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b.mittermaier\sciebo\FBL\2018-09-01 DEAL-Alternative\"/>
    </mc:Choice>
  </mc:AlternateContent>
  <bookViews>
    <workbookView xWindow="0" yWindow="0" windowWidth="25200" windowHeight="10785" activeTab="3"/>
  </bookViews>
  <sheets>
    <sheet name="readme" sheetId="1" r:id="rId1"/>
    <sheet name="Preisliste" sheetId="2" r:id="rId2"/>
    <sheet name="JR1GOA" sheetId="3" r:id="rId3"/>
    <sheet name="JR1" sheetId="4" r:id="rId4"/>
    <sheet name="Diagramm" sheetId="5" r:id="rId5"/>
  </sheets>
  <externalReferences>
    <externalReference r:id="rId6"/>
  </externalReferences>
  <definedNames>
    <definedName name="_xlnm._FilterDatabase" localSheetId="1" hidden="1">Preisliste!$A$1:$N$2687</definedName>
  </definedNames>
  <calcPr calcId="152511"/>
</workbook>
</file>

<file path=xl/calcChain.xml><?xml version="1.0" encoding="utf-8"?>
<calcChain xmlns="http://schemas.openxmlformats.org/spreadsheetml/2006/main">
  <c r="W2005" i="4" l="1"/>
  <c r="W2769" i="4"/>
  <c r="W1782" i="4"/>
  <c r="W2008" i="4"/>
  <c r="W2774" i="4"/>
  <c r="W2772" i="4"/>
  <c r="W1788" i="4"/>
  <c r="W2778" i="4"/>
  <c r="W2011" i="4"/>
  <c r="W2013" i="4"/>
  <c r="W1790" i="4"/>
  <c r="W2787" i="4"/>
  <c r="W2792" i="4"/>
  <c r="W2788" i="4"/>
  <c r="W2014" i="4"/>
  <c r="W2786" i="4"/>
  <c r="W2785" i="4"/>
  <c r="W2015" i="4"/>
  <c r="W2773" i="4"/>
  <c r="W2805" i="4"/>
  <c r="W2803" i="4"/>
  <c r="W1806" i="4"/>
  <c r="W2811" i="4"/>
  <c r="W1807" i="4"/>
  <c r="W2018" i="4"/>
  <c r="W2816" i="4"/>
  <c r="W2817" i="4"/>
  <c r="W2808" i="4"/>
  <c r="W2797" i="4"/>
  <c r="W2020" i="4"/>
  <c r="W2818" i="4"/>
  <c r="W2819" i="4"/>
  <c r="W592" i="4"/>
  <c r="W1754" i="4"/>
  <c r="W2823" i="4"/>
  <c r="W1830" i="4"/>
  <c r="W1818" i="4"/>
  <c r="W2824" i="4"/>
  <c r="W2846" i="4"/>
  <c r="W1832" i="4"/>
  <c r="W2831" i="4"/>
  <c r="W2847" i="4"/>
  <c r="W2849" i="4"/>
  <c r="W2851" i="4"/>
  <c r="W2024" i="4"/>
  <c r="W2852" i="4"/>
  <c r="W2825" i="4"/>
  <c r="W2854" i="4"/>
  <c r="W2889" i="4"/>
  <c r="W1270" i="4"/>
  <c r="W2026" i="4"/>
  <c r="W2028" i="4"/>
  <c r="W2833" i="4"/>
  <c r="W2890" i="4"/>
  <c r="W2826" i="4"/>
  <c r="W2859" i="4"/>
  <c r="W2834" i="4"/>
  <c r="W2835" i="4"/>
  <c r="W2919" i="4"/>
  <c r="W2836" i="4"/>
  <c r="W1277" i="4"/>
  <c r="W1854" i="4"/>
  <c r="W2030" i="4"/>
  <c r="W2838" i="4"/>
  <c r="W2839" i="4"/>
  <c r="W2862" i="4"/>
  <c r="W2863" i="4"/>
  <c r="W2865" i="4"/>
  <c r="W1566" i="4"/>
  <c r="W35" i="4"/>
  <c r="W2033" i="4"/>
  <c r="W2034" i="4"/>
  <c r="W2041" i="4"/>
  <c r="W2924" i="4"/>
  <c r="W2868" i="4"/>
  <c r="W2928" i="4"/>
  <c r="W2931" i="4"/>
  <c r="W2938" i="4"/>
  <c r="W2879" i="4"/>
  <c r="W2880" i="4"/>
  <c r="W2940" i="4"/>
  <c r="W2941" i="4"/>
  <c r="W2942" i="4"/>
  <c r="W1772" i="4"/>
  <c r="W1768" i="4"/>
  <c r="W1646" i="4"/>
  <c r="W1367" i="4"/>
  <c r="W1856" i="4"/>
  <c r="W2047" i="4"/>
  <c r="W2944" i="4"/>
  <c r="W2895" i="4"/>
  <c r="W2897" i="4"/>
  <c r="W2946" i="4"/>
  <c r="W1778" i="4"/>
  <c r="W1701" i="4"/>
  <c r="W1738" i="4"/>
  <c r="W1681" i="4"/>
  <c r="W2048" i="4"/>
  <c r="W2049" i="4"/>
  <c r="W2056" i="4"/>
  <c r="W1875" i="4"/>
  <c r="W2947" i="4"/>
  <c r="W2899" i="4"/>
  <c r="W2952" i="4"/>
  <c r="W2901" i="4"/>
  <c r="W2881" i="4"/>
  <c r="W2955" i="4"/>
  <c r="W2902" i="4"/>
  <c r="W2957" i="4"/>
  <c r="W2958" i="4"/>
  <c r="W2960" i="4"/>
  <c r="W2961" i="4"/>
  <c r="W2962" i="4"/>
  <c r="W2964" i="4"/>
  <c r="W2965" i="4"/>
  <c r="W1631" i="4"/>
  <c r="W1251" i="4"/>
  <c r="W2059" i="4"/>
  <c r="W2061" i="4"/>
  <c r="W1839" i="4"/>
  <c r="W2063" i="4"/>
  <c r="W2069" i="4"/>
  <c r="W1840" i="4"/>
  <c r="W1879" i="4"/>
  <c r="W2073" i="4"/>
  <c r="W2074" i="4"/>
  <c r="W1881" i="4"/>
  <c r="W2076" i="4"/>
  <c r="W2078" i="4"/>
  <c r="W2079" i="4"/>
  <c r="W1842" i="4"/>
  <c r="W2081" i="4"/>
  <c r="W1860" i="4"/>
  <c r="W1883" i="4"/>
  <c r="W1861" i="4"/>
  <c r="W2085" i="4"/>
  <c r="W2087" i="4"/>
  <c r="W2089" i="4"/>
  <c r="W2091" i="4"/>
  <c r="W2092" i="4"/>
  <c r="W2094" i="4"/>
  <c r="W2096" i="4"/>
  <c r="W2098" i="4"/>
  <c r="W2102" i="4"/>
  <c r="W1886" i="4"/>
  <c r="W1888" i="4"/>
  <c r="W2104" i="4"/>
  <c r="W1889" i="4"/>
  <c r="W2106" i="4"/>
  <c r="W2116" i="4"/>
  <c r="W2004" i="4"/>
  <c r="W2768" i="4"/>
  <c r="W2006" i="4"/>
  <c r="W2007" i="4"/>
  <c r="W186" i="4"/>
  <c r="W2770" i="4"/>
  <c r="W2009" i="4"/>
  <c r="W2775" i="4"/>
  <c r="W2779" i="4"/>
  <c r="W2012" i="4"/>
  <c r="W2791" i="4"/>
  <c r="W2781" i="4"/>
  <c r="W1791" i="4"/>
  <c r="W2794" i="4"/>
  <c r="W2776" i="4"/>
  <c r="W2784" i="4"/>
  <c r="W2016" i="4"/>
  <c r="W2782" i="4"/>
  <c r="W2017" i="4"/>
  <c r="W1797" i="4"/>
  <c r="W2793" i="4"/>
  <c r="W2910" i="4"/>
  <c r="W2783" i="4"/>
  <c r="W2780" i="4"/>
  <c r="W2790" i="4"/>
  <c r="W2810" i="4"/>
  <c r="W2802" i="4"/>
  <c r="W2911" i="4"/>
  <c r="W2827" i="4"/>
  <c r="W2806" i="4"/>
  <c r="W2815" i="4"/>
  <c r="W2812" i="4"/>
  <c r="W2804" i="4"/>
  <c r="W2886" i="4"/>
  <c r="W2887" i="4"/>
  <c r="W2019" i="4"/>
  <c r="W2813" i="4"/>
  <c r="W1810" i="4"/>
  <c r="W2912" i="4"/>
  <c r="W2877" i="4"/>
  <c r="W2843" i="4"/>
  <c r="W1813" i="4"/>
  <c r="W1798" i="4"/>
  <c r="W1814" i="4"/>
  <c r="W2820" i="4"/>
  <c r="W1826" i="4"/>
  <c r="W1828" i="4"/>
  <c r="W2844" i="4"/>
  <c r="W2798" i="4"/>
  <c r="W2821" i="4"/>
  <c r="W2915" i="4"/>
  <c r="W2822" i="4"/>
  <c r="W1829" i="4"/>
  <c r="W1817" i="4"/>
  <c r="W2878" i="4"/>
  <c r="W2023" i="4"/>
  <c r="W1870" i="4"/>
  <c r="W1833" i="4"/>
  <c r="W1852" i="4"/>
  <c r="W1819" i="4"/>
  <c r="W2830" i="4"/>
  <c r="W2814" i="4"/>
  <c r="W2848" i="4"/>
  <c r="W1796" i="4"/>
  <c r="W2025" i="4"/>
  <c r="W2888" i="4"/>
  <c r="W2853" i="4"/>
  <c r="W2855" i="4"/>
  <c r="W2832" i="4"/>
  <c r="W2027" i="4"/>
  <c r="W1853" i="4"/>
  <c r="W2856" i="4"/>
  <c r="W2857" i="4"/>
  <c r="W2858" i="4"/>
  <c r="W2917" i="4"/>
  <c r="W2918" i="4"/>
  <c r="W2860" i="4"/>
  <c r="W2861" i="4"/>
  <c r="W2029" i="4"/>
  <c r="W1834" i="4"/>
  <c r="W2032" i="4"/>
  <c r="W2920" i="4"/>
  <c r="W2921" i="4"/>
  <c r="W1759" i="4"/>
  <c r="W1355" i="4"/>
  <c r="W1835" i="4"/>
  <c r="W2035" i="4"/>
  <c r="W2037" i="4"/>
  <c r="W2038" i="4"/>
  <c r="W2039" i="4"/>
  <c r="W1855" i="4"/>
  <c r="W1837" i="4"/>
  <c r="W1838" i="4"/>
  <c r="W2891" i="4"/>
  <c r="W2867" i="4"/>
  <c r="W2925" i="4"/>
  <c r="W2869" i="4"/>
  <c r="W2927" i="4"/>
  <c r="W2892" i="4"/>
  <c r="W2932" i="4"/>
  <c r="W2870" i="4"/>
  <c r="W2893" i="4"/>
  <c r="W2933" i="4"/>
  <c r="W2935" i="4"/>
  <c r="W2936" i="4"/>
  <c r="W2937" i="4"/>
  <c r="W2872" i="4"/>
  <c r="W2939" i="4"/>
  <c r="W2894" i="4"/>
  <c r="W1688" i="4"/>
  <c r="W1769" i="4"/>
  <c r="W1679" i="4"/>
  <c r="W1645" i="4"/>
  <c r="W1871" i="4"/>
  <c r="W1857" i="4"/>
  <c r="W1872" i="4"/>
  <c r="W1873" i="4"/>
  <c r="W2043" i="4"/>
  <c r="W2044" i="4"/>
  <c r="W2045" i="4"/>
  <c r="W2046" i="4"/>
  <c r="W2943" i="4"/>
  <c r="W2945" i="4"/>
  <c r="W2896" i="4"/>
  <c r="W2799" i="4"/>
  <c r="W1474" i="4"/>
  <c r="W1767" i="4"/>
  <c r="W1314" i="4"/>
  <c r="W1389" i="4"/>
  <c r="W1858" i="4"/>
  <c r="W2051" i="4"/>
  <c r="W2052" i="4"/>
  <c r="W2053" i="4"/>
  <c r="W1874" i="4"/>
  <c r="W2054" i="4"/>
  <c r="W2057" i="4"/>
  <c r="W1876" i="4"/>
  <c r="W2951" i="4"/>
  <c r="W2900" i="4"/>
  <c r="W2953" i="4"/>
  <c r="W2954" i="4"/>
  <c r="W2956" i="4"/>
  <c r="W2903" i="4"/>
  <c r="W2904" i="4"/>
  <c r="W3064" i="4"/>
  <c r="W2875" i="4"/>
  <c r="W2963" i="4"/>
  <c r="W2905" i="4"/>
  <c r="W279" i="4"/>
  <c r="W1660" i="4"/>
  <c r="W2058" i="4"/>
  <c r="W2060" i="4"/>
  <c r="W1877" i="4"/>
  <c r="W2062" i="4"/>
  <c r="W2064" i="4"/>
  <c r="W2065" i="4"/>
  <c r="W2066" i="4"/>
  <c r="W2067" i="4"/>
  <c r="W1878" i="4"/>
  <c r="W2068" i="4"/>
  <c r="W2070" i="4"/>
  <c r="W2072" i="4"/>
  <c r="W1880" i="4"/>
  <c r="W1841" i="4"/>
  <c r="W2075" i="4"/>
  <c r="W2077" i="4"/>
  <c r="W1882" i="4"/>
  <c r="W2080" i="4"/>
  <c r="W1843" i="4"/>
  <c r="W2082" i="4"/>
  <c r="W2083" i="4"/>
  <c r="W1884" i="4"/>
  <c r="W2084" i="4"/>
  <c r="W2086" i="4"/>
  <c r="W2090" i="4"/>
  <c r="W1822" i="4"/>
  <c r="W2093" i="4"/>
  <c r="W2095" i="4"/>
  <c r="W2097" i="4"/>
  <c r="W2099" i="4"/>
  <c r="W2101" i="4"/>
  <c r="W1885" i="4"/>
  <c r="W1887" i="4"/>
  <c r="W2103" i="4"/>
  <c r="W2105" i="4"/>
  <c r="W1890" i="4"/>
  <c r="W2107" i="4"/>
  <c r="W2108" i="4"/>
  <c r="W2109" i="4"/>
  <c r="W1891" i="4"/>
  <c r="W2110" i="4"/>
  <c r="W1892" i="4"/>
  <c r="W2111" i="4"/>
  <c r="W1893" i="4"/>
  <c r="W2112" i="4"/>
  <c r="W2113" i="4"/>
  <c r="W1894" i="4"/>
  <c r="W2115" i="4"/>
  <c r="W2117" i="4"/>
  <c r="W1895" i="4"/>
  <c r="W1896" i="4"/>
  <c r="W2118" i="4"/>
  <c r="W2119" i="4"/>
  <c r="W2121" i="4"/>
  <c r="W2122" i="4"/>
  <c r="W2123" i="4"/>
  <c r="W2124" i="4"/>
  <c r="W2125" i="4"/>
  <c r="W2126" i="4"/>
  <c r="W417" i="4"/>
  <c r="X417" i="4"/>
  <c r="Y417" i="4"/>
  <c r="W101" i="4"/>
  <c r="X101" i="4"/>
  <c r="Y101" i="4"/>
  <c r="X186" i="4"/>
  <c r="Y186" i="4"/>
  <c r="W14" i="4"/>
  <c r="X14" i="4"/>
  <c r="Y14" i="4"/>
  <c r="W33" i="4"/>
  <c r="X33" i="4"/>
  <c r="Y33" i="4"/>
  <c r="W12" i="4"/>
  <c r="X12" i="4"/>
  <c r="Y12" i="4"/>
  <c r="W25" i="4"/>
  <c r="X25" i="4"/>
  <c r="Y25" i="4"/>
  <c r="W9" i="4"/>
  <c r="X9" i="4"/>
  <c r="Y9" i="4"/>
  <c r="W52" i="4"/>
  <c r="X52" i="4"/>
  <c r="Y52" i="4"/>
  <c r="W28" i="4"/>
  <c r="X28" i="4"/>
  <c r="Y28" i="4"/>
  <c r="W10" i="4"/>
  <c r="X10" i="4"/>
  <c r="Y10" i="4"/>
  <c r="W20" i="4"/>
  <c r="X20" i="4"/>
  <c r="Y20" i="4"/>
  <c r="W19" i="4"/>
  <c r="X19" i="4"/>
  <c r="Y19" i="4"/>
  <c r="W15" i="4"/>
  <c r="X15" i="4"/>
  <c r="Y15" i="4"/>
  <c r="W17" i="4"/>
  <c r="X17" i="4"/>
  <c r="Y17" i="4"/>
  <c r="W13" i="4"/>
  <c r="X13" i="4"/>
  <c r="Y13" i="4"/>
  <c r="W56" i="4"/>
  <c r="X56" i="4"/>
  <c r="Y56" i="4"/>
  <c r="W128" i="4"/>
  <c r="X128" i="4"/>
  <c r="Y128" i="4"/>
  <c r="W34" i="4"/>
  <c r="X34" i="4"/>
  <c r="Y34" i="4"/>
  <c r="W132" i="4"/>
  <c r="X132" i="4"/>
  <c r="Y132" i="4"/>
  <c r="W109" i="4"/>
  <c r="X109" i="4"/>
  <c r="Y109" i="4"/>
  <c r="W69" i="4"/>
  <c r="X69" i="4"/>
  <c r="Y69" i="4"/>
  <c r="W106" i="4"/>
  <c r="X106" i="4"/>
  <c r="Y106" i="4"/>
  <c r="W44" i="4"/>
  <c r="X44" i="4"/>
  <c r="Y44" i="4"/>
  <c r="W100" i="4"/>
  <c r="X100" i="4"/>
  <c r="Y100" i="4"/>
  <c r="W42" i="4"/>
  <c r="X42" i="4"/>
  <c r="Y42" i="4"/>
  <c r="W11" i="4"/>
  <c r="X11" i="4"/>
  <c r="Y11" i="4"/>
  <c r="W78" i="4"/>
  <c r="X78" i="4"/>
  <c r="Y78" i="4"/>
  <c r="W77" i="4"/>
  <c r="X77" i="4"/>
  <c r="Y77" i="4"/>
  <c r="W175" i="4"/>
  <c r="X175" i="4"/>
  <c r="Y175" i="4"/>
  <c r="W275" i="4"/>
  <c r="X275" i="4"/>
  <c r="Y275" i="4"/>
  <c r="W113" i="4"/>
  <c r="X113" i="4"/>
  <c r="Y113" i="4"/>
  <c r="W30" i="4"/>
  <c r="X30" i="4"/>
  <c r="Y30" i="4"/>
  <c r="W139" i="4"/>
  <c r="X139" i="4"/>
  <c r="Y139" i="4"/>
  <c r="W116" i="4"/>
  <c r="X116" i="4"/>
  <c r="Y116" i="4"/>
  <c r="W18" i="4"/>
  <c r="X18" i="4"/>
  <c r="Y18" i="4"/>
  <c r="W213" i="4"/>
  <c r="X213" i="4"/>
  <c r="Y213" i="4"/>
  <c r="W231" i="4"/>
  <c r="X231" i="4"/>
  <c r="Y231" i="4"/>
  <c r="W49" i="4"/>
  <c r="X49" i="4"/>
  <c r="Y49" i="4"/>
  <c r="W16" i="4"/>
  <c r="X16" i="4"/>
  <c r="Y16" i="4"/>
  <c r="W24" i="4"/>
  <c r="X24" i="4"/>
  <c r="Y24" i="4"/>
  <c r="W97" i="4"/>
  <c r="X97" i="4"/>
  <c r="Y97" i="4"/>
  <c r="W136" i="4"/>
  <c r="X136" i="4"/>
  <c r="Y136" i="4"/>
  <c r="W75" i="4"/>
  <c r="X75" i="4"/>
  <c r="Y75" i="4"/>
  <c r="W48" i="4"/>
  <c r="X48" i="4"/>
  <c r="Y48" i="4"/>
  <c r="W137" i="4"/>
  <c r="X137" i="4"/>
  <c r="Y137" i="4"/>
  <c r="W91" i="4"/>
  <c r="X91" i="4"/>
  <c r="Y91" i="4"/>
  <c r="W41" i="4"/>
  <c r="X41" i="4"/>
  <c r="Y41" i="4"/>
  <c r="W124" i="4"/>
  <c r="X124" i="4"/>
  <c r="Y124" i="4"/>
  <c r="W22" i="4"/>
  <c r="X22" i="4"/>
  <c r="Y22" i="4"/>
  <c r="W86" i="4"/>
  <c r="X86" i="4"/>
  <c r="Y86" i="4"/>
  <c r="W40" i="4"/>
  <c r="X40" i="4"/>
  <c r="Y40" i="4"/>
  <c r="W117" i="4"/>
  <c r="X117" i="4"/>
  <c r="Y117" i="4"/>
  <c r="W37" i="4"/>
  <c r="X37" i="4"/>
  <c r="Y37" i="4"/>
  <c r="W265" i="4"/>
  <c r="X265" i="4"/>
  <c r="Y265" i="4"/>
  <c r="W119" i="4"/>
  <c r="X119" i="4"/>
  <c r="Y119" i="4"/>
  <c r="W51" i="4"/>
  <c r="X51" i="4"/>
  <c r="Y51" i="4"/>
  <c r="W50" i="4"/>
  <c r="X50" i="4"/>
  <c r="Y50" i="4"/>
  <c r="W98" i="4"/>
  <c r="X98" i="4"/>
  <c r="Y98" i="4"/>
  <c r="W66" i="4"/>
  <c r="X66" i="4"/>
  <c r="Y66" i="4"/>
  <c r="W43" i="4"/>
  <c r="X43" i="4"/>
  <c r="Y43" i="4"/>
  <c r="W236" i="4"/>
  <c r="X236" i="4"/>
  <c r="Y236" i="4"/>
  <c r="W68" i="4"/>
  <c r="X68" i="4"/>
  <c r="Y68" i="4"/>
  <c r="W122" i="4"/>
  <c r="X122" i="4"/>
  <c r="Y122" i="4"/>
  <c r="W21" i="4"/>
  <c r="X21" i="4"/>
  <c r="Y21" i="4"/>
  <c r="W147" i="4"/>
  <c r="X147" i="4"/>
  <c r="Y147" i="4"/>
  <c r="W253" i="4"/>
  <c r="X253" i="4"/>
  <c r="Y253" i="4"/>
  <c r="W93" i="4"/>
  <c r="X93" i="4"/>
  <c r="Y93" i="4"/>
  <c r="W383" i="4"/>
  <c r="X383" i="4"/>
  <c r="Y383" i="4"/>
  <c r="W172" i="4"/>
  <c r="X172" i="4"/>
  <c r="Y172" i="4"/>
  <c r="W257" i="4"/>
  <c r="X257" i="4"/>
  <c r="Y257" i="4"/>
  <c r="W348" i="4"/>
  <c r="X348" i="4"/>
  <c r="Y348" i="4"/>
  <c r="W115" i="4"/>
  <c r="X115" i="4"/>
  <c r="Y115" i="4"/>
  <c r="W79" i="4"/>
  <c r="X79" i="4"/>
  <c r="Y79" i="4"/>
  <c r="W38" i="4"/>
  <c r="X38" i="4"/>
  <c r="Y38" i="4"/>
  <c r="W60" i="4"/>
  <c r="X60" i="4"/>
  <c r="Y60" i="4"/>
  <c r="W164" i="4"/>
  <c r="X164" i="4"/>
  <c r="Y164" i="4"/>
  <c r="W129" i="4"/>
  <c r="X129" i="4"/>
  <c r="Y129" i="4"/>
  <c r="W197" i="4"/>
  <c r="X197" i="4"/>
  <c r="Y197" i="4"/>
  <c r="W148" i="4"/>
  <c r="X148" i="4"/>
  <c r="Y148" i="4"/>
  <c r="W80" i="4"/>
  <c r="X80" i="4"/>
  <c r="Y80" i="4"/>
  <c r="W64" i="4"/>
  <c r="X64" i="4"/>
  <c r="Y64" i="4"/>
  <c r="W70" i="4"/>
  <c r="X70" i="4"/>
  <c r="Y70" i="4"/>
  <c r="W131" i="4"/>
  <c r="X131" i="4"/>
  <c r="Y131" i="4"/>
  <c r="W233" i="4"/>
  <c r="X233" i="4"/>
  <c r="Y233" i="4"/>
  <c r="W154" i="4"/>
  <c r="X154" i="4"/>
  <c r="Y154" i="4"/>
  <c r="W104" i="4"/>
  <c r="X104" i="4"/>
  <c r="Y104" i="4"/>
  <c r="W392" i="4"/>
  <c r="X392" i="4"/>
  <c r="Y392" i="4"/>
  <c r="W378" i="4"/>
  <c r="X378" i="4"/>
  <c r="Y378" i="4"/>
  <c r="W62" i="4"/>
  <c r="X62" i="4"/>
  <c r="Y62" i="4"/>
  <c r="W635" i="4"/>
  <c r="X635" i="4"/>
  <c r="Y635" i="4"/>
  <c r="W672" i="4"/>
  <c r="X672" i="4"/>
  <c r="Y672" i="4"/>
  <c r="W511" i="4"/>
  <c r="X511" i="4"/>
  <c r="Y511" i="4"/>
  <c r="W111" i="4"/>
  <c r="X111" i="4"/>
  <c r="Y111" i="4"/>
  <c r="W46" i="4"/>
  <c r="X46" i="4"/>
  <c r="Y46" i="4"/>
  <c r="W32" i="4"/>
  <c r="X32" i="4"/>
  <c r="Y32" i="4"/>
  <c r="X35" i="4"/>
  <c r="Y35" i="4"/>
  <c r="W159" i="4"/>
  <c r="X159" i="4"/>
  <c r="Y159" i="4"/>
  <c r="W229" i="4"/>
  <c r="X229" i="4"/>
  <c r="Y229" i="4"/>
  <c r="W110" i="4"/>
  <c r="X110" i="4"/>
  <c r="Y110" i="4"/>
  <c r="W26" i="4"/>
  <c r="X26" i="4"/>
  <c r="Y26" i="4"/>
  <c r="W169" i="4"/>
  <c r="X169" i="4"/>
  <c r="Y169" i="4"/>
  <c r="W183" i="4"/>
  <c r="X183" i="4"/>
  <c r="Y183" i="4"/>
  <c r="W142" i="4"/>
  <c r="X142" i="4"/>
  <c r="Y142" i="4"/>
  <c r="W362" i="4"/>
  <c r="X362" i="4"/>
  <c r="Y362" i="4"/>
  <c r="W296" i="4"/>
  <c r="X296" i="4"/>
  <c r="Y296" i="4"/>
  <c r="W149" i="4"/>
  <c r="X149" i="4"/>
  <c r="Y149" i="4"/>
  <c r="W640" i="4"/>
  <c r="X640" i="4"/>
  <c r="Y640" i="4"/>
  <c r="W145" i="4"/>
  <c r="X145" i="4"/>
  <c r="Y145" i="4"/>
  <c r="W646" i="4"/>
  <c r="X646" i="4"/>
  <c r="Y646" i="4"/>
  <c r="W89" i="4"/>
  <c r="X89" i="4"/>
  <c r="Y89" i="4"/>
  <c r="W333" i="4"/>
  <c r="X333" i="4"/>
  <c r="Y333" i="4"/>
  <c r="W271" i="4"/>
  <c r="X271" i="4"/>
  <c r="Y271" i="4"/>
  <c r="W244" i="4"/>
  <c r="X244" i="4"/>
  <c r="Y244" i="4"/>
  <c r="W311" i="4"/>
  <c r="X311" i="4"/>
  <c r="Y311" i="4"/>
  <c r="W152" i="4"/>
  <c r="X152" i="4"/>
  <c r="Y152" i="4"/>
  <c r="W450" i="4"/>
  <c r="X450" i="4"/>
  <c r="Y450" i="4"/>
  <c r="W138" i="4"/>
  <c r="X138" i="4"/>
  <c r="Y138" i="4"/>
  <c r="W576" i="4"/>
  <c r="X576" i="4"/>
  <c r="Y576" i="4"/>
  <c r="W353" i="4"/>
  <c r="X353" i="4"/>
  <c r="Y353" i="4"/>
  <c r="W238" i="4"/>
  <c r="X238" i="4"/>
  <c r="Y238" i="4"/>
  <c r="W574" i="4"/>
  <c r="X574" i="4"/>
  <c r="Y574" i="4"/>
  <c r="W469" i="4"/>
  <c r="X469" i="4"/>
  <c r="Y469" i="4"/>
  <c r="W194" i="4"/>
  <c r="X194" i="4"/>
  <c r="Y194" i="4"/>
  <c r="W88" i="4"/>
  <c r="X88" i="4"/>
  <c r="Y88" i="4"/>
  <c r="W710" i="4"/>
  <c r="X710" i="4"/>
  <c r="Y710" i="4"/>
  <c r="W53" i="4"/>
  <c r="X53" i="4"/>
  <c r="Y53" i="4"/>
  <c r="W419" i="4"/>
  <c r="X419" i="4"/>
  <c r="Y419" i="4"/>
  <c r="W123" i="4"/>
  <c r="X123" i="4"/>
  <c r="Y123" i="4"/>
  <c r="W457" i="4"/>
  <c r="X457" i="4"/>
  <c r="Y457" i="4"/>
  <c r="W130" i="4"/>
  <c r="X130" i="4"/>
  <c r="Y130" i="4"/>
  <c r="W74" i="4"/>
  <c r="X74" i="4"/>
  <c r="Y74" i="4"/>
  <c r="W144" i="4"/>
  <c r="X144" i="4"/>
  <c r="Y144" i="4"/>
  <c r="W429" i="4"/>
  <c r="X429" i="4"/>
  <c r="Y429" i="4"/>
  <c r="W658" i="4"/>
  <c r="X658" i="4"/>
  <c r="Y658" i="4"/>
  <c r="W189" i="4"/>
  <c r="X189" i="4"/>
  <c r="Y189" i="4"/>
  <c r="W171" i="4"/>
  <c r="X171" i="4"/>
  <c r="Y171" i="4"/>
  <c r="W156" i="4"/>
  <c r="X156" i="4"/>
  <c r="Y156" i="4"/>
  <c r="W476" i="4"/>
  <c r="X476" i="4"/>
  <c r="Y476" i="4"/>
  <c r="W219" i="4"/>
  <c r="X219" i="4"/>
  <c r="Y219" i="4"/>
  <c r="W218" i="4"/>
  <c r="X218" i="4"/>
  <c r="Y218" i="4"/>
  <c r="W281" i="4"/>
  <c r="X281" i="4"/>
  <c r="Y281" i="4"/>
  <c r="W81" i="4"/>
  <c r="X81" i="4"/>
  <c r="Y81" i="4"/>
  <c r="W377" i="4"/>
  <c r="X377" i="4"/>
  <c r="Y377" i="4"/>
  <c r="W505" i="4"/>
  <c r="X505" i="4"/>
  <c r="Y505" i="4"/>
  <c r="W455" i="4"/>
  <c r="X455" i="4"/>
  <c r="Y455" i="4"/>
  <c r="W263" i="4"/>
  <c r="X263" i="4"/>
  <c r="Y263" i="4"/>
  <c r="W380" i="4"/>
  <c r="X380" i="4"/>
  <c r="Y380" i="4"/>
  <c r="W108" i="4"/>
  <c r="X108" i="4"/>
  <c r="Y108" i="4"/>
  <c r="W245" i="4"/>
  <c r="X245" i="4"/>
  <c r="Y245" i="4"/>
  <c r="W168" i="4"/>
  <c r="X168" i="4"/>
  <c r="Y168" i="4"/>
  <c r="W255" i="4"/>
  <c r="X255" i="4"/>
  <c r="Y255" i="4"/>
  <c r="W36" i="4"/>
  <c r="X36" i="4"/>
  <c r="Y36" i="4"/>
  <c r="W160" i="4"/>
  <c r="X160" i="4"/>
  <c r="Y160" i="4"/>
  <c r="W379" i="4"/>
  <c r="X379" i="4"/>
  <c r="Y379" i="4"/>
  <c r="W58" i="4"/>
  <c r="X58" i="4"/>
  <c r="Y58" i="4"/>
  <c r="W284" i="4"/>
  <c r="X284" i="4"/>
  <c r="Y284" i="4"/>
  <c r="W241" i="4"/>
  <c r="X241" i="4"/>
  <c r="Y241" i="4"/>
  <c r="W215" i="4"/>
  <c r="X215" i="4"/>
  <c r="Y215" i="4"/>
  <c r="W134" i="4"/>
  <c r="X134" i="4"/>
  <c r="Y134" i="4"/>
  <c r="W45" i="4"/>
  <c r="X45" i="4"/>
  <c r="Y45" i="4"/>
  <c r="W204" i="4"/>
  <c r="X204" i="4"/>
  <c r="Y204" i="4"/>
  <c r="W83" i="4"/>
  <c r="X83" i="4"/>
  <c r="Y83" i="4"/>
  <c r="W174" i="4"/>
  <c r="X174" i="4"/>
  <c r="Y174" i="4"/>
  <c r="W784" i="4"/>
  <c r="X784" i="4"/>
  <c r="Y784" i="4"/>
  <c r="W420" i="4"/>
  <c r="X420" i="4"/>
  <c r="Y420" i="4"/>
  <c r="W71" i="4"/>
  <c r="X71" i="4"/>
  <c r="Y71" i="4"/>
  <c r="W449" i="4"/>
  <c r="X449" i="4"/>
  <c r="Y449" i="4"/>
  <c r="W638" i="4"/>
  <c r="X638" i="4"/>
  <c r="Y638" i="4"/>
  <c r="W276" i="4"/>
  <c r="X276" i="4"/>
  <c r="Y276" i="4"/>
  <c r="W247" i="4"/>
  <c r="X247" i="4"/>
  <c r="Y247" i="4"/>
  <c r="W390" i="4"/>
  <c r="X390" i="4"/>
  <c r="Y390" i="4"/>
  <c r="W227" i="4"/>
  <c r="X227" i="4"/>
  <c r="Y227" i="4"/>
  <c r="W140" i="4"/>
  <c r="X140" i="4"/>
  <c r="Y140" i="4"/>
  <c r="W242" i="4"/>
  <c r="X242" i="4"/>
  <c r="Y242" i="4"/>
  <c r="W85" i="4"/>
  <c r="X85" i="4"/>
  <c r="Y85" i="4"/>
  <c r="W61" i="4"/>
  <c r="X61" i="4"/>
  <c r="Y61" i="4"/>
  <c r="W105" i="4"/>
  <c r="X105" i="4"/>
  <c r="Y105" i="4"/>
  <c r="W322" i="4"/>
  <c r="X322" i="4"/>
  <c r="Y322" i="4"/>
  <c r="W161" i="4"/>
  <c r="X161" i="4"/>
  <c r="Y161" i="4"/>
  <c r="W301" i="4"/>
  <c r="X301" i="4"/>
  <c r="Y301" i="4"/>
  <c r="W709" i="4"/>
  <c r="X709" i="4"/>
  <c r="Y709" i="4"/>
  <c r="W102" i="4"/>
  <c r="X102" i="4"/>
  <c r="Y102" i="4"/>
  <c r="W358" i="4"/>
  <c r="X358" i="4"/>
  <c r="Y358" i="4"/>
  <c r="W389" i="4"/>
  <c r="X389" i="4"/>
  <c r="Y389" i="4"/>
  <c r="W764" i="4"/>
  <c r="X764" i="4"/>
  <c r="Y764" i="4"/>
  <c r="W121" i="4"/>
  <c r="X121" i="4"/>
  <c r="Y121" i="4"/>
  <c r="W369" i="4"/>
  <c r="X369" i="4"/>
  <c r="Y369" i="4"/>
  <c r="W812" i="4"/>
  <c r="X812" i="4"/>
  <c r="Y812" i="4"/>
  <c r="W23" i="4"/>
  <c r="X23" i="4"/>
  <c r="Y23" i="4"/>
  <c r="W114" i="4"/>
  <c r="X114" i="4"/>
  <c r="Y114" i="4"/>
  <c r="W453" i="4"/>
  <c r="X453" i="4"/>
  <c r="Y453" i="4"/>
  <c r="W63" i="4"/>
  <c r="X63" i="4"/>
  <c r="Y63" i="4"/>
  <c r="W423" i="4"/>
  <c r="X423" i="4"/>
  <c r="Y423" i="4"/>
  <c r="W157" i="4"/>
  <c r="X157" i="4"/>
  <c r="Y157" i="4"/>
  <c r="W210" i="4"/>
  <c r="X210" i="4"/>
  <c r="Y210" i="4"/>
  <c r="W370" i="4"/>
  <c r="X370" i="4"/>
  <c r="Y370" i="4"/>
  <c r="W360" i="4"/>
  <c r="X360" i="4"/>
  <c r="Y360" i="4"/>
  <c r="W804" i="4"/>
  <c r="X804" i="4"/>
  <c r="Y804" i="4"/>
  <c r="W730" i="4"/>
  <c r="X730" i="4"/>
  <c r="Y730" i="4"/>
  <c r="W427" i="4"/>
  <c r="X427" i="4"/>
  <c r="Y427" i="4"/>
  <c r="W103" i="4"/>
  <c r="X103" i="4"/>
  <c r="Y103" i="4"/>
  <c r="W598" i="4"/>
  <c r="X598" i="4"/>
  <c r="Y598" i="4"/>
  <c r="W112" i="4"/>
  <c r="X112" i="4"/>
  <c r="Y112" i="4"/>
  <c r="W891" i="4"/>
  <c r="X891" i="4"/>
  <c r="Y891" i="4"/>
  <c r="W141" i="4"/>
  <c r="X141" i="4"/>
  <c r="Y141" i="4"/>
  <c r="W72" i="4"/>
  <c r="X72" i="4"/>
  <c r="Y72" i="4"/>
  <c r="W146" i="4"/>
  <c r="X146" i="4"/>
  <c r="Y146" i="4"/>
  <c r="W414" i="4"/>
  <c r="X414" i="4"/>
  <c r="Y414" i="4"/>
  <c r="W619" i="4"/>
  <c r="X619" i="4"/>
  <c r="Y619" i="4"/>
  <c r="W763" i="4"/>
  <c r="X763" i="4"/>
  <c r="Y763" i="4"/>
  <c r="W519" i="4"/>
  <c r="X519" i="4"/>
  <c r="Y519" i="4"/>
  <c r="W509" i="4"/>
  <c r="X509" i="4"/>
  <c r="Y509" i="4"/>
  <c r="W225" i="4"/>
  <c r="X225" i="4"/>
  <c r="Y225" i="4"/>
  <c r="W319" i="4"/>
  <c r="X319" i="4"/>
  <c r="Y319" i="4"/>
  <c r="W447" i="4"/>
  <c r="X447" i="4"/>
  <c r="Y447" i="4"/>
  <c r="W173" i="4"/>
  <c r="X173" i="4"/>
  <c r="Y173" i="4"/>
  <c r="W373" i="4"/>
  <c r="X373" i="4"/>
  <c r="Y373" i="4"/>
  <c r="W667" i="4"/>
  <c r="X667" i="4"/>
  <c r="Y667" i="4"/>
  <c r="W299" i="4"/>
  <c r="X299" i="4"/>
  <c r="Y299" i="4"/>
  <c r="W300" i="4"/>
  <c r="X300" i="4"/>
  <c r="Y300" i="4"/>
  <c r="W983" i="4"/>
  <c r="X983" i="4"/>
  <c r="Y983" i="4"/>
  <c r="W396" i="4"/>
  <c r="X396" i="4"/>
  <c r="Y396" i="4"/>
  <c r="W528" i="4"/>
  <c r="X528" i="4"/>
  <c r="Y528" i="4"/>
  <c r="W605" i="4"/>
  <c r="X605" i="4"/>
  <c r="Y605" i="4"/>
  <c r="W382" i="4"/>
  <c r="X382" i="4"/>
  <c r="Y382" i="4"/>
  <c r="W932" i="4"/>
  <c r="X932" i="4"/>
  <c r="Y932" i="4"/>
  <c r="W489" i="4"/>
  <c r="X489" i="4"/>
  <c r="Y489" i="4"/>
  <c r="W120" i="4"/>
  <c r="X120" i="4"/>
  <c r="Y120" i="4"/>
  <c r="W290" i="4"/>
  <c r="X290" i="4"/>
  <c r="Y290" i="4"/>
  <c r="W626" i="4"/>
  <c r="X626" i="4"/>
  <c r="Y626" i="4"/>
  <c r="W408" i="4"/>
  <c r="X408" i="4"/>
  <c r="Y408" i="4"/>
  <c r="W158" i="4"/>
  <c r="X158" i="4"/>
  <c r="Y158" i="4"/>
  <c r="W282" i="4"/>
  <c r="X282" i="4"/>
  <c r="Y282" i="4"/>
  <c r="W490" i="4"/>
  <c r="X490" i="4"/>
  <c r="Y490" i="4"/>
  <c r="W349" i="4"/>
  <c r="X349" i="4"/>
  <c r="Y349" i="4"/>
  <c r="W411" i="4"/>
  <c r="X411" i="4"/>
  <c r="Y411" i="4"/>
  <c r="W256" i="4"/>
  <c r="X256" i="4"/>
  <c r="Y256" i="4"/>
  <c r="W297" i="4"/>
  <c r="X297" i="4"/>
  <c r="Y297" i="4"/>
  <c r="W261" i="4"/>
  <c r="X261" i="4"/>
  <c r="Y261" i="4"/>
  <c r="W188" i="4"/>
  <c r="X188" i="4"/>
  <c r="Y188" i="4"/>
  <c r="W475" i="4"/>
  <c r="X475" i="4"/>
  <c r="Y475" i="4"/>
  <c r="W196" i="4"/>
  <c r="X196" i="4"/>
  <c r="Y196" i="4"/>
  <c r="W444" i="4"/>
  <c r="X444" i="4"/>
  <c r="Y444" i="4"/>
  <c r="W556" i="4"/>
  <c r="X556" i="4"/>
  <c r="Y556" i="4"/>
  <c r="W126" i="4"/>
  <c r="X126" i="4"/>
  <c r="Y126" i="4"/>
  <c r="W460" i="4"/>
  <c r="X460" i="4"/>
  <c r="Y460" i="4"/>
  <c r="W545" i="4"/>
  <c r="X545" i="4"/>
  <c r="Y545" i="4"/>
  <c r="W541" i="4"/>
  <c r="X541" i="4"/>
  <c r="Y541" i="4"/>
  <c r="W622" i="4"/>
  <c r="X622" i="4"/>
  <c r="Y622" i="4"/>
  <c r="W95" i="4"/>
  <c r="X95" i="4"/>
  <c r="Y95" i="4"/>
  <c r="W294" i="4"/>
  <c r="X294" i="4"/>
  <c r="Y294" i="4"/>
  <c r="W355" i="4"/>
  <c r="X355" i="4"/>
  <c r="Y355" i="4"/>
  <c r="W167" i="4"/>
  <c r="X167" i="4"/>
  <c r="Y167" i="4"/>
  <c r="W286" i="4"/>
  <c r="X286" i="4"/>
  <c r="Y286" i="4"/>
  <c r="W29" i="4"/>
  <c r="X29" i="4"/>
  <c r="Y29" i="4"/>
  <c r="W364" i="4"/>
  <c r="X364" i="4"/>
  <c r="Y364" i="4"/>
  <c r="W250" i="4"/>
  <c r="X250" i="4"/>
  <c r="Y250" i="4"/>
  <c r="W328" i="4"/>
  <c r="X328" i="4"/>
  <c r="Y328" i="4"/>
  <c r="W232" i="4"/>
  <c r="X232" i="4"/>
  <c r="Y232" i="4"/>
  <c r="W240" i="4"/>
  <c r="X240" i="4"/>
  <c r="Y240" i="4"/>
  <c r="W477" i="4"/>
  <c r="X477" i="4"/>
  <c r="Y477" i="4"/>
  <c r="W206" i="4"/>
  <c r="X206" i="4"/>
  <c r="Y206" i="4"/>
  <c r="W478" i="4"/>
  <c r="X478" i="4"/>
  <c r="Y478" i="4"/>
  <c r="W54" i="4"/>
  <c r="X54" i="4"/>
  <c r="Y54" i="4"/>
  <c r="W216" i="4"/>
  <c r="X216" i="4"/>
  <c r="Y216" i="4"/>
  <c r="W359" i="4"/>
  <c r="X359" i="4"/>
  <c r="Y359" i="4"/>
  <c r="W1016" i="4"/>
  <c r="X1016" i="4"/>
  <c r="Y1016" i="4"/>
  <c r="W331" i="4"/>
  <c r="X331" i="4"/>
  <c r="Y331" i="4"/>
  <c r="W458" i="4"/>
  <c r="X458" i="4"/>
  <c r="Y458" i="4"/>
  <c r="W690" i="4"/>
  <c r="X690" i="4"/>
  <c r="Y690" i="4"/>
  <c r="W747" i="4"/>
  <c r="X747" i="4"/>
  <c r="Y747" i="4"/>
  <c r="W805" i="4"/>
  <c r="X805" i="4"/>
  <c r="Y805" i="4"/>
  <c r="W312" i="4"/>
  <c r="X312" i="4"/>
  <c r="Y312" i="4"/>
  <c r="W340" i="4"/>
  <c r="X340" i="4"/>
  <c r="Y340" i="4"/>
  <c r="W125" i="4"/>
  <c r="X125" i="4"/>
  <c r="Y125" i="4"/>
  <c r="W561" i="4"/>
  <c r="X561" i="4"/>
  <c r="Y561" i="4"/>
  <c r="W432" i="4"/>
  <c r="X432" i="4"/>
  <c r="Y432" i="4"/>
  <c r="W1068" i="4"/>
  <c r="X1068" i="4"/>
  <c r="Y1068" i="4"/>
  <c r="W405" i="4"/>
  <c r="X405" i="4"/>
  <c r="Y405" i="4"/>
  <c r="W661" i="4"/>
  <c r="X661" i="4"/>
  <c r="Y661" i="4"/>
  <c r="W230" i="4"/>
  <c r="X230" i="4"/>
  <c r="Y230" i="4"/>
  <c r="W412" i="4"/>
  <c r="X412" i="4"/>
  <c r="Y412" i="4"/>
  <c r="W791" i="4"/>
  <c r="X791" i="4"/>
  <c r="Y791" i="4"/>
  <c r="W203" i="4"/>
  <c r="X203" i="4"/>
  <c r="Y203" i="4"/>
  <c r="W393" i="4"/>
  <c r="X393" i="4"/>
  <c r="Y393" i="4"/>
  <c r="W208" i="4"/>
  <c r="X208" i="4"/>
  <c r="Y208" i="4"/>
  <c r="W260" i="4"/>
  <c r="X260" i="4"/>
  <c r="Y260" i="4"/>
  <c r="W510" i="4"/>
  <c r="X510" i="4"/>
  <c r="Y510" i="4"/>
  <c r="W39" i="4"/>
  <c r="X39" i="4"/>
  <c r="Y39" i="4"/>
  <c r="W107" i="4"/>
  <c r="X107" i="4"/>
  <c r="Y107" i="4"/>
  <c r="W468" i="4"/>
  <c r="X468" i="4"/>
  <c r="Y468" i="4"/>
  <c r="W882" i="4"/>
  <c r="X882" i="4"/>
  <c r="Y882" i="4"/>
  <c r="W961" i="4"/>
  <c r="X961" i="4"/>
  <c r="Y961" i="4"/>
  <c r="W782" i="4"/>
  <c r="X782" i="4"/>
  <c r="Y782" i="4"/>
  <c r="W430" i="4"/>
  <c r="X430" i="4"/>
  <c r="Y430" i="4"/>
  <c r="W562" i="4"/>
  <c r="X562" i="4"/>
  <c r="Y562" i="4"/>
  <c r="W155" i="4"/>
  <c r="X155" i="4"/>
  <c r="Y155" i="4"/>
  <c r="W727" i="4"/>
  <c r="X727" i="4"/>
  <c r="Y727" i="4"/>
  <c r="W712" i="4"/>
  <c r="X712" i="4"/>
  <c r="Y712" i="4"/>
  <c r="W304" i="4"/>
  <c r="X304" i="4"/>
  <c r="Y304" i="4"/>
  <c r="W325" i="4"/>
  <c r="X325" i="4"/>
  <c r="Y325" i="4"/>
  <c r="W548" i="4"/>
  <c r="X548" i="4"/>
  <c r="Y548" i="4"/>
  <c r="W441" i="4"/>
  <c r="X441" i="4"/>
  <c r="Y441" i="4"/>
  <c r="W59" i="4"/>
  <c r="X59" i="4"/>
  <c r="Y59" i="4"/>
  <c r="W613" i="4"/>
  <c r="X613" i="4"/>
  <c r="Y613" i="4"/>
  <c r="W330" i="4"/>
  <c r="X330" i="4"/>
  <c r="Y330" i="4"/>
  <c r="W309" i="4"/>
  <c r="X309" i="4"/>
  <c r="Y309" i="4"/>
  <c r="W151" i="4"/>
  <c r="X151" i="4"/>
  <c r="Y151" i="4"/>
  <c r="W1015" i="4"/>
  <c r="X1015" i="4"/>
  <c r="Y1015" i="4"/>
  <c r="W217" i="4"/>
  <c r="X217" i="4"/>
  <c r="Y217" i="4"/>
  <c r="W867" i="4"/>
  <c r="X867" i="4"/>
  <c r="Y867" i="4"/>
  <c r="W262" i="4"/>
  <c r="X262" i="4"/>
  <c r="Y262" i="4"/>
  <c r="W591" i="4"/>
  <c r="X591" i="4"/>
  <c r="Y591" i="4"/>
  <c r="W162" i="4"/>
  <c r="X162" i="4"/>
  <c r="Y162" i="4"/>
  <c r="W533" i="4"/>
  <c r="X533" i="4"/>
  <c r="Y533" i="4"/>
  <c r="W973" i="4"/>
  <c r="X973" i="4"/>
  <c r="Y973" i="4"/>
  <c r="W742" i="4"/>
  <c r="X742" i="4"/>
  <c r="Y742" i="4"/>
  <c r="W293" i="4"/>
  <c r="X293" i="4"/>
  <c r="Y293" i="4"/>
  <c r="W249" i="4"/>
  <c r="X249" i="4"/>
  <c r="Y249" i="4"/>
  <c r="W554" i="4"/>
  <c r="X554" i="4"/>
  <c r="Y554" i="4"/>
  <c r="W400" i="4"/>
  <c r="X400" i="4"/>
  <c r="Y400" i="4"/>
  <c r="W715" i="4"/>
  <c r="X715" i="4"/>
  <c r="Y715" i="4"/>
  <c r="W246" i="4"/>
  <c r="X246" i="4"/>
  <c r="Y246" i="4"/>
  <c r="W628" i="4"/>
  <c r="X628" i="4"/>
  <c r="Y628" i="4"/>
  <c r="W433" i="4"/>
  <c r="X433" i="4"/>
  <c r="Y433" i="4"/>
  <c r="W327" i="4"/>
  <c r="X327" i="4"/>
  <c r="Y327" i="4"/>
  <c r="W793" i="4"/>
  <c r="X793" i="4"/>
  <c r="Y793" i="4"/>
  <c r="W726" i="4"/>
  <c r="X726" i="4"/>
  <c r="Y726" i="4"/>
  <c r="W306" i="4"/>
  <c r="X306" i="4"/>
  <c r="Y306" i="4"/>
  <c r="W99" i="4"/>
  <c r="X99" i="4"/>
  <c r="Y99" i="4"/>
  <c r="W280" i="4"/>
  <c r="X280" i="4"/>
  <c r="Y280" i="4"/>
  <c r="W153" i="4"/>
  <c r="X153" i="4"/>
  <c r="Y153" i="4"/>
  <c r="W806" i="4"/>
  <c r="X806" i="4"/>
  <c r="Y806" i="4"/>
  <c r="W796" i="4"/>
  <c r="X796" i="4"/>
  <c r="Y796" i="4"/>
  <c r="W978" i="4"/>
  <c r="X978" i="4"/>
  <c r="Y978" i="4"/>
  <c r="W451" i="4"/>
  <c r="X451" i="4"/>
  <c r="Y451" i="4"/>
  <c r="W456" i="4"/>
  <c r="X456" i="4"/>
  <c r="Y456" i="4"/>
  <c r="W339" i="4"/>
  <c r="X339" i="4"/>
  <c r="Y339" i="4"/>
  <c r="W779" i="4"/>
  <c r="X779" i="4"/>
  <c r="Y779" i="4"/>
  <c r="W466" i="4"/>
  <c r="X466" i="4"/>
  <c r="Y466" i="4"/>
  <c r="W352" i="4"/>
  <c r="X352" i="4"/>
  <c r="Y352" i="4"/>
  <c r="W698" i="4"/>
  <c r="X698" i="4"/>
  <c r="Y698" i="4"/>
  <c r="W55" i="4"/>
  <c r="X55" i="4"/>
  <c r="Y55" i="4"/>
  <c r="W585" i="4"/>
  <c r="X585" i="4"/>
  <c r="Y585" i="4"/>
  <c r="W239" i="4"/>
  <c r="X239" i="4"/>
  <c r="Y239" i="4"/>
  <c r="W761" i="4"/>
  <c r="X761" i="4"/>
  <c r="Y761" i="4"/>
  <c r="W178" i="4"/>
  <c r="X178" i="4"/>
  <c r="Y178" i="4"/>
  <c r="W272" i="4"/>
  <c r="X272" i="4"/>
  <c r="Y272" i="4"/>
  <c r="W527" i="4"/>
  <c r="X527" i="4"/>
  <c r="Y527" i="4"/>
  <c r="W570" i="4"/>
  <c r="X570" i="4"/>
  <c r="Y570" i="4"/>
  <c r="W685" i="4"/>
  <c r="X685" i="4"/>
  <c r="Y685" i="4"/>
  <c r="W224" i="4"/>
  <c r="X224" i="4"/>
  <c r="Y224" i="4"/>
  <c r="W287" i="4"/>
  <c r="X287" i="4"/>
  <c r="Y287" i="4"/>
  <c r="W228" i="4"/>
  <c r="X228" i="4"/>
  <c r="Y228" i="4"/>
  <c r="W361" i="4"/>
  <c r="X361" i="4"/>
  <c r="Y361" i="4"/>
  <c r="W343" i="4"/>
  <c r="X343" i="4"/>
  <c r="Y343" i="4"/>
  <c r="W837" i="4"/>
  <c r="X837" i="4"/>
  <c r="Y837" i="4"/>
  <c r="W741" i="4"/>
  <c r="X741" i="4"/>
  <c r="Y741" i="4"/>
  <c r="W317" i="4"/>
  <c r="X317" i="4"/>
  <c r="Y317" i="4"/>
  <c r="W718" i="4"/>
  <c r="X718" i="4"/>
  <c r="Y718" i="4"/>
  <c r="W76" i="4"/>
  <c r="X76" i="4"/>
  <c r="Y76" i="4"/>
  <c r="W356" i="4"/>
  <c r="X356" i="4"/>
  <c r="Y356" i="4"/>
  <c r="W292" i="4"/>
  <c r="X292" i="4"/>
  <c r="Y292" i="4"/>
  <c r="W463" i="4"/>
  <c r="X463" i="4"/>
  <c r="Y463" i="4"/>
  <c r="W851" i="4"/>
  <c r="X851" i="4"/>
  <c r="Y851" i="4"/>
  <c r="W908" i="4"/>
  <c r="X908" i="4"/>
  <c r="Y908" i="4"/>
  <c r="W191" i="4"/>
  <c r="X191" i="4"/>
  <c r="Y191" i="4"/>
  <c r="W673" i="4"/>
  <c r="X673" i="4"/>
  <c r="Y673" i="4"/>
  <c r="W1457" i="4"/>
  <c r="X1457" i="4"/>
  <c r="Y1457" i="4"/>
  <c r="W711" i="4"/>
  <c r="X711" i="4"/>
  <c r="Y711" i="4"/>
  <c r="W47" i="4"/>
  <c r="X47" i="4"/>
  <c r="Y47" i="4"/>
  <c r="W346" i="4"/>
  <c r="X346" i="4"/>
  <c r="Y346" i="4"/>
  <c r="W624" i="4"/>
  <c r="X624" i="4"/>
  <c r="Y624" i="4"/>
  <c r="W425" i="4"/>
  <c r="X425" i="4"/>
  <c r="Y425" i="4"/>
  <c r="W917" i="4"/>
  <c r="X917" i="4"/>
  <c r="Y917" i="4"/>
  <c r="W436" i="4"/>
  <c r="X436" i="4"/>
  <c r="Y436" i="4"/>
  <c r="W365" i="4"/>
  <c r="X365" i="4"/>
  <c r="Y365" i="4"/>
  <c r="W84" i="4"/>
  <c r="X84" i="4"/>
  <c r="Y84" i="4"/>
  <c r="W861" i="4"/>
  <c r="X861" i="4"/>
  <c r="Y861" i="4"/>
  <c r="W853" i="4"/>
  <c r="X853" i="4"/>
  <c r="Y853" i="4"/>
  <c r="W847" i="4"/>
  <c r="X847" i="4"/>
  <c r="Y847" i="4"/>
  <c r="W1412" i="4"/>
  <c r="X1412" i="4"/>
  <c r="Y1412" i="4"/>
  <c r="W675" i="4"/>
  <c r="X675" i="4"/>
  <c r="Y675" i="4"/>
  <c r="W424" i="4"/>
  <c r="X424" i="4"/>
  <c r="Y424" i="4"/>
  <c r="W480" i="4"/>
  <c r="X480" i="4"/>
  <c r="Y480" i="4"/>
  <c r="W1050" i="4"/>
  <c r="X1050" i="4"/>
  <c r="Y1050" i="4"/>
  <c r="W374" i="4"/>
  <c r="X374" i="4"/>
  <c r="Y374" i="4"/>
  <c r="W904" i="4"/>
  <c r="X904" i="4"/>
  <c r="Y904" i="4"/>
  <c r="W901" i="4"/>
  <c r="X901" i="4"/>
  <c r="Y901" i="4"/>
  <c r="W376" i="4"/>
  <c r="X376" i="4"/>
  <c r="Y376" i="4"/>
  <c r="W547" i="4"/>
  <c r="X547" i="4"/>
  <c r="Y547" i="4"/>
  <c r="W774" i="4"/>
  <c r="X774" i="4"/>
  <c r="Y774" i="4"/>
  <c r="W381" i="4"/>
  <c r="X381" i="4"/>
  <c r="Y381" i="4"/>
  <c r="W391" i="4"/>
  <c r="X391" i="4"/>
  <c r="Y391" i="4"/>
  <c r="W367" i="4"/>
  <c r="X367" i="4"/>
  <c r="Y367" i="4"/>
  <c r="W334" i="4"/>
  <c r="X334" i="4"/>
  <c r="Y334" i="4"/>
  <c r="W1021" i="4"/>
  <c r="X1021" i="4"/>
  <c r="Y1021" i="4"/>
  <c r="W905" i="4"/>
  <c r="X905" i="4"/>
  <c r="Y905" i="4"/>
  <c r="W459" i="4"/>
  <c r="X459" i="4"/>
  <c r="Y459" i="4"/>
  <c r="W954" i="4"/>
  <c r="X954" i="4"/>
  <c r="Y954" i="4"/>
  <c r="W723" i="4"/>
  <c r="X723" i="4"/>
  <c r="Y723" i="4"/>
  <c r="W407" i="4"/>
  <c r="X407" i="4"/>
  <c r="Y407" i="4"/>
  <c r="W557" i="4"/>
  <c r="X557" i="4"/>
  <c r="Y557" i="4"/>
  <c r="W582" i="4"/>
  <c r="X582" i="4"/>
  <c r="Y582" i="4"/>
  <c r="W461" i="4"/>
  <c r="X461" i="4"/>
  <c r="Y461" i="4"/>
  <c r="W270" i="4"/>
  <c r="X270" i="4"/>
  <c r="Y270" i="4"/>
  <c r="W401" i="4"/>
  <c r="X401" i="4"/>
  <c r="Y401" i="4"/>
  <c r="W997" i="4"/>
  <c r="X997" i="4"/>
  <c r="Y997" i="4"/>
  <c r="W1146" i="4"/>
  <c r="X1146" i="4"/>
  <c r="Y1146" i="4"/>
  <c r="W568" i="4"/>
  <c r="X568" i="4"/>
  <c r="Y568" i="4"/>
  <c r="W166" i="4"/>
  <c r="X166" i="4"/>
  <c r="Y166" i="4"/>
  <c r="W988" i="4"/>
  <c r="X988" i="4"/>
  <c r="Y988" i="4"/>
  <c r="W957" i="4"/>
  <c r="X957" i="4"/>
  <c r="Y957" i="4"/>
  <c r="W803" i="4"/>
  <c r="X803" i="4"/>
  <c r="Y803" i="4"/>
  <c r="W371" i="4"/>
  <c r="X371" i="4"/>
  <c r="Y371" i="4"/>
  <c r="W623" i="4"/>
  <c r="X623" i="4"/>
  <c r="Y623" i="4"/>
  <c r="W384" i="4"/>
  <c r="X384" i="4"/>
  <c r="Y384" i="4"/>
  <c r="W621" i="4"/>
  <c r="X621" i="4"/>
  <c r="Y621" i="4"/>
  <c r="W388" i="4"/>
  <c r="X388" i="4"/>
  <c r="Y388" i="4"/>
  <c r="W316" i="4"/>
  <c r="X316" i="4"/>
  <c r="Y316" i="4"/>
  <c r="W223" i="4"/>
  <c r="X223" i="4"/>
  <c r="Y223" i="4"/>
  <c r="W288" i="4"/>
  <c r="X288" i="4"/>
  <c r="Y288" i="4"/>
  <c r="W1157" i="4"/>
  <c r="X1157" i="4"/>
  <c r="Y1157" i="4"/>
  <c r="W1148" i="4"/>
  <c r="X1148" i="4"/>
  <c r="Y1148" i="4"/>
  <c r="W695" i="4"/>
  <c r="X695" i="4"/>
  <c r="Y695" i="4"/>
  <c r="W535" i="4"/>
  <c r="X535" i="4"/>
  <c r="Y535" i="4"/>
  <c r="W426" i="4"/>
  <c r="X426" i="4"/>
  <c r="Y426" i="4"/>
  <c r="W1113" i="4"/>
  <c r="X1113" i="4"/>
  <c r="Y1113" i="4"/>
  <c r="W871" i="4"/>
  <c r="X871" i="4"/>
  <c r="Y871" i="4"/>
  <c r="W193" i="4"/>
  <c r="X193" i="4"/>
  <c r="Y193" i="4"/>
  <c r="W1127" i="4"/>
  <c r="X1127" i="4"/>
  <c r="Y1127" i="4"/>
  <c r="W542" i="4"/>
  <c r="X542" i="4"/>
  <c r="Y542" i="4"/>
  <c r="W586" i="4"/>
  <c r="X586" i="4"/>
  <c r="Y586" i="4"/>
  <c r="W150" i="4"/>
  <c r="X150" i="4"/>
  <c r="Y150" i="4"/>
  <c r="W798" i="4"/>
  <c r="X798" i="4"/>
  <c r="Y798" i="4"/>
  <c r="W704" i="4"/>
  <c r="X704" i="4"/>
  <c r="Y704" i="4"/>
  <c r="W829" i="4"/>
  <c r="X829" i="4"/>
  <c r="Y829" i="4"/>
  <c r="W977" i="4"/>
  <c r="X977" i="4"/>
  <c r="Y977" i="4"/>
  <c r="W660" i="4"/>
  <c r="X660" i="4"/>
  <c r="Y660" i="4"/>
  <c r="W952" i="4"/>
  <c r="X952" i="4"/>
  <c r="Y952" i="4"/>
  <c r="W678" i="4"/>
  <c r="X678" i="4"/>
  <c r="Y678" i="4"/>
  <c r="W662" i="4"/>
  <c r="X662" i="4"/>
  <c r="Y662" i="4"/>
  <c r="W237" i="4"/>
  <c r="X237" i="4"/>
  <c r="Y237" i="4"/>
  <c r="W688" i="4"/>
  <c r="X688" i="4"/>
  <c r="Y688" i="4"/>
  <c r="W1143" i="4"/>
  <c r="X1143" i="4"/>
  <c r="Y1143" i="4"/>
  <c r="W1180" i="4"/>
  <c r="X1180" i="4"/>
  <c r="Y1180" i="4"/>
  <c r="W627" i="4"/>
  <c r="X627" i="4"/>
  <c r="Y627" i="4"/>
  <c r="W273" i="4"/>
  <c r="X273" i="4"/>
  <c r="Y273" i="4"/>
  <c r="W595" i="4"/>
  <c r="X595" i="4"/>
  <c r="Y595" i="4"/>
  <c r="W790" i="4"/>
  <c r="X790" i="4"/>
  <c r="Y790" i="4"/>
  <c r="W722" i="4"/>
  <c r="X722" i="4"/>
  <c r="Y722" i="4"/>
  <c r="W1542" i="4"/>
  <c r="X1542" i="4"/>
  <c r="Y1542" i="4"/>
  <c r="W481" i="4"/>
  <c r="X481" i="4"/>
  <c r="Y481" i="4"/>
  <c r="W801" i="4"/>
  <c r="X801" i="4"/>
  <c r="Y801" i="4"/>
  <c r="W826" i="4"/>
  <c r="X826" i="4"/>
  <c r="Y826" i="4"/>
  <c r="W1187" i="4"/>
  <c r="X1187" i="4"/>
  <c r="Y1187" i="4"/>
  <c r="W31" i="4"/>
  <c r="X31" i="4"/>
  <c r="Y31" i="4"/>
  <c r="W931" i="4"/>
  <c r="X931" i="4"/>
  <c r="Y931" i="4"/>
  <c r="W525" i="4"/>
  <c r="X525" i="4"/>
  <c r="Y525" i="4"/>
  <c r="W1176" i="4"/>
  <c r="X1176" i="4"/>
  <c r="Y1176" i="4"/>
  <c r="W732" i="4"/>
  <c r="X732" i="4"/>
  <c r="Y732" i="4"/>
  <c r="W1054" i="4"/>
  <c r="X1054" i="4"/>
  <c r="Y1054" i="4"/>
  <c r="W754" i="4"/>
  <c r="X754" i="4"/>
  <c r="Y754" i="4"/>
  <c r="W608" i="4"/>
  <c r="X608" i="4"/>
  <c r="Y608" i="4"/>
  <c r="W748" i="4"/>
  <c r="X748" i="4"/>
  <c r="Y748" i="4"/>
  <c r="W641" i="4"/>
  <c r="X641" i="4"/>
  <c r="Y641" i="4"/>
  <c r="W1048" i="4"/>
  <c r="X1048" i="4"/>
  <c r="Y1048" i="4"/>
  <c r="W179" i="4"/>
  <c r="X179" i="4"/>
  <c r="Y179" i="4"/>
  <c r="W1104" i="4"/>
  <c r="X1104" i="4"/>
  <c r="Y1104" i="4"/>
  <c r="W416" i="4"/>
  <c r="X416" i="4"/>
  <c r="Y416" i="4"/>
  <c r="W1018" i="4"/>
  <c r="X1018" i="4"/>
  <c r="Y1018" i="4"/>
  <c r="W1214" i="4"/>
  <c r="X1214" i="4"/>
  <c r="Y1214" i="4"/>
  <c r="W679" i="4"/>
  <c r="X679" i="4"/>
  <c r="Y679" i="4"/>
  <c r="W324" i="4"/>
  <c r="X324" i="4"/>
  <c r="Y324" i="4"/>
  <c r="W90" i="4"/>
  <c r="X90" i="4"/>
  <c r="Y90" i="4"/>
  <c r="W884" i="4"/>
  <c r="X884" i="4"/>
  <c r="Y884" i="4"/>
  <c r="W708" i="4"/>
  <c r="X708" i="4"/>
  <c r="Y708" i="4"/>
  <c r="W221" i="4"/>
  <c r="X221" i="4"/>
  <c r="Y221" i="4"/>
  <c r="W738" i="4"/>
  <c r="X738" i="4"/>
  <c r="Y738" i="4"/>
  <c r="W214" i="4"/>
  <c r="X214" i="4"/>
  <c r="Y214" i="4"/>
  <c r="W1038" i="4"/>
  <c r="X1038" i="4"/>
  <c r="Y1038" i="4"/>
  <c r="W653" i="4"/>
  <c r="X653" i="4"/>
  <c r="Y653" i="4"/>
  <c r="W268" i="4"/>
  <c r="X268" i="4"/>
  <c r="Y268" i="4"/>
  <c r="W220" i="4"/>
  <c r="X220" i="4"/>
  <c r="Y220" i="4"/>
  <c r="W947" i="4"/>
  <c r="X947" i="4"/>
  <c r="Y947" i="4"/>
  <c r="W720" i="4"/>
  <c r="X720" i="4"/>
  <c r="Y720" i="4"/>
  <c r="W496" i="4"/>
  <c r="X496" i="4"/>
  <c r="Y496" i="4"/>
  <c r="W573" i="4"/>
  <c r="X573" i="4"/>
  <c r="Y573" i="4"/>
  <c r="W664" i="4"/>
  <c r="X664" i="4"/>
  <c r="Y664" i="4"/>
  <c r="W1237" i="4"/>
  <c r="X1237" i="4"/>
  <c r="Y1237" i="4"/>
  <c r="W386" i="4"/>
  <c r="X386" i="4"/>
  <c r="Y386" i="4"/>
  <c r="W676" i="4"/>
  <c r="X676" i="4"/>
  <c r="Y676" i="4"/>
  <c r="W259" i="4"/>
  <c r="X259" i="4"/>
  <c r="Y259" i="4"/>
  <c r="W398" i="4"/>
  <c r="X398" i="4"/>
  <c r="Y398" i="4"/>
  <c r="W118" i="4"/>
  <c r="X118" i="4"/>
  <c r="Y118" i="4"/>
  <c r="W518" i="4"/>
  <c r="X518" i="4"/>
  <c r="Y518" i="4"/>
  <c r="W1257" i="4"/>
  <c r="X1257" i="4"/>
  <c r="Y1257" i="4"/>
  <c r="W713" i="4"/>
  <c r="X713" i="4"/>
  <c r="Y713" i="4"/>
  <c r="W849" i="4"/>
  <c r="X849" i="4"/>
  <c r="Y849" i="4"/>
  <c r="W529" i="4"/>
  <c r="X529" i="4"/>
  <c r="Y529" i="4"/>
  <c r="W914" i="4"/>
  <c r="X914" i="4"/>
  <c r="Y914" i="4"/>
  <c r="W1052" i="4"/>
  <c r="X1052" i="4"/>
  <c r="Y1052" i="4"/>
  <c r="W385" i="4"/>
  <c r="X385" i="4"/>
  <c r="Y385" i="4"/>
  <c r="W883" i="4"/>
  <c r="X883" i="4"/>
  <c r="Y883" i="4"/>
  <c r="W182" i="4"/>
  <c r="X182" i="4"/>
  <c r="Y182" i="4"/>
  <c r="W499" i="4"/>
  <c r="X499" i="4"/>
  <c r="Y499" i="4"/>
  <c r="W135" i="4"/>
  <c r="X135" i="4"/>
  <c r="Y135" i="4"/>
  <c r="W278" i="4"/>
  <c r="X278" i="4"/>
  <c r="Y278" i="4"/>
  <c r="W267" i="4"/>
  <c r="X267" i="4"/>
  <c r="Y267" i="4"/>
  <c r="W96" i="4"/>
  <c r="X96" i="4"/>
  <c r="Y96" i="4"/>
  <c r="W833" i="4"/>
  <c r="X833" i="4"/>
  <c r="Y833" i="4"/>
  <c r="W234" i="4"/>
  <c r="X234" i="4"/>
  <c r="Y234" i="4"/>
  <c r="W1259" i="4"/>
  <c r="X1259" i="4"/>
  <c r="Y1259" i="4"/>
  <c r="W824" i="4"/>
  <c r="X824" i="4"/>
  <c r="Y824" i="4"/>
  <c r="W495" i="4"/>
  <c r="X495" i="4"/>
  <c r="Y495" i="4"/>
  <c r="W934" i="4"/>
  <c r="X934" i="4"/>
  <c r="Y934" i="4"/>
  <c r="W303" i="4"/>
  <c r="X303" i="4"/>
  <c r="Y303" i="4"/>
  <c r="W823" i="4"/>
  <c r="X823" i="4"/>
  <c r="Y823" i="4"/>
  <c r="W766" i="4"/>
  <c r="X766" i="4"/>
  <c r="Y766" i="4"/>
  <c r="W716" i="4"/>
  <c r="X716" i="4"/>
  <c r="Y716" i="4"/>
  <c r="W770" i="4"/>
  <c r="X770" i="4"/>
  <c r="Y770" i="4"/>
  <c r="W888" i="4"/>
  <c r="X888" i="4"/>
  <c r="Y888" i="4"/>
  <c r="W1207" i="4"/>
  <c r="X1207" i="4"/>
  <c r="Y1207" i="4"/>
  <c r="W1087" i="4"/>
  <c r="X1087" i="4"/>
  <c r="Y1087" i="4"/>
  <c r="W165" i="4"/>
  <c r="X165" i="4"/>
  <c r="Y165" i="4"/>
  <c r="W949" i="4"/>
  <c r="X949" i="4"/>
  <c r="Y949" i="4"/>
  <c r="W749" i="4"/>
  <c r="X749" i="4"/>
  <c r="Y749" i="4"/>
  <c r="W266" i="4"/>
  <c r="X266" i="4"/>
  <c r="Y266" i="4"/>
  <c r="W697" i="4"/>
  <c r="X697" i="4"/>
  <c r="Y697" i="4"/>
  <c r="W321" i="4"/>
  <c r="X321" i="4"/>
  <c r="Y321" i="4"/>
  <c r="W1101" i="4"/>
  <c r="X1101" i="4"/>
  <c r="Y1101" i="4"/>
  <c r="W632" i="4"/>
  <c r="X632" i="4"/>
  <c r="Y632" i="4"/>
  <c r="W65" i="4"/>
  <c r="X65" i="4"/>
  <c r="Y65" i="4"/>
  <c r="W1337" i="4"/>
  <c r="X1337" i="4"/>
  <c r="Y1337" i="4"/>
  <c r="W835" i="4"/>
  <c r="X835" i="4"/>
  <c r="Y835" i="4"/>
  <c r="W277" i="4"/>
  <c r="X277" i="4"/>
  <c r="Y277" i="4"/>
  <c r="W520" i="4"/>
  <c r="X520" i="4"/>
  <c r="Y520" i="4"/>
  <c r="W354" i="4"/>
  <c r="X354" i="4"/>
  <c r="Y354" i="4"/>
  <c r="W1402" i="4"/>
  <c r="X1402" i="4"/>
  <c r="Y1402" i="4"/>
  <c r="W1249" i="4"/>
  <c r="X1249" i="4"/>
  <c r="Y1249" i="4"/>
  <c r="W274" i="4"/>
  <c r="X274" i="4"/>
  <c r="Y274" i="4"/>
  <c r="W479" i="4"/>
  <c r="X479" i="4"/>
  <c r="Y479" i="4"/>
  <c r="W654" i="4"/>
  <c r="X654" i="4"/>
  <c r="Y654" i="4"/>
  <c r="W329" i="4"/>
  <c r="X329" i="4"/>
  <c r="Y329" i="4"/>
  <c r="W422" i="4"/>
  <c r="X422" i="4"/>
  <c r="Y422" i="4"/>
  <c r="W342" i="4"/>
  <c r="X342" i="4"/>
  <c r="Y342" i="4"/>
  <c r="W201" i="4"/>
  <c r="X201" i="4"/>
  <c r="Y201" i="4"/>
  <c r="W1120" i="4"/>
  <c r="X1120" i="4"/>
  <c r="Y1120" i="4"/>
  <c r="W625" i="4"/>
  <c r="X625" i="4"/>
  <c r="Y625" i="4"/>
  <c r="W538" i="4"/>
  <c r="X538" i="4"/>
  <c r="Y538" i="4"/>
  <c r="W728" i="4"/>
  <c r="X728" i="4"/>
  <c r="Y728" i="4"/>
  <c r="W493" i="4"/>
  <c r="X493" i="4"/>
  <c r="Y493" i="4"/>
  <c r="X1754" i="4"/>
  <c r="Y1754" i="4"/>
  <c r="W202" i="4"/>
  <c r="X202" i="4"/>
  <c r="Y202" i="4"/>
  <c r="W235" i="4"/>
  <c r="X235" i="4"/>
  <c r="Y235" i="4"/>
  <c r="W205" i="4"/>
  <c r="X205" i="4"/>
  <c r="Y205" i="4"/>
  <c r="W589" i="4"/>
  <c r="X589" i="4"/>
  <c r="Y589" i="4"/>
  <c r="W924" i="4"/>
  <c r="X924" i="4"/>
  <c r="Y924" i="4"/>
  <c r="W1163" i="4"/>
  <c r="X1163" i="4"/>
  <c r="Y1163" i="4"/>
  <c r="W1117" i="4"/>
  <c r="X1117" i="4"/>
  <c r="Y1117" i="4"/>
  <c r="W870" i="4"/>
  <c r="X870" i="4"/>
  <c r="Y870" i="4"/>
  <c r="W438" i="4"/>
  <c r="X438" i="4"/>
  <c r="Y438" i="4"/>
  <c r="W357" i="4"/>
  <c r="X357" i="4"/>
  <c r="Y357" i="4"/>
  <c r="W222" i="4"/>
  <c r="X222" i="4"/>
  <c r="Y222" i="4"/>
  <c r="W735" i="4"/>
  <c r="X735" i="4"/>
  <c r="Y735" i="4"/>
  <c r="W1014" i="4"/>
  <c r="X1014" i="4"/>
  <c r="Y1014" i="4"/>
  <c r="W403" i="4"/>
  <c r="X403" i="4"/>
  <c r="Y403" i="4"/>
  <c r="W1114" i="4"/>
  <c r="X1114" i="4"/>
  <c r="Y1114" i="4"/>
  <c r="W180" i="4"/>
  <c r="X180" i="4"/>
  <c r="Y180" i="4"/>
  <c r="W254" i="4"/>
  <c r="X254" i="4"/>
  <c r="Y254" i="4"/>
  <c r="W657" i="4"/>
  <c r="X657" i="4"/>
  <c r="Y657" i="4"/>
  <c r="W794" i="4"/>
  <c r="X794" i="4"/>
  <c r="Y794" i="4"/>
  <c r="W350" i="4"/>
  <c r="X350" i="4"/>
  <c r="Y350" i="4"/>
  <c r="W689" i="4"/>
  <c r="X689" i="4"/>
  <c r="Y689" i="4"/>
  <c r="W610" i="4"/>
  <c r="X610" i="4"/>
  <c r="Y610" i="4"/>
  <c r="W467" i="4"/>
  <c r="X467" i="4"/>
  <c r="Y467" i="4"/>
  <c r="W397" i="4"/>
  <c r="X397" i="4"/>
  <c r="Y397" i="4"/>
  <c r="W1086" i="4"/>
  <c r="X1086" i="4"/>
  <c r="Y1086" i="4"/>
  <c r="W1294" i="4"/>
  <c r="X1294" i="4"/>
  <c r="Y1294" i="4"/>
  <c r="W515" i="4"/>
  <c r="X515" i="4"/>
  <c r="Y515" i="4"/>
  <c r="W1166" i="4"/>
  <c r="X1166" i="4"/>
  <c r="Y1166" i="4"/>
  <c r="W564" i="4"/>
  <c r="X564" i="4"/>
  <c r="Y564" i="4"/>
  <c r="W706" i="4"/>
  <c r="X706" i="4"/>
  <c r="Y706" i="4"/>
  <c r="W198" i="4"/>
  <c r="X198" i="4"/>
  <c r="Y198" i="4"/>
  <c r="W588" i="4"/>
  <c r="X588" i="4"/>
  <c r="Y588" i="4"/>
  <c r="W181" i="4"/>
  <c r="X181" i="4"/>
  <c r="Y181" i="4"/>
  <c r="W209" i="4"/>
  <c r="X209" i="4"/>
  <c r="Y209" i="4"/>
  <c r="W27" i="4"/>
  <c r="X27" i="4"/>
  <c r="Y27" i="4"/>
  <c r="W958" i="4"/>
  <c r="X958" i="4"/>
  <c r="Y958" i="4"/>
  <c r="W176" i="4"/>
  <c r="X176" i="4"/>
  <c r="Y176" i="4"/>
  <c r="W776" i="4"/>
  <c r="X776" i="4"/>
  <c r="Y776" i="4"/>
  <c r="W832" i="4"/>
  <c r="X832" i="4"/>
  <c r="Y832" i="4"/>
  <c r="W910" i="4"/>
  <c r="X910" i="4"/>
  <c r="Y910" i="4"/>
  <c r="W540" i="4"/>
  <c r="X540" i="4"/>
  <c r="Y540" i="4"/>
  <c r="W1033" i="4"/>
  <c r="X1033" i="4"/>
  <c r="Y1033" i="4"/>
  <c r="W755" i="4"/>
  <c r="X755" i="4"/>
  <c r="Y755" i="4"/>
  <c r="W818" i="4"/>
  <c r="X818" i="4"/>
  <c r="Y818" i="4"/>
  <c r="W699" i="4"/>
  <c r="X699" i="4"/>
  <c r="Y699" i="4"/>
  <c r="W953" i="4"/>
  <c r="X953" i="4"/>
  <c r="Y953" i="4"/>
  <c r="W1239" i="4"/>
  <c r="X1239" i="4"/>
  <c r="Y1239" i="4"/>
  <c r="W1073" i="4"/>
  <c r="X1073" i="4"/>
  <c r="Y1073" i="4"/>
  <c r="W446" i="4"/>
  <c r="X446" i="4"/>
  <c r="Y446" i="4"/>
  <c r="W792" i="4"/>
  <c r="X792" i="4"/>
  <c r="Y792" i="4"/>
  <c r="W703" i="4"/>
  <c r="X703" i="4"/>
  <c r="Y703" i="4"/>
  <c r="W550" i="4"/>
  <c r="X550" i="4"/>
  <c r="Y550" i="4"/>
  <c r="W637" i="4"/>
  <c r="X637" i="4"/>
  <c r="Y637" i="4"/>
  <c r="W1008" i="4"/>
  <c r="X1008" i="4"/>
  <c r="Y1008" i="4"/>
  <c r="W87" i="4"/>
  <c r="X87" i="4"/>
  <c r="Y87" i="4"/>
  <c r="W549" i="4"/>
  <c r="X549" i="4"/>
  <c r="Y549" i="4"/>
  <c r="W190" i="4"/>
  <c r="X190" i="4"/>
  <c r="Y190" i="4"/>
  <c r="W995" i="4"/>
  <c r="X995" i="4"/>
  <c r="Y995" i="4"/>
  <c r="W1554" i="4"/>
  <c r="X1554" i="4"/>
  <c r="Y1554" i="4"/>
  <c r="W666" i="4"/>
  <c r="X666" i="4"/>
  <c r="Y666" i="4"/>
  <c r="W937" i="4"/>
  <c r="X937" i="4"/>
  <c r="Y937" i="4"/>
  <c r="W781" i="4"/>
  <c r="X781" i="4"/>
  <c r="Y781" i="4"/>
  <c r="W898" i="4"/>
  <c r="X898" i="4"/>
  <c r="Y898" i="4"/>
  <c r="W264" i="4"/>
  <c r="X264" i="4"/>
  <c r="Y264" i="4"/>
  <c r="W918" i="4"/>
  <c r="X918" i="4"/>
  <c r="Y918" i="4"/>
  <c r="W617" i="4"/>
  <c r="X617" i="4"/>
  <c r="Y617" i="4"/>
  <c r="W881" i="4"/>
  <c r="X881" i="4"/>
  <c r="Y881" i="4"/>
  <c r="W211" i="4"/>
  <c r="X211" i="4"/>
  <c r="Y211" i="4"/>
  <c r="W993" i="4"/>
  <c r="X993" i="4"/>
  <c r="Y993" i="4"/>
  <c r="W987" i="4"/>
  <c r="X987" i="4"/>
  <c r="Y987" i="4"/>
  <c r="W649" i="4"/>
  <c r="X649" i="4"/>
  <c r="Y649" i="4"/>
  <c r="W629" i="4"/>
  <c r="X629" i="4"/>
  <c r="Y629" i="4"/>
  <c r="W440" i="4"/>
  <c r="X440" i="4"/>
  <c r="Y440" i="4"/>
  <c r="W1105" i="4"/>
  <c r="X1105" i="4"/>
  <c r="Y1105" i="4"/>
  <c r="W802" i="4"/>
  <c r="X802" i="4"/>
  <c r="Y802" i="4"/>
  <c r="W1042" i="4"/>
  <c r="X1042" i="4"/>
  <c r="Y1042" i="4"/>
  <c r="W517" i="4"/>
  <c r="X517" i="4"/>
  <c r="Y517" i="4"/>
  <c r="W810" i="4"/>
  <c r="X810" i="4"/>
  <c r="Y810" i="4"/>
  <c r="W813" i="4"/>
  <c r="X813" i="4"/>
  <c r="Y813" i="4"/>
  <c r="W402" i="4"/>
  <c r="X402" i="4"/>
  <c r="Y402" i="4"/>
  <c r="W966" i="4"/>
  <c r="X966" i="4"/>
  <c r="Y966" i="4"/>
  <c r="W345" i="4"/>
  <c r="X345" i="4"/>
  <c r="Y345" i="4"/>
  <c r="W283" i="4"/>
  <c r="X283" i="4"/>
  <c r="Y283" i="4"/>
  <c r="W811" i="4"/>
  <c r="X811" i="4"/>
  <c r="Y811" i="4"/>
  <c r="W1089" i="4"/>
  <c r="X1089" i="4"/>
  <c r="Y1089" i="4"/>
  <c r="W513" i="4"/>
  <c r="X513" i="4"/>
  <c r="Y513" i="4"/>
  <c r="W943" i="4"/>
  <c r="X943" i="4"/>
  <c r="Y943" i="4"/>
  <c r="W986" i="4"/>
  <c r="X986" i="4"/>
  <c r="Y986" i="4"/>
  <c r="W575" i="4"/>
  <c r="X575" i="4"/>
  <c r="Y575" i="4"/>
  <c r="W682" i="4"/>
  <c r="X682" i="4"/>
  <c r="Y682" i="4"/>
  <c r="W1244" i="4"/>
  <c r="X1244" i="4"/>
  <c r="Y1244" i="4"/>
  <c r="W669" i="4"/>
  <c r="X669" i="4"/>
  <c r="Y669" i="4"/>
  <c r="W919" i="4"/>
  <c r="X919" i="4"/>
  <c r="Y919" i="4"/>
  <c r="W484" i="4"/>
  <c r="X484" i="4"/>
  <c r="Y484" i="4"/>
  <c r="W1336" i="4"/>
  <c r="X1336" i="4"/>
  <c r="Y1336" i="4"/>
  <c r="W659" i="4"/>
  <c r="X659" i="4"/>
  <c r="Y659" i="4"/>
  <c r="W559" i="4"/>
  <c r="X559" i="4"/>
  <c r="Y559" i="4"/>
  <c r="W852" i="4"/>
  <c r="X852" i="4"/>
  <c r="Y852" i="4"/>
  <c r="W1325" i="4"/>
  <c r="X1325" i="4"/>
  <c r="Y1325" i="4"/>
  <c r="W1374" i="4"/>
  <c r="X1374" i="4"/>
  <c r="Y1374" i="4"/>
  <c r="W687" i="4"/>
  <c r="X687" i="4"/>
  <c r="Y687" i="4"/>
  <c r="W1415" i="4"/>
  <c r="X1415" i="4"/>
  <c r="Y1415" i="4"/>
  <c r="W1078" i="4"/>
  <c r="X1078" i="4"/>
  <c r="Y1078" i="4"/>
  <c r="W226" i="4"/>
  <c r="X226" i="4"/>
  <c r="Y226" i="4"/>
  <c r="W500" i="4"/>
  <c r="X500" i="4"/>
  <c r="Y500" i="4"/>
  <c r="W387" i="4"/>
  <c r="X387" i="4"/>
  <c r="Y387" i="4"/>
  <c r="W777" i="4"/>
  <c r="X777" i="4"/>
  <c r="Y777" i="4"/>
  <c r="W1603" i="4"/>
  <c r="X1603" i="4"/>
  <c r="Y1603" i="4"/>
  <c r="W733" i="4"/>
  <c r="X733" i="4"/>
  <c r="Y733" i="4"/>
  <c r="W94" i="4"/>
  <c r="X94" i="4"/>
  <c r="Y94" i="4"/>
  <c r="W872" i="4"/>
  <c r="X872" i="4"/>
  <c r="Y872" i="4"/>
  <c r="W878" i="4"/>
  <c r="X878" i="4"/>
  <c r="Y878" i="4"/>
  <c r="W1266" i="4"/>
  <c r="X1266" i="4"/>
  <c r="Y1266" i="4"/>
  <c r="W677" i="4"/>
  <c r="X677" i="4"/>
  <c r="Y677" i="4"/>
  <c r="W1183" i="4"/>
  <c r="X1183" i="4"/>
  <c r="Y1183" i="4"/>
  <c r="W351" i="4"/>
  <c r="X351" i="4"/>
  <c r="Y351" i="4"/>
  <c r="W991" i="4"/>
  <c r="X991" i="4"/>
  <c r="Y991" i="4"/>
  <c r="W1069" i="4"/>
  <c r="X1069" i="4"/>
  <c r="Y1069" i="4"/>
  <c r="W482" i="4"/>
  <c r="X482" i="4"/>
  <c r="Y482" i="4"/>
  <c r="W620" i="4"/>
  <c r="X620" i="4"/>
  <c r="Y620" i="4"/>
  <c r="W187" i="4"/>
  <c r="X187" i="4"/>
  <c r="Y187" i="4"/>
  <c r="W1431" i="4"/>
  <c r="X1431" i="4"/>
  <c r="Y1431" i="4"/>
  <c r="W1263" i="4"/>
  <c r="X1263" i="4"/>
  <c r="Y1263" i="4"/>
  <c r="W488" i="4"/>
  <c r="X488" i="4"/>
  <c r="Y488" i="4"/>
  <c r="W1463" i="4"/>
  <c r="X1463" i="4"/>
  <c r="Y1463" i="4"/>
  <c r="W972" i="4"/>
  <c r="X972" i="4"/>
  <c r="Y972" i="4"/>
  <c r="W913" i="4"/>
  <c r="X913" i="4"/>
  <c r="Y913" i="4"/>
  <c r="W1283" i="4"/>
  <c r="X1283" i="4"/>
  <c r="Y1283" i="4"/>
  <c r="W959" i="4"/>
  <c r="X959" i="4"/>
  <c r="Y959" i="4"/>
  <c r="W875" i="4"/>
  <c r="X875" i="4"/>
  <c r="Y875" i="4"/>
  <c r="W815" i="4"/>
  <c r="X815" i="4"/>
  <c r="Y815" i="4"/>
  <c r="W1081" i="4"/>
  <c r="X1081" i="4"/>
  <c r="Y1081" i="4"/>
  <c r="W1721" i="4"/>
  <c r="X1721" i="4"/>
  <c r="Y1721" i="4"/>
  <c r="W494" i="4"/>
  <c r="X494" i="4"/>
  <c r="Y494" i="4"/>
  <c r="W655" i="4"/>
  <c r="X655" i="4"/>
  <c r="Y655" i="4"/>
  <c r="W630" i="4"/>
  <c r="X630" i="4"/>
  <c r="Y630" i="4"/>
  <c r="W507" i="4"/>
  <c r="X507" i="4"/>
  <c r="Y507" i="4"/>
  <c r="W1194" i="4"/>
  <c r="X1194" i="4"/>
  <c r="Y1194" i="4"/>
  <c r="W899" i="4"/>
  <c r="X899" i="4"/>
  <c r="Y899" i="4"/>
  <c r="W780" i="4"/>
  <c r="X780" i="4"/>
  <c r="Y780" i="4"/>
  <c r="W563" i="4"/>
  <c r="X563" i="4"/>
  <c r="Y563" i="4"/>
  <c r="W57" i="4"/>
  <c r="X57" i="4"/>
  <c r="Y57" i="4"/>
  <c r="W252" i="4"/>
  <c r="X252" i="4"/>
  <c r="Y252" i="4"/>
  <c r="W1198" i="4"/>
  <c r="X1198" i="4"/>
  <c r="Y1198" i="4"/>
  <c r="W431" i="4"/>
  <c r="X431" i="4"/>
  <c r="Y431" i="4"/>
  <c r="W1321" i="4"/>
  <c r="X1321" i="4"/>
  <c r="Y1321" i="4"/>
  <c r="W1009" i="4"/>
  <c r="X1009" i="4"/>
  <c r="Y1009" i="4"/>
  <c r="W686" i="4"/>
  <c r="X686" i="4"/>
  <c r="Y686" i="4"/>
  <c r="W771" i="4"/>
  <c r="X771" i="4"/>
  <c r="Y771" i="4"/>
  <c r="W927" i="4"/>
  <c r="X927" i="4"/>
  <c r="Y927" i="4"/>
  <c r="W787" i="4"/>
  <c r="X787" i="4"/>
  <c r="Y787" i="4"/>
  <c r="W1408" i="4"/>
  <c r="X1408" i="4"/>
  <c r="Y1408" i="4"/>
  <c r="W1092" i="4"/>
  <c r="X1092" i="4"/>
  <c r="Y1092" i="4"/>
  <c r="W1102" i="4"/>
  <c r="X1102" i="4"/>
  <c r="Y1102" i="4"/>
  <c r="W702" i="4"/>
  <c r="X702" i="4"/>
  <c r="Y702" i="4"/>
  <c r="W1392" i="4"/>
  <c r="X1392" i="4"/>
  <c r="Y1392" i="4"/>
  <c r="W602" i="4"/>
  <c r="X602" i="4"/>
  <c r="Y602" i="4"/>
  <c r="W799" i="4"/>
  <c r="X799" i="4"/>
  <c r="Y799" i="4"/>
  <c r="W1446" i="4"/>
  <c r="X1446" i="4"/>
  <c r="Y1446" i="4"/>
  <c r="W1147" i="4"/>
  <c r="X1147" i="4"/>
  <c r="Y1147" i="4"/>
  <c r="W762" i="4"/>
  <c r="X762" i="4"/>
  <c r="Y762" i="4"/>
  <c r="W526" i="4"/>
  <c r="X526" i="4"/>
  <c r="Y526" i="4"/>
  <c r="W243" i="4"/>
  <c r="X243" i="4"/>
  <c r="Y243" i="4"/>
  <c r="W701" i="4"/>
  <c r="X701" i="4"/>
  <c r="Y701" i="4"/>
  <c r="W534" i="4"/>
  <c r="X534" i="4"/>
  <c r="Y534" i="4"/>
  <c r="W501" i="4"/>
  <c r="X501" i="4"/>
  <c r="Y501" i="4"/>
  <c r="W1397" i="4"/>
  <c r="X1397" i="4"/>
  <c r="Y1397" i="4"/>
  <c r="W1000" i="4"/>
  <c r="X1000" i="4"/>
  <c r="Y1000" i="4"/>
  <c r="W1060" i="4"/>
  <c r="X1060" i="4"/>
  <c r="Y1060" i="4"/>
  <c r="W375" i="4"/>
  <c r="X375" i="4"/>
  <c r="Y375" i="4"/>
  <c r="W532" i="4"/>
  <c r="X532" i="4"/>
  <c r="Y532" i="4"/>
  <c r="W647" i="4"/>
  <c r="X647" i="4"/>
  <c r="Y647" i="4"/>
  <c r="W487" i="4"/>
  <c r="X487" i="4"/>
  <c r="Y487" i="4"/>
  <c r="W1331" i="4"/>
  <c r="X1331" i="4"/>
  <c r="Y1331" i="4"/>
  <c r="W759" i="4"/>
  <c r="X759" i="4"/>
  <c r="Y759" i="4"/>
  <c r="W939" i="4"/>
  <c r="X939" i="4"/>
  <c r="Y939" i="4"/>
  <c r="W680" i="4"/>
  <c r="X680" i="4"/>
  <c r="Y680" i="4"/>
  <c r="W1152" i="4"/>
  <c r="X1152" i="4"/>
  <c r="Y1152" i="4"/>
  <c r="W313" i="4"/>
  <c r="X313" i="4"/>
  <c r="Y313" i="4"/>
  <c r="W1035" i="4"/>
  <c r="X1035" i="4"/>
  <c r="Y1035" i="4"/>
  <c r="W1115" i="4"/>
  <c r="X1115" i="4"/>
  <c r="Y1115" i="4"/>
  <c r="W902" i="4"/>
  <c r="X902" i="4"/>
  <c r="Y902" i="4"/>
  <c r="W1272" i="4"/>
  <c r="X1272" i="4"/>
  <c r="Y1272" i="4"/>
  <c r="W177" i="4"/>
  <c r="X177" i="4"/>
  <c r="Y177" i="4"/>
  <c r="W1588" i="4"/>
  <c r="X1588" i="4"/>
  <c r="Y1588" i="4"/>
  <c r="W795" i="4"/>
  <c r="X795" i="4"/>
  <c r="Y795" i="4"/>
  <c r="W269" i="4"/>
  <c r="X269" i="4"/>
  <c r="Y269" i="4"/>
  <c r="W840" i="4"/>
  <c r="X840" i="4"/>
  <c r="Y840" i="4"/>
  <c r="W551" i="4"/>
  <c r="X551" i="4"/>
  <c r="Y551" i="4"/>
  <c r="W435" i="4"/>
  <c r="X435" i="4"/>
  <c r="Y435" i="4"/>
  <c r="W82" i="4"/>
  <c r="X82" i="4"/>
  <c r="Y82" i="4"/>
  <c r="W860" i="4"/>
  <c r="X860" i="4"/>
  <c r="Y860" i="4"/>
  <c r="W462" i="4"/>
  <c r="X462" i="4"/>
  <c r="Y462" i="4"/>
  <c r="W1122" i="4"/>
  <c r="X1122" i="4"/>
  <c r="Y1122" i="4"/>
  <c r="W1124" i="4"/>
  <c r="X1124" i="4"/>
  <c r="Y1124" i="4"/>
  <c r="W725" i="4"/>
  <c r="X725" i="4"/>
  <c r="Y725" i="4"/>
  <c r="W1323" i="4"/>
  <c r="X1323" i="4"/>
  <c r="Y1323" i="4"/>
  <c r="W916" i="4"/>
  <c r="X916" i="4"/>
  <c r="Y916" i="4"/>
  <c r="W92" i="4"/>
  <c r="X92" i="4"/>
  <c r="Y92" i="4"/>
  <c r="W567" i="4"/>
  <c r="X567" i="4"/>
  <c r="Y567" i="4"/>
  <c r="W1203" i="4"/>
  <c r="X1203" i="4"/>
  <c r="Y1203" i="4"/>
  <c r="W773" i="4"/>
  <c r="X773" i="4"/>
  <c r="Y773" i="4"/>
  <c r="W960" i="4"/>
  <c r="X960" i="4"/>
  <c r="Y960" i="4"/>
  <c r="W607" i="4"/>
  <c r="X607" i="4"/>
  <c r="Y607" i="4"/>
  <c r="W363" i="4"/>
  <c r="X363" i="4"/>
  <c r="Y363" i="4"/>
  <c r="W1413" i="4"/>
  <c r="X1413" i="4"/>
  <c r="Y1413" i="4"/>
  <c r="W192" i="4"/>
  <c r="X192" i="4"/>
  <c r="Y192" i="4"/>
  <c r="W691" i="4"/>
  <c r="X691" i="4"/>
  <c r="Y691" i="4"/>
  <c r="W618" i="4"/>
  <c r="X618" i="4"/>
  <c r="Y618" i="4"/>
  <c r="W1030" i="4"/>
  <c r="X1030" i="4"/>
  <c r="Y1030" i="4"/>
  <c r="W127" i="4"/>
  <c r="X127" i="4"/>
  <c r="Y127" i="4"/>
  <c r="W1004" i="4"/>
  <c r="X1004" i="4"/>
  <c r="Y1004" i="4"/>
  <c r="W705" i="4"/>
  <c r="X705" i="4"/>
  <c r="Y705" i="4"/>
  <c r="W923" i="4"/>
  <c r="X923" i="4"/>
  <c r="Y923" i="4"/>
  <c r="W911" i="4"/>
  <c r="X911" i="4"/>
  <c r="Y911" i="4"/>
  <c r="W471" i="4"/>
  <c r="X471" i="4"/>
  <c r="Y471" i="4"/>
  <c r="W1024" i="4"/>
  <c r="X1024" i="4"/>
  <c r="Y1024" i="4"/>
  <c r="W841" i="4"/>
  <c r="X841" i="4"/>
  <c r="Y841" i="4"/>
  <c r="W338" i="4"/>
  <c r="X338" i="4"/>
  <c r="Y338" i="4"/>
  <c r="W73" i="4"/>
  <c r="X73" i="4"/>
  <c r="Y73" i="4"/>
  <c r="W1181" i="4"/>
  <c r="X1181" i="4"/>
  <c r="Y1181" i="4"/>
  <c r="W942" i="4"/>
  <c r="X942" i="4"/>
  <c r="Y942" i="4"/>
  <c r="W990" i="4"/>
  <c r="X990" i="4"/>
  <c r="Y990" i="4"/>
  <c r="W684" i="4"/>
  <c r="X684" i="4"/>
  <c r="Y684" i="4"/>
  <c r="W1019" i="4"/>
  <c r="X1019" i="4"/>
  <c r="Y1019" i="4"/>
  <c r="W822" i="4"/>
  <c r="X822" i="4"/>
  <c r="Y822" i="4"/>
  <c r="W1063" i="4"/>
  <c r="X1063" i="4"/>
  <c r="Y1063" i="4"/>
  <c r="W291" i="4"/>
  <c r="X291" i="4"/>
  <c r="Y291" i="4"/>
  <c r="W1129" i="4"/>
  <c r="X1129" i="4"/>
  <c r="Y1129" i="4"/>
  <c r="W307" i="4"/>
  <c r="X307" i="4"/>
  <c r="Y307" i="4"/>
  <c r="W789" i="4"/>
  <c r="X789" i="4"/>
  <c r="Y789" i="4"/>
  <c r="W994" i="4"/>
  <c r="X994" i="4"/>
  <c r="Y994" i="4"/>
  <c r="W318" i="4"/>
  <c r="X318" i="4"/>
  <c r="Y318" i="4"/>
  <c r="W846" i="4"/>
  <c r="X846" i="4"/>
  <c r="Y846" i="4"/>
  <c r="W368" i="4"/>
  <c r="X368" i="4"/>
  <c r="Y368" i="4"/>
  <c r="W1046" i="4"/>
  <c r="X1046" i="4"/>
  <c r="Y1046" i="4"/>
  <c r="W1395" i="4"/>
  <c r="X1395" i="4"/>
  <c r="Y1395" i="4"/>
  <c r="W694" i="4"/>
  <c r="X694" i="4"/>
  <c r="Y694" i="4"/>
  <c r="W1136" i="4"/>
  <c r="X1136" i="4"/>
  <c r="Y1136" i="4"/>
  <c r="W1523" i="4"/>
  <c r="X1523" i="4"/>
  <c r="Y1523" i="4"/>
  <c r="W1212" i="4"/>
  <c r="X1212" i="4"/>
  <c r="Y1212" i="4"/>
  <c r="W1007" i="4"/>
  <c r="X1007" i="4"/>
  <c r="Y1007" i="4"/>
  <c r="W531" i="4"/>
  <c r="X531" i="4"/>
  <c r="Y531" i="4"/>
  <c r="W783" i="4"/>
  <c r="X783" i="4"/>
  <c r="Y783" i="4"/>
  <c r="W1039" i="4"/>
  <c r="X1039" i="4"/>
  <c r="Y1039" i="4"/>
  <c r="W428" i="4"/>
  <c r="X428" i="4"/>
  <c r="Y428" i="4"/>
  <c r="W248" i="4"/>
  <c r="X248" i="4"/>
  <c r="Y248" i="4"/>
  <c r="W674" i="4"/>
  <c r="X674" i="4"/>
  <c r="Y674" i="4"/>
  <c r="W418" i="4"/>
  <c r="X418" i="4"/>
  <c r="Y418" i="4"/>
  <c r="W67" i="4"/>
  <c r="X67" i="4"/>
  <c r="Y67" i="4"/>
  <c r="W648" i="4"/>
  <c r="X648" i="4"/>
  <c r="Y648" i="4"/>
  <c r="W897" i="4"/>
  <c r="X897" i="4"/>
  <c r="Y897" i="4"/>
  <c r="W1031" i="4"/>
  <c r="X1031" i="4"/>
  <c r="Y1031" i="4"/>
  <c r="W1118" i="4"/>
  <c r="X1118" i="4"/>
  <c r="Y1118" i="4"/>
  <c r="W768" i="4"/>
  <c r="X768" i="4"/>
  <c r="Y768" i="4"/>
  <c r="W1106" i="4"/>
  <c r="X1106" i="4"/>
  <c r="Y1106" i="4"/>
  <c r="W1235" i="4"/>
  <c r="X1235" i="4"/>
  <c r="Y1235" i="4"/>
  <c r="W521" i="4"/>
  <c r="X521" i="4"/>
  <c r="Y521" i="4"/>
  <c r="W1200" i="4"/>
  <c r="X1200" i="4"/>
  <c r="Y1200" i="4"/>
  <c r="W717" i="4"/>
  <c r="X717" i="4"/>
  <c r="Y717" i="4"/>
  <c r="W200" i="4"/>
  <c r="X200" i="4"/>
  <c r="Y200" i="4"/>
  <c r="W639" i="4"/>
  <c r="X639" i="4"/>
  <c r="Y639" i="4"/>
  <c r="W743" i="4"/>
  <c r="X743" i="4"/>
  <c r="Y743" i="4"/>
  <c r="W1439" i="4"/>
  <c r="X1439" i="4"/>
  <c r="Y1439" i="4"/>
  <c r="W1573" i="4"/>
  <c r="X1573" i="4"/>
  <c r="Y1573" i="4"/>
  <c r="W1508" i="4"/>
  <c r="X1508" i="4"/>
  <c r="Y1508" i="4"/>
  <c r="W566" i="4"/>
  <c r="X566" i="4"/>
  <c r="Y566" i="4"/>
  <c r="W1123" i="4"/>
  <c r="X1123" i="4"/>
  <c r="Y1123" i="4"/>
  <c r="W928" i="4"/>
  <c r="X928" i="4"/>
  <c r="Y928" i="4"/>
  <c r="W1025" i="4"/>
  <c r="X1025" i="4"/>
  <c r="Y1025" i="4"/>
  <c r="W757" i="4"/>
  <c r="X757" i="4"/>
  <c r="Y757" i="4"/>
  <c r="W523" i="4"/>
  <c r="X523" i="4"/>
  <c r="Y523" i="4"/>
  <c r="W553" i="4"/>
  <c r="X553" i="4"/>
  <c r="Y553" i="4"/>
  <c r="W985" i="4"/>
  <c r="X985" i="4"/>
  <c r="Y985" i="4"/>
  <c r="W739" i="4"/>
  <c r="X739" i="4"/>
  <c r="Y739" i="4"/>
  <c r="W1045" i="4"/>
  <c r="X1045" i="4"/>
  <c r="Y1045" i="4"/>
  <c r="W1156" i="4"/>
  <c r="X1156" i="4"/>
  <c r="Y1156" i="4"/>
  <c r="X592" i="4"/>
  <c r="Y592" i="4"/>
  <c r="W671" i="4"/>
  <c r="X671" i="4"/>
  <c r="Y671" i="4"/>
  <c r="W1348" i="4"/>
  <c r="X1348" i="4"/>
  <c r="Y1348" i="4"/>
  <c r="W864" i="4"/>
  <c r="X864" i="4"/>
  <c r="Y864" i="4"/>
  <c r="W409" i="4"/>
  <c r="X409" i="4"/>
  <c r="Y409" i="4"/>
  <c r="W442" i="4"/>
  <c r="X442" i="4"/>
  <c r="Y442" i="4"/>
  <c r="W1467" i="4"/>
  <c r="X1467" i="4"/>
  <c r="Y1467" i="4"/>
  <c r="W1275" i="4"/>
  <c r="X1275" i="4"/>
  <c r="Y1275" i="4"/>
  <c r="W1617" i="4"/>
  <c r="X1617" i="4"/>
  <c r="Y1617" i="4"/>
  <c r="W1172" i="4"/>
  <c r="X1172" i="4"/>
  <c r="Y1172" i="4"/>
  <c r="W862" i="4"/>
  <c r="X862" i="4"/>
  <c r="Y862" i="4"/>
  <c r="W936" i="4"/>
  <c r="X936" i="4"/>
  <c r="Y936" i="4"/>
  <c r="W668" i="4"/>
  <c r="X668" i="4"/>
  <c r="Y668" i="4"/>
  <c r="W645" i="4"/>
  <c r="X645" i="4"/>
  <c r="Y645" i="4"/>
  <c r="W184" i="4"/>
  <c r="X184" i="4"/>
  <c r="Y184" i="4"/>
  <c r="W344" i="4"/>
  <c r="X344" i="4"/>
  <c r="Y344" i="4"/>
  <c r="W560" i="4"/>
  <c r="X560" i="4"/>
  <c r="Y560" i="4"/>
  <c r="W1255" i="4"/>
  <c r="X1255" i="4"/>
  <c r="Y1255" i="4"/>
  <c r="W869" i="4"/>
  <c r="X869" i="4"/>
  <c r="Y869" i="4"/>
  <c r="W909" i="4"/>
  <c r="X909" i="4"/>
  <c r="Y909" i="4"/>
  <c r="W207" i="4"/>
  <c r="X207" i="4"/>
  <c r="Y207" i="4"/>
  <c r="W1192" i="4"/>
  <c r="X1192" i="4"/>
  <c r="Y1192" i="4"/>
  <c r="W298" i="4"/>
  <c r="X298" i="4"/>
  <c r="Y298" i="4"/>
  <c r="W865" i="4"/>
  <c r="X865" i="4"/>
  <c r="Y865" i="4"/>
  <c r="W744" i="4"/>
  <c r="X744" i="4"/>
  <c r="Y744" i="4"/>
  <c r="W612" i="4"/>
  <c r="X612" i="4"/>
  <c r="Y612" i="4"/>
  <c r="W452" i="4"/>
  <c r="X452" i="4"/>
  <c r="Y452" i="4"/>
  <c r="W894" i="4"/>
  <c r="X894" i="4"/>
  <c r="Y894" i="4"/>
  <c r="W199" i="4"/>
  <c r="X199" i="4"/>
  <c r="Y199" i="4"/>
  <c r="W707" i="4"/>
  <c r="X707" i="4"/>
  <c r="Y707" i="4"/>
  <c r="W1234" i="4"/>
  <c r="X1234" i="4"/>
  <c r="Y1234" i="4"/>
  <c r="W1067" i="4"/>
  <c r="X1067" i="4"/>
  <c r="Y1067" i="4"/>
  <c r="W337" i="4"/>
  <c r="X337" i="4"/>
  <c r="Y337" i="4"/>
  <c r="W944" i="4"/>
  <c r="X944" i="4"/>
  <c r="Y944" i="4"/>
  <c r="W614" i="4"/>
  <c r="X614" i="4"/>
  <c r="Y614" i="4"/>
  <c r="W616" i="4"/>
  <c r="X616" i="4"/>
  <c r="Y616" i="4"/>
  <c r="W1012" i="4"/>
  <c r="X1012" i="4"/>
  <c r="Y1012" i="4"/>
  <c r="W583" i="4"/>
  <c r="X583" i="4"/>
  <c r="Y583" i="4"/>
  <c r="W1517" i="4"/>
  <c r="X1517" i="4"/>
  <c r="Y1517" i="4"/>
  <c r="W491" i="4"/>
  <c r="X491" i="4"/>
  <c r="Y491" i="4"/>
  <c r="W642" i="4"/>
  <c r="X642" i="4"/>
  <c r="Y642" i="4"/>
  <c r="W785" i="4"/>
  <c r="X785" i="4"/>
  <c r="Y785" i="4"/>
  <c r="W848" i="4"/>
  <c r="X848" i="4"/>
  <c r="Y848" i="4"/>
  <c r="W600" i="4"/>
  <c r="X600" i="4"/>
  <c r="Y600" i="4"/>
  <c r="W1432" i="4"/>
  <c r="X1432" i="4"/>
  <c r="Y1432" i="4"/>
  <c r="W670" i="4"/>
  <c r="X670" i="4"/>
  <c r="Y670" i="4"/>
  <c r="W1003" i="4"/>
  <c r="X1003" i="4"/>
  <c r="Y1003" i="4"/>
  <c r="W1301" i="4"/>
  <c r="X1301" i="4"/>
  <c r="Y1301" i="4"/>
  <c r="W866" i="4"/>
  <c r="X866" i="4"/>
  <c r="Y866" i="4"/>
  <c r="W1247" i="4"/>
  <c r="X1247" i="4"/>
  <c r="Y1247" i="4"/>
  <c r="W1614" i="4"/>
  <c r="X1614" i="4"/>
  <c r="Y1614" i="4"/>
  <c r="W1478" i="4"/>
  <c r="X1478" i="4"/>
  <c r="Y1478" i="4"/>
  <c r="W842" i="4"/>
  <c r="X842" i="4"/>
  <c r="Y842" i="4"/>
  <c r="W1112" i="4"/>
  <c r="X1112" i="4"/>
  <c r="Y1112" i="4"/>
  <c r="W964" i="4"/>
  <c r="X964" i="4"/>
  <c r="Y964" i="4"/>
  <c r="W1098" i="4"/>
  <c r="X1098" i="4"/>
  <c r="Y1098" i="4"/>
  <c r="W336" i="4"/>
  <c r="X336" i="4"/>
  <c r="Y336" i="4"/>
  <c r="W486" i="4"/>
  <c r="X486" i="4"/>
  <c r="Y486" i="4"/>
  <c r="W962" i="4"/>
  <c r="X962" i="4"/>
  <c r="Y962" i="4"/>
  <c r="W1278" i="4"/>
  <c r="X1278" i="4"/>
  <c r="Y1278" i="4"/>
  <c r="W731" i="4"/>
  <c r="X731" i="4"/>
  <c r="Y731" i="4"/>
  <c r="W1125" i="4"/>
  <c r="X1125" i="4"/>
  <c r="Y1125" i="4"/>
  <c r="W1044" i="4"/>
  <c r="X1044" i="4"/>
  <c r="Y1044" i="4"/>
  <c r="W1297" i="4"/>
  <c r="X1297" i="4"/>
  <c r="Y1297" i="4"/>
  <c r="W745" i="4"/>
  <c r="X745" i="4"/>
  <c r="Y745" i="4"/>
  <c r="W948" i="4"/>
  <c r="X948" i="4"/>
  <c r="Y948" i="4"/>
  <c r="W596" i="4"/>
  <c r="X596" i="4"/>
  <c r="Y596" i="4"/>
  <c r="W1303" i="4"/>
  <c r="X1303" i="4"/>
  <c r="Y1303" i="4"/>
  <c r="W1130" i="4"/>
  <c r="X1130" i="4"/>
  <c r="Y1130" i="4"/>
  <c r="W950" i="4"/>
  <c r="X950" i="4"/>
  <c r="Y950" i="4"/>
  <c r="W1587" i="4"/>
  <c r="X1587" i="4"/>
  <c r="Y1587" i="4"/>
  <c r="W474" i="4"/>
  <c r="X474" i="4"/>
  <c r="Y474" i="4"/>
  <c r="W1245" i="4"/>
  <c r="X1245" i="4"/>
  <c r="Y1245" i="4"/>
  <c r="W1133" i="4"/>
  <c r="X1133" i="4"/>
  <c r="Y1133" i="4"/>
  <c r="W1053" i="4"/>
  <c r="X1053" i="4"/>
  <c r="Y1053" i="4"/>
  <c r="W714" i="4"/>
  <c r="X714" i="4"/>
  <c r="Y714" i="4"/>
  <c r="W415" i="4"/>
  <c r="X415" i="4"/>
  <c r="Y415" i="4"/>
  <c r="W1516" i="4"/>
  <c r="X1516" i="4"/>
  <c r="Y1516" i="4"/>
  <c r="W604" i="4"/>
  <c r="X604" i="4"/>
  <c r="Y604" i="4"/>
  <c r="W347" i="4"/>
  <c r="X347" i="4"/>
  <c r="Y347" i="4"/>
  <c r="W769" i="4"/>
  <c r="X769" i="4"/>
  <c r="Y769" i="4"/>
  <c r="W594" i="4"/>
  <c r="X594" i="4"/>
  <c r="Y594" i="4"/>
  <c r="W1260" i="4"/>
  <c r="X1260" i="4"/>
  <c r="Y1260" i="4"/>
  <c r="W1051" i="4"/>
  <c r="X1051" i="4"/>
  <c r="Y1051" i="4"/>
  <c r="W734" i="4"/>
  <c r="X734" i="4"/>
  <c r="Y734" i="4"/>
  <c r="W1077" i="4"/>
  <c r="X1077" i="4"/>
  <c r="Y1077" i="4"/>
  <c r="W979" i="4"/>
  <c r="X979" i="4"/>
  <c r="Y979" i="4"/>
  <c r="W454" i="4"/>
  <c r="X454" i="4"/>
  <c r="Y454" i="4"/>
  <c r="W406" i="4"/>
  <c r="X406" i="4"/>
  <c r="Y406" i="4"/>
  <c r="W394" i="4"/>
  <c r="X394" i="4"/>
  <c r="Y394" i="4"/>
  <c r="W746" i="4"/>
  <c r="X746" i="4"/>
  <c r="Y746" i="4"/>
  <c r="W434" i="4"/>
  <c r="X434" i="4"/>
  <c r="Y434" i="4"/>
  <c r="W1158" i="4"/>
  <c r="X1158" i="4"/>
  <c r="Y1158" i="4"/>
  <c r="W1082" i="4"/>
  <c r="X1082" i="4"/>
  <c r="Y1082" i="4"/>
  <c r="W1268" i="4"/>
  <c r="X1268" i="4"/>
  <c r="Y1268" i="4"/>
  <c r="W631" i="4"/>
  <c r="X631" i="4"/>
  <c r="Y631" i="4"/>
  <c r="W302" i="4"/>
  <c r="X302" i="4"/>
  <c r="Y302" i="4"/>
  <c r="W552" i="4"/>
  <c r="X552" i="4"/>
  <c r="Y552" i="4"/>
  <c r="W185" i="4"/>
  <c r="X185" i="4"/>
  <c r="Y185" i="4"/>
  <c r="W314" i="4"/>
  <c r="X314" i="4"/>
  <c r="Y314" i="4"/>
  <c r="W1006" i="4"/>
  <c r="X1006" i="4"/>
  <c r="Y1006" i="4"/>
  <c r="W464" i="4"/>
  <c r="X464" i="4"/>
  <c r="Y464" i="4"/>
  <c r="W696" i="4"/>
  <c r="X696" i="4"/>
  <c r="Y696" i="4"/>
  <c r="W1576" i="4"/>
  <c r="X1576" i="4"/>
  <c r="Y1576" i="4"/>
  <c r="W1296" i="4"/>
  <c r="X1296" i="4"/>
  <c r="Y1296" i="4"/>
  <c r="W1307" i="4"/>
  <c r="X1307" i="4"/>
  <c r="Y1307" i="4"/>
  <c r="W976" i="4"/>
  <c r="X976" i="4"/>
  <c r="Y976" i="4"/>
  <c r="W650" i="4"/>
  <c r="X650" i="4"/>
  <c r="Y650" i="4"/>
  <c r="W1227" i="4"/>
  <c r="X1227" i="4"/>
  <c r="Y1227" i="4"/>
  <c r="W663" i="4"/>
  <c r="X663" i="4"/>
  <c r="Y663" i="4"/>
  <c r="W516" i="4"/>
  <c r="X516" i="4"/>
  <c r="Y516" i="4"/>
  <c r="W1589" i="4"/>
  <c r="X1589" i="4"/>
  <c r="Y1589" i="4"/>
  <c r="W1264" i="4"/>
  <c r="X1264" i="4"/>
  <c r="Y1264" i="4"/>
  <c r="W439" i="4"/>
  <c r="X439" i="4"/>
  <c r="Y439" i="4"/>
  <c r="W212" i="4"/>
  <c r="X212" i="4"/>
  <c r="Y212" i="4"/>
  <c r="W724" i="4"/>
  <c r="X724" i="4"/>
  <c r="Y724" i="4"/>
  <c r="W1178" i="4"/>
  <c r="X1178" i="4"/>
  <c r="Y1178" i="4"/>
  <c r="W740" i="4"/>
  <c r="X740" i="4"/>
  <c r="Y740" i="4"/>
  <c r="W920" i="4"/>
  <c r="X920" i="4"/>
  <c r="Y920" i="4"/>
  <c r="W251" i="4"/>
  <c r="X251" i="4"/>
  <c r="Y251" i="4"/>
  <c r="W922" i="4"/>
  <c r="X922" i="4"/>
  <c r="Y922" i="4"/>
  <c r="W856" i="4"/>
  <c r="X856" i="4"/>
  <c r="Y856" i="4"/>
  <c r="W1064" i="4"/>
  <c r="X1064" i="4"/>
  <c r="Y1064" i="4"/>
  <c r="W970" i="4"/>
  <c r="X970" i="4"/>
  <c r="Y970" i="4"/>
  <c r="W504" i="4"/>
  <c r="X504" i="4"/>
  <c r="Y504" i="4"/>
  <c r="W289" i="4"/>
  <c r="X289" i="4"/>
  <c r="Y289" i="4"/>
  <c r="W926" i="4"/>
  <c r="X926" i="4"/>
  <c r="Y926" i="4"/>
  <c r="W1144" i="4"/>
  <c r="X1144" i="4"/>
  <c r="Y1144" i="4"/>
  <c r="W308" i="4"/>
  <c r="X308" i="4"/>
  <c r="Y308" i="4"/>
  <c r="W195" i="4"/>
  <c r="X195" i="4"/>
  <c r="Y195" i="4"/>
  <c r="W760" i="4"/>
  <c r="X760" i="4"/>
  <c r="Y760" i="4"/>
  <c r="W1090" i="4"/>
  <c r="X1090" i="4"/>
  <c r="Y1090" i="4"/>
  <c r="W1002" i="4"/>
  <c r="X1002" i="4"/>
  <c r="Y1002" i="4"/>
  <c r="W1169" i="4"/>
  <c r="X1169" i="4"/>
  <c r="Y1169" i="4"/>
  <c r="W503" i="4"/>
  <c r="X503" i="4"/>
  <c r="Y503" i="4"/>
  <c r="W998" i="4"/>
  <c r="X998" i="4"/>
  <c r="Y998" i="4"/>
  <c r="W868" i="4"/>
  <c r="X868" i="4"/>
  <c r="Y868" i="4"/>
  <c r="W1139" i="4"/>
  <c r="X1139" i="4"/>
  <c r="Y1139" i="4"/>
  <c r="W1109" i="4"/>
  <c r="X1109" i="4"/>
  <c r="Y1109" i="4"/>
  <c r="W946" i="4"/>
  <c r="X946" i="4"/>
  <c r="Y946" i="4"/>
  <c r="W873" i="4"/>
  <c r="X873" i="4"/>
  <c r="Y873" i="4"/>
  <c r="W683" i="4"/>
  <c r="X683" i="4"/>
  <c r="Y683" i="4"/>
  <c r="W1141" i="4"/>
  <c r="X1141" i="4"/>
  <c r="Y1141" i="4"/>
  <c r="X1769" i="4"/>
  <c r="Y1769" i="4"/>
  <c r="W1733" i="4"/>
  <c r="X1733" i="4"/>
  <c r="Y1733" i="4"/>
  <c r="W320" i="4"/>
  <c r="X320" i="4"/>
  <c r="Y320" i="4"/>
  <c r="W587" i="4"/>
  <c r="X587" i="4"/>
  <c r="Y587" i="4"/>
  <c r="W1438" i="4"/>
  <c r="X1438" i="4"/>
  <c r="Y1438" i="4"/>
  <c r="W590" i="4"/>
  <c r="X590" i="4"/>
  <c r="Y590" i="4"/>
  <c r="W1080" i="4"/>
  <c r="X1080" i="4"/>
  <c r="Y1080" i="4"/>
  <c r="W323" i="4"/>
  <c r="X323" i="4"/>
  <c r="Y323" i="4"/>
  <c r="W984" i="4"/>
  <c r="X984" i="4"/>
  <c r="Y984" i="4"/>
  <c r="W900" i="4"/>
  <c r="X900" i="4"/>
  <c r="Y900" i="4"/>
  <c r="W502" i="4"/>
  <c r="X502" i="4"/>
  <c r="Y502" i="4"/>
  <c r="W326" i="4"/>
  <c r="X326" i="4"/>
  <c r="Y326" i="4"/>
  <c r="W819" i="4"/>
  <c r="X819" i="4"/>
  <c r="Y819" i="4"/>
  <c r="W163" i="4"/>
  <c r="X163" i="4"/>
  <c r="Y163" i="4"/>
  <c r="W285" i="4"/>
  <c r="X285" i="4"/>
  <c r="Y285" i="4"/>
  <c r="W1149" i="4"/>
  <c r="X1149" i="4"/>
  <c r="Y1149" i="4"/>
  <c r="W572" i="4"/>
  <c r="X572" i="4"/>
  <c r="Y572" i="4"/>
  <c r="W1515" i="4"/>
  <c r="X1515" i="4"/>
  <c r="Y1515" i="4"/>
  <c r="W821" i="4"/>
  <c r="X821" i="4"/>
  <c r="Y821" i="4"/>
  <c r="W1110" i="4"/>
  <c r="X1110" i="4"/>
  <c r="Y1110" i="4"/>
  <c r="W1577" i="4"/>
  <c r="X1577" i="4"/>
  <c r="Y1577" i="4"/>
  <c r="W1022" i="4"/>
  <c r="X1022" i="4"/>
  <c r="Y1022" i="4"/>
  <c r="W889" i="4"/>
  <c r="X889" i="4"/>
  <c r="Y889" i="4"/>
  <c r="W310" i="4"/>
  <c r="X310" i="4"/>
  <c r="Y310" i="4"/>
  <c r="W514" i="4"/>
  <c r="X514" i="4"/>
  <c r="Y514" i="4"/>
  <c r="W448" i="4"/>
  <c r="X448" i="4"/>
  <c r="Y448" i="4"/>
  <c r="W1061" i="4"/>
  <c r="X1061" i="4"/>
  <c r="Y1061" i="4"/>
  <c r="W1388" i="4"/>
  <c r="X1388" i="4"/>
  <c r="Y1388" i="4"/>
  <c r="W1596" i="4"/>
  <c r="X1596" i="4"/>
  <c r="Y1596" i="4"/>
  <c r="W1465" i="4"/>
  <c r="X1465" i="4"/>
  <c r="Y1465" i="4"/>
  <c r="W874" i="4"/>
  <c r="X874" i="4"/>
  <c r="Y874" i="4"/>
  <c r="W1398" i="4"/>
  <c r="X1398" i="4"/>
  <c r="Y1398" i="4"/>
  <c r="W816" i="4"/>
  <c r="X816" i="4"/>
  <c r="Y816" i="4"/>
  <c r="W1454" i="4"/>
  <c r="X1454" i="4"/>
  <c r="Y1454" i="4"/>
  <c r="W1274" i="4"/>
  <c r="X1274" i="4"/>
  <c r="Y1274" i="4"/>
  <c r="W1074" i="4"/>
  <c r="X1074" i="4"/>
  <c r="Y1074" i="4"/>
  <c r="W341" i="4"/>
  <c r="X341" i="4"/>
  <c r="Y341" i="4"/>
  <c r="W951" i="4"/>
  <c r="X951" i="4"/>
  <c r="Y951" i="4"/>
  <c r="W1365" i="4"/>
  <c r="X1365" i="4"/>
  <c r="Y1365" i="4"/>
  <c r="W1655" i="4"/>
  <c r="X1655" i="4"/>
  <c r="Y1655" i="4"/>
  <c r="W886" i="4"/>
  <c r="X886" i="4"/>
  <c r="Y886" i="4"/>
  <c r="W508" i="4"/>
  <c r="X508" i="4"/>
  <c r="Y508" i="4"/>
  <c r="W1351" i="4"/>
  <c r="X1351" i="4"/>
  <c r="Y1351" i="4"/>
  <c r="W1162" i="4"/>
  <c r="X1162" i="4"/>
  <c r="Y1162" i="4"/>
  <c r="W1111" i="4"/>
  <c r="X1111" i="4"/>
  <c r="Y1111" i="4"/>
  <c r="W1191" i="4"/>
  <c r="X1191" i="4"/>
  <c r="Y1191" i="4"/>
  <c r="W133" i="4"/>
  <c r="X133" i="4"/>
  <c r="Y133" i="4"/>
  <c r="W992" i="4"/>
  <c r="X992" i="4"/>
  <c r="Y992" i="4"/>
  <c r="W1329" i="4"/>
  <c r="X1329" i="4"/>
  <c r="Y1329" i="4"/>
  <c r="W652" i="4"/>
  <c r="X652" i="4"/>
  <c r="Y652" i="4"/>
  <c r="W1455" i="4"/>
  <c r="X1455" i="4"/>
  <c r="Y1455" i="4"/>
  <c r="W651" i="4"/>
  <c r="X651" i="4"/>
  <c r="Y651" i="4"/>
  <c r="W332" i="4"/>
  <c r="X332" i="4"/>
  <c r="Y332" i="4"/>
  <c r="W945" i="4"/>
  <c r="X945" i="4"/>
  <c r="Y945" i="4"/>
  <c r="W1569" i="4"/>
  <c r="X1569" i="4"/>
  <c r="Y1569" i="4"/>
  <c r="W1335" i="4"/>
  <c r="X1335" i="4"/>
  <c r="Y1335" i="4"/>
  <c r="W539" i="4"/>
  <c r="X539" i="4"/>
  <c r="Y539" i="4"/>
  <c r="W1182" i="4"/>
  <c r="X1182" i="4"/>
  <c r="Y1182" i="4"/>
  <c r="W437" i="4"/>
  <c r="X437" i="4"/>
  <c r="Y437" i="4"/>
  <c r="W1023" i="4"/>
  <c r="X1023" i="4"/>
  <c r="Y1023" i="4"/>
  <c r="W1582" i="4"/>
  <c r="X1582" i="4"/>
  <c r="Y1582" i="4"/>
  <c r="W845" i="4"/>
  <c r="X845" i="4"/>
  <c r="Y845" i="4"/>
  <c r="W1592" i="4"/>
  <c r="X1592" i="4"/>
  <c r="Y1592" i="4"/>
  <c r="W1343" i="4"/>
  <c r="X1343" i="4"/>
  <c r="Y1343" i="4"/>
  <c r="W1094" i="4"/>
  <c r="X1094" i="4"/>
  <c r="Y1094" i="4"/>
  <c r="W1184" i="4"/>
  <c r="X1184" i="4"/>
  <c r="Y1184" i="4"/>
  <c r="W925" i="4"/>
  <c r="X925" i="4"/>
  <c r="Y925" i="4"/>
  <c r="W809" i="4"/>
  <c r="X809" i="4"/>
  <c r="Y809" i="4"/>
  <c r="W854" i="4"/>
  <c r="X854" i="4"/>
  <c r="Y854" i="4"/>
  <c r="W1689" i="4"/>
  <c r="X1689" i="4"/>
  <c r="Y1689" i="4"/>
  <c r="W413" i="4"/>
  <c r="X413" i="4"/>
  <c r="Y413" i="4"/>
  <c r="W372" i="4"/>
  <c r="X372" i="4"/>
  <c r="Y372" i="4"/>
  <c r="W1462" i="4"/>
  <c r="X1462" i="4"/>
  <c r="Y1462" i="4"/>
  <c r="W975" i="4"/>
  <c r="X975" i="4"/>
  <c r="Y975" i="4"/>
  <c r="W1145" i="4"/>
  <c r="X1145" i="4"/>
  <c r="Y1145" i="4"/>
  <c r="W1350" i="4"/>
  <c r="X1350" i="4"/>
  <c r="Y1350" i="4"/>
  <c r="W1055" i="4"/>
  <c r="X1055" i="4"/>
  <c r="Y1055" i="4"/>
  <c r="W729" i="4"/>
  <c r="X729" i="4"/>
  <c r="Y729" i="4"/>
  <c r="W258" i="4"/>
  <c r="X258" i="4"/>
  <c r="Y258" i="4"/>
  <c r="W395" i="4"/>
  <c r="X395" i="4"/>
  <c r="Y395" i="4"/>
  <c r="W315" i="4"/>
  <c r="X315" i="4"/>
  <c r="Y315" i="4"/>
  <c r="W1159" i="4"/>
  <c r="X1159" i="4"/>
  <c r="Y1159" i="4"/>
  <c r="W1071" i="4"/>
  <c r="X1071" i="4"/>
  <c r="Y1071" i="4"/>
  <c r="W1310" i="4"/>
  <c r="X1310" i="4"/>
  <c r="Y1310" i="4"/>
  <c r="W1226" i="4"/>
  <c r="X1226" i="4"/>
  <c r="Y1226" i="4"/>
  <c r="W1043" i="4"/>
  <c r="X1043" i="4"/>
  <c r="Y1043" i="4"/>
  <c r="W1135" i="4"/>
  <c r="X1135" i="4"/>
  <c r="Y1135" i="4"/>
  <c r="W599" i="4"/>
  <c r="X599" i="4"/>
  <c r="Y599" i="4"/>
  <c r="W1411" i="4"/>
  <c r="X1411" i="4"/>
  <c r="Y1411" i="4"/>
  <c r="W1533" i="4"/>
  <c r="X1533" i="4"/>
  <c r="Y1533" i="4"/>
  <c r="W1205" i="4"/>
  <c r="X1205" i="4"/>
  <c r="Y1205" i="4"/>
  <c r="W1442" i="4"/>
  <c r="X1442" i="4"/>
  <c r="Y1442" i="4"/>
  <c r="W1434" i="4"/>
  <c r="X1434" i="4"/>
  <c r="Y1434" i="4"/>
  <c r="W879" i="4"/>
  <c r="X879" i="4"/>
  <c r="Y879" i="4"/>
  <c r="W1570" i="4"/>
  <c r="X1570" i="4"/>
  <c r="Y1570" i="4"/>
  <c r="W858" i="4"/>
  <c r="X858" i="4"/>
  <c r="Y858" i="4"/>
  <c r="W1344" i="4"/>
  <c r="X1344" i="4"/>
  <c r="Y1344" i="4"/>
  <c r="W1287" i="4"/>
  <c r="X1287" i="4"/>
  <c r="Y1287" i="4"/>
  <c r="W530" i="4"/>
  <c r="X530" i="4"/>
  <c r="Y530" i="4"/>
  <c r="W498" i="4"/>
  <c r="X498" i="4"/>
  <c r="Y498" i="4"/>
  <c r="W1622" i="4"/>
  <c r="X1622" i="4"/>
  <c r="Y1622" i="4"/>
  <c r="W800" i="4"/>
  <c r="X800" i="4"/>
  <c r="Y800" i="4"/>
  <c r="W443" i="4"/>
  <c r="X443" i="4"/>
  <c r="Y443" i="4"/>
  <c r="W1528" i="4"/>
  <c r="X1528" i="4"/>
  <c r="Y1528" i="4"/>
  <c r="W445" i="4"/>
  <c r="X445" i="4"/>
  <c r="Y445" i="4"/>
  <c r="W1476" i="4"/>
  <c r="X1476" i="4"/>
  <c r="Y1476" i="4"/>
  <c r="W750" i="4"/>
  <c r="X750" i="4"/>
  <c r="Y750" i="4"/>
  <c r="W1524" i="4"/>
  <c r="X1524" i="4"/>
  <c r="Y1524" i="4"/>
  <c r="W1480" i="4"/>
  <c r="X1480" i="4"/>
  <c r="Y1480" i="4"/>
  <c r="W933" i="4"/>
  <c r="X933" i="4"/>
  <c r="Y933" i="4"/>
  <c r="W603" i="4"/>
  <c r="X603" i="4"/>
  <c r="Y603" i="4"/>
  <c r="W1241" i="4"/>
  <c r="X1241" i="4"/>
  <c r="Y1241" i="4"/>
  <c r="W828" i="4"/>
  <c r="X828" i="4"/>
  <c r="Y828" i="4"/>
  <c r="W544" i="4"/>
  <c r="X544" i="4"/>
  <c r="Y544" i="4"/>
  <c r="W1578" i="4"/>
  <c r="X1578" i="4"/>
  <c r="Y1578" i="4"/>
  <c r="W1477" i="4"/>
  <c r="X1477" i="4"/>
  <c r="Y1477" i="4"/>
  <c r="W1285" i="4"/>
  <c r="X1285" i="4"/>
  <c r="Y1285" i="4"/>
  <c r="W404" i="4"/>
  <c r="X404" i="4"/>
  <c r="Y404" i="4"/>
  <c r="X279" i="4"/>
  <c r="Y279" i="4"/>
  <c r="W584" i="4"/>
  <c r="X584" i="4"/>
  <c r="Y584" i="4"/>
  <c r="W1418" i="4"/>
  <c r="X1418" i="4"/>
  <c r="Y1418" i="4"/>
  <c r="W906" i="4"/>
  <c r="X906" i="4"/>
  <c r="Y906" i="4"/>
  <c r="W736" i="4"/>
  <c r="X736" i="4"/>
  <c r="Y736" i="4"/>
  <c r="W555" i="4"/>
  <c r="X555" i="4"/>
  <c r="Y555" i="4"/>
  <c r="W1501" i="4"/>
  <c r="X1501" i="4"/>
  <c r="Y1501" i="4"/>
  <c r="W1458" i="4"/>
  <c r="X1458" i="4"/>
  <c r="Y1458" i="4"/>
  <c r="W1174" i="4"/>
  <c r="X1174" i="4"/>
  <c r="Y1174" i="4"/>
  <c r="W1005" i="4"/>
  <c r="X1005" i="4"/>
  <c r="Y1005" i="4"/>
  <c r="W1047" i="4"/>
  <c r="X1047" i="4"/>
  <c r="Y1047" i="4"/>
  <c r="W593" i="4"/>
  <c r="X593" i="4"/>
  <c r="Y593" i="4"/>
  <c r="W1394" i="4"/>
  <c r="X1394" i="4"/>
  <c r="Y1394" i="4"/>
  <c r="W522" i="4"/>
  <c r="X522" i="4"/>
  <c r="Y522" i="4"/>
  <c r="W1441" i="4"/>
  <c r="X1441" i="4"/>
  <c r="Y1441" i="4"/>
  <c r="W1443" i="4"/>
  <c r="X1443" i="4"/>
  <c r="Y1443" i="4"/>
  <c r="W1195" i="4"/>
  <c r="X1195" i="4"/>
  <c r="Y1195" i="4"/>
  <c r="W1206" i="4"/>
  <c r="X1206" i="4"/>
  <c r="Y1206" i="4"/>
  <c r="W1150" i="4"/>
  <c r="X1150" i="4"/>
  <c r="Y1150" i="4"/>
  <c r="W834" i="4"/>
  <c r="X834" i="4"/>
  <c r="Y834" i="4"/>
  <c r="W1121" i="4"/>
  <c r="X1121" i="4"/>
  <c r="Y1121" i="4"/>
  <c r="W1332" i="4"/>
  <c r="X1332" i="4"/>
  <c r="Y1332" i="4"/>
  <c r="W1248" i="4"/>
  <c r="X1248" i="4"/>
  <c r="Y1248" i="4"/>
  <c r="W938" i="4"/>
  <c r="X938" i="4"/>
  <c r="Y938" i="4"/>
  <c r="W797" i="4"/>
  <c r="X797" i="4"/>
  <c r="Y797" i="4"/>
  <c r="W1309" i="4"/>
  <c r="X1309" i="4"/>
  <c r="Y1309" i="4"/>
  <c r="W473" i="4"/>
  <c r="X473" i="4"/>
  <c r="Y473" i="4"/>
  <c r="W656" i="4"/>
  <c r="X656" i="4"/>
  <c r="Y656" i="4"/>
  <c r="W968" i="4"/>
  <c r="X968" i="4"/>
  <c r="Y968" i="4"/>
  <c r="W1475" i="4"/>
  <c r="X1475" i="4"/>
  <c r="Y1475" i="4"/>
  <c r="W1372" i="4"/>
  <c r="X1372" i="4"/>
  <c r="Y1372" i="4"/>
  <c r="W1232" i="4"/>
  <c r="X1232" i="4"/>
  <c r="Y1232" i="4"/>
  <c r="W1161" i="4"/>
  <c r="X1161" i="4"/>
  <c r="Y1161" i="4"/>
  <c r="W536" i="4"/>
  <c r="X536" i="4"/>
  <c r="Y536" i="4"/>
  <c r="W537" i="4"/>
  <c r="X537" i="4"/>
  <c r="Y537" i="4"/>
  <c r="W1088" i="4"/>
  <c r="X1088" i="4"/>
  <c r="Y1088" i="4"/>
  <c r="W571" i="4"/>
  <c r="X571" i="4"/>
  <c r="Y571" i="4"/>
  <c r="W543" i="4"/>
  <c r="X543" i="4"/>
  <c r="Y543" i="4"/>
  <c r="W615" i="4"/>
  <c r="X615" i="4"/>
  <c r="Y615" i="4"/>
  <c r="W1320" i="4"/>
  <c r="X1320" i="4"/>
  <c r="Y1320" i="4"/>
  <c r="W1481" i="4"/>
  <c r="X1481" i="4"/>
  <c r="Y1481" i="4"/>
  <c r="W1424" i="4"/>
  <c r="X1424" i="4"/>
  <c r="Y1424" i="4"/>
  <c r="W965" i="4"/>
  <c r="X965" i="4"/>
  <c r="Y965" i="4"/>
  <c r="W1752" i="4"/>
  <c r="X1752" i="4"/>
  <c r="Y1752" i="4"/>
  <c r="W577" i="4"/>
  <c r="X577" i="4"/>
  <c r="Y577" i="4"/>
  <c r="W578" i="4"/>
  <c r="X578" i="4"/>
  <c r="Y578" i="4"/>
  <c r="W492" i="4"/>
  <c r="X492" i="4"/>
  <c r="Y492" i="4"/>
  <c r="W579" i="4"/>
  <c r="X579" i="4"/>
  <c r="Y579" i="4"/>
  <c r="W1250" i="4"/>
  <c r="X1250" i="4"/>
  <c r="Y1250" i="4"/>
  <c r="W1640" i="4"/>
  <c r="X1640" i="4"/>
  <c r="Y1640" i="4"/>
  <c r="W1085" i="4"/>
  <c r="X1085" i="4"/>
  <c r="Y1085" i="4"/>
  <c r="W1140" i="4"/>
  <c r="X1140" i="4"/>
  <c r="Y1140" i="4"/>
  <c r="W470" i="4"/>
  <c r="X470" i="4"/>
  <c r="Y470" i="4"/>
  <c r="W524" i="4"/>
  <c r="X524" i="4"/>
  <c r="Y524" i="4"/>
  <c r="W465" i="4"/>
  <c r="X465" i="4"/>
  <c r="Y465" i="4"/>
  <c r="W512" i="4"/>
  <c r="X512" i="4"/>
  <c r="Y512" i="4"/>
  <c r="W1040" i="4"/>
  <c r="X1040" i="4"/>
  <c r="Y1040" i="4"/>
  <c r="W472" i="4"/>
  <c r="X472" i="4"/>
  <c r="Y472" i="4"/>
  <c r="W558" i="4"/>
  <c r="X558" i="4"/>
  <c r="Y558" i="4"/>
  <c r="W693" i="4"/>
  <c r="X693" i="4"/>
  <c r="Y693" i="4"/>
  <c r="W1366" i="4"/>
  <c r="X1366" i="4"/>
  <c r="Y1366" i="4"/>
  <c r="W836" i="4"/>
  <c r="X836" i="4"/>
  <c r="Y836" i="4"/>
  <c r="W634" i="4"/>
  <c r="X634" i="4"/>
  <c r="Y634" i="4"/>
  <c r="W1213" i="4"/>
  <c r="X1213" i="4"/>
  <c r="Y1213" i="4"/>
  <c r="W1600" i="4"/>
  <c r="X1600" i="4"/>
  <c r="Y1600" i="4"/>
  <c r="W1153" i="4"/>
  <c r="X1153" i="4"/>
  <c r="Y1153" i="4"/>
  <c r="W1761" i="4"/>
  <c r="X1761" i="4"/>
  <c r="Y1761" i="4"/>
  <c r="W1705" i="4"/>
  <c r="X1705" i="4"/>
  <c r="Y1705" i="4"/>
  <c r="W844" i="4"/>
  <c r="X844" i="4"/>
  <c r="Y844" i="4"/>
  <c r="W1286" i="4"/>
  <c r="X1286" i="4"/>
  <c r="Y1286" i="4"/>
  <c r="W1669" i="4"/>
  <c r="X1669" i="4"/>
  <c r="Y1669" i="4"/>
  <c r="W1026" i="4"/>
  <c r="X1026" i="4"/>
  <c r="Y1026" i="4"/>
  <c r="W569" i="4"/>
  <c r="X569" i="4"/>
  <c r="Y569" i="4"/>
  <c r="W999" i="4"/>
  <c r="X999" i="4"/>
  <c r="Y999" i="4"/>
  <c r="W930" i="4"/>
  <c r="X930" i="4"/>
  <c r="Y930" i="4"/>
  <c r="W601" i="4"/>
  <c r="X601" i="4"/>
  <c r="Y601" i="4"/>
  <c r="W1437" i="4"/>
  <c r="X1437" i="4"/>
  <c r="Y1437" i="4"/>
  <c r="W765" i="4"/>
  <c r="X765" i="4"/>
  <c r="Y765" i="4"/>
  <c r="W850" i="4"/>
  <c r="X850" i="4"/>
  <c r="Y850" i="4"/>
  <c r="W170" i="4"/>
  <c r="X170" i="4"/>
  <c r="Y170" i="4"/>
  <c r="W335" i="4"/>
  <c r="X335" i="4"/>
  <c r="Y335" i="4"/>
  <c r="W366" i="4"/>
  <c r="X366" i="4"/>
  <c r="Y366" i="4"/>
  <c r="W606" i="4"/>
  <c r="X606" i="4"/>
  <c r="Y606" i="4"/>
  <c r="W609" i="4"/>
  <c r="X609" i="4"/>
  <c r="Y609" i="4"/>
  <c r="W681" i="4"/>
  <c r="X681" i="4"/>
  <c r="Y681" i="4"/>
  <c r="W1361" i="4"/>
  <c r="X1361" i="4"/>
  <c r="Y1361" i="4"/>
  <c r="X1474" i="4"/>
  <c r="Y1474" i="4"/>
  <c r="W1750" i="4"/>
  <c r="X1750" i="4"/>
  <c r="Y1750" i="4"/>
  <c r="W772" i="4"/>
  <c r="X772" i="4"/>
  <c r="Y772" i="4"/>
  <c r="W1333" i="4"/>
  <c r="X1333" i="4"/>
  <c r="Y1333" i="4"/>
  <c r="W1254" i="4"/>
  <c r="X1254" i="4"/>
  <c r="Y1254" i="4"/>
  <c r="W1291" i="4"/>
  <c r="X1291" i="4"/>
  <c r="Y1291" i="4"/>
  <c r="W775" i="4"/>
  <c r="X775" i="4"/>
  <c r="Y775" i="4"/>
  <c r="W1653" i="4"/>
  <c r="X1653" i="4"/>
  <c r="Y1653" i="4"/>
  <c r="W1635" i="4"/>
  <c r="X1635" i="4"/>
  <c r="Y1635" i="4"/>
  <c r="W814" i="4"/>
  <c r="X814" i="4"/>
  <c r="Y814" i="4"/>
  <c r="W1262" i="4"/>
  <c r="X1262" i="4"/>
  <c r="Y1262" i="4"/>
  <c r="W1341" i="4"/>
  <c r="X1341" i="4"/>
  <c r="Y1341" i="4"/>
  <c r="W1407" i="4"/>
  <c r="X1407" i="4"/>
  <c r="Y1407" i="4"/>
  <c r="W903" i="4"/>
  <c r="X903" i="4"/>
  <c r="Y903" i="4"/>
  <c r="W1571" i="4"/>
  <c r="X1571" i="4"/>
  <c r="Y1571" i="4"/>
  <c r="W955" i="4"/>
  <c r="X955" i="4"/>
  <c r="Y955" i="4"/>
  <c r="W1722" i="4"/>
  <c r="X1722" i="4"/>
  <c r="Y1722" i="4"/>
  <c r="W1445" i="4"/>
  <c r="X1445" i="4"/>
  <c r="Y1445" i="4"/>
  <c r="W1621" i="4"/>
  <c r="X1621" i="4"/>
  <c r="Y1621" i="4"/>
  <c r="W1261" i="4"/>
  <c r="X1261" i="4"/>
  <c r="Y1261" i="4"/>
  <c r="W1328" i="4"/>
  <c r="X1328" i="4"/>
  <c r="Y1328" i="4"/>
  <c r="W1269" i="4"/>
  <c r="X1269" i="4"/>
  <c r="Y1269" i="4"/>
  <c r="W1231" i="4"/>
  <c r="X1231" i="4"/>
  <c r="Y1231" i="4"/>
  <c r="W1352" i="4"/>
  <c r="X1352" i="4"/>
  <c r="Y1352" i="4"/>
  <c r="W1482" i="4"/>
  <c r="X1482" i="4"/>
  <c r="Y1482" i="4"/>
  <c r="W967" i="4"/>
  <c r="X967" i="4"/>
  <c r="Y967" i="4"/>
  <c r="W1513" i="4"/>
  <c r="X1513" i="4"/>
  <c r="Y1513" i="4"/>
  <c r="W969" i="4"/>
  <c r="X969" i="4"/>
  <c r="Y969" i="4"/>
  <c r="W1450" i="4"/>
  <c r="X1450" i="4"/>
  <c r="Y1450" i="4"/>
  <c r="W1452" i="4"/>
  <c r="X1452" i="4"/>
  <c r="Y1452" i="4"/>
  <c r="W1527" i="4"/>
  <c r="X1527" i="4"/>
  <c r="Y1527" i="4"/>
  <c r="W1131" i="4"/>
  <c r="X1131" i="4"/>
  <c r="Y1131" i="4"/>
  <c r="W737" i="4"/>
  <c r="X737" i="4"/>
  <c r="Y737" i="4"/>
  <c r="W597" i="4"/>
  <c r="X597" i="4"/>
  <c r="Y597" i="4"/>
  <c r="W1509" i="4"/>
  <c r="X1509" i="4"/>
  <c r="Y1509" i="4"/>
  <c r="W807" i="4"/>
  <c r="X807" i="4"/>
  <c r="Y807" i="4"/>
  <c r="W636" i="4"/>
  <c r="X636" i="4"/>
  <c r="Y636" i="4"/>
  <c r="W692" i="4"/>
  <c r="X692" i="4"/>
  <c r="Y692" i="4"/>
  <c r="W1495" i="4"/>
  <c r="X1495" i="4"/>
  <c r="Y1495" i="4"/>
  <c r="W546" i="4"/>
  <c r="X546" i="4"/>
  <c r="Y546" i="4"/>
  <c r="W935" i="4"/>
  <c r="X935" i="4"/>
  <c r="Y935" i="4"/>
  <c r="W399" i="4"/>
  <c r="X399" i="4"/>
  <c r="Y399" i="4"/>
  <c r="W1551" i="4"/>
  <c r="X1551" i="4"/>
  <c r="Y1551" i="4"/>
  <c r="W1498" i="4"/>
  <c r="X1498" i="4"/>
  <c r="Y1498" i="4"/>
  <c r="W643" i="4"/>
  <c r="X643" i="4"/>
  <c r="Y643" i="4"/>
  <c r="W1499" i="4"/>
  <c r="X1499" i="4"/>
  <c r="Y1499" i="4"/>
  <c r="W611" i="4"/>
  <c r="X611" i="4"/>
  <c r="Y611" i="4"/>
  <c r="W1433" i="4"/>
  <c r="X1433" i="4"/>
  <c r="Y1433" i="4"/>
  <c r="W1313" i="4"/>
  <c r="X1313" i="4"/>
  <c r="Y1313" i="4"/>
  <c r="W817" i="4"/>
  <c r="X817" i="4"/>
  <c r="Y817" i="4"/>
  <c r="W700" i="4"/>
  <c r="X700" i="4"/>
  <c r="Y700" i="4"/>
  <c r="W820" i="4"/>
  <c r="X820" i="4"/>
  <c r="Y820" i="4"/>
  <c r="W1107" i="4"/>
  <c r="X1107" i="4"/>
  <c r="Y1107" i="4"/>
  <c r="W752" i="4"/>
  <c r="X752" i="4"/>
  <c r="Y752" i="4"/>
  <c r="W1108" i="4"/>
  <c r="X1108" i="4"/>
  <c r="Y1108" i="4"/>
  <c r="W1368" i="4"/>
  <c r="X1368" i="4"/>
  <c r="Y1368" i="4"/>
  <c r="W753" i="4"/>
  <c r="X753" i="4"/>
  <c r="Y753" i="4"/>
  <c r="W827" i="4"/>
  <c r="X827" i="4"/>
  <c r="Y827" i="4"/>
  <c r="W1550" i="4"/>
  <c r="X1550" i="4"/>
  <c r="Y1550" i="4"/>
  <c r="W580" i="4"/>
  <c r="X580" i="4"/>
  <c r="Y580" i="4"/>
  <c r="W1256" i="4"/>
  <c r="X1256" i="4"/>
  <c r="Y1256" i="4"/>
  <c r="W756" i="4"/>
  <c r="X756" i="4"/>
  <c r="Y756" i="4"/>
  <c r="W758" i="4"/>
  <c r="X758" i="4"/>
  <c r="Y758" i="4"/>
  <c r="W831" i="4"/>
  <c r="X831" i="4"/>
  <c r="Y831" i="4"/>
  <c r="W1377" i="4"/>
  <c r="X1377" i="4"/>
  <c r="Y1377" i="4"/>
  <c r="W1010" i="4"/>
  <c r="X1010" i="4"/>
  <c r="Y1010" i="4"/>
  <c r="W1469" i="4"/>
  <c r="X1469" i="4"/>
  <c r="Y1469" i="4"/>
  <c r="W1649" i="4"/>
  <c r="X1649" i="4"/>
  <c r="Y1649" i="4"/>
  <c r="W838" i="4"/>
  <c r="X838" i="4"/>
  <c r="Y838" i="4"/>
  <c r="W839" i="4"/>
  <c r="X839" i="4"/>
  <c r="Y839" i="4"/>
  <c r="W767" i="4"/>
  <c r="X767" i="4"/>
  <c r="Y767" i="4"/>
  <c r="W665" i="4"/>
  <c r="X665" i="4"/>
  <c r="Y665" i="4"/>
  <c r="W1525" i="4"/>
  <c r="X1525" i="4"/>
  <c r="Y1525" i="4"/>
  <c r="W1360" i="4"/>
  <c r="X1360" i="4"/>
  <c r="Y1360" i="4"/>
  <c r="W843" i="4"/>
  <c r="X843" i="4"/>
  <c r="Y843" i="4"/>
  <c r="W1547" i="4"/>
  <c r="X1547" i="4"/>
  <c r="Y1547" i="4"/>
  <c r="W1444" i="4"/>
  <c r="X1444" i="4"/>
  <c r="Y1444" i="4"/>
  <c r="W1647" i="4"/>
  <c r="X1647" i="4"/>
  <c r="Y1647" i="4"/>
  <c r="W921" i="4"/>
  <c r="X921" i="4"/>
  <c r="Y921" i="4"/>
  <c r="W778" i="4"/>
  <c r="X778" i="4"/>
  <c r="Y778" i="4"/>
  <c r="W1636" i="4"/>
  <c r="X1636" i="4"/>
  <c r="Y1636" i="4"/>
  <c r="W855" i="4"/>
  <c r="X855" i="4"/>
  <c r="Y855" i="4"/>
  <c r="W1322" i="4"/>
  <c r="X1322" i="4"/>
  <c r="Y1322" i="4"/>
  <c r="W786" i="4"/>
  <c r="X786" i="4"/>
  <c r="Y786" i="4"/>
  <c r="W788" i="4"/>
  <c r="X788" i="4"/>
  <c r="Y788" i="4"/>
  <c r="W1511" i="4"/>
  <c r="X1511" i="4"/>
  <c r="Y1511" i="4"/>
  <c r="W1242" i="4"/>
  <c r="X1242" i="4"/>
  <c r="Y1242" i="4"/>
  <c r="W1405" i="4"/>
  <c r="X1405" i="4"/>
  <c r="Y1405" i="4"/>
  <c r="W1029" i="4"/>
  <c r="X1029" i="4"/>
  <c r="Y1029" i="4"/>
  <c r="W1409" i="4"/>
  <c r="X1409" i="4"/>
  <c r="Y1409" i="4"/>
  <c r="W1562" i="4"/>
  <c r="X1562" i="4"/>
  <c r="Y1562" i="4"/>
  <c r="W1334" i="4"/>
  <c r="X1334" i="4"/>
  <c r="Y1334" i="4"/>
  <c r="W1522" i="4"/>
  <c r="X1522" i="4"/>
  <c r="Y1522" i="4"/>
  <c r="W1193" i="4"/>
  <c r="X1193" i="4"/>
  <c r="Y1193" i="4"/>
  <c r="W1423" i="4"/>
  <c r="X1423" i="4"/>
  <c r="Y1423" i="4"/>
  <c r="W421" i="4"/>
  <c r="X421" i="4"/>
  <c r="Y421" i="4"/>
  <c r="W941" i="4"/>
  <c r="X941" i="4"/>
  <c r="Y941" i="4"/>
  <c r="W1447" i="4"/>
  <c r="X1447" i="4"/>
  <c r="Y1447" i="4"/>
  <c r="W1041" i="4"/>
  <c r="X1041" i="4"/>
  <c r="Y1041" i="4"/>
  <c r="W1625" i="4"/>
  <c r="X1625" i="4"/>
  <c r="Y1625" i="4"/>
  <c r="W876" i="4"/>
  <c r="X876" i="4"/>
  <c r="Y876" i="4"/>
  <c r="W877" i="4"/>
  <c r="X877" i="4"/>
  <c r="Y877" i="4"/>
  <c r="W497" i="4"/>
  <c r="X497" i="4"/>
  <c r="Y497" i="4"/>
  <c r="W808" i="4"/>
  <c r="X808" i="4"/>
  <c r="Y808" i="4"/>
  <c r="W880" i="4"/>
  <c r="X880" i="4"/>
  <c r="Y880" i="4"/>
  <c r="W1224" i="4"/>
  <c r="X1224" i="4"/>
  <c r="Y1224" i="4"/>
  <c r="W1103" i="4"/>
  <c r="X1103" i="4"/>
  <c r="Y1103" i="4"/>
  <c r="W885" i="4"/>
  <c r="X885" i="4"/>
  <c r="Y885" i="4"/>
  <c r="W887" i="4"/>
  <c r="X887" i="4"/>
  <c r="Y887" i="4"/>
  <c r="W956" i="4"/>
  <c r="X956" i="4"/>
  <c r="Y956" i="4"/>
  <c r="W1155" i="4"/>
  <c r="X1155" i="4"/>
  <c r="Y1155" i="4"/>
  <c r="W295" i="4"/>
  <c r="X295" i="4"/>
  <c r="Y295" i="4"/>
  <c r="W1633" i="4"/>
  <c r="X1633" i="4"/>
  <c r="Y1633" i="4"/>
  <c r="W483" i="4"/>
  <c r="X483" i="4"/>
  <c r="Y483" i="4"/>
  <c r="W1435" i="4"/>
  <c r="X1435" i="4"/>
  <c r="Y1435" i="4"/>
  <c r="W1436" i="4"/>
  <c r="X1436" i="4"/>
  <c r="Y1436" i="4"/>
  <c r="W963" i="4"/>
  <c r="X963" i="4"/>
  <c r="Y963" i="4"/>
  <c r="W1311" i="4"/>
  <c r="X1311" i="4"/>
  <c r="Y1311" i="4"/>
  <c r="W830" i="4"/>
  <c r="X830" i="4"/>
  <c r="Y830" i="4"/>
  <c r="W971" i="4"/>
  <c r="X971" i="4"/>
  <c r="Y971" i="4"/>
  <c r="W1058" i="4"/>
  <c r="X1058" i="4"/>
  <c r="Y1058" i="4"/>
  <c r="W893" i="4"/>
  <c r="X893" i="4"/>
  <c r="Y893" i="4"/>
  <c r="W1221" i="4"/>
  <c r="X1221" i="4"/>
  <c r="Y1221" i="4"/>
  <c r="X1314" i="4"/>
  <c r="Y1314" i="4"/>
  <c r="X1251" i="4"/>
  <c r="Y1251" i="4"/>
  <c r="W974" i="4"/>
  <c r="X974" i="4"/>
  <c r="Y974" i="4"/>
  <c r="W1318" i="4"/>
  <c r="X1318" i="4"/>
  <c r="Y1318" i="4"/>
  <c r="W1240" i="4"/>
  <c r="X1240" i="4"/>
  <c r="Y1240" i="4"/>
  <c r="W1357" i="4"/>
  <c r="X1357" i="4"/>
  <c r="Y1357" i="4"/>
  <c r="W896" i="4"/>
  <c r="X896" i="4"/>
  <c r="Y896" i="4"/>
  <c r="W980" i="4"/>
  <c r="X980" i="4"/>
  <c r="Y980" i="4"/>
  <c r="W981" i="4"/>
  <c r="X981" i="4"/>
  <c r="Y981" i="4"/>
  <c r="W982" i="4"/>
  <c r="X982" i="4"/>
  <c r="Y982" i="4"/>
  <c r="W1177" i="4"/>
  <c r="X1177" i="4"/>
  <c r="Y1177" i="4"/>
  <c r="W1075" i="4"/>
  <c r="X1075" i="4"/>
  <c r="Y1075" i="4"/>
  <c r="W1246" i="4"/>
  <c r="X1246" i="4"/>
  <c r="Y1246" i="4"/>
  <c r="W907" i="4"/>
  <c r="X907" i="4"/>
  <c r="Y907" i="4"/>
  <c r="W1714" i="4"/>
  <c r="X1714" i="4"/>
  <c r="Y1714" i="4"/>
  <c r="W989" i="4"/>
  <c r="X989" i="4"/>
  <c r="Y989" i="4"/>
  <c r="W1364" i="4"/>
  <c r="X1364" i="4"/>
  <c r="Y1364" i="4"/>
  <c r="W1460" i="4"/>
  <c r="X1460" i="4"/>
  <c r="Y1460" i="4"/>
  <c r="W1382" i="4"/>
  <c r="X1382" i="4"/>
  <c r="Y1382" i="4"/>
  <c r="W1128" i="4"/>
  <c r="X1128" i="4"/>
  <c r="Y1128" i="4"/>
  <c r="W1385" i="4"/>
  <c r="X1385" i="4"/>
  <c r="Y1385" i="4"/>
  <c r="W912" i="4"/>
  <c r="X912" i="4"/>
  <c r="Y912" i="4"/>
  <c r="W1369" i="4"/>
  <c r="X1369" i="4"/>
  <c r="Y1369" i="4"/>
  <c r="W996" i="4"/>
  <c r="X996" i="4"/>
  <c r="Y996" i="4"/>
  <c r="W857" i="4"/>
  <c r="X857" i="4"/>
  <c r="Y857" i="4"/>
  <c r="W1391" i="4"/>
  <c r="X1391" i="4"/>
  <c r="Y1391" i="4"/>
  <c r="W863" i="4"/>
  <c r="X863" i="4"/>
  <c r="Y863" i="4"/>
  <c r="W1202" i="4"/>
  <c r="X1202" i="4"/>
  <c r="Y1202" i="4"/>
  <c r="W1654" i="4"/>
  <c r="X1654" i="4"/>
  <c r="Y1654" i="4"/>
  <c r="W1011" i="4"/>
  <c r="X1011" i="4"/>
  <c r="Y1011" i="4"/>
  <c r="W1013" i="4"/>
  <c r="X1013" i="4"/>
  <c r="Y1013" i="4"/>
  <c r="W1765" i="4"/>
  <c r="X1765" i="4"/>
  <c r="Y1765" i="4"/>
  <c r="W1265" i="4"/>
  <c r="X1265" i="4"/>
  <c r="Y1265" i="4"/>
  <c r="W1267" i="4"/>
  <c r="X1267" i="4"/>
  <c r="Y1267" i="4"/>
  <c r="W929" i="4"/>
  <c r="X929" i="4"/>
  <c r="Y929" i="4"/>
  <c r="W1020" i="4"/>
  <c r="X1020" i="4"/>
  <c r="Y1020" i="4"/>
  <c r="W1623" i="4"/>
  <c r="X1623" i="4"/>
  <c r="Y1623" i="4"/>
  <c r="W410" i="4"/>
  <c r="X410" i="4"/>
  <c r="Y410" i="4"/>
  <c r="W581" i="4"/>
  <c r="X581" i="4"/>
  <c r="Y581" i="4"/>
  <c r="W825" i="4"/>
  <c r="X825" i="4"/>
  <c r="Y825" i="4"/>
  <c r="W940" i="4"/>
  <c r="X940" i="4"/>
  <c r="Y940" i="4"/>
  <c r="W1616" i="4"/>
  <c r="X1616" i="4"/>
  <c r="Y1616" i="4"/>
  <c r="W485" i="4"/>
  <c r="X485" i="4"/>
  <c r="Y485" i="4"/>
  <c r="W1504" i="4"/>
  <c r="X1504" i="4"/>
  <c r="Y1504" i="4"/>
  <c r="W1222" i="4"/>
  <c r="X1222" i="4"/>
  <c r="Y1222" i="4"/>
  <c r="W1422" i="4"/>
  <c r="X1422" i="4"/>
  <c r="Y1422" i="4"/>
  <c r="W1116" i="4"/>
  <c r="X1116" i="4"/>
  <c r="Y1116" i="4"/>
  <c r="W890" i="4"/>
  <c r="X890" i="4"/>
  <c r="Y890" i="4"/>
  <c r="W1356" i="4"/>
  <c r="X1356" i="4"/>
  <c r="Y1356" i="4"/>
  <c r="W1485" i="4"/>
  <c r="X1485" i="4"/>
  <c r="Y1485" i="4"/>
  <c r="W1279" i="4"/>
  <c r="X1279" i="4"/>
  <c r="Y1279" i="4"/>
  <c r="W1591" i="4"/>
  <c r="X1591" i="4"/>
  <c r="Y1591" i="4"/>
  <c r="W1119" i="4"/>
  <c r="X1119" i="4"/>
  <c r="Y1119" i="4"/>
  <c r="W1427" i="4"/>
  <c r="X1427" i="4"/>
  <c r="Y1427" i="4"/>
  <c r="W892" i="4"/>
  <c r="X892" i="4"/>
  <c r="Y892" i="4"/>
  <c r="W1034" i="4"/>
  <c r="X1034" i="4"/>
  <c r="Y1034" i="4"/>
  <c r="W1036" i="4"/>
  <c r="X1036" i="4"/>
  <c r="Y1036" i="4"/>
  <c r="W1753" i="4"/>
  <c r="X1753" i="4"/>
  <c r="Y1753" i="4"/>
  <c r="W1037" i="4"/>
  <c r="X1037" i="4"/>
  <c r="Y1037" i="4"/>
  <c r="W1543" i="4"/>
  <c r="X1543" i="4"/>
  <c r="Y1543" i="4"/>
  <c r="W1448" i="4"/>
  <c r="X1448" i="4"/>
  <c r="Y1448" i="4"/>
  <c r="W895" i="4"/>
  <c r="X895" i="4"/>
  <c r="Y895" i="4"/>
  <c r="W1317" i="4"/>
  <c r="X1317" i="4"/>
  <c r="Y1317" i="4"/>
  <c r="X1367" i="4"/>
  <c r="Y1367" i="4"/>
  <c r="W1449" i="4"/>
  <c r="X1449" i="4"/>
  <c r="Y1449" i="4"/>
  <c r="W1233" i="4"/>
  <c r="X1233" i="4"/>
  <c r="Y1233" i="4"/>
  <c r="W1419" i="4"/>
  <c r="X1419" i="4"/>
  <c r="Y1419" i="4"/>
  <c r="W1618" i="4"/>
  <c r="X1618" i="4"/>
  <c r="Y1618" i="4"/>
  <c r="W1680" i="4"/>
  <c r="X1680" i="4"/>
  <c r="Y1680" i="4"/>
  <c r="W1370" i="4"/>
  <c r="X1370" i="4"/>
  <c r="Y1370" i="4"/>
  <c r="W1049" i="4"/>
  <c r="X1049" i="4"/>
  <c r="Y1049" i="4"/>
  <c r="W1132" i="4"/>
  <c r="X1132" i="4"/>
  <c r="Y1132" i="4"/>
  <c r="W1559" i="4"/>
  <c r="X1559" i="4"/>
  <c r="Y1559" i="4"/>
  <c r="W1134" i="4"/>
  <c r="X1134" i="4"/>
  <c r="Y1134" i="4"/>
  <c r="W1378" i="4"/>
  <c r="X1378" i="4"/>
  <c r="Y1378" i="4"/>
  <c r="W1243" i="4"/>
  <c r="X1243" i="4"/>
  <c r="Y1243" i="4"/>
  <c r="W1661" i="4"/>
  <c r="X1661" i="4"/>
  <c r="Y1661" i="4"/>
  <c r="W1662" i="4"/>
  <c r="X1662" i="4"/>
  <c r="Y1662" i="4"/>
  <c r="W1686" i="4"/>
  <c r="X1686" i="4"/>
  <c r="Y1686" i="4"/>
  <c r="W1137" i="4"/>
  <c r="X1137" i="4"/>
  <c r="Y1137" i="4"/>
  <c r="W1505" i="4"/>
  <c r="X1505" i="4"/>
  <c r="Y1505" i="4"/>
  <c r="W1056" i="4"/>
  <c r="X1056" i="4"/>
  <c r="Y1056" i="4"/>
  <c r="W1381" i="4"/>
  <c r="X1381" i="4"/>
  <c r="Y1381" i="4"/>
  <c r="W1057" i="4"/>
  <c r="X1057" i="4"/>
  <c r="Y1057" i="4"/>
  <c r="W1059" i="4"/>
  <c r="X1059" i="4"/>
  <c r="Y1059" i="4"/>
  <c r="W1488" i="4"/>
  <c r="X1488" i="4"/>
  <c r="Y1488" i="4"/>
  <c r="W1062" i="4"/>
  <c r="X1062" i="4"/>
  <c r="Y1062" i="4"/>
  <c r="W1316" i="4"/>
  <c r="X1316" i="4"/>
  <c r="Y1316" i="4"/>
  <c r="W1252" i="4"/>
  <c r="X1252" i="4"/>
  <c r="Y1252" i="4"/>
  <c r="W1567" i="4"/>
  <c r="X1567" i="4"/>
  <c r="Y1567" i="4"/>
  <c r="W1253" i="4"/>
  <c r="X1253" i="4"/>
  <c r="Y1253" i="4"/>
  <c r="W1387" i="4"/>
  <c r="X1387" i="4"/>
  <c r="Y1387" i="4"/>
  <c r="W1440" i="4"/>
  <c r="X1440" i="4"/>
  <c r="Y1440" i="4"/>
  <c r="W1065" i="4"/>
  <c r="X1065" i="4"/>
  <c r="Y1065" i="4"/>
  <c r="W1070" i="4"/>
  <c r="X1070" i="4"/>
  <c r="Y1070" i="4"/>
  <c r="W1001" i="4"/>
  <c r="X1001" i="4"/>
  <c r="Y1001" i="4"/>
  <c r="W1072" i="4"/>
  <c r="X1072" i="4"/>
  <c r="Y1072" i="4"/>
  <c r="W1741" i="4"/>
  <c r="X1741" i="4"/>
  <c r="Y1741" i="4"/>
  <c r="W1076" i="4"/>
  <c r="X1076" i="4"/>
  <c r="Y1076" i="4"/>
  <c r="W1218" i="4"/>
  <c r="X1218" i="4"/>
  <c r="Y1218" i="4"/>
  <c r="W1151" i="4"/>
  <c r="X1151" i="4"/>
  <c r="Y1151" i="4"/>
  <c r="W1663" i="4"/>
  <c r="X1663" i="4"/>
  <c r="Y1663" i="4"/>
  <c r="W1079" i="4"/>
  <c r="X1079" i="4"/>
  <c r="Y1079" i="4"/>
  <c r="W1324" i="4"/>
  <c r="X1324" i="4"/>
  <c r="Y1324" i="4"/>
  <c r="W1693" i="4"/>
  <c r="X1693" i="4"/>
  <c r="Y1693" i="4"/>
  <c r="W1327" i="4"/>
  <c r="X1327" i="4"/>
  <c r="Y1327" i="4"/>
  <c r="W1776" i="4"/>
  <c r="X1776" i="4"/>
  <c r="Y1776" i="4"/>
  <c r="W1084" i="4"/>
  <c r="X1084" i="4"/>
  <c r="Y1084" i="4"/>
  <c r="W1160" i="4"/>
  <c r="X1160" i="4"/>
  <c r="Y1160" i="4"/>
  <c r="W1165" i="4"/>
  <c r="X1165" i="4"/>
  <c r="Y1165" i="4"/>
  <c r="W1017" i="4"/>
  <c r="X1017" i="4"/>
  <c r="Y1017" i="4"/>
  <c r="W1656" i="4"/>
  <c r="X1656" i="4"/>
  <c r="Y1656" i="4"/>
  <c r="W1167" i="4"/>
  <c r="X1167" i="4"/>
  <c r="Y1167" i="4"/>
  <c r="W1168" i="4"/>
  <c r="X1168" i="4"/>
  <c r="Y1168" i="4"/>
  <c r="W1170" i="4"/>
  <c r="X1170" i="4"/>
  <c r="Y1170" i="4"/>
  <c r="W1091" i="4"/>
  <c r="X1091" i="4"/>
  <c r="Y1091" i="4"/>
  <c r="W1342" i="4"/>
  <c r="X1342" i="4"/>
  <c r="Y1342" i="4"/>
  <c r="W1093" i="4"/>
  <c r="X1093" i="4"/>
  <c r="Y1093" i="4"/>
  <c r="W1417" i="4"/>
  <c r="X1417" i="4"/>
  <c r="Y1417" i="4"/>
  <c r="W1095" i="4"/>
  <c r="X1095" i="4"/>
  <c r="Y1095" i="4"/>
  <c r="W1271" i="4"/>
  <c r="X1271" i="4"/>
  <c r="Y1271" i="4"/>
  <c r="W1096" i="4"/>
  <c r="X1096" i="4"/>
  <c r="Y1096" i="4"/>
  <c r="W1097" i="4"/>
  <c r="X1097" i="4"/>
  <c r="Y1097" i="4"/>
  <c r="W1175" i="4"/>
  <c r="X1175" i="4"/>
  <c r="Y1175" i="4"/>
  <c r="W1099" i="4"/>
  <c r="X1099" i="4"/>
  <c r="Y1099" i="4"/>
  <c r="W1028" i="4"/>
  <c r="X1028" i="4"/>
  <c r="Y1028" i="4"/>
  <c r="W1100" i="4"/>
  <c r="X1100" i="4"/>
  <c r="Y1100" i="4"/>
  <c r="W1179" i="4"/>
  <c r="X1179" i="4"/>
  <c r="Y1179" i="4"/>
  <c r="W565" i="4"/>
  <c r="X565" i="4"/>
  <c r="Y565" i="4"/>
  <c r="W1185" i="4"/>
  <c r="X1185" i="4"/>
  <c r="Y1185" i="4"/>
  <c r="W1186" i="4"/>
  <c r="X1186" i="4"/>
  <c r="Y1186" i="4"/>
  <c r="W1590" i="4"/>
  <c r="X1590" i="4"/>
  <c r="Y1590" i="4"/>
  <c r="W1032" i="4"/>
  <c r="X1032" i="4"/>
  <c r="Y1032" i="4"/>
  <c r="W1188" i="4"/>
  <c r="X1188" i="4"/>
  <c r="Y1188" i="4"/>
  <c r="W1280" i="4"/>
  <c r="X1280" i="4"/>
  <c r="Y1280" i="4"/>
  <c r="W1189" i="4"/>
  <c r="X1189" i="4"/>
  <c r="Y1189" i="4"/>
  <c r="W1349" i="4"/>
  <c r="X1349" i="4"/>
  <c r="Y1349" i="4"/>
  <c r="W1281" i="4"/>
  <c r="X1281" i="4"/>
  <c r="Y1281" i="4"/>
  <c r="W1282" i="4"/>
  <c r="X1282" i="4"/>
  <c r="Y1282" i="4"/>
  <c r="W1284" i="4"/>
  <c r="X1284" i="4"/>
  <c r="Y1284" i="4"/>
  <c r="W1428" i="4"/>
  <c r="X1428" i="4"/>
  <c r="Y1428" i="4"/>
  <c r="W1700" i="4"/>
  <c r="X1700" i="4"/>
  <c r="Y1700" i="4"/>
  <c r="W1430" i="4"/>
  <c r="X1430" i="4"/>
  <c r="Y1430" i="4"/>
  <c r="W1716" i="4"/>
  <c r="X1716" i="4"/>
  <c r="Y1716" i="4"/>
  <c r="W1196" i="4"/>
  <c r="X1196" i="4"/>
  <c r="Y1196" i="4"/>
  <c r="W1197" i="4"/>
  <c r="X1197" i="4"/>
  <c r="Y1197" i="4"/>
  <c r="W1288" i="4"/>
  <c r="X1288" i="4"/>
  <c r="Y1288" i="4"/>
  <c r="W1199" i="4"/>
  <c r="X1199" i="4"/>
  <c r="Y1199" i="4"/>
  <c r="W1290" i="4"/>
  <c r="X1290" i="4"/>
  <c r="Y1290" i="4"/>
  <c r="W1292" i="4"/>
  <c r="X1292" i="4"/>
  <c r="Y1292" i="4"/>
  <c r="W1293" i="4"/>
  <c r="X1293" i="4"/>
  <c r="Y1293" i="4"/>
  <c r="W1201" i="4"/>
  <c r="X1201" i="4"/>
  <c r="Y1201" i="4"/>
  <c r="W1295" i="4"/>
  <c r="X1295" i="4"/>
  <c r="Y1295" i="4"/>
  <c r="W1204" i="4"/>
  <c r="X1204" i="4"/>
  <c r="Y1204" i="4"/>
  <c r="W1496" i="4"/>
  <c r="X1496" i="4"/>
  <c r="Y1496" i="4"/>
  <c r="W1300" i="4"/>
  <c r="X1300" i="4"/>
  <c r="Y1300" i="4"/>
  <c r="W1208" i="4"/>
  <c r="X1208" i="4"/>
  <c r="Y1208" i="4"/>
  <c r="W1209" i="4"/>
  <c r="X1209" i="4"/>
  <c r="Y1209" i="4"/>
  <c r="W1520" i="4"/>
  <c r="X1520" i="4"/>
  <c r="Y1520" i="4"/>
  <c r="W1304" i="4"/>
  <c r="X1304" i="4"/>
  <c r="Y1304" i="4"/>
  <c r="W1305" i="4"/>
  <c r="X1305" i="4"/>
  <c r="Y1305" i="4"/>
  <c r="W1210" i="4"/>
  <c r="X1210" i="4"/>
  <c r="Y1210" i="4"/>
  <c r="W1211" i="4"/>
  <c r="X1211" i="4"/>
  <c r="Y1211" i="4"/>
  <c r="W1306" i="4"/>
  <c r="X1306" i="4"/>
  <c r="Y1306" i="4"/>
  <c r="W1601" i="4"/>
  <c r="X1601" i="4"/>
  <c r="Y1601" i="4"/>
  <c r="W1667" i="4"/>
  <c r="X1667" i="4"/>
  <c r="Y1667" i="4"/>
  <c r="W1215" i="4"/>
  <c r="X1215" i="4"/>
  <c r="Y1215" i="4"/>
  <c r="W1216" i="4"/>
  <c r="X1216" i="4"/>
  <c r="Y1216" i="4"/>
  <c r="W1217" i="4"/>
  <c r="X1217" i="4"/>
  <c r="Y1217" i="4"/>
  <c r="W1308" i="4"/>
  <c r="X1308" i="4"/>
  <c r="Y1308" i="4"/>
  <c r="W1126" i="4"/>
  <c r="X1126" i="4"/>
  <c r="Y1126" i="4"/>
  <c r="W1219" i="4"/>
  <c r="X1219" i="4"/>
  <c r="Y1219" i="4"/>
  <c r="W1604" i="4"/>
  <c r="X1604" i="4"/>
  <c r="Y1604" i="4"/>
  <c r="W1605" i="4"/>
  <c r="X1605" i="4"/>
  <c r="Y1605" i="4"/>
  <c r="W1312" i="4"/>
  <c r="X1312" i="4"/>
  <c r="Y1312" i="4"/>
  <c r="W859" i="4"/>
  <c r="X859" i="4"/>
  <c r="Y859" i="4"/>
  <c r="W1315" i="4"/>
  <c r="X1315" i="4"/>
  <c r="Y1315" i="4"/>
  <c r="W1735" i="4"/>
  <c r="X1735" i="4"/>
  <c r="Y1735" i="4"/>
  <c r="W1223" i="4"/>
  <c r="X1223" i="4"/>
  <c r="Y1223" i="4"/>
  <c r="W1555" i="4"/>
  <c r="X1555" i="4"/>
  <c r="Y1555" i="4"/>
  <c r="W1319" i="4"/>
  <c r="X1319" i="4"/>
  <c r="Y1319" i="4"/>
  <c r="W1375" i="4"/>
  <c r="X1375" i="4"/>
  <c r="Y1375" i="4"/>
  <c r="W1608" i="4"/>
  <c r="X1608" i="4"/>
  <c r="Y1608" i="4"/>
  <c r="W1610" i="4"/>
  <c r="X1610" i="4"/>
  <c r="Y1610" i="4"/>
  <c r="W1138" i="4"/>
  <c r="X1138" i="4"/>
  <c r="Y1138" i="4"/>
  <c r="W1225" i="4"/>
  <c r="X1225" i="4"/>
  <c r="Y1225" i="4"/>
  <c r="W1715" i="4"/>
  <c r="X1715" i="4"/>
  <c r="Y1715" i="4"/>
  <c r="W1326" i="4"/>
  <c r="X1326" i="4"/>
  <c r="Y1326" i="4"/>
  <c r="W1228" i="4"/>
  <c r="X1228" i="4"/>
  <c r="Y1228" i="4"/>
  <c r="W1229" i="4"/>
  <c r="X1229" i="4"/>
  <c r="Y1229" i="4"/>
  <c r="W1330" i="4"/>
  <c r="X1330" i="4"/>
  <c r="Y1330" i="4"/>
  <c r="W1230" i="4"/>
  <c r="X1230" i="4"/>
  <c r="Y1230" i="4"/>
  <c r="W1451" i="4"/>
  <c r="X1451" i="4"/>
  <c r="Y1451" i="4"/>
  <c r="W1236" i="4"/>
  <c r="X1236" i="4"/>
  <c r="Y1236" i="4"/>
  <c r="W1338" i="4"/>
  <c r="X1338" i="4"/>
  <c r="Y1338" i="4"/>
  <c r="W1453" i="4"/>
  <c r="X1453" i="4"/>
  <c r="Y1453" i="4"/>
  <c r="W1238" i="4"/>
  <c r="X1238" i="4"/>
  <c r="Y1238" i="4"/>
  <c r="W1339" i="4"/>
  <c r="X1339" i="4"/>
  <c r="Y1339" i="4"/>
  <c r="W1340" i="4"/>
  <c r="X1340" i="4"/>
  <c r="Y1340" i="4"/>
  <c r="W633" i="4"/>
  <c r="X633" i="4"/>
  <c r="Y633" i="4"/>
  <c r="W1154" i="4"/>
  <c r="X1154" i="4"/>
  <c r="Y1154" i="4"/>
  <c r="W1345" i="4"/>
  <c r="X1345" i="4"/>
  <c r="Y1345" i="4"/>
  <c r="W1346" i="4"/>
  <c r="X1346" i="4"/>
  <c r="Y1346" i="4"/>
  <c r="W1456" i="4"/>
  <c r="X1456" i="4"/>
  <c r="Y1456" i="4"/>
  <c r="W1666" i="4"/>
  <c r="X1666" i="4"/>
  <c r="Y1666" i="4"/>
  <c r="W506" i="4"/>
  <c r="X506" i="4"/>
  <c r="Y506" i="4"/>
  <c r="W305" i="4"/>
  <c r="X305" i="4"/>
  <c r="Y305" i="4"/>
  <c r="W719" i="4"/>
  <c r="X719" i="4"/>
  <c r="Y719" i="4"/>
  <c r="W644" i="4"/>
  <c r="X644" i="4"/>
  <c r="Y644" i="4"/>
  <c r="W1347" i="4"/>
  <c r="X1347" i="4"/>
  <c r="Y1347" i="4"/>
  <c r="W1459" i="4"/>
  <c r="X1459" i="4"/>
  <c r="Y1459" i="4"/>
  <c r="W1775" i="4"/>
  <c r="X1775" i="4"/>
  <c r="Y1775" i="4"/>
  <c r="W1531" i="4"/>
  <c r="X1531" i="4"/>
  <c r="Y1531" i="4"/>
  <c r="W1461" i="4"/>
  <c r="X1461" i="4"/>
  <c r="Y1461" i="4"/>
  <c r="W1698" i="4"/>
  <c r="X1698" i="4"/>
  <c r="Y1698" i="4"/>
  <c r="W1171" i="4"/>
  <c r="X1171" i="4"/>
  <c r="Y1171" i="4"/>
  <c r="W1173" i="4"/>
  <c r="X1173" i="4"/>
  <c r="Y1173" i="4"/>
  <c r="W1353" i="4"/>
  <c r="X1353" i="4"/>
  <c r="Y1353" i="4"/>
  <c r="W1466" i="4"/>
  <c r="X1466" i="4"/>
  <c r="Y1466" i="4"/>
  <c r="W1537" i="4"/>
  <c r="X1537" i="4"/>
  <c r="Y1537" i="4"/>
  <c r="W1354" i="4"/>
  <c r="X1354" i="4"/>
  <c r="Y1354" i="4"/>
  <c r="W1258" i="4"/>
  <c r="X1258" i="4"/>
  <c r="Y1258" i="4"/>
  <c r="W1468" i="4"/>
  <c r="X1468" i="4"/>
  <c r="Y1468" i="4"/>
  <c r="W1470" i="4"/>
  <c r="X1470" i="4"/>
  <c r="Y1470" i="4"/>
  <c r="W1628" i="4"/>
  <c r="X1628" i="4"/>
  <c r="Y1628" i="4"/>
  <c r="W1471" i="4"/>
  <c r="X1471" i="4"/>
  <c r="Y1471" i="4"/>
  <c r="W1472" i="4"/>
  <c r="X1472" i="4"/>
  <c r="Y1472" i="4"/>
  <c r="W1190" i="4"/>
  <c r="X1190" i="4"/>
  <c r="Y1190" i="4"/>
  <c r="W1358" i="4"/>
  <c r="X1358" i="4"/>
  <c r="Y1358" i="4"/>
  <c r="W1630" i="4"/>
  <c r="X1630" i="4"/>
  <c r="Y1630" i="4"/>
  <c r="X1631" i="4"/>
  <c r="Y1631" i="4"/>
  <c r="W1359" i="4"/>
  <c r="X1359" i="4"/>
  <c r="Y1359" i="4"/>
  <c r="W1473" i="4"/>
  <c r="X1473" i="4"/>
  <c r="Y1473" i="4"/>
  <c r="W1362" i="4"/>
  <c r="X1362" i="4"/>
  <c r="Y1362" i="4"/>
  <c r="W1548" i="4"/>
  <c r="X1548" i="4"/>
  <c r="Y1548" i="4"/>
  <c r="W1634" i="4"/>
  <c r="X1634" i="4"/>
  <c r="Y1634" i="4"/>
  <c r="W1363" i="4"/>
  <c r="X1363" i="4"/>
  <c r="Y1363" i="4"/>
  <c r="W1598" i="4"/>
  <c r="X1598" i="4"/>
  <c r="Y1598" i="4"/>
  <c r="W1553" i="4"/>
  <c r="X1553" i="4"/>
  <c r="Y1553" i="4"/>
  <c r="W1479" i="4"/>
  <c r="X1479" i="4"/>
  <c r="Y1479" i="4"/>
  <c r="W1483" i="4"/>
  <c r="X1483" i="4"/>
  <c r="Y1483" i="4"/>
  <c r="W1371" i="4"/>
  <c r="X1371" i="4"/>
  <c r="Y1371" i="4"/>
  <c r="W1273" i="4"/>
  <c r="X1273" i="4"/>
  <c r="Y1273" i="4"/>
  <c r="W1027" i="4"/>
  <c r="X1027" i="4"/>
  <c r="Y1027" i="4"/>
  <c r="W1373" i="4"/>
  <c r="X1373" i="4"/>
  <c r="Y1373" i="4"/>
  <c r="W1276" i="4"/>
  <c r="X1276" i="4"/>
  <c r="Y1276" i="4"/>
  <c r="X1277" i="4"/>
  <c r="Y1277" i="4"/>
  <c r="W1484" i="4"/>
  <c r="X1484" i="4"/>
  <c r="Y1484" i="4"/>
  <c r="W1560" i="4"/>
  <c r="X1560" i="4"/>
  <c r="Y1560" i="4"/>
  <c r="W1379" i="4"/>
  <c r="X1379" i="4"/>
  <c r="Y1379" i="4"/>
  <c r="W1380" i="4"/>
  <c r="X1380" i="4"/>
  <c r="Y1380" i="4"/>
  <c r="W1745" i="4"/>
  <c r="X1745" i="4"/>
  <c r="Y1745" i="4"/>
  <c r="W1639" i="4"/>
  <c r="X1639" i="4"/>
  <c r="Y1639" i="4"/>
  <c r="W1486" i="4"/>
  <c r="X1486" i="4"/>
  <c r="Y1486" i="4"/>
  <c r="W1487" i="4"/>
  <c r="X1487" i="4"/>
  <c r="Y1487" i="4"/>
  <c r="W1642" i="4"/>
  <c r="X1642" i="4"/>
  <c r="Y1642" i="4"/>
  <c r="W1489" i="4"/>
  <c r="X1489" i="4"/>
  <c r="Y1489" i="4"/>
  <c r="W1383" i="4"/>
  <c r="X1383" i="4"/>
  <c r="Y1383" i="4"/>
  <c r="W1490" i="4"/>
  <c r="X1490" i="4"/>
  <c r="Y1490" i="4"/>
  <c r="W1384" i="4"/>
  <c r="X1384" i="4"/>
  <c r="Y1384" i="4"/>
  <c r="W1491" i="4"/>
  <c r="X1491" i="4"/>
  <c r="Y1491" i="4"/>
  <c r="W1644" i="4"/>
  <c r="X1644" i="4"/>
  <c r="Y1644" i="4"/>
  <c r="W1492" i="4"/>
  <c r="X1492" i="4"/>
  <c r="Y1492" i="4"/>
  <c r="W1289" i="4"/>
  <c r="X1289" i="4"/>
  <c r="Y1289" i="4"/>
  <c r="W1386" i="4"/>
  <c r="X1386" i="4"/>
  <c r="Y1386" i="4"/>
  <c r="X1645" i="4"/>
  <c r="Y1645" i="4"/>
  <c r="W1763" i="4"/>
  <c r="X1763" i="4"/>
  <c r="Y1763" i="4"/>
  <c r="W1390" i="4"/>
  <c r="X1390" i="4"/>
  <c r="Y1390" i="4"/>
  <c r="X1389" i="4"/>
  <c r="Y1389" i="4"/>
  <c r="W1493" i="4"/>
  <c r="X1493" i="4"/>
  <c r="Y1493" i="4"/>
  <c r="W1494" i="4"/>
  <c r="X1494" i="4"/>
  <c r="Y1494" i="4"/>
  <c r="W1703" i="4"/>
  <c r="X1703" i="4"/>
  <c r="Y1703" i="4"/>
  <c r="W1302" i="4"/>
  <c r="X1302" i="4"/>
  <c r="Y1302" i="4"/>
  <c r="W1497" i="4"/>
  <c r="X1497" i="4"/>
  <c r="Y1497" i="4"/>
  <c r="W1648" i="4"/>
  <c r="X1648" i="4"/>
  <c r="Y1648" i="4"/>
  <c r="W1396" i="4"/>
  <c r="X1396" i="4"/>
  <c r="Y1396" i="4"/>
  <c r="W1399" i="4"/>
  <c r="X1399" i="4"/>
  <c r="Y1399" i="4"/>
  <c r="W1400" i="4"/>
  <c r="X1400" i="4"/>
  <c r="Y1400" i="4"/>
  <c r="W1401" i="4"/>
  <c r="X1401" i="4"/>
  <c r="Y1401" i="4"/>
  <c r="W1500" i="4"/>
  <c r="X1500" i="4"/>
  <c r="Y1500" i="4"/>
  <c r="W1403" i="4"/>
  <c r="X1403" i="4"/>
  <c r="Y1403" i="4"/>
  <c r="W1574" i="4"/>
  <c r="X1574" i="4"/>
  <c r="Y1574" i="4"/>
  <c r="W1404" i="4"/>
  <c r="X1404" i="4"/>
  <c r="Y1404" i="4"/>
  <c r="W1651" i="4"/>
  <c r="X1651" i="4"/>
  <c r="Y1651" i="4"/>
  <c r="W1406" i="4"/>
  <c r="X1406" i="4"/>
  <c r="Y1406" i="4"/>
  <c r="W1502" i="4"/>
  <c r="X1502" i="4"/>
  <c r="Y1502" i="4"/>
  <c r="W1503" i="4"/>
  <c r="X1503" i="4"/>
  <c r="Y1503" i="4"/>
  <c r="W1410" i="4"/>
  <c r="X1410" i="4"/>
  <c r="Y1410" i="4"/>
  <c r="W1414" i="4"/>
  <c r="X1414" i="4"/>
  <c r="Y1414" i="4"/>
  <c r="W1657" i="4"/>
  <c r="X1657" i="4"/>
  <c r="Y1657" i="4"/>
  <c r="W1416" i="4"/>
  <c r="X1416" i="4"/>
  <c r="Y1416" i="4"/>
  <c r="W1506" i="4"/>
  <c r="X1506" i="4"/>
  <c r="Y1506" i="4"/>
  <c r="W1695" i="4"/>
  <c r="X1695" i="4"/>
  <c r="Y1695" i="4"/>
  <c r="W1507" i="4"/>
  <c r="X1507" i="4"/>
  <c r="Y1507" i="4"/>
  <c r="W1658" i="4"/>
  <c r="X1658" i="4"/>
  <c r="Y1658" i="4"/>
  <c r="W1585" i="4"/>
  <c r="X1585" i="4"/>
  <c r="Y1585" i="4"/>
  <c r="W1420" i="4"/>
  <c r="X1420" i="4"/>
  <c r="Y1420" i="4"/>
  <c r="W1421" i="4"/>
  <c r="X1421" i="4"/>
  <c r="Y1421" i="4"/>
  <c r="W1696" i="4"/>
  <c r="X1696" i="4"/>
  <c r="Y1696" i="4"/>
  <c r="W1739" i="4"/>
  <c r="X1739" i="4"/>
  <c r="Y1739" i="4"/>
  <c r="W1723" i="4"/>
  <c r="X1723" i="4"/>
  <c r="Y1723" i="4"/>
  <c r="W1713" i="4"/>
  <c r="X1713" i="4"/>
  <c r="Y1713" i="4"/>
  <c r="W1425" i="4"/>
  <c r="X1425" i="4"/>
  <c r="Y1425" i="4"/>
  <c r="W1426" i="4"/>
  <c r="X1426" i="4"/>
  <c r="Y1426" i="4"/>
  <c r="W1510" i="4"/>
  <c r="X1510" i="4"/>
  <c r="Y1510" i="4"/>
  <c r="W721" i="4"/>
  <c r="X721" i="4"/>
  <c r="Y721" i="4"/>
  <c r="W1083" i="4"/>
  <c r="X1083" i="4"/>
  <c r="Y1083" i="4"/>
  <c r="W1429" i="4"/>
  <c r="X1429" i="4"/>
  <c r="Y1429" i="4"/>
  <c r="W1512" i="4"/>
  <c r="X1512" i="4"/>
  <c r="Y1512" i="4"/>
  <c r="W1760" i="4"/>
  <c r="X1760" i="4"/>
  <c r="Y1760" i="4"/>
  <c r="W1514" i="4"/>
  <c r="X1514" i="4"/>
  <c r="Y1514" i="4"/>
  <c r="X1660" i="4"/>
  <c r="Y1660" i="4"/>
  <c r="W915" i="4"/>
  <c r="X915" i="4"/>
  <c r="Y915" i="4"/>
  <c r="W1298" i="4"/>
  <c r="X1298" i="4"/>
  <c r="Y1298" i="4"/>
  <c r="W1299" i="4"/>
  <c r="X1299" i="4"/>
  <c r="Y1299" i="4"/>
  <c r="W751" i="4"/>
  <c r="X751" i="4"/>
  <c r="Y751" i="4"/>
  <c r="W1518" i="4"/>
  <c r="X1518" i="4"/>
  <c r="Y1518" i="4"/>
  <c r="W1665" i="4"/>
  <c r="X1665" i="4"/>
  <c r="Y1665" i="4"/>
  <c r="W1521" i="4"/>
  <c r="X1521" i="4"/>
  <c r="Y1521" i="4"/>
  <c r="W1668" i="4"/>
  <c r="X1668" i="4"/>
  <c r="Y1668" i="4"/>
  <c r="W1762" i="4"/>
  <c r="X1762" i="4"/>
  <c r="Y1762" i="4"/>
  <c r="W1670" i="4"/>
  <c r="X1670" i="4"/>
  <c r="Y1670" i="4"/>
  <c r="W1529" i="4"/>
  <c r="X1529" i="4"/>
  <c r="Y1529" i="4"/>
  <c r="W1530" i="4"/>
  <c r="X1530" i="4"/>
  <c r="Y1530" i="4"/>
  <c r="W1532" i="4"/>
  <c r="X1532" i="4"/>
  <c r="Y1532" i="4"/>
  <c r="W1534" i="4"/>
  <c r="X1534" i="4"/>
  <c r="Y1534" i="4"/>
  <c r="W1779" i="4"/>
  <c r="X1779" i="4"/>
  <c r="Y1779" i="4"/>
  <c r="W1535" i="4"/>
  <c r="X1535" i="4"/>
  <c r="Y1535" i="4"/>
  <c r="W1536" i="4"/>
  <c r="X1536" i="4"/>
  <c r="Y1536" i="4"/>
  <c r="W1538" i="4"/>
  <c r="X1538" i="4"/>
  <c r="Y1538" i="4"/>
  <c r="W1674" i="4"/>
  <c r="X1674" i="4"/>
  <c r="Y1674" i="4"/>
  <c r="X1355" i="4"/>
  <c r="Y1355" i="4"/>
  <c r="W1539" i="4"/>
  <c r="X1539" i="4"/>
  <c r="Y1539" i="4"/>
  <c r="W1743" i="4"/>
  <c r="X1743" i="4"/>
  <c r="Y1743" i="4"/>
  <c r="W1540" i="4"/>
  <c r="X1540" i="4"/>
  <c r="Y1540" i="4"/>
  <c r="W1676" i="4"/>
  <c r="X1676" i="4"/>
  <c r="Y1676" i="4"/>
  <c r="W1744" i="4"/>
  <c r="X1744" i="4"/>
  <c r="Y1744" i="4"/>
  <c r="W1780" i="4"/>
  <c r="X1780" i="4"/>
  <c r="Y1780" i="4"/>
  <c r="W1541" i="4"/>
  <c r="X1541" i="4"/>
  <c r="Y1541" i="4"/>
  <c r="W1725" i="4"/>
  <c r="X1725" i="4"/>
  <c r="Y1725" i="4"/>
  <c r="W1677" i="4"/>
  <c r="X1677" i="4"/>
  <c r="Y1677" i="4"/>
  <c r="W1544" i="4"/>
  <c r="X1544" i="4"/>
  <c r="Y1544" i="4"/>
  <c r="W1545" i="4"/>
  <c r="X1545" i="4"/>
  <c r="Y1545" i="4"/>
  <c r="W1546" i="4"/>
  <c r="X1546" i="4"/>
  <c r="Y1546" i="4"/>
  <c r="W1549" i="4"/>
  <c r="X1549" i="4"/>
  <c r="Y1549" i="4"/>
  <c r="W1552" i="4"/>
  <c r="X1552" i="4"/>
  <c r="Y1552" i="4"/>
  <c r="X1681" i="4"/>
  <c r="Y1681" i="4"/>
  <c r="W1682" i="4"/>
  <c r="X1682" i="4"/>
  <c r="Y1682" i="4"/>
  <c r="W1556" i="4"/>
  <c r="X1556" i="4"/>
  <c r="Y1556" i="4"/>
  <c r="W1557" i="4"/>
  <c r="X1557" i="4"/>
  <c r="Y1557" i="4"/>
  <c r="W1683" i="4"/>
  <c r="X1683" i="4"/>
  <c r="Y1683" i="4"/>
  <c r="W1558" i="4"/>
  <c r="X1558" i="4"/>
  <c r="Y1558" i="4"/>
  <c r="W1684" i="4"/>
  <c r="X1684" i="4"/>
  <c r="Y1684" i="4"/>
  <c r="W1376" i="4"/>
  <c r="X1376" i="4"/>
  <c r="Y1376" i="4"/>
  <c r="W1685" i="4"/>
  <c r="X1685" i="4"/>
  <c r="Y1685" i="4"/>
  <c r="W1561" i="4"/>
  <c r="X1561" i="4"/>
  <c r="Y1561" i="4"/>
  <c r="W1687" i="4"/>
  <c r="X1687" i="4"/>
  <c r="Y1687" i="4"/>
  <c r="X1772" i="4"/>
  <c r="Y1772" i="4"/>
  <c r="X1688" i="4"/>
  <c r="Y1688" i="4"/>
  <c r="W1563" i="4"/>
  <c r="X1563" i="4"/>
  <c r="Y1563" i="4"/>
  <c r="W1564" i="4"/>
  <c r="X1564" i="4"/>
  <c r="Y1564" i="4"/>
  <c r="W1565" i="4"/>
  <c r="X1565" i="4"/>
  <c r="Y1565" i="4"/>
  <c r="X1566" i="4"/>
  <c r="Y1566" i="4"/>
  <c r="W1464" i="4"/>
  <c r="X1464" i="4"/>
  <c r="Y1464" i="4"/>
  <c r="W1568" i="4"/>
  <c r="X1568" i="4"/>
  <c r="Y1568" i="4"/>
  <c r="W1766" i="4"/>
  <c r="X1766" i="4"/>
  <c r="Y1766" i="4"/>
  <c r="W1691" i="4"/>
  <c r="X1691" i="4"/>
  <c r="Y1691" i="4"/>
  <c r="W1692" i="4"/>
  <c r="X1692" i="4"/>
  <c r="Y1692" i="4"/>
  <c r="W1572" i="4"/>
  <c r="X1572" i="4"/>
  <c r="Y1572" i="4"/>
  <c r="W1575" i="4"/>
  <c r="X1575" i="4"/>
  <c r="Y1575" i="4"/>
  <c r="W1694" i="4"/>
  <c r="X1694" i="4"/>
  <c r="Y1694" i="4"/>
  <c r="W1579" i="4"/>
  <c r="X1579" i="4"/>
  <c r="Y1579" i="4"/>
  <c r="W1581" i="4"/>
  <c r="X1581" i="4"/>
  <c r="Y1581" i="4"/>
  <c r="W1583" i="4"/>
  <c r="X1583" i="4"/>
  <c r="Y1583" i="4"/>
  <c r="W1584" i="4"/>
  <c r="X1584" i="4"/>
  <c r="Y1584" i="4"/>
  <c r="W1586" i="4"/>
  <c r="X1586" i="4"/>
  <c r="Y1586" i="4"/>
  <c r="W1697" i="4"/>
  <c r="X1697" i="4"/>
  <c r="Y1697" i="4"/>
  <c r="W1593" i="4"/>
  <c r="X1593" i="4"/>
  <c r="Y1593" i="4"/>
  <c r="W1699" i="4"/>
  <c r="X1699" i="4"/>
  <c r="Y1699" i="4"/>
  <c r="W1594" i="4"/>
  <c r="X1594" i="4"/>
  <c r="Y1594" i="4"/>
  <c r="W1595" i="4"/>
  <c r="X1595" i="4"/>
  <c r="Y1595" i="4"/>
  <c r="X1701" i="4"/>
  <c r="Y1701" i="4"/>
  <c r="W1757" i="4"/>
  <c r="X1757" i="4"/>
  <c r="Y1757" i="4"/>
  <c r="W1597" i="4"/>
  <c r="X1597" i="4"/>
  <c r="Y1597" i="4"/>
  <c r="W1758" i="4"/>
  <c r="X1758" i="4"/>
  <c r="Y1758" i="4"/>
  <c r="W1702" i="4"/>
  <c r="X1702" i="4"/>
  <c r="Y1702" i="4"/>
  <c r="W1599" i="4"/>
  <c r="X1599" i="4"/>
  <c r="Y1599" i="4"/>
  <c r="W1704" i="4"/>
  <c r="X1704" i="4"/>
  <c r="Y1704" i="4"/>
  <c r="X1759" i="4"/>
  <c r="Y1759" i="4"/>
  <c r="W1602" i="4"/>
  <c r="X1602" i="4"/>
  <c r="Y1602" i="4"/>
  <c r="W1706" i="4"/>
  <c r="X1706" i="4"/>
  <c r="Y1706" i="4"/>
  <c r="W1708" i="4"/>
  <c r="X1708" i="4"/>
  <c r="Y1708" i="4"/>
  <c r="W1606" i="4"/>
  <c r="X1606" i="4"/>
  <c r="Y1606" i="4"/>
  <c r="W1709" i="4"/>
  <c r="X1709" i="4"/>
  <c r="Y1709" i="4"/>
  <c r="W1710" i="4"/>
  <c r="X1710" i="4"/>
  <c r="Y1710" i="4"/>
  <c r="W1609" i="4"/>
  <c r="X1609" i="4"/>
  <c r="Y1609" i="4"/>
  <c r="X1778" i="4"/>
  <c r="Y1778" i="4"/>
  <c r="W1611" i="4"/>
  <c r="X1611" i="4"/>
  <c r="Y1611" i="4"/>
  <c r="W1711" i="4"/>
  <c r="X1711" i="4"/>
  <c r="Y1711" i="4"/>
  <c r="W1612" i="4"/>
  <c r="X1612" i="4"/>
  <c r="Y1612" i="4"/>
  <c r="W1712" i="4"/>
  <c r="X1712" i="4"/>
  <c r="Y1712" i="4"/>
  <c r="W1613" i="4"/>
  <c r="X1613" i="4"/>
  <c r="Y1613" i="4"/>
  <c r="W1746" i="4"/>
  <c r="X1746" i="4"/>
  <c r="Y1746" i="4"/>
  <c r="W1615" i="4"/>
  <c r="X1615" i="4"/>
  <c r="Y1615" i="4"/>
  <c r="W1619" i="4"/>
  <c r="X1619" i="4"/>
  <c r="Y1619" i="4"/>
  <c r="W1717" i="4"/>
  <c r="X1717" i="4"/>
  <c r="Y1717" i="4"/>
  <c r="W1718" i="4"/>
  <c r="X1718" i="4"/>
  <c r="Y1718" i="4"/>
  <c r="W1620" i="4"/>
  <c r="X1620" i="4"/>
  <c r="Y1620" i="4"/>
  <c r="W1526" i="4"/>
  <c r="X1526" i="4"/>
  <c r="Y1526" i="4"/>
  <c r="W1719" i="4"/>
  <c r="X1719" i="4"/>
  <c r="Y1719" i="4"/>
  <c r="W1720" i="4"/>
  <c r="X1720" i="4"/>
  <c r="Y1720" i="4"/>
  <c r="W1624" i="4"/>
  <c r="X1624" i="4"/>
  <c r="Y1624" i="4"/>
  <c r="W1626" i="4"/>
  <c r="X1626" i="4"/>
  <c r="Y1626" i="4"/>
  <c r="W1675" i="4"/>
  <c r="X1675" i="4"/>
  <c r="Y1675" i="4"/>
  <c r="W1724" i="4"/>
  <c r="X1724" i="4"/>
  <c r="Y1724" i="4"/>
  <c r="W1629" i="4"/>
  <c r="X1629" i="4"/>
  <c r="Y1629" i="4"/>
  <c r="W1726" i="4"/>
  <c r="X1726" i="4"/>
  <c r="Y1726" i="4"/>
  <c r="W1632" i="4"/>
  <c r="X1632" i="4"/>
  <c r="Y1632" i="4"/>
  <c r="W1727" i="4"/>
  <c r="X1727" i="4"/>
  <c r="Y1727" i="4"/>
  <c r="W1637" i="4"/>
  <c r="X1637" i="4"/>
  <c r="Y1637" i="4"/>
  <c r="W1777" i="4"/>
  <c r="X1777" i="4"/>
  <c r="Y1777" i="4"/>
  <c r="W1638" i="4"/>
  <c r="X1638" i="4"/>
  <c r="Y1638" i="4"/>
  <c r="W1641" i="4"/>
  <c r="X1641" i="4"/>
  <c r="Y1641" i="4"/>
  <c r="W1643" i="4"/>
  <c r="X1643" i="4"/>
  <c r="Y1643" i="4"/>
  <c r="W1728" i="4"/>
  <c r="X1728" i="4"/>
  <c r="Y1728" i="4"/>
  <c r="W1729" i="4"/>
  <c r="X1729" i="4"/>
  <c r="Y1729" i="4"/>
  <c r="W1730" i="4"/>
  <c r="X1730" i="4"/>
  <c r="Y1730" i="4"/>
  <c r="X1646" i="4"/>
  <c r="Y1646" i="4"/>
  <c r="W1731" i="4"/>
  <c r="X1731" i="4"/>
  <c r="Y1731" i="4"/>
  <c r="W1732" i="4"/>
  <c r="X1732" i="4"/>
  <c r="Y1732" i="4"/>
  <c r="W1650" i="4"/>
  <c r="X1650" i="4"/>
  <c r="Y1650" i="4"/>
  <c r="W1652" i="4"/>
  <c r="X1652" i="4"/>
  <c r="Y1652" i="4"/>
  <c r="W1734" i="4"/>
  <c r="X1734" i="4"/>
  <c r="Y1734" i="4"/>
  <c r="X1767" i="4"/>
  <c r="Y1767" i="4"/>
  <c r="W1736" i="4"/>
  <c r="X1736" i="4"/>
  <c r="Y1736" i="4"/>
  <c r="W1659" i="4"/>
  <c r="X1659" i="4"/>
  <c r="Y1659" i="4"/>
  <c r="X1738" i="4"/>
  <c r="Y1738" i="4"/>
  <c r="W1737" i="4"/>
  <c r="X1737" i="4"/>
  <c r="Y1737" i="4"/>
  <c r="W1740" i="4"/>
  <c r="X1740" i="4"/>
  <c r="Y1740" i="4"/>
  <c r="W1742" i="4"/>
  <c r="X1742" i="4"/>
  <c r="Y1742" i="4"/>
  <c r="W1664" i="4"/>
  <c r="X1664" i="4"/>
  <c r="Y1664" i="4"/>
  <c r="W1066" i="4"/>
  <c r="X1066" i="4"/>
  <c r="Y1066" i="4"/>
  <c r="W1770" i="4"/>
  <c r="X1770" i="4"/>
  <c r="Y1770" i="4"/>
  <c r="W1671" i="4"/>
  <c r="X1671" i="4"/>
  <c r="Y1671" i="4"/>
  <c r="W1672" i="4"/>
  <c r="X1672" i="4"/>
  <c r="Y1672" i="4"/>
  <c r="W1673" i="4"/>
  <c r="X1673" i="4"/>
  <c r="Y1673" i="4"/>
  <c r="W1678" i="4"/>
  <c r="X1678" i="4"/>
  <c r="Y1678" i="4"/>
  <c r="X1679" i="4"/>
  <c r="Y1679" i="4"/>
  <c r="W1747" i="4"/>
  <c r="X1747" i="4"/>
  <c r="Y1747" i="4"/>
  <c r="W1748" i="4"/>
  <c r="X1748" i="4"/>
  <c r="Y1748" i="4"/>
  <c r="W1749" i="4"/>
  <c r="X1749" i="4"/>
  <c r="Y1749" i="4"/>
  <c r="W1751" i="4"/>
  <c r="X1751" i="4"/>
  <c r="Y1751" i="4"/>
  <c r="W1773" i="4"/>
  <c r="X1773" i="4"/>
  <c r="Y1773" i="4"/>
  <c r="W1690" i="4"/>
  <c r="X1690" i="4"/>
  <c r="Y1690" i="4"/>
  <c r="W1774" i="4"/>
  <c r="X1774" i="4"/>
  <c r="Y1774" i="4"/>
  <c r="W1393" i="4"/>
  <c r="X1393" i="4"/>
  <c r="Y1393" i="4"/>
  <c r="W1142" i="4"/>
  <c r="X1142" i="4"/>
  <c r="Y1142" i="4"/>
  <c r="W1580" i="4"/>
  <c r="X1580" i="4"/>
  <c r="Y1580" i="4"/>
  <c r="X1270" i="4"/>
  <c r="Y1270" i="4"/>
  <c r="W1755" i="4"/>
  <c r="X1755" i="4"/>
  <c r="Y1755" i="4"/>
  <c r="W1756" i="4"/>
  <c r="X1756" i="4"/>
  <c r="Y1756" i="4"/>
  <c r="W1707" i="4"/>
  <c r="X1707" i="4"/>
  <c r="Y1707" i="4"/>
  <c r="W1220" i="4"/>
  <c r="X1220" i="4"/>
  <c r="Y1220" i="4"/>
  <c r="W1519" i="4"/>
  <c r="X1519" i="4"/>
  <c r="Y1519" i="4"/>
  <c r="W143" i="4"/>
  <c r="X143" i="4"/>
  <c r="Y143" i="4"/>
  <c r="W1164" i="4"/>
  <c r="X1164" i="4"/>
  <c r="Y1164" i="4"/>
  <c r="W1764" i="4"/>
  <c r="X1764" i="4"/>
  <c r="Y1764" i="4"/>
  <c r="X1768" i="4"/>
  <c r="Y1768" i="4"/>
  <c r="W1627" i="4"/>
  <c r="X1627" i="4"/>
  <c r="Y1627" i="4"/>
  <c r="W1607" i="4"/>
  <c r="X1607" i="4"/>
  <c r="Y1607" i="4"/>
  <c r="W1771" i="4"/>
  <c r="X1771" i="4"/>
  <c r="Y1771" i="4"/>
  <c r="X2058" i="4"/>
  <c r="Y2058" i="4"/>
  <c r="X2059" i="4"/>
  <c r="Y2059" i="4"/>
  <c r="X1791" i="4"/>
  <c r="Y1791" i="4"/>
  <c r="W1898" i="4"/>
  <c r="X1898" i="4"/>
  <c r="Y1898" i="4"/>
  <c r="X2060" i="4"/>
  <c r="Y2060" i="4"/>
  <c r="X1835" i="4"/>
  <c r="Y1835" i="4"/>
  <c r="X1829" i="4"/>
  <c r="Y1829" i="4"/>
  <c r="X2767" i="4"/>
  <c r="Y2767" i="4"/>
  <c r="X1856" i="4"/>
  <c r="Y1856" i="4"/>
  <c r="X2061" i="4"/>
  <c r="Y2061" i="4"/>
  <c r="X1877" i="4"/>
  <c r="Y1877" i="4"/>
  <c r="X2048" i="4"/>
  <c r="Y2048" i="4"/>
  <c r="W1899" i="4"/>
  <c r="X1899" i="4"/>
  <c r="Y1899" i="4"/>
  <c r="W1900" i="4"/>
  <c r="X1900" i="4"/>
  <c r="Y1900" i="4"/>
  <c r="X1839" i="4"/>
  <c r="Y1839" i="4"/>
  <c r="W1901" i="4"/>
  <c r="X1901" i="4"/>
  <c r="Y1901" i="4"/>
  <c r="W1902" i="4"/>
  <c r="X1902" i="4"/>
  <c r="Y1902" i="4"/>
  <c r="X2062" i="4"/>
  <c r="Y2062" i="4"/>
  <c r="W1903" i="4"/>
  <c r="X1903" i="4"/>
  <c r="Y1903" i="4"/>
  <c r="W1844" i="4"/>
  <c r="X1844" i="4"/>
  <c r="Y1844" i="4"/>
  <c r="X2063" i="4"/>
  <c r="Y2063" i="4"/>
  <c r="W1845" i="4"/>
  <c r="X1845" i="4"/>
  <c r="Y1845" i="4"/>
  <c r="W1904" i="4"/>
  <c r="X1904" i="4"/>
  <c r="Y1904" i="4"/>
  <c r="W1859" i="4"/>
  <c r="X1859" i="4"/>
  <c r="Y1859" i="4"/>
  <c r="X2064" i="4"/>
  <c r="Y2064" i="4"/>
  <c r="W1905" i="4"/>
  <c r="X1905" i="4"/>
  <c r="Y1905" i="4"/>
  <c r="W1906" i="4"/>
  <c r="X1906" i="4"/>
  <c r="Y1906" i="4"/>
  <c r="X2065" i="4"/>
  <c r="Y2065" i="4"/>
  <c r="W1907" i="4"/>
  <c r="X1907" i="4"/>
  <c r="Y1907" i="4"/>
  <c r="X2066" i="4"/>
  <c r="Y2066" i="4"/>
  <c r="W1809" i="4"/>
  <c r="X1809" i="4"/>
  <c r="Y1809" i="4"/>
  <c r="X2067" i="4"/>
  <c r="Y2067" i="4"/>
  <c r="W1908" i="4"/>
  <c r="X1908" i="4"/>
  <c r="Y1908" i="4"/>
  <c r="W1909" i="4"/>
  <c r="X1909" i="4"/>
  <c r="Y1909" i="4"/>
  <c r="W1910" i="4"/>
  <c r="X1910" i="4"/>
  <c r="Y1910" i="4"/>
  <c r="X1878" i="4"/>
  <c r="Y1878" i="4"/>
  <c r="W1862" i="4"/>
  <c r="X1862" i="4"/>
  <c r="Y1862" i="4"/>
  <c r="W1911" i="4"/>
  <c r="X1911" i="4"/>
  <c r="Y1911" i="4"/>
  <c r="X2068" i="4"/>
  <c r="Y2068" i="4"/>
  <c r="X2069" i="4"/>
  <c r="Y2069" i="4"/>
  <c r="W1912" i="4"/>
  <c r="X1912" i="4"/>
  <c r="Y1912" i="4"/>
  <c r="W2042" i="4"/>
  <c r="X2042" i="4"/>
  <c r="Y2042" i="4"/>
  <c r="X2070" i="4"/>
  <c r="Y2070" i="4"/>
  <c r="W1913" i="4"/>
  <c r="X1913" i="4"/>
  <c r="Y1913" i="4"/>
  <c r="W1914" i="4"/>
  <c r="X1914" i="4"/>
  <c r="Y1914" i="4"/>
  <c r="W1915" i="4"/>
  <c r="X1915" i="4"/>
  <c r="Y1915" i="4"/>
  <c r="X1840" i="4"/>
  <c r="Y1840" i="4"/>
  <c r="W2071" i="4"/>
  <c r="X2071" i="4"/>
  <c r="Y2071" i="4"/>
  <c r="W1916" i="4"/>
  <c r="X1916" i="4"/>
  <c r="Y1916" i="4"/>
  <c r="W1917" i="4"/>
  <c r="X1917" i="4"/>
  <c r="Y1917" i="4"/>
  <c r="X1879" i="4"/>
  <c r="Y1879" i="4"/>
  <c r="W1918" i="4"/>
  <c r="X1918" i="4"/>
  <c r="Y1918" i="4"/>
  <c r="X2072" i="4"/>
  <c r="Y2072" i="4"/>
  <c r="X2073" i="4"/>
  <c r="Y2073" i="4"/>
  <c r="X1880" i="4"/>
  <c r="Y1880" i="4"/>
  <c r="X2074" i="4"/>
  <c r="Y2074" i="4"/>
  <c r="X1841" i="4"/>
  <c r="Y1841" i="4"/>
  <c r="W1919" i="4"/>
  <c r="X1919" i="4"/>
  <c r="Y1919" i="4"/>
  <c r="W1920" i="4"/>
  <c r="X1920" i="4"/>
  <c r="Y1920" i="4"/>
  <c r="X1881" i="4"/>
  <c r="Y1881" i="4"/>
  <c r="X2075" i="4"/>
  <c r="Y2075" i="4"/>
  <c r="W1921" i="4"/>
  <c r="X1921" i="4"/>
  <c r="Y1921" i="4"/>
  <c r="X2076" i="4"/>
  <c r="Y2076" i="4"/>
  <c r="W1922" i="4"/>
  <c r="X1922" i="4"/>
  <c r="Y1922" i="4"/>
  <c r="X2077" i="4"/>
  <c r="Y2077" i="4"/>
  <c r="W1923" i="4"/>
  <c r="X1923" i="4"/>
  <c r="Y1923" i="4"/>
  <c r="W1924" i="4"/>
  <c r="X1924" i="4"/>
  <c r="Y1924" i="4"/>
  <c r="X2078" i="4"/>
  <c r="Y2078" i="4"/>
  <c r="W1925" i="4"/>
  <c r="X1925" i="4"/>
  <c r="Y1925" i="4"/>
  <c r="X1882" i="4"/>
  <c r="Y1882" i="4"/>
  <c r="X2079" i="4"/>
  <c r="Y2079" i="4"/>
  <c r="W1926" i="4"/>
  <c r="X1926" i="4"/>
  <c r="Y1926" i="4"/>
  <c r="X2080" i="4"/>
  <c r="Y2080" i="4"/>
  <c r="W1927" i="4"/>
  <c r="X1927" i="4"/>
  <c r="Y1927" i="4"/>
  <c r="X1842" i="4"/>
  <c r="Y1842" i="4"/>
  <c r="W1928" i="4"/>
  <c r="X1928" i="4"/>
  <c r="Y1928" i="4"/>
  <c r="W1929" i="4"/>
  <c r="X1929" i="4"/>
  <c r="Y1929" i="4"/>
  <c r="X1843" i="4"/>
  <c r="Y1843" i="4"/>
  <c r="X2081" i="4"/>
  <c r="Y2081" i="4"/>
  <c r="X2082" i="4"/>
  <c r="Y2082" i="4"/>
  <c r="X1860" i="4"/>
  <c r="Y1860" i="4"/>
  <c r="W1930" i="4"/>
  <c r="X1930" i="4"/>
  <c r="Y1930" i="4"/>
  <c r="X2083" i="4"/>
  <c r="Y2083" i="4"/>
  <c r="W1931" i="4"/>
  <c r="X1931" i="4"/>
  <c r="Y1931" i="4"/>
  <c r="W1932" i="4"/>
  <c r="X1932" i="4"/>
  <c r="Y1932" i="4"/>
  <c r="X1883" i="4"/>
  <c r="Y1883" i="4"/>
  <c r="X1858" i="4"/>
  <c r="Y1858" i="4"/>
  <c r="W1933" i="4"/>
  <c r="X1933" i="4"/>
  <c r="Y1933" i="4"/>
  <c r="W1934" i="4"/>
  <c r="X1934" i="4"/>
  <c r="Y1934" i="4"/>
  <c r="W1935" i="4"/>
  <c r="X1935" i="4"/>
  <c r="Y1935" i="4"/>
  <c r="W1936" i="4"/>
  <c r="X1936" i="4"/>
  <c r="Y1936" i="4"/>
  <c r="X1884" i="4"/>
  <c r="Y1884" i="4"/>
  <c r="X1861" i="4"/>
  <c r="Y1861" i="4"/>
  <c r="X2084" i="4"/>
  <c r="Y2084" i="4"/>
  <c r="X2085" i="4"/>
  <c r="Y2085" i="4"/>
  <c r="W1846" i="4"/>
  <c r="X1846" i="4"/>
  <c r="Y1846" i="4"/>
  <c r="X2086" i="4"/>
  <c r="Y2086" i="4"/>
  <c r="W1937" i="4"/>
  <c r="X1937" i="4"/>
  <c r="Y1937" i="4"/>
  <c r="W1938" i="4"/>
  <c r="X1938" i="4"/>
  <c r="Y1938" i="4"/>
  <c r="W1939" i="4"/>
  <c r="X1939" i="4"/>
  <c r="Y1939" i="4"/>
  <c r="X2087" i="4"/>
  <c r="Y2087" i="4"/>
  <c r="W2088" i="4"/>
  <c r="X2088" i="4"/>
  <c r="Y2088" i="4"/>
  <c r="X2089" i="4"/>
  <c r="Y2089" i="4"/>
  <c r="W1940" i="4"/>
  <c r="X1940" i="4"/>
  <c r="Y1940" i="4"/>
  <c r="W1847" i="4"/>
  <c r="X1847" i="4"/>
  <c r="Y1847" i="4"/>
  <c r="W1941" i="4"/>
  <c r="X1941" i="4"/>
  <c r="Y1941" i="4"/>
  <c r="X2090" i="4"/>
  <c r="Y2090" i="4"/>
  <c r="W1942" i="4"/>
  <c r="X1942" i="4"/>
  <c r="Y1942" i="4"/>
  <c r="X2091" i="4"/>
  <c r="Y2091" i="4"/>
  <c r="W1863" i="4"/>
  <c r="X1863" i="4"/>
  <c r="Y1863" i="4"/>
  <c r="W1943" i="4"/>
  <c r="X1943" i="4"/>
  <c r="Y1943" i="4"/>
  <c r="X1822" i="4"/>
  <c r="Y1822" i="4"/>
  <c r="W1944" i="4"/>
  <c r="X1944" i="4"/>
  <c r="Y1944" i="4"/>
  <c r="X2092" i="4"/>
  <c r="Y2092" i="4"/>
  <c r="X2093" i="4"/>
  <c r="Y2093" i="4"/>
  <c r="W1945" i="4"/>
  <c r="X1945" i="4"/>
  <c r="Y1945" i="4"/>
  <c r="X2094" i="4"/>
  <c r="Y2094" i="4"/>
  <c r="W1946" i="4"/>
  <c r="X1946" i="4"/>
  <c r="Y1946" i="4"/>
  <c r="W1947" i="4"/>
  <c r="X1947" i="4"/>
  <c r="Y1947" i="4"/>
  <c r="X2095" i="4"/>
  <c r="Y2095" i="4"/>
  <c r="W1948" i="4"/>
  <c r="X1948" i="4"/>
  <c r="Y1948" i="4"/>
  <c r="W1949" i="4"/>
  <c r="X1949" i="4"/>
  <c r="Y1949" i="4"/>
  <c r="W1950" i="4"/>
  <c r="X1950" i="4"/>
  <c r="Y1950" i="4"/>
  <c r="X2096" i="4"/>
  <c r="Y2096" i="4"/>
  <c r="W1848" i="4"/>
  <c r="X1848" i="4"/>
  <c r="Y1848" i="4"/>
  <c r="W1951" i="4"/>
  <c r="X1951" i="4"/>
  <c r="Y1951" i="4"/>
  <c r="W1952" i="4"/>
  <c r="X1952" i="4"/>
  <c r="Y1952" i="4"/>
  <c r="X2097" i="4"/>
  <c r="Y2097" i="4"/>
  <c r="W1953" i="4"/>
  <c r="X1953" i="4"/>
  <c r="Y1953" i="4"/>
  <c r="X2098" i="4"/>
  <c r="Y2098" i="4"/>
  <c r="X2099" i="4"/>
  <c r="Y2099" i="4"/>
  <c r="W2100" i="4"/>
  <c r="X2100" i="4"/>
  <c r="Y2100" i="4"/>
  <c r="X2101" i="4"/>
  <c r="Y2101" i="4"/>
  <c r="X2102" i="4"/>
  <c r="Y2102" i="4"/>
  <c r="W1954" i="4"/>
  <c r="X1954" i="4"/>
  <c r="Y1954" i="4"/>
  <c r="X1885" i="4"/>
  <c r="Y1885" i="4"/>
  <c r="W1955" i="4"/>
  <c r="X1955" i="4"/>
  <c r="Y1955" i="4"/>
  <c r="W1956" i="4"/>
  <c r="X1956" i="4"/>
  <c r="Y1956" i="4"/>
  <c r="W1957" i="4"/>
  <c r="X1957" i="4"/>
  <c r="Y1957" i="4"/>
  <c r="X1886" i="4"/>
  <c r="Y1886" i="4"/>
  <c r="X1887" i="4"/>
  <c r="Y1887" i="4"/>
  <c r="W1958" i="4"/>
  <c r="X1958" i="4"/>
  <c r="Y1958" i="4"/>
  <c r="W1959" i="4"/>
  <c r="X1959" i="4"/>
  <c r="Y1959" i="4"/>
  <c r="X1888" i="4"/>
  <c r="Y1888" i="4"/>
  <c r="W1960" i="4"/>
  <c r="X1960" i="4"/>
  <c r="Y1960" i="4"/>
  <c r="W1961" i="4"/>
  <c r="X1961" i="4"/>
  <c r="Y1961" i="4"/>
  <c r="W1962" i="4"/>
  <c r="X1962" i="4"/>
  <c r="Y1962" i="4"/>
  <c r="X2103" i="4"/>
  <c r="Y2103" i="4"/>
  <c r="W1963" i="4"/>
  <c r="X1963" i="4"/>
  <c r="Y1963" i="4"/>
  <c r="X2104" i="4"/>
  <c r="Y2104" i="4"/>
  <c r="X2105" i="4"/>
  <c r="Y2105" i="4"/>
  <c r="X1889" i="4"/>
  <c r="Y1889" i="4"/>
  <c r="W1964" i="4"/>
  <c r="X1964" i="4"/>
  <c r="Y1964" i="4"/>
  <c r="W1965" i="4"/>
  <c r="X1965" i="4"/>
  <c r="Y1965" i="4"/>
  <c r="X1890" i="4"/>
  <c r="Y1890" i="4"/>
  <c r="X2106" i="4"/>
  <c r="Y2106" i="4"/>
  <c r="X2107" i="4"/>
  <c r="Y2107" i="4"/>
  <c r="W1966" i="4"/>
  <c r="X1966" i="4"/>
  <c r="Y1966" i="4"/>
  <c r="W1967" i="4"/>
  <c r="X1967" i="4"/>
  <c r="Y1967" i="4"/>
  <c r="X2108" i="4"/>
  <c r="Y2108" i="4"/>
  <c r="W1968" i="4"/>
  <c r="X1968" i="4"/>
  <c r="Y1968" i="4"/>
  <c r="X2109" i="4"/>
  <c r="Y2109" i="4"/>
  <c r="W1969" i="4"/>
  <c r="X1969" i="4"/>
  <c r="Y1969" i="4"/>
  <c r="X1891" i="4"/>
  <c r="Y1891" i="4"/>
  <c r="W1970" i="4"/>
  <c r="X1970" i="4"/>
  <c r="Y1970" i="4"/>
  <c r="W1971" i="4"/>
  <c r="X1971" i="4"/>
  <c r="Y1971" i="4"/>
  <c r="W1972" i="4"/>
  <c r="X1972" i="4"/>
  <c r="Y1972" i="4"/>
  <c r="W1973" i="4"/>
  <c r="X1973" i="4"/>
  <c r="Y1973" i="4"/>
  <c r="W1974" i="4"/>
  <c r="X1974" i="4"/>
  <c r="Y1974" i="4"/>
  <c r="W1975" i="4"/>
  <c r="X1975" i="4"/>
  <c r="Y1975" i="4"/>
  <c r="X2110" i="4"/>
  <c r="Y2110" i="4"/>
  <c r="W1976" i="4"/>
  <c r="X1976" i="4"/>
  <c r="Y1976" i="4"/>
  <c r="W1977" i="4"/>
  <c r="X1977" i="4"/>
  <c r="Y1977" i="4"/>
  <c r="W1978" i="4"/>
  <c r="X1978" i="4"/>
  <c r="Y1978" i="4"/>
  <c r="W1979" i="4"/>
  <c r="X1979" i="4"/>
  <c r="Y1979" i="4"/>
  <c r="W1980" i="4"/>
  <c r="X1980" i="4"/>
  <c r="Y1980" i="4"/>
  <c r="W1981" i="4"/>
  <c r="X1981" i="4"/>
  <c r="Y1981" i="4"/>
  <c r="X1892" i="4"/>
  <c r="Y1892" i="4"/>
  <c r="X2111" i="4"/>
  <c r="Y2111" i="4"/>
  <c r="W1982" i="4"/>
  <c r="X1982" i="4"/>
  <c r="Y1982" i="4"/>
  <c r="W1983" i="4"/>
  <c r="X1983" i="4"/>
  <c r="Y1983" i="4"/>
  <c r="X1893" i="4"/>
  <c r="Y1893" i="4"/>
  <c r="X2112" i="4"/>
  <c r="Y2112" i="4"/>
  <c r="W1984" i="4"/>
  <c r="X1984" i="4"/>
  <c r="Y1984" i="4"/>
  <c r="X2113" i="4"/>
  <c r="Y2113" i="4"/>
  <c r="W1985" i="4"/>
  <c r="X1985" i="4"/>
  <c r="Y1985" i="4"/>
  <c r="X1894" i="4"/>
  <c r="Y1894" i="4"/>
  <c r="W2114" i="4"/>
  <c r="X2114" i="4"/>
  <c r="Y2114" i="4"/>
  <c r="X2115" i="4"/>
  <c r="Y2115" i="4"/>
  <c r="X2116" i="4"/>
  <c r="Y2116" i="4"/>
  <c r="W1986" i="4"/>
  <c r="X1986" i="4"/>
  <c r="Y1986" i="4"/>
  <c r="W1987" i="4"/>
  <c r="X1987" i="4"/>
  <c r="Y1987" i="4"/>
  <c r="W1799" i="4"/>
  <c r="X1799" i="4"/>
  <c r="Y1799" i="4"/>
  <c r="W1793" i="4"/>
  <c r="X1793" i="4"/>
  <c r="Y1793" i="4"/>
  <c r="W1800" i="4"/>
  <c r="X1800" i="4"/>
  <c r="Y1800" i="4"/>
  <c r="W1792" i="4"/>
  <c r="X1792" i="4"/>
  <c r="Y1792" i="4"/>
  <c r="X2033" i="4"/>
  <c r="Y2033" i="4"/>
  <c r="W1864" i="4"/>
  <c r="X1864" i="4"/>
  <c r="Y1864" i="4"/>
  <c r="X2117" i="4"/>
  <c r="Y2117" i="4"/>
  <c r="X1895" i="4"/>
  <c r="Y1895" i="4"/>
  <c r="W1988" i="4"/>
  <c r="X1988" i="4"/>
  <c r="Y1988" i="4"/>
  <c r="W1805" i="4"/>
  <c r="X1805" i="4"/>
  <c r="Y1805" i="4"/>
  <c r="W1989" i="4"/>
  <c r="X1989" i="4"/>
  <c r="Y1989" i="4"/>
  <c r="X1896" i="4"/>
  <c r="Y1896" i="4"/>
  <c r="W1990" i="4"/>
  <c r="X1990" i="4"/>
  <c r="Y1990" i="4"/>
  <c r="W1991" i="4"/>
  <c r="X1991" i="4"/>
  <c r="Y1991" i="4"/>
  <c r="W1992" i="4"/>
  <c r="X1992" i="4"/>
  <c r="Y1992" i="4"/>
  <c r="W1993" i="4"/>
  <c r="X1993" i="4"/>
  <c r="Y1993" i="4"/>
  <c r="W1811" i="4"/>
  <c r="X1811" i="4"/>
  <c r="Y1811" i="4"/>
  <c r="X2118" i="4"/>
  <c r="Y2118" i="4"/>
  <c r="W1865" i="4"/>
  <c r="X1865" i="4"/>
  <c r="Y1865" i="4"/>
  <c r="W1994" i="4"/>
  <c r="X1994" i="4"/>
  <c r="Y1994" i="4"/>
  <c r="X2119" i="4"/>
  <c r="Y2119" i="4"/>
  <c r="W1897" i="4"/>
  <c r="X1897" i="4"/>
  <c r="Y1897" i="4"/>
  <c r="W1995" i="4"/>
  <c r="X1995" i="4"/>
  <c r="Y1995" i="4"/>
  <c r="W1823" i="4"/>
  <c r="X1823" i="4"/>
  <c r="Y1823" i="4"/>
  <c r="W1802" i="4"/>
  <c r="X1802" i="4"/>
  <c r="Y1802" i="4"/>
  <c r="W1824" i="4"/>
  <c r="X1824" i="4"/>
  <c r="Y1824" i="4"/>
  <c r="W1849" i="4"/>
  <c r="X1849" i="4"/>
  <c r="Y1849" i="4"/>
  <c r="W1803" i="4"/>
  <c r="X1803" i="4"/>
  <c r="Y1803" i="4"/>
  <c r="W1785" i="4"/>
  <c r="X1785" i="4"/>
  <c r="Y1785" i="4"/>
  <c r="W1784" i="4"/>
  <c r="X1784" i="4"/>
  <c r="Y1784" i="4"/>
  <c r="W1787" i="4"/>
  <c r="X1787" i="4"/>
  <c r="Y1787" i="4"/>
  <c r="W1786" i="4"/>
  <c r="X1786" i="4"/>
  <c r="Y1786" i="4"/>
  <c r="W1781" i="4"/>
  <c r="X1781" i="4"/>
  <c r="Y1781" i="4"/>
  <c r="W1783" i="4"/>
  <c r="X1783" i="4"/>
  <c r="Y1783" i="4"/>
  <c r="W1801" i="4"/>
  <c r="X1801" i="4"/>
  <c r="Y1801" i="4"/>
  <c r="W1795" i="4"/>
  <c r="X1795" i="4"/>
  <c r="Y1795" i="4"/>
  <c r="W1789" i="4"/>
  <c r="X1789" i="4"/>
  <c r="Y1789" i="4"/>
  <c r="W1804" i="4"/>
  <c r="X1804" i="4"/>
  <c r="Y1804" i="4"/>
  <c r="W1996" i="4"/>
  <c r="X1996" i="4"/>
  <c r="Y1996" i="4"/>
  <c r="W2120" i="4"/>
  <c r="X2120" i="4"/>
  <c r="Y2120" i="4"/>
  <c r="X2121" i="4"/>
  <c r="Y2121" i="4"/>
  <c r="X2122" i="4"/>
  <c r="Y2122" i="4"/>
  <c r="X2123" i="4"/>
  <c r="Y2123" i="4"/>
  <c r="X2124" i="4"/>
  <c r="Y2124" i="4"/>
  <c r="X2125" i="4"/>
  <c r="Y2125" i="4"/>
  <c r="X2126" i="4"/>
  <c r="Y2126" i="4"/>
  <c r="W2127" i="4"/>
  <c r="X2127" i="4"/>
  <c r="Y2127" i="4"/>
  <c r="W2128" i="4"/>
  <c r="X2128" i="4"/>
  <c r="Y2128" i="4"/>
  <c r="W2129" i="4"/>
  <c r="X2129" i="4"/>
  <c r="Y2129" i="4"/>
  <c r="W2130" i="4"/>
  <c r="X2130" i="4"/>
  <c r="Y2130" i="4"/>
  <c r="W2131" i="4"/>
  <c r="X2131" i="4"/>
  <c r="Y2131" i="4"/>
  <c r="W2132" i="4"/>
  <c r="X2132" i="4"/>
  <c r="Y2132" i="4"/>
  <c r="W1866" i="4"/>
  <c r="X1866" i="4"/>
  <c r="Y1866" i="4"/>
  <c r="W2133" i="4"/>
  <c r="X2133" i="4"/>
  <c r="Y2133" i="4"/>
  <c r="W2134" i="4"/>
  <c r="X2134" i="4"/>
  <c r="Y2134" i="4"/>
  <c r="W2135" i="4"/>
  <c r="X2135" i="4"/>
  <c r="Y2135" i="4"/>
  <c r="W2136" i="4"/>
  <c r="X2136" i="4"/>
  <c r="Y2136" i="4"/>
  <c r="W2137" i="4"/>
  <c r="X2137" i="4"/>
  <c r="Y2137" i="4"/>
  <c r="W2138" i="4"/>
  <c r="X2138" i="4"/>
  <c r="Y2138" i="4"/>
  <c r="W2139" i="4"/>
  <c r="X2139" i="4"/>
  <c r="Y2139" i="4"/>
  <c r="W2140" i="4"/>
  <c r="X2140" i="4"/>
  <c r="Y2140" i="4"/>
  <c r="W2141" i="4"/>
  <c r="X2141" i="4"/>
  <c r="Y2141" i="4"/>
  <c r="W2142" i="4"/>
  <c r="X2142" i="4"/>
  <c r="Y2142" i="4"/>
  <c r="W2143" i="4"/>
  <c r="X2143" i="4"/>
  <c r="Y2143" i="4"/>
  <c r="W2144" i="4"/>
  <c r="X2144" i="4"/>
  <c r="Y2144" i="4"/>
  <c r="W2145" i="4"/>
  <c r="X2145" i="4"/>
  <c r="Y2145" i="4"/>
  <c r="W2146" i="4"/>
  <c r="X2146" i="4"/>
  <c r="Y2146" i="4"/>
  <c r="W2147" i="4"/>
  <c r="X2147" i="4"/>
  <c r="Y2147" i="4"/>
  <c r="W2148" i="4"/>
  <c r="X2148" i="4"/>
  <c r="Y2148" i="4"/>
  <c r="W2149" i="4"/>
  <c r="X2149" i="4"/>
  <c r="Y2149" i="4"/>
  <c r="W2150" i="4"/>
  <c r="X2150" i="4"/>
  <c r="Y2150" i="4"/>
  <c r="W2151" i="4"/>
  <c r="X2151" i="4"/>
  <c r="Y2151" i="4"/>
  <c r="W2152" i="4"/>
  <c r="X2152" i="4"/>
  <c r="Y2152" i="4"/>
  <c r="W2153" i="4"/>
  <c r="X2153" i="4"/>
  <c r="Y2153" i="4"/>
  <c r="W2154" i="4"/>
  <c r="X2154" i="4"/>
  <c r="Y2154" i="4"/>
  <c r="W2155" i="4"/>
  <c r="X2155" i="4"/>
  <c r="Y2155" i="4"/>
  <c r="W2156" i="4"/>
  <c r="X2156" i="4"/>
  <c r="Y2156" i="4"/>
  <c r="W2157" i="4"/>
  <c r="X2157" i="4"/>
  <c r="Y2157" i="4"/>
  <c r="W2158" i="4"/>
  <c r="X2158" i="4"/>
  <c r="Y2158" i="4"/>
  <c r="W2159" i="4"/>
  <c r="X2159" i="4"/>
  <c r="Y2159" i="4"/>
  <c r="W2160" i="4"/>
  <c r="X2160" i="4"/>
  <c r="Y2160" i="4"/>
  <c r="W2161" i="4"/>
  <c r="X2161" i="4"/>
  <c r="Y2161" i="4"/>
  <c r="W2162" i="4"/>
  <c r="X2162" i="4"/>
  <c r="Y2162" i="4"/>
  <c r="W2163" i="4"/>
  <c r="X2163" i="4"/>
  <c r="Y2163" i="4"/>
  <c r="X2004" i="4"/>
  <c r="Y2004" i="4"/>
  <c r="W2164" i="4"/>
  <c r="X2164" i="4"/>
  <c r="Y2164" i="4"/>
  <c r="W2165" i="4"/>
  <c r="X2165" i="4"/>
  <c r="Y2165" i="4"/>
  <c r="W2166" i="4"/>
  <c r="X2166" i="4"/>
  <c r="Y2166" i="4"/>
  <c r="W2167" i="4"/>
  <c r="X2167" i="4"/>
  <c r="Y2167" i="4"/>
  <c r="W2168" i="4"/>
  <c r="X2168" i="4"/>
  <c r="Y2168" i="4"/>
  <c r="W2169" i="4"/>
  <c r="X2169" i="4"/>
  <c r="Y2169" i="4"/>
  <c r="W2170" i="4"/>
  <c r="X2170" i="4"/>
  <c r="Y2170" i="4"/>
  <c r="W2171" i="4"/>
  <c r="X2171" i="4"/>
  <c r="Y2171" i="4"/>
  <c r="W2172" i="4"/>
  <c r="X2172" i="4"/>
  <c r="Y2172" i="4"/>
  <c r="W2173" i="4"/>
  <c r="X2173" i="4"/>
  <c r="Y2173" i="4"/>
  <c r="W2174" i="4"/>
  <c r="X2174" i="4"/>
  <c r="Y2174" i="4"/>
  <c r="W2175" i="4"/>
  <c r="X2175" i="4"/>
  <c r="Y2175" i="4"/>
  <c r="W2176" i="4"/>
  <c r="X2176" i="4"/>
  <c r="Y2176" i="4"/>
  <c r="W2177" i="4"/>
  <c r="X2177" i="4"/>
  <c r="Y2177" i="4"/>
  <c r="W2178" i="4"/>
  <c r="X2178" i="4"/>
  <c r="Y2178" i="4"/>
  <c r="W2179" i="4"/>
  <c r="X2179" i="4"/>
  <c r="Y2179" i="4"/>
  <c r="W2180" i="4"/>
  <c r="X2180" i="4"/>
  <c r="Y2180" i="4"/>
  <c r="W2181" i="4"/>
  <c r="X2181" i="4"/>
  <c r="Y2181" i="4"/>
  <c r="W2182" i="4"/>
  <c r="X2182" i="4"/>
  <c r="Y2182" i="4"/>
  <c r="W2183" i="4"/>
  <c r="X2183" i="4"/>
  <c r="Y2183" i="4"/>
  <c r="W2184" i="4"/>
  <c r="X2184" i="4"/>
  <c r="Y2184" i="4"/>
  <c r="W2185" i="4"/>
  <c r="X2185" i="4"/>
  <c r="Y2185" i="4"/>
  <c r="W2186" i="4"/>
  <c r="X2186" i="4"/>
  <c r="Y2186" i="4"/>
  <c r="W2187" i="4"/>
  <c r="X2187" i="4"/>
  <c r="Y2187" i="4"/>
  <c r="W2188" i="4"/>
  <c r="X2188" i="4"/>
  <c r="Y2188" i="4"/>
  <c r="W2189" i="4"/>
  <c r="X2189" i="4"/>
  <c r="Y2189" i="4"/>
  <c r="W2190" i="4"/>
  <c r="X2190" i="4"/>
  <c r="Y2190" i="4"/>
  <c r="W2191" i="4"/>
  <c r="X2191" i="4"/>
  <c r="Y2191" i="4"/>
  <c r="W2192" i="4"/>
  <c r="X2192" i="4"/>
  <c r="Y2192" i="4"/>
  <c r="W2193" i="4"/>
  <c r="X2193" i="4"/>
  <c r="Y2193" i="4"/>
  <c r="W2194" i="4"/>
  <c r="X2194" i="4"/>
  <c r="Y2194" i="4"/>
  <c r="W2195" i="4"/>
  <c r="X2195" i="4"/>
  <c r="Y2195" i="4"/>
  <c r="W2196" i="4"/>
  <c r="X2196" i="4"/>
  <c r="Y2196" i="4"/>
  <c r="W2197" i="4"/>
  <c r="X2197" i="4"/>
  <c r="Y2197" i="4"/>
  <c r="W2198" i="4"/>
  <c r="X2198" i="4"/>
  <c r="Y2198" i="4"/>
  <c r="W2199" i="4"/>
  <c r="X2199" i="4"/>
  <c r="Y2199" i="4"/>
  <c r="W2200" i="4"/>
  <c r="X2200" i="4"/>
  <c r="Y2200" i="4"/>
  <c r="W2201" i="4"/>
  <c r="X2201" i="4"/>
  <c r="Y2201" i="4"/>
  <c r="W2202" i="4"/>
  <c r="X2202" i="4"/>
  <c r="Y2202" i="4"/>
  <c r="W2203" i="4"/>
  <c r="X2203" i="4"/>
  <c r="Y2203" i="4"/>
  <c r="W2204" i="4"/>
  <c r="X2204" i="4"/>
  <c r="Y2204" i="4"/>
  <c r="W2205" i="4"/>
  <c r="X2205" i="4"/>
  <c r="Y2205" i="4"/>
  <c r="W2206" i="4"/>
  <c r="X2206" i="4"/>
  <c r="Y2206" i="4"/>
  <c r="W2207" i="4"/>
  <c r="X2207" i="4"/>
  <c r="Y2207" i="4"/>
  <c r="X2005" i="4"/>
  <c r="Y2005" i="4"/>
  <c r="W2208" i="4"/>
  <c r="X2208" i="4"/>
  <c r="Y2208" i="4"/>
  <c r="W2209" i="4"/>
  <c r="X2209" i="4"/>
  <c r="Y2209" i="4"/>
  <c r="W2210" i="4"/>
  <c r="X2210" i="4"/>
  <c r="Y2210" i="4"/>
  <c r="W2211" i="4"/>
  <c r="X2211" i="4"/>
  <c r="Y2211" i="4"/>
  <c r="W2212" i="4"/>
  <c r="X2212" i="4"/>
  <c r="Y2212" i="4"/>
  <c r="W2213" i="4"/>
  <c r="X2213" i="4"/>
  <c r="Y2213" i="4"/>
  <c r="W2214" i="4"/>
  <c r="X2214" i="4"/>
  <c r="Y2214" i="4"/>
  <c r="W2215" i="4"/>
  <c r="X2215" i="4"/>
  <c r="Y2215" i="4"/>
  <c r="W2216" i="4"/>
  <c r="X2216" i="4"/>
  <c r="Y2216" i="4"/>
  <c r="W2217" i="4"/>
  <c r="X2217" i="4"/>
  <c r="Y2217" i="4"/>
  <c r="W2218" i="4"/>
  <c r="X2218" i="4"/>
  <c r="Y2218" i="4"/>
  <c r="W2219" i="4"/>
  <c r="X2219" i="4"/>
  <c r="Y2219" i="4"/>
  <c r="X2029" i="4"/>
  <c r="Y2029" i="4"/>
  <c r="W2220" i="4"/>
  <c r="X2220" i="4"/>
  <c r="Y2220" i="4"/>
  <c r="W2221" i="4"/>
  <c r="X2221" i="4"/>
  <c r="Y2221" i="4"/>
  <c r="W2222" i="4"/>
  <c r="X2222" i="4"/>
  <c r="Y2222" i="4"/>
  <c r="X1830" i="4"/>
  <c r="Y1830" i="4"/>
  <c r="W2223" i="4"/>
  <c r="X2223" i="4"/>
  <c r="Y2223" i="4"/>
  <c r="W2224" i="4"/>
  <c r="X2224" i="4"/>
  <c r="Y2224" i="4"/>
  <c r="W2225" i="4"/>
  <c r="X2225" i="4"/>
  <c r="Y2225" i="4"/>
  <c r="W2226" i="4"/>
  <c r="X2226" i="4"/>
  <c r="Y2226" i="4"/>
  <c r="W2227" i="4"/>
  <c r="X2227" i="4"/>
  <c r="Y2227" i="4"/>
  <c r="W2228" i="4"/>
  <c r="X2228" i="4"/>
  <c r="Y2228" i="4"/>
  <c r="X1832" i="4"/>
  <c r="Y1832" i="4"/>
  <c r="X1871" i="4"/>
  <c r="Y1871" i="4"/>
  <c r="W2229" i="4"/>
  <c r="X2229" i="4"/>
  <c r="Y2229" i="4"/>
  <c r="W2230" i="4"/>
  <c r="X2230" i="4"/>
  <c r="Y2230" i="4"/>
  <c r="W2231" i="4"/>
  <c r="X2231" i="4"/>
  <c r="Y2231" i="4"/>
  <c r="W2232" i="4"/>
  <c r="X2232" i="4"/>
  <c r="Y2232" i="4"/>
  <c r="W2233" i="4"/>
  <c r="X2233" i="4"/>
  <c r="Y2233" i="4"/>
  <c r="W2234" i="4"/>
  <c r="X2234" i="4"/>
  <c r="Y2234" i="4"/>
  <c r="W2235" i="4"/>
  <c r="X2235" i="4"/>
  <c r="Y2235" i="4"/>
  <c r="W2236" i="4"/>
  <c r="X2236" i="4"/>
  <c r="Y2236" i="4"/>
  <c r="X2017" i="4"/>
  <c r="Y2017" i="4"/>
  <c r="W2237" i="4"/>
  <c r="X2237" i="4"/>
  <c r="Y2237" i="4"/>
  <c r="W2238" i="4"/>
  <c r="X2238" i="4"/>
  <c r="Y2238" i="4"/>
  <c r="W2239" i="4"/>
  <c r="X2239" i="4"/>
  <c r="Y2239" i="4"/>
  <c r="W2240" i="4"/>
  <c r="X2240" i="4"/>
  <c r="Y2240" i="4"/>
  <c r="W2241" i="4"/>
  <c r="X2241" i="4"/>
  <c r="Y2241" i="4"/>
  <c r="W2242" i="4"/>
  <c r="X2242" i="4"/>
  <c r="Y2242" i="4"/>
  <c r="W2243" i="4"/>
  <c r="X2243" i="4"/>
  <c r="Y2243" i="4"/>
  <c r="W2244" i="4"/>
  <c r="X2244" i="4"/>
  <c r="Y2244" i="4"/>
  <c r="W2245" i="4"/>
  <c r="X2245" i="4"/>
  <c r="Y2245" i="4"/>
  <c r="W2246" i="4"/>
  <c r="X2246" i="4"/>
  <c r="Y2246" i="4"/>
  <c r="W2247" i="4"/>
  <c r="X2247" i="4"/>
  <c r="Y2247" i="4"/>
  <c r="X2049" i="4"/>
  <c r="Y2049" i="4"/>
  <c r="W1997" i="4"/>
  <c r="X1997" i="4"/>
  <c r="Y1997" i="4"/>
  <c r="W2248" i="4"/>
  <c r="X2248" i="4"/>
  <c r="Y2248" i="4"/>
  <c r="W2249" i="4"/>
  <c r="X2249" i="4"/>
  <c r="Y2249" i="4"/>
  <c r="W2250" i="4"/>
  <c r="X2250" i="4"/>
  <c r="Y2250" i="4"/>
  <c r="W2251" i="4"/>
  <c r="X2251" i="4"/>
  <c r="Y2251" i="4"/>
  <c r="W2252" i="4"/>
  <c r="X2252" i="4"/>
  <c r="Y2252" i="4"/>
  <c r="W2253" i="4"/>
  <c r="X2253" i="4"/>
  <c r="Y2253" i="4"/>
  <c r="W2254" i="4"/>
  <c r="X2254" i="4"/>
  <c r="Y2254" i="4"/>
  <c r="W2255" i="4"/>
  <c r="X2255" i="4"/>
  <c r="Y2255" i="4"/>
  <c r="W2256" i="4"/>
  <c r="X2256" i="4"/>
  <c r="Y2256" i="4"/>
  <c r="W2257" i="4"/>
  <c r="X2257" i="4"/>
  <c r="Y2257" i="4"/>
  <c r="W2258" i="4"/>
  <c r="X2258" i="4"/>
  <c r="Y2258" i="4"/>
  <c r="W2259" i="4"/>
  <c r="X2259" i="4"/>
  <c r="Y2259" i="4"/>
  <c r="W2260" i="4"/>
  <c r="X2260" i="4"/>
  <c r="Y2260" i="4"/>
  <c r="W2261" i="4"/>
  <c r="X2261" i="4"/>
  <c r="Y2261" i="4"/>
  <c r="W2262" i="4"/>
  <c r="X2262" i="4"/>
  <c r="Y2262" i="4"/>
  <c r="W2263" i="4"/>
  <c r="X2263" i="4"/>
  <c r="Y2263" i="4"/>
  <c r="W2264" i="4"/>
  <c r="X2264" i="4"/>
  <c r="Y2264" i="4"/>
  <c r="W2265" i="4"/>
  <c r="X2265" i="4"/>
  <c r="Y2265" i="4"/>
  <c r="W2266" i="4"/>
  <c r="X2266" i="4"/>
  <c r="Y2266" i="4"/>
  <c r="X2023" i="4"/>
  <c r="Y2023" i="4"/>
  <c r="W1820" i="4"/>
  <c r="X1820" i="4"/>
  <c r="Y1820" i="4"/>
  <c r="W2267" i="4"/>
  <c r="X2267" i="4"/>
  <c r="Y2267" i="4"/>
  <c r="W2268" i="4"/>
  <c r="X2268" i="4"/>
  <c r="Y2268" i="4"/>
  <c r="W2269" i="4"/>
  <c r="X2269" i="4"/>
  <c r="Y2269" i="4"/>
  <c r="W2270" i="4"/>
  <c r="X2270" i="4"/>
  <c r="Y2270" i="4"/>
  <c r="W2271" i="4"/>
  <c r="X2271" i="4"/>
  <c r="Y2271" i="4"/>
  <c r="W2272" i="4"/>
  <c r="X2272" i="4"/>
  <c r="Y2272" i="4"/>
  <c r="W2273" i="4"/>
  <c r="X2273" i="4"/>
  <c r="Y2273" i="4"/>
  <c r="W2021" i="4"/>
  <c r="X2021" i="4"/>
  <c r="Y2021" i="4"/>
  <c r="W2274" i="4"/>
  <c r="X2274" i="4"/>
  <c r="Y2274" i="4"/>
  <c r="W2275" i="4"/>
  <c r="X2275" i="4"/>
  <c r="Y2275" i="4"/>
  <c r="W2276" i="4"/>
  <c r="X2276" i="4"/>
  <c r="Y2276" i="4"/>
  <c r="W2277" i="4"/>
  <c r="X2277" i="4"/>
  <c r="Y2277" i="4"/>
  <c r="W2278" i="4"/>
  <c r="X2278" i="4"/>
  <c r="Y2278" i="4"/>
  <c r="W1836" i="4"/>
  <c r="X1836" i="4"/>
  <c r="Y1836" i="4"/>
  <c r="X2019" i="4"/>
  <c r="Y2019" i="4"/>
  <c r="W2279" i="4"/>
  <c r="X2279" i="4"/>
  <c r="Y2279" i="4"/>
  <c r="W2280" i="4"/>
  <c r="X2280" i="4"/>
  <c r="Y2280" i="4"/>
  <c r="X1813" i="4"/>
  <c r="Y1813" i="4"/>
  <c r="W2281" i="4"/>
  <c r="X2281" i="4"/>
  <c r="Y2281" i="4"/>
  <c r="W2282" i="4"/>
  <c r="X2282" i="4"/>
  <c r="Y2282" i="4"/>
  <c r="W2283" i="4"/>
  <c r="X2283" i="4"/>
  <c r="Y2283" i="4"/>
  <c r="W2284" i="4"/>
  <c r="X2284" i="4"/>
  <c r="Y2284" i="4"/>
  <c r="W2285" i="4"/>
  <c r="X2285" i="4"/>
  <c r="Y2285" i="4"/>
  <c r="W2286" i="4"/>
  <c r="X2286" i="4"/>
  <c r="Y2286" i="4"/>
  <c r="W2287" i="4"/>
  <c r="X2287" i="4"/>
  <c r="Y2287" i="4"/>
  <c r="W2288" i="4"/>
  <c r="X2288" i="4"/>
  <c r="Y2288" i="4"/>
  <c r="W2289" i="4"/>
  <c r="X2289" i="4"/>
  <c r="Y2289" i="4"/>
  <c r="W2290" i="4"/>
  <c r="X2290" i="4"/>
  <c r="Y2290" i="4"/>
  <c r="W2291" i="4"/>
  <c r="X2291" i="4"/>
  <c r="Y2291" i="4"/>
  <c r="X1857" i="4"/>
  <c r="Y1857" i="4"/>
  <c r="W2292" i="4"/>
  <c r="X2292" i="4"/>
  <c r="Y2292" i="4"/>
  <c r="W2293" i="4"/>
  <c r="X2293" i="4"/>
  <c r="Y2293" i="4"/>
  <c r="W2294" i="4"/>
  <c r="X2294" i="4"/>
  <c r="Y2294" i="4"/>
  <c r="W2295" i="4"/>
  <c r="X2295" i="4"/>
  <c r="Y2295" i="4"/>
  <c r="W2296" i="4"/>
  <c r="X2296" i="4"/>
  <c r="Y2296" i="4"/>
  <c r="W2297" i="4"/>
  <c r="X2297" i="4"/>
  <c r="Y2297" i="4"/>
  <c r="W2298" i="4"/>
  <c r="X2298" i="4"/>
  <c r="Y2298" i="4"/>
  <c r="W2299" i="4"/>
  <c r="X2299" i="4"/>
  <c r="Y2299" i="4"/>
  <c r="W2300" i="4"/>
  <c r="X2300" i="4"/>
  <c r="Y2300" i="4"/>
  <c r="W2301" i="4"/>
  <c r="X2301" i="4"/>
  <c r="Y2301" i="4"/>
  <c r="W2302" i="4"/>
  <c r="X2302" i="4"/>
  <c r="Y2302" i="4"/>
  <c r="W2303" i="4"/>
  <c r="X2303" i="4"/>
  <c r="Y2303" i="4"/>
  <c r="W2304" i="4"/>
  <c r="X2304" i="4"/>
  <c r="Y2304" i="4"/>
  <c r="W2305" i="4"/>
  <c r="X2305" i="4"/>
  <c r="Y2305" i="4"/>
  <c r="X1817" i="4"/>
  <c r="Y1817" i="4"/>
  <c r="W2050" i="4"/>
  <c r="X2050" i="4"/>
  <c r="Y2050" i="4"/>
  <c r="W2306" i="4"/>
  <c r="X2306" i="4"/>
  <c r="Y2306" i="4"/>
  <c r="W2307" i="4"/>
  <c r="X2307" i="4"/>
  <c r="Y2307" i="4"/>
  <c r="X2034" i="4"/>
  <c r="Y2034" i="4"/>
  <c r="X2051" i="4"/>
  <c r="Y2051" i="4"/>
  <c r="X1818" i="4"/>
  <c r="Y1818" i="4"/>
  <c r="W2308" i="4"/>
  <c r="X2308" i="4"/>
  <c r="Y2308" i="4"/>
  <c r="W2309" i="4"/>
  <c r="X2309" i="4"/>
  <c r="Y2309" i="4"/>
  <c r="W2310" i="4"/>
  <c r="X2310" i="4"/>
  <c r="Y2310" i="4"/>
  <c r="W2311" i="4"/>
  <c r="X2311" i="4"/>
  <c r="Y2311" i="4"/>
  <c r="W2312" i="4"/>
  <c r="X2312" i="4"/>
  <c r="Y2312" i="4"/>
  <c r="W2313" i="4"/>
  <c r="X2313" i="4"/>
  <c r="Y2313" i="4"/>
  <c r="W2314" i="4"/>
  <c r="X2314" i="4"/>
  <c r="Y2314" i="4"/>
  <c r="W2315" i="4"/>
  <c r="X2315" i="4"/>
  <c r="Y2315" i="4"/>
  <c r="W2316" i="4"/>
  <c r="X2316" i="4"/>
  <c r="Y2316" i="4"/>
  <c r="W2317" i="4"/>
  <c r="X2317" i="4"/>
  <c r="Y2317" i="4"/>
  <c r="W2318" i="4"/>
  <c r="X2318" i="4"/>
  <c r="Y2318" i="4"/>
  <c r="W2319" i="4"/>
  <c r="X2319" i="4"/>
  <c r="Y2319" i="4"/>
  <c r="W2320" i="4"/>
  <c r="X2320" i="4"/>
  <c r="Y2320" i="4"/>
  <c r="W2321" i="4"/>
  <c r="X2321" i="4"/>
  <c r="Y2321" i="4"/>
  <c r="W2322" i="4"/>
  <c r="X2322" i="4"/>
  <c r="Y2322" i="4"/>
  <c r="W2323" i="4"/>
  <c r="X2323" i="4"/>
  <c r="Y2323" i="4"/>
  <c r="X1854" i="4"/>
  <c r="Y1854" i="4"/>
  <c r="X1826" i="4"/>
  <c r="Y1826" i="4"/>
  <c r="W2324" i="4"/>
  <c r="X2324" i="4"/>
  <c r="Y2324" i="4"/>
  <c r="W2325" i="4"/>
  <c r="X2325" i="4"/>
  <c r="Y2325" i="4"/>
  <c r="W2326" i="4"/>
  <c r="X2326" i="4"/>
  <c r="Y2326" i="4"/>
  <c r="W2327" i="4"/>
  <c r="X2327" i="4"/>
  <c r="Y2327" i="4"/>
  <c r="X2035" i="4"/>
  <c r="Y2035" i="4"/>
  <c r="W2328" i="4"/>
  <c r="X2328" i="4"/>
  <c r="Y2328" i="4"/>
  <c r="W2329" i="4"/>
  <c r="X2329" i="4"/>
  <c r="Y2329" i="4"/>
  <c r="W2330" i="4"/>
  <c r="X2330" i="4"/>
  <c r="Y2330" i="4"/>
  <c r="W2331" i="4"/>
  <c r="X2331" i="4"/>
  <c r="Y2331" i="4"/>
  <c r="W2332" i="4"/>
  <c r="X2332" i="4"/>
  <c r="Y2332" i="4"/>
  <c r="W2333" i="4"/>
  <c r="X2333" i="4"/>
  <c r="Y2333" i="4"/>
  <c r="W2334" i="4"/>
  <c r="X2334" i="4"/>
  <c r="Y2334" i="4"/>
  <c r="W2335" i="4"/>
  <c r="X2335" i="4"/>
  <c r="Y2335" i="4"/>
  <c r="W2336" i="4"/>
  <c r="X2336" i="4"/>
  <c r="Y2336" i="4"/>
  <c r="W2337" i="4"/>
  <c r="X2337" i="4"/>
  <c r="Y2337" i="4"/>
  <c r="W2338" i="4"/>
  <c r="X2338" i="4"/>
  <c r="Y2338" i="4"/>
  <c r="W2339" i="4"/>
  <c r="X2339" i="4"/>
  <c r="Y2339" i="4"/>
  <c r="W2340" i="4"/>
  <c r="X2340" i="4"/>
  <c r="Y2340" i="4"/>
  <c r="W2341" i="4"/>
  <c r="X2341" i="4"/>
  <c r="Y2341" i="4"/>
  <c r="W2342" i="4"/>
  <c r="X2342" i="4"/>
  <c r="Y2342" i="4"/>
  <c r="W1998" i="4"/>
  <c r="X1998" i="4"/>
  <c r="Y1998" i="4"/>
  <c r="W2343" i="4"/>
  <c r="X2343" i="4"/>
  <c r="Y2343" i="4"/>
  <c r="W2344" i="4"/>
  <c r="X2344" i="4"/>
  <c r="Y2344" i="4"/>
  <c r="W2345" i="4"/>
  <c r="X2345" i="4"/>
  <c r="Y2345" i="4"/>
  <c r="W2346" i="4"/>
  <c r="X2346" i="4"/>
  <c r="Y2346" i="4"/>
  <c r="W2347" i="4"/>
  <c r="X2347" i="4"/>
  <c r="Y2347" i="4"/>
  <c r="W2348" i="4"/>
  <c r="X2348" i="4"/>
  <c r="Y2348" i="4"/>
  <c r="W2349" i="4"/>
  <c r="X2349" i="4"/>
  <c r="Y2349" i="4"/>
  <c r="W2350" i="4"/>
  <c r="X2350" i="4"/>
  <c r="Y2350" i="4"/>
  <c r="W2351" i="4"/>
  <c r="X2351" i="4"/>
  <c r="Y2351" i="4"/>
  <c r="W2352" i="4"/>
  <c r="X2352" i="4"/>
  <c r="Y2352" i="4"/>
  <c r="W1825" i="4"/>
  <c r="X1825" i="4"/>
  <c r="Y1825" i="4"/>
  <c r="W2353" i="4"/>
  <c r="X2353" i="4"/>
  <c r="Y2353" i="4"/>
  <c r="W2354" i="4"/>
  <c r="X2354" i="4"/>
  <c r="Y2354" i="4"/>
  <c r="W2355" i="4"/>
  <c r="X2355" i="4"/>
  <c r="Y2355" i="4"/>
  <c r="W2356" i="4"/>
  <c r="X2356" i="4"/>
  <c r="Y2356" i="4"/>
  <c r="W2357" i="4"/>
  <c r="X2357" i="4"/>
  <c r="Y2357" i="4"/>
  <c r="W2358" i="4"/>
  <c r="X2358" i="4"/>
  <c r="Y2358" i="4"/>
  <c r="W2359" i="4"/>
  <c r="X2359" i="4"/>
  <c r="Y2359" i="4"/>
  <c r="W1867" i="4"/>
  <c r="X1867" i="4"/>
  <c r="Y1867" i="4"/>
  <c r="W2360" i="4"/>
  <c r="X2360" i="4"/>
  <c r="Y2360" i="4"/>
  <c r="W2361" i="4"/>
  <c r="X2361" i="4"/>
  <c r="Y2361" i="4"/>
  <c r="W2362" i="4"/>
  <c r="X2362" i="4"/>
  <c r="Y2362" i="4"/>
  <c r="W2363" i="4"/>
  <c r="X2363" i="4"/>
  <c r="Y2363" i="4"/>
  <c r="W2364" i="4"/>
  <c r="X2364" i="4"/>
  <c r="Y2364" i="4"/>
  <c r="W2365" i="4"/>
  <c r="X2365" i="4"/>
  <c r="Y2365" i="4"/>
  <c r="W2366" i="4"/>
  <c r="X2366" i="4"/>
  <c r="Y2366" i="4"/>
  <c r="W2367" i="4"/>
  <c r="X2367" i="4"/>
  <c r="Y2367" i="4"/>
  <c r="W2368" i="4"/>
  <c r="X2368" i="4"/>
  <c r="Y2368" i="4"/>
  <c r="W1850" i="4"/>
  <c r="X1850" i="4"/>
  <c r="Y1850" i="4"/>
  <c r="W2369" i="4"/>
  <c r="X2369" i="4"/>
  <c r="Y2369" i="4"/>
  <c r="W2370" i="4"/>
  <c r="X2370" i="4"/>
  <c r="Y2370" i="4"/>
  <c r="W2371" i="4"/>
  <c r="X2371" i="4"/>
  <c r="Y2371" i="4"/>
  <c r="W2372" i="4"/>
  <c r="X2372" i="4"/>
  <c r="Y2372" i="4"/>
  <c r="W2373" i="4"/>
  <c r="X2373" i="4"/>
  <c r="Y2373" i="4"/>
  <c r="W2374" i="4"/>
  <c r="X2374" i="4"/>
  <c r="Y2374" i="4"/>
  <c r="W2375" i="4"/>
  <c r="X2375" i="4"/>
  <c r="Y2375" i="4"/>
  <c r="W2376" i="4"/>
  <c r="X2376" i="4"/>
  <c r="Y2376" i="4"/>
  <c r="W2377" i="4"/>
  <c r="X2377" i="4"/>
  <c r="Y2377" i="4"/>
  <c r="W2378" i="4"/>
  <c r="X2378" i="4"/>
  <c r="Y2378" i="4"/>
  <c r="W2379" i="4"/>
  <c r="X2379" i="4"/>
  <c r="Y2379" i="4"/>
  <c r="W2380" i="4"/>
  <c r="X2380" i="4"/>
  <c r="Y2380" i="4"/>
  <c r="W2381" i="4"/>
  <c r="X2381" i="4"/>
  <c r="Y2381" i="4"/>
  <c r="W2382" i="4"/>
  <c r="X2382" i="4"/>
  <c r="Y2382" i="4"/>
  <c r="W2383" i="4"/>
  <c r="X2383" i="4"/>
  <c r="Y2383" i="4"/>
  <c r="W2384" i="4"/>
  <c r="X2384" i="4"/>
  <c r="Y2384" i="4"/>
  <c r="W2385" i="4"/>
  <c r="X2385" i="4"/>
  <c r="Y2385" i="4"/>
  <c r="W2386" i="4"/>
  <c r="X2386" i="4"/>
  <c r="Y2386" i="4"/>
  <c r="W2387" i="4"/>
  <c r="X2387" i="4"/>
  <c r="Y2387" i="4"/>
  <c r="W2388" i="4"/>
  <c r="X2388" i="4"/>
  <c r="Y2388" i="4"/>
  <c r="X1834" i="4"/>
  <c r="Y1834" i="4"/>
  <c r="W2389" i="4"/>
  <c r="X2389" i="4"/>
  <c r="Y2389" i="4"/>
  <c r="W2390" i="4"/>
  <c r="X2390" i="4"/>
  <c r="Y2390" i="4"/>
  <c r="W2391" i="4"/>
  <c r="X2391" i="4"/>
  <c r="Y2391" i="4"/>
  <c r="W2392" i="4"/>
  <c r="X2392" i="4"/>
  <c r="Y2392" i="4"/>
  <c r="W2393" i="4"/>
  <c r="X2393" i="4"/>
  <c r="Y2393" i="4"/>
  <c r="W2394" i="4"/>
  <c r="X2394" i="4"/>
  <c r="Y2394" i="4"/>
  <c r="W2395" i="4"/>
  <c r="X2395" i="4"/>
  <c r="Y2395" i="4"/>
  <c r="X1872" i="4"/>
  <c r="Y1872" i="4"/>
  <c r="X1873" i="4"/>
  <c r="Y1873" i="4"/>
  <c r="W1827" i="4"/>
  <c r="X1827" i="4"/>
  <c r="Y1827" i="4"/>
  <c r="X1870" i="4"/>
  <c r="Y1870" i="4"/>
  <c r="W2396" i="4"/>
  <c r="X2396" i="4"/>
  <c r="Y2396" i="4"/>
  <c r="W2397" i="4"/>
  <c r="X2397" i="4"/>
  <c r="Y2397" i="4"/>
  <c r="X2052" i="4"/>
  <c r="Y2052" i="4"/>
  <c r="W2398" i="4"/>
  <c r="X2398" i="4"/>
  <c r="Y2398" i="4"/>
  <c r="W2399" i="4"/>
  <c r="X2399" i="4"/>
  <c r="Y2399" i="4"/>
  <c r="W2400" i="4"/>
  <c r="X2400" i="4"/>
  <c r="Y2400" i="4"/>
  <c r="W2401" i="4"/>
  <c r="X2401" i="4"/>
  <c r="Y2401" i="4"/>
  <c r="W2402" i="4"/>
  <c r="X2402" i="4"/>
  <c r="Y2402" i="4"/>
  <c r="W2403" i="4"/>
  <c r="X2403" i="4"/>
  <c r="Y2403" i="4"/>
  <c r="W1851" i="4"/>
  <c r="X1851" i="4"/>
  <c r="Y1851" i="4"/>
  <c r="W2404" i="4"/>
  <c r="X2404" i="4"/>
  <c r="Y2404" i="4"/>
  <c r="W2405" i="4"/>
  <c r="X2405" i="4"/>
  <c r="Y2405" i="4"/>
  <c r="W2406" i="4"/>
  <c r="X2406" i="4"/>
  <c r="Y2406" i="4"/>
  <c r="W2407" i="4"/>
  <c r="X2407" i="4"/>
  <c r="Y2407" i="4"/>
  <c r="W2408" i="4"/>
  <c r="X2408" i="4"/>
  <c r="Y2408" i="4"/>
  <c r="W1999" i="4"/>
  <c r="X1999" i="4"/>
  <c r="Y1999" i="4"/>
  <c r="W2409" i="4"/>
  <c r="X2409" i="4"/>
  <c r="Y2409" i="4"/>
  <c r="W2410" i="4"/>
  <c r="X2410" i="4"/>
  <c r="Y2410" i="4"/>
  <c r="W2411" i="4"/>
  <c r="X2411" i="4"/>
  <c r="Y2411" i="4"/>
  <c r="W2412" i="4"/>
  <c r="X2412" i="4"/>
  <c r="Y2412" i="4"/>
  <c r="W2413" i="4"/>
  <c r="X2413" i="4"/>
  <c r="Y2413" i="4"/>
  <c r="W2414" i="4"/>
  <c r="X2414" i="4"/>
  <c r="Y2414" i="4"/>
  <c r="W2415" i="4"/>
  <c r="X2415" i="4"/>
  <c r="Y2415" i="4"/>
  <c r="W2416" i="4"/>
  <c r="X2416" i="4"/>
  <c r="Y2416" i="4"/>
  <c r="W2417" i="4"/>
  <c r="X2417" i="4"/>
  <c r="Y2417" i="4"/>
  <c r="W2418" i="4"/>
  <c r="X2418" i="4"/>
  <c r="Y2418" i="4"/>
  <c r="W2419" i="4"/>
  <c r="X2419" i="4"/>
  <c r="Y2419" i="4"/>
  <c r="W2420" i="4"/>
  <c r="X2420" i="4"/>
  <c r="Y2420" i="4"/>
  <c r="W2421" i="4"/>
  <c r="X2421" i="4"/>
  <c r="Y2421" i="4"/>
  <c r="W1812" i="4"/>
  <c r="X1812" i="4"/>
  <c r="Y1812" i="4"/>
  <c r="X1798" i="4"/>
  <c r="Y1798" i="4"/>
  <c r="W2422" i="4"/>
  <c r="X2422" i="4"/>
  <c r="Y2422" i="4"/>
  <c r="W2423" i="4"/>
  <c r="X2423" i="4"/>
  <c r="Y2423" i="4"/>
  <c r="W2424" i="4"/>
  <c r="X2424" i="4"/>
  <c r="Y2424" i="4"/>
  <c r="W2000" i="4"/>
  <c r="X2000" i="4"/>
  <c r="Y2000" i="4"/>
  <c r="W2425" i="4"/>
  <c r="X2425" i="4"/>
  <c r="Y2425" i="4"/>
  <c r="W2426" i="4"/>
  <c r="X2426" i="4"/>
  <c r="Y2426" i="4"/>
  <c r="W2427" i="4"/>
  <c r="X2427" i="4"/>
  <c r="Y2427" i="4"/>
  <c r="W2428" i="4"/>
  <c r="X2428" i="4"/>
  <c r="Y2428" i="4"/>
  <c r="W2429" i="4"/>
  <c r="X2429" i="4"/>
  <c r="Y2429" i="4"/>
  <c r="W2430" i="4"/>
  <c r="X2430" i="4"/>
  <c r="Y2430" i="4"/>
  <c r="W2431" i="4"/>
  <c r="X2431" i="4"/>
  <c r="Y2431" i="4"/>
  <c r="W2432" i="4"/>
  <c r="X2432" i="4"/>
  <c r="Y2432" i="4"/>
  <c r="W2433" i="4"/>
  <c r="X2433" i="4"/>
  <c r="Y2433" i="4"/>
  <c r="W2434" i="4"/>
  <c r="X2434" i="4"/>
  <c r="Y2434" i="4"/>
  <c r="W2435" i="4"/>
  <c r="X2435" i="4"/>
  <c r="Y2435" i="4"/>
  <c r="W2436" i="4"/>
  <c r="X2436" i="4"/>
  <c r="Y2436" i="4"/>
  <c r="W2437" i="4"/>
  <c r="X2437" i="4"/>
  <c r="Y2437" i="4"/>
  <c r="W2438" i="4"/>
  <c r="X2438" i="4"/>
  <c r="Y2438" i="4"/>
  <c r="W2439" i="4"/>
  <c r="X2439" i="4"/>
  <c r="Y2439" i="4"/>
  <c r="W2440" i="4"/>
  <c r="X2440" i="4"/>
  <c r="Y2440" i="4"/>
  <c r="W2441" i="4"/>
  <c r="X2441" i="4"/>
  <c r="Y2441" i="4"/>
  <c r="W2442" i="4"/>
  <c r="X2442" i="4"/>
  <c r="Y2442" i="4"/>
  <c r="W2443" i="4"/>
  <c r="X2443" i="4"/>
  <c r="Y2443" i="4"/>
  <c r="W2444" i="4"/>
  <c r="X2444" i="4"/>
  <c r="Y2444" i="4"/>
  <c r="W2445" i="4"/>
  <c r="X2445" i="4"/>
  <c r="Y2445" i="4"/>
  <c r="W2446" i="4"/>
  <c r="X2446" i="4"/>
  <c r="Y2446" i="4"/>
  <c r="W2447" i="4"/>
  <c r="X2447" i="4"/>
  <c r="Y2447" i="4"/>
  <c r="W2448" i="4"/>
  <c r="X2448" i="4"/>
  <c r="Y2448" i="4"/>
  <c r="W2449" i="4"/>
  <c r="X2449" i="4"/>
  <c r="Y2449" i="4"/>
  <c r="W2450" i="4"/>
  <c r="X2450" i="4"/>
  <c r="Y2450" i="4"/>
  <c r="W2451" i="4"/>
  <c r="X2451" i="4"/>
  <c r="Y2451" i="4"/>
  <c r="W2452" i="4"/>
  <c r="X2452" i="4"/>
  <c r="Y2452" i="4"/>
  <c r="X1833" i="4"/>
  <c r="Y1833" i="4"/>
  <c r="W2453" i="4"/>
  <c r="X2453" i="4"/>
  <c r="Y2453" i="4"/>
  <c r="W2454" i="4"/>
  <c r="X2454" i="4"/>
  <c r="Y2454" i="4"/>
  <c r="W2455" i="4"/>
  <c r="X2455" i="4"/>
  <c r="Y2455" i="4"/>
  <c r="W2456" i="4"/>
  <c r="X2456" i="4"/>
  <c r="Y2456" i="4"/>
  <c r="W2457" i="4"/>
  <c r="X2457" i="4"/>
  <c r="Y2457" i="4"/>
  <c r="W2458" i="4"/>
  <c r="X2458" i="4"/>
  <c r="Y2458" i="4"/>
  <c r="W2459" i="4"/>
  <c r="X2459" i="4"/>
  <c r="Y2459" i="4"/>
  <c r="W2460" i="4"/>
  <c r="X2460" i="4"/>
  <c r="Y2460" i="4"/>
  <c r="W2036" i="4"/>
  <c r="X2036" i="4"/>
  <c r="Y2036" i="4"/>
  <c r="W2461" i="4"/>
  <c r="X2461" i="4"/>
  <c r="Y2461" i="4"/>
  <c r="W2462" i="4"/>
  <c r="X2462" i="4"/>
  <c r="Y2462" i="4"/>
  <c r="W2463" i="4"/>
  <c r="X2463" i="4"/>
  <c r="Y2463" i="4"/>
  <c r="W2464" i="4"/>
  <c r="X2464" i="4"/>
  <c r="Y2464" i="4"/>
  <c r="W2465" i="4"/>
  <c r="X2465" i="4"/>
  <c r="Y2465" i="4"/>
  <c r="W2466" i="4"/>
  <c r="X2466" i="4"/>
  <c r="Y2466" i="4"/>
  <c r="X1796" i="4"/>
  <c r="Y1796" i="4"/>
  <c r="X2037" i="4"/>
  <c r="Y2037" i="4"/>
  <c r="W2467" i="4"/>
  <c r="X2467" i="4"/>
  <c r="Y2467" i="4"/>
  <c r="W2468" i="4"/>
  <c r="X2468" i="4"/>
  <c r="Y2468" i="4"/>
  <c r="W2469" i="4"/>
  <c r="X2469" i="4"/>
  <c r="Y2469" i="4"/>
  <c r="W2470" i="4"/>
  <c r="X2470" i="4"/>
  <c r="Y2470" i="4"/>
  <c r="W2471" i="4"/>
  <c r="X2471" i="4"/>
  <c r="Y2471" i="4"/>
  <c r="W2472" i="4"/>
  <c r="X2472" i="4"/>
  <c r="Y2472" i="4"/>
  <c r="W2473" i="4"/>
  <c r="X2473" i="4"/>
  <c r="Y2473" i="4"/>
  <c r="W2474" i="4"/>
  <c r="X2474" i="4"/>
  <c r="Y2474" i="4"/>
  <c r="X1790" i="4"/>
  <c r="Y1790" i="4"/>
  <c r="X2053" i="4"/>
  <c r="Y2053" i="4"/>
  <c r="W2475" i="4"/>
  <c r="X2475" i="4"/>
  <c r="Y2475" i="4"/>
  <c r="W2476" i="4"/>
  <c r="X2476" i="4"/>
  <c r="Y2476" i="4"/>
  <c r="W2477" i="4"/>
  <c r="X2477" i="4"/>
  <c r="Y2477" i="4"/>
  <c r="W2478" i="4"/>
  <c r="X2478" i="4"/>
  <c r="Y2478" i="4"/>
  <c r="W2479" i="4"/>
  <c r="X2479" i="4"/>
  <c r="Y2479" i="4"/>
  <c r="W2480" i="4"/>
  <c r="X2480" i="4"/>
  <c r="Y2480" i="4"/>
  <c r="W2481" i="4"/>
  <c r="X2481" i="4"/>
  <c r="Y2481" i="4"/>
  <c r="W2482" i="4"/>
  <c r="X2482" i="4"/>
  <c r="Y2482" i="4"/>
  <c r="W2483" i="4"/>
  <c r="X2483" i="4"/>
  <c r="Y2483" i="4"/>
  <c r="X2026" i="4"/>
  <c r="Y2026" i="4"/>
  <c r="W2484" i="4"/>
  <c r="X2484" i="4"/>
  <c r="Y2484" i="4"/>
  <c r="W2485" i="4"/>
  <c r="X2485" i="4"/>
  <c r="Y2485" i="4"/>
  <c r="W2486" i="4"/>
  <c r="X2486" i="4"/>
  <c r="Y2486" i="4"/>
  <c r="W2487" i="4"/>
  <c r="X2487" i="4"/>
  <c r="Y2487" i="4"/>
  <c r="W2001" i="4"/>
  <c r="X2001" i="4"/>
  <c r="Y2001" i="4"/>
  <c r="W2488" i="4"/>
  <c r="X2488" i="4"/>
  <c r="Y2488" i="4"/>
  <c r="X2043" i="4"/>
  <c r="Y2043" i="4"/>
  <c r="W2489" i="4"/>
  <c r="X2489" i="4"/>
  <c r="Y2489" i="4"/>
  <c r="W2490" i="4"/>
  <c r="X2490" i="4"/>
  <c r="Y2490" i="4"/>
  <c r="W2491" i="4"/>
  <c r="X2491" i="4"/>
  <c r="Y2491" i="4"/>
  <c r="W2492" i="4"/>
  <c r="X2492" i="4"/>
  <c r="Y2492" i="4"/>
  <c r="W2493" i="4"/>
  <c r="X2493" i="4"/>
  <c r="Y2493" i="4"/>
  <c r="W2494" i="4"/>
  <c r="X2494" i="4"/>
  <c r="Y2494" i="4"/>
  <c r="W2495" i="4"/>
  <c r="X2495" i="4"/>
  <c r="Y2495" i="4"/>
  <c r="W2496" i="4"/>
  <c r="X2496" i="4"/>
  <c r="Y2496" i="4"/>
  <c r="W2497" i="4"/>
  <c r="X2497" i="4"/>
  <c r="Y2497" i="4"/>
  <c r="W2498" i="4"/>
  <c r="X2498" i="4"/>
  <c r="Y2498" i="4"/>
  <c r="W2499" i="4"/>
  <c r="X2499" i="4"/>
  <c r="Y2499" i="4"/>
  <c r="W2500" i="4"/>
  <c r="X2500" i="4"/>
  <c r="Y2500" i="4"/>
  <c r="W2501" i="4"/>
  <c r="X2501" i="4"/>
  <c r="Y2501" i="4"/>
  <c r="W2502" i="4"/>
  <c r="X2502" i="4"/>
  <c r="Y2502" i="4"/>
  <c r="W2503" i="4"/>
  <c r="X2503" i="4"/>
  <c r="Y2503" i="4"/>
  <c r="W2504" i="4"/>
  <c r="X2504" i="4"/>
  <c r="Y2504" i="4"/>
  <c r="W2505" i="4"/>
  <c r="X2505" i="4"/>
  <c r="Y2505" i="4"/>
  <c r="W2506" i="4"/>
  <c r="X2506" i="4"/>
  <c r="Y2506" i="4"/>
  <c r="W2507" i="4"/>
  <c r="X2507" i="4"/>
  <c r="Y2507" i="4"/>
  <c r="W2508" i="4"/>
  <c r="X2508" i="4"/>
  <c r="Y2508" i="4"/>
  <c r="X2038" i="4"/>
  <c r="Y2038" i="4"/>
  <c r="W2509" i="4"/>
  <c r="X2509" i="4"/>
  <c r="Y2509" i="4"/>
  <c r="W2510" i="4"/>
  <c r="X2510" i="4"/>
  <c r="Y2510" i="4"/>
  <c r="W2511" i="4"/>
  <c r="X2511" i="4"/>
  <c r="Y2511" i="4"/>
  <c r="W2512" i="4"/>
  <c r="X2512" i="4"/>
  <c r="Y2512" i="4"/>
  <c r="W2513" i="4"/>
  <c r="X2513" i="4"/>
  <c r="Y2513" i="4"/>
  <c r="W2514" i="4"/>
  <c r="X2514" i="4"/>
  <c r="Y2514" i="4"/>
  <c r="W2515" i="4"/>
  <c r="X2515" i="4"/>
  <c r="Y2515" i="4"/>
  <c r="X1797" i="4"/>
  <c r="Y1797" i="4"/>
  <c r="X1874" i="4"/>
  <c r="Y1874" i="4"/>
  <c r="W2516" i="4"/>
  <c r="X2516" i="4"/>
  <c r="Y2516" i="4"/>
  <c r="W2517" i="4"/>
  <c r="X2517" i="4"/>
  <c r="Y2517" i="4"/>
  <c r="W2518" i="4"/>
  <c r="X2518" i="4"/>
  <c r="Y2518" i="4"/>
  <c r="W2519" i="4"/>
  <c r="X2519" i="4"/>
  <c r="Y2519" i="4"/>
  <c r="W2520" i="4"/>
  <c r="X2520" i="4"/>
  <c r="Y2520" i="4"/>
  <c r="W2521" i="4"/>
  <c r="X2521" i="4"/>
  <c r="Y2521" i="4"/>
  <c r="W2522" i="4"/>
  <c r="X2522" i="4"/>
  <c r="Y2522" i="4"/>
  <c r="W2523" i="4"/>
  <c r="X2523" i="4"/>
  <c r="Y2523" i="4"/>
  <c r="W2524" i="4"/>
  <c r="X2524" i="4"/>
  <c r="Y2524" i="4"/>
  <c r="W2525" i="4"/>
  <c r="X2525" i="4"/>
  <c r="Y2525" i="4"/>
  <c r="W2526" i="4"/>
  <c r="X2526" i="4"/>
  <c r="Y2526" i="4"/>
  <c r="X1810" i="4"/>
  <c r="Y1810" i="4"/>
  <c r="X2054" i="4"/>
  <c r="Y2054" i="4"/>
  <c r="W1794" i="4"/>
  <c r="X1794" i="4"/>
  <c r="Y1794" i="4"/>
  <c r="W2527" i="4"/>
  <c r="X2527" i="4"/>
  <c r="Y2527" i="4"/>
  <c r="W2528" i="4"/>
  <c r="X2528" i="4"/>
  <c r="Y2528" i="4"/>
  <c r="W2529" i="4"/>
  <c r="X2529" i="4"/>
  <c r="Y2529" i="4"/>
  <c r="W2530" i="4"/>
  <c r="X2530" i="4"/>
  <c r="Y2530" i="4"/>
  <c r="W2531" i="4"/>
  <c r="X2531" i="4"/>
  <c r="Y2531" i="4"/>
  <c r="W2532" i="4"/>
  <c r="X2532" i="4"/>
  <c r="Y2532" i="4"/>
  <c r="W2533" i="4"/>
  <c r="X2533" i="4"/>
  <c r="Y2533" i="4"/>
  <c r="W2534" i="4"/>
  <c r="X2534" i="4"/>
  <c r="Y2534" i="4"/>
  <c r="W2535" i="4"/>
  <c r="X2535" i="4"/>
  <c r="Y2535" i="4"/>
  <c r="W2055" i="4"/>
  <c r="X2055" i="4"/>
  <c r="Y2055" i="4"/>
  <c r="W2536" i="4"/>
  <c r="X2536" i="4"/>
  <c r="Y2536" i="4"/>
  <c r="W2537" i="4"/>
  <c r="X2537" i="4"/>
  <c r="Y2537" i="4"/>
  <c r="W2538" i="4"/>
  <c r="X2538" i="4"/>
  <c r="Y2538" i="4"/>
  <c r="W2539" i="4"/>
  <c r="X2539" i="4"/>
  <c r="Y2539" i="4"/>
  <c r="X2044" i="4"/>
  <c r="Y2044" i="4"/>
  <c r="W2540" i="4"/>
  <c r="X2540" i="4"/>
  <c r="Y2540" i="4"/>
  <c r="W2541" i="4"/>
  <c r="X2541" i="4"/>
  <c r="Y2541" i="4"/>
  <c r="W2542" i="4"/>
  <c r="X2542" i="4"/>
  <c r="Y2542" i="4"/>
  <c r="X2045" i="4"/>
  <c r="Y2045" i="4"/>
  <c r="W2543" i="4"/>
  <c r="X2543" i="4"/>
  <c r="Y2543" i="4"/>
  <c r="W2544" i="4"/>
  <c r="X2544" i="4"/>
  <c r="Y2544" i="4"/>
  <c r="W2545" i="4"/>
  <c r="X2545" i="4"/>
  <c r="Y2545" i="4"/>
  <c r="W2546" i="4"/>
  <c r="X2546" i="4"/>
  <c r="Y2546" i="4"/>
  <c r="W2547" i="4"/>
  <c r="X2547" i="4"/>
  <c r="Y2547" i="4"/>
  <c r="W2548" i="4"/>
  <c r="X2548" i="4"/>
  <c r="Y2548" i="4"/>
  <c r="W2549" i="4"/>
  <c r="X2549" i="4"/>
  <c r="Y2549" i="4"/>
  <c r="X1852" i="4"/>
  <c r="Y1852" i="4"/>
  <c r="X1814" i="4"/>
  <c r="Y1814" i="4"/>
  <c r="W2550" i="4"/>
  <c r="X2550" i="4"/>
  <c r="Y2550" i="4"/>
  <c r="W2551" i="4"/>
  <c r="X2551" i="4"/>
  <c r="Y2551" i="4"/>
  <c r="W2552" i="4"/>
  <c r="X2552" i="4"/>
  <c r="Y2552" i="4"/>
  <c r="W2553" i="4"/>
  <c r="X2553" i="4"/>
  <c r="Y2553" i="4"/>
  <c r="X2056" i="4"/>
  <c r="Y2056" i="4"/>
  <c r="W2554" i="4"/>
  <c r="X2554" i="4"/>
  <c r="Y2554" i="4"/>
  <c r="X2039" i="4"/>
  <c r="Y2039" i="4"/>
  <c r="W2555" i="4"/>
  <c r="X2555" i="4"/>
  <c r="Y2555" i="4"/>
  <c r="W2556" i="4"/>
  <c r="X2556" i="4"/>
  <c r="Y2556" i="4"/>
  <c r="W2557" i="4"/>
  <c r="X2557" i="4"/>
  <c r="Y2557" i="4"/>
  <c r="W2558" i="4"/>
  <c r="X2558" i="4"/>
  <c r="Y2558" i="4"/>
  <c r="W2559" i="4"/>
  <c r="X2559" i="4"/>
  <c r="Y2559" i="4"/>
  <c r="W2560" i="4"/>
  <c r="X2560" i="4"/>
  <c r="Y2560" i="4"/>
  <c r="W2561" i="4"/>
  <c r="X2561" i="4"/>
  <c r="Y2561" i="4"/>
  <c r="W2562" i="4"/>
  <c r="X2562" i="4"/>
  <c r="Y2562" i="4"/>
  <c r="W2563" i="4"/>
  <c r="X2563" i="4"/>
  <c r="Y2563" i="4"/>
  <c r="W2564" i="4"/>
  <c r="X2564" i="4"/>
  <c r="Y2564" i="4"/>
  <c r="W2565" i="4"/>
  <c r="X2565" i="4"/>
  <c r="Y2565" i="4"/>
  <c r="W2566" i="4"/>
  <c r="X2566" i="4"/>
  <c r="Y2566" i="4"/>
  <c r="W2567" i="4"/>
  <c r="X2567" i="4"/>
  <c r="Y2567" i="4"/>
  <c r="X1828" i="4"/>
  <c r="Y1828" i="4"/>
  <c r="W2568" i="4"/>
  <c r="X2568" i="4"/>
  <c r="Y2568" i="4"/>
  <c r="X2024" i="4"/>
  <c r="Y2024" i="4"/>
  <c r="W2569" i="4"/>
  <c r="X2569" i="4"/>
  <c r="Y2569" i="4"/>
  <c r="X1819" i="4"/>
  <c r="Y1819" i="4"/>
  <c r="W2570" i="4"/>
  <c r="X2570" i="4"/>
  <c r="Y2570" i="4"/>
  <c r="W2571" i="4"/>
  <c r="X2571" i="4"/>
  <c r="Y2571" i="4"/>
  <c r="X2020" i="4"/>
  <c r="Y2020" i="4"/>
  <c r="X1855" i="4"/>
  <c r="Y1855" i="4"/>
  <c r="W2572" i="4"/>
  <c r="X2572" i="4"/>
  <c r="Y2572" i="4"/>
  <c r="W2573" i="4"/>
  <c r="X2573" i="4"/>
  <c r="Y2573" i="4"/>
  <c r="W2574" i="4"/>
  <c r="X2574" i="4"/>
  <c r="Y2574" i="4"/>
  <c r="W2575" i="4"/>
  <c r="X2575" i="4"/>
  <c r="Y2575" i="4"/>
  <c r="W2576" i="4"/>
  <c r="X2576" i="4"/>
  <c r="Y2576" i="4"/>
  <c r="W2577" i="4"/>
  <c r="X2577" i="4"/>
  <c r="Y2577" i="4"/>
  <c r="W2578" i="4"/>
  <c r="X2578" i="4"/>
  <c r="Y2578" i="4"/>
  <c r="W2579" i="4"/>
  <c r="X2579" i="4"/>
  <c r="Y2579" i="4"/>
  <c r="W2580" i="4"/>
  <c r="X2580" i="4"/>
  <c r="Y2580" i="4"/>
  <c r="W2581" i="4"/>
  <c r="X2581" i="4"/>
  <c r="Y2581" i="4"/>
  <c r="W2582" i="4"/>
  <c r="X2582" i="4"/>
  <c r="Y2582" i="4"/>
  <c r="W2583" i="4"/>
  <c r="X2583" i="4"/>
  <c r="Y2583" i="4"/>
  <c r="W2584" i="4"/>
  <c r="X2584" i="4"/>
  <c r="Y2584" i="4"/>
  <c r="W2585" i="4"/>
  <c r="X2585" i="4"/>
  <c r="Y2585" i="4"/>
  <c r="W2586" i="4"/>
  <c r="X2586" i="4"/>
  <c r="Y2586" i="4"/>
  <c r="W2587" i="4"/>
  <c r="X2587" i="4"/>
  <c r="Y2587" i="4"/>
  <c r="W2588" i="4"/>
  <c r="X2588" i="4"/>
  <c r="Y2588" i="4"/>
  <c r="W2589" i="4"/>
  <c r="X2589" i="4"/>
  <c r="Y2589" i="4"/>
  <c r="W2590" i="4"/>
  <c r="X2590" i="4"/>
  <c r="Y2590" i="4"/>
  <c r="W2591" i="4"/>
  <c r="X2591" i="4"/>
  <c r="Y2591" i="4"/>
  <c r="X2030" i="4"/>
  <c r="Y2030" i="4"/>
  <c r="W2592" i="4"/>
  <c r="X2592" i="4"/>
  <c r="Y2592" i="4"/>
  <c r="W2593" i="4"/>
  <c r="X2593" i="4"/>
  <c r="Y2593" i="4"/>
  <c r="W2594" i="4"/>
  <c r="X2594" i="4"/>
  <c r="Y2594" i="4"/>
  <c r="W2595" i="4"/>
  <c r="X2595" i="4"/>
  <c r="Y2595" i="4"/>
  <c r="W2596" i="4"/>
  <c r="X2596" i="4"/>
  <c r="Y2596" i="4"/>
  <c r="W2597" i="4"/>
  <c r="X2597" i="4"/>
  <c r="Y2597" i="4"/>
  <c r="X2027" i="4"/>
  <c r="Y2027" i="4"/>
  <c r="W2598" i="4"/>
  <c r="X2598" i="4"/>
  <c r="Y2598" i="4"/>
  <c r="W2599" i="4"/>
  <c r="X2599" i="4"/>
  <c r="Y2599" i="4"/>
  <c r="W2600" i="4"/>
  <c r="X2600" i="4"/>
  <c r="Y2600" i="4"/>
  <c r="X1837" i="4"/>
  <c r="Y1837" i="4"/>
  <c r="W2601" i="4"/>
  <c r="X2601" i="4"/>
  <c r="Y2601" i="4"/>
  <c r="W2602" i="4"/>
  <c r="X2602" i="4"/>
  <c r="Y2602" i="4"/>
  <c r="X2028" i="4"/>
  <c r="Y2028" i="4"/>
  <c r="W2603" i="4"/>
  <c r="X2603" i="4"/>
  <c r="Y2603" i="4"/>
  <c r="W2604" i="4"/>
  <c r="X2604" i="4"/>
  <c r="Y2604" i="4"/>
  <c r="W2605" i="4"/>
  <c r="X2605" i="4"/>
  <c r="Y2605" i="4"/>
  <c r="W2606" i="4"/>
  <c r="X2606" i="4"/>
  <c r="Y2606" i="4"/>
  <c r="W2607" i="4"/>
  <c r="X2607" i="4"/>
  <c r="Y2607" i="4"/>
  <c r="W2608" i="4"/>
  <c r="X2608" i="4"/>
  <c r="Y2608" i="4"/>
  <c r="W2609" i="4"/>
  <c r="X2609" i="4"/>
  <c r="Y2609" i="4"/>
  <c r="W2610" i="4"/>
  <c r="X2610" i="4"/>
  <c r="Y2610" i="4"/>
  <c r="W2611" i="4"/>
  <c r="X2611" i="4"/>
  <c r="Y2611" i="4"/>
  <c r="W2612" i="4"/>
  <c r="X2612" i="4"/>
  <c r="Y2612" i="4"/>
  <c r="W2613" i="4"/>
  <c r="X2613" i="4"/>
  <c r="Y2613" i="4"/>
  <c r="W2614" i="4"/>
  <c r="X2614" i="4"/>
  <c r="Y2614" i="4"/>
  <c r="W2615" i="4"/>
  <c r="X2615" i="4"/>
  <c r="Y2615" i="4"/>
  <c r="W2616" i="4"/>
  <c r="X2616" i="4"/>
  <c r="Y2616" i="4"/>
  <c r="W2617" i="4"/>
  <c r="X2617" i="4"/>
  <c r="Y2617" i="4"/>
  <c r="W2618" i="4"/>
  <c r="X2618" i="4"/>
  <c r="Y2618" i="4"/>
  <c r="W2619" i="4"/>
  <c r="X2619" i="4"/>
  <c r="Y2619" i="4"/>
  <c r="W2620" i="4"/>
  <c r="X2620" i="4"/>
  <c r="Y2620" i="4"/>
  <c r="W2621" i="4"/>
  <c r="X2621" i="4"/>
  <c r="Y2621" i="4"/>
  <c r="W2622" i="4"/>
  <c r="X2622" i="4"/>
  <c r="Y2622" i="4"/>
  <c r="W2623" i="4"/>
  <c r="X2623" i="4"/>
  <c r="Y2623" i="4"/>
  <c r="W2624" i="4"/>
  <c r="X2624" i="4"/>
  <c r="Y2624" i="4"/>
  <c r="W2625" i="4"/>
  <c r="X2625" i="4"/>
  <c r="Y2625" i="4"/>
  <c r="W2626" i="4"/>
  <c r="X2626" i="4"/>
  <c r="Y2626" i="4"/>
  <c r="X1853" i="4"/>
  <c r="Y1853" i="4"/>
  <c r="W1831" i="4"/>
  <c r="X1831" i="4"/>
  <c r="Y1831" i="4"/>
  <c r="W2627" i="4"/>
  <c r="X2627" i="4"/>
  <c r="Y2627" i="4"/>
  <c r="W2628" i="4"/>
  <c r="X2628" i="4"/>
  <c r="Y2628" i="4"/>
  <c r="W2629" i="4"/>
  <c r="X2629" i="4"/>
  <c r="Y2629" i="4"/>
  <c r="W2630" i="4"/>
  <c r="X2630" i="4"/>
  <c r="Y2630" i="4"/>
  <c r="W2631" i="4"/>
  <c r="X2631" i="4"/>
  <c r="Y2631" i="4"/>
  <c r="W2632" i="4"/>
  <c r="X2632" i="4"/>
  <c r="Y2632" i="4"/>
  <c r="W2633" i="4"/>
  <c r="X2633" i="4"/>
  <c r="Y2633" i="4"/>
  <c r="W2634" i="4"/>
  <c r="X2634" i="4"/>
  <c r="Y2634" i="4"/>
  <c r="X2006" i="4"/>
  <c r="Y2006" i="4"/>
  <c r="W2635" i="4"/>
  <c r="X2635" i="4"/>
  <c r="Y2635" i="4"/>
  <c r="W2636" i="4"/>
  <c r="X2636" i="4"/>
  <c r="Y2636" i="4"/>
  <c r="W2637" i="4"/>
  <c r="X2637" i="4"/>
  <c r="Y2637" i="4"/>
  <c r="W2638" i="4"/>
  <c r="X2638" i="4"/>
  <c r="Y2638" i="4"/>
  <c r="W2639" i="4"/>
  <c r="X2639" i="4"/>
  <c r="Y2639" i="4"/>
  <c r="W2640" i="4"/>
  <c r="X2640" i="4"/>
  <c r="Y2640" i="4"/>
  <c r="W2641" i="4"/>
  <c r="X2641" i="4"/>
  <c r="Y2641" i="4"/>
  <c r="W2642" i="4"/>
  <c r="X2642" i="4"/>
  <c r="Y2642" i="4"/>
  <c r="W2643" i="4"/>
  <c r="X2643" i="4"/>
  <c r="Y2643" i="4"/>
  <c r="X2007" i="4"/>
  <c r="Y2007" i="4"/>
  <c r="W2010" i="4"/>
  <c r="X2010" i="4"/>
  <c r="Y2010" i="4"/>
  <c r="X2009" i="4"/>
  <c r="Y2009" i="4"/>
  <c r="X1782" i="4"/>
  <c r="Y1782" i="4"/>
  <c r="X2012" i="4"/>
  <c r="Y2012" i="4"/>
  <c r="W2022" i="4"/>
  <c r="X2022" i="4"/>
  <c r="Y2022" i="4"/>
  <c r="X2013" i="4"/>
  <c r="Y2013" i="4"/>
  <c r="X2025" i="4"/>
  <c r="Y2025" i="4"/>
  <c r="X2014" i="4"/>
  <c r="Y2014" i="4"/>
  <c r="X2018" i="4"/>
  <c r="Y2018" i="4"/>
  <c r="X2015" i="4"/>
  <c r="Y2015" i="4"/>
  <c r="X2016" i="4"/>
  <c r="Y2016" i="4"/>
  <c r="X2011" i="4"/>
  <c r="Y2011" i="4"/>
  <c r="W2644" i="4"/>
  <c r="X2644" i="4"/>
  <c r="Y2644" i="4"/>
  <c r="W2645" i="4"/>
  <c r="X2645" i="4"/>
  <c r="Y2645" i="4"/>
  <c r="W2646" i="4"/>
  <c r="X2646" i="4"/>
  <c r="Y2646" i="4"/>
  <c r="W2647" i="4"/>
  <c r="X2647" i="4"/>
  <c r="Y2647" i="4"/>
  <c r="W2648" i="4"/>
  <c r="X2648" i="4"/>
  <c r="Y2648" i="4"/>
  <c r="W2649" i="4"/>
  <c r="X2649" i="4"/>
  <c r="Y2649" i="4"/>
  <c r="W2031" i="4"/>
  <c r="X2031" i="4"/>
  <c r="Y2031" i="4"/>
  <c r="W2650" i="4"/>
  <c r="X2650" i="4"/>
  <c r="Y2650" i="4"/>
  <c r="W2651" i="4"/>
  <c r="X2651" i="4"/>
  <c r="Y2651" i="4"/>
  <c r="W2652" i="4"/>
  <c r="X2652" i="4"/>
  <c r="Y2652" i="4"/>
  <c r="W2653" i="4"/>
  <c r="X2653" i="4"/>
  <c r="Y2653" i="4"/>
  <c r="W2654" i="4"/>
  <c r="X2654" i="4"/>
  <c r="Y2654" i="4"/>
  <c r="W2655" i="4"/>
  <c r="X2655" i="4"/>
  <c r="Y2655" i="4"/>
  <c r="W2656" i="4"/>
  <c r="X2656" i="4"/>
  <c r="Y2656" i="4"/>
  <c r="W2657" i="4"/>
  <c r="X2657" i="4"/>
  <c r="Y2657" i="4"/>
  <c r="W2658" i="4"/>
  <c r="X2658" i="4"/>
  <c r="Y2658" i="4"/>
  <c r="W2659" i="4"/>
  <c r="X2659" i="4"/>
  <c r="Y2659" i="4"/>
  <c r="W2660" i="4"/>
  <c r="X2660" i="4"/>
  <c r="Y2660" i="4"/>
  <c r="W2661" i="4"/>
  <c r="X2661" i="4"/>
  <c r="Y2661" i="4"/>
  <c r="W2662" i="4"/>
  <c r="X2662" i="4"/>
  <c r="Y2662" i="4"/>
  <c r="W2663" i="4"/>
  <c r="X2663" i="4"/>
  <c r="Y2663" i="4"/>
  <c r="W2664" i="4"/>
  <c r="X2664" i="4"/>
  <c r="Y2664" i="4"/>
  <c r="W2665" i="4"/>
  <c r="X2665" i="4"/>
  <c r="Y2665" i="4"/>
  <c r="W2666" i="4"/>
  <c r="X2666" i="4"/>
  <c r="Y2666" i="4"/>
  <c r="W1808" i="4"/>
  <c r="X1808" i="4"/>
  <c r="Y1808" i="4"/>
  <c r="W2667" i="4"/>
  <c r="X2667" i="4"/>
  <c r="Y2667" i="4"/>
  <c r="W2668" i="4"/>
  <c r="X2668" i="4"/>
  <c r="Y2668" i="4"/>
  <c r="W2669" i="4"/>
  <c r="X2669" i="4"/>
  <c r="Y2669" i="4"/>
  <c r="W2670" i="4"/>
  <c r="X2670" i="4"/>
  <c r="Y2670" i="4"/>
  <c r="W2671" i="4"/>
  <c r="X2671" i="4"/>
  <c r="Y2671" i="4"/>
  <c r="W2672" i="4"/>
  <c r="X2672" i="4"/>
  <c r="Y2672" i="4"/>
  <c r="W2673" i="4"/>
  <c r="X2673" i="4"/>
  <c r="Y2673" i="4"/>
  <c r="W2674" i="4"/>
  <c r="X2674" i="4"/>
  <c r="Y2674" i="4"/>
  <c r="W2675" i="4"/>
  <c r="X2675" i="4"/>
  <c r="Y2675" i="4"/>
  <c r="W1815" i="4"/>
  <c r="X1815" i="4"/>
  <c r="Y1815" i="4"/>
  <c r="X2046" i="4"/>
  <c r="Y2046" i="4"/>
  <c r="X2057" i="4"/>
  <c r="Y2057" i="4"/>
  <c r="W2676" i="4"/>
  <c r="X2676" i="4"/>
  <c r="Y2676" i="4"/>
  <c r="W2677" i="4"/>
  <c r="X2677" i="4"/>
  <c r="Y2677" i="4"/>
  <c r="W2678" i="4"/>
  <c r="X2678" i="4"/>
  <c r="Y2678" i="4"/>
  <c r="W2679" i="4"/>
  <c r="X2679" i="4"/>
  <c r="Y2679" i="4"/>
  <c r="W2680" i="4"/>
  <c r="X2680" i="4"/>
  <c r="Y2680" i="4"/>
  <c r="W2681" i="4"/>
  <c r="X2681" i="4"/>
  <c r="Y2681" i="4"/>
  <c r="W2682" i="4"/>
  <c r="X2682" i="4"/>
  <c r="Y2682" i="4"/>
  <c r="W2683" i="4"/>
  <c r="X2683" i="4"/>
  <c r="Y2683" i="4"/>
  <c r="W2684" i="4"/>
  <c r="X2684" i="4"/>
  <c r="Y2684" i="4"/>
  <c r="W2685" i="4"/>
  <c r="X2685" i="4"/>
  <c r="Y2685" i="4"/>
  <c r="W2686" i="4"/>
  <c r="X2686" i="4"/>
  <c r="Y2686" i="4"/>
  <c r="W2687" i="4"/>
  <c r="X2687" i="4"/>
  <c r="Y2687" i="4"/>
  <c r="W2688" i="4"/>
  <c r="X2688" i="4"/>
  <c r="Y2688" i="4"/>
  <c r="W2689" i="4"/>
  <c r="X2689" i="4"/>
  <c r="Y2689" i="4"/>
  <c r="W2690" i="4"/>
  <c r="X2690" i="4"/>
  <c r="Y2690" i="4"/>
  <c r="X1806" i="4"/>
  <c r="Y1806" i="4"/>
  <c r="W2691" i="4"/>
  <c r="X2691" i="4"/>
  <c r="Y2691" i="4"/>
  <c r="W2692" i="4"/>
  <c r="X2692" i="4"/>
  <c r="Y2692" i="4"/>
  <c r="W2693" i="4"/>
  <c r="X2693" i="4"/>
  <c r="Y2693" i="4"/>
  <c r="W2694" i="4"/>
  <c r="X2694" i="4"/>
  <c r="Y2694" i="4"/>
  <c r="W2695" i="4"/>
  <c r="X2695" i="4"/>
  <c r="Y2695" i="4"/>
  <c r="W2696" i="4"/>
  <c r="X2696" i="4"/>
  <c r="Y2696" i="4"/>
  <c r="W2697" i="4"/>
  <c r="X2697" i="4"/>
  <c r="Y2697" i="4"/>
  <c r="W2698" i="4"/>
  <c r="X2698" i="4"/>
  <c r="Y2698" i="4"/>
  <c r="W2699" i="4"/>
  <c r="X2699" i="4"/>
  <c r="Y2699" i="4"/>
  <c r="W2700" i="4"/>
  <c r="X2700" i="4"/>
  <c r="Y2700" i="4"/>
  <c r="W2701" i="4"/>
  <c r="X2701" i="4"/>
  <c r="Y2701" i="4"/>
  <c r="W2702" i="4"/>
  <c r="X2702" i="4"/>
  <c r="Y2702" i="4"/>
  <c r="X1875" i="4"/>
  <c r="Y1875" i="4"/>
  <c r="W2703" i="4"/>
  <c r="X2703" i="4"/>
  <c r="Y2703" i="4"/>
  <c r="W2704" i="4"/>
  <c r="X2704" i="4"/>
  <c r="Y2704" i="4"/>
  <c r="W2705" i="4"/>
  <c r="X2705" i="4"/>
  <c r="Y2705" i="4"/>
  <c r="W2706" i="4"/>
  <c r="X2706" i="4"/>
  <c r="Y2706" i="4"/>
  <c r="W2707" i="4"/>
  <c r="X2707" i="4"/>
  <c r="Y2707" i="4"/>
  <c r="W2708" i="4"/>
  <c r="X2708" i="4"/>
  <c r="Y2708" i="4"/>
  <c r="W2709" i="4"/>
  <c r="X2709" i="4"/>
  <c r="Y2709" i="4"/>
  <c r="W2710" i="4"/>
  <c r="X2710" i="4"/>
  <c r="Y2710" i="4"/>
  <c r="W2711" i="4"/>
  <c r="X2711" i="4"/>
  <c r="Y2711" i="4"/>
  <c r="W2712" i="4"/>
  <c r="X2712" i="4"/>
  <c r="Y2712" i="4"/>
  <c r="W2713" i="4"/>
  <c r="X2713" i="4"/>
  <c r="Y2713" i="4"/>
  <c r="X1838" i="4"/>
  <c r="Y1838" i="4"/>
  <c r="X2032" i="4"/>
  <c r="Y2032" i="4"/>
  <c r="W2714" i="4"/>
  <c r="X2714" i="4"/>
  <c r="Y2714" i="4"/>
  <c r="W2715" i="4"/>
  <c r="X2715" i="4"/>
  <c r="Y2715" i="4"/>
  <c r="W2716" i="4"/>
  <c r="X2716" i="4"/>
  <c r="Y2716" i="4"/>
  <c r="W2717" i="4"/>
  <c r="X2717" i="4"/>
  <c r="Y2717" i="4"/>
  <c r="X1788" i="4"/>
  <c r="Y1788" i="4"/>
  <c r="W2718" i="4"/>
  <c r="X2718" i="4"/>
  <c r="Y2718" i="4"/>
  <c r="W2719" i="4"/>
  <c r="X2719" i="4"/>
  <c r="Y2719" i="4"/>
  <c r="W2002" i="4"/>
  <c r="X2002" i="4"/>
  <c r="Y2002" i="4"/>
  <c r="W2720" i="4"/>
  <c r="X2720" i="4"/>
  <c r="Y2720" i="4"/>
  <c r="W2721" i="4"/>
  <c r="X2721" i="4"/>
  <c r="Y2721" i="4"/>
  <c r="W2722" i="4"/>
  <c r="X2722" i="4"/>
  <c r="Y2722" i="4"/>
  <c r="W2723" i="4"/>
  <c r="X2723" i="4"/>
  <c r="Y2723" i="4"/>
  <c r="W2724" i="4"/>
  <c r="X2724" i="4"/>
  <c r="Y2724" i="4"/>
  <c r="W2725" i="4"/>
  <c r="X2725" i="4"/>
  <c r="Y2725" i="4"/>
  <c r="W2726" i="4"/>
  <c r="X2726" i="4"/>
  <c r="Y2726" i="4"/>
  <c r="W2727" i="4"/>
  <c r="X2727" i="4"/>
  <c r="Y2727" i="4"/>
  <c r="W2728" i="4"/>
  <c r="X2728" i="4"/>
  <c r="Y2728" i="4"/>
  <c r="X2047" i="4"/>
  <c r="Y2047" i="4"/>
  <c r="W2729" i="4"/>
  <c r="X2729" i="4"/>
  <c r="Y2729" i="4"/>
  <c r="W2730" i="4"/>
  <c r="X2730" i="4"/>
  <c r="Y2730" i="4"/>
  <c r="W2731" i="4"/>
  <c r="X2731" i="4"/>
  <c r="Y2731" i="4"/>
  <c r="W2732" i="4"/>
  <c r="X2732" i="4"/>
  <c r="Y2732" i="4"/>
  <c r="X1807" i="4"/>
  <c r="Y1807" i="4"/>
  <c r="W2733" i="4"/>
  <c r="X2733" i="4"/>
  <c r="Y2733" i="4"/>
  <c r="X1876" i="4"/>
  <c r="Y1876" i="4"/>
  <c r="W2734" i="4"/>
  <c r="X2734" i="4"/>
  <c r="Y2734" i="4"/>
  <c r="W2735" i="4"/>
  <c r="X2735" i="4"/>
  <c r="Y2735" i="4"/>
  <c r="W2736" i="4"/>
  <c r="X2736" i="4"/>
  <c r="Y2736" i="4"/>
  <c r="W2003" i="4"/>
  <c r="X2003" i="4"/>
  <c r="Y2003" i="4"/>
  <c r="W2737" i="4"/>
  <c r="X2737" i="4"/>
  <c r="Y2737" i="4"/>
  <c r="W2738" i="4"/>
  <c r="X2738" i="4"/>
  <c r="Y2738" i="4"/>
  <c r="W2040" i="4"/>
  <c r="X2040" i="4"/>
  <c r="Y2040" i="4"/>
  <c r="W2739" i="4"/>
  <c r="X2739" i="4"/>
  <c r="Y2739" i="4"/>
  <c r="W1868" i="4"/>
  <c r="X1868" i="4"/>
  <c r="Y1868" i="4"/>
  <c r="W2740" i="4"/>
  <c r="X2740" i="4"/>
  <c r="Y2740" i="4"/>
  <c r="W2741" i="4"/>
  <c r="X2741" i="4"/>
  <c r="Y2741" i="4"/>
  <c r="W2742" i="4"/>
  <c r="X2742" i="4"/>
  <c r="Y2742" i="4"/>
  <c r="W1869" i="4"/>
  <c r="X1869" i="4"/>
  <c r="Y1869" i="4"/>
  <c r="W2743" i="4"/>
  <c r="X2743" i="4"/>
  <c r="Y2743" i="4"/>
  <c r="W2744" i="4"/>
  <c r="X2744" i="4"/>
  <c r="Y2744" i="4"/>
  <c r="W2745" i="4"/>
  <c r="X2745" i="4"/>
  <c r="Y2745" i="4"/>
  <c r="W2746" i="4"/>
  <c r="X2746" i="4"/>
  <c r="Y2746" i="4"/>
  <c r="W2747" i="4"/>
  <c r="X2747" i="4"/>
  <c r="Y2747" i="4"/>
  <c r="W2748" i="4"/>
  <c r="X2748" i="4"/>
  <c r="Y2748" i="4"/>
  <c r="W2749" i="4"/>
  <c r="X2749" i="4"/>
  <c r="Y2749" i="4"/>
  <c r="W1816" i="4"/>
  <c r="X1816" i="4"/>
  <c r="Y1816" i="4"/>
  <c r="W2750" i="4"/>
  <c r="X2750" i="4"/>
  <c r="Y2750" i="4"/>
  <c r="W2751" i="4"/>
  <c r="X2751" i="4"/>
  <c r="Y2751" i="4"/>
  <c r="X2008" i="4"/>
  <c r="Y2008" i="4"/>
  <c r="W2752" i="4"/>
  <c r="X2752" i="4"/>
  <c r="Y2752" i="4"/>
  <c r="W2753" i="4"/>
  <c r="X2753" i="4"/>
  <c r="Y2753" i="4"/>
  <c r="W2754" i="4"/>
  <c r="X2754" i="4"/>
  <c r="Y2754" i="4"/>
  <c r="W2755" i="4"/>
  <c r="X2755" i="4"/>
  <c r="Y2755" i="4"/>
  <c r="W2756" i="4"/>
  <c r="X2756" i="4"/>
  <c r="Y2756" i="4"/>
  <c r="W2757" i="4"/>
  <c r="X2757" i="4"/>
  <c r="Y2757" i="4"/>
  <c r="W2758" i="4"/>
  <c r="X2758" i="4"/>
  <c r="Y2758" i="4"/>
  <c r="X2041" i="4"/>
  <c r="Y2041" i="4"/>
  <c r="W2759" i="4"/>
  <c r="X2759" i="4"/>
  <c r="Y2759" i="4"/>
  <c r="W2760" i="4"/>
  <c r="X2760" i="4"/>
  <c r="Y2760" i="4"/>
  <c r="W2761" i="4"/>
  <c r="X2761" i="4"/>
  <c r="Y2761" i="4"/>
  <c r="W2762" i="4"/>
  <c r="X2762" i="4"/>
  <c r="Y2762" i="4"/>
  <c r="W1821" i="4"/>
  <c r="X1821" i="4"/>
  <c r="Y1821" i="4"/>
  <c r="W2763" i="4"/>
  <c r="X2763" i="4"/>
  <c r="Y2763" i="4"/>
  <c r="W2764" i="4"/>
  <c r="X2764" i="4"/>
  <c r="Y2764" i="4"/>
  <c r="W2765" i="4"/>
  <c r="X2765" i="4"/>
  <c r="Y2765" i="4"/>
  <c r="W2766" i="4"/>
  <c r="X2766" i="4"/>
  <c r="Y2766" i="4"/>
  <c r="X2816" i="4"/>
  <c r="Y2816" i="4"/>
  <c r="W2841" i="4"/>
  <c r="X2841" i="4"/>
  <c r="Y2841" i="4"/>
  <c r="X2830" i="4"/>
  <c r="Y2830" i="4"/>
  <c r="W2966" i="4"/>
  <c r="X2966" i="4"/>
  <c r="Y2966" i="4"/>
  <c r="X2831" i="4"/>
  <c r="Y2831" i="4"/>
  <c r="W2967" i="4"/>
  <c r="X2967" i="4"/>
  <c r="Y2967" i="4"/>
  <c r="X2910" i="4"/>
  <c r="Y2910" i="4"/>
  <c r="X2852" i="4"/>
  <c r="Y2852" i="4"/>
  <c r="X2833" i="4"/>
  <c r="Y2833" i="4"/>
  <c r="W2968" i="4"/>
  <c r="X2968" i="4"/>
  <c r="Y2968" i="4"/>
  <c r="X2947" i="4"/>
  <c r="Y2947" i="4"/>
  <c r="W2969" i="4"/>
  <c r="X2969" i="4"/>
  <c r="Y2969" i="4"/>
  <c r="W2970" i="4"/>
  <c r="X2970" i="4"/>
  <c r="Y2970" i="4"/>
  <c r="W2971" i="4"/>
  <c r="X2971" i="4"/>
  <c r="Y2971" i="4"/>
  <c r="W2972" i="4"/>
  <c r="X2972" i="4"/>
  <c r="Y2972" i="4"/>
  <c r="W2973" i="4"/>
  <c r="X2973" i="4"/>
  <c r="Y2973" i="4"/>
  <c r="X2838" i="4"/>
  <c r="Y2838" i="4"/>
  <c r="X2920" i="4"/>
  <c r="Y2920" i="4"/>
  <c r="X2821" i="4"/>
  <c r="Y2821" i="4"/>
  <c r="W2974" i="4"/>
  <c r="X2974" i="4"/>
  <c r="Y2974" i="4"/>
  <c r="W2975" i="4"/>
  <c r="X2975" i="4"/>
  <c r="Y2975" i="4"/>
  <c r="W2976" i="4"/>
  <c r="X2976" i="4"/>
  <c r="Y2976" i="4"/>
  <c r="X2783" i="4"/>
  <c r="Y2783" i="4"/>
  <c r="W2977" i="4"/>
  <c r="X2977" i="4"/>
  <c r="Y2977" i="4"/>
  <c r="W2978" i="4"/>
  <c r="X2978" i="4"/>
  <c r="Y2978" i="4"/>
  <c r="X2891" i="4"/>
  <c r="Y2891" i="4"/>
  <c r="X2824" i="4"/>
  <c r="Y2824" i="4"/>
  <c r="W2979" i="4"/>
  <c r="X2979" i="4"/>
  <c r="Y2979" i="4"/>
  <c r="W2980" i="4"/>
  <c r="X2980" i="4"/>
  <c r="Y2980" i="4"/>
  <c r="W2981" i="4"/>
  <c r="X2981" i="4"/>
  <c r="Y2981" i="4"/>
  <c r="X2814" i="4"/>
  <c r="Y2814" i="4"/>
  <c r="X2856" i="4"/>
  <c r="Y2856" i="4"/>
  <c r="X2839" i="4"/>
  <c r="Y2839" i="4"/>
  <c r="W2866" i="4"/>
  <c r="X2866" i="4"/>
  <c r="Y2866" i="4"/>
  <c r="W2982" i="4"/>
  <c r="X2982" i="4"/>
  <c r="Y2982" i="4"/>
  <c r="W2983" i="4"/>
  <c r="X2983" i="4"/>
  <c r="Y2983" i="4"/>
  <c r="W2984" i="4"/>
  <c r="X2984" i="4"/>
  <c r="Y2984" i="4"/>
  <c r="W2807" i="4"/>
  <c r="X2807" i="4"/>
  <c r="Y2807" i="4"/>
  <c r="W2985" i="4"/>
  <c r="X2985" i="4"/>
  <c r="Y2985" i="4"/>
  <c r="W2986" i="4"/>
  <c r="X2986" i="4"/>
  <c r="Y2986" i="4"/>
  <c r="X2943" i="4"/>
  <c r="Y2943" i="4"/>
  <c r="X2888" i="4"/>
  <c r="Y2888" i="4"/>
  <c r="W2987" i="4"/>
  <c r="X2987" i="4"/>
  <c r="Y2987" i="4"/>
  <c r="W2988" i="4"/>
  <c r="X2988" i="4"/>
  <c r="Y2988" i="4"/>
  <c r="W2989" i="4"/>
  <c r="X2989" i="4"/>
  <c r="Y2989" i="4"/>
  <c r="W2990" i="4"/>
  <c r="X2990" i="4"/>
  <c r="Y2990" i="4"/>
  <c r="W2991" i="4"/>
  <c r="X2991" i="4"/>
  <c r="Y2991" i="4"/>
  <c r="W2992" i="4"/>
  <c r="X2992" i="4"/>
  <c r="Y2992" i="4"/>
  <c r="W2993" i="4"/>
  <c r="X2993" i="4"/>
  <c r="Y2993" i="4"/>
  <c r="W2994" i="4"/>
  <c r="X2994" i="4"/>
  <c r="Y2994" i="4"/>
  <c r="X2825" i="4"/>
  <c r="Y2825" i="4"/>
  <c r="W2995" i="4"/>
  <c r="X2995" i="4"/>
  <c r="Y2995" i="4"/>
  <c r="W2996" i="4"/>
  <c r="X2996" i="4"/>
  <c r="Y2996" i="4"/>
  <c r="W2997" i="4"/>
  <c r="X2997" i="4"/>
  <c r="Y2997" i="4"/>
  <c r="W2998" i="4"/>
  <c r="X2998" i="4"/>
  <c r="Y2998" i="4"/>
  <c r="W2999" i="4"/>
  <c r="X2999" i="4"/>
  <c r="Y2999" i="4"/>
  <c r="W3000" i="4"/>
  <c r="X3000" i="4"/>
  <c r="Y3000" i="4"/>
  <c r="W3001" i="4"/>
  <c r="X3001" i="4"/>
  <c r="Y3001" i="4"/>
  <c r="W3002" i="4"/>
  <c r="X3002" i="4"/>
  <c r="Y3002" i="4"/>
  <c r="W2916" i="4"/>
  <c r="X2916" i="4"/>
  <c r="Y2916" i="4"/>
  <c r="X2944" i="4"/>
  <c r="Y2944" i="4"/>
  <c r="W3003" i="4"/>
  <c r="X3003" i="4"/>
  <c r="Y3003" i="4"/>
  <c r="W3004" i="4"/>
  <c r="X3004" i="4"/>
  <c r="Y3004" i="4"/>
  <c r="X2867" i="4"/>
  <c r="Y2867" i="4"/>
  <c r="W3005" i="4"/>
  <c r="X3005" i="4"/>
  <c r="Y3005" i="4"/>
  <c r="X2791" i="4"/>
  <c r="Y2791" i="4"/>
  <c r="X2853" i="4"/>
  <c r="Y2853" i="4"/>
  <c r="W3006" i="4"/>
  <c r="X3006" i="4"/>
  <c r="Y3006" i="4"/>
  <c r="W3007" i="4"/>
  <c r="X3007" i="4"/>
  <c r="Y3007" i="4"/>
  <c r="W2948" i="4"/>
  <c r="X2948" i="4"/>
  <c r="Y2948" i="4"/>
  <c r="W3008" i="4"/>
  <c r="X3008" i="4"/>
  <c r="Y3008" i="4"/>
  <c r="W3009" i="4"/>
  <c r="X3009" i="4"/>
  <c r="Y3009" i="4"/>
  <c r="W3010" i="4"/>
  <c r="X3010" i="4"/>
  <c r="Y3010" i="4"/>
  <c r="W3011" i="4"/>
  <c r="X3011" i="4"/>
  <c r="Y3011" i="4"/>
  <c r="W3012" i="4"/>
  <c r="X3012" i="4"/>
  <c r="Y3012" i="4"/>
  <c r="W3013" i="4"/>
  <c r="X3013" i="4"/>
  <c r="Y3013" i="4"/>
  <c r="W3014" i="4"/>
  <c r="X3014" i="4"/>
  <c r="Y3014" i="4"/>
  <c r="X2890" i="4"/>
  <c r="Y2890" i="4"/>
  <c r="X2857" i="4"/>
  <c r="Y2857" i="4"/>
  <c r="W3015" i="4"/>
  <c r="X3015" i="4"/>
  <c r="Y3015" i="4"/>
  <c r="X2945" i="4"/>
  <c r="Y2945" i="4"/>
  <c r="X2895" i="4"/>
  <c r="Y2895" i="4"/>
  <c r="W3016" i="4"/>
  <c r="X3016" i="4"/>
  <c r="Y3016" i="4"/>
  <c r="W3017" i="4"/>
  <c r="X3017" i="4"/>
  <c r="Y3017" i="4"/>
  <c r="X2886" i="4"/>
  <c r="Y2886" i="4"/>
  <c r="X2924" i="4"/>
  <c r="Y2924" i="4"/>
  <c r="W3018" i="4"/>
  <c r="X3018" i="4"/>
  <c r="Y3018" i="4"/>
  <c r="X2847" i="4"/>
  <c r="Y2847" i="4"/>
  <c r="X2925" i="4"/>
  <c r="Y2925" i="4"/>
  <c r="W3019" i="4"/>
  <c r="X3019" i="4"/>
  <c r="Y3019" i="4"/>
  <c r="W3020" i="4"/>
  <c r="X3020" i="4"/>
  <c r="Y3020" i="4"/>
  <c r="X2826" i="4"/>
  <c r="Y2826" i="4"/>
  <c r="X2813" i="4"/>
  <c r="Y2813" i="4"/>
  <c r="W3021" i="4"/>
  <c r="X3021" i="4"/>
  <c r="Y3021" i="4"/>
  <c r="W3022" i="4"/>
  <c r="X3022" i="4"/>
  <c r="Y3022" i="4"/>
  <c r="X2868" i="4"/>
  <c r="Y2868" i="4"/>
  <c r="X2869" i="4"/>
  <c r="Y2869" i="4"/>
  <c r="W2926" i="4"/>
  <c r="X2926" i="4"/>
  <c r="Y2926" i="4"/>
  <c r="X2810" i="4"/>
  <c r="Y2810" i="4"/>
  <c r="X2921" i="4"/>
  <c r="Y2921" i="4"/>
  <c r="X2899" i="4"/>
  <c r="Y2899" i="4"/>
  <c r="X2786" i="4"/>
  <c r="Y2786" i="4"/>
  <c r="X2793" i="4"/>
  <c r="Y2793" i="4"/>
  <c r="X2858" i="4"/>
  <c r="Y2858" i="4"/>
  <c r="X2859" i="4"/>
  <c r="Y2859" i="4"/>
  <c r="W2882" i="4"/>
  <c r="X2882" i="4"/>
  <c r="Y2882" i="4"/>
  <c r="X2927" i="4"/>
  <c r="Y2927" i="4"/>
  <c r="X2928" i="4"/>
  <c r="Y2928" i="4"/>
  <c r="X2779" i="4"/>
  <c r="Y2779" i="4"/>
  <c r="W3023" i="4"/>
  <c r="X3023" i="4"/>
  <c r="Y3023" i="4"/>
  <c r="X2862" i="4"/>
  <c r="Y2862" i="4"/>
  <c r="X2805" i="4"/>
  <c r="Y2805" i="4"/>
  <c r="X2854" i="4"/>
  <c r="Y2854" i="4"/>
  <c r="W2922" i="4"/>
  <c r="X2922" i="4"/>
  <c r="Y2922" i="4"/>
  <c r="X2817" i="4"/>
  <c r="Y2817" i="4"/>
  <c r="X2917" i="4"/>
  <c r="Y2917" i="4"/>
  <c r="W3024" i="4"/>
  <c r="X3024" i="4"/>
  <c r="Y3024" i="4"/>
  <c r="X2846" i="4"/>
  <c r="Y2846" i="4"/>
  <c r="X2802" i="4"/>
  <c r="Y2802" i="4"/>
  <c r="W2929" i="4"/>
  <c r="X2929" i="4"/>
  <c r="Y2929" i="4"/>
  <c r="W3025" i="4"/>
  <c r="X3025" i="4"/>
  <c r="Y3025" i="4"/>
  <c r="W2949" i="4"/>
  <c r="X2949" i="4"/>
  <c r="Y2949" i="4"/>
  <c r="W3026" i="4"/>
  <c r="X3026" i="4"/>
  <c r="Y3026" i="4"/>
  <c r="W2950" i="4"/>
  <c r="X2950" i="4"/>
  <c r="Y2950" i="4"/>
  <c r="X2892" i="4"/>
  <c r="Y2892" i="4"/>
  <c r="X2769" i="4"/>
  <c r="Y2769" i="4"/>
  <c r="X2896" i="4"/>
  <c r="Y2896" i="4"/>
  <c r="W2930" i="4"/>
  <c r="X2930" i="4"/>
  <c r="Y2930" i="4"/>
  <c r="X2780" i="4"/>
  <c r="Y2780" i="4"/>
  <c r="X2915" i="4"/>
  <c r="Y2915" i="4"/>
  <c r="X2951" i="4"/>
  <c r="Y2951" i="4"/>
  <c r="W3027" i="4"/>
  <c r="X3027" i="4"/>
  <c r="Y3027" i="4"/>
  <c r="X2834" i="4"/>
  <c r="Y2834" i="4"/>
  <c r="W3028" i="4"/>
  <c r="X3028" i="4"/>
  <c r="Y3028" i="4"/>
  <c r="X2952" i="4"/>
  <c r="Y2952" i="4"/>
  <c r="W3029" i="4"/>
  <c r="X3029" i="4"/>
  <c r="Y3029" i="4"/>
  <c r="X2788" i="4"/>
  <c r="Y2788" i="4"/>
  <c r="X2900" i="4"/>
  <c r="Y2900" i="4"/>
  <c r="X2901" i="4"/>
  <c r="Y2901" i="4"/>
  <c r="W3030" i="4"/>
  <c r="X3030" i="4"/>
  <c r="Y3030" i="4"/>
  <c r="X2772" i="4"/>
  <c r="Y2772" i="4"/>
  <c r="X2897" i="4"/>
  <c r="Y2897" i="4"/>
  <c r="X2784" i="4"/>
  <c r="Y2784" i="4"/>
  <c r="W3031" i="4"/>
  <c r="X3031" i="4"/>
  <c r="Y3031" i="4"/>
  <c r="X2953" i="4"/>
  <c r="Y2953" i="4"/>
  <c r="X2881" i="4"/>
  <c r="Y2881" i="4"/>
  <c r="X2954" i="4"/>
  <c r="Y2954" i="4"/>
  <c r="X2931" i="4"/>
  <c r="Y2931" i="4"/>
  <c r="X2912" i="4"/>
  <c r="Y2912" i="4"/>
  <c r="X2918" i="4"/>
  <c r="Y2918" i="4"/>
  <c r="X2785" i="4"/>
  <c r="Y2785" i="4"/>
  <c r="W3032" i="4"/>
  <c r="X3032" i="4"/>
  <c r="Y3032" i="4"/>
  <c r="W3033" i="4"/>
  <c r="X3033" i="4"/>
  <c r="Y3033" i="4"/>
  <c r="W3034" i="4"/>
  <c r="X3034" i="4"/>
  <c r="Y3034" i="4"/>
  <c r="X2811" i="4"/>
  <c r="Y2811" i="4"/>
  <c r="X2808" i="4"/>
  <c r="Y2808" i="4"/>
  <c r="X2955" i="4"/>
  <c r="Y2955" i="4"/>
  <c r="W2828" i="4"/>
  <c r="X2828" i="4"/>
  <c r="Y2828" i="4"/>
  <c r="X2835" i="4"/>
  <c r="Y2835" i="4"/>
  <c r="X2932" i="4"/>
  <c r="Y2932" i="4"/>
  <c r="W3035" i="4"/>
  <c r="X3035" i="4"/>
  <c r="Y3035" i="4"/>
  <c r="W3036" i="4"/>
  <c r="X3036" i="4"/>
  <c r="Y3036" i="4"/>
  <c r="X2822" i="4"/>
  <c r="Y2822" i="4"/>
  <c r="W2796" i="4"/>
  <c r="X2796" i="4"/>
  <c r="Y2796" i="4"/>
  <c r="W3037" i="4"/>
  <c r="X3037" i="4"/>
  <c r="Y3037" i="4"/>
  <c r="W2913" i="4"/>
  <c r="X2913" i="4"/>
  <c r="Y2913" i="4"/>
  <c r="X2870" i="4"/>
  <c r="Y2870" i="4"/>
  <c r="X2863" i="4"/>
  <c r="Y2863" i="4"/>
  <c r="X2855" i="4"/>
  <c r="Y2855" i="4"/>
  <c r="W2845" i="4"/>
  <c r="X2845" i="4"/>
  <c r="Y2845" i="4"/>
  <c r="X2860" i="4"/>
  <c r="Y2860" i="4"/>
  <c r="X2893" i="4"/>
  <c r="Y2893" i="4"/>
  <c r="X2956" i="4"/>
  <c r="Y2956" i="4"/>
  <c r="W2871" i="4"/>
  <c r="X2871" i="4"/>
  <c r="Y2871" i="4"/>
  <c r="X2902" i="4"/>
  <c r="Y2902" i="4"/>
  <c r="X2878" i="4"/>
  <c r="Y2878" i="4"/>
  <c r="X2933" i="4"/>
  <c r="Y2933" i="4"/>
  <c r="W2923" i="4"/>
  <c r="X2923" i="4"/>
  <c r="Y2923" i="4"/>
  <c r="X2903" i="4"/>
  <c r="Y2903" i="4"/>
  <c r="X2848" i="4"/>
  <c r="Y2848" i="4"/>
  <c r="X2849" i="4"/>
  <c r="Y2849" i="4"/>
  <c r="W2898" i="4"/>
  <c r="X2898" i="4"/>
  <c r="Y2898" i="4"/>
  <c r="W3038" i="4"/>
  <c r="X3038" i="4"/>
  <c r="Y3038" i="4"/>
  <c r="W2934" i="4"/>
  <c r="X2934" i="4"/>
  <c r="Y2934" i="4"/>
  <c r="X2919" i="4"/>
  <c r="Y2919" i="4"/>
  <c r="X2815" i="4"/>
  <c r="Y2815" i="4"/>
  <c r="X2935" i="4"/>
  <c r="Y2935" i="4"/>
  <c r="W3039" i="4"/>
  <c r="X3039" i="4"/>
  <c r="Y3039" i="4"/>
  <c r="W3040" i="4"/>
  <c r="X3040" i="4"/>
  <c r="Y3040" i="4"/>
  <c r="W3041" i="4"/>
  <c r="X3041" i="4"/>
  <c r="Y3041" i="4"/>
  <c r="W3042" i="4"/>
  <c r="X3042" i="4"/>
  <c r="Y3042" i="4"/>
  <c r="W2914" i="4"/>
  <c r="X2914" i="4"/>
  <c r="Y2914" i="4"/>
  <c r="X2946" i="4"/>
  <c r="Y2946" i="4"/>
  <c r="X2936" i="4"/>
  <c r="Y2936" i="4"/>
  <c r="W3043" i="4"/>
  <c r="X3043" i="4"/>
  <c r="Y3043" i="4"/>
  <c r="W3044" i="4"/>
  <c r="X3044" i="4"/>
  <c r="Y3044" i="4"/>
  <c r="X2957" i="4"/>
  <c r="Y2957" i="4"/>
  <c r="W2850" i="4"/>
  <c r="X2850" i="4"/>
  <c r="Y2850" i="4"/>
  <c r="X2823" i="4"/>
  <c r="Y2823" i="4"/>
  <c r="X2775" i="4"/>
  <c r="Y2775" i="4"/>
  <c r="X2937" i="4"/>
  <c r="Y2937" i="4"/>
  <c r="X2938" i="4"/>
  <c r="Y2938" i="4"/>
  <c r="X2904" i="4"/>
  <c r="Y2904" i="4"/>
  <c r="X2872" i="4"/>
  <c r="Y2872" i="4"/>
  <c r="X2958" i="4"/>
  <c r="Y2958" i="4"/>
  <c r="W2809" i="4"/>
  <c r="X2809" i="4"/>
  <c r="Y2809" i="4"/>
  <c r="W3045" i="4"/>
  <c r="X3045" i="4"/>
  <c r="Y3045" i="4"/>
  <c r="W2795" i="4"/>
  <c r="X2795" i="4"/>
  <c r="Y2795" i="4"/>
  <c r="X2911" i="4"/>
  <c r="Y2911" i="4"/>
  <c r="X2887" i="4"/>
  <c r="Y2887" i="4"/>
  <c r="X2790" i="4"/>
  <c r="Y2790" i="4"/>
  <c r="X2787" i="4"/>
  <c r="Y2787" i="4"/>
  <c r="X2844" i="4"/>
  <c r="Y2844" i="4"/>
  <c r="X2861" i="4"/>
  <c r="Y2861" i="4"/>
  <c r="W2800" i="4"/>
  <c r="X2800" i="4"/>
  <c r="Y2800" i="4"/>
  <c r="X2818" i="4"/>
  <c r="Y2818" i="4"/>
  <c r="X2879" i="4"/>
  <c r="Y2879" i="4"/>
  <c r="W2959" i="4"/>
  <c r="X2959" i="4"/>
  <c r="Y2959" i="4"/>
  <c r="W2876" i="4"/>
  <c r="X2876" i="4"/>
  <c r="Y2876" i="4"/>
  <c r="W2789" i="4"/>
  <c r="X2789" i="4"/>
  <c r="Y2789" i="4"/>
  <c r="W2771" i="4"/>
  <c r="X2771" i="4"/>
  <c r="Y2771" i="4"/>
  <c r="X2774" i="4"/>
  <c r="Y2774" i="4"/>
  <c r="X2803" i="4"/>
  <c r="Y2803" i="4"/>
  <c r="X2939" i="4"/>
  <c r="Y2939" i="4"/>
  <c r="W2883" i="4"/>
  <c r="X2883" i="4"/>
  <c r="Y2883" i="4"/>
  <c r="X2880" i="4"/>
  <c r="Y2880" i="4"/>
  <c r="X2889" i="4"/>
  <c r="Y2889" i="4"/>
  <c r="W2829" i="4"/>
  <c r="X2829" i="4"/>
  <c r="Y2829" i="4"/>
  <c r="X2836" i="4"/>
  <c r="Y2836" i="4"/>
  <c r="X2960" i="4"/>
  <c r="Y2960" i="4"/>
  <c r="W2884" i="4"/>
  <c r="X2884" i="4"/>
  <c r="Y2884" i="4"/>
  <c r="W3046" i="4"/>
  <c r="X3046" i="4"/>
  <c r="Y3046" i="4"/>
  <c r="X2770" i="4"/>
  <c r="Y2770" i="4"/>
  <c r="W2842" i="4"/>
  <c r="X2842" i="4"/>
  <c r="Y2842" i="4"/>
  <c r="X2773" i="4"/>
  <c r="Y2773" i="4"/>
  <c r="X2768" i="4"/>
  <c r="Y2768" i="4"/>
  <c r="W3047" i="4"/>
  <c r="X3047" i="4"/>
  <c r="Y3047" i="4"/>
  <c r="X3064" i="4"/>
  <c r="Y3064" i="4"/>
  <c r="X2794" i="4"/>
  <c r="Y2794" i="4"/>
  <c r="W2906" i="4"/>
  <c r="X2906" i="4"/>
  <c r="Y2906" i="4"/>
  <c r="W2777" i="4"/>
  <c r="X2777" i="4"/>
  <c r="Y2777" i="4"/>
  <c r="W2837" i="4"/>
  <c r="X2837" i="4"/>
  <c r="Y2837" i="4"/>
  <c r="X2778" i="4"/>
  <c r="Y2778" i="4"/>
  <c r="X2820" i="4"/>
  <c r="Y2820" i="4"/>
  <c r="X2894" i="4"/>
  <c r="Y2894" i="4"/>
  <c r="X2940" i="4"/>
  <c r="Y2940" i="4"/>
  <c r="X2961" i="4"/>
  <c r="Y2961" i="4"/>
  <c r="X2781" i="4"/>
  <c r="Y2781" i="4"/>
  <c r="X2832" i="4"/>
  <c r="Y2832" i="4"/>
  <c r="W2801" i="4"/>
  <c r="X2801" i="4"/>
  <c r="Y2801" i="4"/>
  <c r="X2875" i="4"/>
  <c r="Y2875" i="4"/>
  <c r="W2885" i="4"/>
  <c r="X2885" i="4"/>
  <c r="Y2885" i="4"/>
  <c r="W2907" i="4"/>
  <c r="X2907" i="4"/>
  <c r="Y2907" i="4"/>
  <c r="X2962" i="4"/>
  <c r="Y2962" i="4"/>
  <c r="W3048" i="4"/>
  <c r="X3048" i="4"/>
  <c r="Y3048" i="4"/>
  <c r="X2804" i="4"/>
  <c r="Y2804" i="4"/>
  <c r="X2812" i="4"/>
  <c r="Y2812" i="4"/>
  <c r="W2873" i="4"/>
  <c r="X2873" i="4"/>
  <c r="Y2873" i="4"/>
  <c r="X2827" i="4"/>
  <c r="Y2827" i="4"/>
  <c r="X2782" i="4"/>
  <c r="Y2782" i="4"/>
  <c r="X2792" i="4"/>
  <c r="Y2792" i="4"/>
  <c r="W3049" i="4"/>
  <c r="X3049" i="4"/>
  <c r="Y3049" i="4"/>
  <c r="X2776" i="4"/>
  <c r="Y2776" i="4"/>
  <c r="X2798" i="4"/>
  <c r="Y2798" i="4"/>
  <c r="W2908" i="4"/>
  <c r="X2908" i="4"/>
  <c r="Y2908" i="4"/>
  <c r="X2851" i="4"/>
  <c r="Y2851" i="4"/>
  <c r="W3050" i="4"/>
  <c r="X3050" i="4"/>
  <c r="Y3050" i="4"/>
  <c r="X2963" i="4"/>
  <c r="Y2963" i="4"/>
  <c r="W3051" i="4"/>
  <c r="X3051" i="4"/>
  <c r="Y3051" i="4"/>
  <c r="W3052" i="4"/>
  <c r="X3052" i="4"/>
  <c r="Y3052" i="4"/>
  <c r="X2877" i="4"/>
  <c r="Y2877" i="4"/>
  <c r="W2840" i="4"/>
  <c r="X2840" i="4"/>
  <c r="Y2840" i="4"/>
  <c r="X2964" i="4"/>
  <c r="Y2964" i="4"/>
  <c r="X2799" i="4"/>
  <c r="Y2799" i="4"/>
  <c r="X2843" i="4"/>
  <c r="Y2843" i="4"/>
  <c r="W3053" i="4"/>
  <c r="X3053" i="4"/>
  <c r="Y3053" i="4"/>
  <c r="X2941" i="4"/>
  <c r="Y2941" i="4"/>
  <c r="W3054" i="4"/>
  <c r="X3054" i="4"/>
  <c r="Y3054" i="4"/>
  <c r="X2905" i="4"/>
  <c r="Y2905" i="4"/>
  <c r="W2874" i="4"/>
  <c r="X2874" i="4"/>
  <c r="Y2874" i="4"/>
  <c r="X2942" i="4"/>
  <c r="Y2942" i="4"/>
  <c r="W2864" i="4"/>
  <c r="X2864" i="4"/>
  <c r="Y2864" i="4"/>
  <c r="W3055" i="4"/>
  <c r="X3055" i="4"/>
  <c r="Y3055" i="4"/>
  <c r="W3056" i="4"/>
  <c r="X3056" i="4"/>
  <c r="Y3056" i="4"/>
  <c r="X2965" i="4"/>
  <c r="Y2965" i="4"/>
  <c r="W2909" i="4"/>
  <c r="X2909" i="4"/>
  <c r="Y2909" i="4"/>
  <c r="W3057" i="4"/>
  <c r="X3057" i="4"/>
  <c r="Y3057" i="4"/>
  <c r="W3058" i="4"/>
  <c r="X3058" i="4"/>
  <c r="Y3058" i="4"/>
  <c r="W3059" i="4"/>
  <c r="X3059" i="4"/>
  <c r="Y3059" i="4"/>
  <c r="W3060" i="4"/>
  <c r="X3060" i="4"/>
  <c r="Y3060" i="4"/>
  <c r="W3061" i="4"/>
  <c r="X3061" i="4"/>
  <c r="Y3061" i="4"/>
  <c r="X2819" i="4"/>
  <c r="Y2819" i="4"/>
  <c r="X2797" i="4"/>
  <c r="Y2797" i="4"/>
  <c r="W3062" i="4"/>
  <c r="X3062" i="4"/>
  <c r="Y3062" i="4"/>
  <c r="X2806" i="4"/>
  <c r="Y2806" i="4"/>
  <c r="X2865" i="4"/>
  <c r="Y2865" i="4"/>
  <c r="W3063" i="4"/>
  <c r="X3063" i="4"/>
  <c r="Y3063" i="4"/>
  <c r="AA10" i="4"/>
  <c r="AA1515" i="4"/>
  <c r="AA819" i="4"/>
  <c r="AA163" i="4"/>
  <c r="AA285" i="4"/>
  <c r="AA1149" i="4"/>
  <c r="AA572" i="4"/>
  <c r="AA3116" i="4" l="1"/>
  <c r="Y3116" i="4"/>
  <c r="X3116" i="4"/>
  <c r="AA3115" i="4"/>
  <c r="Y3115" i="4"/>
  <c r="X3115" i="4"/>
  <c r="AA3114" i="4"/>
  <c r="Y3114" i="4"/>
  <c r="X3114" i="4"/>
  <c r="AA3113" i="4"/>
  <c r="Y3113" i="4"/>
  <c r="X3113" i="4"/>
  <c r="AA3112" i="4"/>
  <c r="Y3112" i="4"/>
  <c r="X3112" i="4"/>
  <c r="AA3111" i="4"/>
  <c r="Y3111" i="4"/>
  <c r="X3111" i="4"/>
  <c r="AA3110" i="4"/>
  <c r="Y3110" i="4"/>
  <c r="X3110" i="4"/>
  <c r="AA3109" i="4"/>
  <c r="Y3109" i="4"/>
  <c r="X3109" i="4"/>
  <c r="AA3108" i="4"/>
  <c r="Y3108" i="4"/>
  <c r="X3108" i="4"/>
  <c r="AA3107" i="4"/>
  <c r="Y3107" i="4"/>
  <c r="X3107" i="4"/>
  <c r="AA3106" i="4"/>
  <c r="Y3106" i="4"/>
  <c r="X3106" i="4"/>
  <c r="AA3105" i="4"/>
  <c r="Y3105" i="4"/>
  <c r="X3105" i="4"/>
  <c r="AA3104" i="4"/>
  <c r="Y3104" i="4"/>
  <c r="X3104" i="4"/>
  <c r="AA3103" i="4"/>
  <c r="Y3103" i="4"/>
  <c r="X3103" i="4"/>
  <c r="AA3102" i="4"/>
  <c r="Y3102" i="4"/>
  <c r="X3102" i="4"/>
  <c r="AA3101" i="4"/>
  <c r="Y3101" i="4"/>
  <c r="X3101" i="4"/>
  <c r="AA3100" i="4"/>
  <c r="Y3100" i="4"/>
  <c r="X3100" i="4"/>
  <c r="AA3099" i="4"/>
  <c r="Y3099" i="4"/>
  <c r="X3099" i="4"/>
  <c r="AA3098" i="4"/>
  <c r="Y3098" i="4"/>
  <c r="X3098" i="4"/>
  <c r="AA3097" i="4"/>
  <c r="Y3097" i="4"/>
  <c r="X3097" i="4"/>
  <c r="AA3096" i="4"/>
  <c r="Y3096" i="4"/>
  <c r="X3096" i="4"/>
  <c r="AA3095" i="4"/>
  <c r="Y3095" i="4"/>
  <c r="X3095" i="4"/>
  <c r="AA3094" i="4"/>
  <c r="Y3094" i="4"/>
  <c r="X3094" i="4"/>
  <c r="AA3093" i="4"/>
  <c r="Y3093" i="4"/>
  <c r="X3093" i="4"/>
  <c r="AA3092" i="4"/>
  <c r="Y3092" i="4"/>
  <c r="X3092" i="4"/>
  <c r="AA3091" i="4"/>
  <c r="Y3091" i="4"/>
  <c r="X3091" i="4"/>
  <c r="AA3090" i="4"/>
  <c r="Y3090" i="4"/>
  <c r="X3090" i="4"/>
  <c r="AA3089" i="4"/>
  <c r="Y3089" i="4"/>
  <c r="X3089" i="4"/>
  <c r="AA3088" i="4"/>
  <c r="Y3088" i="4"/>
  <c r="X3088" i="4"/>
  <c r="AA3087" i="4"/>
  <c r="Y3087" i="4"/>
  <c r="X3087" i="4"/>
  <c r="AA3086" i="4"/>
  <c r="Y3086" i="4"/>
  <c r="X3086" i="4"/>
  <c r="AA3085" i="4"/>
  <c r="Y3085" i="4"/>
  <c r="X3085" i="4"/>
  <c r="AA3084" i="4"/>
  <c r="Y3084" i="4"/>
  <c r="X3084" i="4"/>
  <c r="AA3083" i="4"/>
  <c r="Y3083" i="4"/>
  <c r="X3083" i="4"/>
  <c r="AA3082" i="4"/>
  <c r="Y3082" i="4"/>
  <c r="X3082" i="4"/>
  <c r="AA3081" i="4"/>
  <c r="Y3081" i="4"/>
  <c r="X3081" i="4"/>
  <c r="AA3080" i="4"/>
  <c r="Y3080" i="4"/>
  <c r="X3080" i="4"/>
  <c r="AA3079" i="4"/>
  <c r="Y3079" i="4"/>
  <c r="X3079" i="4"/>
  <c r="AA3078" i="4"/>
  <c r="Y3078" i="4"/>
  <c r="X3078" i="4"/>
  <c r="AA3077" i="4"/>
  <c r="Y3077" i="4"/>
  <c r="X3077" i="4"/>
  <c r="AA3076" i="4"/>
  <c r="Y3076" i="4"/>
  <c r="X3076" i="4"/>
  <c r="AA3075" i="4"/>
  <c r="Y3075" i="4"/>
  <c r="X3075" i="4"/>
  <c r="AA3074" i="4"/>
  <c r="Y3074" i="4"/>
  <c r="X3074" i="4"/>
  <c r="AA3073" i="4"/>
  <c r="Y3073" i="4"/>
  <c r="X3073" i="4"/>
  <c r="AA3072" i="4"/>
  <c r="Y3072" i="4"/>
  <c r="X3072" i="4"/>
  <c r="AA3071" i="4"/>
  <c r="Y3071" i="4"/>
  <c r="X3071" i="4"/>
  <c r="AA3070" i="4"/>
  <c r="Y3070" i="4"/>
  <c r="X3070" i="4"/>
  <c r="AA3069" i="4"/>
  <c r="Y3069" i="4"/>
  <c r="X3069" i="4"/>
  <c r="AA3068" i="4"/>
  <c r="Y3068" i="4"/>
  <c r="X3068" i="4"/>
  <c r="AA3067" i="4"/>
  <c r="Y3067" i="4"/>
  <c r="X3067" i="4"/>
  <c r="AA3066" i="4"/>
  <c r="Y3066" i="4"/>
  <c r="X3066" i="4"/>
  <c r="AA3065" i="4"/>
  <c r="Y3065" i="4"/>
  <c r="X3065" i="4"/>
  <c r="AA3063" i="4"/>
  <c r="AA2865" i="4"/>
  <c r="AA2806" i="4"/>
  <c r="AA3062" i="4"/>
  <c r="AA2797" i="4"/>
  <c r="AA2819" i="4"/>
  <c r="AA3061" i="4"/>
  <c r="AA3060" i="4"/>
  <c r="AA3059" i="4"/>
  <c r="AA3058" i="4"/>
  <c r="AA3057" i="4"/>
  <c r="AA2909" i="4"/>
  <c r="AA2965" i="4"/>
  <c r="AA3056" i="4"/>
  <c r="AA3055" i="4"/>
  <c r="AA2864" i="4"/>
  <c r="AA2942" i="4"/>
  <c r="AA2874" i="4"/>
  <c r="AA2905" i="4"/>
  <c r="AA3054" i="4"/>
  <c r="AA2941" i="4"/>
  <c r="AA3053" i="4"/>
  <c r="AA2843" i="4"/>
  <c r="AA2799" i="4"/>
  <c r="AA2964" i="4"/>
  <c r="AA2840" i="4"/>
  <c r="AA2877" i="4"/>
  <c r="AA3052" i="4"/>
  <c r="AA3051" i="4"/>
  <c r="AA2963" i="4"/>
  <c r="AA3050" i="4"/>
  <c r="AA2851" i="4"/>
  <c r="AA2908" i="4"/>
  <c r="AA2798" i="4"/>
  <c r="AA2776" i="4"/>
  <c r="AA3049" i="4"/>
  <c r="AA2792" i="4"/>
  <c r="AA2782" i="4"/>
  <c r="AA2827" i="4"/>
  <c r="AA2873" i="4"/>
  <c r="AA2812" i="4"/>
  <c r="AA2804" i="4"/>
  <c r="AA3048" i="4"/>
  <c r="AA2962" i="4"/>
  <c r="AA2907" i="4"/>
  <c r="AA2885" i="4"/>
  <c r="AA2875" i="4"/>
  <c r="AA2801" i="4"/>
  <c r="AA2832" i="4"/>
  <c r="AA2781" i="4"/>
  <c r="AA2961" i="4"/>
  <c r="AA2940" i="4"/>
  <c r="AA2894" i="4"/>
  <c r="AA2820" i="4"/>
  <c r="AA2778" i="4"/>
  <c r="AA2837" i="4"/>
  <c r="AA2777" i="4"/>
  <c r="AA2906" i="4"/>
  <c r="AA2794" i="4"/>
  <c r="AA3064" i="4"/>
  <c r="AA3047" i="4"/>
  <c r="AA2768" i="4"/>
  <c r="AA2773" i="4"/>
  <c r="AA2842" i="4"/>
  <c r="AA2770" i="4"/>
  <c r="AA3046" i="4"/>
  <c r="AA2884" i="4"/>
  <c r="AA2960" i="4"/>
  <c r="AA2836" i="4"/>
  <c r="AA2829" i="4"/>
  <c r="AA2889" i="4"/>
  <c r="AA2880" i="4"/>
  <c r="AA2883" i="4"/>
  <c r="AA2939" i="4"/>
  <c r="AA2803" i="4"/>
  <c r="AA2774" i="4"/>
  <c r="AA2771" i="4"/>
  <c r="AA2789" i="4"/>
  <c r="AA2876" i="4"/>
  <c r="AA2959" i="4"/>
  <c r="AA2879" i="4"/>
  <c r="AA2818" i="4"/>
  <c r="AA2800" i="4"/>
  <c r="AA2861" i="4"/>
  <c r="AA2844" i="4"/>
  <c r="AA2787" i="4"/>
  <c r="AA2790" i="4"/>
  <c r="AA2887" i="4"/>
  <c r="AA2911" i="4"/>
  <c r="AA2795" i="4"/>
  <c r="AA3045" i="4"/>
  <c r="AA2809" i="4"/>
  <c r="AA2958" i="4"/>
  <c r="AA2872" i="4"/>
  <c r="AA2904" i="4"/>
  <c r="AA2938" i="4"/>
  <c r="AA2937" i="4"/>
  <c r="AA2775" i="4"/>
  <c r="AA2823" i="4"/>
  <c r="AA2850" i="4"/>
  <c r="AA2957" i="4"/>
  <c r="AA3044" i="4"/>
  <c r="AA3043" i="4"/>
  <c r="AA2936" i="4"/>
  <c r="AA2946" i="4"/>
  <c r="AA2914" i="4"/>
  <c r="AA3042" i="4"/>
  <c r="AA3041" i="4"/>
  <c r="AA3040" i="4"/>
  <c r="AA3039" i="4"/>
  <c r="AA2935" i="4"/>
  <c r="AA2815" i="4"/>
  <c r="AA2919" i="4"/>
  <c r="AA2934" i="4"/>
  <c r="AA3038" i="4"/>
  <c r="AA2898" i="4"/>
  <c r="AA2849" i="4"/>
  <c r="AA2848" i="4"/>
  <c r="AA2903" i="4"/>
  <c r="AA2923" i="4"/>
  <c r="AA2933" i="4"/>
  <c r="AA2878" i="4"/>
  <c r="AA2902" i="4"/>
  <c r="AA2871" i="4"/>
  <c r="AA2956" i="4"/>
  <c r="AA2893" i="4"/>
  <c r="AA2860" i="4"/>
  <c r="AA2845" i="4"/>
  <c r="AA2855" i="4"/>
  <c r="AA2863" i="4"/>
  <c r="AA2870" i="4"/>
  <c r="AA2913" i="4"/>
  <c r="AA3037" i="4"/>
  <c r="AA2796" i="4"/>
  <c r="AA2822" i="4"/>
  <c r="AA3036" i="4"/>
  <c r="AA3035" i="4"/>
  <c r="AA2932" i="4"/>
  <c r="AA2835" i="4"/>
  <c r="AA2828" i="4"/>
  <c r="AA2955" i="4"/>
  <c r="AA2808" i="4"/>
  <c r="AA2811" i="4"/>
  <c r="AA3034" i="4"/>
  <c r="AA3033" i="4"/>
  <c r="AA3032" i="4"/>
  <c r="AA2785" i="4"/>
  <c r="AA2918" i="4"/>
  <c r="AA2912" i="4"/>
  <c r="AA2931" i="4"/>
  <c r="AA2954" i="4"/>
  <c r="AA2881" i="4"/>
  <c r="AA2953" i="4"/>
  <c r="AA3031" i="4"/>
  <c r="AA2784" i="4"/>
  <c r="AA2897" i="4"/>
  <c r="AA2772" i="4"/>
  <c r="AA3030" i="4"/>
  <c r="AA2901" i="4"/>
  <c r="AA2900" i="4"/>
  <c r="AA2788" i="4"/>
  <c r="AA3029" i="4"/>
  <c r="AA2952" i="4"/>
  <c r="AA3028" i="4"/>
  <c r="AA2834" i="4"/>
  <c r="AA3027" i="4"/>
  <c r="AA2951" i="4"/>
  <c r="AA2915" i="4"/>
  <c r="AA2780" i="4"/>
  <c r="AA2930" i="4"/>
  <c r="AA2896" i="4"/>
  <c r="AA2769" i="4"/>
  <c r="AA2892" i="4"/>
  <c r="AA2950" i="4"/>
  <c r="AA3026" i="4"/>
  <c r="AA2949" i="4"/>
  <c r="AA3025" i="4"/>
  <c r="AA2929" i="4"/>
  <c r="AA2802" i="4"/>
  <c r="AA2846" i="4"/>
  <c r="AA3024" i="4"/>
  <c r="AA2917" i="4"/>
  <c r="AA2817" i="4"/>
  <c r="AA2922" i="4"/>
  <c r="AA2854" i="4"/>
  <c r="AA2805" i="4"/>
  <c r="AA2862" i="4"/>
  <c r="AA3023" i="4"/>
  <c r="AA2779" i="4"/>
  <c r="AA2928" i="4"/>
  <c r="AA2927" i="4"/>
  <c r="AA2882" i="4"/>
  <c r="AA2859" i="4"/>
  <c r="AA2858" i="4"/>
  <c r="AA2793" i="4"/>
  <c r="AA2786" i="4"/>
  <c r="AA2899" i="4"/>
  <c r="AA2921" i="4"/>
  <c r="AA2810" i="4"/>
  <c r="AA2926" i="4"/>
  <c r="AA2869" i="4"/>
  <c r="AA2868" i="4"/>
  <c r="AA3022" i="4"/>
  <c r="AA3021" i="4"/>
  <c r="AA2813" i="4"/>
  <c r="AA2826" i="4"/>
  <c r="AA3020" i="4"/>
  <c r="AA3019" i="4"/>
  <c r="AA2925" i="4"/>
  <c r="AA2847" i="4"/>
  <c r="AA3018" i="4"/>
  <c r="AA2924" i="4"/>
  <c r="AA2886" i="4"/>
  <c r="AA3017" i="4"/>
  <c r="AA3016" i="4"/>
  <c r="AA2895" i="4"/>
  <c r="AA2945" i="4"/>
  <c r="AA3015" i="4"/>
  <c r="AA2857" i="4"/>
  <c r="AA2890" i="4"/>
  <c r="AA3014" i="4"/>
  <c r="AA3013" i="4"/>
  <c r="AA3012" i="4"/>
  <c r="AA3011" i="4"/>
  <c r="AA3010" i="4"/>
  <c r="AA3009" i="4"/>
  <c r="AA3008" i="4"/>
  <c r="AA2948" i="4"/>
  <c r="AA3007" i="4"/>
  <c r="AA3006" i="4"/>
  <c r="AA2853" i="4"/>
  <c r="AA2791" i="4"/>
  <c r="AA3005" i="4"/>
  <c r="AA2867" i="4"/>
  <c r="AA3004" i="4"/>
  <c r="AA3003" i="4"/>
  <c r="AA2944" i="4"/>
  <c r="AA2916" i="4"/>
  <c r="AA3002" i="4"/>
  <c r="AA3001" i="4"/>
  <c r="AA3000" i="4"/>
  <c r="AA2999" i="4"/>
  <c r="AA2998" i="4"/>
  <c r="AA2997" i="4"/>
  <c r="AA2996" i="4"/>
  <c r="AA2995" i="4"/>
  <c r="AA2825" i="4"/>
  <c r="AA2994" i="4"/>
  <c r="AA2993" i="4"/>
  <c r="AA2992" i="4"/>
  <c r="AA2991" i="4"/>
  <c r="AA2990" i="4"/>
  <c r="AA2989" i="4"/>
  <c r="AA2988" i="4"/>
  <c r="AA2987" i="4"/>
  <c r="AA2888" i="4"/>
  <c r="AA2943" i="4"/>
  <c r="AA2986" i="4"/>
  <c r="AA2985" i="4"/>
  <c r="AA2807" i="4"/>
  <c r="AA2984" i="4"/>
  <c r="AA2983" i="4"/>
  <c r="AA2982" i="4"/>
  <c r="AA2866" i="4"/>
  <c r="AA2839" i="4"/>
  <c r="AA2856" i="4"/>
  <c r="AA2814" i="4"/>
  <c r="AA2981" i="4"/>
  <c r="AA2980" i="4"/>
  <c r="AA2979" i="4"/>
  <c r="AA2824" i="4"/>
  <c r="AA2891" i="4"/>
  <c r="AA2978" i="4"/>
  <c r="AA2977" i="4"/>
  <c r="AA2783" i="4"/>
  <c r="AA2976" i="4"/>
  <c r="AA2975" i="4"/>
  <c r="AA2974" i="4"/>
  <c r="AA2821" i="4"/>
  <c r="AA2920" i="4"/>
  <c r="AA2838" i="4"/>
  <c r="AA2973" i="4"/>
  <c r="AA2972" i="4"/>
  <c r="AA2971" i="4"/>
  <c r="AA2970" i="4"/>
  <c r="AA2969" i="4"/>
  <c r="AA2947" i="4"/>
  <c r="AA2968" i="4"/>
  <c r="AA2833" i="4"/>
  <c r="AA2852" i="4"/>
  <c r="AA2910" i="4"/>
  <c r="AA2967" i="4"/>
  <c r="AA2831" i="4"/>
  <c r="AA2966" i="4"/>
  <c r="AA2830" i="4"/>
  <c r="AA2841" i="4"/>
  <c r="AA2816" i="4"/>
  <c r="AA2766" i="4"/>
  <c r="AA2765" i="4"/>
  <c r="AA2764" i="4"/>
  <c r="AA2763" i="4"/>
  <c r="AA1821" i="4"/>
  <c r="AA2762" i="4"/>
  <c r="AA2761" i="4"/>
  <c r="AA2760" i="4"/>
  <c r="AA2759" i="4"/>
  <c r="AA2041" i="4"/>
  <c r="AA2758" i="4"/>
  <c r="AA2757" i="4"/>
  <c r="AA2756" i="4"/>
  <c r="AA2755" i="4"/>
  <c r="AA2754" i="4"/>
  <c r="AA2753" i="4"/>
  <c r="AA2752" i="4"/>
  <c r="AA2008" i="4"/>
  <c r="AA2751" i="4"/>
  <c r="AA2750" i="4"/>
  <c r="AA1816" i="4"/>
  <c r="AA2749" i="4"/>
  <c r="AA2748" i="4"/>
  <c r="AA2747" i="4"/>
  <c r="AA2746" i="4"/>
  <c r="AA2745" i="4"/>
  <c r="AA2744" i="4"/>
  <c r="AA2743" i="4"/>
  <c r="AA1869" i="4"/>
  <c r="AA2742" i="4"/>
  <c r="AA2741" i="4"/>
  <c r="AA2740" i="4"/>
  <c r="AA1868" i="4"/>
  <c r="AA2739" i="4"/>
  <c r="AA2040" i="4"/>
  <c r="AA2738" i="4"/>
  <c r="AA2737" i="4"/>
  <c r="AA2003" i="4"/>
  <c r="AA2736" i="4"/>
  <c r="AA2735" i="4"/>
  <c r="AA2734" i="4"/>
  <c r="AA1876" i="4"/>
  <c r="AA2733" i="4"/>
  <c r="AA1807" i="4"/>
  <c r="AA2732" i="4"/>
  <c r="AA2731" i="4"/>
  <c r="AA2730" i="4"/>
  <c r="AA2729" i="4"/>
  <c r="AA2047" i="4"/>
  <c r="AA2728" i="4"/>
  <c r="AA2727" i="4"/>
  <c r="AA2726" i="4"/>
  <c r="AA2725" i="4"/>
  <c r="AA2724" i="4"/>
  <c r="AA2723" i="4"/>
  <c r="AA2722" i="4"/>
  <c r="AA2721" i="4"/>
  <c r="AA2720" i="4"/>
  <c r="AA2002" i="4"/>
  <c r="AA2719" i="4"/>
  <c r="AA2718" i="4"/>
  <c r="AA1788" i="4"/>
  <c r="AA2717" i="4"/>
  <c r="AA2716" i="4"/>
  <c r="AA2715" i="4"/>
  <c r="AA2714" i="4"/>
  <c r="AA2032" i="4"/>
  <c r="AA1838" i="4"/>
  <c r="AA2713" i="4"/>
  <c r="AA2712" i="4"/>
  <c r="AA2711" i="4"/>
  <c r="AA2710" i="4"/>
  <c r="AA2709" i="4"/>
  <c r="AA2708" i="4"/>
  <c r="AA2707" i="4"/>
  <c r="AA2706" i="4"/>
  <c r="AA2705" i="4"/>
  <c r="AA2704" i="4"/>
  <c r="AA2703" i="4"/>
  <c r="AA1875" i="4"/>
  <c r="AA2702" i="4"/>
  <c r="AA2701" i="4"/>
  <c r="AA2700" i="4"/>
  <c r="AA2699" i="4"/>
  <c r="AA2698" i="4"/>
  <c r="AA2697" i="4"/>
  <c r="AA2696" i="4"/>
  <c r="AA2695" i="4"/>
  <c r="AA2694" i="4"/>
  <c r="AA2693" i="4"/>
  <c r="AA2692" i="4"/>
  <c r="AA2691" i="4"/>
  <c r="AA1806" i="4"/>
  <c r="AA2690" i="4"/>
  <c r="AA2689" i="4"/>
  <c r="AA2688" i="4"/>
  <c r="AA2687" i="4"/>
  <c r="AA2686" i="4"/>
  <c r="AA2685" i="4"/>
  <c r="AA2684" i="4"/>
  <c r="AA2683" i="4"/>
  <c r="AA2682" i="4"/>
  <c r="AA2681" i="4"/>
  <c r="AA2680" i="4"/>
  <c r="AA2679" i="4"/>
  <c r="AA2678" i="4"/>
  <c r="AA2677" i="4"/>
  <c r="AA2676" i="4"/>
  <c r="AA2057" i="4"/>
  <c r="AA2046" i="4"/>
  <c r="AA1815" i="4"/>
  <c r="AA2675" i="4"/>
  <c r="AA2674" i="4"/>
  <c r="AA2673" i="4"/>
  <c r="AA2672" i="4"/>
  <c r="AA2671" i="4"/>
  <c r="AA2670" i="4"/>
  <c r="AA2669" i="4"/>
  <c r="AA2668" i="4"/>
  <c r="AA2667" i="4"/>
  <c r="AA1808" i="4"/>
  <c r="AA2666" i="4"/>
  <c r="AA2665" i="4"/>
  <c r="AA2664" i="4"/>
  <c r="AA2663" i="4"/>
  <c r="AA2662" i="4"/>
  <c r="AA2661" i="4"/>
  <c r="AA2660" i="4"/>
  <c r="AA2659" i="4"/>
  <c r="AA2658" i="4"/>
  <c r="AA2657" i="4"/>
  <c r="AA2656" i="4"/>
  <c r="AA2655" i="4"/>
  <c r="AA2654" i="4"/>
  <c r="AA2653" i="4"/>
  <c r="AA2652" i="4"/>
  <c r="AA2651" i="4"/>
  <c r="AA2650" i="4"/>
  <c r="AA2031" i="4"/>
  <c r="AA2649" i="4"/>
  <c r="AA2648" i="4"/>
  <c r="AA2647" i="4"/>
  <c r="AA2646" i="4"/>
  <c r="AA2645" i="4"/>
  <c r="AA2644" i="4"/>
  <c r="AA2011" i="4"/>
  <c r="AA2016" i="4"/>
  <c r="AA2015" i="4"/>
  <c r="AA2018" i="4"/>
  <c r="AA2014" i="4"/>
  <c r="AA2025" i="4"/>
  <c r="AA2013" i="4"/>
  <c r="AA2022" i="4"/>
  <c r="AA2012" i="4"/>
  <c r="AA1782" i="4"/>
  <c r="AA2009" i="4"/>
  <c r="AA2010" i="4"/>
  <c r="AA2007" i="4"/>
  <c r="AA2643" i="4"/>
  <c r="AA2642" i="4"/>
  <c r="AA2641" i="4"/>
  <c r="AA2640" i="4"/>
  <c r="AA2639" i="4"/>
  <c r="AA2638" i="4"/>
  <c r="AA2637" i="4"/>
  <c r="AA2636" i="4"/>
  <c r="AA2635" i="4"/>
  <c r="AA2006" i="4"/>
  <c r="AA2634" i="4"/>
  <c r="AA2633" i="4"/>
  <c r="AA2632" i="4"/>
  <c r="AA2631" i="4"/>
  <c r="AA2630" i="4"/>
  <c r="AA2629" i="4"/>
  <c r="AA2628" i="4"/>
  <c r="AA2627" i="4"/>
  <c r="AA1831" i="4"/>
  <c r="AA1853" i="4"/>
  <c r="AA2626" i="4"/>
  <c r="AA2625" i="4"/>
  <c r="AA2624" i="4"/>
  <c r="AA2623" i="4"/>
  <c r="AA2622" i="4"/>
  <c r="AA2621" i="4"/>
  <c r="AA2620" i="4"/>
  <c r="AA2619" i="4"/>
  <c r="AA2618" i="4"/>
  <c r="AA2617" i="4"/>
  <c r="AA2616" i="4"/>
  <c r="AA2615" i="4"/>
  <c r="AA2614" i="4"/>
  <c r="AA2613" i="4"/>
  <c r="AA2612" i="4"/>
  <c r="AA2611" i="4"/>
  <c r="AA2610" i="4"/>
  <c r="AA2609" i="4"/>
  <c r="AA2608" i="4"/>
  <c r="AA2607" i="4"/>
  <c r="AA2606" i="4"/>
  <c r="AA2605" i="4"/>
  <c r="AA2604" i="4"/>
  <c r="AA2603" i="4"/>
  <c r="AA2028" i="4"/>
  <c r="AA2602" i="4"/>
  <c r="AA2601" i="4"/>
  <c r="AA1837" i="4"/>
  <c r="AA2600" i="4"/>
  <c r="AA2599" i="4"/>
  <c r="AA2598" i="4"/>
  <c r="AA2027" i="4"/>
  <c r="AA2597" i="4"/>
  <c r="AA2596" i="4"/>
  <c r="AA2595" i="4"/>
  <c r="AA2594" i="4"/>
  <c r="AA2593" i="4"/>
  <c r="AA2592" i="4"/>
  <c r="AA2030" i="4"/>
  <c r="AA2591" i="4"/>
  <c r="AA2590" i="4"/>
  <c r="AA2589" i="4"/>
  <c r="AA2588" i="4"/>
  <c r="AA2587" i="4"/>
  <c r="AA2586" i="4"/>
  <c r="AA2585" i="4"/>
  <c r="AA2584" i="4"/>
  <c r="AA2583" i="4"/>
  <c r="AA2582" i="4"/>
  <c r="AA2581" i="4"/>
  <c r="AA2580" i="4"/>
  <c r="AA2579" i="4"/>
  <c r="AA2578" i="4"/>
  <c r="AA2577" i="4"/>
  <c r="AA2576" i="4"/>
  <c r="AA2575" i="4"/>
  <c r="AA2574" i="4"/>
  <c r="AA2573" i="4"/>
  <c r="AA2572" i="4"/>
  <c r="AA1855" i="4"/>
  <c r="AA2020" i="4"/>
  <c r="AA2571" i="4"/>
  <c r="AA2570" i="4"/>
  <c r="AA1819" i="4"/>
  <c r="AA2569" i="4"/>
  <c r="AA2024" i="4"/>
  <c r="AA2568" i="4"/>
  <c r="AA1828" i="4"/>
  <c r="AA2567" i="4"/>
  <c r="AA2566" i="4"/>
  <c r="AA2565" i="4"/>
  <c r="AA2564" i="4"/>
  <c r="AA2563" i="4"/>
  <c r="AA2562" i="4"/>
  <c r="AA2561" i="4"/>
  <c r="AA2560" i="4"/>
  <c r="AA2559" i="4"/>
  <c r="AA2558" i="4"/>
  <c r="AA2557" i="4"/>
  <c r="AA2556" i="4"/>
  <c r="AA2555" i="4"/>
  <c r="AA2039" i="4"/>
  <c r="AA2554" i="4"/>
  <c r="AA2056" i="4"/>
  <c r="AA2553" i="4"/>
  <c r="AA2552" i="4"/>
  <c r="AA2551" i="4"/>
  <c r="AA2550" i="4"/>
  <c r="AA1814" i="4"/>
  <c r="AA1852" i="4"/>
  <c r="AA2549" i="4"/>
  <c r="AA2548" i="4"/>
  <c r="AA2547" i="4"/>
  <c r="AA2546" i="4"/>
  <c r="AA2545" i="4"/>
  <c r="AA2544" i="4"/>
  <c r="AA2543" i="4"/>
  <c r="AA2045" i="4"/>
  <c r="AA2542" i="4"/>
  <c r="AA2541" i="4"/>
  <c r="AA2540" i="4"/>
  <c r="AA2044" i="4"/>
  <c r="AA2539" i="4"/>
  <c r="AA2538" i="4"/>
  <c r="AA2537" i="4"/>
  <c r="AA2536" i="4"/>
  <c r="AA2055" i="4"/>
  <c r="AA2535" i="4"/>
  <c r="AA2534" i="4"/>
  <c r="AA2533" i="4"/>
  <c r="AA2532" i="4"/>
  <c r="AA2531" i="4"/>
  <c r="AA2530" i="4"/>
  <c r="AA2529" i="4"/>
  <c r="AA2528" i="4"/>
  <c r="AA2527" i="4"/>
  <c r="AA1794" i="4"/>
  <c r="AA2054" i="4"/>
  <c r="AA1810" i="4"/>
  <c r="AA2526" i="4"/>
  <c r="AA2525" i="4"/>
  <c r="AA2524" i="4"/>
  <c r="AA2523" i="4"/>
  <c r="AA2522" i="4"/>
  <c r="AA2521" i="4"/>
  <c r="AA2520" i="4"/>
  <c r="AA2519" i="4"/>
  <c r="AA2518" i="4"/>
  <c r="AA2517" i="4"/>
  <c r="AA2516" i="4"/>
  <c r="AA1874" i="4"/>
  <c r="AA1797" i="4"/>
  <c r="AA2515" i="4"/>
  <c r="AA2514" i="4"/>
  <c r="AA2513" i="4"/>
  <c r="AA2512" i="4"/>
  <c r="AA2511" i="4"/>
  <c r="AA2510" i="4"/>
  <c r="AA2509" i="4"/>
  <c r="AA2038" i="4"/>
  <c r="AA2508" i="4"/>
  <c r="AA2507" i="4"/>
  <c r="AA2506" i="4"/>
  <c r="AA2505" i="4"/>
  <c r="AA2504" i="4"/>
  <c r="AA2503" i="4"/>
  <c r="AA2502" i="4"/>
  <c r="AA2501" i="4"/>
  <c r="AA2500" i="4"/>
  <c r="AA2499" i="4"/>
  <c r="AA2498" i="4"/>
  <c r="AA2497" i="4"/>
  <c r="AA2496" i="4"/>
  <c r="AA2495" i="4"/>
  <c r="AA2494" i="4"/>
  <c r="AA2493" i="4"/>
  <c r="AA2492" i="4"/>
  <c r="AA2491" i="4"/>
  <c r="AA2490" i="4"/>
  <c r="AA2489" i="4"/>
  <c r="AA2043" i="4"/>
  <c r="AA2488" i="4"/>
  <c r="AA2001" i="4"/>
  <c r="AA2487" i="4"/>
  <c r="AA2486" i="4"/>
  <c r="AA2485" i="4"/>
  <c r="AA2484" i="4"/>
  <c r="AA2026" i="4"/>
  <c r="AA2483" i="4"/>
  <c r="AA2482" i="4"/>
  <c r="AA2481" i="4"/>
  <c r="AA2480" i="4"/>
  <c r="AA2479" i="4"/>
  <c r="AA2478" i="4"/>
  <c r="AA2477" i="4"/>
  <c r="AA2476" i="4"/>
  <c r="AA2475" i="4"/>
  <c r="AA2053" i="4"/>
  <c r="AA1790" i="4"/>
  <c r="AA2474" i="4"/>
  <c r="AA2473" i="4"/>
  <c r="AA2472" i="4"/>
  <c r="AA2471" i="4"/>
  <c r="AA2470" i="4"/>
  <c r="AA2469" i="4"/>
  <c r="AA2468" i="4"/>
  <c r="AA2467" i="4"/>
  <c r="AA2037" i="4"/>
  <c r="AA1796" i="4"/>
  <c r="AA2466" i="4"/>
  <c r="AA2465" i="4"/>
  <c r="AA2464" i="4"/>
  <c r="AA2463" i="4"/>
  <c r="AA2462" i="4"/>
  <c r="AA2461" i="4"/>
  <c r="AA2036" i="4"/>
  <c r="AA2460" i="4"/>
  <c r="AA2459" i="4"/>
  <c r="AA2458" i="4"/>
  <c r="AA2457" i="4"/>
  <c r="AA2456" i="4"/>
  <c r="AA2455" i="4"/>
  <c r="AA2454" i="4"/>
  <c r="AA2453" i="4"/>
  <c r="AA1833" i="4"/>
  <c r="AA2452" i="4"/>
  <c r="AA2451" i="4"/>
  <c r="AA2450" i="4"/>
  <c r="AA2449" i="4"/>
  <c r="AA2448" i="4"/>
  <c r="AA2447" i="4"/>
  <c r="AA2446" i="4"/>
  <c r="AA2445" i="4"/>
  <c r="AA2444" i="4"/>
  <c r="AA2443" i="4"/>
  <c r="AA2442" i="4"/>
  <c r="AA2441" i="4"/>
  <c r="AA2440" i="4"/>
  <c r="AA2439" i="4"/>
  <c r="AA2438" i="4"/>
  <c r="AA2437" i="4"/>
  <c r="AA2436" i="4"/>
  <c r="AA2435" i="4"/>
  <c r="AA2434" i="4"/>
  <c r="AA2433" i="4"/>
  <c r="AA2432" i="4"/>
  <c r="AA2431" i="4"/>
  <c r="AA2430" i="4"/>
  <c r="AA2429" i="4"/>
  <c r="AA2428" i="4"/>
  <c r="AA2427" i="4"/>
  <c r="AA2426" i="4"/>
  <c r="AA2425" i="4"/>
  <c r="AA2000" i="4"/>
  <c r="AA2424" i="4"/>
  <c r="AA2423" i="4"/>
  <c r="AA2422" i="4"/>
  <c r="AA1798" i="4"/>
  <c r="AA1812" i="4"/>
  <c r="AA2421" i="4"/>
  <c r="AA2420" i="4"/>
  <c r="AA2419" i="4"/>
  <c r="AA2418" i="4"/>
  <c r="AA2417" i="4"/>
  <c r="AA2416" i="4"/>
  <c r="AA2415" i="4"/>
  <c r="AA2414" i="4"/>
  <c r="AA2413" i="4"/>
  <c r="AA2412" i="4"/>
  <c r="AA2411" i="4"/>
  <c r="AA2410" i="4"/>
  <c r="AA2409" i="4"/>
  <c r="AA1999" i="4"/>
  <c r="AA2408" i="4"/>
  <c r="AA2407" i="4"/>
  <c r="AA2406" i="4"/>
  <c r="AA2405" i="4"/>
  <c r="AA2404" i="4"/>
  <c r="AA1851" i="4"/>
  <c r="AA2403" i="4"/>
  <c r="AA2402" i="4"/>
  <c r="AA2401" i="4"/>
  <c r="AA2400" i="4"/>
  <c r="AA2399" i="4"/>
  <c r="AA2398" i="4"/>
  <c r="AA2052" i="4"/>
  <c r="AA2397" i="4"/>
  <c r="AA2396" i="4"/>
  <c r="AA1870" i="4"/>
  <c r="AA1827" i="4"/>
  <c r="AA1873" i="4"/>
  <c r="AA1872" i="4"/>
  <c r="AA2395" i="4"/>
  <c r="AA2394" i="4"/>
  <c r="AA2393" i="4"/>
  <c r="AA2392" i="4"/>
  <c r="AA2391" i="4"/>
  <c r="AA2390" i="4"/>
  <c r="AA2389" i="4"/>
  <c r="AA1834" i="4"/>
  <c r="AA2388" i="4"/>
  <c r="AA2387" i="4"/>
  <c r="AA2386" i="4"/>
  <c r="AA2385" i="4"/>
  <c r="AA2384" i="4"/>
  <c r="AA2383" i="4"/>
  <c r="AA2382" i="4"/>
  <c r="AA2381" i="4"/>
  <c r="AA2380" i="4"/>
  <c r="AA2379" i="4"/>
  <c r="AA2378" i="4"/>
  <c r="AA2377" i="4"/>
  <c r="AA2376" i="4"/>
  <c r="AA2375" i="4"/>
  <c r="AA2374" i="4"/>
  <c r="AA2373" i="4"/>
  <c r="AA2372" i="4"/>
  <c r="AA2371" i="4"/>
  <c r="AA2370" i="4"/>
  <c r="AA2369" i="4"/>
  <c r="AA1850" i="4"/>
  <c r="AA2368" i="4"/>
  <c r="AA2367" i="4"/>
  <c r="AA2366" i="4"/>
  <c r="AA2365" i="4"/>
  <c r="AA2364" i="4"/>
  <c r="AA2363" i="4"/>
  <c r="AA2362" i="4"/>
  <c r="AA2361" i="4"/>
  <c r="AA2360" i="4"/>
  <c r="AA1867" i="4"/>
  <c r="AA2359" i="4"/>
  <c r="AA2358" i="4"/>
  <c r="AA2357" i="4"/>
  <c r="AA2356" i="4"/>
  <c r="AA2355" i="4"/>
  <c r="AA2354" i="4"/>
  <c r="AA2353" i="4"/>
  <c r="AA1825" i="4"/>
  <c r="AA2352" i="4"/>
  <c r="AA2351" i="4"/>
  <c r="AA2350" i="4"/>
  <c r="AA2349" i="4"/>
  <c r="AA2348" i="4"/>
  <c r="AA2347" i="4"/>
  <c r="AA2346" i="4"/>
  <c r="AA2345" i="4"/>
  <c r="AA2344" i="4"/>
  <c r="AA2343" i="4"/>
  <c r="AA1998" i="4"/>
  <c r="AA2342" i="4"/>
  <c r="AA2341" i="4"/>
  <c r="AA2340" i="4"/>
  <c r="AA2339" i="4"/>
  <c r="AA2338" i="4"/>
  <c r="AA2337" i="4"/>
  <c r="AA2336" i="4"/>
  <c r="AA2335" i="4"/>
  <c r="AA2334" i="4"/>
  <c r="AA2333" i="4"/>
  <c r="AA2332" i="4"/>
  <c r="AA2331" i="4"/>
  <c r="AA2330" i="4"/>
  <c r="AA2329" i="4"/>
  <c r="AA2328" i="4"/>
  <c r="AA2035" i="4"/>
  <c r="AA2327" i="4"/>
  <c r="AA2326" i="4"/>
  <c r="AA2325" i="4"/>
  <c r="AA2324" i="4"/>
  <c r="AA1826" i="4"/>
  <c r="AA1854" i="4"/>
  <c r="AA2323" i="4"/>
  <c r="AA2322" i="4"/>
  <c r="AA2321" i="4"/>
  <c r="AA2320" i="4"/>
  <c r="AA2319" i="4"/>
  <c r="AA2318" i="4"/>
  <c r="AA2317" i="4"/>
  <c r="AA2316" i="4"/>
  <c r="AA2315" i="4"/>
  <c r="AA2314" i="4"/>
  <c r="AA2313" i="4"/>
  <c r="AA2312" i="4"/>
  <c r="AA2311" i="4"/>
  <c r="AA2310" i="4"/>
  <c r="AA2309" i="4"/>
  <c r="AA2308" i="4"/>
  <c r="AA1818" i="4"/>
  <c r="AA2051" i="4"/>
  <c r="AA2034" i="4"/>
  <c r="AA2307" i="4"/>
  <c r="AA2306" i="4"/>
  <c r="AA2050" i="4"/>
  <c r="AA1817" i="4"/>
  <c r="AA2305" i="4"/>
  <c r="AA2304" i="4"/>
  <c r="AA2303" i="4"/>
  <c r="AA2302" i="4"/>
  <c r="AA2301" i="4"/>
  <c r="AA2300" i="4"/>
  <c r="AA2299" i="4"/>
  <c r="AA2298" i="4"/>
  <c r="AA2297" i="4"/>
  <c r="AA2296" i="4"/>
  <c r="AA2295" i="4"/>
  <c r="AA2294" i="4"/>
  <c r="AA2293" i="4"/>
  <c r="AA2292" i="4"/>
  <c r="AA1857" i="4"/>
  <c r="AA2291" i="4"/>
  <c r="AA2290" i="4"/>
  <c r="AA2289" i="4"/>
  <c r="AA2288" i="4"/>
  <c r="AA2287" i="4"/>
  <c r="AA2286" i="4"/>
  <c r="AA2285" i="4"/>
  <c r="AA2284" i="4"/>
  <c r="AA2283" i="4"/>
  <c r="AA2282" i="4"/>
  <c r="AA2281" i="4"/>
  <c r="AA1813" i="4"/>
  <c r="AA2280" i="4"/>
  <c r="AA2279" i="4"/>
  <c r="AA2019" i="4"/>
  <c r="AA1836" i="4"/>
  <c r="AA2278" i="4"/>
  <c r="AA2277" i="4"/>
  <c r="AA2276" i="4"/>
  <c r="AA2275" i="4"/>
  <c r="AA2274" i="4"/>
  <c r="AA2021" i="4"/>
  <c r="AA2273" i="4"/>
  <c r="AA2272" i="4"/>
  <c r="AA2271" i="4"/>
  <c r="AA2270" i="4"/>
  <c r="AA2269" i="4"/>
  <c r="AA2268" i="4"/>
  <c r="AA2267" i="4"/>
  <c r="AA1820" i="4"/>
  <c r="AA2023" i="4"/>
  <c r="AA2266" i="4"/>
  <c r="AA2265" i="4"/>
  <c r="AA2264" i="4"/>
  <c r="AA2263" i="4"/>
  <c r="AA2262" i="4"/>
  <c r="AA2261" i="4"/>
  <c r="AA2260" i="4"/>
  <c r="AA2259" i="4"/>
  <c r="AA2258" i="4"/>
  <c r="AA2257" i="4"/>
  <c r="AA2256" i="4"/>
  <c r="AA2255" i="4"/>
  <c r="AA2254" i="4"/>
  <c r="AA2253" i="4"/>
  <c r="AA2252" i="4"/>
  <c r="AA2251" i="4"/>
  <c r="AA2250" i="4"/>
  <c r="AA2249" i="4"/>
  <c r="AA2248" i="4"/>
  <c r="AA1997" i="4"/>
  <c r="AA2049" i="4"/>
  <c r="AA2247" i="4"/>
  <c r="AA2246" i="4"/>
  <c r="AA2245" i="4"/>
  <c r="AA2244" i="4"/>
  <c r="AA2243" i="4"/>
  <c r="AA2242" i="4"/>
  <c r="AA2241" i="4"/>
  <c r="AA2240" i="4"/>
  <c r="AA2239" i="4"/>
  <c r="AA2238" i="4"/>
  <c r="AA2237" i="4"/>
  <c r="AA2017" i="4"/>
  <c r="AA2236" i="4"/>
  <c r="AA2235" i="4"/>
  <c r="AA2234" i="4"/>
  <c r="AA2233" i="4"/>
  <c r="AA2232" i="4"/>
  <c r="AA2231" i="4"/>
  <c r="AA2230" i="4"/>
  <c r="AA2229" i="4"/>
  <c r="AA1871" i="4"/>
  <c r="AA1832" i="4"/>
  <c r="AA2228" i="4"/>
  <c r="AA2227" i="4"/>
  <c r="AA2226" i="4"/>
  <c r="AA2225" i="4"/>
  <c r="AA2224" i="4"/>
  <c r="AA2223" i="4"/>
  <c r="AA1830" i="4"/>
  <c r="AA2222" i="4"/>
  <c r="AA2221" i="4"/>
  <c r="AA2220" i="4"/>
  <c r="AA2029" i="4"/>
  <c r="AA2219" i="4"/>
  <c r="AA2218" i="4"/>
  <c r="AA2217" i="4"/>
  <c r="AA2216" i="4"/>
  <c r="AA2215" i="4"/>
  <c r="AA2214" i="4"/>
  <c r="AA2213" i="4"/>
  <c r="AA2212" i="4"/>
  <c r="AA2211" i="4"/>
  <c r="AA2210" i="4"/>
  <c r="AA2209" i="4"/>
  <c r="AA2208" i="4"/>
  <c r="AA2005" i="4"/>
  <c r="AA2207" i="4"/>
  <c r="AA2206" i="4"/>
  <c r="AA2205" i="4"/>
  <c r="AA2204" i="4"/>
  <c r="AA2203" i="4"/>
  <c r="AA2202" i="4"/>
  <c r="AA2201" i="4"/>
  <c r="AA2200" i="4"/>
  <c r="AA2199" i="4"/>
  <c r="AA2198" i="4"/>
  <c r="AA2197" i="4"/>
  <c r="AA2196" i="4"/>
  <c r="AA2195" i="4"/>
  <c r="AA2194" i="4"/>
  <c r="AA2193" i="4"/>
  <c r="AA2192" i="4"/>
  <c r="AA2191" i="4"/>
  <c r="AA2190" i="4"/>
  <c r="AA2189" i="4"/>
  <c r="AA2188" i="4"/>
  <c r="AA2187" i="4"/>
  <c r="AA2186" i="4"/>
  <c r="AA2185" i="4"/>
  <c r="AA2184" i="4"/>
  <c r="AA2183" i="4"/>
  <c r="AA2182" i="4"/>
  <c r="AA2181" i="4"/>
  <c r="AA2180" i="4"/>
  <c r="AA2179" i="4"/>
  <c r="AA2178" i="4"/>
  <c r="AA2177" i="4"/>
  <c r="AA2176" i="4"/>
  <c r="AA2175" i="4"/>
  <c r="AA2174" i="4"/>
  <c r="AA2173" i="4"/>
  <c r="AA2172" i="4"/>
  <c r="AA2171" i="4"/>
  <c r="AA2170" i="4"/>
  <c r="AA2169" i="4"/>
  <c r="AA2168" i="4"/>
  <c r="AA2167" i="4"/>
  <c r="AA2166" i="4"/>
  <c r="AA2165" i="4"/>
  <c r="AA2164" i="4"/>
  <c r="AA2004" i="4"/>
  <c r="AA2163" i="4"/>
  <c r="AA2162" i="4"/>
  <c r="AA2161" i="4"/>
  <c r="AA2160" i="4"/>
  <c r="AA2159" i="4"/>
  <c r="AA2158" i="4"/>
  <c r="AA2157" i="4"/>
  <c r="AA2156" i="4"/>
  <c r="AA2155" i="4"/>
  <c r="AA2154" i="4"/>
  <c r="AA2153" i="4"/>
  <c r="AA2152" i="4"/>
  <c r="AA2151" i="4"/>
  <c r="AA2150" i="4"/>
  <c r="AA2149" i="4"/>
  <c r="AA2148" i="4"/>
  <c r="AA2147" i="4"/>
  <c r="AA2146" i="4"/>
  <c r="AA2145" i="4"/>
  <c r="AA2144" i="4"/>
  <c r="AA2143" i="4"/>
  <c r="AA2142" i="4"/>
  <c r="AA2141" i="4"/>
  <c r="AA2140" i="4"/>
  <c r="AA2139" i="4"/>
  <c r="AA2138" i="4"/>
  <c r="AA2137" i="4"/>
  <c r="AA2136" i="4"/>
  <c r="AA2135" i="4"/>
  <c r="AA2134" i="4"/>
  <c r="AA2133" i="4"/>
  <c r="AA1866" i="4"/>
  <c r="AA2132" i="4"/>
  <c r="AA2131" i="4"/>
  <c r="AA2130" i="4"/>
  <c r="AA2129" i="4"/>
  <c r="AA2128" i="4"/>
  <c r="AA2127" i="4"/>
  <c r="AA2126" i="4"/>
  <c r="AA2125" i="4"/>
  <c r="AA2124" i="4"/>
  <c r="AA2123" i="4"/>
  <c r="AA2122" i="4"/>
  <c r="AA2121" i="4"/>
  <c r="AA2120" i="4"/>
  <c r="AA1996" i="4"/>
  <c r="AA1804" i="4"/>
  <c r="AA1789" i="4"/>
  <c r="AA1795" i="4"/>
  <c r="AA1801" i="4"/>
  <c r="AA1783" i="4"/>
  <c r="AA1781" i="4"/>
  <c r="AA1786" i="4"/>
  <c r="AA1787" i="4"/>
  <c r="AA1784" i="4"/>
  <c r="AA1785" i="4"/>
  <c r="AA1803" i="4"/>
  <c r="AA1849" i="4"/>
  <c r="AA1824" i="4"/>
  <c r="AA1802" i="4"/>
  <c r="AA1823" i="4"/>
  <c r="AA1995" i="4"/>
  <c r="AA1897" i="4"/>
  <c r="AA2119" i="4"/>
  <c r="AA1994" i="4"/>
  <c r="AA1865" i="4"/>
  <c r="AA2118" i="4"/>
  <c r="AA1811" i="4"/>
  <c r="AA1993" i="4"/>
  <c r="AA1992" i="4"/>
  <c r="AA1991" i="4"/>
  <c r="AA1990" i="4"/>
  <c r="AA1896" i="4"/>
  <c r="AA1989" i="4"/>
  <c r="AA1805" i="4"/>
  <c r="AA1988" i="4"/>
  <c r="AA1895" i="4"/>
  <c r="AA2117" i="4"/>
  <c r="AA1864" i="4"/>
  <c r="AA2033" i="4"/>
  <c r="AA1792" i="4"/>
  <c r="AA1800" i="4"/>
  <c r="AA1793" i="4"/>
  <c r="AA1799" i="4"/>
  <c r="AA1987" i="4"/>
  <c r="AA1986" i="4"/>
  <c r="AA2116" i="4"/>
  <c r="AA2115" i="4"/>
  <c r="AA2114" i="4"/>
  <c r="AA1894" i="4"/>
  <c r="AA1985" i="4"/>
  <c r="AA2113" i="4"/>
  <c r="AA1984" i="4"/>
  <c r="AA2112" i="4"/>
  <c r="AA1893" i="4"/>
  <c r="AA1983" i="4"/>
  <c r="AA1982" i="4"/>
  <c r="AA2111" i="4"/>
  <c r="AA1892" i="4"/>
  <c r="AA1981" i="4"/>
  <c r="AA1980" i="4"/>
  <c r="AA1979" i="4"/>
  <c r="AA1978" i="4"/>
  <c r="AA1977" i="4"/>
  <c r="AA1976" i="4"/>
  <c r="AA2110" i="4"/>
  <c r="AA1975" i="4"/>
  <c r="AA1974" i="4"/>
  <c r="AA1973" i="4"/>
  <c r="AA1972" i="4"/>
  <c r="AA1971" i="4"/>
  <c r="AA1970" i="4"/>
  <c r="AA1891" i="4"/>
  <c r="AA1969" i="4"/>
  <c r="AA2109" i="4"/>
  <c r="AA1968" i="4"/>
  <c r="AA2108" i="4"/>
  <c r="AA1967" i="4"/>
  <c r="AA1966" i="4"/>
  <c r="AA2107" i="4"/>
  <c r="AA2106" i="4"/>
  <c r="AA1890" i="4"/>
  <c r="AA1965" i="4"/>
  <c r="AA1964" i="4"/>
  <c r="AA1889" i="4"/>
  <c r="AA2105" i="4"/>
  <c r="AA2104" i="4"/>
  <c r="AA1963" i="4"/>
  <c r="AA2103" i="4"/>
  <c r="AA1962" i="4"/>
  <c r="AA1961" i="4"/>
  <c r="AA1960" i="4"/>
  <c r="AA1888" i="4"/>
  <c r="AA1959" i="4"/>
  <c r="AA1958" i="4"/>
  <c r="AA1887" i="4"/>
  <c r="AA1886" i="4"/>
  <c r="AA1957" i="4"/>
  <c r="AA1956" i="4"/>
  <c r="AA1955" i="4"/>
  <c r="AA1885" i="4"/>
  <c r="AA1954" i="4"/>
  <c r="AA2102" i="4"/>
  <c r="AA2101" i="4"/>
  <c r="AA2100" i="4"/>
  <c r="AA2099" i="4"/>
  <c r="AA2098" i="4"/>
  <c r="AA1953" i="4"/>
  <c r="AA2097" i="4"/>
  <c r="AA1952" i="4"/>
  <c r="AA1951" i="4"/>
  <c r="AA1848" i="4"/>
  <c r="AA2096" i="4"/>
  <c r="AA1950" i="4"/>
  <c r="AA1949" i="4"/>
  <c r="AA1948" i="4"/>
  <c r="AA2095" i="4"/>
  <c r="AA1947" i="4"/>
  <c r="AA1946" i="4"/>
  <c r="AA2094" i="4"/>
  <c r="AA1945" i="4"/>
  <c r="AA2093" i="4"/>
  <c r="AA2092" i="4"/>
  <c r="AA1944" i="4"/>
  <c r="AA1822" i="4"/>
  <c r="AA1943" i="4"/>
  <c r="AA1863" i="4"/>
  <c r="AA2091" i="4"/>
  <c r="AA1942" i="4"/>
  <c r="AA2090" i="4"/>
  <c r="AA1941" i="4"/>
  <c r="AA1847" i="4"/>
  <c r="AA1940" i="4"/>
  <c r="AA2089" i="4"/>
  <c r="AA2088" i="4"/>
  <c r="AA2087" i="4"/>
  <c r="AA1939" i="4"/>
  <c r="AA1938" i="4"/>
  <c r="AA1937" i="4"/>
  <c r="AA2086" i="4"/>
  <c r="AA1846" i="4"/>
  <c r="AA2085" i="4"/>
  <c r="AA2084" i="4"/>
  <c r="AA1861" i="4"/>
  <c r="AA1884" i="4"/>
  <c r="AA1936" i="4"/>
  <c r="AA1935" i="4"/>
  <c r="AA1934" i="4"/>
  <c r="AA1933" i="4"/>
  <c r="AA1858" i="4"/>
  <c r="AA1883" i="4"/>
  <c r="AA1932" i="4"/>
  <c r="AA1931" i="4"/>
  <c r="AA2083" i="4"/>
  <c r="AA1930" i="4"/>
  <c r="AA1860" i="4"/>
  <c r="AA2082" i="4"/>
  <c r="AA2081" i="4"/>
  <c r="AA1843" i="4"/>
  <c r="AA1929" i="4"/>
  <c r="AA1928" i="4"/>
  <c r="AA1842" i="4"/>
  <c r="AA1927" i="4"/>
  <c r="AA2080" i="4"/>
  <c r="AA1926" i="4"/>
  <c r="AA2079" i="4"/>
  <c r="AA1882" i="4"/>
  <c r="AA1925" i="4"/>
  <c r="AA2078" i="4"/>
  <c r="AA1924" i="4"/>
  <c r="AA1923" i="4"/>
  <c r="AA2077" i="4"/>
  <c r="AA1922" i="4"/>
  <c r="AA2076" i="4"/>
  <c r="AA1921" i="4"/>
  <c r="AA2075" i="4"/>
  <c r="AA1881" i="4"/>
  <c r="AA1920" i="4"/>
  <c r="AA1919" i="4"/>
  <c r="AA1841" i="4"/>
  <c r="AA2074" i="4"/>
  <c r="AA1880" i="4"/>
  <c r="AA2073" i="4"/>
  <c r="AA2072" i="4"/>
  <c r="AA1918" i="4"/>
  <c r="AA1879" i="4"/>
  <c r="AA1917" i="4"/>
  <c r="AA1916" i="4"/>
  <c r="AA2071" i="4"/>
  <c r="AA1840" i="4"/>
  <c r="AA1915" i="4"/>
  <c r="AA1914" i="4"/>
  <c r="AA1913" i="4"/>
  <c r="AA2070" i="4"/>
  <c r="AA2042" i="4"/>
  <c r="AA1912" i="4"/>
  <c r="AA2069" i="4"/>
  <c r="AA2068" i="4"/>
  <c r="AA1911" i="4"/>
  <c r="AA1862" i="4"/>
  <c r="AA1878" i="4"/>
  <c r="AA1910" i="4"/>
  <c r="AA1909" i="4"/>
  <c r="AA1908" i="4"/>
  <c r="AA2067" i="4"/>
  <c r="AA1809" i="4"/>
  <c r="AA2066" i="4"/>
  <c r="AA1907" i="4"/>
  <c r="AA2065" i="4"/>
  <c r="AA1906" i="4"/>
  <c r="AA1905" i="4"/>
  <c r="AA2064" i="4"/>
  <c r="AA1859" i="4"/>
  <c r="AA1904" i="4"/>
  <c r="AA1845" i="4"/>
  <c r="AA2063" i="4"/>
  <c r="AA1844" i="4"/>
  <c r="AA1903" i="4"/>
  <c r="AA2062" i="4"/>
  <c r="AA1902" i="4"/>
  <c r="AA1901" i="4"/>
  <c r="AA1839" i="4"/>
  <c r="AA1900" i="4"/>
  <c r="AA1899" i="4"/>
  <c r="AA2048" i="4"/>
  <c r="AA1877" i="4"/>
  <c r="AA2061" i="4"/>
  <c r="AA1856" i="4"/>
  <c r="AA2767" i="4"/>
  <c r="AA1829" i="4"/>
  <c r="AA1835" i="4"/>
  <c r="AA2060" i="4"/>
  <c r="AA1898" i="4"/>
  <c r="AA1791" i="4"/>
  <c r="AA2059" i="4"/>
  <c r="AA2058" i="4"/>
  <c r="AA1771" i="4"/>
  <c r="AA1607" i="4"/>
  <c r="AA1627" i="4"/>
  <c r="AA1768" i="4"/>
  <c r="AA1764" i="4"/>
  <c r="AA1164" i="4"/>
  <c r="AA143" i="4"/>
  <c r="AA1519" i="4"/>
  <c r="AA1220" i="4"/>
  <c r="AA1707" i="4"/>
  <c r="AA1756" i="4"/>
  <c r="AA1755" i="4"/>
  <c r="AA1270" i="4"/>
  <c r="AA1580" i="4"/>
  <c r="AA1142" i="4"/>
  <c r="AA1393" i="4"/>
  <c r="AA1774" i="4"/>
  <c r="AA1690" i="4"/>
  <c r="AA1773" i="4"/>
  <c r="AA1751" i="4"/>
  <c r="AA1749" i="4"/>
  <c r="AA1748" i="4"/>
  <c r="AA1747" i="4"/>
  <c r="AA1679" i="4"/>
  <c r="AA1678" i="4"/>
  <c r="AA1673" i="4"/>
  <c r="AA1672" i="4"/>
  <c r="AA1671" i="4"/>
  <c r="AA1770" i="4"/>
  <c r="AA1066" i="4"/>
  <c r="AA1664" i="4"/>
  <c r="AA1742" i="4"/>
  <c r="AA1740" i="4"/>
  <c r="AA1737" i="4"/>
  <c r="AA1738" i="4"/>
  <c r="AA1659" i="4"/>
  <c r="AA1736" i="4"/>
  <c r="AA1767" i="4"/>
  <c r="AA1734" i="4"/>
  <c r="AA1652" i="4"/>
  <c r="AA1650" i="4"/>
  <c r="AA1732" i="4"/>
  <c r="AA1731" i="4"/>
  <c r="AA1646" i="4"/>
  <c r="AA1730" i="4"/>
  <c r="AA1729" i="4"/>
  <c r="AA1728" i="4"/>
  <c r="AA1643" i="4"/>
  <c r="AA1641" i="4"/>
  <c r="AA1638" i="4"/>
  <c r="AA1777" i="4"/>
  <c r="AA1637" i="4"/>
  <c r="AA1727" i="4"/>
  <c r="AA1632" i="4"/>
  <c r="AA1726" i="4"/>
  <c r="AA1629" i="4"/>
  <c r="AA1724" i="4"/>
  <c r="AA1675" i="4"/>
  <c r="AA1626" i="4"/>
  <c r="AA1624" i="4"/>
  <c r="AA1720" i="4"/>
  <c r="AA1719" i="4"/>
  <c r="AA1526" i="4"/>
  <c r="AA1620" i="4"/>
  <c r="AA1718" i="4"/>
  <c r="AA1717" i="4"/>
  <c r="AA1619" i="4"/>
  <c r="AA1615" i="4"/>
  <c r="AA1746" i="4"/>
  <c r="AA1613" i="4"/>
  <c r="AA1712" i="4"/>
  <c r="AA1612" i="4"/>
  <c r="AA1711" i="4"/>
  <c r="AA1611" i="4"/>
  <c r="AA1778" i="4"/>
  <c r="AA1609" i="4"/>
  <c r="AA1710" i="4"/>
  <c r="AA1709" i="4"/>
  <c r="AA1606" i="4"/>
  <c r="AA1708" i="4"/>
  <c r="AA1706" i="4"/>
  <c r="AA1602" i="4"/>
  <c r="AA1759" i="4"/>
  <c r="AA1704" i="4"/>
  <c r="AA1599" i="4"/>
  <c r="AA1702" i="4"/>
  <c r="AA1758" i="4"/>
  <c r="AA1597" i="4"/>
  <c r="AA1757" i="4"/>
  <c r="AA1701" i="4"/>
  <c r="AA1595" i="4"/>
  <c r="AA1594" i="4"/>
  <c r="AA1699" i="4"/>
  <c r="AA1593" i="4"/>
  <c r="AA1697" i="4"/>
  <c r="AA1586" i="4"/>
  <c r="AA1584" i="4"/>
  <c r="AA1583" i="4"/>
  <c r="AA1581" i="4"/>
  <c r="AA1579" i="4"/>
  <c r="AA1694" i="4"/>
  <c r="AA1575" i="4"/>
  <c r="AA1572" i="4"/>
  <c r="AA1692" i="4"/>
  <c r="AA1691" i="4"/>
  <c r="AA1766" i="4"/>
  <c r="AA1568" i="4"/>
  <c r="AA1464" i="4"/>
  <c r="AA1566" i="4"/>
  <c r="AA1565" i="4"/>
  <c r="AA1564" i="4"/>
  <c r="AA1563" i="4"/>
  <c r="AA1688" i="4"/>
  <c r="AA1772" i="4"/>
  <c r="AA1687" i="4"/>
  <c r="AA1561" i="4"/>
  <c r="AA1685" i="4"/>
  <c r="AA1376" i="4"/>
  <c r="AA1684" i="4"/>
  <c r="AA1558" i="4"/>
  <c r="AA1683" i="4"/>
  <c r="AA1557" i="4"/>
  <c r="AA1556" i="4"/>
  <c r="AA1682" i="4"/>
  <c r="AA1681" i="4"/>
  <c r="AA1552" i="4"/>
  <c r="AA1549" i="4"/>
  <c r="AA1546" i="4"/>
  <c r="AA1545" i="4"/>
  <c r="AA1544" i="4"/>
  <c r="AA1677" i="4"/>
  <c r="AA1725" i="4"/>
  <c r="AA1541" i="4"/>
  <c r="AA1780" i="4"/>
  <c r="AA1744" i="4"/>
  <c r="AA1676" i="4"/>
  <c r="AA1540" i="4"/>
  <c r="AA1743" i="4"/>
  <c r="AA1539" i="4"/>
  <c r="AA1355" i="4"/>
  <c r="AA1674" i="4"/>
  <c r="AA1538" i="4"/>
  <c r="AA1536" i="4"/>
  <c r="AA1535" i="4"/>
  <c r="AA1779" i="4"/>
  <c r="AA1534" i="4"/>
  <c r="AA1532" i="4"/>
  <c r="AA1530" i="4"/>
  <c r="AA1529" i="4"/>
  <c r="AA1670" i="4"/>
  <c r="AA1762" i="4"/>
  <c r="AA1668" i="4"/>
  <c r="AA1521" i="4"/>
  <c r="AA1665" i="4"/>
  <c r="AA1518" i="4"/>
  <c r="AA751" i="4"/>
  <c r="AA1299" i="4"/>
  <c r="AA1298" i="4"/>
  <c r="AA915" i="4"/>
  <c r="AA1660" i="4"/>
  <c r="AA1514" i="4"/>
  <c r="AA1760" i="4"/>
  <c r="AA1512" i="4"/>
  <c r="AA1429" i="4"/>
  <c r="AA1083" i="4"/>
  <c r="AA721" i="4"/>
  <c r="AA1510" i="4"/>
  <c r="AA1426" i="4"/>
  <c r="AA1425" i="4"/>
  <c r="AA1713" i="4"/>
  <c r="AA1723" i="4"/>
  <c r="AA1739" i="4"/>
  <c r="AA1696" i="4"/>
  <c r="AA1421" i="4"/>
  <c r="AA1420" i="4"/>
  <c r="AA1585" i="4"/>
  <c r="AA1658" i="4"/>
  <c r="AA1507" i="4"/>
  <c r="AA1695" i="4"/>
  <c r="AA1506" i="4"/>
  <c r="AA1416" i="4"/>
  <c r="AA1657" i="4"/>
  <c r="AA1414" i="4"/>
  <c r="AA1410" i="4"/>
  <c r="AA1503" i="4"/>
  <c r="AA1502" i="4"/>
  <c r="AA1406" i="4"/>
  <c r="AA1651" i="4"/>
  <c r="AA1404" i="4"/>
  <c r="AA1574" i="4"/>
  <c r="AA1403" i="4"/>
  <c r="AA1500" i="4"/>
  <c r="AA1401" i="4"/>
  <c r="AA1400" i="4"/>
  <c r="AA1399" i="4"/>
  <c r="AA1396" i="4"/>
  <c r="AA1648" i="4"/>
  <c r="AA1497" i="4"/>
  <c r="AA1302" i="4"/>
  <c r="AA1703" i="4"/>
  <c r="AA1494" i="4"/>
  <c r="AA1493" i="4"/>
  <c r="AA1389" i="4"/>
  <c r="AA1390" i="4"/>
  <c r="AA1763" i="4"/>
  <c r="AA1645" i="4"/>
  <c r="AA1386" i="4"/>
  <c r="AA1289" i="4"/>
  <c r="AA1492" i="4"/>
  <c r="AA1644" i="4"/>
  <c r="AA1491" i="4"/>
  <c r="AA1384" i="4"/>
  <c r="AA1490" i="4"/>
  <c r="AA1383" i="4"/>
  <c r="AA1489" i="4"/>
  <c r="AA1642" i="4"/>
  <c r="AA1487" i="4"/>
  <c r="AA1486" i="4"/>
  <c r="AA1639" i="4"/>
  <c r="AA1745" i="4"/>
  <c r="AA1380" i="4"/>
  <c r="AA1379" i="4"/>
  <c r="AA1560" i="4"/>
  <c r="AA1484" i="4"/>
  <c r="AA1277" i="4"/>
  <c r="AA1276" i="4"/>
  <c r="AA1373" i="4"/>
  <c r="AA1027" i="4"/>
  <c r="AA1273" i="4"/>
  <c r="AA1371" i="4"/>
  <c r="AA1483" i="4"/>
  <c r="AA1479" i="4"/>
  <c r="AA1553" i="4"/>
  <c r="AA1598" i="4"/>
  <c r="AA1363" i="4"/>
  <c r="AA1634" i="4"/>
  <c r="AA1548" i="4"/>
  <c r="AA1362" i="4"/>
  <c r="AA1473" i="4"/>
  <c r="AA1359" i="4"/>
  <c r="AA1631" i="4"/>
  <c r="AA1630" i="4"/>
  <c r="AA1358" i="4"/>
  <c r="AA1190" i="4"/>
  <c r="AA1472" i="4"/>
  <c r="AA1471" i="4"/>
  <c r="AA1628" i="4"/>
  <c r="AA1470" i="4"/>
  <c r="AA1468" i="4"/>
  <c r="AA1258" i="4"/>
  <c r="AA1354" i="4"/>
  <c r="AA1537" i="4"/>
  <c r="AA1466" i="4"/>
  <c r="AA1353" i="4"/>
  <c r="AA1173" i="4"/>
  <c r="AA1171" i="4"/>
  <c r="AA1698" i="4"/>
  <c r="AA1461" i="4"/>
  <c r="AA1531" i="4"/>
  <c r="AA1775" i="4"/>
  <c r="AA1459" i="4"/>
  <c r="AA1347" i="4"/>
  <c r="AA644" i="4"/>
  <c r="AA719" i="4"/>
  <c r="AA305" i="4"/>
  <c r="AA506" i="4"/>
  <c r="AA1666" i="4"/>
  <c r="AA1456" i="4"/>
  <c r="AA1346" i="4"/>
  <c r="AA1345" i="4"/>
  <c r="AA1154" i="4"/>
  <c r="AA633" i="4"/>
  <c r="AA1340" i="4"/>
  <c r="AA1339" i="4"/>
  <c r="AA1238" i="4"/>
  <c r="AA1453" i="4"/>
  <c r="AA1338" i="4"/>
  <c r="AA1236" i="4"/>
  <c r="AA1451" i="4"/>
  <c r="AA1230" i="4"/>
  <c r="AA1330" i="4"/>
  <c r="AA1229" i="4"/>
  <c r="AA1228" i="4"/>
  <c r="AA1326" i="4"/>
  <c r="AA1715" i="4"/>
  <c r="AA1225" i="4"/>
  <c r="AA1138" i="4"/>
  <c r="AA1610" i="4"/>
  <c r="AA1608" i="4"/>
  <c r="AA1375" i="4"/>
  <c r="AA1319" i="4"/>
  <c r="AA1555" i="4"/>
  <c r="AA1223" i="4"/>
  <c r="AA1735" i="4"/>
  <c r="AA1315" i="4"/>
  <c r="AA859" i="4"/>
  <c r="AA1312" i="4"/>
  <c r="AA1605" i="4"/>
  <c r="AA1604" i="4"/>
  <c r="AA1219" i="4"/>
  <c r="AA1126" i="4"/>
  <c r="AA1308" i="4"/>
  <c r="AA1217" i="4"/>
  <c r="AA1216" i="4"/>
  <c r="AA1215" i="4"/>
  <c r="AA1667" i="4"/>
  <c r="AA1601" i="4"/>
  <c r="AA1306" i="4"/>
  <c r="AA1211" i="4"/>
  <c r="AA1210" i="4"/>
  <c r="AA1305" i="4"/>
  <c r="AA1304" i="4"/>
  <c r="AA1520" i="4"/>
  <c r="AA1209" i="4"/>
  <c r="AA1208" i="4"/>
  <c r="AA1300" i="4"/>
  <c r="AA1496" i="4"/>
  <c r="AA1204" i="4"/>
  <c r="AA1295" i="4"/>
  <c r="AA1201" i="4"/>
  <c r="AA1293" i="4"/>
  <c r="AA1292" i="4"/>
  <c r="AA1290" i="4"/>
  <c r="AA1199" i="4"/>
  <c r="AA1288" i="4"/>
  <c r="AA1197" i="4"/>
  <c r="AA1196" i="4"/>
  <c r="AA1716" i="4"/>
  <c r="AA1430" i="4"/>
  <c r="AA1700" i="4"/>
  <c r="AA1428" i="4"/>
  <c r="AA1284" i="4"/>
  <c r="AA1282" i="4"/>
  <c r="AA1281" i="4"/>
  <c r="AA1349" i="4"/>
  <c r="AA1189" i="4"/>
  <c r="AA1280" i="4"/>
  <c r="AA1188" i="4"/>
  <c r="AA1032" i="4"/>
  <c r="AA1590" i="4"/>
  <c r="AA1186" i="4"/>
  <c r="AA1185" i="4"/>
  <c r="AA565" i="4"/>
  <c r="AA1179" i="4"/>
  <c r="AA1100" i="4"/>
  <c r="AA1028" i="4"/>
  <c r="AA1099" i="4"/>
  <c r="AA1175" i="4"/>
  <c r="AA1097" i="4"/>
  <c r="AA1096" i="4"/>
  <c r="AA1271" i="4"/>
  <c r="AA1095" i="4"/>
  <c r="AA1417" i="4"/>
  <c r="AA1093" i="4"/>
  <c r="AA1342" i="4"/>
  <c r="AA1091" i="4"/>
  <c r="AA1170" i="4"/>
  <c r="AA1168" i="4"/>
  <c r="AA1167" i="4"/>
  <c r="AA1656" i="4"/>
  <c r="AA1017" i="4"/>
  <c r="AA1165" i="4"/>
  <c r="AA1160" i="4"/>
  <c r="AA1084" i="4"/>
  <c r="AA1776" i="4"/>
  <c r="AA1327" i="4"/>
  <c r="AA1693" i="4"/>
  <c r="AA1324" i="4"/>
  <c r="AA1079" i="4"/>
  <c r="AA1663" i="4"/>
  <c r="AA1151" i="4"/>
  <c r="AA1218" i="4"/>
  <c r="AA1076" i="4"/>
  <c r="AA1741" i="4"/>
  <c r="AA1072" i="4"/>
  <c r="AA1001" i="4"/>
  <c r="AA1070" i="4"/>
  <c r="AA1065" i="4"/>
  <c r="AA1440" i="4"/>
  <c r="AA1387" i="4"/>
  <c r="AA1253" i="4"/>
  <c r="AA1567" i="4"/>
  <c r="AA1252" i="4"/>
  <c r="AA1316" i="4"/>
  <c r="AA1062" i="4"/>
  <c r="AA1488" i="4"/>
  <c r="AA1059" i="4"/>
  <c r="AA1057" i="4"/>
  <c r="AA1381" i="4"/>
  <c r="AA1056" i="4"/>
  <c r="AA1505" i="4"/>
  <c r="AA1137" i="4"/>
  <c r="AA1686" i="4"/>
  <c r="AA1662" i="4"/>
  <c r="AA1661" i="4"/>
  <c r="AA1243" i="4"/>
  <c r="AA1378" i="4"/>
  <c r="AA1134" i="4"/>
  <c r="AA1559" i="4"/>
  <c r="AA1132" i="4"/>
  <c r="AA1049" i="4"/>
  <c r="AA1370" i="4"/>
  <c r="AA1680" i="4"/>
  <c r="AA1618" i="4"/>
  <c r="AA1419" i="4"/>
  <c r="AA1233" i="4"/>
  <c r="AA1449" i="4"/>
  <c r="AA1367" i="4"/>
  <c r="AA1317" i="4"/>
  <c r="AA895" i="4"/>
  <c r="AA1448" i="4"/>
  <c r="AA1543" i="4"/>
  <c r="AA1037" i="4"/>
  <c r="AA1753" i="4"/>
  <c r="AA1036" i="4"/>
  <c r="AA1034" i="4"/>
  <c r="AA892" i="4"/>
  <c r="AA1427" i="4"/>
  <c r="AA1119" i="4"/>
  <c r="AA1591" i="4"/>
  <c r="AA1279" i="4"/>
  <c r="AA1485" i="4"/>
  <c r="AA1356" i="4"/>
  <c r="AA890" i="4"/>
  <c r="AA1116" i="4"/>
  <c r="AA1422" i="4"/>
  <c r="AA1222" i="4"/>
  <c r="AA1504" i="4"/>
  <c r="AA485" i="4"/>
  <c r="AA1616" i="4"/>
  <c r="AA940" i="4"/>
  <c r="AA825" i="4"/>
  <c r="AA581" i="4"/>
  <c r="AA410" i="4"/>
  <c r="AA1623" i="4"/>
  <c r="AA1020" i="4"/>
  <c r="AA929" i="4"/>
  <c r="AA1267" i="4"/>
  <c r="AA1265" i="4"/>
  <c r="AA1765" i="4"/>
  <c r="AA1013" i="4"/>
  <c r="AA1011" i="4"/>
  <c r="AA1654" i="4"/>
  <c r="AA1202" i="4"/>
  <c r="AA863" i="4"/>
  <c r="AA1391" i="4"/>
  <c r="AA857" i="4"/>
  <c r="AA996" i="4"/>
  <c r="AA1369" i="4"/>
  <c r="AA912" i="4"/>
  <c r="AA1385" i="4"/>
  <c r="AA1128" i="4"/>
  <c r="AA1382" i="4"/>
  <c r="AA1460" i="4"/>
  <c r="AA1364" i="4"/>
  <c r="AA989" i="4"/>
  <c r="AA1714" i="4"/>
  <c r="AA907" i="4"/>
  <c r="AA1246" i="4"/>
  <c r="AA1075" i="4"/>
  <c r="AA1177" i="4"/>
  <c r="AA982" i="4"/>
  <c r="AA981" i="4"/>
  <c r="AA980" i="4"/>
  <c r="AA896" i="4"/>
  <c r="AA1357" i="4"/>
  <c r="AA1240" i="4"/>
  <c r="AA1318" i="4"/>
  <c r="AA974" i="4"/>
  <c r="AA1251" i="4"/>
  <c r="AA1314" i="4"/>
  <c r="AA1221" i="4"/>
  <c r="AA893" i="4"/>
  <c r="AA1058" i="4"/>
  <c r="AA971" i="4"/>
  <c r="AA830" i="4"/>
  <c r="AA1311" i="4"/>
  <c r="AA963" i="4"/>
  <c r="AA1436" i="4"/>
  <c r="AA1435" i="4"/>
  <c r="AA483" i="4"/>
  <c r="AA1633" i="4"/>
  <c r="AA295" i="4"/>
  <c r="AA1155" i="4"/>
  <c r="AA956" i="4"/>
  <c r="AA887" i="4"/>
  <c r="AA885" i="4"/>
  <c r="AA1103" i="4"/>
  <c r="AA1224" i="4"/>
  <c r="AA880" i="4"/>
  <c r="AA808" i="4"/>
  <c r="AA497" i="4"/>
  <c r="AA877" i="4"/>
  <c r="AA876" i="4"/>
  <c r="AA1625" i="4"/>
  <c r="AA1041" i="4"/>
  <c r="AA1447" i="4"/>
  <c r="AA941" i="4"/>
  <c r="AA421" i="4"/>
  <c r="AA1423" i="4"/>
  <c r="AA1193" i="4"/>
  <c r="AA1522" i="4"/>
  <c r="AA1334" i="4"/>
  <c r="AA1562" i="4"/>
  <c r="AA1409" i="4"/>
  <c r="AA1029" i="4"/>
  <c r="AA1405" i="4"/>
  <c r="AA1242" i="4"/>
  <c r="AA1511" i="4"/>
  <c r="AA788" i="4"/>
  <c r="AA786" i="4"/>
  <c r="AA1322" i="4"/>
  <c r="AA855" i="4"/>
  <c r="AA1636" i="4"/>
  <c r="AA778" i="4"/>
  <c r="AA921" i="4"/>
  <c r="AA1647" i="4"/>
  <c r="AA1444" i="4"/>
  <c r="AA1547" i="4"/>
  <c r="AA843" i="4"/>
  <c r="AA1360" i="4"/>
  <c r="AA1525" i="4"/>
  <c r="AA665" i="4"/>
  <c r="AA767" i="4"/>
  <c r="AA839" i="4"/>
  <c r="AA838" i="4"/>
  <c r="AA1649" i="4"/>
  <c r="AA1469" i="4"/>
  <c r="AA1010" i="4"/>
  <c r="AA1377" i="4"/>
  <c r="AA831" i="4"/>
  <c r="AA758" i="4"/>
  <c r="AA756" i="4"/>
  <c r="AA1256" i="4"/>
  <c r="AA580" i="4"/>
  <c r="AA1550" i="4"/>
  <c r="AA827" i="4"/>
  <c r="AA753" i="4"/>
  <c r="AA1368" i="4"/>
  <c r="AA1108" i="4"/>
  <c r="AA752" i="4"/>
  <c r="AA1107" i="4"/>
  <c r="AA820" i="4"/>
  <c r="AA700" i="4"/>
  <c r="AA817" i="4"/>
  <c r="AA1313" i="4"/>
  <c r="AA1433" i="4"/>
  <c r="AA611" i="4"/>
  <c r="AA1499" i="4"/>
  <c r="AA643" i="4"/>
  <c r="AA1498" i="4"/>
  <c r="AA1551" i="4"/>
  <c r="AA399" i="4"/>
  <c r="AA935" i="4"/>
  <c r="AA546" i="4"/>
  <c r="AA1495" i="4"/>
  <c r="AA692" i="4"/>
  <c r="AA636" i="4"/>
  <c r="AA807" i="4"/>
  <c r="AA1509" i="4"/>
  <c r="AA597" i="4"/>
  <c r="AA737" i="4"/>
  <c r="AA1131" i="4"/>
  <c r="AA1527" i="4"/>
  <c r="AA1452" i="4"/>
  <c r="AA1450" i="4"/>
  <c r="AA969" i="4"/>
  <c r="AA1513" i="4"/>
  <c r="AA967" i="4"/>
  <c r="AA1482" i="4"/>
  <c r="AA1352" i="4"/>
  <c r="AA1231" i="4"/>
  <c r="AA1269" i="4"/>
  <c r="AA1328" i="4"/>
  <c r="AA1261" i="4"/>
  <c r="AA1621" i="4"/>
  <c r="AA1445" i="4"/>
  <c r="AA1722" i="4"/>
  <c r="AA955" i="4"/>
  <c r="AA1571" i="4"/>
  <c r="AA903" i="4"/>
  <c r="AA1407" i="4"/>
  <c r="AA1341" i="4"/>
  <c r="AA1262" i="4"/>
  <c r="AA814" i="4"/>
  <c r="AA1635" i="4"/>
  <c r="AA1653" i="4"/>
  <c r="AA775" i="4"/>
  <c r="AA1291" i="4"/>
  <c r="AA1254" i="4"/>
  <c r="AA1333" i="4"/>
  <c r="AA772" i="4"/>
  <c r="AA1750" i="4"/>
  <c r="AA1474" i="4"/>
  <c r="AA1361" i="4"/>
  <c r="AA681" i="4"/>
  <c r="AA609" i="4"/>
  <c r="AA606" i="4"/>
  <c r="AA366" i="4"/>
  <c r="AA335" i="4"/>
  <c r="AA170" i="4"/>
  <c r="AA850" i="4"/>
  <c r="AA765" i="4"/>
  <c r="AA1437" i="4"/>
  <c r="AA601" i="4"/>
  <c r="AA930" i="4"/>
  <c r="AA999" i="4"/>
  <c r="AA569" i="4"/>
  <c r="AA1026" i="4"/>
  <c r="AA1669" i="4"/>
  <c r="AA1286" i="4"/>
  <c r="AA844" i="4"/>
  <c r="AA1705" i="4"/>
  <c r="AA1761" i="4"/>
  <c r="AA1153" i="4"/>
  <c r="AA1600" i="4"/>
  <c r="AA1213" i="4"/>
  <c r="AA634" i="4"/>
  <c r="AA836" i="4"/>
  <c r="AA1366" i="4"/>
  <c r="AA693" i="4"/>
  <c r="AA558" i="4"/>
  <c r="AA472" i="4"/>
  <c r="AA1040" i="4"/>
  <c r="AA512" i="4"/>
  <c r="AA465" i="4"/>
  <c r="AA524" i="4"/>
  <c r="AA470" i="4"/>
  <c r="AA1140" i="4"/>
  <c r="AA1085" i="4"/>
  <c r="AA1640" i="4"/>
  <c r="AA1250" i="4"/>
  <c r="AA579" i="4"/>
  <c r="AA492" i="4"/>
  <c r="AA578" i="4"/>
  <c r="AA577" i="4"/>
  <c r="AA1752" i="4"/>
  <c r="AA965" i="4"/>
  <c r="AA1424" i="4"/>
  <c r="AA1481" i="4"/>
  <c r="AA1320" i="4"/>
  <c r="AA615" i="4"/>
  <c r="AA543" i="4"/>
  <c r="AA571" i="4"/>
  <c r="AA1088" i="4"/>
  <c r="AA537" i="4"/>
  <c r="AA536" i="4"/>
  <c r="AA1161" i="4"/>
  <c r="AA1232" i="4"/>
  <c r="AA1372" i="4"/>
  <c r="AA1475" i="4"/>
  <c r="AA968" i="4"/>
  <c r="AA656" i="4"/>
  <c r="AA473" i="4"/>
  <c r="AA1309" i="4"/>
  <c r="AA797" i="4"/>
  <c r="AA938" i="4"/>
  <c r="AA1248" i="4"/>
  <c r="AA1332" i="4"/>
  <c r="AA1121" i="4"/>
  <c r="AA834" i="4"/>
  <c r="AA1150" i="4"/>
  <c r="AA1206" i="4"/>
  <c r="AA1195" i="4"/>
  <c r="AA1443" i="4"/>
  <c r="AA1441" i="4"/>
  <c r="AA522" i="4"/>
  <c r="AA1394" i="4"/>
  <c r="AA593" i="4"/>
  <c r="AA1047" i="4"/>
  <c r="AA1005" i="4"/>
  <c r="AA1174" i="4"/>
  <c r="AA1458" i="4"/>
  <c r="AA1501" i="4"/>
  <c r="AA555" i="4"/>
  <c r="AA736" i="4"/>
  <c r="AA906" i="4"/>
  <c r="AA1418" i="4"/>
  <c r="AA584" i="4"/>
  <c r="AA279" i="4"/>
  <c r="AA404" i="4"/>
  <c r="AA1285" i="4"/>
  <c r="AA1477" i="4"/>
  <c r="AA1578" i="4"/>
  <c r="AA544" i="4"/>
  <c r="AA828" i="4"/>
  <c r="AA1241" i="4"/>
  <c r="AA603" i="4"/>
  <c r="AA933" i="4"/>
  <c r="AA1480" i="4"/>
  <c r="AA1524" i="4"/>
  <c r="AA750" i="4"/>
  <c r="AA1476" i="4"/>
  <c r="AA445" i="4"/>
  <c r="AA1528" i="4"/>
  <c r="AA443" i="4"/>
  <c r="AA800" i="4"/>
  <c r="AA1622" i="4"/>
  <c r="AA498" i="4"/>
  <c r="AA530" i="4"/>
  <c r="AA1287" i="4"/>
  <c r="AA1344" i="4"/>
  <c r="AA858" i="4"/>
  <c r="AA1570" i="4"/>
  <c r="AA879" i="4"/>
  <c r="AA1434" i="4"/>
  <c r="AA1442" i="4"/>
  <c r="AA1205" i="4"/>
  <c r="AA1533" i="4"/>
  <c r="AA1411" i="4"/>
  <c r="AA599" i="4"/>
  <c r="AA1135" i="4"/>
  <c r="AA1043" i="4"/>
  <c r="AA1226" i="4"/>
  <c r="AA1310" i="4"/>
  <c r="AA1071" i="4"/>
  <c r="AA1159" i="4"/>
  <c r="AA315" i="4"/>
  <c r="AA395" i="4"/>
  <c r="AA258" i="4"/>
  <c r="AA729" i="4"/>
  <c r="AA1055" i="4"/>
  <c r="AA1350" i="4"/>
  <c r="AA1145" i="4"/>
  <c r="AA975" i="4"/>
  <c r="AA1462" i="4"/>
  <c r="AA372" i="4"/>
  <c r="AA413" i="4"/>
  <c r="AA1689" i="4"/>
  <c r="AA854" i="4"/>
  <c r="AA809" i="4"/>
  <c r="AA925" i="4"/>
  <c r="AA1184" i="4"/>
  <c r="AA1094" i="4"/>
  <c r="AA1343" i="4"/>
  <c r="AA1592" i="4"/>
  <c r="AA845" i="4"/>
  <c r="AA1582" i="4"/>
  <c r="AA1023" i="4"/>
  <c r="AA437" i="4"/>
  <c r="AA1182" i="4"/>
  <c r="AA539" i="4"/>
  <c r="AA1335" i="4"/>
  <c r="AA1569" i="4"/>
  <c r="AA945" i="4"/>
  <c r="AA332" i="4"/>
  <c r="AA651" i="4"/>
  <c r="AA1455" i="4"/>
  <c r="AA652" i="4"/>
  <c r="AA1329" i="4"/>
  <c r="AA992" i="4"/>
  <c r="AA133" i="4"/>
  <c r="AA1191" i="4"/>
  <c r="AA1111" i="4"/>
  <c r="AA1162" i="4"/>
  <c r="AA1351" i="4"/>
  <c r="AA508" i="4"/>
  <c r="AA886" i="4"/>
  <c r="AA1655" i="4"/>
  <c r="AA1365" i="4"/>
  <c r="AA951" i="4"/>
  <c r="AA341" i="4"/>
  <c r="AA1074" i="4"/>
  <c r="AA1274" i="4"/>
  <c r="AA1454" i="4"/>
  <c r="AA816" i="4"/>
  <c r="AA1398" i="4"/>
  <c r="AA874" i="4"/>
  <c r="AA1465" i="4"/>
  <c r="AA1596" i="4"/>
  <c r="AA1388" i="4"/>
  <c r="AA1061" i="4"/>
  <c r="AA448" i="4"/>
  <c r="AA514" i="4"/>
  <c r="AA310" i="4"/>
  <c r="AA889" i="4"/>
  <c r="AA1022" i="4"/>
  <c r="AA1577" i="4"/>
  <c r="AA1110" i="4"/>
  <c r="AA821" i="4"/>
  <c r="O2687" i="2"/>
  <c r="O2686" i="2"/>
  <c r="O2685" i="2"/>
  <c r="AA275" i="4" s="1"/>
  <c r="O2684" i="2"/>
  <c r="AA96" i="4" s="1"/>
  <c r="O2683" i="2"/>
  <c r="O2682" i="2"/>
  <c r="O2681" i="2"/>
  <c r="O2680" i="2"/>
  <c r="AA815" i="4" s="1"/>
  <c r="O2679" i="2"/>
  <c r="O2678" i="2"/>
  <c r="O2677" i="2"/>
  <c r="O2676" i="2"/>
  <c r="O2675" i="2"/>
  <c r="O2674" i="2"/>
  <c r="O2673" i="2"/>
  <c r="O2672" i="2"/>
  <c r="O2671" i="2"/>
  <c r="AA759" i="4" s="1"/>
  <c r="O2670" i="2"/>
  <c r="AA484" i="4" s="1"/>
  <c r="O2669" i="2"/>
  <c r="O2668" i="2"/>
  <c r="O2667" i="2"/>
  <c r="O2666" i="2"/>
  <c r="O2665" i="2"/>
  <c r="O2664" i="2"/>
  <c r="O2663" i="2"/>
  <c r="AA605" i="4" s="1"/>
  <c r="O2662" i="2"/>
  <c r="AA453" i="4" s="1"/>
  <c r="O2661" i="2"/>
  <c r="O2660" i="2"/>
  <c r="O2659" i="2"/>
  <c r="AA545" i="4" s="1"/>
  <c r="O2658" i="2"/>
  <c r="O2657" i="2"/>
  <c r="O2656" i="2"/>
  <c r="O2655" i="2"/>
  <c r="AA436" i="4" s="1"/>
  <c r="O2654" i="2"/>
  <c r="O2653" i="2"/>
  <c r="O2652" i="2"/>
  <c r="O2651" i="2"/>
  <c r="O2650" i="2"/>
  <c r="O2649" i="2"/>
  <c r="O2648" i="2"/>
  <c r="O2647" i="2"/>
  <c r="O2646" i="2"/>
  <c r="O2645" i="2"/>
  <c r="O2644" i="2"/>
  <c r="AA1147" i="4" s="1"/>
  <c r="O2643" i="2"/>
  <c r="O2642" i="2"/>
  <c r="O2641" i="2"/>
  <c r="AA198" i="4" s="1"/>
  <c r="O2640" i="2"/>
  <c r="AA447" i="4" s="1"/>
  <c r="O2639" i="2"/>
  <c r="O2638" i="2"/>
  <c r="O2637" i="2"/>
  <c r="O2636" i="2"/>
  <c r="AA242" i="4" s="1"/>
  <c r="O2635" i="2"/>
  <c r="O2634" i="2"/>
  <c r="O2633" i="2"/>
  <c r="O2632" i="2"/>
  <c r="O2631" i="2"/>
  <c r="O2630" i="2"/>
  <c r="AA674" i="4" s="1"/>
  <c r="O2629" i="2"/>
  <c r="O2628" i="2"/>
  <c r="O2627" i="2"/>
  <c r="AA794" i="4" s="1"/>
  <c r="O2626" i="2"/>
  <c r="O2625" i="2"/>
  <c r="O2624" i="2"/>
  <c r="O2623" i="2"/>
  <c r="O2622" i="2"/>
  <c r="AA142" i="4" s="1"/>
  <c r="O2621" i="2"/>
  <c r="AA995" i="4" s="1"/>
  <c r="O2620" i="2"/>
  <c r="AA28" i="4" s="1"/>
  <c r="O2619" i="2"/>
  <c r="AA972" i="4" s="1"/>
  <c r="O2618" i="2"/>
  <c r="AA1467" i="4" s="1"/>
  <c r="O2617" i="2"/>
  <c r="AA343" i="4" s="1"/>
  <c r="O2616" i="2"/>
  <c r="AA40" i="4" s="1"/>
  <c r="O2615" i="2"/>
  <c r="AA188" i="4" s="1"/>
  <c r="O2614" i="2"/>
  <c r="AA705" i="4" s="1"/>
  <c r="O2613" i="2"/>
  <c r="AA147" i="4" s="1"/>
  <c r="O2612" i="2"/>
  <c r="O2611" i="2"/>
  <c r="AA1336" i="4" s="1"/>
  <c r="O2610" i="2"/>
  <c r="AA325" i="4" s="1"/>
  <c r="O2609" i="2"/>
  <c r="AA1576" i="4" s="1"/>
  <c r="O2608" i="2"/>
  <c r="AA986" i="4" s="1"/>
  <c r="O2607" i="2"/>
  <c r="AA237" i="4" s="1"/>
  <c r="O2606" i="2"/>
  <c r="O2605" i="2"/>
  <c r="AA431" i="4" s="1"/>
  <c r="O2604" i="2"/>
  <c r="AA770" i="4" s="1"/>
  <c r="O2603" i="2"/>
  <c r="AA253" i="4" s="1"/>
  <c r="O2602" i="2"/>
  <c r="AA528" i="4" s="1"/>
  <c r="O2601" i="2"/>
  <c r="AA1064" i="4" s="1"/>
  <c r="O2600" i="2"/>
  <c r="O2599" i="2"/>
  <c r="AA137" i="4" s="1"/>
  <c r="O2598" i="2"/>
  <c r="AA46" i="4" s="1"/>
  <c r="O2597" i="2"/>
  <c r="O2596" i="2"/>
  <c r="O2595" i="2"/>
  <c r="O2594" i="2"/>
  <c r="AA696" i="4" s="1"/>
  <c r="O2593" i="2"/>
  <c r="AA990" i="4" s="1"/>
  <c r="O2592" i="2"/>
  <c r="O2591" i="2"/>
  <c r="O2590" i="2"/>
  <c r="O2589" i="2"/>
  <c r="O2588" i="2"/>
  <c r="O2587" i="2"/>
  <c r="O2586" i="2"/>
  <c r="AA991" i="4" s="1"/>
  <c r="O2585" i="2"/>
  <c r="O2584" i="2"/>
  <c r="AA294" i="4" s="1"/>
  <c r="O2583" i="2"/>
  <c r="AA847" i="4" s="1"/>
  <c r="O2582" i="2"/>
  <c r="AA240" i="4" s="1"/>
  <c r="O2581" i="2"/>
  <c r="AA1046" i="4" s="1"/>
  <c r="O2580" i="2"/>
  <c r="O2579" i="2"/>
  <c r="AA1144" i="4" s="1"/>
  <c r="O2578" i="2"/>
  <c r="O2577" i="2"/>
  <c r="O2576" i="2"/>
  <c r="O2575" i="2"/>
  <c r="O2574" i="2"/>
  <c r="AA201" i="4" s="1"/>
  <c r="O2573" i="2"/>
  <c r="O2572" i="2"/>
  <c r="O2571" i="2"/>
  <c r="O2570" i="2"/>
  <c r="O2569" i="2"/>
  <c r="O2568" i="2"/>
  <c r="O2567" i="2"/>
  <c r="O2566" i="2"/>
  <c r="AA769" i="4" s="1"/>
  <c r="O2565" i="2"/>
  <c r="O2564" i="2"/>
  <c r="AA409" i="4" s="1"/>
  <c r="O2563" i="2"/>
  <c r="AA1166" i="4" s="1"/>
  <c r="O2562" i="2"/>
  <c r="O2561" i="2"/>
  <c r="O2560" i="2"/>
  <c r="O2559" i="2"/>
  <c r="O2558" i="2"/>
  <c r="AA326" i="4" s="1"/>
  <c r="O2557" i="2"/>
  <c r="O2556" i="2"/>
  <c r="O2555" i="2"/>
  <c r="O2554" i="2"/>
  <c r="O2553" i="2"/>
  <c r="O2552" i="2"/>
  <c r="O2551" i="2"/>
  <c r="O2550" i="2"/>
  <c r="O2549" i="2"/>
  <c r="O2548" i="2"/>
  <c r="O2547" i="2"/>
  <c r="AA219" i="4" s="1"/>
  <c r="O2546" i="2"/>
  <c r="AA1143" i="4" s="1"/>
  <c r="O2545" i="2"/>
  <c r="AA389" i="4" s="1"/>
  <c r="O2544" i="2"/>
  <c r="O2543" i="2"/>
  <c r="O2542" i="2"/>
  <c r="AA1198" i="4" s="1"/>
  <c r="O2541" i="2"/>
  <c r="O2540" i="2"/>
  <c r="O2539" i="2"/>
  <c r="AA840" i="4" s="1"/>
  <c r="O2538" i="2"/>
  <c r="O2537" i="2"/>
  <c r="AA1035" i="4" s="1"/>
  <c r="O2536" i="2"/>
  <c r="O2535" i="2"/>
  <c r="O2534" i="2"/>
  <c r="O2533" i="2"/>
  <c r="AA618" i="4" s="1"/>
  <c r="O2532" i="2"/>
  <c r="O2531" i="2"/>
  <c r="AA187" i="4" s="1"/>
  <c r="O2530" i="2"/>
  <c r="O2529" i="2"/>
  <c r="O2528" i="2"/>
  <c r="O2527" i="2"/>
  <c r="O2526" i="2"/>
  <c r="O2525" i="2"/>
  <c r="O2524" i="2"/>
  <c r="AA959" i="4" s="1"/>
  <c r="O2523" i="2"/>
  <c r="AA296" i="4" s="1"/>
  <c r="O2522" i="2"/>
  <c r="O2521" i="2"/>
  <c r="O2520" i="2"/>
  <c r="O2519" i="2"/>
  <c r="O2518" i="2"/>
  <c r="O2517" i="2"/>
  <c r="O2516" i="2"/>
  <c r="O2515" i="2"/>
  <c r="AA348" i="4" s="1"/>
  <c r="O2514" i="2"/>
  <c r="O2513" i="2"/>
  <c r="O2512" i="2"/>
  <c r="O2511" i="2"/>
  <c r="O2510" i="2"/>
  <c r="O2509" i="2"/>
  <c r="O2508" i="2"/>
  <c r="AA182" i="4" s="1"/>
  <c r="O2507" i="2"/>
  <c r="AA936" i="4" s="1"/>
  <c r="O2506" i="2"/>
  <c r="O2505" i="2"/>
  <c r="O2504" i="2"/>
  <c r="O2503" i="2"/>
  <c r="O2502" i="2"/>
  <c r="AA491" i="4" s="1"/>
  <c r="O2501" i="2"/>
  <c r="AA363" i="4" s="1"/>
  <c r="O2500" i="2"/>
  <c r="O2499" i="2"/>
  <c r="O2498" i="2"/>
  <c r="O2497" i="2"/>
  <c r="O2496" i="2"/>
  <c r="O2495" i="2"/>
  <c r="O2494" i="2"/>
  <c r="O2493" i="2"/>
  <c r="O2492" i="2"/>
  <c r="AA908" i="4" s="1"/>
  <c r="O2491" i="2"/>
  <c r="O2490" i="2"/>
  <c r="AA749" i="4" s="1"/>
  <c r="O2489" i="2"/>
  <c r="O2488" i="2"/>
  <c r="O2487" i="2"/>
  <c r="O2486" i="2"/>
  <c r="O2485" i="2"/>
  <c r="AA884" i="4" s="1"/>
  <c r="O2484" i="2"/>
  <c r="O2483" i="2"/>
  <c r="O2482" i="2"/>
  <c r="AA507" i="4" s="1"/>
  <c r="O2481" i="2"/>
  <c r="O2480" i="2"/>
  <c r="AA533" i="4" s="1"/>
  <c r="O2479" i="2"/>
  <c r="O2478" i="2"/>
  <c r="O2477" i="2"/>
  <c r="O2476" i="2"/>
  <c r="O2475" i="2"/>
  <c r="O2474" i="2"/>
  <c r="O2473" i="2"/>
  <c r="O2472" i="2"/>
  <c r="O2471" i="2"/>
  <c r="O2470" i="2"/>
  <c r="O2469" i="2"/>
  <c r="O2468" i="2"/>
  <c r="O2467" i="2"/>
  <c r="O2466" i="2"/>
  <c r="AA388" i="4" s="1"/>
  <c r="O2465" i="2"/>
  <c r="O2464" i="2"/>
  <c r="AA292" i="4" s="1"/>
  <c r="O2463" i="2"/>
  <c r="O2462" i="2"/>
  <c r="O2461" i="2"/>
  <c r="AA490" i="4" s="1"/>
  <c r="O2460" i="2"/>
  <c r="O2459" i="2"/>
  <c r="O2458" i="2"/>
  <c r="AA891" i="4" s="1"/>
  <c r="O2457" i="2"/>
  <c r="O2456" i="2"/>
  <c r="O2455" i="2"/>
  <c r="O2454" i="2"/>
  <c r="AA757" i="4" s="1"/>
  <c r="O2453" i="2"/>
  <c r="AA1203" i="4" s="1"/>
  <c r="O2452" i="2"/>
  <c r="AA62" i="4" s="1"/>
  <c r="O2451" i="2"/>
  <c r="O2450" i="2"/>
  <c r="O2449" i="2"/>
  <c r="O2448" i="2"/>
  <c r="O2447" i="2"/>
  <c r="O2446" i="2"/>
  <c r="AA328" i="4" s="1"/>
  <c r="O2445" i="2"/>
  <c r="O2444" i="2"/>
  <c r="O2443" i="2"/>
  <c r="AA717" i="4" s="1"/>
  <c r="O2442" i="2"/>
  <c r="O2441" i="2"/>
  <c r="AA351" i="4" s="1"/>
  <c r="O2440" i="2"/>
  <c r="O2439" i="2"/>
  <c r="O2438" i="2"/>
  <c r="O2437" i="2"/>
  <c r="O2436" i="2"/>
  <c r="O2435" i="2"/>
  <c r="O2434" i="2"/>
  <c r="AA120" i="4" s="1"/>
  <c r="O2433" i="2"/>
  <c r="AA563" i="4" s="1"/>
  <c r="O2432" i="2"/>
  <c r="O2431" i="2"/>
  <c r="O2430" i="2"/>
  <c r="O2429" i="2"/>
  <c r="O2428" i="2"/>
  <c r="O2427" i="2"/>
  <c r="O2426" i="2"/>
  <c r="O2425" i="2"/>
  <c r="O2424" i="2"/>
  <c r="O2423" i="2"/>
  <c r="O2422" i="2"/>
  <c r="O2421" i="2"/>
  <c r="AA734" i="4" s="1"/>
  <c r="O2420" i="2"/>
  <c r="AA299" i="4" s="1"/>
  <c r="O2419" i="2"/>
  <c r="O2418" i="2"/>
  <c r="AA139" i="4" s="1"/>
  <c r="O2417" i="2"/>
  <c r="AA115" i="4" s="1"/>
  <c r="O2416" i="2"/>
  <c r="AA369" i="4" s="1"/>
  <c r="O2415" i="2"/>
  <c r="O2414" i="2"/>
  <c r="O2413" i="2"/>
  <c r="AA657" i="4" s="1"/>
  <c r="O2412" i="2"/>
  <c r="AA423" i="4" s="1"/>
  <c r="O2411" i="2"/>
  <c r="AA818" i="4" s="1"/>
  <c r="O2410" i="2"/>
  <c r="O2409" i="2"/>
  <c r="O2408" i="2"/>
  <c r="AA24" i="4" s="1"/>
  <c r="O2407" i="2"/>
  <c r="O2406" i="2"/>
  <c r="AA856" i="4" s="1"/>
  <c r="O2405" i="2"/>
  <c r="AA1039" i="4" s="1"/>
  <c r="O2404" i="2"/>
  <c r="AA1617" i="4" s="1"/>
  <c r="O2403" i="2"/>
  <c r="O2402" i="2"/>
  <c r="O2401" i="2"/>
  <c r="O2400" i="2"/>
  <c r="O2399" i="2"/>
  <c r="AA359" i="4" s="1"/>
  <c r="O2398" i="2"/>
  <c r="AA314" i="4" s="1"/>
  <c r="O2397" i="2"/>
  <c r="O2396" i="2"/>
  <c r="O2395" i="2"/>
  <c r="AA433" i="4" s="1"/>
  <c r="O2394" i="2"/>
  <c r="AA628" i="4" s="1"/>
  <c r="O2393" i="2"/>
  <c r="O2392" i="2"/>
  <c r="O2391" i="2"/>
  <c r="O2390" i="2"/>
  <c r="O2389" i="2"/>
  <c r="O2388" i="2"/>
  <c r="O2387" i="2"/>
  <c r="AA870" i="4" s="1"/>
  <c r="O2386" i="2"/>
  <c r="AA86" i="4" s="1"/>
  <c r="O2385" i="2"/>
  <c r="AA635" i="4" s="1"/>
  <c r="O2384" i="2"/>
  <c r="AA380" i="4" s="1"/>
  <c r="O2383" i="2"/>
  <c r="AA132" i="4" s="1"/>
  <c r="O2382" i="2"/>
  <c r="AA37" i="4" s="1"/>
  <c r="O2381" i="2"/>
  <c r="O2380" i="2"/>
  <c r="AA11" i="4" s="1"/>
  <c r="O2379" i="2"/>
  <c r="AA169" i="4" s="1"/>
  <c r="O2378" i="2"/>
  <c r="O2377" i="2"/>
  <c r="O2376" i="2"/>
  <c r="O2375" i="2"/>
  <c r="O2374" i="2"/>
  <c r="O2373" i="2"/>
  <c r="O2372" i="2"/>
  <c r="O2371" i="2"/>
  <c r="O2370" i="2"/>
  <c r="AA91" i="4" s="1"/>
  <c r="O2369" i="2"/>
  <c r="AA114" i="4" s="1"/>
  <c r="O2368" i="2"/>
  <c r="O2367" i="2"/>
  <c r="AA970" i="4" s="1"/>
  <c r="O2366" i="2"/>
  <c r="AA501" i="4" s="1"/>
  <c r="O2365" i="2"/>
  <c r="AA740" i="4" s="1"/>
  <c r="O2364" i="2"/>
  <c r="AA745" i="4" s="1"/>
  <c r="O2363" i="2"/>
  <c r="O2362" i="2"/>
  <c r="O2361" i="2"/>
  <c r="AA1207" i="4" s="1"/>
  <c r="O2360" i="2"/>
  <c r="O2359" i="2"/>
  <c r="AA704" i="4" s="1"/>
  <c r="O2358" i="2"/>
  <c r="AA1438" i="4" s="1"/>
  <c r="O2357" i="2"/>
  <c r="O2356" i="2"/>
  <c r="AA883" i="4" s="1"/>
  <c r="O2355" i="2"/>
  <c r="O2354" i="2"/>
  <c r="O2353" i="2"/>
  <c r="O2352" i="2"/>
  <c r="AA872" i="4" s="1"/>
  <c r="O2351" i="2"/>
  <c r="O2350" i="2"/>
  <c r="O2349" i="2"/>
  <c r="O2348" i="2"/>
  <c r="O2347" i="2"/>
  <c r="O2346" i="2"/>
  <c r="AA141" i="4" s="1"/>
  <c r="O2345" i="2"/>
  <c r="O2344" i="2"/>
  <c r="AA574" i="4" s="1"/>
  <c r="O2343" i="2"/>
  <c r="AA334" i="4" s="1"/>
  <c r="O2342" i="2"/>
  <c r="O2341" i="2"/>
  <c r="O2340" i="2"/>
  <c r="AA926" i="4" s="1"/>
  <c r="O2339" i="2"/>
  <c r="O2338" i="2"/>
  <c r="O2337" i="2"/>
  <c r="O2336" i="2"/>
  <c r="O2335" i="2"/>
  <c r="AA869" i="4" s="1"/>
  <c r="O2334" i="2"/>
  <c r="O2333" i="2"/>
  <c r="O2332" i="2"/>
  <c r="O2331" i="2"/>
  <c r="AA494" i="4" s="1"/>
  <c r="O2330" i="2"/>
  <c r="O2329" i="2"/>
  <c r="O2328" i="2"/>
  <c r="AA519" i="4" s="1"/>
  <c r="O2327" i="2"/>
  <c r="O2326" i="2"/>
  <c r="AA553" i="4" s="1"/>
  <c r="O2325" i="2"/>
  <c r="O2324" i="2"/>
  <c r="O2323" i="2"/>
  <c r="O2322" i="2"/>
  <c r="O2321" i="2"/>
  <c r="AA152" i="4" s="1"/>
  <c r="O2320" i="2"/>
  <c r="AA65" i="4" s="1"/>
  <c r="O2319" i="2"/>
  <c r="O2318" i="2"/>
  <c r="O2317" i="2"/>
  <c r="O2316" i="2"/>
  <c r="AA898" i="4" s="1"/>
  <c r="O2315" i="2"/>
  <c r="O2314" i="2"/>
  <c r="AA323" i="4" s="1"/>
  <c r="O2313" i="2"/>
  <c r="AA42" i="4" s="1"/>
  <c r="O2312" i="2"/>
  <c r="AA796" i="4" s="1"/>
  <c r="O2311" i="2"/>
  <c r="AA83" i="4" s="1"/>
  <c r="O2310" i="2"/>
  <c r="O2309" i="2"/>
  <c r="O2308" i="2"/>
  <c r="AA624" i="4" s="1"/>
  <c r="O2307" i="2"/>
  <c r="O2306" i="2"/>
  <c r="AA482" i="4" s="1"/>
  <c r="O2305" i="2"/>
  <c r="O2304" i="2"/>
  <c r="AA329" i="4" s="1"/>
  <c r="O2303" i="2"/>
  <c r="O2302" i="2"/>
  <c r="O2301" i="2"/>
  <c r="O2300" i="2"/>
  <c r="O2299" i="2"/>
  <c r="AA180" i="4" s="1"/>
  <c r="O2298" i="2"/>
  <c r="O2297" i="2"/>
  <c r="O2296" i="2"/>
  <c r="AA439" i="4" s="1"/>
  <c r="O2295" i="2"/>
  <c r="AA207" i="4" s="1"/>
  <c r="O2294" i="2"/>
  <c r="AA875" i="4" s="1"/>
  <c r="O2293" i="2"/>
  <c r="O2292" i="2"/>
  <c r="O2291" i="2"/>
  <c r="O2290" i="2"/>
  <c r="O2289" i="2"/>
  <c r="AA529" i="4" s="1"/>
  <c r="O2288" i="2"/>
  <c r="O2287" i="2"/>
  <c r="O2286" i="2"/>
  <c r="O2285" i="2"/>
  <c r="O2284" i="2"/>
  <c r="O2283" i="2"/>
  <c r="O2282" i="2"/>
  <c r="O2281" i="2"/>
  <c r="O2280" i="2"/>
  <c r="O2279" i="2"/>
  <c r="O2278" i="2"/>
  <c r="O2277" i="2"/>
  <c r="O2276" i="2"/>
  <c r="O2275" i="2"/>
  <c r="O2274" i="2"/>
  <c r="O2273" i="2"/>
  <c r="O2272" i="2"/>
  <c r="O2271" i="2"/>
  <c r="O2270" i="2"/>
  <c r="O2269" i="2"/>
  <c r="O2268" i="2"/>
  <c r="O2267" i="2"/>
  <c r="O2266" i="2"/>
  <c r="O2265" i="2"/>
  <c r="O2264" i="2"/>
  <c r="O2263" i="2"/>
  <c r="O2262" i="2"/>
  <c r="O2261" i="2"/>
  <c r="O2260" i="2"/>
  <c r="O2259" i="2"/>
  <c r="O2258" i="2"/>
  <c r="O2257" i="2"/>
  <c r="O2256" i="2"/>
  <c r="O2255" i="2"/>
  <c r="O2254" i="2"/>
  <c r="O2253" i="2"/>
  <c r="O2252" i="2"/>
  <c r="O2251" i="2"/>
  <c r="O2250" i="2"/>
  <c r="O2249" i="2"/>
  <c r="O2248" i="2"/>
  <c r="O2247" i="2"/>
  <c r="O2246" i="2"/>
  <c r="O2245" i="2"/>
  <c r="O2244" i="2"/>
  <c r="O2243" i="2"/>
  <c r="O2242" i="2"/>
  <c r="O2241" i="2"/>
  <c r="O2240" i="2"/>
  <c r="O2239" i="2"/>
  <c r="O2238" i="2"/>
  <c r="O2237" i="2"/>
  <c r="O2236" i="2"/>
  <c r="O2235" i="2"/>
  <c r="O2234" i="2"/>
  <c r="O2233" i="2"/>
  <c r="O2232" i="2"/>
  <c r="O2231" i="2"/>
  <c r="O2230" i="2"/>
  <c r="O2229" i="2"/>
  <c r="O2228" i="2"/>
  <c r="O2227" i="2"/>
  <c r="O2226" i="2"/>
  <c r="O2225" i="2"/>
  <c r="O2224" i="2"/>
  <c r="O2223" i="2"/>
  <c r="O2222" i="2"/>
  <c r="O2221" i="2"/>
  <c r="O2220" i="2"/>
  <c r="O2219" i="2"/>
  <c r="O2218" i="2"/>
  <c r="O2217" i="2"/>
  <c r="O2216" i="2"/>
  <c r="O2215" i="2"/>
  <c r="O2214" i="2"/>
  <c r="O2213" i="2"/>
  <c r="AA456" i="4" s="1"/>
  <c r="O2212" i="2"/>
  <c r="AA997" i="4" s="1"/>
  <c r="O2211" i="2"/>
  <c r="AA602" i="4" s="1"/>
  <c r="O2210" i="2"/>
  <c r="AA168" i="4" s="1"/>
  <c r="O2209" i="2"/>
  <c r="O2208" i="2"/>
  <c r="O2207" i="2"/>
  <c r="AA659" i="4" s="1"/>
  <c r="O2206" i="2"/>
  <c r="AA479" i="4" s="1"/>
  <c r="O2205" i="2"/>
  <c r="O2204" i="2"/>
  <c r="O2203" i="2"/>
  <c r="O2202" i="2"/>
  <c r="AA391" i="4" s="1"/>
  <c r="O2201" i="2"/>
  <c r="O2200" i="2"/>
  <c r="O2199" i="2"/>
  <c r="AA82" i="4" s="1"/>
  <c r="O2198" i="2"/>
  <c r="AA1163" i="4" s="1"/>
  <c r="O2197" i="2"/>
  <c r="O2196" i="2"/>
  <c r="O2195" i="2"/>
  <c r="AA914" i="4" s="1"/>
  <c r="O2194" i="2"/>
  <c r="O2193" i="2"/>
  <c r="O2192" i="2"/>
  <c r="AA1002" i="4" s="1"/>
  <c r="O2191" i="2"/>
  <c r="AA367" i="4" s="1"/>
  <c r="O2190" i="2"/>
  <c r="AA1124" i="4" s="1"/>
  <c r="O2189" i="2"/>
  <c r="AA22" i="4" s="1"/>
  <c r="O2188" i="2"/>
  <c r="AA52" i="4" s="1"/>
  <c r="O2187" i="2"/>
  <c r="AA104" i="4" s="1"/>
  <c r="O2186" i="2"/>
  <c r="O2185" i="2"/>
  <c r="AA671" i="4" s="1"/>
  <c r="O2184" i="2"/>
  <c r="AA357" i="4" s="1"/>
  <c r="O2183" i="2"/>
  <c r="O2182" i="2"/>
  <c r="O2181" i="2"/>
  <c r="O2180" i="2"/>
  <c r="O2179" i="2"/>
  <c r="O2178" i="2"/>
  <c r="O2177" i="2"/>
  <c r="O2176" i="2"/>
  <c r="AA739" i="4" s="1"/>
  <c r="O2175" i="2"/>
  <c r="O2174" i="2"/>
  <c r="O2173" i="2"/>
  <c r="AA1588" i="4" s="1"/>
  <c r="O2172" i="2"/>
  <c r="O2171" i="2"/>
  <c r="AA919" i="4" s="1"/>
  <c r="O2170" i="2"/>
  <c r="O2169" i="2"/>
  <c r="O2168" i="2"/>
  <c r="O2167" i="2"/>
  <c r="O2166" i="2"/>
  <c r="O2165" i="2"/>
  <c r="O2164" i="2"/>
  <c r="O2163" i="2"/>
  <c r="AA1181" i="4" s="1"/>
  <c r="O2162" i="2"/>
  <c r="AA518" i="4" s="1"/>
  <c r="O2161" i="2"/>
  <c r="AA324" i="4" s="1"/>
  <c r="O2160" i="2"/>
  <c r="O2159" i="2"/>
  <c r="O2158" i="2"/>
  <c r="AA1212" i="4" s="1"/>
  <c r="O2157" i="2"/>
  <c r="AA535" i="4" s="1"/>
  <c r="O2156" i="2"/>
  <c r="O2155" i="2"/>
  <c r="O2154" i="2"/>
  <c r="O2153" i="2"/>
  <c r="O2152" i="2"/>
  <c r="O2151" i="2"/>
  <c r="O2150" i="2"/>
  <c r="O2149" i="2"/>
  <c r="O2148" i="2"/>
  <c r="AA881" i="4" s="1"/>
  <c r="O2147" i="2"/>
  <c r="O2146" i="2"/>
  <c r="O2145" i="2"/>
  <c r="O2144" i="2"/>
  <c r="AA622" i="4" s="1"/>
  <c r="O2143" i="2"/>
  <c r="O2142" i="2"/>
  <c r="AA781" i="4" s="1"/>
  <c r="O2141" i="2"/>
  <c r="O2140" i="2"/>
  <c r="O2139" i="2"/>
  <c r="O2138" i="2"/>
  <c r="AA604" i="4" s="1"/>
  <c r="O2137" i="2"/>
  <c r="AA111" i="4" s="1"/>
  <c r="O2136" i="2"/>
  <c r="O2135" i="2"/>
  <c r="AA590" i="4" s="1"/>
  <c r="O2134" i="2"/>
  <c r="AA1067" i="4" s="1"/>
  <c r="O2133" i="2"/>
  <c r="O2132" i="2"/>
  <c r="AA261" i="4" s="1"/>
  <c r="O2131" i="2"/>
  <c r="AA327" i="4" s="1"/>
  <c r="O2130" i="2"/>
  <c r="O2129" i="2"/>
  <c r="AA1446" i="4" s="1"/>
  <c r="O2128" i="2"/>
  <c r="AA527" i="4" s="1"/>
  <c r="O2127" i="2"/>
  <c r="AA306" i="4" s="1"/>
  <c r="O2126" i="2"/>
  <c r="O2125" i="2"/>
  <c r="O2124" i="2"/>
  <c r="AA196" i="4" s="1"/>
  <c r="O2123" i="2"/>
  <c r="AA910" i="4" s="1"/>
  <c r="O2122" i="2"/>
  <c r="O2121" i="2"/>
  <c r="AA245" i="4" s="1"/>
  <c r="O2120" i="2"/>
  <c r="AA867" i="4" s="1"/>
  <c r="O2119" i="2"/>
  <c r="AA1120" i="4" s="1"/>
  <c r="O2118" i="2"/>
  <c r="AA239" i="4" s="1"/>
  <c r="O2117" i="2"/>
  <c r="O2116" i="2"/>
  <c r="AA108" i="4" s="1"/>
  <c r="O2115" i="2"/>
  <c r="AA698" i="4" s="1"/>
  <c r="O2114" i="2"/>
  <c r="AA449" i="4" s="1"/>
  <c r="O2113" i="2"/>
  <c r="AA1102" i="4" s="1"/>
  <c r="O2112" i="2"/>
  <c r="O2111" i="2"/>
  <c r="AA1104" i="4" s="1"/>
  <c r="O2110" i="2"/>
  <c r="AA916" i="4" s="1"/>
  <c r="O2109" i="2"/>
  <c r="O2108" i="2"/>
  <c r="O2107" i="2"/>
  <c r="AA832" i="4" s="1"/>
  <c r="O2106" i="2"/>
  <c r="AA377" i="4" s="1"/>
  <c r="O2105" i="2"/>
  <c r="O2104" i="2"/>
  <c r="AA382" i="4" s="1"/>
  <c r="O2103" i="2"/>
  <c r="AA1260" i="4" s="1"/>
  <c r="O2102" i="2"/>
  <c r="O2101" i="2"/>
  <c r="O2100" i="2"/>
  <c r="O2099" i="2"/>
  <c r="O2098" i="2"/>
  <c r="O2097" i="2"/>
  <c r="AA464" i="4" s="1"/>
  <c r="O2096" i="2"/>
  <c r="AA686" i="4" s="1"/>
  <c r="O2095" i="2"/>
  <c r="O2094" i="2"/>
  <c r="AA587" i="4" s="1"/>
  <c r="O2093" i="2"/>
  <c r="O2092" i="2"/>
  <c r="O2091" i="2"/>
  <c r="O2090" i="2"/>
  <c r="O2089" i="2"/>
  <c r="AA901" i="4" s="1"/>
  <c r="O2088" i="2"/>
  <c r="AA190" i="4" s="1"/>
  <c r="O2087" i="2"/>
  <c r="AA525" i="4" s="1"/>
  <c r="O2086" i="2"/>
  <c r="AA701" i="4" s="1"/>
  <c r="O2085" i="2"/>
  <c r="AA709" i="4" s="1"/>
  <c r="O2084" i="2"/>
  <c r="AA205" i="4" s="1"/>
  <c r="O2083" i="2"/>
  <c r="AA866" i="4" s="1"/>
  <c r="O2082" i="2"/>
  <c r="AA1073" i="4" s="1"/>
  <c r="O2081" i="2"/>
  <c r="O2080" i="2"/>
  <c r="O2079" i="2"/>
  <c r="AA214" i="4" s="1"/>
  <c r="O2078" i="2"/>
  <c r="AA221" i="4" s="1"/>
  <c r="O2077" i="2"/>
  <c r="AA1016" i="4" s="1"/>
  <c r="O2076" i="2"/>
  <c r="O2075" i="2"/>
  <c r="O2074" i="2"/>
  <c r="O2073" i="2"/>
  <c r="O2072" i="2"/>
  <c r="O2071" i="2"/>
  <c r="AA422" i="4" s="1"/>
  <c r="O2070" i="2"/>
  <c r="AA621" i="4" s="1"/>
  <c r="O2069" i="2"/>
  <c r="O2068" i="2"/>
  <c r="O2067" i="2"/>
  <c r="AA1115" i="4" s="1"/>
  <c r="O2066" i="2"/>
  <c r="O2065" i="2"/>
  <c r="AA468" i="4" s="1"/>
  <c r="O2064" i="2"/>
  <c r="AA345" i="4" s="1"/>
  <c r="O2063" i="2"/>
  <c r="O2062" i="2"/>
  <c r="AA1457" i="4" s="1"/>
  <c r="O2061" i="2"/>
  <c r="AA101" i="4" s="1"/>
  <c r="O2060" i="2"/>
  <c r="O2059" i="2"/>
  <c r="AA667" i="4" s="1"/>
  <c r="O2058" i="2"/>
  <c r="O2057" i="2"/>
  <c r="AA1069" i="4" s="1"/>
  <c r="O2056" i="2"/>
  <c r="O2055" i="2"/>
  <c r="O2054" i="2"/>
  <c r="AA962" i="4" s="1"/>
  <c r="O2053" i="2"/>
  <c r="O2052" i="2"/>
  <c r="O2051" i="2"/>
  <c r="O2050" i="2"/>
  <c r="AA121" i="4" s="1"/>
  <c r="O2049" i="2"/>
  <c r="AA932" i="4" s="1"/>
  <c r="O2048" i="2"/>
  <c r="O2047" i="2"/>
  <c r="AA480" i="4" s="1"/>
  <c r="O2046" i="2"/>
  <c r="O2045" i="2"/>
  <c r="O2044" i="2"/>
  <c r="O2043" i="2"/>
  <c r="AA576" i="4" s="1"/>
  <c r="O2042" i="2"/>
  <c r="O2041" i="2"/>
  <c r="O2040" i="2"/>
  <c r="O2039" i="2"/>
  <c r="O2038" i="2"/>
  <c r="O2037" i="2"/>
  <c r="O2036" i="2"/>
  <c r="AA983" i="4" s="1"/>
  <c r="O2035" i="2"/>
  <c r="O2034" i="2"/>
  <c r="AA697" i="4" s="1"/>
  <c r="O2033" i="2"/>
  <c r="AA1077" i="4" s="1"/>
  <c r="O2032" i="2"/>
  <c r="O2031" i="2"/>
  <c r="O2030" i="2"/>
  <c r="O2029" i="2"/>
  <c r="O2028" i="2"/>
  <c r="O2027" i="2"/>
  <c r="O2026" i="2"/>
  <c r="AA1052" i="4" s="1"/>
  <c r="O2025" i="2"/>
  <c r="AA1183" i="4" s="1"/>
  <c r="O2024" i="2"/>
  <c r="AA228" i="4" s="1"/>
  <c r="O2023" i="2"/>
  <c r="O2022" i="2"/>
  <c r="O2021" i="2"/>
  <c r="O2020" i="2"/>
  <c r="AA434" i="4" s="1"/>
  <c r="O2019" i="2"/>
  <c r="O2018" i="2"/>
  <c r="AA286" i="4" s="1"/>
  <c r="O2017" i="2"/>
  <c r="AA691" i="4" s="1"/>
  <c r="O2016" i="2"/>
  <c r="O2015" i="2"/>
  <c r="AA1323" i="4" s="1"/>
  <c r="O2014" i="2"/>
  <c r="O2013" i="2"/>
  <c r="O2012" i="2"/>
  <c r="O2011" i="2"/>
  <c r="O2010" i="2"/>
  <c r="O2009" i="2"/>
  <c r="O2008" i="2"/>
  <c r="AA779" i="4" s="1"/>
  <c r="O2007" i="2"/>
  <c r="O2006" i="2"/>
  <c r="O2005" i="2"/>
  <c r="AA1033" i="4" s="1"/>
  <c r="O2004" i="2"/>
  <c r="O2003" i="2"/>
  <c r="O2002" i="2"/>
  <c r="O2001" i="2"/>
  <c r="O2000" i="2"/>
  <c r="AA629" i="4" s="1"/>
  <c r="O1999" i="2"/>
  <c r="AA610" i="4" s="1"/>
  <c r="O1998" i="2"/>
  <c r="O1997" i="2"/>
  <c r="AA785" i="4" s="1"/>
  <c r="O1996" i="2"/>
  <c r="O1995" i="2"/>
  <c r="O1994" i="2"/>
  <c r="AA71" i="4" s="1"/>
  <c r="O1993" i="2"/>
  <c r="AA646" i="4" s="1"/>
  <c r="O1992" i="2"/>
  <c r="AA594" i="4" s="1"/>
  <c r="O1991" i="2"/>
  <c r="O1990" i="2"/>
  <c r="AA59" i="4" s="1"/>
  <c r="O1989" i="2"/>
  <c r="O1988" i="2"/>
  <c r="O1987" i="2"/>
  <c r="O1986" i="2"/>
  <c r="O1985" i="2"/>
  <c r="O1984" i="2"/>
  <c r="O1983" i="2"/>
  <c r="O1982" i="2"/>
  <c r="O1981" i="2"/>
  <c r="O1980" i="2"/>
  <c r="O1979" i="2"/>
  <c r="O1978" i="2"/>
  <c r="O1977" i="2"/>
  <c r="O1976" i="2"/>
  <c r="O1975" i="2"/>
  <c r="AA488" i="4" s="1"/>
  <c r="O1974" i="2"/>
  <c r="AA402" i="4" s="1"/>
  <c r="O1973" i="2"/>
  <c r="O1972" i="2"/>
  <c r="O1971" i="2"/>
  <c r="O1970" i="2"/>
  <c r="O1969" i="2"/>
  <c r="AA496" i="4" s="1"/>
  <c r="O1968" i="2"/>
  <c r="O1967" i="2"/>
  <c r="AA251" i="4" s="1"/>
  <c r="O1966" i="2"/>
  <c r="O1965" i="2"/>
  <c r="AA166" i="4" s="1"/>
  <c r="O1964" i="2"/>
  <c r="AA43" i="4" s="1"/>
  <c r="O1963" i="2"/>
  <c r="AA1038" i="4" s="1"/>
  <c r="O1962" i="2"/>
  <c r="AA1307" i="4" s="1"/>
  <c r="O1961" i="2"/>
  <c r="O1960" i="2"/>
  <c r="AA976" i="4" s="1"/>
  <c r="O1959" i="2"/>
  <c r="O1958" i="2"/>
  <c r="O1957" i="2"/>
  <c r="O1956" i="2"/>
  <c r="O1955" i="2"/>
  <c r="O1954" i="2"/>
  <c r="AA481" i="4" s="1"/>
  <c r="O1953" i="2"/>
  <c r="AA878" i="4" s="1"/>
  <c r="O1952" i="2"/>
  <c r="AA303" i="4" s="1"/>
  <c r="O1951" i="2"/>
  <c r="AA272" i="4" s="1"/>
  <c r="O1950" i="2"/>
  <c r="O1949" i="2"/>
  <c r="AA355" i="4" s="1"/>
  <c r="O1948" i="2"/>
  <c r="AA1122" i="4" s="1"/>
  <c r="O1947" i="2"/>
  <c r="O1946" i="2"/>
  <c r="O1945" i="2"/>
  <c r="O1944" i="2"/>
  <c r="O1943" i="2"/>
  <c r="O1942" i="2"/>
  <c r="O1941" i="2"/>
  <c r="O1940" i="2"/>
  <c r="O1939" i="2"/>
  <c r="O1938" i="2"/>
  <c r="AA984" i="4" s="1"/>
  <c r="O1937" i="2"/>
  <c r="O1936" i="2"/>
  <c r="O1935" i="2"/>
  <c r="O1934" i="2"/>
  <c r="O1933" i="2"/>
  <c r="O1932" i="2"/>
  <c r="O1931" i="2"/>
  <c r="O1930" i="2"/>
  <c r="AA1014" i="4" s="1"/>
  <c r="O1929" i="2"/>
  <c r="O1928" i="2"/>
  <c r="O1927" i="2"/>
  <c r="O1926" i="2"/>
  <c r="O1925" i="2"/>
  <c r="O1924" i="2"/>
  <c r="O1923" i="2"/>
  <c r="O1922" i="2"/>
  <c r="O1921" i="2"/>
  <c r="AA243" i="4" s="1"/>
  <c r="O1920" i="2"/>
  <c r="O1919" i="2"/>
  <c r="O1918" i="2"/>
  <c r="O1917" i="2"/>
  <c r="O1916" i="2"/>
  <c r="O1915" i="2"/>
  <c r="O1914" i="2"/>
  <c r="O1913" i="2"/>
  <c r="O1912" i="2"/>
  <c r="O1911" i="2"/>
  <c r="O1910" i="2"/>
  <c r="O1909" i="2"/>
  <c r="O1908" i="2"/>
  <c r="O1907" i="2"/>
  <c r="AA13" i="4" s="1"/>
  <c r="O1906" i="2"/>
  <c r="O1905" i="2"/>
  <c r="AA183" i="4" s="1"/>
  <c r="O1904" i="2"/>
  <c r="AA284" i="4" s="1"/>
  <c r="O1903" i="2"/>
  <c r="O1902" i="2"/>
  <c r="O1901" i="2"/>
  <c r="AA457" i="4" s="1"/>
  <c r="O1900" i="2"/>
  <c r="AA131" i="4" s="1"/>
  <c r="O1899" i="2"/>
  <c r="O1898" i="2"/>
  <c r="O1897" i="2"/>
  <c r="O1896" i="2"/>
  <c r="AA791" i="4" s="1"/>
  <c r="O1895" i="2"/>
  <c r="AA690" i="4" s="1"/>
  <c r="O1894" i="2"/>
  <c r="AA403" i="4" s="1"/>
  <c r="O1893" i="2"/>
  <c r="O1892" i="2"/>
  <c r="O1891" i="2"/>
  <c r="O1890" i="2"/>
  <c r="AA375" i="4" s="1"/>
  <c r="O1889" i="2"/>
  <c r="O1888" i="2"/>
  <c r="O1887" i="2"/>
  <c r="O1886" i="2"/>
  <c r="AA994" i="4" s="1"/>
  <c r="O1885" i="2"/>
  <c r="O1884" i="2"/>
  <c r="O1883" i="2"/>
  <c r="AA706" i="4" s="1"/>
  <c r="O1882" i="2"/>
  <c r="O1881" i="2"/>
  <c r="AA159" i="4" s="1"/>
  <c r="O1880" i="2"/>
  <c r="AA625" i="4" s="1"/>
  <c r="O1879" i="2"/>
  <c r="AA1587" i="4" s="1"/>
  <c r="O1878" i="2"/>
  <c r="O1877" i="2"/>
  <c r="AA461" i="4" s="1"/>
  <c r="O1876" i="2"/>
  <c r="O1875" i="2"/>
  <c r="AA319" i="4" s="1"/>
  <c r="O1874" i="2"/>
  <c r="AA405" i="4" s="1"/>
  <c r="O1873" i="2"/>
  <c r="O1872" i="2"/>
  <c r="O1871" i="2"/>
  <c r="AA662" i="4" s="1"/>
  <c r="O1870" i="2"/>
  <c r="AA378" i="4" s="1"/>
  <c r="O1869" i="2"/>
  <c r="AA23" i="4" s="1"/>
  <c r="O1868" i="2"/>
  <c r="O1867" i="2"/>
  <c r="AA435" i="4" s="1"/>
  <c r="O1866" i="2"/>
  <c r="AA249" i="4" s="1"/>
  <c r="O1865" i="2"/>
  <c r="AA735" i="4" s="1"/>
  <c r="O1864" i="2"/>
  <c r="AA33" i="4" s="1"/>
  <c r="O1863" i="2"/>
  <c r="AA1478" i="4" s="1"/>
  <c r="O1862" i="2"/>
  <c r="O1861" i="2"/>
  <c r="O1860" i="2"/>
  <c r="O1859" i="2"/>
  <c r="O1858" i="2"/>
  <c r="O1857" i="2"/>
  <c r="O1856" i="2"/>
  <c r="O1855" i="2"/>
  <c r="AA1117" i="4" s="1"/>
  <c r="O1854" i="2"/>
  <c r="O1853" i="2"/>
  <c r="O1852" i="2"/>
  <c r="AA186" i="4" s="1"/>
  <c r="O1851" i="2"/>
  <c r="O1850" i="2"/>
  <c r="AA256" i="4" s="1"/>
  <c r="O1849" i="2"/>
  <c r="O1848" i="2"/>
  <c r="O1847" i="2"/>
  <c r="O1846" i="2"/>
  <c r="AA747" i="4" s="1"/>
  <c r="O1845" i="2"/>
  <c r="O1844" i="2"/>
  <c r="O1843" i="2"/>
  <c r="O1842" i="2"/>
  <c r="AA1259" i="4" s="1"/>
  <c r="O1841" i="2"/>
  <c r="AA117" i="4" s="1"/>
  <c r="O1840" i="2"/>
  <c r="AA411" i="4" s="1"/>
  <c r="O1839" i="2"/>
  <c r="AA390" i="4" s="1"/>
  <c r="O1838" i="2"/>
  <c r="O1837" i="2"/>
  <c r="O1836" i="2"/>
  <c r="O1835" i="2"/>
  <c r="O1834" i="2"/>
  <c r="O1833" i="2"/>
  <c r="AA882" i="4" s="1"/>
  <c r="O1832" i="2"/>
  <c r="O1831" i="2"/>
  <c r="AA718" i="4" s="1"/>
  <c r="O1830" i="2"/>
  <c r="O1829" i="2"/>
  <c r="AA218" i="4" s="1"/>
  <c r="O1828" i="2"/>
  <c r="AA17" i="4" s="1"/>
  <c r="O1827" i="2"/>
  <c r="O1826" i="2"/>
  <c r="O1825" i="2"/>
  <c r="O1824" i="2"/>
  <c r="AA600" i="4" s="1"/>
  <c r="O1823" i="2"/>
  <c r="AA744" i="4" s="1"/>
  <c r="O1822" i="2"/>
  <c r="O1821" i="2"/>
  <c r="O1820" i="2"/>
  <c r="AA1294" i="4" s="1"/>
  <c r="O1819" i="2"/>
  <c r="O1818" i="2"/>
  <c r="O1817" i="2"/>
  <c r="O1816" i="2"/>
  <c r="O1815" i="2"/>
  <c r="O1814" i="2"/>
  <c r="AA979" i="4" s="1"/>
  <c r="O1813" i="2"/>
  <c r="AA70" i="4" s="1"/>
  <c r="O1812" i="2"/>
  <c r="AA446" i="4" s="1"/>
  <c r="O1811" i="2"/>
  <c r="O1810" i="2"/>
  <c r="O1809" i="2"/>
  <c r="O1808" i="2"/>
  <c r="AA560" i="4" s="1"/>
  <c r="O1807" i="2"/>
  <c r="AA89" i="4" s="1"/>
  <c r="O1806" i="2"/>
  <c r="O1805" i="2"/>
  <c r="AA738" i="4" s="1"/>
  <c r="O1804" i="2"/>
  <c r="AA755" i="4" s="1"/>
  <c r="O1803" i="2"/>
  <c r="AA401" i="4" s="1"/>
  <c r="O1802" i="2"/>
  <c r="AA1245" i="4" s="1"/>
  <c r="O1801" i="2"/>
  <c r="AA344" i="4" s="1"/>
  <c r="O1800" i="2"/>
  <c r="AA191" i="4" s="1"/>
  <c r="O1799" i="2"/>
  <c r="AA167" i="4" s="1"/>
  <c r="O1798" i="2"/>
  <c r="O1797" i="2"/>
  <c r="O1796" i="2"/>
  <c r="AA440" i="4" s="1"/>
  <c r="O1795" i="2"/>
  <c r="O1794" i="2"/>
  <c r="AA230" i="4" s="1"/>
  <c r="O1793" i="2"/>
  <c r="AA148" i="4" s="1"/>
  <c r="O1792" i="2"/>
  <c r="AA905" i="4" s="1"/>
  <c r="O1791" i="2"/>
  <c r="AA234" i="4" s="1"/>
  <c r="O1790" i="2"/>
  <c r="AA130" i="4" s="1"/>
  <c r="O1789" i="2"/>
  <c r="AA688" i="4" s="1"/>
  <c r="O1788" i="2"/>
  <c r="O1787" i="2"/>
  <c r="AA210" i="4" s="1"/>
  <c r="O1786" i="2"/>
  <c r="O1785" i="2"/>
  <c r="AA575" i="4" s="1"/>
  <c r="O1784" i="2"/>
  <c r="O1783" i="2"/>
  <c r="O1782" i="2"/>
  <c r="O1781" i="2"/>
  <c r="O1780" i="2"/>
  <c r="AA124" i="4" s="1"/>
  <c r="O1779" i="2"/>
  <c r="AA748" i="4" s="1"/>
  <c r="O1778" i="2"/>
  <c r="AA1136" i="4" s="1"/>
  <c r="O1777" i="2"/>
  <c r="O1776" i="2"/>
  <c r="AA12" i="4" s="1"/>
  <c r="O1775" i="2"/>
  <c r="O1774" i="2"/>
  <c r="O1773" i="2"/>
  <c r="O1772" i="2"/>
  <c r="AA1146" i="4" s="1"/>
  <c r="O1771" i="2"/>
  <c r="AA787" i="4" s="1"/>
  <c r="O1770" i="2"/>
  <c r="O1769" i="2"/>
  <c r="O1768" i="2"/>
  <c r="O1767" i="2"/>
  <c r="O1766" i="2"/>
  <c r="O1765" i="2"/>
  <c r="O1764" i="2"/>
  <c r="O1763" i="2"/>
  <c r="O1762" i="2"/>
  <c r="O1761" i="2"/>
  <c r="AA811" i="4" s="1"/>
  <c r="O1760" i="2"/>
  <c r="O1759" i="2"/>
  <c r="O1758" i="2"/>
  <c r="AA164" i="4" s="1"/>
  <c r="O1757" i="2"/>
  <c r="AA1081" i="4" s="1"/>
  <c r="O1756" i="2"/>
  <c r="AA653" i="4" s="1"/>
  <c r="O1755" i="2"/>
  <c r="AA1268" i="4" s="1"/>
  <c r="O1754" i="2"/>
  <c r="O1753" i="2"/>
  <c r="O1752" i="2"/>
  <c r="O1751" i="2"/>
  <c r="AA949" i="4" s="1"/>
  <c r="O1750" i="2"/>
  <c r="O1749" i="2"/>
  <c r="O1748" i="2"/>
  <c r="O1747" i="2"/>
  <c r="O1746" i="2"/>
  <c r="O1745" i="2"/>
  <c r="O1744" i="2"/>
  <c r="AA852" i="4" s="1"/>
  <c r="O1743" i="2"/>
  <c r="O1742" i="2"/>
  <c r="O1741" i="2"/>
  <c r="O1740" i="2"/>
  <c r="O1739" i="2"/>
  <c r="AA1542" i="4" s="1"/>
  <c r="O1738" i="2"/>
  <c r="AA1008" i="4" s="1"/>
  <c r="O1737" i="2"/>
  <c r="O1736" i="2"/>
  <c r="AA475" i="4" s="1"/>
  <c r="O1735" i="2"/>
  <c r="O1734" i="2"/>
  <c r="O1733" i="2"/>
  <c r="O1732" i="2"/>
  <c r="AA347" i="4" s="1"/>
  <c r="O1731" i="2"/>
  <c r="O1730" i="2"/>
  <c r="AA231" i="4" s="1"/>
  <c r="O1729" i="2"/>
  <c r="O1728" i="2"/>
  <c r="AA208" i="4" s="1"/>
  <c r="O1727" i="2"/>
  <c r="O1726" i="2"/>
  <c r="AA754" i="4" s="1"/>
  <c r="O1725" i="2"/>
  <c r="O1724" i="2"/>
  <c r="O1723" i="2"/>
  <c r="O1722" i="2"/>
  <c r="O1721" i="2"/>
  <c r="O1720" i="2"/>
  <c r="O1719" i="2"/>
  <c r="AA51" i="4" s="1"/>
  <c r="O1718" i="2"/>
  <c r="O1717" i="2"/>
  <c r="AA1127" i="4" s="1"/>
  <c r="O1716" i="2"/>
  <c r="AA155" i="4" s="1"/>
  <c r="O1715" i="2"/>
  <c r="AA95" i="4" s="1"/>
  <c r="O1714" i="2"/>
  <c r="AA53" i="4" s="1"/>
  <c r="O1713" i="2"/>
  <c r="O1712" i="2"/>
  <c r="O1711" i="2"/>
  <c r="O1710" i="2"/>
  <c r="AA370" i="4" s="1"/>
  <c r="O1709" i="2"/>
  <c r="AA138" i="4" s="1"/>
  <c r="O1708" i="2"/>
  <c r="O1707" i="2"/>
  <c r="AA158" i="4" s="1"/>
  <c r="O1706" i="2"/>
  <c r="AA505" i="4" s="1"/>
  <c r="O1705" i="2"/>
  <c r="AA784" i="4" s="1"/>
  <c r="O1704" i="2"/>
  <c r="O1703" i="2"/>
  <c r="AA766" i="4" s="1"/>
  <c r="O1702" i="2"/>
  <c r="AA1004" i="4" s="1"/>
  <c r="O1701" i="2"/>
  <c r="O1700" i="2"/>
  <c r="O1699" i="2"/>
  <c r="AA947" i="4" s="1"/>
  <c r="O1698" i="2"/>
  <c r="O1697" i="2"/>
  <c r="AA428" i="4" s="1"/>
  <c r="O1696" i="2"/>
  <c r="O1695" i="2"/>
  <c r="O1694" i="2"/>
  <c r="O1693" i="2"/>
  <c r="AA200" i="4" s="1"/>
  <c r="O1692" i="2"/>
  <c r="AA592" i="4" s="1"/>
  <c r="O1691" i="2"/>
  <c r="O1690" i="2"/>
  <c r="AA419" i="4" s="1"/>
  <c r="O1689" i="2"/>
  <c r="AA193" i="4" s="1"/>
  <c r="O1688" i="2"/>
  <c r="O1687" i="2"/>
  <c r="O1686" i="2"/>
  <c r="O1685" i="2"/>
  <c r="AA1130" i="4" s="1"/>
  <c r="O1684" i="2"/>
  <c r="O1683" i="2"/>
  <c r="O1682" i="2"/>
  <c r="AA608" i="4" s="1"/>
  <c r="O1681" i="2"/>
  <c r="AA1573" i="4" s="1"/>
  <c r="O1680" i="2"/>
  <c r="AA486" i="4" s="1"/>
  <c r="O1679" i="2"/>
  <c r="AA762" i="4" s="1"/>
  <c r="O1678" i="2"/>
  <c r="O1677" i="2"/>
  <c r="O1676" i="2"/>
  <c r="O1675" i="2"/>
  <c r="O1674" i="2"/>
  <c r="O1673" i="2"/>
  <c r="AA810" i="4" s="1"/>
  <c r="O1672" i="2"/>
  <c r="AA783" i="4" s="1"/>
  <c r="O1671" i="2"/>
  <c r="O1670" i="2"/>
  <c r="AA502" i="4" s="1"/>
  <c r="O1669" i="2"/>
  <c r="O1668" i="2"/>
  <c r="O1667" i="2"/>
  <c r="O1666" i="2"/>
  <c r="O1665" i="2"/>
  <c r="O1664" i="2"/>
  <c r="O1663" i="2"/>
  <c r="O1662" i="2"/>
  <c r="AA1432" i="4" s="1"/>
  <c r="O1661" i="2"/>
  <c r="AA361" i="4" s="1"/>
  <c r="O1660" i="2"/>
  <c r="O1659" i="2"/>
  <c r="O1658" i="2"/>
  <c r="O1657" i="2"/>
  <c r="O1656" i="2"/>
  <c r="O1655" i="2"/>
  <c r="O1654" i="2"/>
  <c r="AA848" i="4" s="1"/>
  <c r="O1653" i="2"/>
  <c r="AA337" i="4" s="1"/>
  <c r="O1652" i="2"/>
  <c r="AA503" i="4" s="1"/>
  <c r="O1651" i="2"/>
  <c r="O1650" i="2"/>
  <c r="AA630" i="4" s="1"/>
  <c r="O1649" i="2"/>
  <c r="O1648" i="2"/>
  <c r="O1647" i="2"/>
  <c r="O1646" i="2"/>
  <c r="O1645" i="2"/>
  <c r="O1644" i="2"/>
  <c r="O1643" i="2"/>
  <c r="O1642" i="2"/>
  <c r="O1641" i="2"/>
  <c r="O1640" i="2"/>
  <c r="O1639" i="2"/>
  <c r="O1638" i="2"/>
  <c r="O1637" i="2"/>
  <c r="O1636" i="2"/>
  <c r="O1635" i="2"/>
  <c r="O1634" i="2"/>
  <c r="O1633" i="2"/>
  <c r="AA135" i="4" s="1"/>
  <c r="O1632" i="2"/>
  <c r="AA616" i="4" s="1"/>
  <c r="O1631" i="2"/>
  <c r="O1630" i="2"/>
  <c r="O1629" i="2"/>
  <c r="O1628" i="2"/>
  <c r="O1627" i="2"/>
  <c r="O1626" i="2"/>
  <c r="O1625" i="2"/>
  <c r="O1624" i="2"/>
  <c r="O1623" i="2"/>
  <c r="O1622" i="2"/>
  <c r="O1621" i="2"/>
  <c r="AA474" i="4" s="1"/>
  <c r="O1620" i="2"/>
  <c r="AA1025" i="4" s="1"/>
  <c r="O1619" i="2"/>
  <c r="O1618" i="2"/>
  <c r="O1617" i="2"/>
  <c r="O1616" i="2"/>
  <c r="O1615" i="2"/>
  <c r="AA573" i="4" s="1"/>
  <c r="O1614" i="2"/>
  <c r="O1613" i="2"/>
  <c r="O1612" i="2"/>
  <c r="O1611" i="2"/>
  <c r="O1610" i="2"/>
  <c r="AA426" i="4" s="1"/>
  <c r="O1609" i="2"/>
  <c r="AA254" i="4" s="1"/>
  <c r="O1608" i="2"/>
  <c r="AA730" i="4" s="1"/>
  <c r="O1607" i="2"/>
  <c r="O1606" i="2"/>
  <c r="O1605" i="2"/>
  <c r="AA526" i="4" s="1"/>
  <c r="O1604" i="2"/>
  <c r="O1603" i="2"/>
  <c r="AA826" i="4" s="1"/>
  <c r="O1602" i="2"/>
  <c r="AA712" i="4" s="1"/>
  <c r="O1601" i="2"/>
  <c r="AA583" i="4" s="1"/>
  <c r="O1600" i="2"/>
  <c r="O1599" i="2"/>
  <c r="AA184" i="4" s="1"/>
  <c r="O1598" i="2"/>
  <c r="O1597" i="2"/>
  <c r="AA100" i="4" s="1"/>
  <c r="O1596" i="2"/>
  <c r="AA316" i="4" s="1"/>
  <c r="O1595" i="2"/>
  <c r="O1594" i="2"/>
  <c r="O1593" i="2"/>
  <c r="O1592" i="2"/>
  <c r="O1591" i="2"/>
  <c r="O1590" i="2"/>
  <c r="O1589" i="2"/>
  <c r="O1588" i="2"/>
  <c r="O1587" i="2"/>
  <c r="O1586" i="2"/>
  <c r="O1585" i="2"/>
  <c r="O1584" i="2"/>
  <c r="AA566" i="4" s="1"/>
  <c r="O1583" i="2"/>
  <c r="O1582" i="2"/>
  <c r="AA833" i="4" s="1"/>
  <c r="O1581" i="2"/>
  <c r="O1580" i="2"/>
  <c r="AA822" i="4" s="1"/>
  <c r="O1579" i="2"/>
  <c r="O1578" i="2"/>
  <c r="O1577" i="2"/>
  <c r="O1576" i="2"/>
  <c r="O1575" i="2"/>
  <c r="AA414" i="4" s="1"/>
  <c r="O1574" i="2"/>
  <c r="O1573" i="2"/>
  <c r="O1572" i="2"/>
  <c r="O1571" i="2"/>
  <c r="O1570" i="2"/>
  <c r="AA1200" i="4" s="1"/>
  <c r="O1569" i="2"/>
  <c r="AA129" i="4" s="1"/>
  <c r="O1568" i="2"/>
  <c r="O1567" i="2"/>
  <c r="O1566" i="2"/>
  <c r="O1565" i="2"/>
  <c r="AA612" i="4" s="1"/>
  <c r="O1564" i="2"/>
  <c r="O1563" i="2"/>
  <c r="O1562" i="2"/>
  <c r="O1561" i="2"/>
  <c r="AA177" i="4" s="1"/>
  <c r="O1560" i="2"/>
  <c r="AA311" i="4" s="1"/>
  <c r="O1559" i="2"/>
  <c r="O1558" i="2"/>
  <c r="O1557" i="2"/>
  <c r="AA902" i="4" s="1"/>
  <c r="O1556" i="2"/>
  <c r="O1555" i="2"/>
  <c r="AA714" i="4" s="1"/>
  <c r="O1554" i="2"/>
  <c r="O1553" i="2"/>
  <c r="O1552" i="2"/>
  <c r="O1551" i="2"/>
  <c r="AA1397" i="4" s="1"/>
  <c r="O1550" i="2"/>
  <c r="O1549" i="2"/>
  <c r="O1548" i="2"/>
  <c r="O1547" i="2"/>
  <c r="AA873" i="4" s="1"/>
  <c r="O1546" i="2"/>
  <c r="O1545" i="2"/>
  <c r="O1544" i="2"/>
  <c r="O1543" i="2"/>
  <c r="O1542" i="2"/>
  <c r="O1541" i="2"/>
  <c r="O1540" i="2"/>
  <c r="AA803" i="4" s="1"/>
  <c r="O1539" i="2"/>
  <c r="O1538" i="2"/>
  <c r="O1537" i="2"/>
  <c r="O1536" i="2"/>
  <c r="O1535" i="2"/>
  <c r="AA966" i="4" s="1"/>
  <c r="O1534" i="2"/>
  <c r="AA661" i="4" s="1"/>
  <c r="O1533" i="2"/>
  <c r="O1532" i="2"/>
  <c r="O1531" i="2"/>
  <c r="O1530" i="2"/>
  <c r="AA246" i="4" s="1"/>
  <c r="O1529" i="2"/>
  <c r="O1528" i="2"/>
  <c r="AA25" i="4" s="1"/>
  <c r="O1527" i="2"/>
  <c r="AA199" i="4" s="1"/>
  <c r="O1526" i="2"/>
  <c r="O1525" i="2"/>
  <c r="AA853" i="4" s="1"/>
  <c r="O1524" i="2"/>
  <c r="O1523" i="2"/>
  <c r="AA66" i="4" s="1"/>
  <c r="O1522" i="2"/>
  <c r="AA384" i="4" s="1"/>
  <c r="O1521" i="2"/>
  <c r="AA235" i="4" s="1"/>
  <c r="O1520" i="2"/>
  <c r="O1519" i="2"/>
  <c r="AA923" i="4" s="1"/>
  <c r="O1518" i="2"/>
  <c r="O1517" i="2"/>
  <c r="O1516" i="2"/>
  <c r="AA993" i="4" s="1"/>
  <c r="O1515" i="2"/>
  <c r="O1514" i="2"/>
  <c r="AA595" i="4" s="1"/>
  <c r="O1513" i="2"/>
  <c r="O1512" i="2"/>
  <c r="AA943" i="4" s="1"/>
  <c r="O1511" i="2"/>
  <c r="O1510" i="2"/>
  <c r="O1509" i="2"/>
  <c r="O1508" i="2"/>
  <c r="O1507" i="2"/>
  <c r="O1506" i="2"/>
  <c r="O1505" i="2"/>
  <c r="O1504" i="2"/>
  <c r="AA961" i="4" s="1"/>
  <c r="O1503" i="2"/>
  <c r="O1502" i="2"/>
  <c r="O1501" i="2"/>
  <c r="O1500" i="2"/>
  <c r="O1499" i="2"/>
  <c r="O1498" i="2"/>
  <c r="AA1012" i="4" s="1"/>
  <c r="O1497" i="2"/>
  <c r="O1496" i="2"/>
  <c r="O1495" i="2"/>
  <c r="AA407" i="4" s="1"/>
  <c r="O1494" i="2"/>
  <c r="O1493" i="2"/>
  <c r="O1492" i="2"/>
  <c r="O1491" i="2"/>
  <c r="O1490" i="2"/>
  <c r="O1489" i="2"/>
  <c r="O1488" i="2"/>
  <c r="O1487" i="2"/>
  <c r="O1486" i="2"/>
  <c r="O1485" i="2"/>
  <c r="O1484" i="2"/>
  <c r="O1483" i="2"/>
  <c r="AA639" i="4" s="1"/>
  <c r="O1482" i="2"/>
  <c r="O1481" i="2"/>
  <c r="O1480" i="2"/>
  <c r="O1479" i="2"/>
  <c r="AA958" i="4" s="1"/>
  <c r="O1478" i="2"/>
  <c r="AA30" i="4" s="1"/>
  <c r="O1477" i="2"/>
  <c r="AA178" i="4" s="1"/>
  <c r="O1476" i="2"/>
  <c r="AA763" i="4" s="1"/>
  <c r="O1475" i="2"/>
  <c r="AA79" i="4" s="1"/>
  <c r="O1474" i="2"/>
  <c r="AA1172" i="4" s="1"/>
  <c r="O1473" i="2"/>
  <c r="O1472" i="2"/>
  <c r="AA746" i="4" s="1"/>
  <c r="O1471" i="2"/>
  <c r="AA140" i="4" s="1"/>
  <c r="O1470" i="2"/>
  <c r="O1469" i="2"/>
  <c r="AA61" i="4" s="1"/>
  <c r="O1468" i="2"/>
  <c r="AA669" i="4" s="1"/>
  <c r="O1467" i="2"/>
  <c r="O1466" i="2"/>
  <c r="O1465" i="2"/>
  <c r="O1464" i="2"/>
  <c r="AA708" i="4" s="1"/>
  <c r="O1463" i="2"/>
  <c r="AA689" i="4" s="1"/>
  <c r="O1462" i="2"/>
  <c r="AA556" i="4" s="1"/>
  <c r="O1461" i="2"/>
  <c r="AA349" i="4" s="1"/>
  <c r="O1460" i="2"/>
  <c r="O1459" i="2"/>
  <c r="AA18" i="4" s="1"/>
  <c r="O1458" i="2"/>
  <c r="AA1031" i="4" s="1"/>
  <c r="O1457" i="2"/>
  <c r="O1456" i="2"/>
  <c r="O1455" i="2"/>
  <c r="AA851" i="4" s="1"/>
  <c r="O1454" i="2"/>
  <c r="AA841" i="4" s="1"/>
  <c r="O1453" i="2"/>
  <c r="AA154" i="4" s="1"/>
  <c r="O1452" i="2"/>
  <c r="O1451" i="2"/>
  <c r="O1450" i="2"/>
  <c r="AA441" i="4" s="1"/>
  <c r="O1449" i="2"/>
  <c r="O1448" i="2"/>
  <c r="AA1348" i="4" s="1"/>
  <c r="O1447" i="2"/>
  <c r="O1446" i="2"/>
  <c r="O1445" i="2"/>
  <c r="AA412" i="4" s="1"/>
  <c r="O1444" i="2"/>
  <c r="O1443" i="2"/>
  <c r="O1442" i="2"/>
  <c r="O1441" i="2"/>
  <c r="AA637" i="4" s="1"/>
  <c r="O1440" i="2"/>
  <c r="O1439" i="2"/>
  <c r="AA60" i="4" s="1"/>
  <c r="O1438" i="2"/>
  <c r="AA64" i="4" s="1"/>
  <c r="O1437" i="2"/>
  <c r="O1436" i="2"/>
  <c r="AA934" i="4" s="1"/>
  <c r="O1435" i="2"/>
  <c r="AA1106" i="4" s="1"/>
  <c r="O1434" i="2"/>
  <c r="O1433" i="2"/>
  <c r="O1432" i="2"/>
  <c r="O1431" i="2"/>
  <c r="O1430" i="2"/>
  <c r="O1429" i="2"/>
  <c r="AA288" i="4" s="1"/>
  <c r="O1428" i="2"/>
  <c r="O1427" i="2"/>
  <c r="O1426" i="2"/>
  <c r="O1425" i="2"/>
  <c r="O1424" i="2"/>
  <c r="O1423" i="2"/>
  <c r="O1422" i="2"/>
  <c r="O1421" i="2"/>
  <c r="AA946" i="4" s="1"/>
  <c r="O1420" i="2"/>
  <c r="AA102" i="4" s="1"/>
  <c r="O1419" i="2"/>
  <c r="O1418" i="2"/>
  <c r="AA613" i="4" s="1"/>
  <c r="O1417" i="2"/>
  <c r="O1416" i="2"/>
  <c r="AA408" i="4" s="1"/>
  <c r="O1415" i="2"/>
  <c r="O1414" i="2"/>
  <c r="O1413" i="2"/>
  <c r="O1412" i="2"/>
  <c r="O1411" i="2"/>
  <c r="AA550" i="4" s="1"/>
  <c r="O1410" i="2"/>
  <c r="AA49" i="4" s="1"/>
  <c r="O1409" i="2"/>
  <c r="O1408" i="2"/>
  <c r="AA442" i="4" s="1"/>
  <c r="O1407" i="2"/>
  <c r="O1406" i="2"/>
  <c r="AA257" i="4" s="1"/>
  <c r="O1405" i="2"/>
  <c r="AA1178" i="4" s="1"/>
  <c r="O1404" i="2"/>
  <c r="AA987" i="4" s="1"/>
  <c r="O1403" i="2"/>
  <c r="O1402" i="2"/>
  <c r="O1401" i="2"/>
  <c r="O1400" i="2"/>
  <c r="O1399" i="2"/>
  <c r="O1398" i="2"/>
  <c r="O1397" i="2"/>
  <c r="O1396" i="2"/>
  <c r="AA741" i="4" s="1"/>
  <c r="O1395" i="2"/>
  <c r="AA320" i="4" s="1"/>
  <c r="O1394" i="2"/>
  <c r="AA904" i="4" s="1"/>
  <c r="O1393" i="2"/>
  <c r="AA67" i="4" s="1"/>
  <c r="O1392" i="2"/>
  <c r="O1391" i="2"/>
  <c r="O1390" i="2"/>
  <c r="AA1105" i="4" s="1"/>
  <c r="O1389" i="2"/>
  <c r="O1388" i="2"/>
  <c r="O1387" i="2"/>
  <c r="O1386" i="2"/>
  <c r="AA1263" i="4" s="1"/>
  <c r="O1385" i="2"/>
  <c r="O1384" i="2"/>
  <c r="O1383" i="2"/>
  <c r="AA1087" i="4" s="1"/>
  <c r="O1382" i="2"/>
  <c r="AA397" i="4" s="1"/>
  <c r="O1381" i="2"/>
  <c r="O1380" i="2"/>
  <c r="AA342" i="4" s="1"/>
  <c r="O1379" i="2"/>
  <c r="AA725" i="4" s="1"/>
  <c r="O1378" i="2"/>
  <c r="O1377" i="2"/>
  <c r="AA649" i="4" s="1"/>
  <c r="O1376" i="2"/>
  <c r="AA185" i="4" s="1"/>
  <c r="O1375" i="2"/>
  <c r="AA94" i="4" s="1"/>
  <c r="O1374" i="2"/>
  <c r="AA899" i="4" s="1"/>
  <c r="O1373" i="2"/>
  <c r="AA761" i="4" s="1"/>
  <c r="O1372" i="2"/>
  <c r="AA209" i="4" s="1"/>
  <c r="O1371" i="2"/>
  <c r="AA308" i="4" s="1"/>
  <c r="O1370" i="2"/>
  <c r="O1369" i="2"/>
  <c r="O1368" i="2"/>
  <c r="O1367" i="2"/>
  <c r="O1366" i="2"/>
  <c r="O1365" i="2"/>
  <c r="O1364" i="2"/>
  <c r="AA768" i="4" s="1"/>
  <c r="O1363" i="2"/>
  <c r="O1362" i="2"/>
  <c r="O1361" i="2"/>
  <c r="O1360" i="2"/>
  <c r="O1359" i="2"/>
  <c r="O1358" i="2"/>
  <c r="O1357" i="2"/>
  <c r="O1356" i="2"/>
  <c r="AA523" i="4" s="1"/>
  <c r="O1355" i="2"/>
  <c r="O1354" i="2"/>
  <c r="O1353" i="2"/>
  <c r="O1352" i="2"/>
  <c r="AA63" i="4" s="1"/>
  <c r="O1351" i="2"/>
  <c r="AA312" i="4" s="1"/>
  <c r="O1350" i="2"/>
  <c r="AA554" i="4" s="1"/>
  <c r="O1349" i="2"/>
  <c r="AA45" i="4" s="1"/>
  <c r="O1348" i="2"/>
  <c r="AA1009" i="4" s="1"/>
  <c r="O1347" i="2"/>
  <c r="O1346" i="2"/>
  <c r="O1345" i="2"/>
  <c r="O1344" i="2"/>
  <c r="AA15" i="4" s="1"/>
  <c r="O1343" i="2"/>
  <c r="O1342" i="2"/>
  <c r="O1341" i="2"/>
  <c r="O1340" i="2"/>
  <c r="O1339" i="2"/>
  <c r="AA842" i="4" s="1"/>
  <c r="O1338" i="2"/>
  <c r="AA16" i="4" s="1"/>
  <c r="O1337" i="2"/>
  <c r="O1336" i="2"/>
  <c r="AA684" i="4" s="1"/>
  <c r="O1335" i="2"/>
  <c r="O1334" i="2"/>
  <c r="O1333" i="2"/>
  <c r="AA420" i="4" s="1"/>
  <c r="O1332" i="2"/>
  <c r="O1331" i="2"/>
  <c r="O1330" i="2"/>
  <c r="O1329" i="2"/>
  <c r="AA1129" i="4" s="1"/>
  <c r="O1328" i="2"/>
  <c r="O1327" i="2"/>
  <c r="O1326" i="2"/>
  <c r="O1325" i="2"/>
  <c r="AA642" i="4" s="1"/>
  <c r="O1324" i="2"/>
  <c r="O1323" i="2"/>
  <c r="AA950" i="4" s="1"/>
  <c r="O1322" i="2"/>
  <c r="O1321" i="2"/>
  <c r="O1320" i="2"/>
  <c r="O1319" i="2"/>
  <c r="O1318" i="2"/>
  <c r="AA1523" i="4" s="1"/>
  <c r="O1317" i="2"/>
  <c r="O1316" i="2"/>
  <c r="O1315" i="2"/>
  <c r="AA964" i="4" s="1"/>
  <c r="O1314" i="2"/>
  <c r="O1313" i="2"/>
  <c r="AA1272" i="4" s="1"/>
  <c r="O1312" i="2"/>
  <c r="O1311" i="2"/>
  <c r="AA32" i="4" s="1"/>
  <c r="O1310" i="2"/>
  <c r="O1309" i="2"/>
  <c r="O1308" i="2"/>
  <c r="O1307" i="2"/>
  <c r="O1306" i="2"/>
  <c r="O1305" i="2"/>
  <c r="AA954" i="4" s="1"/>
  <c r="O1304" i="2"/>
  <c r="O1303" i="2"/>
  <c r="O1302" i="2"/>
  <c r="O1301" i="2"/>
  <c r="AA489" i="4" s="1"/>
  <c r="O1300" i="2"/>
  <c r="O1299" i="2"/>
  <c r="AA396" i="4" s="1"/>
  <c r="O1298" i="2"/>
  <c r="AA317" i="4" s="1"/>
  <c r="O1297" i="2"/>
  <c r="AA144" i="4" s="1"/>
  <c r="O1296" i="2"/>
  <c r="O1295" i="2"/>
  <c r="AA55" i="4" s="1"/>
  <c r="O1294" i="2"/>
  <c r="AA1090" i="4" s="1"/>
  <c r="O1293" i="2"/>
  <c r="O1292" i="2"/>
  <c r="O1291" i="2"/>
  <c r="AA614" i="4" s="1"/>
  <c r="O1290" i="2"/>
  <c r="O1289" i="2"/>
  <c r="AA425" i="4" s="1"/>
  <c r="O1288" i="2"/>
  <c r="O1287" i="2"/>
  <c r="AA1068" i="4" s="1"/>
  <c r="O1286" i="2"/>
  <c r="AA41" i="4" s="1"/>
  <c r="O1285" i="2"/>
  <c r="O1284" i="2"/>
  <c r="O1283" i="2"/>
  <c r="O1282" i="2"/>
  <c r="AA1508" i="4" s="1"/>
  <c r="O1281" i="2"/>
  <c r="AA720" i="4" s="1"/>
  <c r="O1280" i="2"/>
  <c r="O1279" i="2"/>
  <c r="O1278" i="2"/>
  <c r="O1277" i="2"/>
  <c r="O1276" i="2"/>
  <c r="O1275" i="2"/>
  <c r="O1274" i="2"/>
  <c r="O1273" i="2"/>
  <c r="AA109" i="4" s="1"/>
  <c r="O1272" i="2"/>
  <c r="AA835" i="4" s="1"/>
  <c r="O1271" i="2"/>
  <c r="O1270" i="2"/>
  <c r="AA463" i="4" s="1"/>
  <c r="O1269" i="2"/>
  <c r="O1268" i="2"/>
  <c r="O1267" i="2"/>
  <c r="O1266" i="2"/>
  <c r="AA153" i="4" s="1"/>
  <c r="O1265" i="2"/>
  <c r="O1264" i="2"/>
  <c r="AA1255" i="4" s="1"/>
  <c r="O1263" i="2"/>
  <c r="O1262" i="2"/>
  <c r="O1261" i="2"/>
  <c r="AA1148" i="4" s="1"/>
  <c r="O1260" i="2"/>
  <c r="AA521" i="4" s="1"/>
  <c r="O1259" i="2"/>
  <c r="O1258" i="2"/>
  <c r="O1257" i="2"/>
  <c r="O1256" i="2"/>
  <c r="O1255" i="2"/>
  <c r="O1254" i="2"/>
  <c r="O1253" i="2"/>
  <c r="O1252" i="2"/>
  <c r="AA731" i="4" s="1"/>
  <c r="O1251" i="2"/>
  <c r="O1250" i="2"/>
  <c r="O1249" i="2"/>
  <c r="O1248" i="2"/>
  <c r="AA1180" i="4" s="1"/>
  <c r="O1247" i="2"/>
  <c r="AA69" i="4" s="1"/>
  <c r="O1246" i="2"/>
  <c r="AA112" i="4" s="1"/>
  <c r="O1245" i="2"/>
  <c r="O1244" i="2"/>
  <c r="AA416" i="4" s="1"/>
  <c r="O1243" i="2"/>
  <c r="O1242" i="2"/>
  <c r="O1241" i="2"/>
  <c r="AA1118" i="4" s="1"/>
  <c r="O1240" i="2"/>
  <c r="O1239" i="2"/>
  <c r="O1238" i="2"/>
  <c r="AA107" i="4" s="1"/>
  <c r="O1237" i="2"/>
  <c r="O1236" i="2"/>
  <c r="O1235" i="2"/>
  <c r="O1234" i="2"/>
  <c r="O1233" i="2"/>
  <c r="AA368" i="4" s="1"/>
  <c r="O1232" i="2"/>
  <c r="O1231" i="2"/>
  <c r="AA1042" i="4" s="1"/>
  <c r="O1230" i="2"/>
  <c r="AA374" i="4" s="1"/>
  <c r="O1229" i="2"/>
  <c r="AA1321" i="4" s="1"/>
  <c r="O1228" i="2"/>
  <c r="AA918" i="4" s="1"/>
  <c r="O1227" i="2"/>
  <c r="O1226" i="2"/>
  <c r="AA394" i="4" s="1"/>
  <c r="O1225" i="2"/>
  <c r="AA511" i="4" s="1"/>
  <c r="O1224" i="2"/>
  <c r="O1223" i="2"/>
  <c r="AA298" i="4" s="1"/>
  <c r="O1222" i="2"/>
  <c r="O1221" i="2"/>
  <c r="O1220" i="2"/>
  <c r="O1219" i="2"/>
  <c r="AA1374" i="4" s="1"/>
  <c r="O1218" i="2"/>
  <c r="AA26" i="4" s="1"/>
  <c r="O1217" i="2"/>
  <c r="AA517" i="4" s="1"/>
  <c r="O1216" i="2"/>
  <c r="O1215" i="2"/>
  <c r="AA1303" i="4" s="1"/>
  <c r="O1214" i="2"/>
  <c r="O1213" i="2"/>
  <c r="O1212" i="2"/>
  <c r="O1211" i="2"/>
  <c r="AA220" i="4" s="1"/>
  <c r="O1210" i="2"/>
  <c r="AA917" i="4" s="1"/>
  <c r="O1209" i="2"/>
  <c r="O1208" i="2"/>
  <c r="O1207" i="2"/>
  <c r="AA504" i="4" s="1"/>
  <c r="O1206" i="2"/>
  <c r="O1205" i="2"/>
  <c r="O1204" i="2"/>
  <c r="O1203" i="2"/>
  <c r="O1202" i="2"/>
  <c r="O1201" i="2"/>
  <c r="AA985" i="4" s="1"/>
  <c r="O1200" i="2"/>
  <c r="O1199" i="2"/>
  <c r="O1198" i="2"/>
  <c r="O1197" i="2"/>
  <c r="O1196" i="2"/>
  <c r="O1195" i="2"/>
  <c r="O1194" i="2"/>
  <c r="O1193" i="2"/>
  <c r="O1192" i="2"/>
  <c r="O1191" i="2"/>
  <c r="O1190" i="2"/>
  <c r="O1189" i="2"/>
  <c r="AA222" i="4" s="1"/>
  <c r="O1188" i="2"/>
  <c r="AA559" i="4" s="1"/>
  <c r="O1187" i="2"/>
  <c r="O1186" i="2"/>
  <c r="O1185" i="2"/>
  <c r="O1184" i="2"/>
  <c r="O1183" i="2"/>
  <c r="O1182" i="2"/>
  <c r="O1181" i="2"/>
  <c r="AA897" i="4" s="1"/>
  <c r="O1180" i="2"/>
  <c r="O1179" i="2"/>
  <c r="AA1235" i="4" s="1"/>
  <c r="O1178" i="2"/>
  <c r="O1177" i="2"/>
  <c r="AA85" i="4" s="1"/>
  <c r="O1176" i="2"/>
  <c r="AA1413" i="4" s="1"/>
  <c r="O1175" i="2"/>
  <c r="AA1024" i="4" s="1"/>
  <c r="O1174" i="2"/>
  <c r="AA1158" i="4" s="1"/>
  <c r="O1173" i="2"/>
  <c r="O1172" i="2"/>
  <c r="O1171" i="2"/>
  <c r="O1170" i="2"/>
  <c r="O1169" i="2"/>
  <c r="O1168" i="2"/>
  <c r="O1167" i="2"/>
  <c r="O1166" i="2"/>
  <c r="O1165" i="2"/>
  <c r="O1164" i="2"/>
  <c r="O1163" i="2"/>
  <c r="AA726" i="4" s="1"/>
  <c r="O1162" i="2"/>
  <c r="O1161" i="2"/>
  <c r="O1160" i="2"/>
  <c r="O1159" i="2"/>
  <c r="O1158" i="2"/>
  <c r="AA589" i="4" s="1"/>
  <c r="O1157" i="2"/>
  <c r="O1156" i="2"/>
  <c r="O1155" i="2"/>
  <c r="O1154" i="2"/>
  <c r="AA162" i="4" s="1"/>
  <c r="O1153" i="2"/>
  <c r="AA392" i="4" s="1"/>
  <c r="O1152" i="2"/>
  <c r="O1151" i="2"/>
  <c r="AA641" i="4" s="1"/>
  <c r="O1150" i="2"/>
  <c r="O1149" i="2"/>
  <c r="O1148" i="2"/>
  <c r="O1147" i="2"/>
  <c r="AA165" i="4" s="1"/>
  <c r="O1146" i="2"/>
  <c r="AA264" i="4" s="1"/>
  <c r="O1145" i="2"/>
  <c r="O1144" i="2"/>
  <c r="O1143" i="2"/>
  <c r="O1142" i="2"/>
  <c r="O1141" i="2"/>
  <c r="O1140" i="2"/>
  <c r="O1139" i="2"/>
  <c r="O1138" i="2"/>
  <c r="O1137" i="2"/>
  <c r="O1136" i="2"/>
  <c r="O1135" i="2"/>
  <c r="O1134" i="2"/>
  <c r="AA1463" i="4" s="1"/>
  <c r="O1133" i="2"/>
  <c r="O1132" i="2"/>
  <c r="AA424" i="4" s="1"/>
  <c r="O1131" i="2"/>
  <c r="O1130" i="2"/>
  <c r="AA1000" i="4" s="1"/>
  <c r="O1129" i="2"/>
  <c r="O1128" i="2"/>
  <c r="AA824" i="4" s="1"/>
  <c r="O1127" i="2"/>
  <c r="AA988" i="4" s="1"/>
  <c r="O1126" i="2"/>
  <c r="AA513" i="4" s="1"/>
  <c r="O1125" i="2"/>
  <c r="O1124" i="2"/>
  <c r="O1123" i="2"/>
  <c r="O1122" i="2"/>
  <c r="O1121" i="2"/>
  <c r="O1120" i="2"/>
  <c r="O1119" i="2"/>
  <c r="O1118" i="2"/>
  <c r="O1117" i="2"/>
  <c r="O1116" i="2"/>
  <c r="AA14" i="4" s="1"/>
  <c r="O1115" i="2"/>
  <c r="O1114" i="2"/>
  <c r="O1113" i="2"/>
  <c r="AA561" i="4" s="1"/>
  <c r="O1112" i="2"/>
  <c r="AA806" i="4" s="1"/>
  <c r="O1111" i="2"/>
  <c r="AA233" i="4" s="1"/>
  <c r="O1110" i="2"/>
  <c r="O1109" i="2"/>
  <c r="O1108" i="2"/>
  <c r="AA309" i="4" s="1"/>
  <c r="O1107" i="2"/>
  <c r="AA631" i="4" s="1"/>
  <c r="O1106" i="2"/>
  <c r="AA339" i="4" s="1"/>
  <c r="O1105" i="2"/>
  <c r="O1104" i="2"/>
  <c r="O1103" i="2"/>
  <c r="AA654" i="4" s="1"/>
  <c r="O1102" i="2"/>
  <c r="O1101" i="2"/>
  <c r="O1100" i="2"/>
  <c r="O1099" i="2"/>
  <c r="O1098" i="2"/>
  <c r="O1097" i="2"/>
  <c r="AA617" i="4" s="1"/>
  <c r="O1096" i="2"/>
  <c r="AA268" i="4" s="1"/>
  <c r="O1095" i="2"/>
  <c r="AA795" i="4" s="1"/>
  <c r="O1094" i="2"/>
  <c r="O1093" i="2"/>
  <c r="O1092" i="2"/>
  <c r="O1091" i="2"/>
  <c r="AA260" i="4" s="1"/>
  <c r="O1090" i="2"/>
  <c r="O1089" i="2"/>
  <c r="AA333" i="4" s="1"/>
  <c r="O1088" i="2"/>
  <c r="O1087" i="2"/>
  <c r="O1086" i="2"/>
  <c r="AA510" i="4" s="1"/>
  <c r="O1085" i="2"/>
  <c r="O1084" i="2"/>
  <c r="O1083" i="2"/>
  <c r="O1082" i="2"/>
  <c r="AA531" i="4" s="1"/>
  <c r="O1081" i="2"/>
  <c r="O1080" i="2"/>
  <c r="O1079" i="2"/>
  <c r="AA1003" i="4" s="1"/>
  <c r="O1078" i="2"/>
  <c r="O1077" i="2"/>
  <c r="O1076" i="2"/>
  <c r="O1075" i="2"/>
  <c r="AA728" i="4" s="1"/>
  <c r="O1074" i="2"/>
  <c r="O1073" i="2"/>
  <c r="O1072" i="2"/>
  <c r="AA1018" i="4" s="1"/>
  <c r="O1071" i="2"/>
  <c r="O1070" i="2"/>
  <c r="AA290" i="4" s="1"/>
  <c r="O1069" i="2"/>
  <c r="O1068" i="2"/>
  <c r="O1067" i="2"/>
  <c r="O1066" i="2"/>
  <c r="AA224" i="4" s="1"/>
  <c r="O1065" i="2"/>
  <c r="O1064" i="2"/>
  <c r="AA1439" i="4" s="1"/>
  <c r="O1063" i="2"/>
  <c r="O1062" i="2"/>
  <c r="O1061" i="2"/>
  <c r="O1060" i="2"/>
  <c r="AA585" i="4" s="1"/>
  <c r="O1059" i="2"/>
  <c r="AA81" i="4" s="1"/>
  <c r="O1058" i="2"/>
  <c r="AA793" i="4" s="1"/>
  <c r="O1057" i="2"/>
  <c r="O1056" i="2"/>
  <c r="AA118" i="4" s="1"/>
  <c r="O1055" i="2"/>
  <c r="O1054" i="2"/>
  <c r="AA1078" i="4" s="1"/>
  <c r="O1053" i="2"/>
  <c r="AA1089" i="4" s="1"/>
  <c r="O1052" i="2"/>
  <c r="O1051" i="2"/>
  <c r="O1050" i="2"/>
  <c r="O1049" i="2"/>
  <c r="O1048" i="2"/>
  <c r="O1047" i="2"/>
  <c r="O1046" i="2"/>
  <c r="O1045" i="2"/>
  <c r="AA365" i="4" s="1"/>
  <c r="O1044" i="2"/>
  <c r="O1043" i="2"/>
  <c r="O1042" i="2"/>
  <c r="AA27" i="4" s="1"/>
  <c r="O1041" i="2"/>
  <c r="O1040" i="2"/>
  <c r="AA724" i="4" s="1"/>
  <c r="O1039" i="2"/>
  <c r="O1038" i="2"/>
  <c r="AA84" i="4" s="1"/>
  <c r="O1037" i="2"/>
  <c r="O1036" i="2"/>
  <c r="O1035" i="2"/>
  <c r="O1034" i="2"/>
  <c r="AA960" i="4" s="1"/>
  <c r="O1033" i="2"/>
  <c r="O1032" i="2"/>
  <c r="O1031" i="2"/>
  <c r="O1030" i="2"/>
  <c r="O1029" i="2"/>
  <c r="O1028" i="2"/>
  <c r="AA418" i="4" s="1"/>
  <c r="O1027" i="2"/>
  <c r="O1026" i="2"/>
  <c r="AA415" i="4" s="1"/>
  <c r="O1025" i="2"/>
  <c r="O1024" i="2"/>
  <c r="O1023" i="2"/>
  <c r="O1022" i="2"/>
  <c r="O1021" i="2"/>
  <c r="O1020" i="2"/>
  <c r="O1019" i="2"/>
  <c r="O1018" i="2"/>
  <c r="O1017" i="2"/>
  <c r="AA1048" i="4" s="1"/>
  <c r="O1016" i="2"/>
  <c r="O1015" i="2"/>
  <c r="O1014" i="2"/>
  <c r="O1013" i="2"/>
  <c r="AA226" i="4" s="1"/>
  <c r="O1012" i="2"/>
  <c r="O1011" i="2"/>
  <c r="O1010" i="2"/>
  <c r="O1009" i="2"/>
  <c r="O1008" i="2"/>
  <c r="O1007" i="2"/>
  <c r="O1006" i="2"/>
  <c r="AA487" i="4" s="1"/>
  <c r="O1005" i="2"/>
  <c r="O1004" i="2"/>
  <c r="O1003" i="2"/>
  <c r="O1002" i="2"/>
  <c r="O1001" i="2"/>
  <c r="AA119" i="4" s="1"/>
  <c r="O1000" i="2"/>
  <c r="O999" i="2"/>
  <c r="O998" i="2"/>
  <c r="O997" i="2"/>
  <c r="O996" i="2"/>
  <c r="O995" i="2"/>
  <c r="O994" i="2"/>
  <c r="O993" i="2"/>
  <c r="O992" i="2"/>
  <c r="AA1192" i="4" s="1"/>
  <c r="O991" i="2"/>
  <c r="O990" i="2"/>
  <c r="O989" i="2"/>
  <c r="O988" i="2"/>
  <c r="AA192" i="4" s="1"/>
  <c r="O987" i="2"/>
  <c r="O986" i="2"/>
  <c r="O985" i="2"/>
  <c r="O984" i="2"/>
  <c r="O983" i="2"/>
  <c r="O982" i="2"/>
  <c r="O981" i="2"/>
  <c r="O980" i="2"/>
  <c r="O979" i="2"/>
  <c r="AA1101" i="4" s="1"/>
  <c r="O978" i="2"/>
  <c r="O977" i="2"/>
  <c r="O976" i="2"/>
  <c r="O975" i="2"/>
  <c r="O974" i="2"/>
  <c r="O973" i="2"/>
  <c r="O972" i="2"/>
  <c r="O971" i="2"/>
  <c r="O970" i="2"/>
  <c r="O969" i="2"/>
  <c r="O968" i="2"/>
  <c r="O967" i="2"/>
  <c r="O966" i="2"/>
  <c r="AA813" i="4" s="1"/>
  <c r="O965" i="2"/>
  <c r="O964" i="2"/>
  <c r="O963" i="2"/>
  <c r="O962" i="2"/>
  <c r="AA58" i="4" s="1"/>
  <c r="O961" i="2"/>
  <c r="O960" i="2"/>
  <c r="AA732" i="4" s="1"/>
  <c r="O959" i="2"/>
  <c r="O958" i="2"/>
  <c r="O957" i="2"/>
  <c r="O956" i="2"/>
  <c r="AA212" i="4" s="1"/>
  <c r="O955" i="2"/>
  <c r="O954" i="2"/>
  <c r="O953" i="2"/>
  <c r="O952" i="2"/>
  <c r="O951" i="2"/>
  <c r="AA1337" i="4" s="1"/>
  <c r="O950" i="2"/>
  <c r="O949" i="2"/>
  <c r="O948" i="2"/>
  <c r="O947" i="2"/>
  <c r="O946" i="2"/>
  <c r="O945" i="2"/>
  <c r="O944" i="2"/>
  <c r="O943" i="2"/>
  <c r="AA672" i="4" s="1"/>
  <c r="O942" i="2"/>
  <c r="AA255" i="4" s="1"/>
  <c r="O941" i="2"/>
  <c r="O940" i="2"/>
  <c r="O939" i="2"/>
  <c r="O938" i="2"/>
  <c r="AA924" i="4" s="1"/>
  <c r="O937" i="2"/>
  <c r="O936" i="2"/>
  <c r="O935" i="2"/>
  <c r="O934" i="2"/>
  <c r="O933" i="2"/>
  <c r="O932" i="2"/>
  <c r="O931" i="2"/>
  <c r="AA499" i="4" s="1"/>
  <c r="O930" i="2"/>
  <c r="O929" i="2"/>
  <c r="O928" i="2"/>
  <c r="O927" i="2"/>
  <c r="O926" i="2"/>
  <c r="O925" i="2"/>
  <c r="O924" i="2"/>
  <c r="O923" i="2"/>
  <c r="O922" i="2"/>
  <c r="AA607" i="4" s="1"/>
  <c r="O921" i="2"/>
  <c r="O920" i="2"/>
  <c r="O919" i="2"/>
  <c r="AA804" i="4" s="1"/>
  <c r="O918" i="2"/>
  <c r="O917" i="2"/>
  <c r="AA673" i="4" s="1"/>
  <c r="O916" i="2"/>
  <c r="O915" i="2"/>
  <c r="O914" i="2"/>
  <c r="O913" i="2"/>
  <c r="AA34" i="4" s="1"/>
  <c r="O912" i="2"/>
  <c r="AA267" i="4" s="1"/>
  <c r="O911" i="2"/>
  <c r="O910" i="2"/>
  <c r="AA215" i="4" s="1"/>
  <c r="O909" i="2"/>
  <c r="AA894" i="4" s="1"/>
  <c r="O908" i="2"/>
  <c r="AA157" i="4" s="1"/>
  <c r="O907" i="2"/>
  <c r="AA189" i="4" s="1"/>
  <c r="O906" i="2"/>
  <c r="AA865" i="4" s="1"/>
  <c r="O905" i="2"/>
  <c r="AA197" i="4" s="1"/>
  <c r="O904" i="2"/>
  <c r="AA953" i="4" s="1"/>
  <c r="O903" i="2"/>
  <c r="AA500" i="4" s="1"/>
  <c r="O902" i="2"/>
  <c r="AA1257" i="4" s="1"/>
  <c r="O901" i="2"/>
  <c r="O900" i="2"/>
  <c r="AA780" i="4" s="1"/>
  <c r="O899" i="2"/>
  <c r="AA948" i="4" s="1"/>
  <c r="O898" i="2"/>
  <c r="O897" i="2"/>
  <c r="O896" i="2"/>
  <c r="O895" i="2"/>
  <c r="O894" i="2"/>
  <c r="O893" i="2"/>
  <c r="O892" i="2"/>
  <c r="O891" i="2"/>
  <c r="O890" i="2"/>
  <c r="AA1402" i="4" s="1"/>
  <c r="O889" i="2"/>
  <c r="AA928" i="4" s="1"/>
  <c r="O888" i="2"/>
  <c r="AA1275" i="4" s="1"/>
  <c r="O887" i="2"/>
  <c r="O886" i="2"/>
  <c r="AA1133" i="4" s="1"/>
  <c r="O885" i="2"/>
  <c r="AA385" i="4" s="1"/>
  <c r="O884" i="2"/>
  <c r="AA733" i="4" s="1"/>
  <c r="O883" i="2"/>
  <c r="AA293" i="4" s="1"/>
  <c r="O882" i="2"/>
  <c r="O881" i="2"/>
  <c r="O880" i="2"/>
  <c r="AA318" i="4" s="1"/>
  <c r="O879" i="2"/>
  <c r="AA393" i="4" s="1"/>
  <c r="O878" i="2"/>
  <c r="O877" i="2"/>
  <c r="O876" i="2"/>
  <c r="O875" i="2"/>
  <c r="AA1234" i="4" s="1"/>
  <c r="O874" i="2"/>
  <c r="O873" i="2"/>
  <c r="AA777" i="4" s="1"/>
  <c r="O872" i="2"/>
  <c r="O871" i="2"/>
  <c r="O870" i="2"/>
  <c r="AA444" i="4" s="1"/>
  <c r="O869" i="2"/>
  <c r="AA1266" i="4" s="1"/>
  <c r="O868" i="2"/>
  <c r="O867" i="2"/>
  <c r="AA548" i="4" s="1"/>
  <c r="O866" i="2"/>
  <c r="O865" i="2"/>
  <c r="O864" i="2"/>
  <c r="O863" i="2"/>
  <c r="AA282" i="4" s="1"/>
  <c r="O862" i="2"/>
  <c r="O861" i="2"/>
  <c r="AA387" i="4" s="1"/>
  <c r="O860" i="2"/>
  <c r="O859" i="2"/>
  <c r="AA266" i="4" s="1"/>
  <c r="O858" i="2"/>
  <c r="O857" i="2"/>
  <c r="AA291" i="4" s="1"/>
  <c r="O856" i="2"/>
  <c r="AA379" i="4" s="1"/>
  <c r="O855" i="2"/>
  <c r="O854" i="2"/>
  <c r="AA1614" i="4" s="1"/>
  <c r="O853" i="2"/>
  <c r="O852" i="2"/>
  <c r="O851" i="2"/>
  <c r="O850" i="2"/>
  <c r="O849" i="2"/>
  <c r="O848" i="2"/>
  <c r="AA274" i="4" s="1"/>
  <c r="O847" i="2"/>
  <c r="AA340" i="4" s="1"/>
  <c r="O846" i="2"/>
  <c r="O845" i="2"/>
  <c r="AA823" i="4" s="1"/>
  <c r="O844" i="2"/>
  <c r="O843" i="2"/>
  <c r="AA773" i="4" s="1"/>
  <c r="O842" i="2"/>
  <c r="O841" i="2"/>
  <c r="AA802" i="4" s="1"/>
  <c r="O840" i="2"/>
  <c r="O839" i="2"/>
  <c r="O838" i="2"/>
  <c r="O837" i="2"/>
  <c r="O836" i="2"/>
  <c r="O835" i="2"/>
  <c r="AA944" i="4" s="1"/>
  <c r="O834" i="2"/>
  <c r="O833" i="2"/>
  <c r="AA1227" i="4" s="1"/>
  <c r="O832" i="2"/>
  <c r="AA805" i="4" s="1"/>
  <c r="O831" i="2"/>
  <c r="AA1187" i="4" s="1"/>
  <c r="O830" i="2"/>
  <c r="AA54" i="4" s="1"/>
  <c r="O829" i="2"/>
  <c r="O828" i="2"/>
  <c r="O827" i="2"/>
  <c r="O826" i="2"/>
  <c r="AA227" i="4" s="1"/>
  <c r="O825" i="2"/>
  <c r="O824" i="2"/>
  <c r="AA623" i="4" s="1"/>
  <c r="O823" i="2"/>
  <c r="O822" i="2"/>
  <c r="O821" i="2"/>
  <c r="AA1194" i="4" s="1"/>
  <c r="O820" i="2"/>
  <c r="AA331" i="4" s="1"/>
  <c r="O819" i="2"/>
  <c r="AA171" i="4" s="1"/>
  <c r="O818" i="2"/>
  <c r="AA846" i="4" s="1"/>
  <c r="O817" i="2"/>
  <c r="AA685" i="4" s="1"/>
  <c r="O816" i="2"/>
  <c r="O815" i="2"/>
  <c r="O814" i="2"/>
  <c r="AA469" i="4" s="1"/>
  <c r="O813" i="2"/>
  <c r="AA277" i="4" s="1"/>
  <c r="O812" i="2"/>
  <c r="AA798" i="4" s="1"/>
  <c r="O811" i="2"/>
  <c r="AA645" i="4" s="1"/>
  <c r="O810" i="2"/>
  <c r="O809" i="2"/>
  <c r="AA1045" i="4" s="1"/>
  <c r="O808" i="2"/>
  <c r="O807" i="2"/>
  <c r="AA278" i="4" s="1"/>
  <c r="O806" i="2"/>
  <c r="AA742" i="4" s="1"/>
  <c r="O805" i="2"/>
  <c r="AA547" i="4" s="1"/>
  <c r="O804" i="2"/>
  <c r="O803" i="2"/>
  <c r="O802" i="2"/>
  <c r="AA50" i="4" s="1"/>
  <c r="O801" i="2"/>
  <c r="O800" i="2"/>
  <c r="O799" i="2"/>
  <c r="O798" i="2"/>
  <c r="O797" i="2"/>
  <c r="AA92" i="4" s="1"/>
  <c r="O796" i="2"/>
  <c r="O795" i="2"/>
  <c r="AA743" i="4" s="1"/>
  <c r="O794" i="2"/>
  <c r="O793" i="2"/>
  <c r="O792" i="2"/>
  <c r="O791" i="2"/>
  <c r="O790" i="2"/>
  <c r="AA206" i="4" s="1"/>
  <c r="O789" i="2"/>
  <c r="O788" i="2"/>
  <c r="O787" i="2"/>
  <c r="O786" i="2"/>
  <c r="O785" i="2"/>
  <c r="AA74" i="4" s="1"/>
  <c r="O784" i="2"/>
  <c r="O783" i="2"/>
  <c r="O782" i="2"/>
  <c r="AA287" i="4" s="1"/>
  <c r="O781" i="2"/>
  <c r="O780" i="2"/>
  <c r="AA110" i="4" s="1"/>
  <c r="O779" i="2"/>
  <c r="AA383" i="4" s="1"/>
  <c r="O778" i="2"/>
  <c r="AA29" i="4" s="1"/>
  <c r="O777" i="2"/>
  <c r="O776" i="2"/>
  <c r="AA398" i="4" s="1"/>
  <c r="O775" i="2"/>
  <c r="AA427" i="4" s="1"/>
  <c r="O774" i="2"/>
  <c r="AA493" i="4" s="1"/>
  <c r="O773" i="2"/>
  <c r="O772" i="2"/>
  <c r="O771" i="2"/>
  <c r="O770" i="2"/>
  <c r="O769" i="2"/>
  <c r="O768" i="2"/>
  <c r="O767" i="2"/>
  <c r="AA283" i="4" s="1"/>
  <c r="O766" i="2"/>
  <c r="AA467" i="4" s="1"/>
  <c r="O765" i="2"/>
  <c r="AA586" i="4" s="1"/>
  <c r="O764" i="2"/>
  <c r="AA939" i="4" s="1"/>
  <c r="O763" i="2"/>
  <c r="AA1060" i="4" s="1"/>
  <c r="O762" i="2"/>
  <c r="O761" i="2"/>
  <c r="O760" i="2"/>
  <c r="O759" i="2"/>
  <c r="O758" i="2"/>
  <c r="O757" i="2"/>
  <c r="O756" i="2"/>
  <c r="O755" i="2"/>
  <c r="O754" i="2"/>
  <c r="AA362" i="4" s="1"/>
  <c r="O753" i="2"/>
  <c r="O752" i="2"/>
  <c r="AA19" i="4" s="1"/>
  <c r="O751" i="2"/>
  <c r="O750" i="2"/>
  <c r="AA116" i="4" s="1"/>
  <c r="O749" i="2"/>
  <c r="AA151" i="4" s="1"/>
  <c r="O748" i="2"/>
  <c r="AA244" i="4" s="1"/>
  <c r="O747" i="2"/>
  <c r="AA146" i="4" s="1"/>
  <c r="O746" i="2"/>
  <c r="AA225" i="4" s="1"/>
  <c r="O745" i="2"/>
  <c r="AA44" i="4" s="1"/>
  <c r="O744" i="2"/>
  <c r="O743" i="2"/>
  <c r="O742" i="2"/>
  <c r="O741" i="2"/>
  <c r="O740" i="2"/>
  <c r="O739" i="2"/>
  <c r="O738" i="2"/>
  <c r="O737" i="2"/>
  <c r="O736" i="2"/>
  <c r="O735" i="2"/>
  <c r="O734" i="2"/>
  <c r="O733" i="2"/>
  <c r="O732" i="2"/>
  <c r="O731" i="2"/>
  <c r="AA78" i="4" s="1"/>
  <c r="O730" i="2"/>
  <c r="AA56" i="4" s="1"/>
  <c r="O729" i="2"/>
  <c r="AA699" i="4" s="1"/>
  <c r="O728" i="2"/>
  <c r="O727" i="2"/>
  <c r="O726" i="2"/>
  <c r="AA1415" i="4" s="1"/>
  <c r="O725" i="2"/>
  <c r="O724" i="2"/>
  <c r="O723" i="2"/>
  <c r="O722" i="2"/>
  <c r="O721" i="2"/>
  <c r="O720" i="2"/>
  <c r="O719" i="2"/>
  <c r="O718" i="2"/>
  <c r="O717" i="2"/>
  <c r="AA1006" i="4" s="1"/>
  <c r="O716" i="2"/>
  <c r="O715" i="2"/>
  <c r="O714" i="2"/>
  <c r="AA515" i="4" s="1"/>
  <c r="O713" i="2"/>
  <c r="O712" i="2"/>
  <c r="O711" i="2"/>
  <c r="O710" i="2"/>
  <c r="O709" i="2"/>
  <c r="O708" i="2"/>
  <c r="O707" i="2"/>
  <c r="O706" i="2"/>
  <c r="O705" i="2"/>
  <c r="O704" i="2"/>
  <c r="O703" i="2"/>
  <c r="AA47" i="4" s="1"/>
  <c r="O702" i="2"/>
  <c r="AA313" i="4" s="1"/>
  <c r="O701" i="2"/>
  <c r="AA276" i="4" s="1"/>
  <c r="O700" i="2"/>
  <c r="O699" i="2"/>
  <c r="AA352" i="4" s="1"/>
  <c r="O698" i="2"/>
  <c r="AA105" i="4" s="1"/>
  <c r="O697" i="2"/>
  <c r="AA1283" i="4" s="1"/>
  <c r="O696" i="2"/>
  <c r="O695" i="2"/>
  <c r="O694" i="2"/>
  <c r="O693" i="2"/>
  <c r="AA998" i="4" s="1"/>
  <c r="O692" i="2"/>
  <c r="AA568" i="4" s="1"/>
  <c r="O691" i="2"/>
  <c r="AA31" i="4" s="1"/>
  <c r="O690" i="2"/>
  <c r="O689" i="2"/>
  <c r="O688" i="2"/>
  <c r="O687" i="2"/>
  <c r="AA1214" i="4" s="1"/>
  <c r="O686" i="2"/>
  <c r="O685" i="2"/>
  <c r="AA1044" i="4" s="1"/>
  <c r="O684" i="2"/>
  <c r="AA248" i="4" s="1"/>
  <c r="O683" i="2"/>
  <c r="O682" i="2"/>
  <c r="AA304" i="4" s="1"/>
  <c r="O681" i="2"/>
  <c r="O680" i="2"/>
  <c r="O679" i="2"/>
  <c r="O678" i="2"/>
  <c r="O677" i="2"/>
  <c r="O676" i="2"/>
  <c r="AA680" i="4" s="1"/>
  <c r="O675" i="2"/>
  <c r="O674" i="2"/>
  <c r="O673" i="2"/>
  <c r="O672" i="2"/>
  <c r="O671" i="2"/>
  <c r="O670" i="2"/>
  <c r="AA1051" i="4" s="1"/>
  <c r="O669" i="2"/>
  <c r="O668" i="2"/>
  <c r="O667" i="2"/>
  <c r="AA647" i="4" s="1"/>
  <c r="O666" i="2"/>
  <c r="O665" i="2"/>
  <c r="O664" i="2"/>
  <c r="O663" i="2"/>
  <c r="AA462" i="4" s="1"/>
  <c r="O662" i="2"/>
  <c r="O661" i="2"/>
  <c r="AA549" i="4" s="1"/>
  <c r="O660" i="2"/>
  <c r="O659" i="2"/>
  <c r="O658" i="2"/>
  <c r="O657" i="2"/>
  <c r="O656" i="2"/>
  <c r="O655" i="2"/>
  <c r="O654" i="2"/>
  <c r="O653" i="2"/>
  <c r="O652" i="2"/>
  <c r="O651" i="2"/>
  <c r="AA541" i="4" s="1"/>
  <c r="O650" i="2"/>
  <c r="O649" i="2"/>
  <c r="AA913" i="4" s="1"/>
  <c r="O648" i="2"/>
  <c r="AA1325" i="4" s="1"/>
  <c r="O647" i="2"/>
  <c r="O646" i="2"/>
  <c r="O645" i="2"/>
  <c r="AA1554" i="4" s="1"/>
  <c r="O644" i="2"/>
  <c r="O643" i="2"/>
  <c r="O642" i="2"/>
  <c r="O641" i="2"/>
  <c r="AA460" i="4" s="1"/>
  <c r="O640" i="2"/>
  <c r="O639" i="2"/>
  <c r="O638" i="2"/>
  <c r="AA1239" i="4" s="1"/>
  <c r="O637" i="2"/>
  <c r="O636" i="2"/>
  <c r="O635" i="2"/>
  <c r="O634" i="2"/>
  <c r="O633" i="2"/>
  <c r="O632" i="2"/>
  <c r="O631" i="2"/>
  <c r="O630" i="2"/>
  <c r="O629" i="2"/>
  <c r="AA922" i="4" s="1"/>
  <c r="O628" i="2"/>
  <c r="O627" i="2"/>
  <c r="AA1125" i="4" s="1"/>
  <c r="O626" i="2"/>
  <c r="O625" i="2"/>
  <c r="O624" i="2"/>
  <c r="O623" i="2"/>
  <c r="O622" i="2"/>
  <c r="O621" i="2"/>
  <c r="O620" i="2"/>
  <c r="O619" i="2"/>
  <c r="O618" i="2"/>
  <c r="O617" i="2"/>
  <c r="O616" i="2"/>
  <c r="O615" i="2"/>
  <c r="O614" i="2"/>
  <c r="AA931" i="4" s="1"/>
  <c r="O613" i="2"/>
  <c r="AA75" i="4" s="1"/>
  <c r="O612" i="2"/>
  <c r="AA203" i="4" s="1"/>
  <c r="O611" i="2"/>
  <c r="O610" i="2"/>
  <c r="AA156" i="4" s="1"/>
  <c r="O609" i="2"/>
  <c r="O608" i="2"/>
  <c r="AA270" i="4" s="1"/>
  <c r="O607" i="2"/>
  <c r="AA97" i="4" s="1"/>
  <c r="O606" i="2"/>
  <c r="AA123" i="4" s="1"/>
  <c r="O605" i="2"/>
  <c r="O604" i="2"/>
  <c r="O603" i="2"/>
  <c r="O602" i="2"/>
  <c r="AA1408" i="4" s="1"/>
  <c r="O601" i="2"/>
  <c r="AA1139" i="4" s="1"/>
  <c r="O600" i="2"/>
  <c r="AA371" i="4" s="1"/>
  <c r="O599" i="2"/>
  <c r="O598" i="2"/>
  <c r="AA476" i="4" s="1"/>
  <c r="O597" i="2"/>
  <c r="O596" i="2"/>
  <c r="AA21" i="4" s="1"/>
  <c r="O595" i="2"/>
  <c r="AA364" i="4" s="1"/>
  <c r="O594" i="2"/>
  <c r="AA136" i="4" s="1"/>
  <c r="O593" i="2"/>
  <c r="O592" i="2"/>
  <c r="AA1412" i="4" s="1"/>
  <c r="O591" i="2"/>
  <c r="O590" i="2"/>
  <c r="AA106" i="4" s="1"/>
  <c r="O589" i="2"/>
  <c r="O588" i="2"/>
  <c r="AA265" i="4" s="1"/>
  <c r="O587" i="2"/>
  <c r="O586" i="2"/>
  <c r="O585" i="2"/>
  <c r="O584" i="2"/>
  <c r="O583" i="2"/>
  <c r="O582" i="2"/>
  <c r="O581" i="2"/>
  <c r="O580" i="2"/>
  <c r="O579" i="2"/>
  <c r="O578" i="2"/>
  <c r="O577" i="2"/>
  <c r="O576" i="2"/>
  <c r="O575" i="2"/>
  <c r="AA582" i="4" s="1"/>
  <c r="O574" i="2"/>
  <c r="AA1086" i="4" s="1"/>
  <c r="O573" i="2"/>
  <c r="AA648" i="4" s="1"/>
  <c r="O572" i="2"/>
  <c r="AA454" i="4" s="1"/>
  <c r="O571" i="2"/>
  <c r="O570" i="2"/>
  <c r="O569" i="2"/>
  <c r="O568" i="2"/>
  <c r="O567" i="2"/>
  <c r="AA175" i="4" s="1"/>
  <c r="O566" i="2"/>
  <c r="AA88" i="4" s="1"/>
  <c r="O565" i="2"/>
  <c r="O564" i="2"/>
  <c r="O563" i="2"/>
  <c r="O562" i="2"/>
  <c r="O561" i="2"/>
  <c r="O560" i="2"/>
  <c r="O559" i="2"/>
  <c r="O558" i="2"/>
  <c r="O557" i="2"/>
  <c r="AA598" i="4" s="1"/>
  <c r="O556" i="2"/>
  <c r="AA38" i="4" s="1"/>
  <c r="O555" i="2"/>
  <c r="O554" i="2"/>
  <c r="O553" i="2"/>
  <c r="O552" i="2"/>
  <c r="O551" i="2"/>
  <c r="O550" i="2"/>
  <c r="O549" i="2"/>
  <c r="AA330" i="4" s="1"/>
  <c r="O548" i="2"/>
  <c r="AA570" i="4" s="1"/>
  <c r="O547" i="2"/>
  <c r="O546" i="2"/>
  <c r="AA596" i="4" s="1"/>
  <c r="O545" i="2"/>
  <c r="AA466" i="4" s="1"/>
  <c r="O544" i="2"/>
  <c r="AA666" i="4" s="1"/>
  <c r="O543" i="2"/>
  <c r="AA252" i="4" s="1"/>
  <c r="O542" i="2"/>
  <c r="AA455" i="4" s="1"/>
  <c r="O541" i="2"/>
  <c r="O540" i="2"/>
  <c r="O539" i="2"/>
  <c r="O538" i="2"/>
  <c r="AA660" i="4" s="1"/>
  <c r="O537" i="2"/>
  <c r="AA451" i="4" s="1"/>
  <c r="O536" i="2"/>
  <c r="O535" i="2"/>
  <c r="AA702" i="4" s="1"/>
  <c r="O534" i="2"/>
  <c r="AA722" i="4" s="1"/>
  <c r="O533" i="2"/>
  <c r="AA1050" i="4" s="1"/>
  <c r="O532" i="2"/>
  <c r="O531" i="2"/>
  <c r="O530" i="2"/>
  <c r="AA619" i="4" s="1"/>
  <c r="O529" i="2"/>
  <c r="AA520" i="4" s="1"/>
  <c r="O528" i="2"/>
  <c r="AA1516" i="4" s="1"/>
  <c r="O527" i="2"/>
  <c r="AA676" i="4" s="1"/>
  <c r="O526" i="2"/>
  <c r="O525" i="2"/>
  <c r="O524" i="2"/>
  <c r="AA262" i="4" s="1"/>
  <c r="O523" i="2"/>
  <c r="AA640" i="4" s="1"/>
  <c r="O522" i="2"/>
  <c r="O521" i="2"/>
  <c r="AA1395" i="4" s="1"/>
  <c r="O520" i="2"/>
  <c r="AA678" i="4" s="1"/>
  <c r="O519" i="2"/>
  <c r="AA179" i="4" s="1"/>
  <c r="O518" i="2"/>
  <c r="O517" i="2"/>
  <c r="AA1278" i="4" s="1"/>
  <c r="O516" i="2"/>
  <c r="O515" i="2"/>
  <c r="AA1301" i="4" s="1"/>
  <c r="O514" i="2"/>
  <c r="O513" i="2"/>
  <c r="O512" i="2"/>
  <c r="AA1721" i="4" s="1"/>
  <c r="O511" i="2"/>
  <c r="AA35" i="4" s="1"/>
  <c r="O510" i="2"/>
  <c r="AA202" i="4" s="1"/>
  <c r="O509" i="2"/>
  <c r="O508" i="2"/>
  <c r="AA307" i="4" s="1"/>
  <c r="O507" i="2"/>
  <c r="AA1431" i="4" s="1"/>
  <c r="O506" i="2"/>
  <c r="O505" i="2"/>
  <c r="AA172" i="4" s="1"/>
  <c r="O504" i="2"/>
  <c r="O503" i="2"/>
  <c r="AA557" i="4" s="1"/>
  <c r="O502" i="2"/>
  <c r="AA864" i="4" s="1"/>
  <c r="O501" i="2"/>
  <c r="AA386" i="4" s="1"/>
  <c r="O500" i="2"/>
  <c r="O499" i="2"/>
  <c r="AA174" i="4" s="1"/>
  <c r="O498" i="2"/>
  <c r="AA1123" i="4" s="1"/>
  <c r="O497" i="2"/>
  <c r="O496" i="2"/>
  <c r="AA776" i="4" s="1"/>
  <c r="O495" i="2"/>
  <c r="O494" i="2"/>
  <c r="AA1249" i="4" s="1"/>
  <c r="O493" i="2"/>
  <c r="AA495" i="4" s="1"/>
  <c r="O492" i="2"/>
  <c r="O491" i="2"/>
  <c r="AA860" i="4" s="1"/>
  <c r="O490" i="2"/>
  <c r="AA57" i="4" s="1"/>
  <c r="O489" i="2"/>
  <c r="O488" i="2"/>
  <c r="O487" i="2"/>
  <c r="O486" i="2"/>
  <c r="AA663" i="4" s="1"/>
  <c r="O485" i="2"/>
  <c r="O484" i="2"/>
  <c r="O483" i="2"/>
  <c r="O482" i="2"/>
  <c r="AA1109" i="4" s="1"/>
  <c r="O481" i="2"/>
  <c r="AA957" i="4" s="1"/>
  <c r="O480" i="2"/>
  <c r="AA861" i="4" s="1"/>
  <c r="O479" i="2"/>
  <c r="AA509" i="4" s="1"/>
  <c r="O478" i="2"/>
  <c r="O477" i="2"/>
  <c r="AA977" i="4" s="1"/>
  <c r="O476" i="2"/>
  <c r="O475" i="2"/>
  <c r="O474" i="2"/>
  <c r="O473" i="2"/>
  <c r="AA1098" i="4" s="1"/>
  <c r="O472" i="2"/>
  <c r="AA350" i="4" s="1"/>
  <c r="O471" i="2"/>
  <c r="O470" i="2"/>
  <c r="AA1112" i="4" s="1"/>
  <c r="O469" i="2"/>
  <c r="AA627" i="4" s="1"/>
  <c r="O468" i="2"/>
  <c r="O467" i="2"/>
  <c r="O466" i="2"/>
  <c r="O465" i="2"/>
  <c r="O464" i="2"/>
  <c r="O463" i="2"/>
  <c r="O462" i="2"/>
  <c r="O461" i="2"/>
  <c r="O460" i="2"/>
  <c r="O459" i="2"/>
  <c r="O458" i="2"/>
  <c r="O457" i="2"/>
  <c r="AA771" i="4" s="1"/>
  <c r="O456" i="2"/>
  <c r="O455" i="2"/>
  <c r="O454" i="2"/>
  <c r="O453" i="2"/>
  <c r="AA687" i="4" s="1"/>
  <c r="O452" i="2"/>
  <c r="AA799" i="4" s="1"/>
  <c r="O451" i="2"/>
  <c r="AA789" i="4" s="1"/>
  <c r="O450" i="2"/>
  <c r="O449" i="2"/>
  <c r="AA302" i="4" s="1"/>
  <c r="O448" i="2"/>
  <c r="O447" i="2"/>
  <c r="O446" i="2"/>
  <c r="O445" i="2"/>
  <c r="O444" i="2"/>
  <c r="AA93" i="4" s="1"/>
  <c r="O443" i="2"/>
  <c r="AA452" i="4" s="1"/>
  <c r="O442" i="2"/>
  <c r="O441" i="2"/>
  <c r="AA211" i="4" s="1"/>
  <c r="O440" i="2"/>
  <c r="O439" i="2"/>
  <c r="O438" i="2"/>
  <c r="O437" i="2"/>
  <c r="O436" i="2"/>
  <c r="AA1296" i="4" s="1"/>
  <c r="O435" i="2"/>
  <c r="O434" i="2"/>
  <c r="O433" i="2"/>
  <c r="AA289" i="4" s="1"/>
  <c r="O432" i="2"/>
  <c r="O431" i="2"/>
  <c r="O430" i="2"/>
  <c r="O429" i="2"/>
  <c r="AA281" i="4" s="1"/>
  <c r="O428" i="2"/>
  <c r="O427" i="2"/>
  <c r="O426" i="2"/>
  <c r="O425" i="2"/>
  <c r="O424" i="2"/>
  <c r="O423" i="2"/>
  <c r="O422" i="2"/>
  <c r="AA176" i="4" s="1"/>
  <c r="O421" i="2"/>
  <c r="O420" i="2"/>
  <c r="O419" i="2"/>
  <c r="O418" i="2"/>
  <c r="O417" i="2"/>
  <c r="O416" i="2"/>
  <c r="O415" i="2"/>
  <c r="O414" i="2"/>
  <c r="O413" i="2"/>
  <c r="AA127" i="4" s="1"/>
  <c r="O412" i="2"/>
  <c r="AA72" i="4" s="1"/>
  <c r="O411" i="2"/>
  <c r="O410" i="2"/>
  <c r="O409" i="2"/>
  <c r="O408" i="2"/>
  <c r="O407" i="2"/>
  <c r="O406" i="2"/>
  <c r="O405" i="2"/>
  <c r="O404" i="2"/>
  <c r="O403" i="2"/>
  <c r="AA321" i="4" s="1"/>
  <c r="O402" i="2"/>
  <c r="AA540" i="4" s="1"/>
  <c r="O401" i="2"/>
  <c r="O400" i="2"/>
  <c r="O399" i="2"/>
  <c r="AA668" i="4" s="1"/>
  <c r="O398" i="2"/>
  <c r="O397" i="2"/>
  <c r="O396" i="2"/>
  <c r="O395" i="2"/>
  <c r="O394" i="2"/>
  <c r="O393" i="2"/>
  <c r="AA973" i="4" s="1"/>
  <c r="O392" i="2"/>
  <c r="AA564" i="4" s="1"/>
  <c r="O391" i="2"/>
  <c r="AA1021" i="4" s="1"/>
  <c r="O390" i="2"/>
  <c r="AA217" i="4" s="1"/>
  <c r="O389" i="2"/>
  <c r="AA1297" i="4" s="1"/>
  <c r="O388" i="2"/>
  <c r="AA358" i="4" s="1"/>
  <c r="O387" i="2"/>
  <c r="AA354" i="4" s="1"/>
  <c r="O386" i="2"/>
  <c r="AA430" i="4" s="1"/>
  <c r="O385" i="2"/>
  <c r="AA764" i="4" s="1"/>
  <c r="O384" i="2"/>
  <c r="AA194" i="4" s="1"/>
  <c r="O383" i="2"/>
  <c r="O382" i="2"/>
  <c r="O381" i="2"/>
  <c r="AA271" i="4" s="1"/>
  <c r="O380" i="2"/>
  <c r="AA99" i="4" s="1"/>
  <c r="O379" i="2"/>
  <c r="O378" i="2"/>
  <c r="AA1054" i="4" s="1"/>
  <c r="O377" i="2"/>
  <c r="AA588" i="4" s="1"/>
  <c r="O376" i="2"/>
  <c r="AA113" i="4" s="1"/>
  <c r="O375" i="2"/>
  <c r="AA837" i="4" s="1"/>
  <c r="O374" i="2"/>
  <c r="O373" i="2"/>
  <c r="AA937" i="4" s="1"/>
  <c r="O372" i="2"/>
  <c r="O371" i="2"/>
  <c r="O370" i="2"/>
  <c r="AA952" i="4" s="1"/>
  <c r="O369" i="2"/>
  <c r="AA849" i="4" s="1"/>
  <c r="O368" i="2"/>
  <c r="O367" i="2"/>
  <c r="AA774" i="4" s="1"/>
  <c r="O366" i="2"/>
  <c r="AA1754" i="4" s="1"/>
  <c r="O365" i="2"/>
  <c r="O364" i="2"/>
  <c r="AA150" i="4" s="1"/>
  <c r="O363" i="2"/>
  <c r="AA20" i="4" s="1"/>
  <c r="O362" i="2"/>
  <c r="AA232" i="4" s="1"/>
  <c r="O361" i="2"/>
  <c r="AA173" i="4" s="1"/>
  <c r="O360" i="2"/>
  <c r="AA103" i="4" s="1"/>
  <c r="O359" i="2"/>
  <c r="O358" i="2"/>
  <c r="O357" i="2"/>
  <c r="O356" i="2"/>
  <c r="O355" i="2"/>
  <c r="O354" i="2"/>
  <c r="O353" i="2"/>
  <c r="O352" i="2"/>
  <c r="O351" i="2"/>
  <c r="O350" i="2"/>
  <c r="O349" i="2"/>
  <c r="O348" i="2"/>
  <c r="O347" i="2"/>
  <c r="AA429" i="4" s="1"/>
  <c r="O346" i="2"/>
  <c r="AA381" i="4" s="1"/>
  <c r="O345" i="2"/>
  <c r="AA76" i="4" s="1"/>
  <c r="O344" i="2"/>
  <c r="AA677" i="4" s="1"/>
  <c r="O343" i="2"/>
  <c r="O342" i="2"/>
  <c r="AA195" i="4" s="1"/>
  <c r="O341" i="2"/>
  <c r="AA650" i="4" s="1"/>
  <c r="O340" i="2"/>
  <c r="O339" i="2"/>
  <c r="O338" i="2"/>
  <c r="AA338" i="4" s="1"/>
  <c r="O337" i="2"/>
  <c r="O336" i="2"/>
  <c r="O335" i="2"/>
  <c r="O334" i="2"/>
  <c r="O333" i="2"/>
  <c r="O332" i="2"/>
  <c r="AA160" i="4" s="1"/>
  <c r="O331" i="2"/>
  <c r="O330" i="2"/>
  <c r="O329" i="2"/>
  <c r="O328" i="2"/>
  <c r="O327" i="2"/>
  <c r="O326" i="2"/>
  <c r="O325" i="2"/>
  <c r="O324" i="2"/>
  <c r="O323" i="2"/>
  <c r="O322" i="2"/>
  <c r="O321" i="2"/>
  <c r="O320" i="2"/>
  <c r="AA716" i="4" s="1"/>
  <c r="O319" i="2"/>
  <c r="O318" i="2"/>
  <c r="O317" i="2"/>
  <c r="AA711" i="4" s="1"/>
  <c r="O316" i="2"/>
  <c r="AA161" i="4" s="1"/>
  <c r="O315" i="2"/>
  <c r="AA782" i="4" s="1"/>
  <c r="O314" i="2"/>
  <c r="O313" i="2"/>
  <c r="AA400" i="4" s="1"/>
  <c r="O312" i="2"/>
  <c r="AA1015" i="4" s="1"/>
  <c r="O311" i="2"/>
  <c r="AA134" i="4" s="1"/>
  <c r="O310" i="2"/>
  <c r="AA695" i="4" s="1"/>
  <c r="O309" i="2"/>
  <c r="O308" i="2"/>
  <c r="O307" i="2"/>
  <c r="O306" i="2"/>
  <c r="AA532" i="4" s="1"/>
  <c r="O305" i="2"/>
  <c r="O304" i="2"/>
  <c r="O303" i="2"/>
  <c r="AA694" i="4" s="1"/>
  <c r="O302" i="2"/>
  <c r="AA683" i="4" s="1"/>
  <c r="O301" i="2"/>
  <c r="O300" i="2"/>
  <c r="O299" i="2"/>
  <c r="AA80" i="4" s="1"/>
  <c r="O298" i="2"/>
  <c r="AA723" i="4" s="1"/>
  <c r="O297" i="2"/>
  <c r="AA679" i="4" s="1"/>
  <c r="O296" i="2"/>
  <c r="AA213" i="4" s="1"/>
  <c r="O295" i="2"/>
  <c r="AA98" i="4" s="1"/>
  <c r="O294" i="2"/>
  <c r="O293" i="2"/>
  <c r="O292" i="2"/>
  <c r="AA417" i="4" s="1"/>
  <c r="O291" i="2"/>
  <c r="AA790" i="4" s="1"/>
  <c r="O290" i="2"/>
  <c r="AA675" i="4" s="1"/>
  <c r="O289" i="2"/>
  <c r="O288" i="2"/>
  <c r="O287" i="2"/>
  <c r="AA36" i="4" s="1"/>
  <c r="O286" i="2"/>
  <c r="AA145" i="4" s="1"/>
  <c r="O285" i="2"/>
  <c r="O284" i="2"/>
  <c r="O283" i="2"/>
  <c r="AA1114" i="4" s="1"/>
  <c r="O282" i="2"/>
  <c r="AA567" i="4" s="1"/>
  <c r="O281" i="2"/>
  <c r="O280" i="2"/>
  <c r="O279" i="2"/>
  <c r="AA812" i="4" s="1"/>
  <c r="O278" i="2"/>
  <c r="AA353" i="4" s="1"/>
  <c r="O277" i="2"/>
  <c r="AA862" i="4" s="1"/>
  <c r="O276" i="2"/>
  <c r="AA534" i="4" s="1"/>
  <c r="O275" i="2"/>
  <c r="AA1156" i="4" s="1"/>
  <c r="O274" i="2"/>
  <c r="AA1113" i="4" s="1"/>
  <c r="O273" i="2"/>
  <c r="O272" i="2"/>
  <c r="AA638" i="4" s="1"/>
  <c r="O271" i="2"/>
  <c r="O270" i="2"/>
  <c r="O269" i="2"/>
  <c r="O268" i="2"/>
  <c r="AA801" i="4" s="1"/>
  <c r="O267" i="2"/>
  <c r="O266" i="2"/>
  <c r="O265" i="2"/>
  <c r="AA241" i="4" s="1"/>
  <c r="O264" i="2"/>
  <c r="O263" i="2"/>
  <c r="O262" i="2"/>
  <c r="AA655" i="4" s="1"/>
  <c r="O261" i="2"/>
  <c r="AA322" i="4" s="1"/>
  <c r="O260" i="2"/>
  <c r="AA346" i="4" s="1"/>
  <c r="O259" i="2"/>
  <c r="O258" i="2"/>
  <c r="O257" i="2"/>
  <c r="AA760" i="4" s="1"/>
  <c r="O256" i="2"/>
  <c r="AA1082" i="4" s="1"/>
  <c r="O255" i="2"/>
  <c r="AA552" i="4" s="1"/>
  <c r="O254" i="2"/>
  <c r="O253" i="2"/>
  <c r="AA1244" i="4" s="1"/>
  <c r="O252" i="2"/>
  <c r="O251" i="2"/>
  <c r="O250" i="2"/>
  <c r="O249" i="2"/>
  <c r="AA1331" i="4" s="1"/>
  <c r="O248" i="2"/>
  <c r="AA1157" i="4" s="1"/>
  <c r="O247" i="2"/>
  <c r="AA911" i="4" s="1"/>
  <c r="O246" i="2"/>
  <c r="O245" i="2"/>
  <c r="AA269" i="4" s="1"/>
  <c r="O244" i="2"/>
  <c r="AA432" i="4" s="1"/>
  <c r="O243" i="2"/>
  <c r="AA626" i="4" s="1"/>
  <c r="O242" i="2"/>
  <c r="AA216" i="4" s="1"/>
  <c r="O241" i="2"/>
  <c r="AA542" i="4" s="1"/>
  <c r="O240" i="2"/>
  <c r="AA477" i="4" s="1"/>
  <c r="O239" i="2"/>
  <c r="AA1247" i="4" s="1"/>
  <c r="O238" i="2"/>
  <c r="O237" i="2"/>
  <c r="AA68" i="4" s="1"/>
  <c r="O236" i="2"/>
  <c r="AA450" i="4" s="1"/>
  <c r="O235" i="2"/>
  <c r="AA1092" i="4" s="1"/>
  <c r="O234" i="2"/>
  <c r="AA713" i="4" s="1"/>
  <c r="O233" i="2"/>
  <c r="O232" i="2"/>
  <c r="AA1152" i="4" s="1"/>
  <c r="O231" i="2"/>
  <c r="O230" i="2"/>
  <c r="AA1392" i="4" s="1"/>
  <c r="O229" i="2"/>
  <c r="AA620" i="4" s="1"/>
  <c r="O228" i="2"/>
  <c r="O227" i="2"/>
  <c r="AA1080" i="4" s="1"/>
  <c r="O226" i="2"/>
  <c r="O225" i="2"/>
  <c r="O224" i="2"/>
  <c r="AA204" i="4" s="1"/>
  <c r="O223" i="2"/>
  <c r="AA297" i="4" s="1"/>
  <c r="O222" i="2"/>
  <c r="AA459" i="4" s="1"/>
  <c r="O221" i="2"/>
  <c r="AA149" i="4" s="1"/>
  <c r="O220" i="2"/>
  <c r="O219" i="2"/>
  <c r="O218" i="2"/>
  <c r="O217" i="2"/>
  <c r="AA126" i="4" s="1"/>
  <c r="O216" i="2"/>
  <c r="AA1237" i="4" s="1"/>
  <c r="O215" i="2"/>
  <c r="O214" i="2"/>
  <c r="O213" i="2"/>
  <c r="O212" i="2"/>
  <c r="O211" i="2"/>
  <c r="O210" i="2"/>
  <c r="O209" i="2"/>
  <c r="AA1007" i="4" s="1"/>
  <c r="O208" i="2"/>
  <c r="O207" i="2"/>
  <c r="O206" i="2"/>
  <c r="O205" i="2"/>
  <c r="AA438" i="4" s="1"/>
  <c r="O204" i="2"/>
  <c r="AA1517" i="4" s="1"/>
  <c r="O203" i="2"/>
  <c r="O202" i="2"/>
  <c r="O201" i="2"/>
  <c r="O200" i="2"/>
  <c r="AA1141" i="4" s="1"/>
  <c r="O199" i="2"/>
  <c r="O198" i="2"/>
  <c r="O197" i="2"/>
  <c r="O196" i="2"/>
  <c r="O195" i="2"/>
  <c r="O194" i="2"/>
  <c r="O193" i="2"/>
  <c r="O192" i="2"/>
  <c r="O191" i="2"/>
  <c r="O190" i="2"/>
  <c r="O189" i="2"/>
  <c r="O188" i="2"/>
  <c r="AA829" i="4" s="1"/>
  <c r="O187" i="2"/>
  <c r="O186" i="2"/>
  <c r="O185" i="2"/>
  <c r="AA792" i="4" s="1"/>
  <c r="O184" i="2"/>
  <c r="O183" i="2"/>
  <c r="AA273" i="4" s="1"/>
  <c r="O182" i="2"/>
  <c r="O181" i="2"/>
  <c r="O180" i="2"/>
  <c r="AA1733" i="4" s="1"/>
  <c r="O179" i="2"/>
  <c r="O178" i="2"/>
  <c r="O177" i="2"/>
  <c r="O176" i="2"/>
  <c r="O175" i="2"/>
  <c r="O174" i="2"/>
  <c r="O173" i="2"/>
  <c r="AA920" i="4" s="1"/>
  <c r="O172" i="2"/>
  <c r="O171" i="2"/>
  <c r="AA1030" i="4" s="1"/>
  <c r="O170" i="2"/>
  <c r="O169" i="2"/>
  <c r="O168" i="2"/>
  <c r="O167" i="2"/>
  <c r="O166" i="2"/>
  <c r="AA247" i="4" s="1"/>
  <c r="O165" i="2"/>
  <c r="AA710" i="4" s="1"/>
  <c r="O164" i="2"/>
  <c r="AA727" i="4" s="1"/>
  <c r="O163" i="2"/>
  <c r="AA39" i="4" s="1"/>
  <c r="O162" i="2"/>
  <c r="AA238" i="4" s="1"/>
  <c r="O161" i="2"/>
  <c r="O160" i="2"/>
  <c r="O159" i="2"/>
  <c r="AA87" i="4" s="1"/>
  <c r="O158" i="2"/>
  <c r="AA181" i="4" s="1"/>
  <c r="O157" i="2"/>
  <c r="AA1603" i="4" s="1"/>
  <c r="O156" i="2"/>
  <c r="O155" i="2"/>
  <c r="AA373" i="4" s="1"/>
  <c r="O154" i="2"/>
  <c r="O153" i="2"/>
  <c r="O152" i="2"/>
  <c r="AA658" i="4" s="1"/>
  <c r="O151" i="2"/>
  <c r="AA632" i="4" s="1"/>
  <c r="O150" i="2"/>
  <c r="AA128" i="4" s="1"/>
  <c r="O149" i="2"/>
  <c r="O148" i="2"/>
  <c r="AA125" i="4" s="1"/>
  <c r="O147" i="2"/>
  <c r="AA263" i="4" s="1"/>
  <c r="O146" i="2"/>
  <c r="O145" i="2"/>
  <c r="AA90" i="4" s="1"/>
  <c r="O144" i="2"/>
  <c r="O143" i="2"/>
  <c r="AA562" i="4" s="1"/>
  <c r="O142" i="2"/>
  <c r="O141" i="2"/>
  <c r="AA664" i="4" s="1"/>
  <c r="O140" i="2"/>
  <c r="AA707" i="4" s="1"/>
  <c r="O139" i="2"/>
  <c r="O138" i="2"/>
  <c r="O137" i="2"/>
  <c r="AA1019" i="4" s="1"/>
  <c r="O136" i="2"/>
  <c r="O135" i="2"/>
  <c r="O134" i="2"/>
  <c r="O133" i="2"/>
  <c r="AA300" i="4" s="1"/>
  <c r="O132" i="2"/>
  <c r="O131" i="2"/>
  <c r="AA1176" i="4" s="1"/>
  <c r="O130" i="2"/>
  <c r="O129" i="2"/>
  <c r="O128" i="2"/>
  <c r="O127" i="2"/>
  <c r="AA1769" i="4" s="1"/>
  <c r="O126" i="2"/>
  <c r="O125" i="2"/>
  <c r="AA927" i="4" s="1"/>
  <c r="O124" i="2"/>
  <c r="O123" i="2"/>
  <c r="O122" i="2"/>
  <c r="O121" i="2"/>
  <c r="O120" i="2"/>
  <c r="O119" i="2"/>
  <c r="O118" i="2"/>
  <c r="O117" i="2"/>
  <c r="O116" i="2"/>
  <c r="O115" i="2"/>
  <c r="AA551" i="4" s="1"/>
  <c r="O114" i="2"/>
  <c r="O113" i="2"/>
  <c r="O112" i="2"/>
  <c r="O111" i="2"/>
  <c r="O110" i="2"/>
  <c r="O109" i="2"/>
  <c r="AA591" i="4" s="1"/>
  <c r="O108" i="2"/>
  <c r="O107" i="2"/>
  <c r="O106" i="2"/>
  <c r="O105" i="2"/>
  <c r="O104" i="2"/>
  <c r="O103" i="2"/>
  <c r="AA458" i="4" s="1"/>
  <c r="O102" i="2"/>
  <c r="O101" i="2"/>
  <c r="AA223" i="4" s="1"/>
  <c r="O100" i="2"/>
  <c r="O99" i="2"/>
  <c r="O98" i="2"/>
  <c r="O97" i="2"/>
  <c r="O96" i="2"/>
  <c r="AA1053" i="4" s="1"/>
  <c r="O95" i="2"/>
  <c r="O94" i="2"/>
  <c r="AA868" i="4" s="1"/>
  <c r="O93" i="2"/>
  <c r="AA900" i="4" s="1"/>
  <c r="O92" i="2"/>
  <c r="AA682" i="4" s="1"/>
  <c r="O91" i="2"/>
  <c r="O90" i="2"/>
  <c r="O89" i="2"/>
  <c r="AA336" i="4" s="1"/>
  <c r="O88" i="2"/>
  <c r="O87" i="2"/>
  <c r="O86" i="2"/>
  <c r="AA670" i="4" s="1"/>
  <c r="O85" i="2"/>
  <c r="O84" i="2"/>
  <c r="O83" i="2"/>
  <c r="AA48" i="4" s="1"/>
  <c r="O82" i="2"/>
  <c r="AA1169" i="4" s="1"/>
  <c r="O81" i="2"/>
  <c r="O80" i="2"/>
  <c r="O79" i="2"/>
  <c r="O78" i="2"/>
  <c r="O77" i="2"/>
  <c r="O76" i="2"/>
  <c r="O75" i="2"/>
  <c r="O74" i="2"/>
  <c r="O73" i="2"/>
  <c r="AA715" i="4" s="1"/>
  <c r="O72" i="2"/>
  <c r="O71" i="2"/>
  <c r="O70" i="2"/>
  <c r="O69" i="2"/>
  <c r="AA360" i="4" s="1"/>
  <c r="O68" i="2"/>
  <c r="O67" i="2"/>
  <c r="AA229" i="4" s="1"/>
  <c r="O66" i="2"/>
  <c r="AA942" i="4" s="1"/>
  <c r="O65" i="2"/>
  <c r="AA301" i="4" s="1"/>
  <c r="O64" i="2"/>
  <c r="O63" i="2"/>
  <c r="O62" i="2"/>
  <c r="AA478" i="4" s="1"/>
  <c r="O61" i="2"/>
  <c r="O60" i="2"/>
  <c r="O59" i="2"/>
  <c r="AA1589" i="4" s="1"/>
  <c r="O58" i="2"/>
  <c r="AA356" i="4" s="1"/>
  <c r="O57" i="2"/>
  <c r="AA703" i="4" s="1"/>
  <c r="O56" i="2"/>
  <c r="O55" i="2"/>
  <c r="AA122" i="4" s="1"/>
  <c r="O54" i="2"/>
  <c r="O53" i="2"/>
  <c r="AA871" i="4" s="1"/>
  <c r="O52" i="2"/>
  <c r="O51" i="2"/>
  <c r="O50" i="2"/>
  <c r="O49" i="2"/>
  <c r="O48" i="2"/>
  <c r="O47" i="2"/>
  <c r="AA909" i="4" s="1"/>
  <c r="O46" i="2"/>
  <c r="O45" i="2"/>
  <c r="AA538" i="4" s="1"/>
  <c r="O44" i="2"/>
  <c r="AA516" i="4" s="1"/>
  <c r="O43" i="2"/>
  <c r="O42" i="2"/>
  <c r="AA250" i="4" s="1"/>
  <c r="O41" i="2"/>
  <c r="O40" i="2"/>
  <c r="AA471" i="4" s="1"/>
  <c r="O39" i="2"/>
  <c r="AA978" i="4" s="1"/>
  <c r="O38" i="2"/>
  <c r="O37" i="2"/>
  <c r="O36" i="2"/>
  <c r="AA376" i="4" s="1"/>
  <c r="O35" i="2"/>
  <c r="O34" i="2"/>
  <c r="O33" i="2"/>
  <c r="AA259" i="4" s="1"/>
  <c r="O32" i="2"/>
  <c r="O31" i="2"/>
  <c r="AA888" i="4" s="1"/>
  <c r="O30" i="2"/>
  <c r="O29" i="2"/>
  <c r="O28" i="2"/>
  <c r="O27" i="2"/>
  <c r="AA406" i="4" s="1"/>
  <c r="O26" i="2"/>
  <c r="O25" i="2"/>
  <c r="O24" i="2"/>
  <c r="O23" i="2"/>
  <c r="O22" i="2"/>
  <c r="O21" i="2"/>
  <c r="O20" i="2"/>
  <c r="AA280" i="4" s="1"/>
  <c r="O19" i="2"/>
  <c r="O18" i="2"/>
  <c r="O17" i="2"/>
  <c r="O16" i="2"/>
  <c r="O15" i="2"/>
  <c r="AA73" i="4" s="1"/>
  <c r="O14" i="2"/>
  <c r="O13" i="2"/>
  <c r="AA77" i="4" s="1"/>
  <c r="O12" i="2"/>
  <c r="O11" i="2"/>
  <c r="O10" i="2"/>
  <c r="O9" i="2"/>
  <c r="AA236" i="4" s="1"/>
  <c r="O8" i="2"/>
  <c r="AA1264" i="4" s="1"/>
  <c r="O7" i="2"/>
  <c r="O6" i="2"/>
  <c r="O5" i="2"/>
  <c r="AA1063" i="4" s="1"/>
  <c r="O4" i="2"/>
  <c r="O3" i="2"/>
  <c r="O2" i="2"/>
  <c r="W3116" i="4"/>
  <c r="Z3116" i="4" s="1"/>
  <c r="AB3116" i="4" s="1"/>
  <c r="W3115" i="4"/>
  <c r="Z3115" i="4" s="1"/>
  <c r="AB3115" i="4" s="1"/>
  <c r="W3114" i="4"/>
  <c r="Z3114" i="4" s="1"/>
  <c r="AB3114" i="4" s="1"/>
  <c r="W3113" i="4"/>
  <c r="Z3113" i="4" s="1"/>
  <c r="AB3113" i="4" s="1"/>
  <c r="W3112" i="4"/>
  <c r="Z3112" i="4" s="1"/>
  <c r="AB3112" i="4" s="1"/>
  <c r="W3111" i="4"/>
  <c r="Z3111" i="4" s="1"/>
  <c r="AB3111" i="4" s="1"/>
  <c r="W3110" i="4"/>
  <c r="Z3110" i="4" s="1"/>
  <c r="AB3110" i="4" s="1"/>
  <c r="W3109" i="4"/>
  <c r="Z3109" i="4" s="1"/>
  <c r="AB3109" i="4" s="1"/>
  <c r="W3108" i="4"/>
  <c r="Z3108" i="4" s="1"/>
  <c r="AB3108" i="4" s="1"/>
  <c r="W3107" i="4"/>
  <c r="Z3107" i="4" s="1"/>
  <c r="AB3107" i="4" s="1"/>
  <c r="W3106" i="4"/>
  <c r="Z3106" i="4" s="1"/>
  <c r="AB3106" i="4" s="1"/>
  <c r="W3105" i="4"/>
  <c r="Z3105" i="4" s="1"/>
  <c r="AB3105" i="4" s="1"/>
  <c r="W3104" i="4"/>
  <c r="Z3104" i="4" s="1"/>
  <c r="AB3104" i="4" s="1"/>
  <c r="W3103" i="4"/>
  <c r="Z3103" i="4" s="1"/>
  <c r="AB3103" i="4" s="1"/>
  <c r="W3102" i="4"/>
  <c r="Z3102" i="4" s="1"/>
  <c r="AB3102" i="4" s="1"/>
  <c r="W3101" i="4"/>
  <c r="Z3101" i="4" s="1"/>
  <c r="AB3101" i="4" s="1"/>
  <c r="W3100" i="4"/>
  <c r="Z3100" i="4" s="1"/>
  <c r="AB3100" i="4" s="1"/>
  <c r="W3099" i="4"/>
  <c r="Z3099" i="4" s="1"/>
  <c r="AB3099" i="4" s="1"/>
  <c r="W3098" i="4"/>
  <c r="Z3098" i="4" s="1"/>
  <c r="AB3098" i="4" s="1"/>
  <c r="W3097" i="4"/>
  <c r="Z3097" i="4" s="1"/>
  <c r="AB3097" i="4" s="1"/>
  <c r="W3096" i="4"/>
  <c r="Z3096" i="4" s="1"/>
  <c r="AB3096" i="4" s="1"/>
  <c r="W3095" i="4"/>
  <c r="Z3095" i="4" s="1"/>
  <c r="AB3095" i="4" s="1"/>
  <c r="W3094" i="4"/>
  <c r="Z3094" i="4" s="1"/>
  <c r="AB3094" i="4" s="1"/>
  <c r="W3093" i="4"/>
  <c r="Z3093" i="4" s="1"/>
  <c r="AB3093" i="4" s="1"/>
  <c r="W3092" i="4"/>
  <c r="Z3092" i="4" s="1"/>
  <c r="AB3092" i="4" s="1"/>
  <c r="W3091" i="4"/>
  <c r="Z3091" i="4" s="1"/>
  <c r="AB3091" i="4" s="1"/>
  <c r="W3090" i="4"/>
  <c r="Z3090" i="4" s="1"/>
  <c r="AB3090" i="4" s="1"/>
  <c r="W3089" i="4"/>
  <c r="Z3089" i="4" s="1"/>
  <c r="AB3089" i="4" s="1"/>
  <c r="W3088" i="4"/>
  <c r="Z3088" i="4" s="1"/>
  <c r="AB3088" i="4" s="1"/>
  <c r="W3087" i="4"/>
  <c r="Z3087" i="4" s="1"/>
  <c r="AB3087" i="4" s="1"/>
  <c r="W3086" i="4"/>
  <c r="Z3086" i="4" s="1"/>
  <c r="AB3086" i="4" s="1"/>
  <c r="W3085" i="4"/>
  <c r="Z3085" i="4" s="1"/>
  <c r="AB3085" i="4" s="1"/>
  <c r="W3084" i="4"/>
  <c r="Z3084" i="4" s="1"/>
  <c r="AB3084" i="4" s="1"/>
  <c r="W3083" i="4"/>
  <c r="Z3083" i="4" s="1"/>
  <c r="AB3083" i="4" s="1"/>
  <c r="W3082" i="4"/>
  <c r="Z3082" i="4" s="1"/>
  <c r="AB3082" i="4" s="1"/>
  <c r="W3081" i="4"/>
  <c r="Z3081" i="4" s="1"/>
  <c r="AB3081" i="4" s="1"/>
  <c r="W3080" i="4"/>
  <c r="Z3080" i="4" s="1"/>
  <c r="AB3080" i="4" s="1"/>
  <c r="Z3079" i="4"/>
  <c r="AB3079" i="4" s="1"/>
  <c r="W3079" i="4"/>
  <c r="W3078" i="4"/>
  <c r="Z3078" i="4" s="1"/>
  <c r="AB3078" i="4" s="1"/>
  <c r="W3077" i="4"/>
  <c r="Z3077" i="4" s="1"/>
  <c r="AB3077" i="4" s="1"/>
  <c r="W3076" i="4"/>
  <c r="Z3076" i="4" s="1"/>
  <c r="AB3076" i="4" s="1"/>
  <c r="Z3075" i="4"/>
  <c r="AB3075" i="4" s="1"/>
  <c r="W3075" i="4"/>
  <c r="W3074" i="4"/>
  <c r="Z3074" i="4" s="1"/>
  <c r="AB3074" i="4" s="1"/>
  <c r="W3073" i="4"/>
  <c r="Z3073" i="4" s="1"/>
  <c r="AB3073" i="4" s="1"/>
  <c r="W3072" i="4"/>
  <c r="Z3072" i="4" s="1"/>
  <c r="AB3072" i="4" s="1"/>
  <c r="Z3071" i="4"/>
  <c r="AB3071" i="4" s="1"/>
  <c r="W3071" i="4"/>
  <c r="W3070" i="4"/>
  <c r="Z3070" i="4" s="1"/>
  <c r="AB3070" i="4" s="1"/>
  <c r="W3069" i="4"/>
  <c r="Z3069" i="4" s="1"/>
  <c r="AB3069" i="4" s="1"/>
  <c r="W3068" i="4"/>
  <c r="Z3068" i="4" s="1"/>
  <c r="AB3068" i="4" s="1"/>
  <c r="Z3067" i="4"/>
  <c r="AB3067" i="4" s="1"/>
  <c r="W3067" i="4"/>
  <c r="W3066" i="4"/>
  <c r="Z3066" i="4" s="1"/>
  <c r="AB3066" i="4" s="1"/>
  <c r="W3065" i="4"/>
  <c r="Z3065" i="4" s="1"/>
  <c r="AB3065" i="4" s="1"/>
  <c r="Z3063" i="4"/>
  <c r="AB3063" i="4" s="1"/>
  <c r="Z2865" i="4"/>
  <c r="AB2865" i="4" s="1"/>
  <c r="Z2806" i="4"/>
  <c r="AB2806" i="4" s="1"/>
  <c r="Z3062" i="4"/>
  <c r="AB3062" i="4" s="1"/>
  <c r="Z2797" i="4"/>
  <c r="AB2797" i="4" s="1"/>
  <c r="Z2819" i="4"/>
  <c r="AB2819" i="4" s="1"/>
  <c r="Z3061" i="4"/>
  <c r="AB3061" i="4" s="1"/>
  <c r="Z3060" i="4"/>
  <c r="AB3060" i="4" s="1"/>
  <c r="Z3059" i="4"/>
  <c r="AB3059" i="4" s="1"/>
  <c r="Z3058" i="4"/>
  <c r="AB3058" i="4" s="1"/>
  <c r="Z3057" i="4"/>
  <c r="AB3057" i="4" s="1"/>
  <c r="Z2909" i="4"/>
  <c r="AB2909" i="4" s="1"/>
  <c r="Z2965" i="4"/>
  <c r="AB2965" i="4" s="1"/>
  <c r="Z3056" i="4"/>
  <c r="AB3056" i="4" s="1"/>
  <c r="Z3055" i="4"/>
  <c r="AB3055" i="4" s="1"/>
  <c r="Z2864" i="4"/>
  <c r="AB2864" i="4" s="1"/>
  <c r="Z2942" i="4"/>
  <c r="AB2942" i="4" s="1"/>
  <c r="Z2874" i="4"/>
  <c r="AB2874" i="4" s="1"/>
  <c r="Z2905" i="4"/>
  <c r="AB2905" i="4" s="1"/>
  <c r="Z3054" i="4"/>
  <c r="AB3054" i="4" s="1"/>
  <c r="Z2941" i="4"/>
  <c r="AB2941" i="4" s="1"/>
  <c r="Z3053" i="4"/>
  <c r="AB3053" i="4" s="1"/>
  <c r="Z2843" i="4"/>
  <c r="AB2843" i="4" s="1"/>
  <c r="Z2799" i="4"/>
  <c r="AB2799" i="4" s="1"/>
  <c r="Z2964" i="4"/>
  <c r="AB2964" i="4" s="1"/>
  <c r="Z2840" i="4"/>
  <c r="AB2840" i="4" s="1"/>
  <c r="Z2877" i="4"/>
  <c r="AB2877" i="4" s="1"/>
  <c r="Z3052" i="4"/>
  <c r="AB3052" i="4" s="1"/>
  <c r="Z3051" i="4"/>
  <c r="AB3051" i="4" s="1"/>
  <c r="Z2963" i="4"/>
  <c r="AB2963" i="4" s="1"/>
  <c r="Z3050" i="4"/>
  <c r="AB3050" i="4" s="1"/>
  <c r="Z2851" i="4"/>
  <c r="AB2851" i="4" s="1"/>
  <c r="Z2908" i="4"/>
  <c r="AB2908" i="4" s="1"/>
  <c r="Z2798" i="4"/>
  <c r="AB2798" i="4" s="1"/>
  <c r="Z2776" i="4"/>
  <c r="AB2776" i="4" s="1"/>
  <c r="Z3049" i="4"/>
  <c r="AB3049" i="4" s="1"/>
  <c r="Z2792" i="4"/>
  <c r="AB2792" i="4" s="1"/>
  <c r="Z2782" i="4"/>
  <c r="AB2782" i="4" s="1"/>
  <c r="Z2827" i="4"/>
  <c r="AB2827" i="4" s="1"/>
  <c r="Z2873" i="4"/>
  <c r="AB2873" i="4" s="1"/>
  <c r="Z2812" i="4"/>
  <c r="AB2812" i="4" s="1"/>
  <c r="Z2804" i="4"/>
  <c r="AB2804" i="4" s="1"/>
  <c r="Z3048" i="4"/>
  <c r="AB3048" i="4" s="1"/>
  <c r="Z2962" i="4"/>
  <c r="AB2962" i="4" s="1"/>
  <c r="Z2907" i="4"/>
  <c r="AB2907" i="4" s="1"/>
  <c r="Z2885" i="4"/>
  <c r="AB2885" i="4" s="1"/>
  <c r="Z2875" i="4"/>
  <c r="AB2875" i="4" s="1"/>
  <c r="Z2801" i="4"/>
  <c r="AB2801" i="4" s="1"/>
  <c r="Z2832" i="4"/>
  <c r="AB2832" i="4" s="1"/>
  <c r="Z2781" i="4"/>
  <c r="AB2781" i="4" s="1"/>
  <c r="Z2961" i="4"/>
  <c r="AB2961" i="4" s="1"/>
  <c r="Z2940" i="4"/>
  <c r="AB2940" i="4" s="1"/>
  <c r="Z2894" i="4"/>
  <c r="AB2894" i="4" s="1"/>
  <c r="Z2820" i="4"/>
  <c r="AB2820" i="4" s="1"/>
  <c r="Z2778" i="4"/>
  <c r="AB2778" i="4" s="1"/>
  <c r="Z2837" i="4"/>
  <c r="AB2837" i="4" s="1"/>
  <c r="Z2777" i="4"/>
  <c r="AB2777" i="4" s="1"/>
  <c r="Z2906" i="4"/>
  <c r="AB2906" i="4" s="1"/>
  <c r="Z2794" i="4"/>
  <c r="AB2794" i="4" s="1"/>
  <c r="Z3064" i="4"/>
  <c r="AB3064" i="4" s="1"/>
  <c r="Z3047" i="4"/>
  <c r="AB3047" i="4" s="1"/>
  <c r="Z2768" i="4"/>
  <c r="AB2768" i="4" s="1"/>
  <c r="Z2773" i="4"/>
  <c r="AB2773" i="4" s="1"/>
  <c r="Z2842" i="4"/>
  <c r="AB2842" i="4" s="1"/>
  <c r="Z2770" i="4"/>
  <c r="AB2770" i="4" s="1"/>
  <c r="Z3046" i="4"/>
  <c r="AB3046" i="4" s="1"/>
  <c r="Z2884" i="4"/>
  <c r="AB2884" i="4" s="1"/>
  <c r="Z2960" i="4"/>
  <c r="AB2960" i="4" s="1"/>
  <c r="Z2836" i="4"/>
  <c r="AB2836" i="4" s="1"/>
  <c r="Z2829" i="4"/>
  <c r="AB2829" i="4" s="1"/>
  <c r="Z2889" i="4"/>
  <c r="AB2889" i="4" s="1"/>
  <c r="Z2880" i="4"/>
  <c r="AB2880" i="4" s="1"/>
  <c r="Z2883" i="4"/>
  <c r="AB2883" i="4" s="1"/>
  <c r="Z2939" i="4"/>
  <c r="AB2939" i="4" s="1"/>
  <c r="Z2803" i="4"/>
  <c r="AB2803" i="4" s="1"/>
  <c r="Z2774" i="4"/>
  <c r="AB2774" i="4" s="1"/>
  <c r="Z2771" i="4"/>
  <c r="AB2771" i="4" s="1"/>
  <c r="Z2789" i="4"/>
  <c r="AB2789" i="4" s="1"/>
  <c r="Z2876" i="4"/>
  <c r="AB2876" i="4" s="1"/>
  <c r="Z2959" i="4"/>
  <c r="AB2959" i="4" s="1"/>
  <c r="Z2879" i="4"/>
  <c r="AB2879" i="4" s="1"/>
  <c r="Z2818" i="4"/>
  <c r="AB2818" i="4" s="1"/>
  <c r="Z2800" i="4"/>
  <c r="AB2800" i="4" s="1"/>
  <c r="Z2861" i="4"/>
  <c r="AB2861" i="4" s="1"/>
  <c r="Z2844" i="4"/>
  <c r="AB2844" i="4" s="1"/>
  <c r="Z2787" i="4"/>
  <c r="AB2787" i="4" s="1"/>
  <c r="Z2790" i="4"/>
  <c r="AB2790" i="4" s="1"/>
  <c r="Z2887" i="4"/>
  <c r="AB2887" i="4" s="1"/>
  <c r="Z2911" i="4"/>
  <c r="AB2911" i="4" s="1"/>
  <c r="Z2795" i="4"/>
  <c r="AB2795" i="4" s="1"/>
  <c r="Z3045" i="4"/>
  <c r="AB3045" i="4" s="1"/>
  <c r="Z2809" i="4"/>
  <c r="AB2809" i="4" s="1"/>
  <c r="Z2958" i="4"/>
  <c r="AB2958" i="4" s="1"/>
  <c r="Z2872" i="4"/>
  <c r="AB2872" i="4" s="1"/>
  <c r="Z2904" i="4"/>
  <c r="AB2904" i="4" s="1"/>
  <c r="Z2938" i="4"/>
  <c r="AB2938" i="4" s="1"/>
  <c r="Z2937" i="4"/>
  <c r="AB2937" i="4" s="1"/>
  <c r="Z2775" i="4"/>
  <c r="AB2775" i="4" s="1"/>
  <c r="Z2823" i="4"/>
  <c r="AB2823" i="4" s="1"/>
  <c r="Z2850" i="4"/>
  <c r="AB2850" i="4" s="1"/>
  <c r="Z2957" i="4"/>
  <c r="AB2957" i="4" s="1"/>
  <c r="Z3044" i="4"/>
  <c r="AB3044" i="4" s="1"/>
  <c r="Z3043" i="4"/>
  <c r="AB3043" i="4" s="1"/>
  <c r="Z2936" i="4"/>
  <c r="AB2936" i="4" s="1"/>
  <c r="Z2946" i="4"/>
  <c r="AB2946" i="4" s="1"/>
  <c r="Z2914" i="4"/>
  <c r="AB2914" i="4" s="1"/>
  <c r="Z3042" i="4"/>
  <c r="AB3042" i="4" s="1"/>
  <c r="Z3041" i="4"/>
  <c r="AB3041" i="4" s="1"/>
  <c r="Z3040" i="4"/>
  <c r="AB3040" i="4" s="1"/>
  <c r="Z3039" i="4"/>
  <c r="AB3039" i="4" s="1"/>
  <c r="Z2935" i="4"/>
  <c r="AB2935" i="4" s="1"/>
  <c r="Z2815" i="4"/>
  <c r="AB2815" i="4" s="1"/>
  <c r="Z2919" i="4"/>
  <c r="AB2919" i="4" s="1"/>
  <c r="Z2934" i="4"/>
  <c r="AB2934" i="4" s="1"/>
  <c r="Z3038" i="4"/>
  <c r="AB3038" i="4" s="1"/>
  <c r="Z2898" i="4"/>
  <c r="AB2898" i="4" s="1"/>
  <c r="Z2849" i="4"/>
  <c r="AB2849" i="4" s="1"/>
  <c r="Z2848" i="4"/>
  <c r="AB2848" i="4" s="1"/>
  <c r="Z2903" i="4"/>
  <c r="AB2903" i="4" s="1"/>
  <c r="Z2923" i="4"/>
  <c r="AB2923" i="4" s="1"/>
  <c r="Z2933" i="4"/>
  <c r="AB2933" i="4" s="1"/>
  <c r="Z2878" i="4"/>
  <c r="AB2878" i="4" s="1"/>
  <c r="Z2902" i="4"/>
  <c r="AB2902" i="4" s="1"/>
  <c r="Z2871" i="4"/>
  <c r="AB2871" i="4" s="1"/>
  <c r="Z2956" i="4"/>
  <c r="AB2956" i="4" s="1"/>
  <c r="Z2893" i="4"/>
  <c r="AB2893" i="4" s="1"/>
  <c r="Z2860" i="4"/>
  <c r="AB2860" i="4" s="1"/>
  <c r="Z2845" i="4"/>
  <c r="AB2845" i="4" s="1"/>
  <c r="Z2855" i="4"/>
  <c r="AB2855" i="4" s="1"/>
  <c r="Z2863" i="4"/>
  <c r="AB2863" i="4" s="1"/>
  <c r="Z2870" i="4"/>
  <c r="AB2870" i="4" s="1"/>
  <c r="Z2913" i="4"/>
  <c r="AB2913" i="4" s="1"/>
  <c r="Z3037" i="4"/>
  <c r="AB3037" i="4" s="1"/>
  <c r="Z2796" i="4"/>
  <c r="AB2796" i="4" s="1"/>
  <c r="Z2822" i="4"/>
  <c r="AB2822" i="4" s="1"/>
  <c r="Z3036" i="4"/>
  <c r="AB3036" i="4" s="1"/>
  <c r="Z3035" i="4"/>
  <c r="AB3035" i="4" s="1"/>
  <c r="Z2932" i="4"/>
  <c r="AB2932" i="4" s="1"/>
  <c r="Z2835" i="4"/>
  <c r="AB2835" i="4" s="1"/>
  <c r="Z2828" i="4"/>
  <c r="AB2828" i="4" s="1"/>
  <c r="Z2955" i="4"/>
  <c r="AB2955" i="4" s="1"/>
  <c r="Z2808" i="4"/>
  <c r="AB2808" i="4" s="1"/>
  <c r="Z2811" i="4"/>
  <c r="AB2811" i="4" s="1"/>
  <c r="Z3034" i="4"/>
  <c r="AB3034" i="4" s="1"/>
  <c r="Z3033" i="4"/>
  <c r="AB3033" i="4" s="1"/>
  <c r="Z3032" i="4"/>
  <c r="AB3032" i="4" s="1"/>
  <c r="Z2785" i="4"/>
  <c r="AB2785" i="4" s="1"/>
  <c r="Z2918" i="4"/>
  <c r="AB2918" i="4" s="1"/>
  <c r="Z2912" i="4"/>
  <c r="AB2912" i="4" s="1"/>
  <c r="Z2931" i="4"/>
  <c r="AB2931" i="4" s="1"/>
  <c r="Z2954" i="4"/>
  <c r="AB2954" i="4" s="1"/>
  <c r="Z2881" i="4"/>
  <c r="AB2881" i="4" s="1"/>
  <c r="Z2953" i="4"/>
  <c r="AB2953" i="4" s="1"/>
  <c r="Z3031" i="4"/>
  <c r="AB3031" i="4" s="1"/>
  <c r="Z2784" i="4"/>
  <c r="AB2784" i="4" s="1"/>
  <c r="Z2897" i="4"/>
  <c r="AB2897" i="4" s="1"/>
  <c r="Z2772" i="4"/>
  <c r="AB2772" i="4" s="1"/>
  <c r="Z3030" i="4"/>
  <c r="AB3030" i="4" s="1"/>
  <c r="Z2901" i="4"/>
  <c r="AB2901" i="4" s="1"/>
  <c r="Z2900" i="4"/>
  <c r="AB2900" i="4" s="1"/>
  <c r="Z2788" i="4"/>
  <c r="AB2788" i="4" s="1"/>
  <c r="Z3029" i="4"/>
  <c r="AB3029" i="4" s="1"/>
  <c r="Z2952" i="4"/>
  <c r="AB2952" i="4" s="1"/>
  <c r="Z3028" i="4"/>
  <c r="AB3028" i="4" s="1"/>
  <c r="Z2834" i="4"/>
  <c r="AB2834" i="4" s="1"/>
  <c r="Z3027" i="4"/>
  <c r="AB3027" i="4" s="1"/>
  <c r="Z2951" i="4"/>
  <c r="AB2951" i="4" s="1"/>
  <c r="Z2915" i="4"/>
  <c r="AB2915" i="4" s="1"/>
  <c r="Z2780" i="4"/>
  <c r="AB2780" i="4" s="1"/>
  <c r="Z2930" i="4"/>
  <c r="AB2930" i="4" s="1"/>
  <c r="Z2896" i="4"/>
  <c r="AB2896" i="4" s="1"/>
  <c r="Z2769" i="4"/>
  <c r="AB2769" i="4" s="1"/>
  <c r="Z2892" i="4"/>
  <c r="AB2892" i="4" s="1"/>
  <c r="Z2950" i="4"/>
  <c r="AB2950" i="4" s="1"/>
  <c r="Z3026" i="4"/>
  <c r="AB3026" i="4" s="1"/>
  <c r="Z2949" i="4"/>
  <c r="AB2949" i="4" s="1"/>
  <c r="Z3025" i="4"/>
  <c r="AB3025" i="4" s="1"/>
  <c r="Z2929" i="4"/>
  <c r="AB2929" i="4" s="1"/>
  <c r="Z2802" i="4"/>
  <c r="AB2802" i="4" s="1"/>
  <c r="Z2846" i="4"/>
  <c r="AB2846" i="4" s="1"/>
  <c r="Z3024" i="4"/>
  <c r="AB3024" i="4" s="1"/>
  <c r="Z2917" i="4"/>
  <c r="AB2917" i="4" s="1"/>
  <c r="Z2817" i="4"/>
  <c r="AB2817" i="4" s="1"/>
  <c r="Z2922" i="4"/>
  <c r="AB2922" i="4" s="1"/>
  <c r="Z2854" i="4"/>
  <c r="AB2854" i="4" s="1"/>
  <c r="Z2805" i="4"/>
  <c r="AB2805" i="4" s="1"/>
  <c r="Z2862" i="4"/>
  <c r="AB2862" i="4" s="1"/>
  <c r="Z3023" i="4"/>
  <c r="AB3023" i="4" s="1"/>
  <c r="Z2779" i="4"/>
  <c r="AB2779" i="4" s="1"/>
  <c r="Z2928" i="4"/>
  <c r="AB2928" i="4" s="1"/>
  <c r="Z2927" i="4"/>
  <c r="AB2927" i="4" s="1"/>
  <c r="Z2882" i="4"/>
  <c r="AB2882" i="4" s="1"/>
  <c r="Z2859" i="4"/>
  <c r="AB2859" i="4" s="1"/>
  <c r="Z2858" i="4"/>
  <c r="AB2858" i="4" s="1"/>
  <c r="Z2793" i="4"/>
  <c r="AB2793" i="4" s="1"/>
  <c r="Z2786" i="4"/>
  <c r="AB2786" i="4" s="1"/>
  <c r="Z2899" i="4"/>
  <c r="AB2899" i="4" s="1"/>
  <c r="Z2921" i="4"/>
  <c r="AB2921" i="4" s="1"/>
  <c r="Z2810" i="4"/>
  <c r="AB2810" i="4" s="1"/>
  <c r="Z2926" i="4"/>
  <c r="AB2926" i="4" s="1"/>
  <c r="Z2869" i="4"/>
  <c r="AB2869" i="4" s="1"/>
  <c r="Z2868" i="4"/>
  <c r="AB2868" i="4" s="1"/>
  <c r="Z3022" i="4"/>
  <c r="AB3022" i="4" s="1"/>
  <c r="Z3021" i="4"/>
  <c r="AB3021" i="4" s="1"/>
  <c r="Z2813" i="4"/>
  <c r="AB2813" i="4" s="1"/>
  <c r="Z2826" i="4"/>
  <c r="AB2826" i="4" s="1"/>
  <c r="Z3020" i="4"/>
  <c r="AB3020" i="4" s="1"/>
  <c r="Z3019" i="4"/>
  <c r="AB3019" i="4" s="1"/>
  <c r="Z2925" i="4"/>
  <c r="AB2925" i="4" s="1"/>
  <c r="Z2847" i="4"/>
  <c r="AB2847" i="4" s="1"/>
  <c r="Z3018" i="4"/>
  <c r="AB3018" i="4" s="1"/>
  <c r="Z2924" i="4"/>
  <c r="AB2924" i="4" s="1"/>
  <c r="Z2886" i="4"/>
  <c r="AB2886" i="4" s="1"/>
  <c r="Z3017" i="4"/>
  <c r="AB3017" i="4" s="1"/>
  <c r="Z3016" i="4"/>
  <c r="AB3016" i="4" s="1"/>
  <c r="Z2895" i="4"/>
  <c r="AB2895" i="4" s="1"/>
  <c r="Z2945" i="4"/>
  <c r="AB2945" i="4" s="1"/>
  <c r="Z3015" i="4"/>
  <c r="AB3015" i="4" s="1"/>
  <c r="Z2857" i="4"/>
  <c r="AB2857" i="4" s="1"/>
  <c r="Z2890" i="4"/>
  <c r="AB2890" i="4" s="1"/>
  <c r="Z3014" i="4"/>
  <c r="AB3014" i="4" s="1"/>
  <c r="Z3013" i="4"/>
  <c r="AB3013" i="4" s="1"/>
  <c r="Z3012" i="4"/>
  <c r="AB3012" i="4" s="1"/>
  <c r="Z3011" i="4"/>
  <c r="AB3011" i="4" s="1"/>
  <c r="Z3010" i="4"/>
  <c r="AB3010" i="4" s="1"/>
  <c r="Z3009" i="4"/>
  <c r="AB3009" i="4" s="1"/>
  <c r="Z3008" i="4"/>
  <c r="AB3008" i="4" s="1"/>
  <c r="Z2948" i="4"/>
  <c r="AB2948" i="4" s="1"/>
  <c r="Z3007" i="4"/>
  <c r="AB3007" i="4" s="1"/>
  <c r="Z3006" i="4"/>
  <c r="AB3006" i="4" s="1"/>
  <c r="Z2853" i="4"/>
  <c r="AB2853" i="4" s="1"/>
  <c r="Z2791" i="4"/>
  <c r="AB2791" i="4" s="1"/>
  <c r="Z3005" i="4"/>
  <c r="AB3005" i="4" s="1"/>
  <c r="Z2867" i="4"/>
  <c r="AB2867" i="4" s="1"/>
  <c r="Z3004" i="4"/>
  <c r="AB3004" i="4" s="1"/>
  <c r="Z3003" i="4"/>
  <c r="AB3003" i="4" s="1"/>
  <c r="Z2944" i="4"/>
  <c r="AB2944" i="4" s="1"/>
  <c r="Z2916" i="4"/>
  <c r="AB2916" i="4" s="1"/>
  <c r="Z3002" i="4"/>
  <c r="AB3002" i="4" s="1"/>
  <c r="Z3001" i="4"/>
  <c r="AB3001" i="4" s="1"/>
  <c r="Z3000" i="4"/>
  <c r="AB3000" i="4" s="1"/>
  <c r="Z2999" i="4"/>
  <c r="AB2999" i="4" s="1"/>
  <c r="Z2998" i="4"/>
  <c r="AB2998" i="4" s="1"/>
  <c r="Z2997" i="4"/>
  <c r="AB2997" i="4" s="1"/>
  <c r="Z2996" i="4"/>
  <c r="AB2996" i="4" s="1"/>
  <c r="Z2995" i="4"/>
  <c r="AB2995" i="4" s="1"/>
  <c r="Z2825" i="4"/>
  <c r="AB2825" i="4" s="1"/>
  <c r="Z2994" i="4"/>
  <c r="AB2994" i="4" s="1"/>
  <c r="Z2993" i="4"/>
  <c r="AB2993" i="4" s="1"/>
  <c r="Z2992" i="4"/>
  <c r="AB2992" i="4" s="1"/>
  <c r="Z2991" i="4"/>
  <c r="AB2991" i="4" s="1"/>
  <c r="Z2990" i="4"/>
  <c r="AB2990" i="4" s="1"/>
  <c r="Z2989" i="4"/>
  <c r="AB2989" i="4" s="1"/>
  <c r="Z2988" i="4"/>
  <c r="AB2988" i="4" s="1"/>
  <c r="Z2987" i="4"/>
  <c r="AB2987" i="4" s="1"/>
  <c r="Z2888" i="4"/>
  <c r="AB2888" i="4" s="1"/>
  <c r="Z2943" i="4"/>
  <c r="AB2943" i="4" s="1"/>
  <c r="Z2986" i="4"/>
  <c r="AB2986" i="4" s="1"/>
  <c r="Z2985" i="4"/>
  <c r="AB2985" i="4" s="1"/>
  <c r="Z2807" i="4"/>
  <c r="AB2807" i="4" s="1"/>
  <c r="Z2984" i="4"/>
  <c r="AB2984" i="4" s="1"/>
  <c r="Z2983" i="4"/>
  <c r="AB2983" i="4" s="1"/>
  <c r="Z2982" i="4"/>
  <c r="AB2982" i="4" s="1"/>
  <c r="Z2866" i="4"/>
  <c r="AB2866" i="4" s="1"/>
  <c r="Z2839" i="4"/>
  <c r="AB2839" i="4" s="1"/>
  <c r="Z2856" i="4"/>
  <c r="AB2856" i="4" s="1"/>
  <c r="Z2814" i="4"/>
  <c r="AB2814" i="4" s="1"/>
  <c r="Z2981" i="4"/>
  <c r="AB2981" i="4" s="1"/>
  <c r="Z2980" i="4"/>
  <c r="AB2980" i="4" s="1"/>
  <c r="Z2979" i="4"/>
  <c r="AB2979" i="4" s="1"/>
  <c r="Z2824" i="4"/>
  <c r="AB2824" i="4" s="1"/>
  <c r="Z2891" i="4"/>
  <c r="AB2891" i="4" s="1"/>
  <c r="Z2978" i="4"/>
  <c r="AB2978" i="4" s="1"/>
  <c r="Z2977" i="4"/>
  <c r="AB2977" i="4" s="1"/>
  <c r="Z2783" i="4"/>
  <c r="AB2783" i="4" s="1"/>
  <c r="Z2976" i="4"/>
  <c r="AB2976" i="4" s="1"/>
  <c r="Z2975" i="4"/>
  <c r="AB2975" i="4" s="1"/>
  <c r="Z2974" i="4"/>
  <c r="AB2974" i="4" s="1"/>
  <c r="Z2821" i="4"/>
  <c r="AB2821" i="4" s="1"/>
  <c r="Z2920" i="4"/>
  <c r="AB2920" i="4" s="1"/>
  <c r="Z2838" i="4"/>
  <c r="AB2838" i="4" s="1"/>
  <c r="Z2973" i="4"/>
  <c r="AB2973" i="4" s="1"/>
  <c r="Z2972" i="4"/>
  <c r="AB2972" i="4" s="1"/>
  <c r="Z2971" i="4"/>
  <c r="AB2971" i="4" s="1"/>
  <c r="Z2970" i="4"/>
  <c r="AB2970" i="4" s="1"/>
  <c r="Z2969" i="4"/>
  <c r="AB2969" i="4" s="1"/>
  <c r="Z2947" i="4"/>
  <c r="AB2947" i="4" s="1"/>
  <c r="Z2968" i="4"/>
  <c r="AB2968" i="4" s="1"/>
  <c r="Z2833" i="4"/>
  <c r="AB2833" i="4" s="1"/>
  <c r="Z2852" i="4"/>
  <c r="AB2852" i="4" s="1"/>
  <c r="Z2910" i="4"/>
  <c r="AB2910" i="4" s="1"/>
  <c r="Z2967" i="4"/>
  <c r="AB2967" i="4" s="1"/>
  <c r="Z2831" i="4"/>
  <c r="AB2831" i="4" s="1"/>
  <c r="Z2966" i="4"/>
  <c r="AB2966" i="4" s="1"/>
  <c r="Z2830" i="4"/>
  <c r="AB2830" i="4" s="1"/>
  <c r="Z2841" i="4"/>
  <c r="AB2841" i="4" s="1"/>
  <c r="Z2816" i="4"/>
  <c r="AB2816" i="4" s="1"/>
  <c r="Z2766" i="4"/>
  <c r="AB2766" i="4" s="1"/>
  <c r="Z2765" i="4"/>
  <c r="AB2765" i="4" s="1"/>
  <c r="Z2764" i="4"/>
  <c r="AB2764" i="4" s="1"/>
  <c r="Z2763" i="4"/>
  <c r="AB2763" i="4" s="1"/>
  <c r="Z1821" i="4"/>
  <c r="AB1821" i="4" s="1"/>
  <c r="Z2762" i="4"/>
  <c r="AB2762" i="4" s="1"/>
  <c r="Z2761" i="4"/>
  <c r="AB2761" i="4" s="1"/>
  <c r="Z2760" i="4"/>
  <c r="AB2760" i="4" s="1"/>
  <c r="Z2759" i="4"/>
  <c r="AB2759" i="4" s="1"/>
  <c r="Z2041" i="4"/>
  <c r="AB2041" i="4" s="1"/>
  <c r="Z2758" i="4"/>
  <c r="AB2758" i="4" s="1"/>
  <c r="Z2757" i="4"/>
  <c r="AB2757" i="4" s="1"/>
  <c r="Z2756" i="4"/>
  <c r="AB2756" i="4" s="1"/>
  <c r="Z2755" i="4"/>
  <c r="AB2755" i="4" s="1"/>
  <c r="Z2754" i="4"/>
  <c r="AB2754" i="4" s="1"/>
  <c r="Z2753" i="4"/>
  <c r="AB2753" i="4" s="1"/>
  <c r="Z2752" i="4"/>
  <c r="AB2752" i="4" s="1"/>
  <c r="Z2008" i="4"/>
  <c r="AB2008" i="4" s="1"/>
  <c r="Z2751" i="4"/>
  <c r="AB2751" i="4" s="1"/>
  <c r="Z2750" i="4"/>
  <c r="AB2750" i="4" s="1"/>
  <c r="Z1816" i="4"/>
  <c r="AB1816" i="4" s="1"/>
  <c r="Z2749" i="4"/>
  <c r="AB2749" i="4" s="1"/>
  <c r="Z2748" i="4"/>
  <c r="AB2748" i="4" s="1"/>
  <c r="Z2747" i="4"/>
  <c r="AB2747" i="4" s="1"/>
  <c r="Z2746" i="4"/>
  <c r="AB2746" i="4" s="1"/>
  <c r="Z2745" i="4"/>
  <c r="AB2745" i="4" s="1"/>
  <c r="Z2744" i="4"/>
  <c r="AB2744" i="4" s="1"/>
  <c r="Z2743" i="4"/>
  <c r="AB2743" i="4" s="1"/>
  <c r="Z1869" i="4"/>
  <c r="AB1869" i="4" s="1"/>
  <c r="Z2742" i="4"/>
  <c r="AB2742" i="4" s="1"/>
  <c r="Z2741" i="4"/>
  <c r="AB2741" i="4" s="1"/>
  <c r="Z2740" i="4"/>
  <c r="AB2740" i="4" s="1"/>
  <c r="Z1868" i="4"/>
  <c r="AB1868" i="4" s="1"/>
  <c r="Z2739" i="4"/>
  <c r="AB2739" i="4" s="1"/>
  <c r="Z2040" i="4"/>
  <c r="AB2040" i="4" s="1"/>
  <c r="Z2738" i="4"/>
  <c r="AB2738" i="4" s="1"/>
  <c r="Z2737" i="4"/>
  <c r="AB2737" i="4" s="1"/>
  <c r="Z2003" i="4"/>
  <c r="AB2003" i="4" s="1"/>
  <c r="Z2736" i="4"/>
  <c r="AB2736" i="4" s="1"/>
  <c r="Z2735" i="4"/>
  <c r="AB2735" i="4" s="1"/>
  <c r="Z2734" i="4"/>
  <c r="AB2734" i="4" s="1"/>
  <c r="Z1876" i="4"/>
  <c r="AB1876" i="4" s="1"/>
  <c r="Z2733" i="4"/>
  <c r="AB2733" i="4" s="1"/>
  <c r="Z1807" i="4"/>
  <c r="AB1807" i="4" s="1"/>
  <c r="Z2732" i="4"/>
  <c r="AB2732" i="4" s="1"/>
  <c r="Z2731" i="4"/>
  <c r="AB2731" i="4" s="1"/>
  <c r="Z2730" i="4"/>
  <c r="AB2730" i="4" s="1"/>
  <c r="Z2729" i="4"/>
  <c r="AB2729" i="4" s="1"/>
  <c r="Z2047" i="4"/>
  <c r="AB2047" i="4" s="1"/>
  <c r="Z2728" i="4"/>
  <c r="AB2728" i="4" s="1"/>
  <c r="Z2727" i="4"/>
  <c r="AB2727" i="4" s="1"/>
  <c r="Z2726" i="4"/>
  <c r="AB2726" i="4" s="1"/>
  <c r="Z2725" i="4"/>
  <c r="AB2725" i="4" s="1"/>
  <c r="Z2724" i="4"/>
  <c r="AB2724" i="4" s="1"/>
  <c r="Z2723" i="4"/>
  <c r="AB2723" i="4" s="1"/>
  <c r="Z2722" i="4"/>
  <c r="AB2722" i="4" s="1"/>
  <c r="Z2721" i="4"/>
  <c r="AB2721" i="4" s="1"/>
  <c r="Z2720" i="4"/>
  <c r="AB2720" i="4" s="1"/>
  <c r="Z2002" i="4"/>
  <c r="AB2002" i="4" s="1"/>
  <c r="Z2719" i="4"/>
  <c r="AB2719" i="4" s="1"/>
  <c r="Z2718" i="4"/>
  <c r="AB2718" i="4" s="1"/>
  <c r="Z1788" i="4"/>
  <c r="AB1788" i="4" s="1"/>
  <c r="Z2717" i="4"/>
  <c r="AB2717" i="4" s="1"/>
  <c r="Z2716" i="4"/>
  <c r="AB2716" i="4" s="1"/>
  <c r="Z2715" i="4"/>
  <c r="AB2715" i="4" s="1"/>
  <c r="Z2714" i="4"/>
  <c r="AB2714" i="4" s="1"/>
  <c r="Z2032" i="4"/>
  <c r="AB2032" i="4" s="1"/>
  <c r="Z1838" i="4"/>
  <c r="AB1838" i="4" s="1"/>
  <c r="Z2713" i="4"/>
  <c r="AB2713" i="4" s="1"/>
  <c r="Z2712" i="4"/>
  <c r="AB2712" i="4" s="1"/>
  <c r="Z2711" i="4"/>
  <c r="AB2711" i="4" s="1"/>
  <c r="Z2710" i="4"/>
  <c r="AB2710" i="4" s="1"/>
  <c r="Z2709" i="4"/>
  <c r="AB2709" i="4" s="1"/>
  <c r="Z2708" i="4"/>
  <c r="AB2708" i="4" s="1"/>
  <c r="Z2707" i="4"/>
  <c r="AB2707" i="4" s="1"/>
  <c r="Z2706" i="4"/>
  <c r="AB2706" i="4" s="1"/>
  <c r="Z2705" i="4"/>
  <c r="AB2705" i="4" s="1"/>
  <c r="Z2704" i="4"/>
  <c r="AB2704" i="4" s="1"/>
  <c r="Z2703" i="4"/>
  <c r="AB2703" i="4" s="1"/>
  <c r="Z1875" i="4"/>
  <c r="AB1875" i="4" s="1"/>
  <c r="Z2702" i="4"/>
  <c r="AB2702" i="4" s="1"/>
  <c r="Z2701" i="4"/>
  <c r="AB2701" i="4" s="1"/>
  <c r="Z2700" i="4"/>
  <c r="AB2700" i="4" s="1"/>
  <c r="Z2699" i="4"/>
  <c r="AB2699" i="4" s="1"/>
  <c r="Z2698" i="4"/>
  <c r="AB2698" i="4" s="1"/>
  <c r="Z2697" i="4"/>
  <c r="AB2697" i="4" s="1"/>
  <c r="Z2696" i="4"/>
  <c r="AB2696" i="4" s="1"/>
  <c r="Z2695" i="4"/>
  <c r="AB2695" i="4" s="1"/>
  <c r="Z2694" i="4"/>
  <c r="AB2694" i="4" s="1"/>
  <c r="Z2693" i="4"/>
  <c r="AB2693" i="4" s="1"/>
  <c r="Z2692" i="4"/>
  <c r="AB2692" i="4" s="1"/>
  <c r="Z2691" i="4"/>
  <c r="AB2691" i="4" s="1"/>
  <c r="Z1806" i="4"/>
  <c r="AB1806" i="4" s="1"/>
  <c r="Z2690" i="4"/>
  <c r="AB2690" i="4" s="1"/>
  <c r="Z2689" i="4"/>
  <c r="AB2689" i="4" s="1"/>
  <c r="Z2688" i="4"/>
  <c r="AB2688" i="4" s="1"/>
  <c r="Z2687" i="4"/>
  <c r="AB2687" i="4" s="1"/>
  <c r="Z2686" i="4"/>
  <c r="AB2686" i="4" s="1"/>
  <c r="Z2685" i="4"/>
  <c r="AB2685" i="4" s="1"/>
  <c r="Z2684" i="4"/>
  <c r="AB2684" i="4" s="1"/>
  <c r="Z2683" i="4"/>
  <c r="AB2683" i="4" s="1"/>
  <c r="Z2682" i="4"/>
  <c r="AB2682" i="4" s="1"/>
  <c r="Z2681" i="4"/>
  <c r="AB2681" i="4" s="1"/>
  <c r="Z2680" i="4"/>
  <c r="AB2680" i="4" s="1"/>
  <c r="Z2679" i="4"/>
  <c r="AB2679" i="4" s="1"/>
  <c r="Z2678" i="4"/>
  <c r="AB2678" i="4" s="1"/>
  <c r="Z2677" i="4"/>
  <c r="AB2677" i="4" s="1"/>
  <c r="Z2676" i="4"/>
  <c r="AB2676" i="4" s="1"/>
  <c r="Z2057" i="4"/>
  <c r="AB2057" i="4" s="1"/>
  <c r="Z2046" i="4"/>
  <c r="AB2046" i="4" s="1"/>
  <c r="Z1815" i="4"/>
  <c r="AB1815" i="4" s="1"/>
  <c r="Z2675" i="4"/>
  <c r="AB2675" i="4" s="1"/>
  <c r="Z2674" i="4"/>
  <c r="AB2674" i="4" s="1"/>
  <c r="Z2673" i="4"/>
  <c r="AB2673" i="4" s="1"/>
  <c r="Z2672" i="4"/>
  <c r="AB2672" i="4" s="1"/>
  <c r="Z2671" i="4"/>
  <c r="AB2671" i="4" s="1"/>
  <c r="Z2670" i="4"/>
  <c r="AB2670" i="4" s="1"/>
  <c r="Z2669" i="4"/>
  <c r="AB2669" i="4" s="1"/>
  <c r="Z2668" i="4"/>
  <c r="AB2668" i="4" s="1"/>
  <c r="Z2667" i="4"/>
  <c r="AB2667" i="4" s="1"/>
  <c r="Z1808" i="4"/>
  <c r="AB1808" i="4" s="1"/>
  <c r="Z2666" i="4"/>
  <c r="AB2666" i="4" s="1"/>
  <c r="Z2665" i="4"/>
  <c r="AB2665" i="4" s="1"/>
  <c r="Z2664" i="4"/>
  <c r="AB2664" i="4" s="1"/>
  <c r="Z2663" i="4"/>
  <c r="AB2663" i="4" s="1"/>
  <c r="Z2662" i="4"/>
  <c r="AB2662" i="4" s="1"/>
  <c r="Z2661" i="4"/>
  <c r="AB2661" i="4" s="1"/>
  <c r="Z2660" i="4"/>
  <c r="AB2660" i="4" s="1"/>
  <c r="Z2659" i="4"/>
  <c r="AB2659" i="4" s="1"/>
  <c r="Z2658" i="4"/>
  <c r="AB2658" i="4" s="1"/>
  <c r="Z2657" i="4"/>
  <c r="AB2657" i="4" s="1"/>
  <c r="Z2656" i="4"/>
  <c r="AB2656" i="4" s="1"/>
  <c r="Z2655" i="4"/>
  <c r="AB2655" i="4" s="1"/>
  <c r="Z2654" i="4"/>
  <c r="AB2654" i="4" s="1"/>
  <c r="Z2653" i="4"/>
  <c r="AB2653" i="4" s="1"/>
  <c r="Z2652" i="4"/>
  <c r="AB2652" i="4" s="1"/>
  <c r="Z2651" i="4"/>
  <c r="AB2651" i="4" s="1"/>
  <c r="Z2650" i="4"/>
  <c r="AB2650" i="4" s="1"/>
  <c r="Z2031" i="4"/>
  <c r="AB2031" i="4" s="1"/>
  <c r="Z2649" i="4"/>
  <c r="AB2649" i="4" s="1"/>
  <c r="Z2648" i="4"/>
  <c r="AB2648" i="4" s="1"/>
  <c r="Z2647" i="4"/>
  <c r="AB2647" i="4" s="1"/>
  <c r="Z2646" i="4"/>
  <c r="AB2646" i="4" s="1"/>
  <c r="Z2645" i="4"/>
  <c r="AB2645" i="4" s="1"/>
  <c r="Z2644" i="4"/>
  <c r="AB2644" i="4" s="1"/>
  <c r="Z2011" i="4"/>
  <c r="AB2011" i="4" s="1"/>
  <c r="Z2016" i="4"/>
  <c r="AB2016" i="4" s="1"/>
  <c r="Z2015" i="4"/>
  <c r="AB2015" i="4" s="1"/>
  <c r="Z2018" i="4"/>
  <c r="AB2018" i="4" s="1"/>
  <c r="Z2014" i="4"/>
  <c r="AB2014" i="4" s="1"/>
  <c r="Z2025" i="4"/>
  <c r="AB2025" i="4" s="1"/>
  <c r="Z2013" i="4"/>
  <c r="AB2013" i="4" s="1"/>
  <c r="Z2022" i="4"/>
  <c r="AB2022" i="4" s="1"/>
  <c r="Z2012" i="4"/>
  <c r="AB2012" i="4" s="1"/>
  <c r="Z1782" i="4"/>
  <c r="AB1782" i="4" s="1"/>
  <c r="Z2009" i="4"/>
  <c r="AB2009" i="4" s="1"/>
  <c r="Z2010" i="4"/>
  <c r="AB2010" i="4" s="1"/>
  <c r="Z2007" i="4"/>
  <c r="AB2007" i="4" s="1"/>
  <c r="Z2643" i="4"/>
  <c r="AB2643" i="4" s="1"/>
  <c r="Z2642" i="4"/>
  <c r="AB2642" i="4" s="1"/>
  <c r="Z2641" i="4"/>
  <c r="AB2641" i="4" s="1"/>
  <c r="Z2640" i="4"/>
  <c r="AB2640" i="4" s="1"/>
  <c r="Z2639" i="4"/>
  <c r="AB2639" i="4" s="1"/>
  <c r="Z2638" i="4"/>
  <c r="AB2638" i="4" s="1"/>
  <c r="Z2637" i="4"/>
  <c r="AB2637" i="4" s="1"/>
  <c r="Z2636" i="4"/>
  <c r="AB2636" i="4" s="1"/>
  <c r="Z2635" i="4"/>
  <c r="AB2635" i="4" s="1"/>
  <c r="Z2006" i="4"/>
  <c r="AB2006" i="4" s="1"/>
  <c r="Z2634" i="4"/>
  <c r="AB2634" i="4" s="1"/>
  <c r="Z2633" i="4"/>
  <c r="AB2633" i="4" s="1"/>
  <c r="Z2632" i="4"/>
  <c r="AB2632" i="4" s="1"/>
  <c r="Z2631" i="4"/>
  <c r="AB2631" i="4" s="1"/>
  <c r="Z2630" i="4"/>
  <c r="AB2630" i="4" s="1"/>
  <c r="Z2629" i="4"/>
  <c r="AB2629" i="4" s="1"/>
  <c r="Z2628" i="4"/>
  <c r="AB2628" i="4" s="1"/>
  <c r="Z2627" i="4"/>
  <c r="AB2627" i="4" s="1"/>
  <c r="Z1831" i="4"/>
  <c r="AB1831" i="4" s="1"/>
  <c r="Z1853" i="4"/>
  <c r="AB1853" i="4" s="1"/>
  <c r="Z2626" i="4"/>
  <c r="AB2626" i="4" s="1"/>
  <c r="Z2625" i="4"/>
  <c r="AB2625" i="4" s="1"/>
  <c r="Z2624" i="4"/>
  <c r="AB2624" i="4" s="1"/>
  <c r="Z2623" i="4"/>
  <c r="AB2623" i="4" s="1"/>
  <c r="Z2622" i="4"/>
  <c r="AB2622" i="4" s="1"/>
  <c r="Z2621" i="4"/>
  <c r="AB2621" i="4" s="1"/>
  <c r="Z2620" i="4"/>
  <c r="AB2620" i="4" s="1"/>
  <c r="Z2619" i="4"/>
  <c r="AB2619" i="4" s="1"/>
  <c r="Z2618" i="4"/>
  <c r="AB2618" i="4" s="1"/>
  <c r="Z2617" i="4"/>
  <c r="AB2617" i="4" s="1"/>
  <c r="Z2616" i="4"/>
  <c r="AB2616" i="4" s="1"/>
  <c r="Z2615" i="4"/>
  <c r="AB2615" i="4" s="1"/>
  <c r="Z2614" i="4"/>
  <c r="AB2614" i="4" s="1"/>
  <c r="Z2613" i="4"/>
  <c r="AB2613" i="4" s="1"/>
  <c r="Z2612" i="4"/>
  <c r="AB2612" i="4" s="1"/>
  <c r="Z2611" i="4"/>
  <c r="AB2611" i="4" s="1"/>
  <c r="Z2610" i="4"/>
  <c r="AB2610" i="4" s="1"/>
  <c r="Z2609" i="4"/>
  <c r="AB2609" i="4" s="1"/>
  <c r="Z2608" i="4"/>
  <c r="AB2608" i="4" s="1"/>
  <c r="Z2607" i="4"/>
  <c r="AB2607" i="4" s="1"/>
  <c r="Z2606" i="4"/>
  <c r="AB2606" i="4" s="1"/>
  <c r="Z2605" i="4"/>
  <c r="AB2605" i="4" s="1"/>
  <c r="Z2604" i="4"/>
  <c r="AB2604" i="4" s="1"/>
  <c r="Z2603" i="4"/>
  <c r="AB2603" i="4" s="1"/>
  <c r="Z2028" i="4"/>
  <c r="AB2028" i="4" s="1"/>
  <c r="Z2602" i="4"/>
  <c r="AB2602" i="4" s="1"/>
  <c r="Z2601" i="4"/>
  <c r="AB2601" i="4" s="1"/>
  <c r="Z1837" i="4"/>
  <c r="AB1837" i="4" s="1"/>
  <c r="Z2600" i="4"/>
  <c r="AB2600" i="4" s="1"/>
  <c r="Z2599" i="4"/>
  <c r="AB2599" i="4" s="1"/>
  <c r="Z2598" i="4"/>
  <c r="AB2598" i="4" s="1"/>
  <c r="Z2027" i="4"/>
  <c r="AB2027" i="4" s="1"/>
  <c r="Z2597" i="4"/>
  <c r="AB2597" i="4" s="1"/>
  <c r="Z2596" i="4"/>
  <c r="AB2596" i="4" s="1"/>
  <c r="Z2595" i="4"/>
  <c r="AB2595" i="4" s="1"/>
  <c r="Z2594" i="4"/>
  <c r="AB2594" i="4" s="1"/>
  <c r="Z2593" i="4"/>
  <c r="AB2593" i="4" s="1"/>
  <c r="Z2592" i="4"/>
  <c r="AB2592" i="4" s="1"/>
  <c r="Z2030" i="4"/>
  <c r="AB2030" i="4" s="1"/>
  <c r="Z2591" i="4"/>
  <c r="AB2591" i="4" s="1"/>
  <c r="Z2590" i="4"/>
  <c r="AB2590" i="4" s="1"/>
  <c r="Z2589" i="4"/>
  <c r="AB2589" i="4" s="1"/>
  <c r="Z2588" i="4"/>
  <c r="AB2588" i="4" s="1"/>
  <c r="Z2587" i="4"/>
  <c r="AB2587" i="4" s="1"/>
  <c r="Z2586" i="4"/>
  <c r="AB2586" i="4" s="1"/>
  <c r="Z2585" i="4"/>
  <c r="AB2585" i="4" s="1"/>
  <c r="Z2584" i="4"/>
  <c r="AB2584" i="4" s="1"/>
  <c r="Z2583" i="4"/>
  <c r="AB2583" i="4" s="1"/>
  <c r="Z2582" i="4"/>
  <c r="AB2582" i="4" s="1"/>
  <c r="Z2581" i="4"/>
  <c r="AB2581" i="4" s="1"/>
  <c r="Z2580" i="4"/>
  <c r="AB2580" i="4" s="1"/>
  <c r="Z2579" i="4"/>
  <c r="AB2579" i="4" s="1"/>
  <c r="Z2578" i="4"/>
  <c r="AB2578" i="4" s="1"/>
  <c r="Z2577" i="4"/>
  <c r="AB2577" i="4" s="1"/>
  <c r="Z2576" i="4"/>
  <c r="AB2576" i="4" s="1"/>
  <c r="Z2575" i="4"/>
  <c r="AB2575" i="4" s="1"/>
  <c r="Z2574" i="4"/>
  <c r="AB2574" i="4" s="1"/>
  <c r="Z2573" i="4"/>
  <c r="AB2573" i="4" s="1"/>
  <c r="Z2572" i="4"/>
  <c r="AB2572" i="4" s="1"/>
  <c r="Z1855" i="4"/>
  <c r="AB1855" i="4" s="1"/>
  <c r="Z2020" i="4"/>
  <c r="AB2020" i="4" s="1"/>
  <c r="Z2571" i="4"/>
  <c r="AB2571" i="4" s="1"/>
  <c r="Z2570" i="4"/>
  <c r="AB2570" i="4" s="1"/>
  <c r="Z1819" i="4"/>
  <c r="AB1819" i="4" s="1"/>
  <c r="Z2569" i="4"/>
  <c r="AB2569" i="4" s="1"/>
  <c r="Z2024" i="4"/>
  <c r="AB2024" i="4" s="1"/>
  <c r="Z2568" i="4"/>
  <c r="AB2568" i="4" s="1"/>
  <c r="Z1828" i="4"/>
  <c r="AB1828" i="4" s="1"/>
  <c r="Z2567" i="4"/>
  <c r="AB2567" i="4" s="1"/>
  <c r="Z2566" i="4"/>
  <c r="AB2566" i="4" s="1"/>
  <c r="Z2565" i="4"/>
  <c r="AB2565" i="4" s="1"/>
  <c r="Z2564" i="4"/>
  <c r="AB2564" i="4" s="1"/>
  <c r="Z2563" i="4"/>
  <c r="AB2563" i="4" s="1"/>
  <c r="Z2562" i="4"/>
  <c r="AB2562" i="4" s="1"/>
  <c r="Z2561" i="4"/>
  <c r="AB2561" i="4" s="1"/>
  <c r="Z2560" i="4"/>
  <c r="AB2560" i="4" s="1"/>
  <c r="Z2559" i="4"/>
  <c r="AB2559" i="4" s="1"/>
  <c r="Z2558" i="4"/>
  <c r="AB2558" i="4" s="1"/>
  <c r="Z2557" i="4"/>
  <c r="AB2557" i="4" s="1"/>
  <c r="Z2556" i="4"/>
  <c r="AB2556" i="4" s="1"/>
  <c r="Z2555" i="4"/>
  <c r="AB2555" i="4" s="1"/>
  <c r="Z2039" i="4"/>
  <c r="AB2039" i="4" s="1"/>
  <c r="Z2554" i="4"/>
  <c r="AB2554" i="4" s="1"/>
  <c r="Z2056" i="4"/>
  <c r="AB2056" i="4" s="1"/>
  <c r="Z2553" i="4"/>
  <c r="AB2553" i="4" s="1"/>
  <c r="Z2552" i="4"/>
  <c r="AB2552" i="4" s="1"/>
  <c r="Z2551" i="4"/>
  <c r="AB2551" i="4" s="1"/>
  <c r="Z2550" i="4"/>
  <c r="AB2550" i="4" s="1"/>
  <c r="Z1814" i="4"/>
  <c r="AB1814" i="4" s="1"/>
  <c r="Z1852" i="4"/>
  <c r="AB1852" i="4" s="1"/>
  <c r="Z2549" i="4"/>
  <c r="AB2549" i="4" s="1"/>
  <c r="Z2548" i="4"/>
  <c r="AB2548" i="4" s="1"/>
  <c r="Z2547" i="4"/>
  <c r="AB2547" i="4" s="1"/>
  <c r="Z2546" i="4"/>
  <c r="AB2546" i="4" s="1"/>
  <c r="Z2545" i="4"/>
  <c r="AB2545" i="4" s="1"/>
  <c r="Z2544" i="4"/>
  <c r="AB2544" i="4" s="1"/>
  <c r="Z2543" i="4"/>
  <c r="AB2543" i="4" s="1"/>
  <c r="Z2045" i="4"/>
  <c r="AB2045" i="4" s="1"/>
  <c r="Z2542" i="4"/>
  <c r="AB2542" i="4" s="1"/>
  <c r="Z2541" i="4"/>
  <c r="AB2541" i="4" s="1"/>
  <c r="Z2540" i="4"/>
  <c r="AB2540" i="4" s="1"/>
  <c r="Z2044" i="4"/>
  <c r="AB2044" i="4" s="1"/>
  <c r="Z2539" i="4"/>
  <c r="AB2539" i="4" s="1"/>
  <c r="Z2538" i="4"/>
  <c r="AB2538" i="4" s="1"/>
  <c r="Z2537" i="4"/>
  <c r="AB2537" i="4" s="1"/>
  <c r="Z2536" i="4"/>
  <c r="AB2536" i="4" s="1"/>
  <c r="Z2055" i="4"/>
  <c r="AB2055" i="4" s="1"/>
  <c r="Z2535" i="4"/>
  <c r="AB2535" i="4" s="1"/>
  <c r="Z2534" i="4"/>
  <c r="AB2534" i="4" s="1"/>
  <c r="Z2533" i="4"/>
  <c r="AB2533" i="4" s="1"/>
  <c r="Z2532" i="4"/>
  <c r="AB2532" i="4" s="1"/>
  <c r="Z2531" i="4"/>
  <c r="AB2531" i="4" s="1"/>
  <c r="Z2530" i="4"/>
  <c r="AB2530" i="4" s="1"/>
  <c r="Z2529" i="4"/>
  <c r="AB2529" i="4" s="1"/>
  <c r="Z2528" i="4"/>
  <c r="AB2528" i="4" s="1"/>
  <c r="Z2527" i="4"/>
  <c r="AB2527" i="4" s="1"/>
  <c r="Z1794" i="4"/>
  <c r="AB1794" i="4" s="1"/>
  <c r="Z2054" i="4"/>
  <c r="AB2054" i="4" s="1"/>
  <c r="Z1810" i="4"/>
  <c r="AB1810" i="4" s="1"/>
  <c r="Z2526" i="4"/>
  <c r="AB2526" i="4" s="1"/>
  <c r="Z2525" i="4"/>
  <c r="AB2525" i="4" s="1"/>
  <c r="Z2524" i="4"/>
  <c r="AB2524" i="4" s="1"/>
  <c r="Z2523" i="4"/>
  <c r="AB2523" i="4" s="1"/>
  <c r="Z2522" i="4"/>
  <c r="AB2522" i="4" s="1"/>
  <c r="Z2521" i="4"/>
  <c r="AB2521" i="4" s="1"/>
  <c r="Z2520" i="4"/>
  <c r="AB2520" i="4" s="1"/>
  <c r="Z2519" i="4"/>
  <c r="AB2519" i="4" s="1"/>
  <c r="Z2518" i="4"/>
  <c r="AB2518" i="4" s="1"/>
  <c r="Z2517" i="4"/>
  <c r="AB2517" i="4" s="1"/>
  <c r="Z2516" i="4"/>
  <c r="AB2516" i="4" s="1"/>
  <c r="Z1874" i="4"/>
  <c r="AB1874" i="4" s="1"/>
  <c r="Z1797" i="4"/>
  <c r="AB1797" i="4" s="1"/>
  <c r="Z2515" i="4"/>
  <c r="AB2515" i="4" s="1"/>
  <c r="Z2514" i="4"/>
  <c r="AB2514" i="4" s="1"/>
  <c r="Z2513" i="4"/>
  <c r="AB2513" i="4" s="1"/>
  <c r="Z2512" i="4"/>
  <c r="AB2512" i="4" s="1"/>
  <c r="Z2511" i="4"/>
  <c r="AB2511" i="4" s="1"/>
  <c r="Z2510" i="4"/>
  <c r="AB2510" i="4" s="1"/>
  <c r="Z2509" i="4"/>
  <c r="AB2509" i="4" s="1"/>
  <c r="Z2038" i="4"/>
  <c r="AB2038" i="4" s="1"/>
  <c r="Z2508" i="4"/>
  <c r="AB2508" i="4" s="1"/>
  <c r="Z2507" i="4"/>
  <c r="AB2507" i="4" s="1"/>
  <c r="Z2506" i="4"/>
  <c r="AB2506" i="4" s="1"/>
  <c r="Z2505" i="4"/>
  <c r="AB2505" i="4" s="1"/>
  <c r="Z2504" i="4"/>
  <c r="AB2504" i="4" s="1"/>
  <c r="Z2503" i="4"/>
  <c r="AB2503" i="4" s="1"/>
  <c r="Z2502" i="4"/>
  <c r="AB2502" i="4" s="1"/>
  <c r="Z2501" i="4"/>
  <c r="AB2501" i="4" s="1"/>
  <c r="Z2500" i="4"/>
  <c r="AB2500" i="4" s="1"/>
  <c r="Z2499" i="4"/>
  <c r="AB2499" i="4" s="1"/>
  <c r="Z2498" i="4"/>
  <c r="AB2498" i="4" s="1"/>
  <c r="Z2497" i="4"/>
  <c r="AB2497" i="4" s="1"/>
  <c r="Z2496" i="4"/>
  <c r="AB2496" i="4" s="1"/>
  <c r="Z2495" i="4"/>
  <c r="AB2495" i="4" s="1"/>
  <c r="Z2494" i="4"/>
  <c r="AB2494" i="4" s="1"/>
  <c r="Z2493" i="4"/>
  <c r="AB2493" i="4" s="1"/>
  <c r="Z2492" i="4"/>
  <c r="AB2492" i="4" s="1"/>
  <c r="Z2491" i="4"/>
  <c r="AB2491" i="4" s="1"/>
  <c r="Z2490" i="4"/>
  <c r="AB2490" i="4" s="1"/>
  <c r="Z2489" i="4"/>
  <c r="AB2489" i="4" s="1"/>
  <c r="Z2043" i="4"/>
  <c r="AB2043" i="4" s="1"/>
  <c r="Z2488" i="4"/>
  <c r="AB2488" i="4" s="1"/>
  <c r="Z2001" i="4"/>
  <c r="AB2001" i="4" s="1"/>
  <c r="Z2487" i="4"/>
  <c r="AB2487" i="4" s="1"/>
  <c r="Z2486" i="4"/>
  <c r="AB2486" i="4" s="1"/>
  <c r="Z2485" i="4"/>
  <c r="AB2485" i="4" s="1"/>
  <c r="Z2484" i="4"/>
  <c r="AB2484" i="4" s="1"/>
  <c r="Z2026" i="4"/>
  <c r="AB2026" i="4" s="1"/>
  <c r="Z2483" i="4"/>
  <c r="AB2483" i="4" s="1"/>
  <c r="Z2482" i="4"/>
  <c r="AB2482" i="4" s="1"/>
  <c r="Z2481" i="4"/>
  <c r="AB2481" i="4" s="1"/>
  <c r="Z2480" i="4"/>
  <c r="AB2480" i="4" s="1"/>
  <c r="Z2479" i="4"/>
  <c r="AB2479" i="4" s="1"/>
  <c r="Z2478" i="4"/>
  <c r="AB2478" i="4" s="1"/>
  <c r="Z2477" i="4"/>
  <c r="AB2477" i="4" s="1"/>
  <c r="Z2476" i="4"/>
  <c r="AB2476" i="4" s="1"/>
  <c r="Z2475" i="4"/>
  <c r="AB2475" i="4" s="1"/>
  <c r="Z2053" i="4"/>
  <c r="AB2053" i="4" s="1"/>
  <c r="Z1790" i="4"/>
  <c r="AB1790" i="4" s="1"/>
  <c r="Z2474" i="4"/>
  <c r="AB2474" i="4" s="1"/>
  <c r="Z2473" i="4"/>
  <c r="AB2473" i="4" s="1"/>
  <c r="Z2472" i="4"/>
  <c r="AB2472" i="4" s="1"/>
  <c r="Z2471" i="4"/>
  <c r="AB2471" i="4" s="1"/>
  <c r="Z2470" i="4"/>
  <c r="AB2470" i="4" s="1"/>
  <c r="Z2469" i="4"/>
  <c r="AB2469" i="4" s="1"/>
  <c r="Z2468" i="4"/>
  <c r="AB2468" i="4" s="1"/>
  <c r="Z2467" i="4"/>
  <c r="AB2467" i="4" s="1"/>
  <c r="Z2037" i="4"/>
  <c r="AB2037" i="4" s="1"/>
  <c r="Z1796" i="4"/>
  <c r="AB1796" i="4" s="1"/>
  <c r="Z2466" i="4"/>
  <c r="AB2466" i="4" s="1"/>
  <c r="Z2465" i="4"/>
  <c r="AB2465" i="4" s="1"/>
  <c r="Z2464" i="4"/>
  <c r="AB2464" i="4" s="1"/>
  <c r="Z2463" i="4"/>
  <c r="AB2463" i="4" s="1"/>
  <c r="Z2462" i="4"/>
  <c r="AB2462" i="4" s="1"/>
  <c r="Z2461" i="4"/>
  <c r="AB2461" i="4" s="1"/>
  <c r="Z2036" i="4"/>
  <c r="AB2036" i="4" s="1"/>
  <c r="Z2460" i="4"/>
  <c r="AB2460" i="4" s="1"/>
  <c r="Z2459" i="4"/>
  <c r="AB2459" i="4" s="1"/>
  <c r="Z2458" i="4"/>
  <c r="AB2458" i="4" s="1"/>
  <c r="Z2457" i="4"/>
  <c r="AB2457" i="4" s="1"/>
  <c r="Z2456" i="4"/>
  <c r="AB2456" i="4" s="1"/>
  <c r="Z2455" i="4"/>
  <c r="AB2455" i="4" s="1"/>
  <c r="Z2454" i="4"/>
  <c r="AB2454" i="4" s="1"/>
  <c r="Z2453" i="4"/>
  <c r="AB2453" i="4" s="1"/>
  <c r="Z1833" i="4"/>
  <c r="AB1833" i="4" s="1"/>
  <c r="Z2452" i="4"/>
  <c r="AB2452" i="4" s="1"/>
  <c r="Z2451" i="4"/>
  <c r="AB2451" i="4" s="1"/>
  <c r="Z2450" i="4"/>
  <c r="AB2450" i="4" s="1"/>
  <c r="Z2449" i="4"/>
  <c r="AB2449" i="4" s="1"/>
  <c r="Z2448" i="4"/>
  <c r="AB2448" i="4" s="1"/>
  <c r="Z2447" i="4"/>
  <c r="AB2447" i="4" s="1"/>
  <c r="Z2446" i="4"/>
  <c r="AB2446" i="4" s="1"/>
  <c r="Z2445" i="4"/>
  <c r="AB2445" i="4" s="1"/>
  <c r="Z2444" i="4"/>
  <c r="AB2444" i="4" s="1"/>
  <c r="Z2443" i="4"/>
  <c r="AB2443" i="4" s="1"/>
  <c r="Z2442" i="4"/>
  <c r="AB2442" i="4" s="1"/>
  <c r="Z2441" i="4"/>
  <c r="AB2441" i="4" s="1"/>
  <c r="Z2440" i="4"/>
  <c r="AB2440" i="4" s="1"/>
  <c r="Z2439" i="4"/>
  <c r="AB2439" i="4" s="1"/>
  <c r="Z2438" i="4"/>
  <c r="AB2438" i="4" s="1"/>
  <c r="Z2437" i="4"/>
  <c r="AB2437" i="4" s="1"/>
  <c r="Z2436" i="4"/>
  <c r="AB2436" i="4" s="1"/>
  <c r="Z2435" i="4"/>
  <c r="AB2435" i="4" s="1"/>
  <c r="Z2434" i="4"/>
  <c r="AB2434" i="4" s="1"/>
  <c r="Z2433" i="4"/>
  <c r="AB2433" i="4" s="1"/>
  <c r="Z2432" i="4"/>
  <c r="AB2432" i="4" s="1"/>
  <c r="Z2431" i="4"/>
  <c r="AB2431" i="4" s="1"/>
  <c r="Z2430" i="4"/>
  <c r="AB2430" i="4" s="1"/>
  <c r="Z2429" i="4"/>
  <c r="AB2429" i="4" s="1"/>
  <c r="Z2428" i="4"/>
  <c r="AB2428" i="4" s="1"/>
  <c r="Z2427" i="4"/>
  <c r="AB2427" i="4" s="1"/>
  <c r="Z2426" i="4"/>
  <c r="AB2426" i="4" s="1"/>
  <c r="Z2425" i="4"/>
  <c r="AB2425" i="4" s="1"/>
  <c r="Z2000" i="4"/>
  <c r="AB2000" i="4" s="1"/>
  <c r="Z2424" i="4"/>
  <c r="AB2424" i="4" s="1"/>
  <c r="Z2423" i="4"/>
  <c r="AB2423" i="4" s="1"/>
  <c r="Z2422" i="4"/>
  <c r="AB2422" i="4" s="1"/>
  <c r="Z1798" i="4"/>
  <c r="AB1798" i="4" s="1"/>
  <c r="Z1812" i="4"/>
  <c r="AB1812" i="4" s="1"/>
  <c r="Z2421" i="4"/>
  <c r="AB2421" i="4" s="1"/>
  <c r="Z2420" i="4"/>
  <c r="AB2420" i="4" s="1"/>
  <c r="Z2419" i="4"/>
  <c r="AB2419" i="4" s="1"/>
  <c r="Z2418" i="4"/>
  <c r="AB2418" i="4" s="1"/>
  <c r="Z2417" i="4"/>
  <c r="AB2417" i="4" s="1"/>
  <c r="Z2416" i="4"/>
  <c r="AB2416" i="4" s="1"/>
  <c r="Z2415" i="4"/>
  <c r="AB2415" i="4" s="1"/>
  <c r="Z2414" i="4"/>
  <c r="AB2414" i="4" s="1"/>
  <c r="Z2413" i="4"/>
  <c r="AB2413" i="4" s="1"/>
  <c r="Z2412" i="4"/>
  <c r="AB2412" i="4" s="1"/>
  <c r="Z2411" i="4"/>
  <c r="AB2411" i="4" s="1"/>
  <c r="Z2410" i="4"/>
  <c r="AB2410" i="4" s="1"/>
  <c r="Z2409" i="4"/>
  <c r="AB2409" i="4" s="1"/>
  <c r="Z1999" i="4"/>
  <c r="AB1999" i="4" s="1"/>
  <c r="Z2408" i="4"/>
  <c r="AB2408" i="4" s="1"/>
  <c r="Z2407" i="4"/>
  <c r="AB2407" i="4" s="1"/>
  <c r="Z2406" i="4"/>
  <c r="AB2406" i="4" s="1"/>
  <c r="Z2405" i="4"/>
  <c r="AB2405" i="4" s="1"/>
  <c r="Z2404" i="4"/>
  <c r="AB2404" i="4" s="1"/>
  <c r="Z1851" i="4"/>
  <c r="AB1851" i="4" s="1"/>
  <c r="Z2403" i="4"/>
  <c r="AB2403" i="4" s="1"/>
  <c r="Z2402" i="4"/>
  <c r="AB2402" i="4" s="1"/>
  <c r="Z2401" i="4"/>
  <c r="AB2401" i="4" s="1"/>
  <c r="Z2400" i="4"/>
  <c r="AB2400" i="4" s="1"/>
  <c r="Z2399" i="4"/>
  <c r="AB2399" i="4" s="1"/>
  <c r="Z2398" i="4"/>
  <c r="AB2398" i="4" s="1"/>
  <c r="Z2052" i="4"/>
  <c r="AB2052" i="4" s="1"/>
  <c r="Z2397" i="4"/>
  <c r="AB2397" i="4" s="1"/>
  <c r="Z2396" i="4"/>
  <c r="AB2396" i="4" s="1"/>
  <c r="Z1870" i="4"/>
  <c r="AB1870" i="4" s="1"/>
  <c r="Z1827" i="4"/>
  <c r="AB1827" i="4" s="1"/>
  <c r="Z1873" i="4"/>
  <c r="AB1873" i="4" s="1"/>
  <c r="Z1872" i="4"/>
  <c r="AB1872" i="4" s="1"/>
  <c r="Z2395" i="4"/>
  <c r="AB2395" i="4" s="1"/>
  <c r="Z2394" i="4"/>
  <c r="AB2394" i="4" s="1"/>
  <c r="Z2393" i="4"/>
  <c r="AB2393" i="4" s="1"/>
  <c r="Z2392" i="4"/>
  <c r="AB2392" i="4" s="1"/>
  <c r="Z2391" i="4"/>
  <c r="AB2391" i="4" s="1"/>
  <c r="Z2390" i="4"/>
  <c r="AB2390" i="4" s="1"/>
  <c r="Z2389" i="4"/>
  <c r="AB2389" i="4" s="1"/>
  <c r="Z1834" i="4"/>
  <c r="AB1834" i="4" s="1"/>
  <c r="Z2388" i="4"/>
  <c r="AB2388" i="4" s="1"/>
  <c r="Z2387" i="4"/>
  <c r="AB2387" i="4" s="1"/>
  <c r="Z2386" i="4"/>
  <c r="AB2386" i="4" s="1"/>
  <c r="Z2385" i="4"/>
  <c r="AB2385" i="4" s="1"/>
  <c r="Z2384" i="4"/>
  <c r="AB2384" i="4" s="1"/>
  <c r="Z2383" i="4"/>
  <c r="AB2383" i="4" s="1"/>
  <c r="Z2382" i="4"/>
  <c r="AB2382" i="4" s="1"/>
  <c r="Z2381" i="4"/>
  <c r="AB2381" i="4" s="1"/>
  <c r="Z2380" i="4"/>
  <c r="AB2380" i="4" s="1"/>
  <c r="Z2379" i="4"/>
  <c r="AB2379" i="4" s="1"/>
  <c r="Z2378" i="4"/>
  <c r="AB2378" i="4" s="1"/>
  <c r="Z2377" i="4"/>
  <c r="AB2377" i="4" s="1"/>
  <c r="Z2376" i="4"/>
  <c r="AB2376" i="4" s="1"/>
  <c r="Z2375" i="4"/>
  <c r="AB2375" i="4" s="1"/>
  <c r="Z2374" i="4"/>
  <c r="AB2374" i="4" s="1"/>
  <c r="Z2373" i="4"/>
  <c r="AB2373" i="4" s="1"/>
  <c r="Z2372" i="4"/>
  <c r="AB2372" i="4" s="1"/>
  <c r="Z2371" i="4"/>
  <c r="AB2371" i="4" s="1"/>
  <c r="Z2370" i="4"/>
  <c r="AB2370" i="4" s="1"/>
  <c r="Z2369" i="4"/>
  <c r="AB2369" i="4" s="1"/>
  <c r="Z1850" i="4"/>
  <c r="AB1850" i="4" s="1"/>
  <c r="Z2368" i="4"/>
  <c r="AB2368" i="4" s="1"/>
  <c r="Z2367" i="4"/>
  <c r="AB2367" i="4" s="1"/>
  <c r="Z2366" i="4"/>
  <c r="AB2366" i="4" s="1"/>
  <c r="Z2365" i="4"/>
  <c r="AB2365" i="4" s="1"/>
  <c r="Z2364" i="4"/>
  <c r="AB2364" i="4" s="1"/>
  <c r="Z2363" i="4"/>
  <c r="AB2363" i="4" s="1"/>
  <c r="Z2362" i="4"/>
  <c r="AB2362" i="4" s="1"/>
  <c r="Z2361" i="4"/>
  <c r="AB2361" i="4" s="1"/>
  <c r="Z2360" i="4"/>
  <c r="AB2360" i="4" s="1"/>
  <c r="Z1867" i="4"/>
  <c r="AB1867" i="4" s="1"/>
  <c r="Z2359" i="4"/>
  <c r="AB2359" i="4" s="1"/>
  <c r="Z2358" i="4"/>
  <c r="AB2358" i="4" s="1"/>
  <c r="Z2357" i="4"/>
  <c r="AB2357" i="4" s="1"/>
  <c r="Z2356" i="4"/>
  <c r="AB2356" i="4" s="1"/>
  <c r="Z2355" i="4"/>
  <c r="AB2355" i="4" s="1"/>
  <c r="Z2354" i="4"/>
  <c r="AB2354" i="4" s="1"/>
  <c r="Z2353" i="4"/>
  <c r="AB2353" i="4" s="1"/>
  <c r="Z1825" i="4"/>
  <c r="AB1825" i="4" s="1"/>
  <c r="Z2352" i="4"/>
  <c r="AB2352" i="4" s="1"/>
  <c r="Z2351" i="4"/>
  <c r="AB2351" i="4" s="1"/>
  <c r="Z2350" i="4"/>
  <c r="AB2350" i="4" s="1"/>
  <c r="Z2349" i="4"/>
  <c r="AB2349" i="4" s="1"/>
  <c r="Z2348" i="4"/>
  <c r="AB2348" i="4" s="1"/>
  <c r="Z2347" i="4"/>
  <c r="AB2347" i="4" s="1"/>
  <c r="Z2346" i="4"/>
  <c r="AB2346" i="4" s="1"/>
  <c r="Z2345" i="4"/>
  <c r="AB2345" i="4" s="1"/>
  <c r="Z2344" i="4"/>
  <c r="AB2344" i="4" s="1"/>
  <c r="Z2343" i="4"/>
  <c r="AB2343" i="4" s="1"/>
  <c r="Z1998" i="4"/>
  <c r="AB1998" i="4" s="1"/>
  <c r="Z2342" i="4"/>
  <c r="AB2342" i="4" s="1"/>
  <c r="Z2341" i="4"/>
  <c r="AB2341" i="4" s="1"/>
  <c r="Z2340" i="4"/>
  <c r="AB2340" i="4" s="1"/>
  <c r="Z2339" i="4"/>
  <c r="AB2339" i="4" s="1"/>
  <c r="Z2338" i="4"/>
  <c r="AB2338" i="4" s="1"/>
  <c r="Z2337" i="4"/>
  <c r="AB2337" i="4" s="1"/>
  <c r="Z2336" i="4"/>
  <c r="AB2336" i="4" s="1"/>
  <c r="Z2335" i="4"/>
  <c r="AB2335" i="4" s="1"/>
  <c r="Z2334" i="4"/>
  <c r="AB2334" i="4" s="1"/>
  <c r="Z2333" i="4"/>
  <c r="AB2333" i="4" s="1"/>
  <c r="Z2332" i="4"/>
  <c r="AB2332" i="4" s="1"/>
  <c r="Z2331" i="4"/>
  <c r="AB2331" i="4" s="1"/>
  <c r="Z2330" i="4"/>
  <c r="AB2330" i="4" s="1"/>
  <c r="Z2329" i="4"/>
  <c r="AB2329" i="4" s="1"/>
  <c r="Z2328" i="4"/>
  <c r="AB2328" i="4" s="1"/>
  <c r="Z2035" i="4"/>
  <c r="AB2035" i="4" s="1"/>
  <c r="Z2327" i="4"/>
  <c r="AB2327" i="4" s="1"/>
  <c r="Z2326" i="4"/>
  <c r="AB2326" i="4" s="1"/>
  <c r="Z2325" i="4"/>
  <c r="AB2325" i="4" s="1"/>
  <c r="Z2324" i="4"/>
  <c r="AB2324" i="4" s="1"/>
  <c r="Z1826" i="4"/>
  <c r="AB1826" i="4" s="1"/>
  <c r="Z1854" i="4"/>
  <c r="AB1854" i="4" s="1"/>
  <c r="Z2323" i="4"/>
  <c r="AB2323" i="4" s="1"/>
  <c r="Z2322" i="4"/>
  <c r="AB2322" i="4" s="1"/>
  <c r="Z2321" i="4"/>
  <c r="AB2321" i="4" s="1"/>
  <c r="Z2320" i="4"/>
  <c r="AB2320" i="4" s="1"/>
  <c r="Z2319" i="4"/>
  <c r="AB2319" i="4" s="1"/>
  <c r="Z2318" i="4"/>
  <c r="AB2318" i="4" s="1"/>
  <c r="Z2317" i="4"/>
  <c r="AB2317" i="4" s="1"/>
  <c r="Z2316" i="4"/>
  <c r="AB2316" i="4" s="1"/>
  <c r="Z2315" i="4"/>
  <c r="AB2315" i="4" s="1"/>
  <c r="Z2314" i="4"/>
  <c r="AB2314" i="4" s="1"/>
  <c r="Z2313" i="4"/>
  <c r="AB2313" i="4" s="1"/>
  <c r="Z2312" i="4"/>
  <c r="AB2312" i="4" s="1"/>
  <c r="Z2311" i="4"/>
  <c r="AB2311" i="4" s="1"/>
  <c r="Z2310" i="4"/>
  <c r="AB2310" i="4" s="1"/>
  <c r="Z2309" i="4"/>
  <c r="AB2309" i="4" s="1"/>
  <c r="Z2308" i="4"/>
  <c r="AB2308" i="4" s="1"/>
  <c r="Z1818" i="4"/>
  <c r="AB1818" i="4" s="1"/>
  <c r="Z2051" i="4"/>
  <c r="AB2051" i="4" s="1"/>
  <c r="Z2034" i="4"/>
  <c r="AB2034" i="4" s="1"/>
  <c r="Z2307" i="4"/>
  <c r="AB2307" i="4" s="1"/>
  <c r="Z2306" i="4"/>
  <c r="AB2306" i="4" s="1"/>
  <c r="Z2050" i="4"/>
  <c r="AB2050" i="4" s="1"/>
  <c r="Z1817" i="4"/>
  <c r="AB1817" i="4" s="1"/>
  <c r="Z2305" i="4"/>
  <c r="AB2305" i="4" s="1"/>
  <c r="Z2304" i="4"/>
  <c r="AB2304" i="4" s="1"/>
  <c r="Z2303" i="4"/>
  <c r="AB2303" i="4" s="1"/>
  <c r="Z2302" i="4"/>
  <c r="AB2302" i="4" s="1"/>
  <c r="Z2301" i="4"/>
  <c r="AB2301" i="4" s="1"/>
  <c r="Z2300" i="4"/>
  <c r="AB2300" i="4" s="1"/>
  <c r="Z2299" i="4"/>
  <c r="AB2299" i="4" s="1"/>
  <c r="Z2298" i="4"/>
  <c r="AB2298" i="4" s="1"/>
  <c r="Z2297" i="4"/>
  <c r="AB2297" i="4" s="1"/>
  <c r="Z2296" i="4"/>
  <c r="AB2296" i="4" s="1"/>
  <c r="Z2295" i="4"/>
  <c r="AB2295" i="4" s="1"/>
  <c r="Z2294" i="4"/>
  <c r="AB2294" i="4" s="1"/>
  <c r="Z2293" i="4"/>
  <c r="AB2293" i="4" s="1"/>
  <c r="Z2292" i="4"/>
  <c r="AB2292" i="4" s="1"/>
  <c r="Z1857" i="4"/>
  <c r="AB1857" i="4" s="1"/>
  <c r="Z2291" i="4"/>
  <c r="AB2291" i="4" s="1"/>
  <c r="Z2290" i="4"/>
  <c r="AB2290" i="4" s="1"/>
  <c r="Z2289" i="4"/>
  <c r="AB2289" i="4" s="1"/>
  <c r="Z2288" i="4"/>
  <c r="AB2288" i="4" s="1"/>
  <c r="Z2287" i="4"/>
  <c r="AB2287" i="4" s="1"/>
  <c r="Z2286" i="4"/>
  <c r="AB2286" i="4" s="1"/>
  <c r="Z2285" i="4"/>
  <c r="AB2285" i="4" s="1"/>
  <c r="Z2284" i="4"/>
  <c r="AB2284" i="4" s="1"/>
  <c r="Z2283" i="4"/>
  <c r="AB2283" i="4" s="1"/>
  <c r="Z2282" i="4"/>
  <c r="AB2282" i="4" s="1"/>
  <c r="Z2281" i="4"/>
  <c r="AB2281" i="4" s="1"/>
  <c r="Z1813" i="4"/>
  <c r="AB1813" i="4" s="1"/>
  <c r="Z2280" i="4"/>
  <c r="AB2280" i="4" s="1"/>
  <c r="Z2279" i="4"/>
  <c r="AB2279" i="4" s="1"/>
  <c r="Z2019" i="4"/>
  <c r="AB2019" i="4" s="1"/>
  <c r="Z1836" i="4"/>
  <c r="AB1836" i="4" s="1"/>
  <c r="Z2278" i="4"/>
  <c r="AB2278" i="4" s="1"/>
  <c r="Z2277" i="4"/>
  <c r="AB2277" i="4" s="1"/>
  <c r="Z2276" i="4"/>
  <c r="AB2276" i="4" s="1"/>
  <c r="Z2275" i="4"/>
  <c r="AB2275" i="4" s="1"/>
  <c r="Z2274" i="4"/>
  <c r="AB2274" i="4" s="1"/>
  <c r="Z2021" i="4"/>
  <c r="AB2021" i="4" s="1"/>
  <c r="Z2273" i="4"/>
  <c r="AB2273" i="4" s="1"/>
  <c r="Z2272" i="4"/>
  <c r="AB2272" i="4" s="1"/>
  <c r="Z2271" i="4"/>
  <c r="AB2271" i="4" s="1"/>
  <c r="Z2270" i="4"/>
  <c r="AB2270" i="4" s="1"/>
  <c r="Z2269" i="4"/>
  <c r="AB2269" i="4" s="1"/>
  <c r="Z2268" i="4"/>
  <c r="AB2268" i="4" s="1"/>
  <c r="Z2267" i="4"/>
  <c r="AB2267" i="4" s="1"/>
  <c r="Z1820" i="4"/>
  <c r="AB1820" i="4" s="1"/>
  <c r="Z2023" i="4"/>
  <c r="AB2023" i="4" s="1"/>
  <c r="Z2266" i="4"/>
  <c r="AB2266" i="4" s="1"/>
  <c r="Z2265" i="4"/>
  <c r="AB2265" i="4" s="1"/>
  <c r="Z2264" i="4"/>
  <c r="AB2264" i="4" s="1"/>
  <c r="Z2263" i="4"/>
  <c r="AB2263" i="4" s="1"/>
  <c r="Z2262" i="4"/>
  <c r="AB2262" i="4" s="1"/>
  <c r="Z2261" i="4"/>
  <c r="AB2261" i="4" s="1"/>
  <c r="Z2260" i="4"/>
  <c r="AB2260" i="4" s="1"/>
  <c r="Z2259" i="4"/>
  <c r="AB2259" i="4" s="1"/>
  <c r="Z2258" i="4"/>
  <c r="AB2258" i="4" s="1"/>
  <c r="Z2257" i="4"/>
  <c r="AB2257" i="4" s="1"/>
  <c r="Z2256" i="4"/>
  <c r="AB2256" i="4" s="1"/>
  <c r="Z2255" i="4"/>
  <c r="AB2255" i="4" s="1"/>
  <c r="Z2254" i="4"/>
  <c r="AB2254" i="4" s="1"/>
  <c r="Z2253" i="4"/>
  <c r="AB2253" i="4" s="1"/>
  <c r="Z2252" i="4"/>
  <c r="AB2252" i="4" s="1"/>
  <c r="Z2251" i="4"/>
  <c r="AB2251" i="4" s="1"/>
  <c r="Z2250" i="4"/>
  <c r="AB2250" i="4" s="1"/>
  <c r="Z2249" i="4"/>
  <c r="AB2249" i="4" s="1"/>
  <c r="Z2248" i="4"/>
  <c r="AB2248" i="4" s="1"/>
  <c r="Z1997" i="4"/>
  <c r="AB1997" i="4" s="1"/>
  <c r="Z2049" i="4"/>
  <c r="AB2049" i="4" s="1"/>
  <c r="Z2247" i="4"/>
  <c r="AB2247" i="4" s="1"/>
  <c r="Z2246" i="4"/>
  <c r="AB2246" i="4" s="1"/>
  <c r="Z2245" i="4"/>
  <c r="AB2245" i="4" s="1"/>
  <c r="Z2244" i="4"/>
  <c r="AB2244" i="4" s="1"/>
  <c r="Z2243" i="4"/>
  <c r="AB2243" i="4" s="1"/>
  <c r="Z2242" i="4"/>
  <c r="AB2242" i="4" s="1"/>
  <c r="Z2241" i="4"/>
  <c r="AB2241" i="4" s="1"/>
  <c r="Z2240" i="4"/>
  <c r="AB2240" i="4" s="1"/>
  <c r="Z2239" i="4"/>
  <c r="AB2239" i="4" s="1"/>
  <c r="Z2238" i="4"/>
  <c r="AB2238" i="4" s="1"/>
  <c r="Z2237" i="4"/>
  <c r="AB2237" i="4" s="1"/>
  <c r="Z2017" i="4"/>
  <c r="AB2017" i="4" s="1"/>
  <c r="Z2236" i="4"/>
  <c r="AB2236" i="4" s="1"/>
  <c r="Z2235" i="4"/>
  <c r="AB2235" i="4" s="1"/>
  <c r="Z2234" i="4"/>
  <c r="AB2234" i="4" s="1"/>
  <c r="Z2233" i="4"/>
  <c r="AB2233" i="4" s="1"/>
  <c r="Z2232" i="4"/>
  <c r="AB2232" i="4" s="1"/>
  <c r="Z2231" i="4"/>
  <c r="AB2231" i="4" s="1"/>
  <c r="Z2230" i="4"/>
  <c r="AB2230" i="4" s="1"/>
  <c r="Z2229" i="4"/>
  <c r="AB2229" i="4" s="1"/>
  <c r="Z1871" i="4"/>
  <c r="AB1871" i="4" s="1"/>
  <c r="Z1832" i="4"/>
  <c r="AB1832" i="4" s="1"/>
  <c r="Z2228" i="4"/>
  <c r="AB2228" i="4" s="1"/>
  <c r="Z2227" i="4"/>
  <c r="AB2227" i="4" s="1"/>
  <c r="Z2226" i="4"/>
  <c r="AB2226" i="4" s="1"/>
  <c r="Z2225" i="4"/>
  <c r="AB2225" i="4" s="1"/>
  <c r="Z2224" i="4"/>
  <c r="AB2224" i="4" s="1"/>
  <c r="Z2223" i="4"/>
  <c r="AB2223" i="4" s="1"/>
  <c r="Z1830" i="4"/>
  <c r="AB1830" i="4" s="1"/>
  <c r="Z2222" i="4"/>
  <c r="AB2222" i="4" s="1"/>
  <c r="Z2221" i="4"/>
  <c r="AB2221" i="4" s="1"/>
  <c r="Z2220" i="4"/>
  <c r="AB2220" i="4" s="1"/>
  <c r="Z2029" i="4"/>
  <c r="AB2029" i="4" s="1"/>
  <c r="Z2219" i="4"/>
  <c r="AB2219" i="4" s="1"/>
  <c r="Z2218" i="4"/>
  <c r="AB2218" i="4" s="1"/>
  <c r="Z2217" i="4"/>
  <c r="AB2217" i="4" s="1"/>
  <c r="Z2216" i="4"/>
  <c r="AB2216" i="4" s="1"/>
  <c r="Z2215" i="4"/>
  <c r="AB2215" i="4" s="1"/>
  <c r="Z2214" i="4"/>
  <c r="AB2214" i="4" s="1"/>
  <c r="Z2213" i="4"/>
  <c r="AB2213" i="4" s="1"/>
  <c r="Z2212" i="4"/>
  <c r="AB2212" i="4" s="1"/>
  <c r="Z2211" i="4"/>
  <c r="AB2211" i="4" s="1"/>
  <c r="Z2210" i="4"/>
  <c r="AB2210" i="4" s="1"/>
  <c r="Z2209" i="4"/>
  <c r="AB2209" i="4" s="1"/>
  <c r="Z2208" i="4"/>
  <c r="AB2208" i="4" s="1"/>
  <c r="Z2005" i="4"/>
  <c r="AB2005" i="4" s="1"/>
  <c r="Z2207" i="4"/>
  <c r="AB2207" i="4" s="1"/>
  <c r="Z2206" i="4"/>
  <c r="AB2206" i="4" s="1"/>
  <c r="Z2205" i="4"/>
  <c r="AB2205" i="4" s="1"/>
  <c r="Z2204" i="4"/>
  <c r="AB2204" i="4" s="1"/>
  <c r="Z2203" i="4"/>
  <c r="AB2203" i="4" s="1"/>
  <c r="Z2202" i="4"/>
  <c r="AB2202" i="4" s="1"/>
  <c r="Z2201" i="4"/>
  <c r="AB2201" i="4" s="1"/>
  <c r="Z2200" i="4"/>
  <c r="AB2200" i="4" s="1"/>
  <c r="Z2199" i="4"/>
  <c r="AB2199" i="4" s="1"/>
  <c r="Z2198" i="4"/>
  <c r="AB2198" i="4" s="1"/>
  <c r="Z2197" i="4"/>
  <c r="AB2197" i="4" s="1"/>
  <c r="Z2196" i="4"/>
  <c r="AB2196" i="4" s="1"/>
  <c r="Z2195" i="4"/>
  <c r="AB2195" i="4" s="1"/>
  <c r="Z2194" i="4"/>
  <c r="AB2194" i="4" s="1"/>
  <c r="Z2193" i="4"/>
  <c r="AB2193" i="4" s="1"/>
  <c r="Z2192" i="4"/>
  <c r="AB2192" i="4" s="1"/>
  <c r="Z2191" i="4"/>
  <c r="AB2191" i="4" s="1"/>
  <c r="Z2190" i="4"/>
  <c r="AB2190" i="4" s="1"/>
  <c r="Z2189" i="4"/>
  <c r="AB2189" i="4" s="1"/>
  <c r="Z2188" i="4"/>
  <c r="AB2188" i="4" s="1"/>
  <c r="Z2187" i="4"/>
  <c r="AB2187" i="4" s="1"/>
  <c r="Z2186" i="4"/>
  <c r="AB2186" i="4" s="1"/>
  <c r="Z2185" i="4"/>
  <c r="AB2185" i="4" s="1"/>
  <c r="Z2184" i="4"/>
  <c r="AB2184" i="4" s="1"/>
  <c r="Z2183" i="4"/>
  <c r="AB2183" i="4" s="1"/>
  <c r="Z2182" i="4"/>
  <c r="AB2182" i="4" s="1"/>
  <c r="Z2181" i="4"/>
  <c r="AB2181" i="4" s="1"/>
  <c r="Z2180" i="4"/>
  <c r="AB2180" i="4" s="1"/>
  <c r="Z2179" i="4"/>
  <c r="AB2179" i="4" s="1"/>
  <c r="Z2178" i="4"/>
  <c r="AB2178" i="4" s="1"/>
  <c r="Z2177" i="4"/>
  <c r="AB2177" i="4" s="1"/>
  <c r="Z2176" i="4"/>
  <c r="AB2176" i="4" s="1"/>
  <c r="Z2175" i="4"/>
  <c r="AB2175" i="4" s="1"/>
  <c r="Z2174" i="4"/>
  <c r="AB2174" i="4" s="1"/>
  <c r="Z2173" i="4"/>
  <c r="AB2173" i="4" s="1"/>
  <c r="Z2172" i="4"/>
  <c r="AB2172" i="4" s="1"/>
  <c r="Z2171" i="4"/>
  <c r="AB2171" i="4" s="1"/>
  <c r="Z2170" i="4"/>
  <c r="AB2170" i="4" s="1"/>
  <c r="Z2169" i="4"/>
  <c r="AB2169" i="4" s="1"/>
  <c r="Z2168" i="4"/>
  <c r="AB2168" i="4" s="1"/>
  <c r="Z2167" i="4"/>
  <c r="AB2167" i="4" s="1"/>
  <c r="Z2166" i="4"/>
  <c r="AB2166" i="4" s="1"/>
  <c r="Z2165" i="4"/>
  <c r="AB2165" i="4" s="1"/>
  <c r="Z2164" i="4"/>
  <c r="AB2164" i="4" s="1"/>
  <c r="Z2004" i="4"/>
  <c r="AB2004" i="4" s="1"/>
  <c r="Z2163" i="4"/>
  <c r="AB2163" i="4" s="1"/>
  <c r="Z2162" i="4"/>
  <c r="AB2162" i="4" s="1"/>
  <c r="Z2161" i="4"/>
  <c r="AB2161" i="4" s="1"/>
  <c r="Z2160" i="4"/>
  <c r="AB2160" i="4" s="1"/>
  <c r="Z2159" i="4"/>
  <c r="AB2159" i="4" s="1"/>
  <c r="Z2158" i="4"/>
  <c r="AB2158" i="4" s="1"/>
  <c r="Z2157" i="4"/>
  <c r="AB2157" i="4" s="1"/>
  <c r="Z2156" i="4"/>
  <c r="AB2156" i="4" s="1"/>
  <c r="Z2155" i="4"/>
  <c r="AB2155" i="4" s="1"/>
  <c r="Z2154" i="4"/>
  <c r="AB2154" i="4" s="1"/>
  <c r="Z2153" i="4"/>
  <c r="AB2153" i="4" s="1"/>
  <c r="Z2152" i="4"/>
  <c r="AB2152" i="4" s="1"/>
  <c r="Z2151" i="4"/>
  <c r="AB2151" i="4" s="1"/>
  <c r="Z2150" i="4"/>
  <c r="AB2150" i="4" s="1"/>
  <c r="Z2149" i="4"/>
  <c r="AB2149" i="4" s="1"/>
  <c r="Z2148" i="4"/>
  <c r="AB2148" i="4" s="1"/>
  <c r="Z2147" i="4"/>
  <c r="AB2147" i="4" s="1"/>
  <c r="Z2146" i="4"/>
  <c r="AB2146" i="4" s="1"/>
  <c r="Z2145" i="4"/>
  <c r="AB2145" i="4" s="1"/>
  <c r="Z2144" i="4"/>
  <c r="AB2144" i="4" s="1"/>
  <c r="Z2143" i="4"/>
  <c r="AB2143" i="4" s="1"/>
  <c r="Z2142" i="4"/>
  <c r="AB2142" i="4" s="1"/>
  <c r="Z2141" i="4"/>
  <c r="AB2141" i="4" s="1"/>
  <c r="Z2140" i="4"/>
  <c r="AB2140" i="4" s="1"/>
  <c r="Z2139" i="4"/>
  <c r="AB2139" i="4" s="1"/>
  <c r="Z2138" i="4"/>
  <c r="AB2138" i="4" s="1"/>
  <c r="Z2137" i="4"/>
  <c r="AB2137" i="4" s="1"/>
  <c r="Z2136" i="4"/>
  <c r="AB2136" i="4" s="1"/>
  <c r="Z2135" i="4"/>
  <c r="AB2135" i="4" s="1"/>
  <c r="Z2134" i="4"/>
  <c r="AB2134" i="4" s="1"/>
  <c r="Z2133" i="4"/>
  <c r="AB2133" i="4" s="1"/>
  <c r="Z1866" i="4"/>
  <c r="AB1866" i="4" s="1"/>
  <c r="Z2132" i="4"/>
  <c r="AB2132" i="4" s="1"/>
  <c r="Z2131" i="4"/>
  <c r="AB2131" i="4" s="1"/>
  <c r="Z2130" i="4"/>
  <c r="AB2130" i="4" s="1"/>
  <c r="Z2129" i="4"/>
  <c r="AB2129" i="4" s="1"/>
  <c r="Z2128" i="4"/>
  <c r="AB2128" i="4" s="1"/>
  <c r="Z2127" i="4"/>
  <c r="AB2127" i="4" s="1"/>
  <c r="Z2126" i="4"/>
  <c r="AB2126" i="4" s="1"/>
  <c r="Z2125" i="4"/>
  <c r="AB2125" i="4" s="1"/>
  <c r="Z2124" i="4"/>
  <c r="AB2124" i="4" s="1"/>
  <c r="Z2123" i="4"/>
  <c r="AB2123" i="4" s="1"/>
  <c r="Z2122" i="4"/>
  <c r="AB2122" i="4" s="1"/>
  <c r="Z2121" i="4"/>
  <c r="AB2121" i="4" s="1"/>
  <c r="Z2120" i="4"/>
  <c r="AB2120" i="4" s="1"/>
  <c r="Z1996" i="4"/>
  <c r="AB1996" i="4" s="1"/>
  <c r="Z1804" i="4"/>
  <c r="AB1804" i="4" s="1"/>
  <c r="Z1789" i="4"/>
  <c r="AB1789" i="4" s="1"/>
  <c r="Z1795" i="4"/>
  <c r="AB1795" i="4" s="1"/>
  <c r="Z1801" i="4"/>
  <c r="AB1801" i="4" s="1"/>
  <c r="Z1783" i="4"/>
  <c r="AB1783" i="4" s="1"/>
  <c r="Z1781" i="4"/>
  <c r="AB1781" i="4" s="1"/>
  <c r="Z1786" i="4"/>
  <c r="AB1786" i="4" s="1"/>
  <c r="Z1787" i="4"/>
  <c r="AB1787" i="4" s="1"/>
  <c r="Z1784" i="4"/>
  <c r="AB1784" i="4" s="1"/>
  <c r="Z1785" i="4"/>
  <c r="AB1785" i="4" s="1"/>
  <c r="Z1803" i="4"/>
  <c r="AB1803" i="4" s="1"/>
  <c r="Z1849" i="4"/>
  <c r="AB1849" i="4" s="1"/>
  <c r="Z1824" i="4"/>
  <c r="AB1824" i="4" s="1"/>
  <c r="Z1802" i="4"/>
  <c r="AB1802" i="4" s="1"/>
  <c r="Z1823" i="4"/>
  <c r="AB1823" i="4" s="1"/>
  <c r="Z1995" i="4"/>
  <c r="AB1995" i="4" s="1"/>
  <c r="Z1897" i="4"/>
  <c r="AB1897" i="4" s="1"/>
  <c r="Z2119" i="4"/>
  <c r="AB2119" i="4" s="1"/>
  <c r="Z1994" i="4"/>
  <c r="AB1994" i="4" s="1"/>
  <c r="Z1865" i="4"/>
  <c r="AB1865" i="4" s="1"/>
  <c r="Z2118" i="4"/>
  <c r="AB2118" i="4" s="1"/>
  <c r="Z1811" i="4"/>
  <c r="AB1811" i="4" s="1"/>
  <c r="Z1993" i="4"/>
  <c r="AB1993" i="4" s="1"/>
  <c r="Z1992" i="4"/>
  <c r="AB1992" i="4" s="1"/>
  <c r="Z1991" i="4"/>
  <c r="AB1991" i="4" s="1"/>
  <c r="Z1990" i="4"/>
  <c r="AB1990" i="4" s="1"/>
  <c r="Z1896" i="4"/>
  <c r="AB1896" i="4" s="1"/>
  <c r="Z1989" i="4"/>
  <c r="AB1989" i="4" s="1"/>
  <c r="Z1805" i="4"/>
  <c r="AB1805" i="4" s="1"/>
  <c r="Z1988" i="4"/>
  <c r="AB1988" i="4" s="1"/>
  <c r="Z1895" i="4"/>
  <c r="AB1895" i="4" s="1"/>
  <c r="Z2117" i="4"/>
  <c r="AB2117" i="4" s="1"/>
  <c r="Z1864" i="4"/>
  <c r="AB1864" i="4" s="1"/>
  <c r="Z2033" i="4"/>
  <c r="AB2033" i="4" s="1"/>
  <c r="Z1792" i="4"/>
  <c r="AB1792" i="4" s="1"/>
  <c r="Z1800" i="4"/>
  <c r="AB1800" i="4" s="1"/>
  <c r="Z1793" i="4"/>
  <c r="AB1793" i="4" s="1"/>
  <c r="Z1799" i="4"/>
  <c r="AB1799" i="4" s="1"/>
  <c r="Z1987" i="4"/>
  <c r="AB1987" i="4" s="1"/>
  <c r="Z1986" i="4"/>
  <c r="AB1986" i="4" s="1"/>
  <c r="Z2116" i="4"/>
  <c r="AB2116" i="4" s="1"/>
  <c r="Z2115" i="4"/>
  <c r="AB2115" i="4" s="1"/>
  <c r="Z2114" i="4"/>
  <c r="AB2114" i="4" s="1"/>
  <c r="Z1894" i="4"/>
  <c r="AB1894" i="4" s="1"/>
  <c r="Z1985" i="4"/>
  <c r="AB1985" i="4" s="1"/>
  <c r="Z2113" i="4"/>
  <c r="AB2113" i="4" s="1"/>
  <c r="Z1984" i="4"/>
  <c r="AB1984" i="4" s="1"/>
  <c r="Z2112" i="4"/>
  <c r="AB2112" i="4" s="1"/>
  <c r="Z1893" i="4"/>
  <c r="AB1893" i="4" s="1"/>
  <c r="Z1983" i="4"/>
  <c r="AB1983" i="4" s="1"/>
  <c r="Z1982" i="4"/>
  <c r="AB1982" i="4" s="1"/>
  <c r="Z2111" i="4"/>
  <c r="AB2111" i="4" s="1"/>
  <c r="Z1892" i="4"/>
  <c r="AB1892" i="4" s="1"/>
  <c r="Z1981" i="4"/>
  <c r="AB1981" i="4" s="1"/>
  <c r="Z1980" i="4"/>
  <c r="AB1980" i="4" s="1"/>
  <c r="Z1979" i="4"/>
  <c r="AB1979" i="4" s="1"/>
  <c r="Z1978" i="4"/>
  <c r="AB1978" i="4" s="1"/>
  <c r="Z1977" i="4"/>
  <c r="AB1977" i="4" s="1"/>
  <c r="Z1976" i="4"/>
  <c r="AB1976" i="4" s="1"/>
  <c r="Z2110" i="4"/>
  <c r="AB2110" i="4" s="1"/>
  <c r="Z1975" i="4"/>
  <c r="AB1975" i="4" s="1"/>
  <c r="Z1974" i="4"/>
  <c r="AB1974" i="4" s="1"/>
  <c r="Z1973" i="4"/>
  <c r="AB1973" i="4" s="1"/>
  <c r="Z1972" i="4"/>
  <c r="AB1972" i="4" s="1"/>
  <c r="Z1971" i="4"/>
  <c r="AB1971" i="4" s="1"/>
  <c r="Z1970" i="4"/>
  <c r="AB1970" i="4" s="1"/>
  <c r="Z1891" i="4"/>
  <c r="AB1891" i="4" s="1"/>
  <c r="Z1969" i="4"/>
  <c r="AB1969" i="4" s="1"/>
  <c r="Z2109" i="4"/>
  <c r="AB2109" i="4" s="1"/>
  <c r="Z1968" i="4"/>
  <c r="AB1968" i="4" s="1"/>
  <c r="Z2108" i="4"/>
  <c r="AB2108" i="4" s="1"/>
  <c r="Z1967" i="4"/>
  <c r="AB1967" i="4" s="1"/>
  <c r="Z1966" i="4"/>
  <c r="AB1966" i="4" s="1"/>
  <c r="Z2107" i="4"/>
  <c r="AB2107" i="4" s="1"/>
  <c r="Z2106" i="4"/>
  <c r="AB2106" i="4" s="1"/>
  <c r="Z1890" i="4"/>
  <c r="AB1890" i="4" s="1"/>
  <c r="Z1965" i="4"/>
  <c r="AB1965" i="4" s="1"/>
  <c r="Z1964" i="4"/>
  <c r="AB1964" i="4" s="1"/>
  <c r="Z1889" i="4"/>
  <c r="AB1889" i="4" s="1"/>
  <c r="Z2105" i="4"/>
  <c r="AB2105" i="4" s="1"/>
  <c r="Z2104" i="4"/>
  <c r="AB2104" i="4" s="1"/>
  <c r="Z1963" i="4"/>
  <c r="AB1963" i="4" s="1"/>
  <c r="Z2103" i="4"/>
  <c r="AB2103" i="4" s="1"/>
  <c r="Z1962" i="4"/>
  <c r="AB1962" i="4" s="1"/>
  <c r="Z1961" i="4"/>
  <c r="AB1961" i="4" s="1"/>
  <c r="Z1960" i="4"/>
  <c r="AB1960" i="4" s="1"/>
  <c r="Z1888" i="4"/>
  <c r="AB1888" i="4" s="1"/>
  <c r="Z1959" i="4"/>
  <c r="AB1959" i="4" s="1"/>
  <c r="Z1958" i="4"/>
  <c r="AB1958" i="4" s="1"/>
  <c r="Z1887" i="4"/>
  <c r="AB1887" i="4" s="1"/>
  <c r="Z1886" i="4"/>
  <c r="AB1886" i="4" s="1"/>
  <c r="Z1957" i="4"/>
  <c r="AB1957" i="4" s="1"/>
  <c r="Z1956" i="4"/>
  <c r="AB1956" i="4" s="1"/>
  <c r="Z1955" i="4"/>
  <c r="AB1955" i="4" s="1"/>
  <c r="Z1885" i="4"/>
  <c r="AB1885" i="4" s="1"/>
  <c r="Z1954" i="4"/>
  <c r="AB1954" i="4" s="1"/>
  <c r="Z2102" i="4"/>
  <c r="AB2102" i="4" s="1"/>
  <c r="Z2101" i="4"/>
  <c r="AB2101" i="4" s="1"/>
  <c r="Z2100" i="4"/>
  <c r="AB2100" i="4" s="1"/>
  <c r="Z2099" i="4"/>
  <c r="AB2099" i="4" s="1"/>
  <c r="Z2098" i="4"/>
  <c r="AB2098" i="4" s="1"/>
  <c r="Z1953" i="4"/>
  <c r="AB1953" i="4" s="1"/>
  <c r="Z2097" i="4"/>
  <c r="AB2097" i="4" s="1"/>
  <c r="Z1952" i="4"/>
  <c r="AB1952" i="4" s="1"/>
  <c r="Z1951" i="4"/>
  <c r="AB1951" i="4" s="1"/>
  <c r="Z1848" i="4"/>
  <c r="AB1848" i="4" s="1"/>
  <c r="Z2096" i="4"/>
  <c r="AB2096" i="4" s="1"/>
  <c r="Z1950" i="4"/>
  <c r="AB1950" i="4" s="1"/>
  <c r="Z1949" i="4"/>
  <c r="AB1949" i="4" s="1"/>
  <c r="Z1948" i="4"/>
  <c r="AB1948" i="4" s="1"/>
  <c r="Z2095" i="4"/>
  <c r="AB2095" i="4" s="1"/>
  <c r="Z1947" i="4"/>
  <c r="AB1947" i="4" s="1"/>
  <c r="Z1946" i="4"/>
  <c r="AB1946" i="4" s="1"/>
  <c r="Z2094" i="4"/>
  <c r="AB2094" i="4" s="1"/>
  <c r="Z1945" i="4"/>
  <c r="AB1945" i="4" s="1"/>
  <c r="Z2093" i="4"/>
  <c r="AB2093" i="4" s="1"/>
  <c r="Z2092" i="4"/>
  <c r="AB2092" i="4" s="1"/>
  <c r="Z1944" i="4"/>
  <c r="AB1944" i="4" s="1"/>
  <c r="Z1822" i="4"/>
  <c r="AB1822" i="4" s="1"/>
  <c r="Z1943" i="4"/>
  <c r="AB1943" i="4" s="1"/>
  <c r="Z1863" i="4"/>
  <c r="AB1863" i="4" s="1"/>
  <c r="Z2091" i="4"/>
  <c r="AB2091" i="4" s="1"/>
  <c r="Z1942" i="4"/>
  <c r="AB1942" i="4" s="1"/>
  <c r="Z2090" i="4"/>
  <c r="AB2090" i="4" s="1"/>
  <c r="Z1941" i="4"/>
  <c r="AB1941" i="4" s="1"/>
  <c r="Z1847" i="4"/>
  <c r="AB1847" i="4" s="1"/>
  <c r="Z1940" i="4"/>
  <c r="AB1940" i="4" s="1"/>
  <c r="Z2089" i="4"/>
  <c r="AB2089" i="4" s="1"/>
  <c r="Z2088" i="4"/>
  <c r="AB2088" i="4" s="1"/>
  <c r="Z2087" i="4"/>
  <c r="AB2087" i="4" s="1"/>
  <c r="Z1939" i="4"/>
  <c r="AB1939" i="4" s="1"/>
  <c r="Z1938" i="4"/>
  <c r="AB1938" i="4" s="1"/>
  <c r="Z1937" i="4"/>
  <c r="AB1937" i="4" s="1"/>
  <c r="Z2086" i="4"/>
  <c r="AB2086" i="4" s="1"/>
  <c r="Z1846" i="4"/>
  <c r="AB1846" i="4" s="1"/>
  <c r="Z2085" i="4"/>
  <c r="AB2085" i="4" s="1"/>
  <c r="Z2084" i="4"/>
  <c r="AB2084" i="4" s="1"/>
  <c r="Z1861" i="4"/>
  <c r="AB1861" i="4" s="1"/>
  <c r="Z1884" i="4"/>
  <c r="AB1884" i="4" s="1"/>
  <c r="Z1936" i="4"/>
  <c r="AB1936" i="4" s="1"/>
  <c r="Z1935" i="4"/>
  <c r="AB1935" i="4" s="1"/>
  <c r="Z1934" i="4"/>
  <c r="AB1934" i="4" s="1"/>
  <c r="Z1933" i="4"/>
  <c r="AB1933" i="4" s="1"/>
  <c r="Z1858" i="4"/>
  <c r="AB1858" i="4" s="1"/>
  <c r="Z1883" i="4"/>
  <c r="AB1883" i="4" s="1"/>
  <c r="Z1932" i="4"/>
  <c r="AB1932" i="4" s="1"/>
  <c r="Z1931" i="4"/>
  <c r="AB1931" i="4" s="1"/>
  <c r="Z2083" i="4"/>
  <c r="AB2083" i="4" s="1"/>
  <c r="Z1930" i="4"/>
  <c r="AB1930" i="4" s="1"/>
  <c r="Z1860" i="4"/>
  <c r="AB1860" i="4" s="1"/>
  <c r="Z2082" i="4"/>
  <c r="AB2082" i="4" s="1"/>
  <c r="Z2081" i="4"/>
  <c r="AB2081" i="4" s="1"/>
  <c r="Z1843" i="4"/>
  <c r="AB1843" i="4" s="1"/>
  <c r="Z1929" i="4"/>
  <c r="AB1929" i="4" s="1"/>
  <c r="Z1928" i="4"/>
  <c r="AB1928" i="4" s="1"/>
  <c r="Z1842" i="4"/>
  <c r="AB1842" i="4" s="1"/>
  <c r="Z1927" i="4"/>
  <c r="AB1927" i="4" s="1"/>
  <c r="Z2080" i="4"/>
  <c r="AB2080" i="4" s="1"/>
  <c r="Z1926" i="4"/>
  <c r="AB1926" i="4" s="1"/>
  <c r="Z2079" i="4"/>
  <c r="AB2079" i="4" s="1"/>
  <c r="Z1882" i="4"/>
  <c r="AB1882" i="4" s="1"/>
  <c r="Z1925" i="4"/>
  <c r="AB1925" i="4" s="1"/>
  <c r="Z2078" i="4"/>
  <c r="AB2078" i="4" s="1"/>
  <c r="Z1924" i="4"/>
  <c r="AB1924" i="4" s="1"/>
  <c r="Z1923" i="4"/>
  <c r="AB1923" i="4" s="1"/>
  <c r="Z2077" i="4"/>
  <c r="AB2077" i="4" s="1"/>
  <c r="Z1922" i="4"/>
  <c r="AB1922" i="4" s="1"/>
  <c r="Z2076" i="4"/>
  <c r="AB2076" i="4" s="1"/>
  <c r="Z1921" i="4"/>
  <c r="AB1921" i="4" s="1"/>
  <c r="Z2075" i="4"/>
  <c r="AB2075" i="4" s="1"/>
  <c r="Z1881" i="4"/>
  <c r="AB1881" i="4" s="1"/>
  <c r="Z1920" i="4"/>
  <c r="AB1920" i="4" s="1"/>
  <c r="Z1919" i="4"/>
  <c r="AB1919" i="4" s="1"/>
  <c r="Z1841" i="4"/>
  <c r="AB1841" i="4" s="1"/>
  <c r="Z2074" i="4"/>
  <c r="AB2074" i="4" s="1"/>
  <c r="Z1880" i="4"/>
  <c r="AB1880" i="4" s="1"/>
  <c r="Z2073" i="4"/>
  <c r="AB2073" i="4" s="1"/>
  <c r="Z2072" i="4"/>
  <c r="AB2072" i="4" s="1"/>
  <c r="Z1918" i="4"/>
  <c r="AB1918" i="4" s="1"/>
  <c r="Z1879" i="4"/>
  <c r="AB1879" i="4" s="1"/>
  <c r="Z1917" i="4"/>
  <c r="AB1917" i="4" s="1"/>
  <c r="Z1916" i="4"/>
  <c r="AB1916" i="4" s="1"/>
  <c r="Z2071" i="4"/>
  <c r="AB2071" i="4" s="1"/>
  <c r="Z1840" i="4"/>
  <c r="AB1840" i="4" s="1"/>
  <c r="Z1915" i="4"/>
  <c r="AB1915" i="4" s="1"/>
  <c r="Z1914" i="4"/>
  <c r="AB1914" i="4" s="1"/>
  <c r="Z1913" i="4"/>
  <c r="AB1913" i="4" s="1"/>
  <c r="Z2070" i="4"/>
  <c r="AB2070" i="4" s="1"/>
  <c r="Z2042" i="4"/>
  <c r="AB2042" i="4" s="1"/>
  <c r="Z1912" i="4"/>
  <c r="AB1912" i="4" s="1"/>
  <c r="Z2069" i="4"/>
  <c r="AB2069" i="4" s="1"/>
  <c r="Z2068" i="4"/>
  <c r="AB2068" i="4" s="1"/>
  <c r="Z1911" i="4"/>
  <c r="AB1911" i="4" s="1"/>
  <c r="Z1862" i="4"/>
  <c r="AB1862" i="4" s="1"/>
  <c r="Z1878" i="4"/>
  <c r="AB1878" i="4" s="1"/>
  <c r="Z1910" i="4"/>
  <c r="AB1910" i="4" s="1"/>
  <c r="Z1909" i="4"/>
  <c r="AB1909" i="4" s="1"/>
  <c r="Z1908" i="4"/>
  <c r="AB1908" i="4" s="1"/>
  <c r="Z2067" i="4"/>
  <c r="AB2067" i="4" s="1"/>
  <c r="Z1809" i="4"/>
  <c r="AB1809" i="4" s="1"/>
  <c r="Z2066" i="4"/>
  <c r="AB2066" i="4" s="1"/>
  <c r="Z1907" i="4"/>
  <c r="AB1907" i="4" s="1"/>
  <c r="Z2065" i="4"/>
  <c r="AB2065" i="4" s="1"/>
  <c r="Z1906" i="4"/>
  <c r="AB1906" i="4" s="1"/>
  <c r="Z1905" i="4"/>
  <c r="AB1905" i="4" s="1"/>
  <c r="Z2064" i="4"/>
  <c r="AB2064" i="4" s="1"/>
  <c r="Z1859" i="4"/>
  <c r="AB1859" i="4" s="1"/>
  <c r="Z1904" i="4"/>
  <c r="AB1904" i="4" s="1"/>
  <c r="Z1845" i="4"/>
  <c r="AB1845" i="4" s="1"/>
  <c r="Z2063" i="4"/>
  <c r="AB2063" i="4" s="1"/>
  <c r="Z1844" i="4"/>
  <c r="AB1844" i="4" s="1"/>
  <c r="Z1903" i="4"/>
  <c r="AB1903" i="4" s="1"/>
  <c r="Z2062" i="4"/>
  <c r="AB2062" i="4" s="1"/>
  <c r="Z1902" i="4"/>
  <c r="AB1902" i="4" s="1"/>
  <c r="Z1901" i="4"/>
  <c r="AB1901" i="4" s="1"/>
  <c r="Z1839" i="4"/>
  <c r="AB1839" i="4" s="1"/>
  <c r="Z1900" i="4"/>
  <c r="AB1900" i="4" s="1"/>
  <c r="Z1899" i="4"/>
  <c r="AB1899" i="4" s="1"/>
  <c r="Z2048" i="4"/>
  <c r="AB2048" i="4" s="1"/>
  <c r="Z1877" i="4"/>
  <c r="AB1877" i="4" s="1"/>
  <c r="Z2061" i="4"/>
  <c r="AB2061" i="4" s="1"/>
  <c r="Z1856" i="4"/>
  <c r="AB1856" i="4" s="1"/>
  <c r="Z2767" i="4"/>
  <c r="AB2767" i="4" s="1"/>
  <c r="Z1829" i="4"/>
  <c r="AB1829" i="4" s="1"/>
  <c r="Z1835" i="4"/>
  <c r="AB1835" i="4" s="1"/>
  <c r="Z2060" i="4"/>
  <c r="AB2060" i="4" s="1"/>
  <c r="Z1898" i="4"/>
  <c r="AB1898" i="4" s="1"/>
  <c r="Z1791" i="4"/>
  <c r="AB1791" i="4" s="1"/>
  <c r="Z2059" i="4"/>
  <c r="AB2059" i="4" s="1"/>
  <c r="Z2058" i="4"/>
  <c r="AB2058" i="4" s="1"/>
  <c r="Z1771" i="4"/>
  <c r="AB1771" i="4" s="1"/>
  <c r="Z1607" i="4"/>
  <c r="AB1607" i="4" s="1"/>
  <c r="Z1627" i="4"/>
  <c r="AB1627" i="4" s="1"/>
  <c r="Z1768" i="4"/>
  <c r="AB1768" i="4" s="1"/>
  <c r="Z1764" i="4"/>
  <c r="AB1764" i="4" s="1"/>
  <c r="Z1164" i="4"/>
  <c r="AB1164" i="4" s="1"/>
  <c r="Z143" i="4"/>
  <c r="AB143" i="4" s="1"/>
  <c r="Z1519" i="4"/>
  <c r="AB1519" i="4" s="1"/>
  <c r="Z1220" i="4"/>
  <c r="AB1220" i="4" s="1"/>
  <c r="Z1707" i="4"/>
  <c r="AB1707" i="4" s="1"/>
  <c r="Z1756" i="4"/>
  <c r="AB1756" i="4" s="1"/>
  <c r="Z1755" i="4"/>
  <c r="AB1755" i="4" s="1"/>
  <c r="Z1270" i="4"/>
  <c r="AB1270" i="4" s="1"/>
  <c r="Z1580" i="4"/>
  <c r="AB1580" i="4" s="1"/>
  <c r="Z1142" i="4"/>
  <c r="AB1142" i="4" s="1"/>
  <c r="Z1393" i="4"/>
  <c r="AB1393" i="4" s="1"/>
  <c r="Z1774" i="4"/>
  <c r="AB1774" i="4" s="1"/>
  <c r="Z1690" i="4"/>
  <c r="AB1690" i="4" s="1"/>
  <c r="Z1773" i="4"/>
  <c r="AB1773" i="4" s="1"/>
  <c r="Z1751" i="4"/>
  <c r="AB1751" i="4" s="1"/>
  <c r="Z1749" i="4"/>
  <c r="AB1749" i="4" s="1"/>
  <c r="Z1748" i="4"/>
  <c r="AB1748" i="4" s="1"/>
  <c r="Z1747" i="4"/>
  <c r="AB1747" i="4" s="1"/>
  <c r="Z1679" i="4"/>
  <c r="AB1679" i="4" s="1"/>
  <c r="Z1678" i="4"/>
  <c r="AB1678" i="4" s="1"/>
  <c r="Z1673" i="4"/>
  <c r="AB1673" i="4" s="1"/>
  <c r="Z1672" i="4"/>
  <c r="AB1672" i="4" s="1"/>
  <c r="Z1671" i="4"/>
  <c r="AB1671" i="4" s="1"/>
  <c r="Z1770" i="4"/>
  <c r="AB1770" i="4" s="1"/>
  <c r="Z1066" i="4"/>
  <c r="AB1066" i="4" s="1"/>
  <c r="Z1664" i="4"/>
  <c r="AB1664" i="4" s="1"/>
  <c r="Z1742" i="4"/>
  <c r="AB1742" i="4" s="1"/>
  <c r="Z1740" i="4"/>
  <c r="AB1740" i="4" s="1"/>
  <c r="Z1737" i="4"/>
  <c r="AB1737" i="4" s="1"/>
  <c r="Z1738" i="4"/>
  <c r="AB1738" i="4" s="1"/>
  <c r="Z1659" i="4"/>
  <c r="AB1659" i="4" s="1"/>
  <c r="Z1736" i="4"/>
  <c r="AB1736" i="4" s="1"/>
  <c r="Z1767" i="4"/>
  <c r="AB1767" i="4" s="1"/>
  <c r="Z1734" i="4"/>
  <c r="AB1734" i="4" s="1"/>
  <c r="Z1652" i="4"/>
  <c r="AB1652" i="4" s="1"/>
  <c r="Z1650" i="4"/>
  <c r="AB1650" i="4" s="1"/>
  <c r="Z1732" i="4"/>
  <c r="AB1732" i="4" s="1"/>
  <c r="Z1731" i="4"/>
  <c r="AB1731" i="4" s="1"/>
  <c r="Z1646" i="4"/>
  <c r="AB1646" i="4" s="1"/>
  <c r="Z1730" i="4"/>
  <c r="AB1730" i="4" s="1"/>
  <c r="Z1729" i="4"/>
  <c r="AB1729" i="4" s="1"/>
  <c r="Z1728" i="4"/>
  <c r="AB1728" i="4" s="1"/>
  <c r="Z1643" i="4"/>
  <c r="AB1643" i="4" s="1"/>
  <c r="Z1641" i="4"/>
  <c r="AB1641" i="4" s="1"/>
  <c r="Z1638" i="4"/>
  <c r="AB1638" i="4" s="1"/>
  <c r="Z1777" i="4"/>
  <c r="AB1777" i="4" s="1"/>
  <c r="Z1637" i="4"/>
  <c r="AB1637" i="4" s="1"/>
  <c r="Z1727" i="4"/>
  <c r="AB1727" i="4" s="1"/>
  <c r="Z1632" i="4"/>
  <c r="AB1632" i="4" s="1"/>
  <c r="Z1726" i="4"/>
  <c r="AB1726" i="4" s="1"/>
  <c r="Z1629" i="4"/>
  <c r="AB1629" i="4" s="1"/>
  <c r="Z1724" i="4"/>
  <c r="AB1724" i="4" s="1"/>
  <c r="Z1675" i="4"/>
  <c r="AB1675" i="4" s="1"/>
  <c r="Z1626" i="4"/>
  <c r="AB1626" i="4" s="1"/>
  <c r="Z1624" i="4"/>
  <c r="AB1624" i="4" s="1"/>
  <c r="Z1720" i="4"/>
  <c r="AB1720" i="4" s="1"/>
  <c r="Z1719" i="4"/>
  <c r="AB1719" i="4" s="1"/>
  <c r="Z1526" i="4"/>
  <c r="AB1526" i="4" s="1"/>
  <c r="Z1620" i="4"/>
  <c r="AB1620" i="4" s="1"/>
  <c r="Z1718" i="4"/>
  <c r="AB1718" i="4" s="1"/>
  <c r="Z1717" i="4"/>
  <c r="AB1717" i="4" s="1"/>
  <c r="Z1619" i="4"/>
  <c r="AB1619" i="4" s="1"/>
  <c r="Z1615" i="4"/>
  <c r="AB1615" i="4" s="1"/>
  <c r="Z1746" i="4"/>
  <c r="AB1746" i="4" s="1"/>
  <c r="Z1613" i="4"/>
  <c r="AB1613" i="4" s="1"/>
  <c r="Z1712" i="4"/>
  <c r="AB1712" i="4" s="1"/>
  <c r="Z1612" i="4"/>
  <c r="AB1612" i="4" s="1"/>
  <c r="Z1711" i="4"/>
  <c r="AB1711" i="4" s="1"/>
  <c r="Z1611" i="4"/>
  <c r="AB1611" i="4" s="1"/>
  <c r="Z1778" i="4"/>
  <c r="AB1778" i="4" s="1"/>
  <c r="Z1609" i="4"/>
  <c r="AB1609" i="4" s="1"/>
  <c r="Z1710" i="4"/>
  <c r="AB1710" i="4" s="1"/>
  <c r="Z1709" i="4"/>
  <c r="AB1709" i="4" s="1"/>
  <c r="Z1606" i="4"/>
  <c r="AB1606" i="4" s="1"/>
  <c r="Z1708" i="4"/>
  <c r="AB1708" i="4" s="1"/>
  <c r="Z1706" i="4"/>
  <c r="AB1706" i="4" s="1"/>
  <c r="Z1602" i="4"/>
  <c r="AB1602" i="4" s="1"/>
  <c r="Z1759" i="4"/>
  <c r="AB1759" i="4" s="1"/>
  <c r="Z1704" i="4"/>
  <c r="AB1704" i="4" s="1"/>
  <c r="Z1599" i="4"/>
  <c r="AB1599" i="4" s="1"/>
  <c r="Z1702" i="4"/>
  <c r="AB1702" i="4" s="1"/>
  <c r="Z1758" i="4"/>
  <c r="AB1758" i="4" s="1"/>
  <c r="Z1597" i="4"/>
  <c r="AB1597" i="4" s="1"/>
  <c r="Z1757" i="4"/>
  <c r="AB1757" i="4" s="1"/>
  <c r="Z1701" i="4"/>
  <c r="AB1701" i="4" s="1"/>
  <c r="Z1595" i="4"/>
  <c r="AB1595" i="4" s="1"/>
  <c r="Z1594" i="4"/>
  <c r="AB1594" i="4" s="1"/>
  <c r="Z1699" i="4"/>
  <c r="AB1699" i="4" s="1"/>
  <c r="Z1593" i="4"/>
  <c r="AB1593" i="4" s="1"/>
  <c r="Z1697" i="4"/>
  <c r="AB1697" i="4" s="1"/>
  <c r="Z1586" i="4"/>
  <c r="AB1586" i="4" s="1"/>
  <c r="Z1584" i="4"/>
  <c r="AB1584" i="4" s="1"/>
  <c r="Z1583" i="4"/>
  <c r="AB1583" i="4" s="1"/>
  <c r="Z1581" i="4"/>
  <c r="AB1581" i="4" s="1"/>
  <c r="Z1579" i="4"/>
  <c r="AB1579" i="4" s="1"/>
  <c r="Z1694" i="4"/>
  <c r="AB1694" i="4" s="1"/>
  <c r="Z1575" i="4"/>
  <c r="AB1575" i="4" s="1"/>
  <c r="Z1572" i="4"/>
  <c r="AB1572" i="4" s="1"/>
  <c r="Z1692" i="4"/>
  <c r="AB1692" i="4" s="1"/>
  <c r="Z1691" i="4"/>
  <c r="AB1691" i="4" s="1"/>
  <c r="Z1766" i="4"/>
  <c r="AB1766" i="4" s="1"/>
  <c r="Z1568" i="4"/>
  <c r="AB1568" i="4" s="1"/>
  <c r="Z1464" i="4"/>
  <c r="AB1464" i="4" s="1"/>
  <c r="Z1566" i="4"/>
  <c r="AB1566" i="4" s="1"/>
  <c r="Z1565" i="4"/>
  <c r="AB1565" i="4" s="1"/>
  <c r="Z1564" i="4"/>
  <c r="AB1564" i="4" s="1"/>
  <c r="Z1563" i="4"/>
  <c r="AB1563" i="4" s="1"/>
  <c r="Z1688" i="4"/>
  <c r="AB1688" i="4" s="1"/>
  <c r="Z1772" i="4"/>
  <c r="AB1772" i="4" s="1"/>
  <c r="Z1687" i="4"/>
  <c r="AB1687" i="4" s="1"/>
  <c r="Z1561" i="4"/>
  <c r="AB1561" i="4" s="1"/>
  <c r="Z1685" i="4"/>
  <c r="AB1685" i="4" s="1"/>
  <c r="Z1376" i="4"/>
  <c r="AB1376" i="4" s="1"/>
  <c r="Z1684" i="4"/>
  <c r="AB1684" i="4" s="1"/>
  <c r="Z1558" i="4"/>
  <c r="AB1558" i="4" s="1"/>
  <c r="Z1683" i="4"/>
  <c r="AB1683" i="4" s="1"/>
  <c r="Z1557" i="4"/>
  <c r="AB1557" i="4" s="1"/>
  <c r="Z1556" i="4"/>
  <c r="AB1556" i="4" s="1"/>
  <c r="Z1682" i="4"/>
  <c r="AB1682" i="4" s="1"/>
  <c r="Z1681" i="4"/>
  <c r="AB1681" i="4" s="1"/>
  <c r="Z1552" i="4"/>
  <c r="AB1552" i="4" s="1"/>
  <c r="Z1549" i="4"/>
  <c r="AB1549" i="4" s="1"/>
  <c r="Z1546" i="4"/>
  <c r="AB1546" i="4" s="1"/>
  <c r="Z1545" i="4"/>
  <c r="AB1545" i="4" s="1"/>
  <c r="Z1544" i="4"/>
  <c r="AB1544" i="4" s="1"/>
  <c r="Z1677" i="4"/>
  <c r="AB1677" i="4" s="1"/>
  <c r="Z1725" i="4"/>
  <c r="AB1725" i="4" s="1"/>
  <c r="Z1541" i="4"/>
  <c r="AB1541" i="4" s="1"/>
  <c r="Z1780" i="4"/>
  <c r="AB1780" i="4" s="1"/>
  <c r="Z1744" i="4"/>
  <c r="AB1744" i="4" s="1"/>
  <c r="Z1676" i="4"/>
  <c r="AB1676" i="4" s="1"/>
  <c r="Z1540" i="4"/>
  <c r="AB1540" i="4" s="1"/>
  <c r="Z1743" i="4"/>
  <c r="AB1743" i="4" s="1"/>
  <c r="Z1539" i="4"/>
  <c r="AB1539" i="4" s="1"/>
  <c r="Z1355" i="4"/>
  <c r="AB1355" i="4" s="1"/>
  <c r="Z1674" i="4"/>
  <c r="AB1674" i="4" s="1"/>
  <c r="Z1538" i="4"/>
  <c r="AB1538" i="4" s="1"/>
  <c r="Z1536" i="4"/>
  <c r="AB1536" i="4" s="1"/>
  <c r="Z1535" i="4"/>
  <c r="AB1535" i="4" s="1"/>
  <c r="Z1779" i="4"/>
  <c r="AB1779" i="4" s="1"/>
  <c r="Z1534" i="4"/>
  <c r="AB1534" i="4" s="1"/>
  <c r="Z1532" i="4"/>
  <c r="AB1532" i="4" s="1"/>
  <c r="Z1530" i="4"/>
  <c r="AB1530" i="4" s="1"/>
  <c r="Z1529" i="4"/>
  <c r="AB1529" i="4" s="1"/>
  <c r="Z1670" i="4"/>
  <c r="AB1670" i="4" s="1"/>
  <c r="Z1762" i="4"/>
  <c r="AB1762" i="4" s="1"/>
  <c r="Z1668" i="4"/>
  <c r="AB1668" i="4" s="1"/>
  <c r="Z1521" i="4"/>
  <c r="AB1521" i="4" s="1"/>
  <c r="Z1665" i="4"/>
  <c r="AB1665" i="4" s="1"/>
  <c r="Z1518" i="4"/>
  <c r="AB1518" i="4" s="1"/>
  <c r="Z751" i="4"/>
  <c r="AB751" i="4" s="1"/>
  <c r="Z1299" i="4"/>
  <c r="AB1299" i="4" s="1"/>
  <c r="Z1298" i="4"/>
  <c r="AB1298" i="4" s="1"/>
  <c r="Z915" i="4"/>
  <c r="AB915" i="4" s="1"/>
  <c r="Z1660" i="4"/>
  <c r="AB1660" i="4" s="1"/>
  <c r="Z1514" i="4"/>
  <c r="AB1514" i="4" s="1"/>
  <c r="Z1760" i="4"/>
  <c r="AB1760" i="4" s="1"/>
  <c r="Z1512" i="4"/>
  <c r="AB1512" i="4" s="1"/>
  <c r="Z1429" i="4"/>
  <c r="AB1429" i="4" s="1"/>
  <c r="Z1083" i="4"/>
  <c r="AB1083" i="4" s="1"/>
  <c r="Z721" i="4"/>
  <c r="AB721" i="4" s="1"/>
  <c r="Z1510" i="4"/>
  <c r="AB1510" i="4" s="1"/>
  <c r="Z1426" i="4"/>
  <c r="AB1426" i="4" s="1"/>
  <c r="Z1425" i="4"/>
  <c r="AB1425" i="4" s="1"/>
  <c r="Z1713" i="4"/>
  <c r="AB1713" i="4" s="1"/>
  <c r="Z1723" i="4"/>
  <c r="AB1723" i="4" s="1"/>
  <c r="Z1739" i="4"/>
  <c r="AB1739" i="4" s="1"/>
  <c r="Z1696" i="4"/>
  <c r="AB1696" i="4" s="1"/>
  <c r="Z1421" i="4"/>
  <c r="AB1421" i="4" s="1"/>
  <c r="Z1420" i="4"/>
  <c r="AB1420" i="4" s="1"/>
  <c r="Z1585" i="4"/>
  <c r="AB1585" i="4" s="1"/>
  <c r="Z1658" i="4"/>
  <c r="AB1658" i="4" s="1"/>
  <c r="Z1507" i="4"/>
  <c r="AB1507" i="4" s="1"/>
  <c r="Z1695" i="4"/>
  <c r="AB1695" i="4" s="1"/>
  <c r="Z1506" i="4"/>
  <c r="AB1506" i="4" s="1"/>
  <c r="Z1416" i="4"/>
  <c r="AB1416" i="4" s="1"/>
  <c r="Z1657" i="4"/>
  <c r="AB1657" i="4" s="1"/>
  <c r="Z1414" i="4"/>
  <c r="AB1414" i="4" s="1"/>
  <c r="Z1410" i="4"/>
  <c r="AB1410" i="4" s="1"/>
  <c r="Z1503" i="4"/>
  <c r="AB1503" i="4" s="1"/>
  <c r="Z1502" i="4"/>
  <c r="AB1502" i="4" s="1"/>
  <c r="Z1406" i="4"/>
  <c r="AB1406" i="4" s="1"/>
  <c r="Z1651" i="4"/>
  <c r="AB1651" i="4" s="1"/>
  <c r="Z1404" i="4"/>
  <c r="AB1404" i="4" s="1"/>
  <c r="Z1574" i="4"/>
  <c r="AB1574" i="4" s="1"/>
  <c r="Z1403" i="4"/>
  <c r="AB1403" i="4" s="1"/>
  <c r="Z1500" i="4"/>
  <c r="AB1500" i="4" s="1"/>
  <c r="Z1401" i="4"/>
  <c r="AB1401" i="4" s="1"/>
  <c r="Z1400" i="4"/>
  <c r="AB1400" i="4" s="1"/>
  <c r="Z1399" i="4"/>
  <c r="AB1399" i="4" s="1"/>
  <c r="Z1396" i="4"/>
  <c r="AB1396" i="4" s="1"/>
  <c r="Z1648" i="4"/>
  <c r="AB1648" i="4" s="1"/>
  <c r="Z1497" i="4"/>
  <c r="AB1497" i="4" s="1"/>
  <c r="Z1302" i="4"/>
  <c r="AB1302" i="4" s="1"/>
  <c r="Z1703" i="4"/>
  <c r="AB1703" i="4" s="1"/>
  <c r="Z1494" i="4"/>
  <c r="AB1494" i="4" s="1"/>
  <c r="Z1493" i="4"/>
  <c r="AB1493" i="4" s="1"/>
  <c r="Z1389" i="4"/>
  <c r="AB1389" i="4" s="1"/>
  <c r="Z1390" i="4"/>
  <c r="AB1390" i="4" s="1"/>
  <c r="Z1763" i="4"/>
  <c r="AB1763" i="4" s="1"/>
  <c r="Z1645" i="4"/>
  <c r="AB1645" i="4" s="1"/>
  <c r="Z1386" i="4"/>
  <c r="AB1386" i="4" s="1"/>
  <c r="Z1289" i="4"/>
  <c r="AB1289" i="4" s="1"/>
  <c r="Z1492" i="4"/>
  <c r="AB1492" i="4" s="1"/>
  <c r="Z1644" i="4"/>
  <c r="AB1644" i="4" s="1"/>
  <c r="Z1491" i="4"/>
  <c r="AB1491" i="4" s="1"/>
  <c r="Z1384" i="4"/>
  <c r="AB1384" i="4" s="1"/>
  <c r="Z1490" i="4"/>
  <c r="AB1490" i="4" s="1"/>
  <c r="Z1383" i="4"/>
  <c r="AB1383" i="4" s="1"/>
  <c r="Z1489" i="4"/>
  <c r="AB1489" i="4" s="1"/>
  <c r="Z1642" i="4"/>
  <c r="AB1642" i="4" s="1"/>
  <c r="Z1487" i="4"/>
  <c r="AB1487" i="4" s="1"/>
  <c r="Z1486" i="4"/>
  <c r="AB1486" i="4" s="1"/>
  <c r="Z1639" i="4"/>
  <c r="AB1639" i="4" s="1"/>
  <c r="Z1745" i="4"/>
  <c r="AB1745" i="4" s="1"/>
  <c r="Z1380" i="4"/>
  <c r="AB1380" i="4" s="1"/>
  <c r="Z1379" i="4"/>
  <c r="AB1379" i="4" s="1"/>
  <c r="Z1560" i="4"/>
  <c r="AB1560" i="4" s="1"/>
  <c r="Z1484" i="4"/>
  <c r="AB1484" i="4" s="1"/>
  <c r="Z1277" i="4"/>
  <c r="AB1277" i="4" s="1"/>
  <c r="Z1276" i="4"/>
  <c r="AB1276" i="4" s="1"/>
  <c r="Z1373" i="4"/>
  <c r="AB1373" i="4" s="1"/>
  <c r="Z1027" i="4"/>
  <c r="AB1027" i="4" s="1"/>
  <c r="Z1273" i="4"/>
  <c r="AB1273" i="4" s="1"/>
  <c r="Z1371" i="4"/>
  <c r="AB1371" i="4" s="1"/>
  <c r="Z1483" i="4"/>
  <c r="AB1483" i="4" s="1"/>
  <c r="Z1479" i="4"/>
  <c r="AB1479" i="4" s="1"/>
  <c r="Z1553" i="4"/>
  <c r="AB1553" i="4" s="1"/>
  <c r="Z1598" i="4"/>
  <c r="AB1598" i="4" s="1"/>
  <c r="Z1363" i="4"/>
  <c r="AB1363" i="4" s="1"/>
  <c r="Z1634" i="4"/>
  <c r="AB1634" i="4" s="1"/>
  <c r="Z1548" i="4"/>
  <c r="AB1548" i="4" s="1"/>
  <c r="Z1362" i="4"/>
  <c r="AB1362" i="4" s="1"/>
  <c r="Z1473" i="4"/>
  <c r="AB1473" i="4" s="1"/>
  <c r="Z1359" i="4"/>
  <c r="AB1359" i="4" s="1"/>
  <c r="Z1631" i="4"/>
  <c r="AB1631" i="4" s="1"/>
  <c r="Z1630" i="4"/>
  <c r="AB1630" i="4" s="1"/>
  <c r="Z1358" i="4"/>
  <c r="AB1358" i="4" s="1"/>
  <c r="Z1190" i="4"/>
  <c r="AB1190" i="4" s="1"/>
  <c r="Z1472" i="4"/>
  <c r="AB1472" i="4" s="1"/>
  <c r="Z1471" i="4"/>
  <c r="AB1471" i="4" s="1"/>
  <c r="Z1628" i="4"/>
  <c r="AB1628" i="4" s="1"/>
  <c r="Z1470" i="4"/>
  <c r="AB1470" i="4" s="1"/>
  <c r="Z1468" i="4"/>
  <c r="AB1468" i="4" s="1"/>
  <c r="Z1258" i="4"/>
  <c r="AB1258" i="4" s="1"/>
  <c r="Z1354" i="4"/>
  <c r="AB1354" i="4" s="1"/>
  <c r="Z1537" i="4"/>
  <c r="AB1537" i="4" s="1"/>
  <c r="Z1466" i="4"/>
  <c r="AB1466" i="4" s="1"/>
  <c r="Z1353" i="4"/>
  <c r="AB1353" i="4" s="1"/>
  <c r="Z1173" i="4"/>
  <c r="AB1173" i="4" s="1"/>
  <c r="Z1171" i="4"/>
  <c r="AB1171" i="4" s="1"/>
  <c r="Z1698" i="4"/>
  <c r="AB1698" i="4" s="1"/>
  <c r="Z1461" i="4"/>
  <c r="AB1461" i="4" s="1"/>
  <c r="Z1531" i="4"/>
  <c r="AB1531" i="4" s="1"/>
  <c r="Z1775" i="4"/>
  <c r="AB1775" i="4" s="1"/>
  <c r="Z1459" i="4"/>
  <c r="AB1459" i="4" s="1"/>
  <c r="Z1347" i="4"/>
  <c r="AB1347" i="4" s="1"/>
  <c r="Z644" i="4"/>
  <c r="AB644" i="4" s="1"/>
  <c r="Z719" i="4"/>
  <c r="AB719" i="4" s="1"/>
  <c r="Z305" i="4"/>
  <c r="AB305" i="4" s="1"/>
  <c r="Z506" i="4"/>
  <c r="AB506" i="4" s="1"/>
  <c r="Z1666" i="4"/>
  <c r="AB1666" i="4" s="1"/>
  <c r="Z1456" i="4"/>
  <c r="AB1456" i="4" s="1"/>
  <c r="Z1346" i="4"/>
  <c r="AB1346" i="4" s="1"/>
  <c r="Z1345" i="4"/>
  <c r="AB1345" i="4" s="1"/>
  <c r="Z1154" i="4"/>
  <c r="AB1154" i="4" s="1"/>
  <c r="Z633" i="4"/>
  <c r="AB633" i="4" s="1"/>
  <c r="Z1340" i="4"/>
  <c r="AB1340" i="4" s="1"/>
  <c r="Z1339" i="4"/>
  <c r="AB1339" i="4" s="1"/>
  <c r="Z1238" i="4"/>
  <c r="AB1238" i="4" s="1"/>
  <c r="Z1453" i="4"/>
  <c r="AB1453" i="4" s="1"/>
  <c r="Z1338" i="4"/>
  <c r="AB1338" i="4" s="1"/>
  <c r="Z1236" i="4"/>
  <c r="AB1236" i="4" s="1"/>
  <c r="Z1451" i="4"/>
  <c r="AB1451" i="4" s="1"/>
  <c r="Z1230" i="4"/>
  <c r="AB1230" i="4" s="1"/>
  <c r="Z1330" i="4"/>
  <c r="AB1330" i="4" s="1"/>
  <c r="Z1229" i="4"/>
  <c r="AB1229" i="4" s="1"/>
  <c r="Z1228" i="4"/>
  <c r="AB1228" i="4" s="1"/>
  <c r="Z1326" i="4"/>
  <c r="AB1326" i="4" s="1"/>
  <c r="Z1715" i="4"/>
  <c r="AB1715" i="4" s="1"/>
  <c r="Z1225" i="4"/>
  <c r="AB1225" i="4" s="1"/>
  <c r="Z1138" i="4"/>
  <c r="AB1138" i="4" s="1"/>
  <c r="Z1610" i="4"/>
  <c r="AB1610" i="4" s="1"/>
  <c r="Z1608" i="4"/>
  <c r="AB1608" i="4" s="1"/>
  <c r="Z1375" i="4"/>
  <c r="AB1375" i="4" s="1"/>
  <c r="Z1319" i="4"/>
  <c r="AB1319" i="4" s="1"/>
  <c r="Z1555" i="4"/>
  <c r="AB1555" i="4" s="1"/>
  <c r="Z1223" i="4"/>
  <c r="AB1223" i="4" s="1"/>
  <c r="Z1735" i="4"/>
  <c r="AB1735" i="4" s="1"/>
  <c r="Z1315" i="4"/>
  <c r="AB1315" i="4" s="1"/>
  <c r="Z859" i="4"/>
  <c r="AB859" i="4" s="1"/>
  <c r="Z1312" i="4"/>
  <c r="AB1312" i="4" s="1"/>
  <c r="Z1605" i="4"/>
  <c r="AB1605" i="4" s="1"/>
  <c r="Z1604" i="4"/>
  <c r="AB1604" i="4" s="1"/>
  <c r="Z1219" i="4"/>
  <c r="AB1219" i="4" s="1"/>
  <c r="Z1126" i="4"/>
  <c r="AB1126" i="4" s="1"/>
  <c r="Z1308" i="4"/>
  <c r="AB1308" i="4" s="1"/>
  <c r="Z1217" i="4"/>
  <c r="AB1217" i="4" s="1"/>
  <c r="Z1216" i="4"/>
  <c r="AB1216" i="4" s="1"/>
  <c r="Z1215" i="4"/>
  <c r="AB1215" i="4" s="1"/>
  <c r="Z1667" i="4"/>
  <c r="AB1667" i="4" s="1"/>
  <c r="Z1601" i="4"/>
  <c r="AB1601" i="4" s="1"/>
  <c r="Z1306" i="4"/>
  <c r="AB1306" i="4" s="1"/>
  <c r="Z1211" i="4"/>
  <c r="AB1211" i="4" s="1"/>
  <c r="Z1210" i="4"/>
  <c r="AB1210" i="4" s="1"/>
  <c r="Z1305" i="4"/>
  <c r="AB1305" i="4" s="1"/>
  <c r="Z1304" i="4"/>
  <c r="AB1304" i="4" s="1"/>
  <c r="Z1520" i="4"/>
  <c r="AB1520" i="4" s="1"/>
  <c r="Z1209" i="4"/>
  <c r="AB1209" i="4" s="1"/>
  <c r="Z1208" i="4"/>
  <c r="AB1208" i="4" s="1"/>
  <c r="Z1300" i="4"/>
  <c r="AB1300" i="4" s="1"/>
  <c r="Z1496" i="4"/>
  <c r="AB1496" i="4" s="1"/>
  <c r="Z1204" i="4"/>
  <c r="AB1204" i="4" s="1"/>
  <c r="Z1295" i="4"/>
  <c r="AB1295" i="4" s="1"/>
  <c r="Z1201" i="4"/>
  <c r="AB1201" i="4" s="1"/>
  <c r="Z1293" i="4"/>
  <c r="AB1293" i="4" s="1"/>
  <c r="Z1292" i="4"/>
  <c r="AB1292" i="4" s="1"/>
  <c r="Z1290" i="4"/>
  <c r="AB1290" i="4" s="1"/>
  <c r="Z1199" i="4"/>
  <c r="AB1199" i="4" s="1"/>
  <c r="Z1288" i="4"/>
  <c r="AB1288" i="4" s="1"/>
  <c r="Z1197" i="4"/>
  <c r="AB1197" i="4" s="1"/>
  <c r="Z1196" i="4"/>
  <c r="AB1196" i="4" s="1"/>
  <c r="Z1716" i="4"/>
  <c r="AB1716" i="4" s="1"/>
  <c r="Z1430" i="4"/>
  <c r="AB1430" i="4" s="1"/>
  <c r="Z1700" i="4"/>
  <c r="AB1700" i="4" s="1"/>
  <c r="Z1428" i="4"/>
  <c r="AB1428" i="4" s="1"/>
  <c r="Z1284" i="4"/>
  <c r="AB1284" i="4" s="1"/>
  <c r="Z1282" i="4"/>
  <c r="AB1282" i="4" s="1"/>
  <c r="Z1281" i="4"/>
  <c r="AB1281" i="4" s="1"/>
  <c r="Z1349" i="4"/>
  <c r="AB1349" i="4" s="1"/>
  <c r="Z1189" i="4"/>
  <c r="AB1189" i="4" s="1"/>
  <c r="Z1280" i="4"/>
  <c r="AB1280" i="4" s="1"/>
  <c r="Z1188" i="4"/>
  <c r="AB1188" i="4" s="1"/>
  <c r="Z1032" i="4"/>
  <c r="AB1032" i="4" s="1"/>
  <c r="Z1590" i="4"/>
  <c r="AB1590" i="4" s="1"/>
  <c r="Z1186" i="4"/>
  <c r="AB1186" i="4" s="1"/>
  <c r="Z1185" i="4"/>
  <c r="AB1185" i="4" s="1"/>
  <c r="Z565" i="4"/>
  <c r="AB565" i="4" s="1"/>
  <c r="Z1179" i="4"/>
  <c r="AB1179" i="4" s="1"/>
  <c r="Z1100" i="4"/>
  <c r="AB1100" i="4" s="1"/>
  <c r="Z1028" i="4"/>
  <c r="AB1028" i="4" s="1"/>
  <c r="Z1099" i="4"/>
  <c r="AB1099" i="4" s="1"/>
  <c r="Z1175" i="4"/>
  <c r="AB1175" i="4" s="1"/>
  <c r="Z1097" i="4"/>
  <c r="AB1097" i="4" s="1"/>
  <c r="Z1096" i="4"/>
  <c r="AB1096" i="4" s="1"/>
  <c r="Z1271" i="4"/>
  <c r="AB1271" i="4" s="1"/>
  <c r="Z1095" i="4"/>
  <c r="AB1095" i="4" s="1"/>
  <c r="Z1417" i="4"/>
  <c r="AB1417" i="4" s="1"/>
  <c r="Z1093" i="4"/>
  <c r="AB1093" i="4" s="1"/>
  <c r="Z1342" i="4"/>
  <c r="AB1342" i="4" s="1"/>
  <c r="Z1091" i="4"/>
  <c r="AB1091" i="4" s="1"/>
  <c r="Z1170" i="4"/>
  <c r="AB1170" i="4" s="1"/>
  <c r="Z1168" i="4"/>
  <c r="AB1168" i="4" s="1"/>
  <c r="Z1167" i="4"/>
  <c r="AB1167" i="4" s="1"/>
  <c r="Z1656" i="4"/>
  <c r="AB1656" i="4" s="1"/>
  <c r="Z1017" i="4"/>
  <c r="AB1017" i="4" s="1"/>
  <c r="Z1165" i="4"/>
  <c r="AB1165" i="4" s="1"/>
  <c r="Z1160" i="4"/>
  <c r="AB1160" i="4" s="1"/>
  <c r="Z1084" i="4"/>
  <c r="AB1084" i="4" s="1"/>
  <c r="Z1776" i="4"/>
  <c r="AB1776" i="4" s="1"/>
  <c r="Z1327" i="4"/>
  <c r="AB1327" i="4" s="1"/>
  <c r="Z1693" i="4"/>
  <c r="AB1693" i="4" s="1"/>
  <c r="Z1324" i="4"/>
  <c r="AB1324" i="4" s="1"/>
  <c r="Z1079" i="4"/>
  <c r="AB1079" i="4" s="1"/>
  <c r="Z1663" i="4"/>
  <c r="AB1663" i="4" s="1"/>
  <c r="Z1151" i="4"/>
  <c r="AB1151" i="4" s="1"/>
  <c r="Z1218" i="4"/>
  <c r="AB1218" i="4" s="1"/>
  <c r="Z1076" i="4"/>
  <c r="AB1076" i="4" s="1"/>
  <c r="Z1741" i="4"/>
  <c r="AB1741" i="4" s="1"/>
  <c r="Z1072" i="4"/>
  <c r="AB1072" i="4" s="1"/>
  <c r="Z1001" i="4"/>
  <c r="AB1001" i="4" s="1"/>
  <c r="Z1070" i="4"/>
  <c r="AB1070" i="4" s="1"/>
  <c r="Z1065" i="4"/>
  <c r="AB1065" i="4" s="1"/>
  <c r="Z1440" i="4"/>
  <c r="AB1440" i="4" s="1"/>
  <c r="Z1387" i="4"/>
  <c r="AB1387" i="4" s="1"/>
  <c r="Z1253" i="4"/>
  <c r="AB1253" i="4" s="1"/>
  <c r="Z1567" i="4"/>
  <c r="AB1567" i="4" s="1"/>
  <c r="Z1252" i="4"/>
  <c r="AB1252" i="4" s="1"/>
  <c r="Z1316" i="4"/>
  <c r="AB1316" i="4" s="1"/>
  <c r="Z1062" i="4"/>
  <c r="AB1062" i="4" s="1"/>
  <c r="Z1488" i="4"/>
  <c r="AB1488" i="4" s="1"/>
  <c r="Z1059" i="4"/>
  <c r="AB1059" i="4" s="1"/>
  <c r="Z1057" i="4"/>
  <c r="AB1057" i="4" s="1"/>
  <c r="Z1381" i="4"/>
  <c r="AB1381" i="4" s="1"/>
  <c r="Z1056" i="4"/>
  <c r="AB1056" i="4" s="1"/>
  <c r="Z1505" i="4"/>
  <c r="AB1505" i="4" s="1"/>
  <c r="Z1137" i="4"/>
  <c r="AB1137" i="4" s="1"/>
  <c r="Z1686" i="4"/>
  <c r="AB1686" i="4" s="1"/>
  <c r="Z1662" i="4"/>
  <c r="AB1662" i="4" s="1"/>
  <c r="Z1661" i="4"/>
  <c r="AB1661" i="4" s="1"/>
  <c r="Z1243" i="4"/>
  <c r="AB1243" i="4" s="1"/>
  <c r="Z1378" i="4"/>
  <c r="AB1378" i="4" s="1"/>
  <c r="Z1134" i="4"/>
  <c r="AB1134" i="4" s="1"/>
  <c r="Z1559" i="4"/>
  <c r="AB1559" i="4" s="1"/>
  <c r="Z1132" i="4"/>
  <c r="AB1132" i="4" s="1"/>
  <c r="Z1049" i="4"/>
  <c r="AB1049" i="4" s="1"/>
  <c r="Z1370" i="4"/>
  <c r="AB1370" i="4" s="1"/>
  <c r="Z1680" i="4"/>
  <c r="AB1680" i="4" s="1"/>
  <c r="Z1618" i="4"/>
  <c r="AB1618" i="4" s="1"/>
  <c r="Z1419" i="4"/>
  <c r="AB1419" i="4" s="1"/>
  <c r="Z1233" i="4"/>
  <c r="AB1233" i="4" s="1"/>
  <c r="Z1449" i="4"/>
  <c r="AB1449" i="4" s="1"/>
  <c r="Z1367" i="4"/>
  <c r="AB1367" i="4" s="1"/>
  <c r="Z1317" i="4"/>
  <c r="AB1317" i="4" s="1"/>
  <c r="Z895" i="4"/>
  <c r="AB895" i="4" s="1"/>
  <c r="Z1448" i="4"/>
  <c r="AB1448" i="4" s="1"/>
  <c r="Z1543" i="4"/>
  <c r="AB1543" i="4" s="1"/>
  <c r="Z1037" i="4"/>
  <c r="AB1037" i="4" s="1"/>
  <c r="Z1753" i="4"/>
  <c r="AB1753" i="4" s="1"/>
  <c r="Z1036" i="4"/>
  <c r="AB1036" i="4" s="1"/>
  <c r="Z1034" i="4"/>
  <c r="AB1034" i="4" s="1"/>
  <c r="Z892" i="4"/>
  <c r="AB892" i="4" s="1"/>
  <c r="Z1427" i="4"/>
  <c r="AB1427" i="4" s="1"/>
  <c r="Z1119" i="4"/>
  <c r="AB1119" i="4" s="1"/>
  <c r="Z1591" i="4"/>
  <c r="AB1591" i="4" s="1"/>
  <c r="Z1279" i="4"/>
  <c r="AB1279" i="4" s="1"/>
  <c r="Z1485" i="4"/>
  <c r="AB1485" i="4" s="1"/>
  <c r="Z1356" i="4"/>
  <c r="AB1356" i="4" s="1"/>
  <c r="Z890" i="4"/>
  <c r="AB890" i="4" s="1"/>
  <c r="Z1116" i="4"/>
  <c r="AB1116" i="4" s="1"/>
  <c r="Z1422" i="4"/>
  <c r="AB1422" i="4" s="1"/>
  <c r="Z1222" i="4"/>
  <c r="AB1222" i="4" s="1"/>
  <c r="Z1504" i="4"/>
  <c r="AB1504" i="4" s="1"/>
  <c r="Z485" i="4"/>
  <c r="AB485" i="4" s="1"/>
  <c r="Z1616" i="4"/>
  <c r="AB1616" i="4" s="1"/>
  <c r="Z940" i="4"/>
  <c r="AB940" i="4" s="1"/>
  <c r="Z825" i="4"/>
  <c r="AB825" i="4" s="1"/>
  <c r="Z581" i="4"/>
  <c r="AB581" i="4" s="1"/>
  <c r="Z410" i="4"/>
  <c r="AB410" i="4" s="1"/>
  <c r="Z1623" i="4"/>
  <c r="AB1623" i="4" s="1"/>
  <c r="Z1020" i="4"/>
  <c r="AB1020" i="4" s="1"/>
  <c r="Z929" i="4"/>
  <c r="AB929" i="4" s="1"/>
  <c r="Z1267" i="4"/>
  <c r="AB1267" i="4" s="1"/>
  <c r="Z1265" i="4"/>
  <c r="AB1265" i="4" s="1"/>
  <c r="Z1765" i="4"/>
  <c r="AB1765" i="4" s="1"/>
  <c r="Z1013" i="4"/>
  <c r="AB1013" i="4" s="1"/>
  <c r="Z1011" i="4"/>
  <c r="AB1011" i="4" s="1"/>
  <c r="Z1654" i="4"/>
  <c r="AB1654" i="4" s="1"/>
  <c r="Z1202" i="4"/>
  <c r="AB1202" i="4" s="1"/>
  <c r="Z863" i="4"/>
  <c r="AB863" i="4" s="1"/>
  <c r="Z1391" i="4"/>
  <c r="AB1391" i="4" s="1"/>
  <c r="Z857" i="4"/>
  <c r="AB857" i="4" s="1"/>
  <c r="Z996" i="4"/>
  <c r="AB996" i="4" s="1"/>
  <c r="Z1369" i="4"/>
  <c r="AB1369" i="4" s="1"/>
  <c r="Z912" i="4"/>
  <c r="AB912" i="4" s="1"/>
  <c r="Z1385" i="4"/>
  <c r="AB1385" i="4" s="1"/>
  <c r="Z1128" i="4"/>
  <c r="AB1128" i="4" s="1"/>
  <c r="Z1382" i="4"/>
  <c r="AB1382" i="4" s="1"/>
  <c r="Z1460" i="4"/>
  <c r="AB1460" i="4" s="1"/>
  <c r="Z1364" i="4"/>
  <c r="AB1364" i="4" s="1"/>
  <c r="Z989" i="4"/>
  <c r="AB989" i="4" s="1"/>
  <c r="Z1714" i="4"/>
  <c r="AB1714" i="4" s="1"/>
  <c r="Z907" i="4"/>
  <c r="AB907" i="4" s="1"/>
  <c r="Z1246" i="4"/>
  <c r="AB1246" i="4" s="1"/>
  <c r="Z1075" i="4"/>
  <c r="AB1075" i="4" s="1"/>
  <c r="Z1177" i="4"/>
  <c r="AB1177" i="4" s="1"/>
  <c r="Z982" i="4"/>
  <c r="AB982" i="4" s="1"/>
  <c r="Z981" i="4"/>
  <c r="AB981" i="4" s="1"/>
  <c r="Z980" i="4"/>
  <c r="AB980" i="4" s="1"/>
  <c r="Z896" i="4"/>
  <c r="AB896" i="4" s="1"/>
  <c r="Z1357" i="4"/>
  <c r="AB1357" i="4" s="1"/>
  <c r="Z1240" i="4"/>
  <c r="AB1240" i="4" s="1"/>
  <c r="Z1318" i="4"/>
  <c r="AB1318" i="4" s="1"/>
  <c r="Z974" i="4"/>
  <c r="AB974" i="4" s="1"/>
  <c r="Z1251" i="4"/>
  <c r="AB1251" i="4" s="1"/>
  <c r="Z1314" i="4"/>
  <c r="AB1314" i="4" s="1"/>
  <c r="Z1221" i="4"/>
  <c r="AB1221" i="4" s="1"/>
  <c r="Z893" i="4"/>
  <c r="AB893" i="4" s="1"/>
  <c r="Z1058" i="4"/>
  <c r="AB1058" i="4" s="1"/>
  <c r="Z971" i="4"/>
  <c r="AB971" i="4" s="1"/>
  <c r="Z830" i="4"/>
  <c r="AB830" i="4" s="1"/>
  <c r="Z1311" i="4"/>
  <c r="AB1311" i="4" s="1"/>
  <c r="Z963" i="4"/>
  <c r="AB963" i="4" s="1"/>
  <c r="Z1436" i="4"/>
  <c r="AB1436" i="4" s="1"/>
  <c r="Z1435" i="4"/>
  <c r="AB1435" i="4" s="1"/>
  <c r="Z483" i="4"/>
  <c r="AB483" i="4" s="1"/>
  <c r="Z1633" i="4"/>
  <c r="AB1633" i="4" s="1"/>
  <c r="Z295" i="4"/>
  <c r="AB295" i="4" s="1"/>
  <c r="Z1155" i="4"/>
  <c r="AB1155" i="4" s="1"/>
  <c r="Z956" i="4"/>
  <c r="AB956" i="4" s="1"/>
  <c r="Z887" i="4"/>
  <c r="AB887" i="4" s="1"/>
  <c r="Z885" i="4"/>
  <c r="AB885" i="4" s="1"/>
  <c r="Z1103" i="4"/>
  <c r="AB1103" i="4" s="1"/>
  <c r="Z1224" i="4"/>
  <c r="AB1224" i="4" s="1"/>
  <c r="Z880" i="4"/>
  <c r="AB880" i="4" s="1"/>
  <c r="Z808" i="4"/>
  <c r="AB808" i="4" s="1"/>
  <c r="Z497" i="4"/>
  <c r="AB497" i="4" s="1"/>
  <c r="Z877" i="4"/>
  <c r="AB877" i="4" s="1"/>
  <c r="Z876" i="4"/>
  <c r="AB876" i="4" s="1"/>
  <c r="Z1625" i="4"/>
  <c r="AB1625" i="4" s="1"/>
  <c r="Z1041" i="4"/>
  <c r="AB1041" i="4" s="1"/>
  <c r="Z1447" i="4"/>
  <c r="AB1447" i="4" s="1"/>
  <c r="Z941" i="4"/>
  <c r="AB941" i="4" s="1"/>
  <c r="Z421" i="4"/>
  <c r="AB421" i="4" s="1"/>
  <c r="Z1423" i="4"/>
  <c r="AB1423" i="4" s="1"/>
  <c r="Z1193" i="4"/>
  <c r="AB1193" i="4" s="1"/>
  <c r="Z1522" i="4"/>
  <c r="AB1522" i="4" s="1"/>
  <c r="Z1334" i="4"/>
  <c r="AB1334" i="4" s="1"/>
  <c r="Z1562" i="4"/>
  <c r="AB1562" i="4" s="1"/>
  <c r="Z1409" i="4"/>
  <c r="AB1409" i="4" s="1"/>
  <c r="Z1029" i="4"/>
  <c r="AB1029" i="4" s="1"/>
  <c r="Z1405" i="4"/>
  <c r="AB1405" i="4" s="1"/>
  <c r="Z1242" i="4"/>
  <c r="AB1242" i="4" s="1"/>
  <c r="Z1511" i="4"/>
  <c r="AB1511" i="4" s="1"/>
  <c r="Z788" i="4"/>
  <c r="AB788" i="4" s="1"/>
  <c r="Z786" i="4"/>
  <c r="AB786" i="4" s="1"/>
  <c r="Z1322" i="4"/>
  <c r="AB1322" i="4" s="1"/>
  <c r="Z855" i="4"/>
  <c r="AB855" i="4" s="1"/>
  <c r="Z1636" i="4"/>
  <c r="AB1636" i="4" s="1"/>
  <c r="Z778" i="4"/>
  <c r="AB778" i="4" s="1"/>
  <c r="Z921" i="4"/>
  <c r="AB921" i="4" s="1"/>
  <c r="Z1647" i="4"/>
  <c r="AB1647" i="4" s="1"/>
  <c r="Z1444" i="4"/>
  <c r="AB1444" i="4" s="1"/>
  <c r="Z1547" i="4"/>
  <c r="AB1547" i="4" s="1"/>
  <c r="Z843" i="4"/>
  <c r="AB843" i="4" s="1"/>
  <c r="Z1360" i="4"/>
  <c r="AB1360" i="4" s="1"/>
  <c r="Z1525" i="4"/>
  <c r="AB1525" i="4" s="1"/>
  <c r="Z665" i="4"/>
  <c r="AB665" i="4" s="1"/>
  <c r="Z767" i="4"/>
  <c r="AB767" i="4" s="1"/>
  <c r="Z839" i="4"/>
  <c r="AB839" i="4" s="1"/>
  <c r="Z838" i="4"/>
  <c r="AB838" i="4" s="1"/>
  <c r="Z1649" i="4"/>
  <c r="AB1649" i="4" s="1"/>
  <c r="Z1469" i="4"/>
  <c r="AB1469" i="4" s="1"/>
  <c r="Z1010" i="4"/>
  <c r="AB1010" i="4" s="1"/>
  <c r="Z1377" i="4"/>
  <c r="AB1377" i="4" s="1"/>
  <c r="Z831" i="4"/>
  <c r="AB831" i="4" s="1"/>
  <c r="Z758" i="4"/>
  <c r="AB758" i="4" s="1"/>
  <c r="Z756" i="4"/>
  <c r="AB756" i="4" s="1"/>
  <c r="Z1256" i="4"/>
  <c r="AB1256" i="4" s="1"/>
  <c r="Z580" i="4"/>
  <c r="AB580" i="4" s="1"/>
  <c r="Z1550" i="4"/>
  <c r="AB1550" i="4" s="1"/>
  <c r="Z827" i="4"/>
  <c r="AB827" i="4" s="1"/>
  <c r="Z753" i="4"/>
  <c r="AB753" i="4" s="1"/>
  <c r="Z1368" i="4"/>
  <c r="AB1368" i="4" s="1"/>
  <c r="Z1108" i="4"/>
  <c r="AB1108" i="4" s="1"/>
  <c r="Z752" i="4"/>
  <c r="AB752" i="4" s="1"/>
  <c r="Z1107" i="4"/>
  <c r="AB1107" i="4" s="1"/>
  <c r="Z820" i="4"/>
  <c r="AB820" i="4" s="1"/>
  <c r="Z700" i="4"/>
  <c r="AB700" i="4" s="1"/>
  <c r="Z817" i="4"/>
  <c r="AB817" i="4" s="1"/>
  <c r="Z1313" i="4"/>
  <c r="AB1313" i="4" s="1"/>
  <c r="Z1433" i="4"/>
  <c r="AB1433" i="4" s="1"/>
  <c r="Z611" i="4"/>
  <c r="AB611" i="4" s="1"/>
  <c r="Z1499" i="4"/>
  <c r="AB1499" i="4" s="1"/>
  <c r="Z643" i="4"/>
  <c r="AB643" i="4" s="1"/>
  <c r="Z1498" i="4"/>
  <c r="AB1498" i="4" s="1"/>
  <c r="Z1551" i="4"/>
  <c r="AB1551" i="4" s="1"/>
  <c r="Z399" i="4"/>
  <c r="AB399" i="4" s="1"/>
  <c r="Z935" i="4"/>
  <c r="AB935" i="4" s="1"/>
  <c r="Z546" i="4"/>
  <c r="AB546" i="4" s="1"/>
  <c r="Z1495" i="4"/>
  <c r="AB1495" i="4" s="1"/>
  <c r="Z692" i="4"/>
  <c r="AB692" i="4" s="1"/>
  <c r="Z636" i="4"/>
  <c r="AB636" i="4" s="1"/>
  <c r="Z807" i="4"/>
  <c r="AB807" i="4" s="1"/>
  <c r="Z1509" i="4"/>
  <c r="AB1509" i="4" s="1"/>
  <c r="Z597" i="4"/>
  <c r="AB597" i="4" s="1"/>
  <c r="Z737" i="4"/>
  <c r="AB737" i="4" s="1"/>
  <c r="Z1131" i="4"/>
  <c r="AB1131" i="4" s="1"/>
  <c r="Z1527" i="4"/>
  <c r="AB1527" i="4" s="1"/>
  <c r="Z1452" i="4"/>
  <c r="AB1452" i="4" s="1"/>
  <c r="Z1450" i="4"/>
  <c r="AB1450" i="4" s="1"/>
  <c r="Z969" i="4"/>
  <c r="AB969" i="4" s="1"/>
  <c r="Z1513" i="4"/>
  <c r="AB1513" i="4" s="1"/>
  <c r="Z967" i="4"/>
  <c r="AB967" i="4" s="1"/>
  <c r="Z1482" i="4"/>
  <c r="AB1482" i="4" s="1"/>
  <c r="Z1352" i="4"/>
  <c r="AB1352" i="4" s="1"/>
  <c r="Z1231" i="4"/>
  <c r="AB1231" i="4" s="1"/>
  <c r="Z1269" i="4"/>
  <c r="AB1269" i="4" s="1"/>
  <c r="Z1328" i="4"/>
  <c r="AB1328" i="4" s="1"/>
  <c r="Z1261" i="4"/>
  <c r="AB1261" i="4" s="1"/>
  <c r="Z1621" i="4"/>
  <c r="AB1621" i="4" s="1"/>
  <c r="Z1445" i="4"/>
  <c r="AB1445" i="4" s="1"/>
  <c r="Z1722" i="4"/>
  <c r="AB1722" i="4" s="1"/>
  <c r="Z955" i="4"/>
  <c r="AB955" i="4" s="1"/>
  <c r="Z1571" i="4"/>
  <c r="AB1571" i="4" s="1"/>
  <c r="Z903" i="4"/>
  <c r="AB903" i="4" s="1"/>
  <c r="Z1407" i="4"/>
  <c r="AB1407" i="4" s="1"/>
  <c r="Z1341" i="4"/>
  <c r="AB1341" i="4" s="1"/>
  <c r="Z1262" i="4"/>
  <c r="AB1262" i="4" s="1"/>
  <c r="Z814" i="4"/>
  <c r="AB814" i="4" s="1"/>
  <c r="Z1635" i="4"/>
  <c r="AB1635" i="4" s="1"/>
  <c r="Z1653" i="4"/>
  <c r="AB1653" i="4" s="1"/>
  <c r="Z775" i="4"/>
  <c r="AB775" i="4" s="1"/>
  <c r="Z1291" i="4"/>
  <c r="AB1291" i="4" s="1"/>
  <c r="Z1254" i="4"/>
  <c r="AB1254" i="4" s="1"/>
  <c r="Z1333" i="4"/>
  <c r="AB1333" i="4" s="1"/>
  <c r="Z772" i="4"/>
  <c r="AB772" i="4" s="1"/>
  <c r="Z1750" i="4"/>
  <c r="AB1750" i="4" s="1"/>
  <c r="Z1474" i="4"/>
  <c r="AB1474" i="4" s="1"/>
  <c r="Z1361" i="4"/>
  <c r="AB1361" i="4" s="1"/>
  <c r="Z681" i="4"/>
  <c r="AB681" i="4" s="1"/>
  <c r="Z609" i="4"/>
  <c r="AB609" i="4" s="1"/>
  <c r="Z606" i="4"/>
  <c r="AB606" i="4" s="1"/>
  <c r="Z366" i="4"/>
  <c r="AB366" i="4" s="1"/>
  <c r="Z335" i="4"/>
  <c r="AB335" i="4" s="1"/>
  <c r="Z170" i="4"/>
  <c r="AB170" i="4" s="1"/>
  <c r="Z850" i="4"/>
  <c r="AB850" i="4" s="1"/>
  <c r="Z765" i="4"/>
  <c r="AB765" i="4" s="1"/>
  <c r="Z1437" i="4"/>
  <c r="AB1437" i="4" s="1"/>
  <c r="Z601" i="4"/>
  <c r="AB601" i="4" s="1"/>
  <c r="Z930" i="4"/>
  <c r="AB930" i="4" s="1"/>
  <c r="Z999" i="4"/>
  <c r="AB999" i="4" s="1"/>
  <c r="Z569" i="4"/>
  <c r="AB569" i="4" s="1"/>
  <c r="Z1026" i="4"/>
  <c r="AB1026" i="4" s="1"/>
  <c r="Z1669" i="4"/>
  <c r="AB1669" i="4" s="1"/>
  <c r="Z1286" i="4"/>
  <c r="AB1286" i="4" s="1"/>
  <c r="Z844" i="4"/>
  <c r="AB844" i="4" s="1"/>
  <c r="Z1705" i="4"/>
  <c r="AB1705" i="4" s="1"/>
  <c r="Z1761" i="4"/>
  <c r="AB1761" i="4" s="1"/>
  <c r="Z1153" i="4"/>
  <c r="AB1153" i="4" s="1"/>
  <c r="Z1600" i="4"/>
  <c r="AB1600" i="4" s="1"/>
  <c r="Z1213" i="4"/>
  <c r="AB1213" i="4" s="1"/>
  <c r="Z634" i="4"/>
  <c r="AB634" i="4" s="1"/>
  <c r="Z836" i="4"/>
  <c r="AB836" i="4" s="1"/>
  <c r="Z1366" i="4"/>
  <c r="AB1366" i="4" s="1"/>
  <c r="Z693" i="4"/>
  <c r="AB693" i="4" s="1"/>
  <c r="Z558" i="4"/>
  <c r="AB558" i="4" s="1"/>
  <c r="Z472" i="4"/>
  <c r="AB472" i="4" s="1"/>
  <c r="Z1040" i="4"/>
  <c r="AB1040" i="4" s="1"/>
  <c r="Z512" i="4"/>
  <c r="AB512" i="4" s="1"/>
  <c r="Z465" i="4"/>
  <c r="AB465" i="4" s="1"/>
  <c r="Z524" i="4"/>
  <c r="AB524" i="4" s="1"/>
  <c r="Z470" i="4"/>
  <c r="AB470" i="4" s="1"/>
  <c r="Z1140" i="4"/>
  <c r="AB1140" i="4" s="1"/>
  <c r="Z1085" i="4"/>
  <c r="AB1085" i="4" s="1"/>
  <c r="Z1640" i="4"/>
  <c r="AB1640" i="4" s="1"/>
  <c r="Z1250" i="4"/>
  <c r="AB1250" i="4" s="1"/>
  <c r="Z579" i="4"/>
  <c r="AB579" i="4" s="1"/>
  <c r="Z492" i="4"/>
  <c r="AB492" i="4" s="1"/>
  <c r="Z578" i="4"/>
  <c r="AB578" i="4" s="1"/>
  <c r="Z577" i="4"/>
  <c r="AB577" i="4" s="1"/>
  <c r="Z1752" i="4"/>
  <c r="AB1752" i="4" s="1"/>
  <c r="Z965" i="4"/>
  <c r="AB965" i="4" s="1"/>
  <c r="Z1424" i="4"/>
  <c r="AB1424" i="4" s="1"/>
  <c r="Z1481" i="4"/>
  <c r="AB1481" i="4" s="1"/>
  <c r="Z1320" i="4"/>
  <c r="AB1320" i="4" s="1"/>
  <c r="Z615" i="4"/>
  <c r="AB615" i="4" s="1"/>
  <c r="Z543" i="4"/>
  <c r="AB543" i="4" s="1"/>
  <c r="Z571" i="4"/>
  <c r="AB571" i="4" s="1"/>
  <c r="Z1088" i="4"/>
  <c r="AB1088" i="4" s="1"/>
  <c r="Z537" i="4"/>
  <c r="AB537" i="4" s="1"/>
  <c r="Z536" i="4"/>
  <c r="AB536" i="4" s="1"/>
  <c r="Z1161" i="4"/>
  <c r="AB1161" i="4" s="1"/>
  <c r="Z1232" i="4"/>
  <c r="AB1232" i="4" s="1"/>
  <c r="Z1372" i="4"/>
  <c r="AB1372" i="4" s="1"/>
  <c r="Z1475" i="4"/>
  <c r="AB1475" i="4" s="1"/>
  <c r="Z968" i="4"/>
  <c r="AB968" i="4" s="1"/>
  <c r="Z656" i="4"/>
  <c r="AB656" i="4" s="1"/>
  <c r="Z473" i="4"/>
  <c r="AB473" i="4" s="1"/>
  <c r="Z1309" i="4"/>
  <c r="AB1309" i="4" s="1"/>
  <c r="Z797" i="4"/>
  <c r="AB797" i="4" s="1"/>
  <c r="Z938" i="4"/>
  <c r="AB938" i="4" s="1"/>
  <c r="Z1248" i="4"/>
  <c r="AB1248" i="4" s="1"/>
  <c r="Z1332" i="4"/>
  <c r="AB1332" i="4" s="1"/>
  <c r="Z1121" i="4"/>
  <c r="AB1121" i="4" s="1"/>
  <c r="Z834" i="4"/>
  <c r="AB834" i="4" s="1"/>
  <c r="Z1150" i="4"/>
  <c r="AB1150" i="4" s="1"/>
  <c r="Z1206" i="4"/>
  <c r="AB1206" i="4" s="1"/>
  <c r="Z1195" i="4"/>
  <c r="AB1195" i="4" s="1"/>
  <c r="Z1443" i="4"/>
  <c r="AB1443" i="4" s="1"/>
  <c r="Z1441" i="4"/>
  <c r="AB1441" i="4" s="1"/>
  <c r="Z522" i="4"/>
  <c r="AB522" i="4" s="1"/>
  <c r="Z1394" i="4"/>
  <c r="AB1394" i="4" s="1"/>
  <c r="Z593" i="4"/>
  <c r="AB593" i="4" s="1"/>
  <c r="Z1047" i="4"/>
  <c r="AB1047" i="4" s="1"/>
  <c r="Z1005" i="4"/>
  <c r="AB1005" i="4" s="1"/>
  <c r="Z1174" i="4"/>
  <c r="AB1174" i="4" s="1"/>
  <c r="Z1458" i="4"/>
  <c r="AB1458" i="4" s="1"/>
  <c r="Z1501" i="4"/>
  <c r="AB1501" i="4" s="1"/>
  <c r="Z555" i="4"/>
  <c r="AB555" i="4" s="1"/>
  <c r="Z736" i="4"/>
  <c r="AB736" i="4" s="1"/>
  <c r="Z906" i="4"/>
  <c r="AB906" i="4" s="1"/>
  <c r="Z1418" i="4"/>
  <c r="AB1418" i="4" s="1"/>
  <c r="Z584" i="4"/>
  <c r="AB584" i="4" s="1"/>
  <c r="Z279" i="4"/>
  <c r="AB279" i="4" s="1"/>
  <c r="Z404" i="4"/>
  <c r="AB404" i="4" s="1"/>
  <c r="Z1285" i="4"/>
  <c r="AB1285" i="4" s="1"/>
  <c r="Z1477" i="4"/>
  <c r="AB1477" i="4" s="1"/>
  <c r="Z1578" i="4"/>
  <c r="AB1578" i="4" s="1"/>
  <c r="Z544" i="4"/>
  <c r="AB544" i="4" s="1"/>
  <c r="Z828" i="4"/>
  <c r="AB828" i="4" s="1"/>
  <c r="Z1241" i="4"/>
  <c r="AB1241" i="4" s="1"/>
  <c r="Z603" i="4"/>
  <c r="AB603" i="4" s="1"/>
  <c r="Z933" i="4"/>
  <c r="AB933" i="4" s="1"/>
  <c r="Z1480" i="4"/>
  <c r="AB1480" i="4" s="1"/>
  <c r="Z1524" i="4"/>
  <c r="AB1524" i="4" s="1"/>
  <c r="Z750" i="4"/>
  <c r="AB750" i="4" s="1"/>
  <c r="Z1476" i="4"/>
  <c r="AB1476" i="4" s="1"/>
  <c r="Z445" i="4"/>
  <c r="AB445" i="4" s="1"/>
  <c r="Z1528" i="4"/>
  <c r="AB1528" i="4" s="1"/>
  <c r="Z443" i="4"/>
  <c r="AB443" i="4" s="1"/>
  <c r="Z800" i="4"/>
  <c r="AB800" i="4" s="1"/>
  <c r="Z1622" i="4"/>
  <c r="AB1622" i="4" s="1"/>
  <c r="Z498" i="4"/>
  <c r="AB498" i="4" s="1"/>
  <c r="Z530" i="4"/>
  <c r="AB530" i="4" s="1"/>
  <c r="Z1287" i="4"/>
  <c r="AB1287" i="4" s="1"/>
  <c r="Z1344" i="4"/>
  <c r="AB1344" i="4" s="1"/>
  <c r="Z858" i="4"/>
  <c r="AB858" i="4" s="1"/>
  <c r="Z1570" i="4"/>
  <c r="AB1570" i="4" s="1"/>
  <c r="Z879" i="4"/>
  <c r="AB879" i="4" s="1"/>
  <c r="Z1434" i="4"/>
  <c r="AB1434" i="4" s="1"/>
  <c r="Z1442" i="4"/>
  <c r="AB1442" i="4" s="1"/>
  <c r="Z1205" i="4"/>
  <c r="AB1205" i="4" s="1"/>
  <c r="Z1533" i="4"/>
  <c r="AB1533" i="4" s="1"/>
  <c r="Z1411" i="4"/>
  <c r="AB1411" i="4" s="1"/>
  <c r="Z599" i="4"/>
  <c r="AB599" i="4" s="1"/>
  <c r="Z1135" i="4"/>
  <c r="AB1135" i="4" s="1"/>
  <c r="Z1043" i="4"/>
  <c r="AB1043" i="4" s="1"/>
  <c r="Z1226" i="4"/>
  <c r="AB1226" i="4" s="1"/>
  <c r="Z1310" i="4"/>
  <c r="AB1310" i="4" s="1"/>
  <c r="Z1071" i="4"/>
  <c r="AB1071" i="4" s="1"/>
  <c r="Z1159" i="4"/>
  <c r="AB1159" i="4" s="1"/>
  <c r="Z315" i="4"/>
  <c r="AB315" i="4" s="1"/>
  <c r="Z395" i="4"/>
  <c r="AB395" i="4" s="1"/>
  <c r="Z258" i="4"/>
  <c r="AB258" i="4" s="1"/>
  <c r="Z729" i="4"/>
  <c r="AB729" i="4" s="1"/>
  <c r="Z1055" i="4"/>
  <c r="AB1055" i="4" s="1"/>
  <c r="Z1350" i="4"/>
  <c r="AB1350" i="4" s="1"/>
  <c r="Z1145" i="4"/>
  <c r="AB1145" i="4" s="1"/>
  <c r="Z975" i="4"/>
  <c r="AB975" i="4" s="1"/>
  <c r="Z1462" i="4"/>
  <c r="AB1462" i="4" s="1"/>
  <c r="Z372" i="4"/>
  <c r="AB372" i="4" s="1"/>
  <c r="Z413" i="4"/>
  <c r="AB413" i="4" s="1"/>
  <c r="Z1689" i="4"/>
  <c r="AB1689" i="4" s="1"/>
  <c r="Z854" i="4"/>
  <c r="AB854" i="4" s="1"/>
  <c r="Z809" i="4"/>
  <c r="AB809" i="4" s="1"/>
  <c r="Z925" i="4"/>
  <c r="AB925" i="4" s="1"/>
  <c r="Z1184" i="4"/>
  <c r="AB1184" i="4" s="1"/>
  <c r="Z1094" i="4"/>
  <c r="AB1094" i="4" s="1"/>
  <c r="Z1343" i="4"/>
  <c r="AB1343" i="4" s="1"/>
  <c r="Z1592" i="4"/>
  <c r="AB1592" i="4" s="1"/>
  <c r="Z845" i="4"/>
  <c r="AB845" i="4" s="1"/>
  <c r="Z1582" i="4"/>
  <c r="AB1582" i="4" s="1"/>
  <c r="Z1023" i="4"/>
  <c r="AB1023" i="4" s="1"/>
  <c r="Z437" i="4"/>
  <c r="AB437" i="4" s="1"/>
  <c r="Z1182" i="4"/>
  <c r="AB1182" i="4" s="1"/>
  <c r="Z539" i="4"/>
  <c r="AB539" i="4" s="1"/>
  <c r="Z1335" i="4"/>
  <c r="AB1335" i="4" s="1"/>
  <c r="Z1569" i="4"/>
  <c r="AB1569" i="4" s="1"/>
  <c r="Z945" i="4"/>
  <c r="AB945" i="4" s="1"/>
  <c r="Z332" i="4"/>
  <c r="AB332" i="4" s="1"/>
  <c r="Z651" i="4"/>
  <c r="AB651" i="4" s="1"/>
  <c r="Z1455" i="4"/>
  <c r="AB1455" i="4" s="1"/>
  <c r="Z652" i="4"/>
  <c r="AB652" i="4" s="1"/>
  <c r="Z1329" i="4"/>
  <c r="AB1329" i="4" s="1"/>
  <c r="Z992" i="4"/>
  <c r="AB992" i="4" s="1"/>
  <c r="Z133" i="4"/>
  <c r="AB133" i="4" s="1"/>
  <c r="Z1191" i="4"/>
  <c r="AB1191" i="4" s="1"/>
  <c r="Z1111" i="4"/>
  <c r="AB1111" i="4" s="1"/>
  <c r="Z1162" i="4"/>
  <c r="AB1162" i="4" s="1"/>
  <c r="Z1351" i="4"/>
  <c r="AB1351" i="4" s="1"/>
  <c r="Z508" i="4"/>
  <c r="AB508" i="4" s="1"/>
  <c r="Z886" i="4"/>
  <c r="AB886" i="4" s="1"/>
  <c r="Z1655" i="4"/>
  <c r="AB1655" i="4" s="1"/>
  <c r="Z1365" i="4"/>
  <c r="AB1365" i="4" s="1"/>
  <c r="Z951" i="4"/>
  <c r="AB951" i="4" s="1"/>
  <c r="Z341" i="4"/>
  <c r="AB341" i="4" s="1"/>
  <c r="Z1074" i="4"/>
  <c r="AB1074" i="4" s="1"/>
  <c r="Z1274" i="4"/>
  <c r="AB1274" i="4" s="1"/>
  <c r="Z1454" i="4"/>
  <c r="AB1454" i="4" s="1"/>
  <c r="Z816" i="4"/>
  <c r="AB816" i="4" s="1"/>
  <c r="Z1398" i="4"/>
  <c r="AB1398" i="4" s="1"/>
  <c r="Z874" i="4"/>
  <c r="AB874" i="4" s="1"/>
  <c r="Z1465" i="4"/>
  <c r="AB1465" i="4" s="1"/>
  <c r="Z1596" i="4"/>
  <c r="AB1596" i="4" s="1"/>
  <c r="Z1388" i="4"/>
  <c r="AB1388" i="4" s="1"/>
  <c r="Z1061" i="4"/>
  <c r="AB1061" i="4" s="1"/>
  <c r="Z448" i="4"/>
  <c r="AB448" i="4" s="1"/>
  <c r="Z514" i="4"/>
  <c r="AB514" i="4" s="1"/>
  <c r="Z310" i="4"/>
  <c r="AB310" i="4" s="1"/>
  <c r="Z889" i="4"/>
  <c r="AB889" i="4" s="1"/>
  <c r="Z1022" i="4"/>
  <c r="AB1022" i="4" s="1"/>
  <c r="Z1577" i="4"/>
  <c r="AB1577" i="4" s="1"/>
  <c r="Z1110" i="4"/>
  <c r="AB1110" i="4" s="1"/>
  <c r="Z821" i="4"/>
  <c r="AB821" i="4" s="1"/>
  <c r="Z1515" i="4"/>
  <c r="AB1515" i="4" s="1"/>
  <c r="Z572" i="4"/>
  <c r="AB572" i="4" s="1"/>
  <c r="Z1149" i="4"/>
  <c r="AB1149" i="4" s="1"/>
  <c r="Z285" i="4"/>
  <c r="AB285" i="4" s="1"/>
  <c r="Z163" i="4"/>
  <c r="AB163" i="4" s="1"/>
  <c r="Z819" i="4"/>
  <c r="AB819" i="4" s="1"/>
  <c r="Z326" i="4"/>
  <c r="AB326" i="4" s="1"/>
  <c r="Z502" i="4"/>
  <c r="AB502" i="4" s="1"/>
  <c r="Z900" i="4"/>
  <c r="Z984" i="4"/>
  <c r="AB984" i="4" s="1"/>
  <c r="Z323" i="4"/>
  <c r="AB323" i="4" s="1"/>
  <c r="Z1080" i="4"/>
  <c r="Z590" i="4"/>
  <c r="AB590" i="4" s="1"/>
  <c r="Z1438" i="4"/>
  <c r="AB1438" i="4" s="1"/>
  <c r="Z587" i="4"/>
  <c r="AB587" i="4" s="1"/>
  <c r="Z320" i="4"/>
  <c r="AB320" i="4" s="1"/>
  <c r="Z1733" i="4"/>
  <c r="Z1769" i="4"/>
  <c r="Z1141" i="4"/>
  <c r="Z683" i="4"/>
  <c r="AB683" i="4" s="1"/>
  <c r="Z873" i="4"/>
  <c r="AB873" i="4" s="1"/>
  <c r="Z946" i="4"/>
  <c r="AB946" i="4" s="1"/>
  <c r="Z1109" i="4"/>
  <c r="AB1109" i="4" s="1"/>
  <c r="Z1139" i="4"/>
  <c r="Z868" i="4"/>
  <c r="Z998" i="4"/>
  <c r="Z503" i="4"/>
  <c r="AB503" i="4" s="1"/>
  <c r="Z1169" i="4"/>
  <c r="Z1002" i="4"/>
  <c r="AB1002" i="4" s="1"/>
  <c r="Z1090" i="4"/>
  <c r="AB1090" i="4" s="1"/>
  <c r="Z760" i="4"/>
  <c r="Z195" i="4"/>
  <c r="AB195" i="4" s="1"/>
  <c r="Z308" i="4"/>
  <c r="AB308" i="4" s="1"/>
  <c r="Z1144" i="4"/>
  <c r="AB1144" i="4" s="1"/>
  <c r="Z926" i="4"/>
  <c r="AB926" i="4" s="1"/>
  <c r="Z289" i="4"/>
  <c r="Z504" i="4"/>
  <c r="AB504" i="4" s="1"/>
  <c r="Z970" i="4"/>
  <c r="AB970" i="4" s="1"/>
  <c r="Z1064" i="4"/>
  <c r="AB1064" i="4" s="1"/>
  <c r="Z856" i="4"/>
  <c r="AB856" i="4" s="1"/>
  <c r="Z922" i="4"/>
  <c r="AB922" i="4" s="1"/>
  <c r="Z251" i="4"/>
  <c r="AB251" i="4" s="1"/>
  <c r="Z920" i="4"/>
  <c r="Z740" i="4"/>
  <c r="AB740" i="4" s="1"/>
  <c r="Z1178" i="4"/>
  <c r="AB1178" i="4" s="1"/>
  <c r="Z724" i="4"/>
  <c r="AB724" i="4" s="1"/>
  <c r="Z212" i="4"/>
  <c r="AB212" i="4" s="1"/>
  <c r="Z439" i="4"/>
  <c r="AB439" i="4" s="1"/>
  <c r="Z1264" i="4"/>
  <c r="Z1589" i="4"/>
  <c r="Z516" i="4"/>
  <c r="Z663" i="4"/>
  <c r="AB663" i="4" s="1"/>
  <c r="Z1227" i="4"/>
  <c r="AB1227" i="4" s="1"/>
  <c r="Z650" i="4"/>
  <c r="Z976" i="4"/>
  <c r="AB976" i="4" s="1"/>
  <c r="Z1307" i="4"/>
  <c r="AB1307" i="4" s="1"/>
  <c r="Z1296" i="4"/>
  <c r="AB1296" i="4" s="1"/>
  <c r="Z1576" i="4"/>
  <c r="AB1576" i="4" s="1"/>
  <c r="Z696" i="4"/>
  <c r="AB696" i="4" s="1"/>
  <c r="Z464" i="4"/>
  <c r="AB464" i="4" s="1"/>
  <c r="Z1006" i="4"/>
  <c r="AB1006" i="4" s="1"/>
  <c r="Z314" i="4"/>
  <c r="AB314" i="4" s="1"/>
  <c r="Z185" i="4"/>
  <c r="AB185" i="4" s="1"/>
  <c r="Z552" i="4"/>
  <c r="Z302" i="4"/>
  <c r="AB302" i="4" s="1"/>
  <c r="Z631" i="4"/>
  <c r="Z1268" i="4"/>
  <c r="AB1268" i="4" s="1"/>
  <c r="Z1082" i="4"/>
  <c r="AB1082" i="4" s="1"/>
  <c r="Z1158" i="4"/>
  <c r="AB1158" i="4" s="1"/>
  <c r="Z434" i="4"/>
  <c r="AB434" i="4" s="1"/>
  <c r="Z746" i="4"/>
  <c r="AB746" i="4" s="1"/>
  <c r="Z394" i="4"/>
  <c r="AB394" i="4" s="1"/>
  <c r="Z406" i="4"/>
  <c r="Z454" i="4"/>
  <c r="AB454" i="4" s="1"/>
  <c r="Z979" i="4"/>
  <c r="AB979" i="4" s="1"/>
  <c r="Z1077" i="4"/>
  <c r="AB1077" i="4" s="1"/>
  <c r="Z734" i="4"/>
  <c r="AB734" i="4" s="1"/>
  <c r="Z1051" i="4"/>
  <c r="AB1051" i="4" s="1"/>
  <c r="Z1260" i="4"/>
  <c r="AB1260" i="4" s="1"/>
  <c r="Z594" i="4"/>
  <c r="AB594" i="4" s="1"/>
  <c r="Z769" i="4"/>
  <c r="AB769" i="4" s="1"/>
  <c r="Z347" i="4"/>
  <c r="AB347" i="4" s="1"/>
  <c r="Z604" i="4"/>
  <c r="AB604" i="4" s="1"/>
  <c r="Z1516" i="4"/>
  <c r="AB1516" i="4" s="1"/>
  <c r="Z415" i="4"/>
  <c r="AB415" i="4" s="1"/>
  <c r="Z714" i="4"/>
  <c r="AB714" i="4" s="1"/>
  <c r="Z1053" i="4"/>
  <c r="Z1133" i="4"/>
  <c r="AB1133" i="4" s="1"/>
  <c r="Z1245" i="4"/>
  <c r="AB1245" i="4" s="1"/>
  <c r="Z474" i="4"/>
  <c r="AB474" i="4" s="1"/>
  <c r="Z1587" i="4"/>
  <c r="AB1587" i="4" s="1"/>
  <c r="Z950" i="4"/>
  <c r="Z1130" i="4"/>
  <c r="AB1130" i="4" s="1"/>
  <c r="Z1303" i="4"/>
  <c r="Z596" i="4"/>
  <c r="AB596" i="4" s="1"/>
  <c r="Z948" i="4"/>
  <c r="Z745" i="4"/>
  <c r="AB745" i="4" s="1"/>
  <c r="Z1297" i="4"/>
  <c r="Z1044" i="4"/>
  <c r="AB1044" i="4" s="1"/>
  <c r="Z1125" i="4"/>
  <c r="Z731" i="4"/>
  <c r="AB731" i="4" s="1"/>
  <c r="Z1278" i="4"/>
  <c r="Z962" i="4"/>
  <c r="AB962" i="4" s="1"/>
  <c r="Z486" i="4"/>
  <c r="AB486" i="4" s="1"/>
  <c r="Z336" i="4"/>
  <c r="Z1098" i="4"/>
  <c r="Z964" i="4"/>
  <c r="AB964" i="4" s="1"/>
  <c r="Z1112" i="4"/>
  <c r="AB1112" i="4" s="1"/>
  <c r="Z842" i="4"/>
  <c r="AB842" i="4" s="1"/>
  <c r="Z1478" i="4"/>
  <c r="AB1478" i="4" s="1"/>
  <c r="Z1614" i="4"/>
  <c r="AB1614" i="4" s="1"/>
  <c r="Z1247" i="4"/>
  <c r="Z866" i="4"/>
  <c r="AB866" i="4" s="1"/>
  <c r="Z1301" i="4"/>
  <c r="Z1003" i="4"/>
  <c r="AB1003" i="4" s="1"/>
  <c r="Z670" i="4"/>
  <c r="Z1432" i="4"/>
  <c r="AB1432" i="4" s="1"/>
  <c r="Z600" i="4"/>
  <c r="AB600" i="4" s="1"/>
  <c r="Z848" i="4"/>
  <c r="AB848" i="4" s="1"/>
  <c r="Z785" i="4"/>
  <c r="AB785" i="4" s="1"/>
  <c r="Z642" i="4"/>
  <c r="AB642" i="4" s="1"/>
  <c r="Z491" i="4"/>
  <c r="AB491" i="4" s="1"/>
  <c r="Z1517" i="4"/>
  <c r="Z583" i="4"/>
  <c r="AB583" i="4" s="1"/>
  <c r="Z1012" i="4"/>
  <c r="AB1012" i="4" s="1"/>
  <c r="Z616" i="4"/>
  <c r="AB616" i="4" s="1"/>
  <c r="Z614" i="4"/>
  <c r="AB614" i="4" s="1"/>
  <c r="Z944" i="4"/>
  <c r="Z337" i="4"/>
  <c r="AB337" i="4" s="1"/>
  <c r="Z1067" i="4"/>
  <c r="AB1067" i="4" s="1"/>
  <c r="Z1234" i="4"/>
  <c r="AB1234" i="4" s="1"/>
  <c r="Z707" i="4"/>
  <c r="Z199" i="4"/>
  <c r="AB199" i="4" s="1"/>
  <c r="Z894" i="4"/>
  <c r="Z452" i="4"/>
  <c r="AB452" i="4" s="1"/>
  <c r="Z612" i="4"/>
  <c r="AB612" i="4" s="1"/>
  <c r="Z744" i="4"/>
  <c r="AB744" i="4" s="1"/>
  <c r="Z865" i="4"/>
  <c r="AB865" i="4" s="1"/>
  <c r="Z298" i="4"/>
  <c r="AB298" i="4" s="1"/>
  <c r="Z1192" i="4"/>
  <c r="AB1192" i="4" s="1"/>
  <c r="Z207" i="4"/>
  <c r="AB207" i="4" s="1"/>
  <c r="Z909" i="4"/>
  <c r="Z869" i="4"/>
  <c r="AB869" i="4" s="1"/>
  <c r="Z1255" i="4"/>
  <c r="AB1255" i="4" s="1"/>
  <c r="Z560" i="4"/>
  <c r="AB560" i="4" s="1"/>
  <c r="Z344" i="4"/>
  <c r="AB344" i="4" s="1"/>
  <c r="Z184" i="4"/>
  <c r="AB184" i="4" s="1"/>
  <c r="Z645" i="4"/>
  <c r="Z668" i="4"/>
  <c r="AB668" i="4" s="1"/>
  <c r="Z936" i="4"/>
  <c r="AB936" i="4" s="1"/>
  <c r="Z862" i="4"/>
  <c r="Z1172" i="4"/>
  <c r="AB1172" i="4" s="1"/>
  <c r="Z1617" i="4"/>
  <c r="AB1617" i="4" s="1"/>
  <c r="Z1275" i="4"/>
  <c r="AB1275" i="4" s="1"/>
  <c r="Z1467" i="4"/>
  <c r="AB1467" i="4" s="1"/>
  <c r="Z442" i="4"/>
  <c r="AB442" i="4" s="1"/>
  <c r="Z409" i="4"/>
  <c r="AB409" i="4" s="1"/>
  <c r="Z864" i="4"/>
  <c r="AB864" i="4" s="1"/>
  <c r="Z1348" i="4"/>
  <c r="AB1348" i="4" s="1"/>
  <c r="Z671" i="4"/>
  <c r="AB671" i="4" s="1"/>
  <c r="Z592" i="4"/>
  <c r="AB592" i="4" s="1"/>
  <c r="Z1156" i="4"/>
  <c r="Z1045" i="4"/>
  <c r="AB1045" i="4" s="1"/>
  <c r="Z739" i="4"/>
  <c r="AB739" i="4" s="1"/>
  <c r="Z985" i="4"/>
  <c r="AB985" i="4" s="1"/>
  <c r="Z553" i="4"/>
  <c r="AB553" i="4" s="1"/>
  <c r="Z523" i="4"/>
  <c r="AB523" i="4" s="1"/>
  <c r="Z757" i="4"/>
  <c r="AB757" i="4" s="1"/>
  <c r="Z1025" i="4"/>
  <c r="AB1025" i="4" s="1"/>
  <c r="Z928" i="4"/>
  <c r="Z1123" i="4"/>
  <c r="AB1123" i="4" s="1"/>
  <c r="Z566" i="4"/>
  <c r="AB566" i="4" s="1"/>
  <c r="Z1508" i="4"/>
  <c r="AB1508" i="4" s="1"/>
  <c r="Z1573" i="4"/>
  <c r="AB1573" i="4" s="1"/>
  <c r="Z1439" i="4"/>
  <c r="AB1439" i="4" s="1"/>
  <c r="Z743" i="4"/>
  <c r="Z639" i="4"/>
  <c r="AB639" i="4" s="1"/>
  <c r="Z200" i="4"/>
  <c r="AB200" i="4" s="1"/>
  <c r="Z717" i="4"/>
  <c r="AB717" i="4" s="1"/>
  <c r="Z1200" i="4"/>
  <c r="AB1200" i="4" s="1"/>
  <c r="Z521" i="4"/>
  <c r="AB521" i="4" s="1"/>
  <c r="Z1235" i="4"/>
  <c r="Z1106" i="4"/>
  <c r="AB1106" i="4" s="1"/>
  <c r="Z768" i="4"/>
  <c r="AB768" i="4" s="1"/>
  <c r="Z1118" i="4"/>
  <c r="AB1118" i="4" s="1"/>
  <c r="Z1031" i="4"/>
  <c r="AB1031" i="4" s="1"/>
  <c r="Z897" i="4"/>
  <c r="AB897" i="4" s="1"/>
  <c r="Z648" i="4"/>
  <c r="Z67" i="4"/>
  <c r="AB67" i="4" s="1"/>
  <c r="Z418" i="4"/>
  <c r="AB418" i="4" s="1"/>
  <c r="Z674" i="4"/>
  <c r="AB674" i="4" s="1"/>
  <c r="Z248" i="4"/>
  <c r="AB248" i="4" s="1"/>
  <c r="Z428" i="4"/>
  <c r="AB428" i="4" s="1"/>
  <c r="Z1039" i="4"/>
  <c r="AB1039" i="4" s="1"/>
  <c r="Z783" i="4"/>
  <c r="AB783" i="4" s="1"/>
  <c r="Z531" i="4"/>
  <c r="AB531" i="4" s="1"/>
  <c r="Z1007" i="4"/>
  <c r="Z1212" i="4"/>
  <c r="AB1212" i="4" s="1"/>
  <c r="Z1523" i="4"/>
  <c r="AB1523" i="4" s="1"/>
  <c r="Z1136" i="4"/>
  <c r="AB1136" i="4" s="1"/>
  <c r="Z694" i="4"/>
  <c r="AB694" i="4" s="1"/>
  <c r="Z1395" i="4"/>
  <c r="Z1046" i="4"/>
  <c r="AB1046" i="4" s="1"/>
  <c r="Z368" i="4"/>
  <c r="Z846" i="4"/>
  <c r="AB846" i="4" s="1"/>
  <c r="Z318" i="4"/>
  <c r="AB318" i="4" s="1"/>
  <c r="Z994" i="4"/>
  <c r="AB994" i="4" s="1"/>
  <c r="Z789" i="4"/>
  <c r="Z307" i="4"/>
  <c r="AB307" i="4" s="1"/>
  <c r="Z1129" i="4"/>
  <c r="Z291" i="4"/>
  <c r="AB291" i="4" s="1"/>
  <c r="Z1063" i="4"/>
  <c r="Z822" i="4"/>
  <c r="AB822" i="4" s="1"/>
  <c r="Z1019" i="4"/>
  <c r="Z684" i="4"/>
  <c r="AB684" i="4" s="1"/>
  <c r="Z990" i="4"/>
  <c r="AB990" i="4" s="1"/>
  <c r="Z942" i="4"/>
  <c r="Z1181" i="4"/>
  <c r="AB1181" i="4" s="1"/>
  <c r="Z73" i="4"/>
  <c r="Z338" i="4"/>
  <c r="AB338" i="4" s="1"/>
  <c r="Z841" i="4"/>
  <c r="AB841" i="4" s="1"/>
  <c r="Z1024" i="4"/>
  <c r="Z471" i="4"/>
  <c r="Z911" i="4"/>
  <c r="Z923" i="4"/>
  <c r="AB923" i="4" s="1"/>
  <c r="Z705" i="4"/>
  <c r="AB705" i="4" s="1"/>
  <c r="Z1004" i="4"/>
  <c r="AB1004" i="4" s="1"/>
  <c r="Z127" i="4"/>
  <c r="Z1030" i="4"/>
  <c r="Z618" i="4"/>
  <c r="AB618" i="4" s="1"/>
  <c r="Z691" i="4"/>
  <c r="AB691" i="4" s="1"/>
  <c r="Z192" i="4"/>
  <c r="AB192" i="4" s="1"/>
  <c r="Z1413" i="4"/>
  <c r="AB1413" i="4" s="1"/>
  <c r="Z363" i="4"/>
  <c r="AB363" i="4" s="1"/>
  <c r="Z607" i="4"/>
  <c r="AB607" i="4" s="1"/>
  <c r="Z960" i="4"/>
  <c r="AB960" i="4" s="1"/>
  <c r="Z773" i="4"/>
  <c r="AB773" i="4" s="1"/>
  <c r="Z1203" i="4"/>
  <c r="AB1203" i="4" s="1"/>
  <c r="Z567" i="4"/>
  <c r="Z92" i="4"/>
  <c r="Z916" i="4"/>
  <c r="AB916" i="4" s="1"/>
  <c r="Z1323" i="4"/>
  <c r="AB1323" i="4" s="1"/>
  <c r="Z725" i="4"/>
  <c r="AB725" i="4" s="1"/>
  <c r="Z1124" i="4"/>
  <c r="AB1124" i="4" s="1"/>
  <c r="Z1122" i="4"/>
  <c r="AB1122" i="4" s="1"/>
  <c r="Z462" i="4"/>
  <c r="Z860" i="4"/>
  <c r="AB860" i="4" s="1"/>
  <c r="Z82" i="4"/>
  <c r="AB82" i="4" s="1"/>
  <c r="Z435" i="4"/>
  <c r="AB435" i="4" s="1"/>
  <c r="Z551" i="4"/>
  <c r="Z840" i="4"/>
  <c r="AB840" i="4" s="1"/>
  <c r="Z269" i="4"/>
  <c r="Z795" i="4"/>
  <c r="AB795" i="4" s="1"/>
  <c r="Z1588" i="4"/>
  <c r="AB1588" i="4" s="1"/>
  <c r="Z177" i="4"/>
  <c r="AB177" i="4" s="1"/>
  <c r="Z1272" i="4"/>
  <c r="Z902" i="4"/>
  <c r="AB902" i="4" s="1"/>
  <c r="Z1115" i="4"/>
  <c r="AB1115" i="4" s="1"/>
  <c r="Z1035" i="4"/>
  <c r="AB1035" i="4" s="1"/>
  <c r="Z313" i="4"/>
  <c r="AB313" i="4" s="1"/>
  <c r="Z1152" i="4"/>
  <c r="Z680" i="4"/>
  <c r="AB680" i="4" s="1"/>
  <c r="Z939" i="4"/>
  <c r="AB939" i="4" s="1"/>
  <c r="Z759" i="4"/>
  <c r="AB759" i="4" s="1"/>
  <c r="Z1331" i="4"/>
  <c r="Z487" i="4"/>
  <c r="AB487" i="4" s="1"/>
  <c r="Z647" i="4"/>
  <c r="AB647" i="4" s="1"/>
  <c r="Z532" i="4"/>
  <c r="AB532" i="4" s="1"/>
  <c r="Z375" i="4"/>
  <c r="AB375" i="4" s="1"/>
  <c r="Z1060" i="4"/>
  <c r="Z1000" i="4"/>
  <c r="AB1000" i="4" s="1"/>
  <c r="Z1397" i="4"/>
  <c r="AB1397" i="4" s="1"/>
  <c r="Z501" i="4"/>
  <c r="AB501" i="4" s="1"/>
  <c r="Z534" i="4"/>
  <c r="AB534" i="4" s="1"/>
  <c r="Z701" i="4"/>
  <c r="AB701" i="4" s="1"/>
  <c r="Z243" i="4"/>
  <c r="AB243" i="4" s="1"/>
  <c r="Z526" i="4"/>
  <c r="AB526" i="4" s="1"/>
  <c r="Z762" i="4"/>
  <c r="AB762" i="4" s="1"/>
  <c r="Z1147" i="4"/>
  <c r="AB1147" i="4" s="1"/>
  <c r="Z1446" i="4"/>
  <c r="AB1446" i="4" s="1"/>
  <c r="Z799" i="4"/>
  <c r="AB799" i="4" s="1"/>
  <c r="Z602" i="4"/>
  <c r="AB602" i="4" s="1"/>
  <c r="Z1392" i="4"/>
  <c r="Z702" i="4"/>
  <c r="Z1102" i="4"/>
  <c r="AB1102" i="4" s="1"/>
  <c r="Z1092" i="4"/>
  <c r="Z1408" i="4"/>
  <c r="AB1408" i="4" s="1"/>
  <c r="Z787" i="4"/>
  <c r="AB787" i="4" s="1"/>
  <c r="Z927" i="4"/>
  <c r="Z771" i="4"/>
  <c r="Z686" i="4"/>
  <c r="AB686" i="4" s="1"/>
  <c r="Z1009" i="4"/>
  <c r="AB1009" i="4" s="1"/>
  <c r="Z1321" i="4"/>
  <c r="AB1321" i="4" s="1"/>
  <c r="Z431" i="4"/>
  <c r="AB431" i="4" s="1"/>
  <c r="Z1198" i="4"/>
  <c r="AB1198" i="4" s="1"/>
  <c r="Z252" i="4"/>
  <c r="Z57" i="4"/>
  <c r="AB57" i="4" s="1"/>
  <c r="Z563" i="4"/>
  <c r="AB563" i="4" s="1"/>
  <c r="Z780" i="4"/>
  <c r="AB780" i="4" s="1"/>
  <c r="Z899" i="4"/>
  <c r="AB899" i="4" s="1"/>
  <c r="Z1194" i="4"/>
  <c r="AB1194" i="4" s="1"/>
  <c r="Z507" i="4"/>
  <c r="AB507" i="4" s="1"/>
  <c r="Z630" i="4"/>
  <c r="AB630" i="4" s="1"/>
  <c r="Z655" i="4"/>
  <c r="AB655" i="4" s="1"/>
  <c r="Z494" i="4"/>
  <c r="AB494" i="4" s="1"/>
  <c r="Z1721" i="4"/>
  <c r="AB1721" i="4" s="1"/>
  <c r="Z1081" i="4"/>
  <c r="AB1081" i="4" s="1"/>
  <c r="Z815" i="4"/>
  <c r="AB815" i="4" s="1"/>
  <c r="Z875" i="4"/>
  <c r="AB875" i="4" s="1"/>
  <c r="Z959" i="4"/>
  <c r="AB959" i="4" s="1"/>
  <c r="Z1283" i="4"/>
  <c r="AB1283" i="4" s="1"/>
  <c r="Z913" i="4"/>
  <c r="Z972" i="4"/>
  <c r="AB972" i="4" s="1"/>
  <c r="Z1463" i="4"/>
  <c r="AB1463" i="4" s="1"/>
  <c r="Z488" i="4"/>
  <c r="AB488" i="4" s="1"/>
  <c r="Z1263" i="4"/>
  <c r="AB1263" i="4" s="1"/>
  <c r="Z1431" i="4"/>
  <c r="AB1431" i="4" s="1"/>
  <c r="Z187" i="4"/>
  <c r="AB187" i="4" s="1"/>
  <c r="Z620" i="4"/>
  <c r="Z482" i="4"/>
  <c r="AB482" i="4" s="1"/>
  <c r="Z1069" i="4"/>
  <c r="AB1069" i="4" s="1"/>
  <c r="Z991" i="4"/>
  <c r="AB991" i="4" s="1"/>
  <c r="Z351" i="4"/>
  <c r="AB351" i="4" s="1"/>
  <c r="Z1183" i="4"/>
  <c r="AB1183" i="4" s="1"/>
  <c r="Z677" i="4"/>
  <c r="Z1266" i="4"/>
  <c r="Z878" i="4"/>
  <c r="AB878" i="4" s="1"/>
  <c r="Z872" i="4"/>
  <c r="AB872" i="4" s="1"/>
  <c r="Z94" i="4"/>
  <c r="AB94" i="4" s="1"/>
  <c r="Z733" i="4"/>
  <c r="AB733" i="4" s="1"/>
  <c r="Z1603" i="4"/>
  <c r="Z777" i="4"/>
  <c r="Z387" i="4"/>
  <c r="AB387" i="4" s="1"/>
  <c r="Z500" i="4"/>
  <c r="Z226" i="4"/>
  <c r="AB226" i="4" s="1"/>
  <c r="Z1078" i="4"/>
  <c r="AB1078" i="4" s="1"/>
  <c r="Z1415" i="4"/>
  <c r="AB1415" i="4" s="1"/>
  <c r="Z687" i="4"/>
  <c r="Z1374" i="4"/>
  <c r="AB1374" i="4" s="1"/>
  <c r="Z1325" i="4"/>
  <c r="AB1325" i="4" s="1"/>
  <c r="Z852" i="4"/>
  <c r="AB852" i="4" s="1"/>
  <c r="Z559" i="4"/>
  <c r="AB559" i="4" s="1"/>
  <c r="Z659" i="4"/>
  <c r="AB659" i="4" s="1"/>
  <c r="Z1336" i="4"/>
  <c r="AB1336" i="4" s="1"/>
  <c r="Z484" i="4"/>
  <c r="AB484" i="4" s="1"/>
  <c r="Z919" i="4"/>
  <c r="AB919" i="4" s="1"/>
  <c r="Z669" i="4"/>
  <c r="AB669" i="4" s="1"/>
  <c r="Z1244" i="4"/>
  <c r="Z682" i="4"/>
  <c r="Z575" i="4"/>
  <c r="AB575" i="4" s="1"/>
  <c r="Z986" i="4"/>
  <c r="AB986" i="4" s="1"/>
  <c r="Z943" i="4"/>
  <c r="AB943" i="4" s="1"/>
  <c r="Z513" i="4"/>
  <c r="AB513" i="4" s="1"/>
  <c r="Z1089" i="4"/>
  <c r="Z811" i="4"/>
  <c r="AB811" i="4" s="1"/>
  <c r="Z283" i="4"/>
  <c r="Z345" i="4"/>
  <c r="AB345" i="4" s="1"/>
  <c r="Z966" i="4"/>
  <c r="AB966" i="4" s="1"/>
  <c r="Z402" i="4"/>
  <c r="AB402" i="4" s="1"/>
  <c r="Z813" i="4"/>
  <c r="AB813" i="4" s="1"/>
  <c r="Z810" i="4"/>
  <c r="AB810" i="4" s="1"/>
  <c r="Z517" i="4"/>
  <c r="Z1042" i="4"/>
  <c r="AB1042" i="4" s="1"/>
  <c r="Z802" i="4"/>
  <c r="Z1105" i="4"/>
  <c r="AB1105" i="4" s="1"/>
  <c r="Z440" i="4"/>
  <c r="AB440" i="4" s="1"/>
  <c r="Z629" i="4"/>
  <c r="AB629" i="4" s="1"/>
  <c r="Z649" i="4"/>
  <c r="AB649" i="4" s="1"/>
  <c r="Z987" i="4"/>
  <c r="AB987" i="4" s="1"/>
  <c r="Z993" i="4"/>
  <c r="AB993" i="4" s="1"/>
  <c r="Z211" i="4"/>
  <c r="AB211" i="4" s="1"/>
  <c r="Z881" i="4"/>
  <c r="AB881" i="4" s="1"/>
  <c r="Z617" i="4"/>
  <c r="AB617" i="4" s="1"/>
  <c r="Z918" i="4"/>
  <c r="AB918" i="4" s="1"/>
  <c r="Z264" i="4"/>
  <c r="AB264" i="4" s="1"/>
  <c r="Z898" i="4"/>
  <c r="AB898" i="4" s="1"/>
  <c r="Z781" i="4"/>
  <c r="AB781" i="4" s="1"/>
  <c r="Z937" i="4"/>
  <c r="Z666" i="4"/>
  <c r="AB666" i="4" s="1"/>
  <c r="Z1554" i="4"/>
  <c r="Z995" i="4"/>
  <c r="AB995" i="4" s="1"/>
  <c r="Z190" i="4"/>
  <c r="AB190" i="4" s="1"/>
  <c r="Z549" i="4"/>
  <c r="AB549" i="4" s="1"/>
  <c r="Z87" i="4"/>
  <c r="Z1008" i="4"/>
  <c r="AB1008" i="4" s="1"/>
  <c r="Z637" i="4"/>
  <c r="AB637" i="4" s="1"/>
  <c r="Z550" i="4"/>
  <c r="AB550" i="4" s="1"/>
  <c r="Z703" i="4"/>
  <c r="Z792" i="4"/>
  <c r="Z446" i="4"/>
  <c r="AB446" i="4" s="1"/>
  <c r="Z1073" i="4"/>
  <c r="AB1073" i="4" s="1"/>
  <c r="Z1239" i="4"/>
  <c r="AB1239" i="4" s="1"/>
  <c r="Z953" i="4"/>
  <c r="AB953" i="4" s="1"/>
  <c r="Z699" i="4"/>
  <c r="Z818" i="4"/>
  <c r="AB818" i="4" s="1"/>
  <c r="Z755" i="4"/>
  <c r="AB755" i="4" s="1"/>
  <c r="Z1033" i="4"/>
  <c r="AB1033" i="4" s="1"/>
  <c r="Z540" i="4"/>
  <c r="AB540" i="4" s="1"/>
  <c r="Z910" i="4"/>
  <c r="AB910" i="4" s="1"/>
  <c r="Z832" i="4"/>
  <c r="AB832" i="4" s="1"/>
  <c r="Z776" i="4"/>
  <c r="AB776" i="4" s="1"/>
  <c r="Z176" i="4"/>
  <c r="AB176" i="4" s="1"/>
  <c r="Z958" i="4"/>
  <c r="AB958" i="4" s="1"/>
  <c r="Z27" i="4"/>
  <c r="AB27" i="4" s="1"/>
  <c r="Z209" i="4"/>
  <c r="AB209" i="4" s="1"/>
  <c r="Z181" i="4"/>
  <c r="Z588" i="4"/>
  <c r="AB588" i="4" s="1"/>
  <c r="Z198" i="4"/>
  <c r="AB198" i="4" s="1"/>
  <c r="Z706" i="4"/>
  <c r="AB706" i="4" s="1"/>
  <c r="Z564" i="4"/>
  <c r="AB564" i="4" s="1"/>
  <c r="Z1166" i="4"/>
  <c r="AB1166" i="4" s="1"/>
  <c r="Z515" i="4"/>
  <c r="AB515" i="4" s="1"/>
  <c r="Z1294" i="4"/>
  <c r="AB1294" i="4" s="1"/>
  <c r="Z1086" i="4"/>
  <c r="AB1086" i="4" s="1"/>
  <c r="Z397" i="4"/>
  <c r="AB397" i="4" s="1"/>
  <c r="Z467" i="4"/>
  <c r="AB467" i="4" s="1"/>
  <c r="Z610" i="4"/>
  <c r="AB610" i="4" s="1"/>
  <c r="Z689" i="4"/>
  <c r="AB689" i="4" s="1"/>
  <c r="Z350" i="4"/>
  <c r="AB350" i="4" s="1"/>
  <c r="Z794" i="4"/>
  <c r="AB794" i="4" s="1"/>
  <c r="Z657" i="4"/>
  <c r="AB657" i="4" s="1"/>
  <c r="Z254" i="4"/>
  <c r="AB254" i="4" s="1"/>
  <c r="Z180" i="4"/>
  <c r="AB180" i="4" s="1"/>
  <c r="Z1114" i="4"/>
  <c r="Z403" i="4"/>
  <c r="AB403" i="4" s="1"/>
  <c r="Z1014" i="4"/>
  <c r="AB1014" i="4" s="1"/>
  <c r="Z735" i="4"/>
  <c r="AB735" i="4" s="1"/>
  <c r="Z222" i="4"/>
  <c r="Z357" i="4"/>
  <c r="AB357" i="4" s="1"/>
  <c r="Z438" i="4"/>
  <c r="Z870" i="4"/>
  <c r="AB870" i="4" s="1"/>
  <c r="Z1117" i="4"/>
  <c r="AB1117" i="4" s="1"/>
  <c r="Z1163" i="4"/>
  <c r="AB1163" i="4" s="1"/>
  <c r="Z924" i="4"/>
  <c r="AB924" i="4" s="1"/>
  <c r="Z589" i="4"/>
  <c r="AB589" i="4" s="1"/>
  <c r="Z205" i="4"/>
  <c r="AB205" i="4" s="1"/>
  <c r="Z235" i="4"/>
  <c r="AB235" i="4" s="1"/>
  <c r="Z202" i="4"/>
  <c r="AB202" i="4" s="1"/>
  <c r="Z1754" i="4"/>
  <c r="AB1754" i="4" s="1"/>
  <c r="Z493" i="4"/>
  <c r="AB493" i="4" s="1"/>
  <c r="Z728" i="4"/>
  <c r="AB728" i="4" s="1"/>
  <c r="Z538" i="4"/>
  <c r="Z625" i="4"/>
  <c r="AB625" i="4" s="1"/>
  <c r="Z1120" i="4"/>
  <c r="AB1120" i="4" s="1"/>
  <c r="Z201" i="4"/>
  <c r="AB201" i="4" s="1"/>
  <c r="Z342" i="4"/>
  <c r="AB342" i="4" s="1"/>
  <c r="Z422" i="4"/>
  <c r="AB422" i="4" s="1"/>
  <c r="Z329" i="4"/>
  <c r="AB329" i="4" s="1"/>
  <c r="Z654" i="4"/>
  <c r="AB654" i="4" s="1"/>
  <c r="Z479" i="4"/>
  <c r="AB479" i="4" s="1"/>
  <c r="Z274" i="4"/>
  <c r="AB274" i="4" s="1"/>
  <c r="Z1249" i="4"/>
  <c r="AB1249" i="4" s="1"/>
  <c r="Z1402" i="4"/>
  <c r="AB1402" i="4" s="1"/>
  <c r="Z354" i="4"/>
  <c r="Z520" i="4"/>
  <c r="AB520" i="4" s="1"/>
  <c r="Z277" i="4"/>
  <c r="Z835" i="4"/>
  <c r="AB835" i="4" s="1"/>
  <c r="Z1337" i="4"/>
  <c r="Z65" i="4"/>
  <c r="AB65" i="4" s="1"/>
  <c r="Z632" i="4"/>
  <c r="Z1101" i="4"/>
  <c r="AB1101" i="4" s="1"/>
  <c r="Z321" i="4"/>
  <c r="Z697" i="4"/>
  <c r="AB697" i="4" s="1"/>
  <c r="Z266" i="4"/>
  <c r="Z749" i="4"/>
  <c r="AB749" i="4" s="1"/>
  <c r="Z949" i="4"/>
  <c r="AB949" i="4" s="1"/>
  <c r="Z165" i="4"/>
  <c r="AB165" i="4" s="1"/>
  <c r="Z1087" i="4"/>
  <c r="AB1087" i="4" s="1"/>
  <c r="Z1207" i="4"/>
  <c r="AB1207" i="4" s="1"/>
  <c r="Z888" i="4"/>
  <c r="Z770" i="4"/>
  <c r="AB770" i="4" s="1"/>
  <c r="Z716" i="4"/>
  <c r="AB716" i="4" s="1"/>
  <c r="Z766" i="4"/>
  <c r="AB766" i="4" s="1"/>
  <c r="Z823" i="4"/>
  <c r="Z303" i="4"/>
  <c r="AB303" i="4" s="1"/>
  <c r="Z934" i="4"/>
  <c r="AB934" i="4" s="1"/>
  <c r="Z495" i="4"/>
  <c r="AB495" i="4" s="1"/>
  <c r="Z824" i="4"/>
  <c r="AB824" i="4" s="1"/>
  <c r="Z1259" i="4"/>
  <c r="AB1259" i="4" s="1"/>
  <c r="Z234" i="4"/>
  <c r="AB234" i="4" s="1"/>
  <c r="Z833" i="4"/>
  <c r="AB833" i="4" s="1"/>
  <c r="Z96" i="4"/>
  <c r="AB96" i="4" s="1"/>
  <c r="Z267" i="4"/>
  <c r="AB267" i="4" s="1"/>
  <c r="Z278" i="4"/>
  <c r="Z135" i="4"/>
  <c r="AB135" i="4" s="1"/>
  <c r="Z499" i="4"/>
  <c r="Z182" i="4"/>
  <c r="AB182" i="4" s="1"/>
  <c r="Z883" i="4"/>
  <c r="AB883" i="4" s="1"/>
  <c r="Z385" i="4"/>
  <c r="AB385" i="4" s="1"/>
  <c r="Z1052" i="4"/>
  <c r="AB1052" i="4" s="1"/>
  <c r="Z914" i="4"/>
  <c r="AB914" i="4" s="1"/>
  <c r="Z529" i="4"/>
  <c r="AB529" i="4" s="1"/>
  <c r="Z849" i="4"/>
  <c r="AB849" i="4" s="1"/>
  <c r="Z713" i="4"/>
  <c r="AB713" i="4" s="1"/>
  <c r="Z1257" i="4"/>
  <c r="AB1257" i="4" s="1"/>
  <c r="Z518" i="4"/>
  <c r="AB518" i="4" s="1"/>
  <c r="Z118" i="4"/>
  <c r="AB118" i="4" s="1"/>
  <c r="Z398" i="4"/>
  <c r="AB398" i="4" s="1"/>
  <c r="Z259" i="4"/>
  <c r="Z676" i="4"/>
  <c r="Z386" i="4"/>
  <c r="AB386" i="4" s="1"/>
  <c r="Z1237" i="4"/>
  <c r="Z664" i="4"/>
  <c r="Z573" i="4"/>
  <c r="AB573" i="4" s="1"/>
  <c r="Z496" i="4"/>
  <c r="AB496" i="4" s="1"/>
  <c r="Z720" i="4"/>
  <c r="Z947" i="4"/>
  <c r="AB947" i="4" s="1"/>
  <c r="Z220" i="4"/>
  <c r="Z268" i="4"/>
  <c r="AB268" i="4" s="1"/>
  <c r="Z653" i="4"/>
  <c r="AB653" i="4" s="1"/>
  <c r="Z1038" i="4"/>
  <c r="AB1038" i="4" s="1"/>
  <c r="Z214" i="4"/>
  <c r="AB214" i="4" s="1"/>
  <c r="Z738" i="4"/>
  <c r="AB738" i="4" s="1"/>
  <c r="Z221" i="4"/>
  <c r="AB221" i="4" s="1"/>
  <c r="Z708" i="4"/>
  <c r="AB708" i="4" s="1"/>
  <c r="Z884" i="4"/>
  <c r="AB884" i="4" s="1"/>
  <c r="Z90" i="4"/>
  <c r="Z324" i="4"/>
  <c r="AB324" i="4" s="1"/>
  <c r="Z679" i="4"/>
  <c r="AB679" i="4" s="1"/>
  <c r="Z1214" i="4"/>
  <c r="Z1018" i="4"/>
  <c r="AB1018" i="4" s="1"/>
  <c r="Z416" i="4"/>
  <c r="AB416" i="4" s="1"/>
  <c r="Z1104" i="4"/>
  <c r="AB1104" i="4" s="1"/>
  <c r="Z179" i="4"/>
  <c r="Z1048" i="4"/>
  <c r="AB1048" i="4" s="1"/>
  <c r="Z641" i="4"/>
  <c r="Z748" i="4"/>
  <c r="AB748" i="4" s="1"/>
  <c r="Z608" i="4"/>
  <c r="AB608" i="4" s="1"/>
  <c r="Z754" i="4"/>
  <c r="AB754" i="4" s="1"/>
  <c r="Z1054" i="4"/>
  <c r="AB1054" i="4" s="1"/>
  <c r="Z732" i="4"/>
  <c r="AB732" i="4" s="1"/>
  <c r="Z1176" i="4"/>
  <c r="Z525" i="4"/>
  <c r="AB525" i="4" s="1"/>
  <c r="Z931" i="4"/>
  <c r="AB931" i="4" s="1"/>
  <c r="Z31" i="4"/>
  <c r="AB31" i="4" s="1"/>
  <c r="Z1187" i="4"/>
  <c r="Z826" i="4"/>
  <c r="AB826" i="4" s="1"/>
  <c r="Z801" i="4"/>
  <c r="AB801" i="4" s="1"/>
  <c r="Z481" i="4"/>
  <c r="AB481" i="4" s="1"/>
  <c r="Z1542" i="4"/>
  <c r="AB1542" i="4" s="1"/>
  <c r="Z722" i="4"/>
  <c r="AB722" i="4" s="1"/>
  <c r="Z790" i="4"/>
  <c r="Z595" i="4"/>
  <c r="AB595" i="4" s="1"/>
  <c r="Z273" i="4"/>
  <c r="Z627" i="4"/>
  <c r="AB627" i="4" s="1"/>
  <c r="Z1180" i="4"/>
  <c r="AB1180" i="4" s="1"/>
  <c r="Z1143" i="4"/>
  <c r="AB1143" i="4" s="1"/>
  <c r="Z688" i="4"/>
  <c r="AB688" i="4" s="1"/>
  <c r="Z237" i="4"/>
  <c r="AB237" i="4" s="1"/>
  <c r="Z662" i="4"/>
  <c r="AB662" i="4" s="1"/>
  <c r="Z678" i="4"/>
  <c r="AB678" i="4" s="1"/>
  <c r="Z952" i="4"/>
  <c r="AB952" i="4" s="1"/>
  <c r="Z660" i="4"/>
  <c r="AB660" i="4" s="1"/>
  <c r="Z977" i="4"/>
  <c r="Z829" i="4"/>
  <c r="Z704" i="4"/>
  <c r="AB704" i="4" s="1"/>
  <c r="Z798" i="4"/>
  <c r="AB798" i="4" s="1"/>
  <c r="Z150" i="4"/>
  <c r="AB150" i="4" s="1"/>
  <c r="Z586" i="4"/>
  <c r="AB586" i="4" s="1"/>
  <c r="Z542" i="4"/>
  <c r="Z1127" i="4"/>
  <c r="AB1127" i="4" s="1"/>
  <c r="Z193" i="4"/>
  <c r="AB193" i="4" s="1"/>
  <c r="Z871" i="4"/>
  <c r="Z1113" i="4"/>
  <c r="AB1113" i="4" s="1"/>
  <c r="Z426" i="4"/>
  <c r="AB426" i="4" s="1"/>
  <c r="Z535" i="4"/>
  <c r="AB535" i="4" s="1"/>
  <c r="Z695" i="4"/>
  <c r="Z1148" i="4"/>
  <c r="Z1157" i="4"/>
  <c r="Z288" i="4"/>
  <c r="AB288" i="4" s="1"/>
  <c r="Z223" i="4"/>
  <c r="Z316" i="4"/>
  <c r="AB316" i="4" s="1"/>
  <c r="Z388" i="4"/>
  <c r="AB388" i="4" s="1"/>
  <c r="Z621" i="4"/>
  <c r="AB621" i="4" s="1"/>
  <c r="Z384" i="4"/>
  <c r="AB384" i="4" s="1"/>
  <c r="Z623" i="4"/>
  <c r="AB623" i="4" s="1"/>
  <c r="Z371" i="4"/>
  <c r="AB371" i="4" s="1"/>
  <c r="Z803" i="4"/>
  <c r="AB803" i="4" s="1"/>
  <c r="Z957" i="4"/>
  <c r="AB957" i="4" s="1"/>
  <c r="Z988" i="4"/>
  <c r="Z166" i="4"/>
  <c r="AB166" i="4" s="1"/>
  <c r="Z568" i="4"/>
  <c r="AB568" i="4" s="1"/>
  <c r="Z1146" i="4"/>
  <c r="AB1146" i="4" s="1"/>
  <c r="Z997" i="4"/>
  <c r="AB997" i="4" s="1"/>
  <c r="Z401" i="4"/>
  <c r="AB401" i="4" s="1"/>
  <c r="Z270" i="4"/>
  <c r="AB270" i="4" s="1"/>
  <c r="Z461" i="4"/>
  <c r="AB461" i="4" s="1"/>
  <c r="Z582" i="4"/>
  <c r="Z557" i="4"/>
  <c r="AB557" i="4" s="1"/>
  <c r="Z407" i="4"/>
  <c r="AB407" i="4" s="1"/>
  <c r="Z723" i="4"/>
  <c r="Z954" i="4"/>
  <c r="Z459" i="4"/>
  <c r="Z905" i="4"/>
  <c r="AB905" i="4" s="1"/>
  <c r="Z1021" i="4"/>
  <c r="AB1021" i="4" s="1"/>
  <c r="Z334" i="4"/>
  <c r="AB334" i="4" s="1"/>
  <c r="Z367" i="4"/>
  <c r="AB367" i="4" s="1"/>
  <c r="Z391" i="4"/>
  <c r="AB391" i="4" s="1"/>
  <c r="Z381" i="4"/>
  <c r="Z774" i="4"/>
  <c r="Z547" i="4"/>
  <c r="AB547" i="4" s="1"/>
  <c r="Z376" i="4"/>
  <c r="Z901" i="4"/>
  <c r="AB901" i="4" s="1"/>
  <c r="Z904" i="4"/>
  <c r="AB904" i="4" s="1"/>
  <c r="Z374" i="4"/>
  <c r="AB374" i="4" s="1"/>
  <c r="Z1050" i="4"/>
  <c r="Z480" i="4"/>
  <c r="AB480" i="4" s="1"/>
  <c r="Z424" i="4"/>
  <c r="AB424" i="4" s="1"/>
  <c r="Z675" i="4"/>
  <c r="Z1412" i="4"/>
  <c r="AB1412" i="4" s="1"/>
  <c r="Z847" i="4"/>
  <c r="AB847" i="4" s="1"/>
  <c r="Z853" i="4"/>
  <c r="AB853" i="4" s="1"/>
  <c r="Z861" i="4"/>
  <c r="AB861" i="4" s="1"/>
  <c r="Z84" i="4"/>
  <c r="AB84" i="4" s="1"/>
  <c r="Z365" i="4"/>
  <c r="AB365" i="4" s="1"/>
  <c r="Z436" i="4"/>
  <c r="AB436" i="4" s="1"/>
  <c r="Z917" i="4"/>
  <c r="AB917" i="4" s="1"/>
  <c r="Z425" i="4"/>
  <c r="Z624" i="4"/>
  <c r="AB624" i="4" s="1"/>
  <c r="Z346" i="4"/>
  <c r="AB346" i="4" s="1"/>
  <c r="Z47" i="4"/>
  <c r="AB47" i="4" s="1"/>
  <c r="Z711" i="4"/>
  <c r="Z1457" i="4"/>
  <c r="AB1457" i="4" s="1"/>
  <c r="Z673" i="4"/>
  <c r="Z191" i="4"/>
  <c r="AB191" i="4" s="1"/>
  <c r="Z908" i="4"/>
  <c r="AB908" i="4" s="1"/>
  <c r="Z851" i="4"/>
  <c r="AB851" i="4" s="1"/>
  <c r="Z463" i="4"/>
  <c r="AB463" i="4" s="1"/>
  <c r="Z292" i="4"/>
  <c r="AB292" i="4" s="1"/>
  <c r="Z356" i="4"/>
  <c r="Z76" i="4"/>
  <c r="AB76" i="4" s="1"/>
  <c r="Z718" i="4"/>
  <c r="AB718" i="4" s="1"/>
  <c r="Z317" i="4"/>
  <c r="AB317" i="4" s="1"/>
  <c r="Z741" i="4"/>
  <c r="AB741" i="4" s="1"/>
  <c r="Z837" i="4"/>
  <c r="AB837" i="4" s="1"/>
  <c r="Z343" i="4"/>
  <c r="AB343" i="4" s="1"/>
  <c r="Z361" i="4"/>
  <c r="AB361" i="4" s="1"/>
  <c r="Z228" i="4"/>
  <c r="AB228" i="4" s="1"/>
  <c r="Z287" i="4"/>
  <c r="AB287" i="4" s="1"/>
  <c r="Z224" i="4"/>
  <c r="AB224" i="4" s="1"/>
  <c r="Z685" i="4"/>
  <c r="AB685" i="4" s="1"/>
  <c r="Z570" i="4"/>
  <c r="AB570" i="4" s="1"/>
  <c r="Z527" i="4"/>
  <c r="AB527" i="4" s="1"/>
  <c r="Z272" i="4"/>
  <c r="AB272" i="4" s="1"/>
  <c r="Z178" i="4"/>
  <c r="AB178" i="4" s="1"/>
  <c r="Z761" i="4"/>
  <c r="AB761" i="4" s="1"/>
  <c r="Z239" i="4"/>
  <c r="AB239" i="4" s="1"/>
  <c r="Z585" i="4"/>
  <c r="AB585" i="4" s="1"/>
  <c r="Z55" i="4"/>
  <c r="AB55" i="4" s="1"/>
  <c r="Z698" i="4"/>
  <c r="AB698" i="4" s="1"/>
  <c r="Z352" i="4"/>
  <c r="AB352" i="4" s="1"/>
  <c r="Z466" i="4"/>
  <c r="Z779" i="4"/>
  <c r="AB779" i="4" s="1"/>
  <c r="Z339" i="4"/>
  <c r="AB339" i="4" s="1"/>
  <c r="Z456" i="4"/>
  <c r="AB456" i="4" s="1"/>
  <c r="Z451" i="4"/>
  <c r="Z978" i="4"/>
  <c r="Z796" i="4"/>
  <c r="AB796" i="4" s="1"/>
  <c r="Z806" i="4"/>
  <c r="AB806" i="4" s="1"/>
  <c r="Z153" i="4"/>
  <c r="AB153" i="4" s="1"/>
  <c r="Z280" i="4"/>
  <c r="Z99" i="4"/>
  <c r="AB99" i="4" s="1"/>
  <c r="Z306" i="4"/>
  <c r="AB306" i="4" s="1"/>
  <c r="Z726" i="4"/>
  <c r="Z793" i="4"/>
  <c r="AB793" i="4" s="1"/>
  <c r="Z327" i="4"/>
  <c r="AB327" i="4" s="1"/>
  <c r="Z433" i="4"/>
  <c r="AB433" i="4" s="1"/>
  <c r="Z628" i="4"/>
  <c r="AB628" i="4" s="1"/>
  <c r="Z246" i="4"/>
  <c r="AB246" i="4" s="1"/>
  <c r="Z715" i="4"/>
  <c r="Z400" i="4"/>
  <c r="AB400" i="4" s="1"/>
  <c r="Z554" i="4"/>
  <c r="AB554" i="4" s="1"/>
  <c r="Z249" i="4"/>
  <c r="AB249" i="4" s="1"/>
  <c r="Z293" i="4"/>
  <c r="Z742" i="4"/>
  <c r="AB742" i="4" s="1"/>
  <c r="Z973" i="4"/>
  <c r="Z533" i="4"/>
  <c r="AB533" i="4" s="1"/>
  <c r="Z162" i="4"/>
  <c r="AB162" i="4" s="1"/>
  <c r="Z591" i="4"/>
  <c r="Z262" i="4"/>
  <c r="AB262" i="4" s="1"/>
  <c r="Z867" i="4"/>
  <c r="AB867" i="4" s="1"/>
  <c r="Z217" i="4"/>
  <c r="AB217" i="4" s="1"/>
  <c r="Z1015" i="4"/>
  <c r="Z151" i="4"/>
  <c r="Z309" i="4"/>
  <c r="AB309" i="4" s="1"/>
  <c r="Z330" i="4"/>
  <c r="Z613" i="4"/>
  <c r="AB613" i="4" s="1"/>
  <c r="Z59" i="4"/>
  <c r="AB59" i="4" s="1"/>
  <c r="Z441" i="4"/>
  <c r="AB441" i="4" s="1"/>
  <c r="Z548" i="4"/>
  <c r="Z325" i="4"/>
  <c r="AB325" i="4" s="1"/>
  <c r="Z304" i="4"/>
  <c r="AB304" i="4" s="1"/>
  <c r="Z712" i="4"/>
  <c r="AB712" i="4" s="1"/>
  <c r="Z727" i="4"/>
  <c r="Z155" i="4"/>
  <c r="AB155" i="4" s="1"/>
  <c r="Z562" i="4"/>
  <c r="Z430" i="4"/>
  <c r="AB430" i="4" s="1"/>
  <c r="Z782" i="4"/>
  <c r="Z961" i="4"/>
  <c r="AB961" i="4" s="1"/>
  <c r="Z882" i="4"/>
  <c r="AB882" i="4" s="1"/>
  <c r="Z468" i="4"/>
  <c r="AB468" i="4" s="1"/>
  <c r="Z107" i="4"/>
  <c r="AB107" i="4" s="1"/>
  <c r="Z39" i="4"/>
  <c r="Z510" i="4"/>
  <c r="AB510" i="4" s="1"/>
  <c r="Z260" i="4"/>
  <c r="AB260" i="4" s="1"/>
  <c r="Z208" i="4"/>
  <c r="AB208" i="4" s="1"/>
  <c r="Z393" i="4"/>
  <c r="AB393" i="4" s="1"/>
  <c r="Z203" i="4"/>
  <c r="AB203" i="4" s="1"/>
  <c r="Z791" i="4"/>
  <c r="AB791" i="4" s="1"/>
  <c r="Z412" i="4"/>
  <c r="AB412" i="4" s="1"/>
  <c r="Z230" i="4"/>
  <c r="AB230" i="4" s="1"/>
  <c r="Z661" i="4"/>
  <c r="AB661" i="4" s="1"/>
  <c r="Z405" i="4"/>
  <c r="AB405" i="4" s="1"/>
  <c r="Z1068" i="4"/>
  <c r="Z432" i="4"/>
  <c r="Z561" i="4"/>
  <c r="Z125" i="4"/>
  <c r="Z340" i="4"/>
  <c r="Z312" i="4"/>
  <c r="AB312" i="4" s="1"/>
  <c r="Z805" i="4"/>
  <c r="AB805" i="4" s="1"/>
  <c r="Z747" i="4"/>
  <c r="AB747" i="4" s="1"/>
  <c r="Z690" i="4"/>
  <c r="AB690" i="4" s="1"/>
  <c r="Z458" i="4"/>
  <c r="Z331" i="4"/>
  <c r="AB331" i="4" s="1"/>
  <c r="Z1016" i="4"/>
  <c r="AB1016" i="4" s="1"/>
  <c r="Z359" i="4"/>
  <c r="AB359" i="4" s="1"/>
  <c r="Z216" i="4"/>
  <c r="Z54" i="4"/>
  <c r="AB54" i="4" s="1"/>
  <c r="Z478" i="4"/>
  <c r="Z206" i="4"/>
  <c r="AB206" i="4" s="1"/>
  <c r="Z477" i="4"/>
  <c r="Z240" i="4"/>
  <c r="AB240" i="4" s="1"/>
  <c r="Z232" i="4"/>
  <c r="Z328" i="4"/>
  <c r="AB328" i="4" s="1"/>
  <c r="Z250" i="4"/>
  <c r="Z364" i="4"/>
  <c r="Z29" i="4"/>
  <c r="AB29" i="4" s="1"/>
  <c r="Z286" i="4"/>
  <c r="AB286" i="4" s="1"/>
  <c r="Z167" i="4"/>
  <c r="AB167" i="4" s="1"/>
  <c r="Z355" i="4"/>
  <c r="AB355" i="4" s="1"/>
  <c r="Z294" i="4"/>
  <c r="AB294" i="4" s="1"/>
  <c r="Z95" i="4"/>
  <c r="AB95" i="4" s="1"/>
  <c r="Z622" i="4"/>
  <c r="AB622" i="4" s="1"/>
  <c r="Z541" i="4"/>
  <c r="Z545" i="4"/>
  <c r="AB545" i="4" s="1"/>
  <c r="Z460" i="4"/>
  <c r="Z126" i="4"/>
  <c r="Z556" i="4"/>
  <c r="AB556" i="4" s="1"/>
  <c r="Z444" i="4"/>
  <c r="AB444" i="4" s="1"/>
  <c r="Z196" i="4"/>
  <c r="AB196" i="4" s="1"/>
  <c r="Z475" i="4"/>
  <c r="AB475" i="4" s="1"/>
  <c r="Z188" i="4"/>
  <c r="AB188" i="4" s="1"/>
  <c r="Z261" i="4"/>
  <c r="AB261" i="4" s="1"/>
  <c r="Z297" i="4"/>
  <c r="Z256" i="4"/>
  <c r="AB256" i="4" s="1"/>
  <c r="Z411" i="4"/>
  <c r="AB411" i="4" s="1"/>
  <c r="Z349" i="4"/>
  <c r="AB349" i="4" s="1"/>
  <c r="Z490" i="4"/>
  <c r="AB490" i="4" s="1"/>
  <c r="Z282" i="4"/>
  <c r="AB282" i="4" s="1"/>
  <c r="Z158" i="4"/>
  <c r="AB158" i="4" s="1"/>
  <c r="Z408" i="4"/>
  <c r="AB408" i="4" s="1"/>
  <c r="Z626" i="4"/>
  <c r="Z290" i="4"/>
  <c r="AB290" i="4" s="1"/>
  <c r="Z120" i="4"/>
  <c r="AB120" i="4" s="1"/>
  <c r="Z489" i="4"/>
  <c r="AB489" i="4" s="1"/>
  <c r="Z932" i="4"/>
  <c r="AB932" i="4" s="1"/>
  <c r="Z382" i="4"/>
  <c r="AB382" i="4" s="1"/>
  <c r="Z605" i="4"/>
  <c r="AB605" i="4" s="1"/>
  <c r="Z528" i="4"/>
  <c r="AB528" i="4" s="1"/>
  <c r="Z396" i="4"/>
  <c r="Z983" i="4"/>
  <c r="AB983" i="4" s="1"/>
  <c r="Z300" i="4"/>
  <c r="Z299" i="4"/>
  <c r="AB299" i="4" s="1"/>
  <c r="Z667" i="4"/>
  <c r="AB667" i="4" s="1"/>
  <c r="Z373" i="4"/>
  <c r="Z173" i="4"/>
  <c r="Z447" i="4"/>
  <c r="AB447" i="4" s="1"/>
  <c r="Z319" i="4"/>
  <c r="AB319" i="4" s="1"/>
  <c r="Z225" i="4"/>
  <c r="AB225" i="4" s="1"/>
  <c r="Z509" i="4"/>
  <c r="Z519" i="4"/>
  <c r="AB519" i="4" s="1"/>
  <c r="Z763" i="4"/>
  <c r="AB763" i="4" s="1"/>
  <c r="Z619" i="4"/>
  <c r="AB619" i="4" s="1"/>
  <c r="Z414" i="4"/>
  <c r="AB414" i="4" s="1"/>
  <c r="Z146" i="4"/>
  <c r="AB146" i="4" s="1"/>
  <c r="Z72" i="4"/>
  <c r="AB72" i="4" s="1"/>
  <c r="Z141" i="4"/>
  <c r="AB141" i="4" s="1"/>
  <c r="Z891" i="4"/>
  <c r="AB891" i="4" s="1"/>
  <c r="Z112" i="4"/>
  <c r="AB112" i="4" s="1"/>
  <c r="Z598" i="4"/>
  <c r="Z103" i="4"/>
  <c r="Z427" i="4"/>
  <c r="Z730" i="4"/>
  <c r="AB730" i="4" s="1"/>
  <c r="Z804" i="4"/>
  <c r="Z360" i="4"/>
  <c r="Z370" i="4"/>
  <c r="AB370" i="4" s="1"/>
  <c r="Z210" i="4"/>
  <c r="AB210" i="4" s="1"/>
  <c r="Z157" i="4"/>
  <c r="AB157" i="4" s="1"/>
  <c r="Z423" i="4"/>
  <c r="AB423" i="4" s="1"/>
  <c r="Z63" i="4"/>
  <c r="AB63" i="4" s="1"/>
  <c r="Z453" i="4"/>
  <c r="AB453" i="4" s="1"/>
  <c r="Z114" i="4"/>
  <c r="AB114" i="4" s="1"/>
  <c r="Z23" i="4"/>
  <c r="AB23" i="4" s="1"/>
  <c r="Z812" i="4"/>
  <c r="Z369" i="4"/>
  <c r="AB369" i="4" s="1"/>
  <c r="Z121" i="4"/>
  <c r="AB121" i="4" s="1"/>
  <c r="Z764" i="4"/>
  <c r="AB764" i="4" s="1"/>
  <c r="Z389" i="4"/>
  <c r="AB389" i="4" s="1"/>
  <c r="Z358" i="4"/>
  <c r="AB358" i="4" s="1"/>
  <c r="Z102" i="4"/>
  <c r="AB102" i="4" s="1"/>
  <c r="Z709" i="4"/>
  <c r="AB709" i="4" s="1"/>
  <c r="Z301" i="4"/>
  <c r="Z161" i="4"/>
  <c r="Z322" i="4"/>
  <c r="Z105" i="4"/>
  <c r="AB105" i="4" s="1"/>
  <c r="Z61" i="4"/>
  <c r="AB61" i="4" s="1"/>
  <c r="Z85" i="4"/>
  <c r="AB85" i="4" s="1"/>
  <c r="Z242" i="4"/>
  <c r="AB242" i="4" s="1"/>
  <c r="Z140" i="4"/>
  <c r="AB140" i="4" s="1"/>
  <c r="Z227" i="4"/>
  <c r="AB227" i="4" s="1"/>
  <c r="Z390" i="4"/>
  <c r="AB390" i="4" s="1"/>
  <c r="Z247" i="4"/>
  <c r="Z276" i="4"/>
  <c r="AB276" i="4" s="1"/>
  <c r="Z638" i="4"/>
  <c r="AB638" i="4" s="1"/>
  <c r="Z449" i="4"/>
  <c r="AB449" i="4" s="1"/>
  <c r="Z71" i="4"/>
  <c r="AB71" i="4" s="1"/>
  <c r="Z420" i="4"/>
  <c r="AB420" i="4" s="1"/>
  <c r="Z784" i="4"/>
  <c r="AB784" i="4" s="1"/>
  <c r="Z174" i="4"/>
  <c r="AB174" i="4" s="1"/>
  <c r="Z83" i="4"/>
  <c r="AB83" i="4" s="1"/>
  <c r="Z204" i="4"/>
  <c r="Z45" i="4"/>
  <c r="AB45" i="4" s="1"/>
  <c r="Z134" i="4"/>
  <c r="AB134" i="4" s="1"/>
  <c r="Z215" i="4"/>
  <c r="AB215" i="4" s="1"/>
  <c r="Z241" i="4"/>
  <c r="AB241" i="4" s="1"/>
  <c r="Z284" i="4"/>
  <c r="AB284" i="4" s="1"/>
  <c r="Z58" i="4"/>
  <c r="AB58" i="4" s="1"/>
  <c r="Z379" i="4"/>
  <c r="AB379" i="4" s="1"/>
  <c r="Z160" i="4"/>
  <c r="Z36" i="4"/>
  <c r="Z255" i="4"/>
  <c r="AB255" i="4" s="1"/>
  <c r="Z168" i="4"/>
  <c r="AB168" i="4" s="1"/>
  <c r="Z245" i="4"/>
  <c r="AB245" i="4" s="1"/>
  <c r="Z108" i="4"/>
  <c r="AB108" i="4" s="1"/>
  <c r="Z380" i="4"/>
  <c r="AB380" i="4" s="1"/>
  <c r="Z263" i="4"/>
  <c r="Z455" i="4"/>
  <c r="AB455" i="4" s="1"/>
  <c r="Z505" i="4"/>
  <c r="AB505" i="4" s="1"/>
  <c r="Z377" i="4"/>
  <c r="AB377" i="4" s="1"/>
  <c r="Z81" i="4"/>
  <c r="Z281" i="4"/>
  <c r="AB281" i="4" s="1"/>
  <c r="Z218" i="4"/>
  <c r="AB218" i="4" s="1"/>
  <c r="Z219" i="4"/>
  <c r="AB219" i="4" s="1"/>
  <c r="Z476" i="4"/>
  <c r="AB476" i="4" s="1"/>
  <c r="Z156" i="4"/>
  <c r="AB156" i="4" s="1"/>
  <c r="Z171" i="4"/>
  <c r="Z189" i="4"/>
  <c r="AB189" i="4" s="1"/>
  <c r="Z658" i="4"/>
  <c r="Z429" i="4"/>
  <c r="AB429" i="4" s="1"/>
  <c r="Z144" i="4"/>
  <c r="Z74" i="4"/>
  <c r="AB74" i="4" s="1"/>
  <c r="Z130" i="4"/>
  <c r="AB130" i="4" s="1"/>
  <c r="Z457" i="4"/>
  <c r="AB457" i="4" s="1"/>
  <c r="Z123" i="4"/>
  <c r="AB123" i="4" s="1"/>
  <c r="Z53" i="4"/>
  <c r="AB53" i="4" s="1"/>
  <c r="Z88" i="4"/>
  <c r="AB88" i="4" s="1"/>
  <c r="Z469" i="4"/>
  <c r="AB469" i="4" s="1"/>
  <c r="Z238" i="4"/>
  <c r="Z576" i="4"/>
  <c r="AB576" i="4" s="1"/>
  <c r="Z450" i="4"/>
  <c r="AB450" i="4" s="1"/>
  <c r="Z311" i="4"/>
  <c r="AB311" i="4" s="1"/>
  <c r="Z271" i="4"/>
  <c r="Z89" i="4"/>
  <c r="AB89" i="4" s="1"/>
  <c r="Z145" i="4"/>
  <c r="AB145" i="4" s="1"/>
  <c r="Z149" i="4"/>
  <c r="Z362" i="4"/>
  <c r="AB362" i="4" s="1"/>
  <c r="Z183" i="4"/>
  <c r="AB183" i="4" s="1"/>
  <c r="Z26" i="4"/>
  <c r="AB26" i="4" s="1"/>
  <c r="Z229" i="4"/>
  <c r="Z35" i="4"/>
  <c r="Z46" i="4"/>
  <c r="AB46" i="4" s="1"/>
  <c r="Z511" i="4"/>
  <c r="Z635" i="4"/>
  <c r="AB635" i="4" s="1"/>
  <c r="Z378" i="4"/>
  <c r="AB378" i="4" s="1"/>
  <c r="Z104" i="4"/>
  <c r="AB104" i="4" s="1"/>
  <c r="Z233" i="4"/>
  <c r="Z70" i="4"/>
  <c r="AB70" i="4" s="1"/>
  <c r="Z80" i="4"/>
  <c r="Z197" i="4"/>
  <c r="AB197" i="4" s="1"/>
  <c r="Z164" i="4"/>
  <c r="AB164" i="4" s="1"/>
  <c r="Z38" i="4"/>
  <c r="AB38" i="4" s="1"/>
  <c r="Z115" i="4"/>
  <c r="AB115" i="4" s="1"/>
  <c r="Z257" i="4"/>
  <c r="AB257" i="4" s="1"/>
  <c r="Z383" i="4"/>
  <c r="Z253" i="4"/>
  <c r="AB253" i="4" s="1"/>
  <c r="Z21" i="4"/>
  <c r="AB21" i="4" s="1"/>
  <c r="Z68" i="4"/>
  <c r="AB68" i="4" s="1"/>
  <c r="Z43" i="4"/>
  <c r="AB43" i="4" s="1"/>
  <c r="Z98" i="4"/>
  <c r="AB98" i="4" s="1"/>
  <c r="Z51" i="4"/>
  <c r="AB51" i="4" s="1"/>
  <c r="Z265" i="4"/>
  <c r="AB265" i="4" s="1"/>
  <c r="Z117" i="4"/>
  <c r="AB117" i="4" s="1"/>
  <c r="Z86" i="4"/>
  <c r="AB86" i="4" s="1"/>
  <c r="Z124" i="4"/>
  <c r="AB124" i="4" s="1"/>
  <c r="Z91" i="4"/>
  <c r="AB91" i="4" s="1"/>
  <c r="Z48" i="4"/>
  <c r="Z136" i="4"/>
  <c r="AB136" i="4" s="1"/>
  <c r="Z24" i="4"/>
  <c r="AB24" i="4" s="1"/>
  <c r="Z49" i="4"/>
  <c r="AB49" i="4" s="1"/>
  <c r="Z213" i="4"/>
  <c r="AB213" i="4" s="1"/>
  <c r="Z116" i="4"/>
  <c r="AB116" i="4" s="1"/>
  <c r="Z30" i="4"/>
  <c r="AB30" i="4" s="1"/>
  <c r="Z275" i="4"/>
  <c r="AB275" i="4" s="1"/>
  <c r="Z77" i="4"/>
  <c r="Z11" i="4"/>
  <c r="AB11" i="4" s="1"/>
  <c r="Z100" i="4"/>
  <c r="AB100" i="4" s="1"/>
  <c r="Z106" i="4"/>
  <c r="AB106" i="4" s="1"/>
  <c r="Z109" i="4"/>
  <c r="Z34" i="4"/>
  <c r="AB34" i="4" s="1"/>
  <c r="Z56" i="4"/>
  <c r="AB56" i="4" s="1"/>
  <c r="Z17" i="4"/>
  <c r="AB17" i="4" s="1"/>
  <c r="Z19" i="4"/>
  <c r="AB19" i="4" s="1"/>
  <c r="Z10" i="4"/>
  <c r="AB10" i="4" s="1"/>
  <c r="Z52" i="4"/>
  <c r="AB52" i="4" s="1"/>
  <c r="Z25" i="4"/>
  <c r="AB25" i="4" s="1"/>
  <c r="Z33" i="4"/>
  <c r="AB33" i="4" s="1"/>
  <c r="Z186" i="4"/>
  <c r="AB186" i="4" s="1"/>
  <c r="AF9" i="4"/>
  <c r="AF10" i="4" s="1"/>
  <c r="AF11" i="4" s="1"/>
  <c r="AF12" i="4" s="1"/>
  <c r="AF13" i="4" s="1"/>
  <c r="AF14" i="4" s="1"/>
  <c r="AF15" i="4" s="1"/>
  <c r="AF16" i="4" s="1"/>
  <c r="AF17" i="4" s="1"/>
  <c r="AF18" i="4" s="1"/>
  <c r="AF19" i="4" s="1"/>
  <c r="Z417" i="4"/>
  <c r="AB417" i="4" l="1"/>
  <c r="AB160" i="4"/>
  <c r="AB204" i="4"/>
  <c r="AB161" i="4"/>
  <c r="AB103" i="4"/>
  <c r="AB232" i="4"/>
  <c r="AB477" i="4"/>
  <c r="AB216" i="4"/>
  <c r="AB432" i="4"/>
  <c r="AB1015" i="4"/>
  <c r="AB675" i="4"/>
  <c r="AB381" i="4"/>
  <c r="AB459" i="4"/>
  <c r="AB723" i="4"/>
  <c r="AB1157" i="4"/>
  <c r="AB695" i="4"/>
  <c r="AB829" i="4"/>
  <c r="AB677" i="4"/>
  <c r="AB1392" i="4"/>
  <c r="AB1152" i="4"/>
  <c r="AB567" i="4"/>
  <c r="AB1517" i="4"/>
  <c r="AB1141" i="4"/>
  <c r="AB1733" i="4"/>
  <c r="AB238" i="4"/>
  <c r="AB658" i="4"/>
  <c r="AB247" i="4"/>
  <c r="AB727" i="4"/>
  <c r="AB356" i="4"/>
  <c r="AB376" i="4"/>
  <c r="AB1237" i="4"/>
  <c r="AB181" i="4"/>
  <c r="AB707" i="4"/>
  <c r="AB670" i="4"/>
  <c r="AB1169" i="4"/>
  <c r="AB229" i="4"/>
  <c r="AB149" i="4"/>
  <c r="AB360" i="4"/>
  <c r="AB373" i="4"/>
  <c r="AB126" i="4"/>
  <c r="AB458" i="4"/>
  <c r="AB39" i="4"/>
  <c r="AB591" i="4"/>
  <c r="AB223" i="4"/>
  <c r="AB871" i="4"/>
  <c r="AB250" i="4"/>
  <c r="AB478" i="4"/>
  <c r="AB125" i="4"/>
  <c r="AB280" i="4"/>
  <c r="AB682" i="4"/>
  <c r="AB471" i="4"/>
  <c r="AB942" i="4"/>
  <c r="AB1053" i="4"/>
  <c r="AB516" i="4"/>
  <c r="AB1264" i="4"/>
  <c r="AB868" i="4"/>
  <c r="AF20" i="4"/>
  <c r="AF21" i="4" s="1"/>
  <c r="AF22" i="4" s="1"/>
  <c r="AF23" i="4" s="1"/>
  <c r="AF24" i="4" s="1"/>
  <c r="AF25" i="4" s="1"/>
  <c r="AF26" i="4" s="1"/>
  <c r="AF27" i="4" s="1"/>
  <c r="AF28" i="4" s="1"/>
  <c r="AF29" i="4" s="1"/>
  <c r="AF30" i="4" s="1"/>
  <c r="AF31" i="4" s="1"/>
  <c r="AF32" i="4" s="1"/>
  <c r="AF33" i="4" s="1"/>
  <c r="AF34" i="4" s="1"/>
  <c r="AF35" i="4" s="1"/>
  <c r="AF36" i="4" s="1"/>
  <c r="AF37" i="4" s="1"/>
  <c r="AF38" i="4" s="1"/>
  <c r="AF39" i="4" s="1"/>
  <c r="AF40" i="4" s="1"/>
  <c r="AF41" i="4" s="1"/>
  <c r="AF42" i="4" s="1"/>
  <c r="AF43" i="4" s="1"/>
  <c r="AF44" i="4" s="1"/>
  <c r="AF45" i="4" s="1"/>
  <c r="AF46" i="4" s="1"/>
  <c r="AF47" i="4" s="1"/>
  <c r="AF48" i="4" s="1"/>
  <c r="AF49" i="4" s="1"/>
  <c r="AF50" i="4" s="1"/>
  <c r="AF51" i="4" s="1"/>
  <c r="AF52" i="4" s="1"/>
  <c r="AF53" i="4" s="1"/>
  <c r="AF54" i="4" s="1"/>
  <c r="AF55" i="4" s="1"/>
  <c r="AF56" i="4" s="1"/>
  <c r="AF57" i="4" s="1"/>
  <c r="AF58" i="4" s="1"/>
  <c r="AF59" i="4" s="1"/>
  <c r="AF60" i="4" s="1"/>
  <c r="AF61" i="4" s="1"/>
  <c r="AF62" i="4" s="1"/>
  <c r="AF63" i="4" s="1"/>
  <c r="AF64" i="4" s="1"/>
  <c r="AF65" i="4" s="1"/>
  <c r="AF66" i="4" s="1"/>
  <c r="AF67" i="4" s="1"/>
  <c r="AF68" i="4" s="1"/>
  <c r="AF69" i="4" s="1"/>
  <c r="AF70" i="4" s="1"/>
  <c r="AF71" i="4" s="1"/>
  <c r="AF72" i="4" s="1"/>
  <c r="AF73" i="4" s="1"/>
  <c r="AF74" i="4" s="1"/>
  <c r="AF75" i="4" s="1"/>
  <c r="AF76" i="4" s="1"/>
  <c r="AF77" i="4" s="1"/>
  <c r="AF78" i="4" s="1"/>
  <c r="AF79" i="4" s="1"/>
  <c r="AF80" i="4" s="1"/>
  <c r="AF81" i="4" s="1"/>
  <c r="AF82" i="4" s="1"/>
  <c r="AF83" i="4" s="1"/>
  <c r="AF84" i="4" s="1"/>
  <c r="AF85" i="4" s="1"/>
  <c r="AF86" i="4" s="1"/>
  <c r="AF87" i="4" s="1"/>
  <c r="AF88" i="4" s="1"/>
  <c r="AF89" i="4" s="1"/>
  <c r="AF90" i="4" s="1"/>
  <c r="AF91" i="4" s="1"/>
  <c r="AF92" i="4" s="1"/>
  <c r="AF93" i="4" s="1"/>
  <c r="AF94" i="4" s="1"/>
  <c r="AF95" i="4" s="1"/>
  <c r="AF96" i="4" s="1"/>
  <c r="AF97" i="4" s="1"/>
  <c r="AF98" i="4" s="1"/>
  <c r="AF99" i="4" s="1"/>
  <c r="AF100" i="4" s="1"/>
  <c r="AF101" i="4" s="1"/>
  <c r="AF102" i="4" s="1"/>
  <c r="AF103" i="4" s="1"/>
  <c r="AF104" i="4" s="1"/>
  <c r="AF105" i="4" s="1"/>
  <c r="AF106" i="4" s="1"/>
  <c r="AF107" i="4" s="1"/>
  <c r="AF108" i="4" s="1"/>
  <c r="AF109" i="4" s="1"/>
  <c r="AF110" i="4" s="1"/>
  <c r="AF111" i="4" s="1"/>
  <c r="AF112" i="4" s="1"/>
  <c r="AF113" i="4" s="1"/>
  <c r="AF114" i="4" s="1"/>
  <c r="AF115" i="4" s="1"/>
  <c r="AF116" i="4" s="1"/>
  <c r="AF117" i="4" s="1"/>
  <c r="AF118" i="4" s="1"/>
  <c r="AF119" i="4" s="1"/>
  <c r="AF120" i="4" s="1"/>
  <c r="AF121" i="4" s="1"/>
  <c r="AF122" i="4" s="1"/>
  <c r="AF123" i="4" s="1"/>
  <c r="AF124" i="4" s="1"/>
  <c r="AF125" i="4" s="1"/>
  <c r="AF126" i="4" s="1"/>
  <c r="AF127" i="4" s="1"/>
  <c r="AF128" i="4" s="1"/>
  <c r="AF129" i="4" s="1"/>
  <c r="AF130" i="4" s="1"/>
  <c r="AF131" i="4" s="1"/>
  <c r="AF132" i="4" s="1"/>
  <c r="AF133" i="4" s="1"/>
  <c r="AF134" i="4" s="1"/>
  <c r="AF135" i="4" s="1"/>
  <c r="AF136" i="4" s="1"/>
  <c r="AF137" i="4" s="1"/>
  <c r="AF138" i="4" s="1"/>
  <c r="AF139" i="4" s="1"/>
  <c r="AF140" i="4" s="1"/>
  <c r="AF141" i="4" s="1"/>
  <c r="AF142" i="4" s="1"/>
  <c r="AF143" i="4" s="1"/>
  <c r="AF144" i="4" s="1"/>
  <c r="AF145" i="4" s="1"/>
  <c r="AF146" i="4" s="1"/>
  <c r="AF147" i="4" s="1"/>
  <c r="AF148" i="4" s="1"/>
  <c r="AF149" i="4" s="1"/>
  <c r="AF150" i="4" s="1"/>
  <c r="AF151" i="4" s="1"/>
  <c r="AF152" i="4" s="1"/>
  <c r="AF153" i="4" s="1"/>
  <c r="AF154" i="4" s="1"/>
  <c r="AF155" i="4" s="1"/>
  <c r="AF156" i="4" s="1"/>
  <c r="AF157" i="4" s="1"/>
  <c r="AF158" i="4" s="1"/>
  <c r="AF159" i="4" s="1"/>
  <c r="AF160" i="4" s="1"/>
  <c r="AF161" i="4" s="1"/>
  <c r="AF162" i="4" s="1"/>
  <c r="AF163" i="4" s="1"/>
  <c r="AF164" i="4" s="1"/>
  <c r="AF165" i="4" s="1"/>
  <c r="AF166" i="4" s="1"/>
  <c r="AF167" i="4" s="1"/>
  <c r="AF168" i="4" s="1"/>
  <c r="AF169" i="4" s="1"/>
  <c r="AF170" i="4" s="1"/>
  <c r="AF171" i="4" s="1"/>
  <c r="AF172" i="4" s="1"/>
  <c r="AF173" i="4" s="1"/>
  <c r="AF174" i="4" s="1"/>
  <c r="AF175" i="4" s="1"/>
  <c r="AF176" i="4" s="1"/>
  <c r="AF177" i="4" s="1"/>
  <c r="AF178" i="4" s="1"/>
  <c r="AF179" i="4" s="1"/>
  <c r="AF180" i="4" s="1"/>
  <c r="AF181" i="4" s="1"/>
  <c r="AF182" i="4" s="1"/>
  <c r="AF183" i="4" s="1"/>
  <c r="AF184" i="4" s="1"/>
  <c r="AF185" i="4" s="1"/>
  <c r="AF186" i="4" s="1"/>
  <c r="AF187" i="4" s="1"/>
  <c r="AF188" i="4" s="1"/>
  <c r="AF189" i="4" s="1"/>
  <c r="AF190" i="4" s="1"/>
  <c r="AF191" i="4" s="1"/>
  <c r="AF192" i="4" s="1"/>
  <c r="AF193" i="4" s="1"/>
  <c r="AF194" i="4" s="1"/>
  <c r="AF195" i="4" s="1"/>
  <c r="AF196" i="4" s="1"/>
  <c r="AF197" i="4" s="1"/>
  <c r="AF198" i="4" s="1"/>
  <c r="AF199" i="4" s="1"/>
  <c r="AF200" i="4" s="1"/>
  <c r="AF201" i="4" s="1"/>
  <c r="AF202" i="4" s="1"/>
  <c r="AF203" i="4" s="1"/>
  <c r="AF204" i="4" s="1"/>
  <c r="AF205" i="4" s="1"/>
  <c r="AF206" i="4" s="1"/>
  <c r="AF207" i="4" s="1"/>
  <c r="AF208" i="4" s="1"/>
  <c r="AF209" i="4" s="1"/>
  <c r="AF210" i="4" s="1"/>
  <c r="AF211" i="4" s="1"/>
  <c r="AF212" i="4" s="1"/>
  <c r="AF213" i="4" s="1"/>
  <c r="AF214" i="4" s="1"/>
  <c r="AF215" i="4" s="1"/>
  <c r="AF216" i="4" s="1"/>
  <c r="AF217" i="4" s="1"/>
  <c r="AF218" i="4" s="1"/>
  <c r="AF219" i="4" s="1"/>
  <c r="AF220" i="4" s="1"/>
  <c r="AF221" i="4" s="1"/>
  <c r="AF222" i="4" s="1"/>
  <c r="AF223" i="4" s="1"/>
  <c r="AF224" i="4" s="1"/>
  <c r="AF225" i="4" s="1"/>
  <c r="AF226" i="4" s="1"/>
  <c r="AF227" i="4" s="1"/>
  <c r="AF228" i="4" s="1"/>
  <c r="AF229" i="4" s="1"/>
  <c r="AF230" i="4" s="1"/>
  <c r="AF231" i="4" s="1"/>
  <c r="AF232" i="4" s="1"/>
  <c r="AF233" i="4" s="1"/>
  <c r="AF234" i="4" s="1"/>
  <c r="AF235" i="4" s="1"/>
  <c r="AF236" i="4" s="1"/>
  <c r="AF237" i="4" s="1"/>
  <c r="AF238" i="4" s="1"/>
  <c r="AF239" i="4" s="1"/>
  <c r="AF240" i="4" s="1"/>
  <c r="AF241" i="4" s="1"/>
  <c r="AF242" i="4" s="1"/>
  <c r="AF243" i="4" s="1"/>
  <c r="AF244" i="4" s="1"/>
  <c r="AF245" i="4" s="1"/>
  <c r="AF246" i="4" s="1"/>
  <c r="AF247" i="4" s="1"/>
  <c r="AF248" i="4" s="1"/>
  <c r="AF249" i="4" s="1"/>
  <c r="AF250" i="4" s="1"/>
  <c r="AF251" i="4" s="1"/>
  <c r="AF252" i="4" s="1"/>
  <c r="AF253" i="4" s="1"/>
  <c r="AF254" i="4" s="1"/>
  <c r="AF255" i="4" s="1"/>
  <c r="AF256" i="4" s="1"/>
  <c r="AF257" i="4" s="1"/>
  <c r="AF258" i="4" s="1"/>
  <c r="AF259" i="4" s="1"/>
  <c r="AF260" i="4" s="1"/>
  <c r="AF261" i="4" s="1"/>
  <c r="AF262" i="4" s="1"/>
  <c r="AF263" i="4" s="1"/>
  <c r="AF264" i="4" s="1"/>
  <c r="AF265" i="4" s="1"/>
  <c r="AF266" i="4" s="1"/>
  <c r="AF267" i="4" s="1"/>
  <c r="AF268" i="4" s="1"/>
  <c r="AF269" i="4" s="1"/>
  <c r="AF270" i="4" s="1"/>
  <c r="AF271" i="4" s="1"/>
  <c r="AF272" i="4" s="1"/>
  <c r="AF273" i="4" s="1"/>
  <c r="AF274" i="4" s="1"/>
  <c r="AF275" i="4" s="1"/>
  <c r="AF276" i="4" s="1"/>
  <c r="AF277" i="4" s="1"/>
  <c r="AF278" i="4" s="1"/>
  <c r="AF279" i="4" s="1"/>
  <c r="AF280" i="4" s="1"/>
  <c r="AF281" i="4" s="1"/>
  <c r="AF282" i="4" s="1"/>
  <c r="AF283" i="4" s="1"/>
  <c r="AF284" i="4" s="1"/>
  <c r="AF285" i="4" s="1"/>
  <c r="AF286" i="4" s="1"/>
  <c r="AF287" i="4" s="1"/>
  <c r="AF288" i="4" s="1"/>
  <c r="AF289" i="4" s="1"/>
  <c r="AF290" i="4" s="1"/>
  <c r="AF291" i="4" s="1"/>
  <c r="AF292" i="4" s="1"/>
  <c r="AF293" i="4" s="1"/>
  <c r="AF294" i="4" s="1"/>
  <c r="AF295" i="4" s="1"/>
  <c r="AF296" i="4" s="1"/>
  <c r="AF297" i="4" s="1"/>
  <c r="AF298" i="4" s="1"/>
  <c r="AF299" i="4" s="1"/>
  <c r="AF300" i="4" s="1"/>
  <c r="AF301" i="4" s="1"/>
  <c r="AF302" i="4" s="1"/>
  <c r="AF303" i="4" s="1"/>
  <c r="AF304" i="4" s="1"/>
  <c r="AF305" i="4" s="1"/>
  <c r="AF306" i="4" s="1"/>
  <c r="AF307" i="4" s="1"/>
  <c r="AF308" i="4" s="1"/>
  <c r="AF309" i="4" s="1"/>
  <c r="AF310" i="4" s="1"/>
  <c r="AF311" i="4" s="1"/>
  <c r="AF312" i="4" s="1"/>
  <c r="AF313" i="4" s="1"/>
  <c r="AF314" i="4" s="1"/>
  <c r="AF315" i="4" s="1"/>
  <c r="AF316" i="4" s="1"/>
  <c r="AF317" i="4" s="1"/>
  <c r="AF318" i="4" s="1"/>
  <c r="AF319" i="4" s="1"/>
  <c r="AF320" i="4" s="1"/>
  <c r="AF321" i="4" s="1"/>
  <c r="AF322" i="4" s="1"/>
  <c r="AF323" i="4" s="1"/>
  <c r="AF324" i="4" s="1"/>
  <c r="AF325" i="4" s="1"/>
  <c r="AF326" i="4" s="1"/>
  <c r="AF327" i="4" s="1"/>
  <c r="AF328" i="4" s="1"/>
  <c r="AF329" i="4" s="1"/>
  <c r="AF330" i="4" s="1"/>
  <c r="AF331" i="4" s="1"/>
  <c r="AF332" i="4" s="1"/>
  <c r="AF333" i="4" s="1"/>
  <c r="AF334" i="4" s="1"/>
  <c r="AF335" i="4" s="1"/>
  <c r="AF336" i="4" s="1"/>
  <c r="AF337" i="4" s="1"/>
  <c r="AF338" i="4" s="1"/>
  <c r="AF339" i="4" s="1"/>
  <c r="AF340" i="4" s="1"/>
  <c r="AF341" i="4" s="1"/>
  <c r="AF342" i="4" s="1"/>
  <c r="AF343" i="4" s="1"/>
  <c r="AF344" i="4" s="1"/>
  <c r="AF345" i="4" s="1"/>
  <c r="AF346" i="4" s="1"/>
  <c r="AF347" i="4" s="1"/>
  <c r="AF348" i="4" s="1"/>
  <c r="AF349" i="4" s="1"/>
  <c r="AF350" i="4" s="1"/>
  <c r="AF351" i="4" s="1"/>
  <c r="AF352" i="4" s="1"/>
  <c r="AF353" i="4" s="1"/>
  <c r="AF354" i="4" s="1"/>
  <c r="AF355" i="4" s="1"/>
  <c r="AF356" i="4" s="1"/>
  <c r="AF357" i="4" s="1"/>
  <c r="AF358" i="4" s="1"/>
  <c r="AF359" i="4" s="1"/>
  <c r="AF360" i="4" s="1"/>
  <c r="AF361" i="4" s="1"/>
  <c r="AF362" i="4" s="1"/>
  <c r="AF363" i="4" s="1"/>
  <c r="AF364" i="4" s="1"/>
  <c r="AF365" i="4" s="1"/>
  <c r="AF366" i="4" s="1"/>
  <c r="AF367" i="4" s="1"/>
  <c r="AF368" i="4" s="1"/>
  <c r="AF369" i="4" s="1"/>
  <c r="AF370" i="4" s="1"/>
  <c r="AF371" i="4" s="1"/>
  <c r="AF372" i="4" s="1"/>
  <c r="AF373" i="4" s="1"/>
  <c r="AF374" i="4" s="1"/>
  <c r="AF375" i="4" s="1"/>
  <c r="AF376" i="4" s="1"/>
  <c r="AF377" i="4" s="1"/>
  <c r="AF378" i="4" s="1"/>
  <c r="AF379" i="4" s="1"/>
  <c r="AF380" i="4" s="1"/>
  <c r="AF381" i="4" s="1"/>
  <c r="AF382" i="4" s="1"/>
  <c r="AF383" i="4" s="1"/>
  <c r="AF384" i="4" s="1"/>
  <c r="AF385" i="4" s="1"/>
  <c r="AF386" i="4" s="1"/>
  <c r="AF387" i="4" s="1"/>
  <c r="AF388" i="4" s="1"/>
  <c r="AF389" i="4" s="1"/>
  <c r="AF390" i="4" s="1"/>
  <c r="AF391" i="4" s="1"/>
  <c r="AF392" i="4" s="1"/>
  <c r="AF393" i="4" s="1"/>
  <c r="AF394" i="4" s="1"/>
  <c r="AF395" i="4" s="1"/>
  <c r="AF396" i="4" s="1"/>
  <c r="AF397" i="4" s="1"/>
  <c r="AF398" i="4" s="1"/>
  <c r="AF399" i="4" s="1"/>
  <c r="AF400" i="4" s="1"/>
  <c r="AF401" i="4" s="1"/>
  <c r="AF402" i="4" s="1"/>
  <c r="AF403" i="4" s="1"/>
  <c r="AF404" i="4" s="1"/>
  <c r="AF405" i="4" s="1"/>
  <c r="AF406" i="4" s="1"/>
  <c r="AF407" i="4" s="1"/>
  <c r="AF408" i="4" s="1"/>
  <c r="AF409" i="4" s="1"/>
  <c r="AF410" i="4" s="1"/>
  <c r="AF411" i="4" s="1"/>
  <c r="AF412" i="4" s="1"/>
  <c r="AF413" i="4" s="1"/>
  <c r="AF414" i="4" s="1"/>
  <c r="AF415" i="4" s="1"/>
  <c r="AF416" i="4" s="1"/>
  <c r="AF417" i="4" s="1"/>
  <c r="AF418" i="4" s="1"/>
  <c r="AF419" i="4" s="1"/>
  <c r="AF420" i="4" s="1"/>
  <c r="AF421" i="4" s="1"/>
  <c r="AF422" i="4" s="1"/>
  <c r="AF423" i="4" s="1"/>
  <c r="AF424" i="4" s="1"/>
  <c r="AF425" i="4" s="1"/>
  <c r="AF426" i="4" s="1"/>
  <c r="AF427" i="4" s="1"/>
  <c r="AF428" i="4" s="1"/>
  <c r="AF429" i="4" s="1"/>
  <c r="AF430" i="4" s="1"/>
  <c r="AF431" i="4" s="1"/>
  <c r="AF432" i="4" s="1"/>
  <c r="AF433" i="4" s="1"/>
  <c r="AF434" i="4" s="1"/>
  <c r="AF435" i="4" s="1"/>
  <c r="AF436" i="4" s="1"/>
  <c r="AF437" i="4" s="1"/>
  <c r="AF438" i="4" s="1"/>
  <c r="AF439" i="4" s="1"/>
  <c r="AF440" i="4" s="1"/>
  <c r="AF441" i="4" s="1"/>
  <c r="AF442" i="4" s="1"/>
  <c r="AF443" i="4" s="1"/>
  <c r="AF444" i="4" s="1"/>
  <c r="AF445" i="4" s="1"/>
  <c r="AF446" i="4" s="1"/>
  <c r="AF447" i="4" s="1"/>
  <c r="AF448" i="4" s="1"/>
  <c r="AF449" i="4" s="1"/>
  <c r="AF450" i="4" s="1"/>
  <c r="AF451" i="4" s="1"/>
  <c r="AF452" i="4" s="1"/>
  <c r="AF453" i="4" s="1"/>
  <c r="AF454" i="4" s="1"/>
  <c r="AF455" i="4" s="1"/>
  <c r="AF456" i="4" s="1"/>
  <c r="AF457" i="4" s="1"/>
  <c r="AF458" i="4" s="1"/>
  <c r="AF459" i="4" s="1"/>
  <c r="AF460" i="4" s="1"/>
  <c r="AF461" i="4" s="1"/>
  <c r="AF462" i="4" s="1"/>
  <c r="AF463" i="4" s="1"/>
  <c r="AF464" i="4" s="1"/>
  <c r="AF465" i="4" s="1"/>
  <c r="AF466" i="4" s="1"/>
  <c r="AF467" i="4" s="1"/>
  <c r="AF468" i="4" s="1"/>
  <c r="AF469" i="4" s="1"/>
  <c r="AF470" i="4" s="1"/>
  <c r="AF471" i="4" s="1"/>
  <c r="AF472" i="4" s="1"/>
  <c r="AF473" i="4" s="1"/>
  <c r="AF474" i="4" s="1"/>
  <c r="AF475" i="4" s="1"/>
  <c r="AF476" i="4" s="1"/>
  <c r="AF477" i="4" s="1"/>
  <c r="AF478" i="4" s="1"/>
  <c r="AF479" i="4" s="1"/>
  <c r="AF480" i="4" s="1"/>
  <c r="AF481" i="4" s="1"/>
  <c r="AF482" i="4" s="1"/>
  <c r="AF483" i="4" s="1"/>
  <c r="AF484" i="4" s="1"/>
  <c r="AF485" i="4" s="1"/>
  <c r="AF486" i="4" s="1"/>
  <c r="AF487" i="4" s="1"/>
  <c r="AF488" i="4" s="1"/>
  <c r="AF489" i="4" s="1"/>
  <c r="AF490" i="4" s="1"/>
  <c r="AF491" i="4" s="1"/>
  <c r="AF492" i="4" s="1"/>
  <c r="AF493" i="4" s="1"/>
  <c r="AF494" i="4" s="1"/>
  <c r="AF495" i="4" s="1"/>
  <c r="AF496" i="4" s="1"/>
  <c r="AF497" i="4" s="1"/>
  <c r="AF498" i="4" s="1"/>
  <c r="AF499" i="4" s="1"/>
  <c r="AF500" i="4" s="1"/>
  <c r="AF501" i="4" s="1"/>
  <c r="AF502" i="4" s="1"/>
  <c r="AF503" i="4" s="1"/>
  <c r="AF504" i="4" s="1"/>
  <c r="AF505" i="4" s="1"/>
  <c r="AF506" i="4" s="1"/>
  <c r="AF507" i="4" s="1"/>
  <c r="AF508" i="4" s="1"/>
  <c r="AF509" i="4" s="1"/>
  <c r="AF510" i="4" s="1"/>
  <c r="AF511" i="4" s="1"/>
  <c r="AF512" i="4" s="1"/>
  <c r="AF513" i="4" s="1"/>
  <c r="AF514" i="4" s="1"/>
  <c r="AF515" i="4" s="1"/>
  <c r="AF516" i="4" s="1"/>
  <c r="AF517" i="4" s="1"/>
  <c r="AF518" i="4" s="1"/>
  <c r="AF519" i="4" s="1"/>
  <c r="AF520" i="4" s="1"/>
  <c r="AF521" i="4" s="1"/>
  <c r="AF522" i="4" s="1"/>
  <c r="AF523" i="4" s="1"/>
  <c r="AF524" i="4" s="1"/>
  <c r="AF525" i="4" s="1"/>
  <c r="AF526" i="4" s="1"/>
  <c r="AF527" i="4" s="1"/>
  <c r="AF528" i="4" s="1"/>
  <c r="AF529" i="4" s="1"/>
  <c r="AF530" i="4" s="1"/>
  <c r="AF531" i="4" s="1"/>
  <c r="AF532" i="4" s="1"/>
  <c r="AF533" i="4" s="1"/>
  <c r="AF534" i="4" s="1"/>
  <c r="AF535" i="4" s="1"/>
  <c r="AF536" i="4" s="1"/>
  <c r="AF537" i="4" s="1"/>
  <c r="AF538" i="4" s="1"/>
  <c r="AF539" i="4" s="1"/>
  <c r="AF540" i="4" s="1"/>
  <c r="AF541" i="4" s="1"/>
  <c r="AF542" i="4" s="1"/>
  <c r="AF543" i="4" s="1"/>
  <c r="AF544" i="4" s="1"/>
  <c r="AF545" i="4" s="1"/>
  <c r="AF546" i="4" s="1"/>
  <c r="AF547" i="4" s="1"/>
  <c r="AF548" i="4" s="1"/>
  <c r="AF549" i="4" s="1"/>
  <c r="AF550" i="4" s="1"/>
  <c r="AF551" i="4" s="1"/>
  <c r="AF552" i="4" s="1"/>
  <c r="AF553" i="4" s="1"/>
  <c r="AF554" i="4" s="1"/>
  <c r="AF555" i="4" s="1"/>
  <c r="AF556" i="4" s="1"/>
  <c r="AF557" i="4" s="1"/>
  <c r="AF558" i="4" s="1"/>
  <c r="AF559" i="4" s="1"/>
  <c r="AF560" i="4" s="1"/>
  <c r="AF561" i="4" s="1"/>
  <c r="AF562" i="4" s="1"/>
  <c r="AF563" i="4" s="1"/>
  <c r="AF564" i="4" s="1"/>
  <c r="AF565" i="4" s="1"/>
  <c r="AF566" i="4" s="1"/>
  <c r="AF567" i="4" s="1"/>
  <c r="AF568" i="4" s="1"/>
  <c r="AF569" i="4" s="1"/>
  <c r="AF570" i="4" s="1"/>
  <c r="AF571" i="4" s="1"/>
  <c r="AF572" i="4" s="1"/>
  <c r="AF573" i="4" s="1"/>
  <c r="AF574" i="4" s="1"/>
  <c r="AF575" i="4" s="1"/>
  <c r="AF576" i="4" s="1"/>
  <c r="AF577" i="4" s="1"/>
  <c r="AF578" i="4" s="1"/>
  <c r="AF579" i="4" s="1"/>
  <c r="AF580" i="4" s="1"/>
  <c r="AF581" i="4" s="1"/>
  <c r="AF582" i="4" s="1"/>
  <c r="AF583" i="4" s="1"/>
  <c r="AF584" i="4" s="1"/>
  <c r="AF585" i="4" s="1"/>
  <c r="AF586" i="4" s="1"/>
  <c r="AF587" i="4" s="1"/>
  <c r="AF588" i="4" s="1"/>
  <c r="AF589" i="4" s="1"/>
  <c r="AF590" i="4" s="1"/>
  <c r="AF591" i="4" s="1"/>
  <c r="AF592" i="4" s="1"/>
  <c r="AF593" i="4" s="1"/>
  <c r="AF594" i="4" s="1"/>
  <c r="AF595" i="4" s="1"/>
  <c r="AF596" i="4" s="1"/>
  <c r="AF597" i="4" s="1"/>
  <c r="AF598" i="4" s="1"/>
  <c r="AF599" i="4" s="1"/>
  <c r="AF600" i="4" s="1"/>
  <c r="AF601" i="4" s="1"/>
  <c r="AF602" i="4" s="1"/>
  <c r="AF603" i="4" s="1"/>
  <c r="AF604" i="4" s="1"/>
  <c r="AF605" i="4" s="1"/>
  <c r="AF606" i="4" s="1"/>
  <c r="AF607" i="4" s="1"/>
  <c r="AF608" i="4" s="1"/>
  <c r="AF609" i="4" s="1"/>
  <c r="AF610" i="4" s="1"/>
  <c r="AF611" i="4" s="1"/>
  <c r="AF612" i="4" s="1"/>
  <c r="AF613" i="4" s="1"/>
  <c r="AF614" i="4" s="1"/>
  <c r="AF615" i="4" s="1"/>
  <c r="AF616" i="4" s="1"/>
  <c r="AF617" i="4" s="1"/>
  <c r="AF618" i="4" s="1"/>
  <c r="AF619" i="4" s="1"/>
  <c r="AF620" i="4" s="1"/>
  <c r="AF621" i="4" s="1"/>
  <c r="AF622" i="4" s="1"/>
  <c r="AF623" i="4" s="1"/>
  <c r="AF624" i="4" s="1"/>
  <c r="AF625" i="4" s="1"/>
  <c r="AF626" i="4" s="1"/>
  <c r="AF627" i="4" s="1"/>
  <c r="AF628" i="4" s="1"/>
  <c r="AF629" i="4" s="1"/>
  <c r="AF630" i="4" s="1"/>
  <c r="AF631" i="4" s="1"/>
  <c r="AF632" i="4" s="1"/>
  <c r="AF633" i="4" s="1"/>
  <c r="AF634" i="4" s="1"/>
  <c r="AF635" i="4" s="1"/>
  <c r="AF636" i="4" s="1"/>
  <c r="AF637" i="4" s="1"/>
  <c r="AF638" i="4" s="1"/>
  <c r="AF639" i="4" s="1"/>
  <c r="AF640" i="4" s="1"/>
  <c r="AF641" i="4" s="1"/>
  <c r="AF642" i="4" s="1"/>
  <c r="AF643" i="4" s="1"/>
  <c r="AF644" i="4" s="1"/>
  <c r="AF645" i="4" s="1"/>
  <c r="AF646" i="4" s="1"/>
  <c r="AF647" i="4" s="1"/>
  <c r="AF648" i="4" s="1"/>
  <c r="AF649" i="4" s="1"/>
  <c r="AF650" i="4" s="1"/>
  <c r="AF651" i="4" s="1"/>
  <c r="AF652" i="4" s="1"/>
  <c r="AF653" i="4" s="1"/>
  <c r="AF654" i="4" s="1"/>
  <c r="AF655" i="4" s="1"/>
  <c r="AF656" i="4" s="1"/>
  <c r="AF657" i="4" s="1"/>
  <c r="AF658" i="4" s="1"/>
  <c r="AF659" i="4" s="1"/>
  <c r="AF660" i="4" s="1"/>
  <c r="AF661" i="4" s="1"/>
  <c r="AF662" i="4" s="1"/>
  <c r="AF663" i="4" s="1"/>
  <c r="AF664" i="4" s="1"/>
  <c r="AF665" i="4" s="1"/>
  <c r="AF666" i="4" s="1"/>
  <c r="AF667" i="4" s="1"/>
  <c r="AF668" i="4" s="1"/>
  <c r="AF669" i="4" s="1"/>
  <c r="AF670" i="4" s="1"/>
  <c r="AF671" i="4" s="1"/>
  <c r="AF672" i="4" s="1"/>
  <c r="AF673" i="4" s="1"/>
  <c r="AF674" i="4" s="1"/>
  <c r="AF675" i="4" s="1"/>
  <c r="AF676" i="4" s="1"/>
  <c r="AF677" i="4" s="1"/>
  <c r="AF678" i="4" s="1"/>
  <c r="AF679" i="4" s="1"/>
  <c r="AF680" i="4" s="1"/>
  <c r="AF681" i="4" s="1"/>
  <c r="AF682" i="4" s="1"/>
  <c r="AF683" i="4" s="1"/>
  <c r="AF684" i="4" s="1"/>
  <c r="AF685" i="4" s="1"/>
  <c r="AF686" i="4" s="1"/>
  <c r="AF687" i="4" s="1"/>
  <c r="AF688" i="4" s="1"/>
  <c r="AF689" i="4" s="1"/>
  <c r="AF690" i="4" s="1"/>
  <c r="AF691" i="4" s="1"/>
  <c r="AF692" i="4" s="1"/>
  <c r="AF693" i="4" s="1"/>
  <c r="AF694" i="4" s="1"/>
  <c r="AF695" i="4" s="1"/>
  <c r="AF696" i="4" s="1"/>
  <c r="AF697" i="4" s="1"/>
  <c r="AF698" i="4" s="1"/>
  <c r="AF699" i="4" s="1"/>
  <c r="AF700" i="4" s="1"/>
  <c r="AF701" i="4" s="1"/>
  <c r="AF702" i="4" s="1"/>
  <c r="AF703" i="4" s="1"/>
  <c r="AF704" i="4" s="1"/>
  <c r="AF705" i="4" s="1"/>
  <c r="AF706" i="4" s="1"/>
  <c r="AF707" i="4" s="1"/>
  <c r="AF708" i="4" s="1"/>
  <c r="AF709" i="4" s="1"/>
  <c r="AF710" i="4" s="1"/>
  <c r="AF711" i="4" s="1"/>
  <c r="AF712" i="4" s="1"/>
  <c r="AF713" i="4" s="1"/>
  <c r="AF714" i="4" s="1"/>
  <c r="AF715" i="4" s="1"/>
  <c r="AF716" i="4" s="1"/>
  <c r="AF717" i="4" s="1"/>
  <c r="AF718" i="4" s="1"/>
  <c r="AF719" i="4" s="1"/>
  <c r="AF720" i="4" s="1"/>
  <c r="AF721" i="4" s="1"/>
  <c r="AF722" i="4" s="1"/>
  <c r="AF723" i="4" s="1"/>
  <c r="AF724" i="4" s="1"/>
  <c r="AF725" i="4" s="1"/>
  <c r="AF726" i="4" s="1"/>
  <c r="AF727" i="4" s="1"/>
  <c r="AF728" i="4" s="1"/>
  <c r="AF729" i="4" s="1"/>
  <c r="AF730" i="4" s="1"/>
  <c r="AF731" i="4" s="1"/>
  <c r="AF732" i="4" s="1"/>
  <c r="AF733" i="4" s="1"/>
  <c r="AF734" i="4" s="1"/>
  <c r="AF735" i="4" s="1"/>
  <c r="AF736" i="4" s="1"/>
  <c r="AF737" i="4" s="1"/>
  <c r="AF738" i="4" s="1"/>
  <c r="AF739" i="4" s="1"/>
  <c r="AF740" i="4" s="1"/>
  <c r="AF741" i="4" s="1"/>
  <c r="AF742" i="4" s="1"/>
  <c r="AF743" i="4" s="1"/>
  <c r="AF744" i="4" s="1"/>
  <c r="AF745" i="4" s="1"/>
  <c r="AF746" i="4" s="1"/>
  <c r="AF747" i="4" s="1"/>
  <c r="AF748" i="4" s="1"/>
  <c r="AF749" i="4" s="1"/>
  <c r="AF750" i="4" s="1"/>
  <c r="AF751" i="4" s="1"/>
  <c r="AF752" i="4" s="1"/>
  <c r="AF753" i="4" s="1"/>
  <c r="AF754" i="4" s="1"/>
  <c r="AF755" i="4" s="1"/>
  <c r="AF756" i="4" s="1"/>
  <c r="AF757" i="4" s="1"/>
  <c r="AF758" i="4" s="1"/>
  <c r="AF759" i="4" s="1"/>
  <c r="AF760" i="4" s="1"/>
  <c r="AF761" i="4" s="1"/>
  <c r="AF762" i="4" s="1"/>
  <c r="AF763" i="4" s="1"/>
  <c r="AF764" i="4" s="1"/>
  <c r="AF765" i="4" s="1"/>
  <c r="AF766" i="4" s="1"/>
  <c r="AF767" i="4" s="1"/>
  <c r="AF768" i="4" s="1"/>
  <c r="AF769" i="4" s="1"/>
  <c r="AF770" i="4" s="1"/>
  <c r="AF771" i="4" s="1"/>
  <c r="AF772" i="4" s="1"/>
  <c r="AF773" i="4" s="1"/>
  <c r="AF774" i="4" s="1"/>
  <c r="AF775" i="4" s="1"/>
  <c r="AF776" i="4" s="1"/>
  <c r="AF777" i="4" s="1"/>
  <c r="AF778" i="4" s="1"/>
  <c r="AF779" i="4" s="1"/>
  <c r="AF780" i="4" s="1"/>
  <c r="AF781" i="4" s="1"/>
  <c r="AF782" i="4" s="1"/>
  <c r="AF783" i="4" s="1"/>
  <c r="AF784" i="4" s="1"/>
  <c r="AF785" i="4" s="1"/>
  <c r="AF786" i="4" s="1"/>
  <c r="AF787" i="4" s="1"/>
  <c r="AF788" i="4" s="1"/>
  <c r="AF789" i="4" s="1"/>
  <c r="AF790" i="4" s="1"/>
  <c r="AF791" i="4" s="1"/>
  <c r="AF792" i="4" s="1"/>
  <c r="AF793" i="4" s="1"/>
  <c r="AF794" i="4" s="1"/>
  <c r="AF795" i="4" s="1"/>
  <c r="AF796" i="4" s="1"/>
  <c r="AF797" i="4" s="1"/>
  <c r="AF798" i="4" s="1"/>
  <c r="AF799" i="4" s="1"/>
  <c r="AF800" i="4" s="1"/>
  <c r="AF801" i="4" s="1"/>
  <c r="AF802" i="4" s="1"/>
  <c r="AF803" i="4" s="1"/>
  <c r="AF804" i="4" s="1"/>
  <c r="AF805" i="4" s="1"/>
  <c r="AF806" i="4" s="1"/>
  <c r="AF807" i="4" s="1"/>
  <c r="AF808" i="4" s="1"/>
  <c r="AF809" i="4" s="1"/>
  <c r="AF810" i="4" s="1"/>
  <c r="AF811" i="4" s="1"/>
  <c r="AF812" i="4" s="1"/>
  <c r="AF813" i="4" s="1"/>
  <c r="AF814" i="4" s="1"/>
  <c r="AF815" i="4" s="1"/>
  <c r="AF816" i="4" s="1"/>
  <c r="AF817" i="4" s="1"/>
  <c r="AF818" i="4" s="1"/>
  <c r="AF819" i="4" s="1"/>
  <c r="AF820" i="4" s="1"/>
  <c r="AF821" i="4" s="1"/>
  <c r="AF822" i="4" s="1"/>
  <c r="AF823" i="4" s="1"/>
  <c r="AF824" i="4" s="1"/>
  <c r="AF825" i="4" s="1"/>
  <c r="AF826" i="4" s="1"/>
  <c r="AF827" i="4" s="1"/>
  <c r="AF828" i="4" s="1"/>
  <c r="AF829" i="4" s="1"/>
  <c r="AF830" i="4" s="1"/>
  <c r="AF831" i="4" s="1"/>
  <c r="AF832" i="4" s="1"/>
  <c r="AF833" i="4" s="1"/>
  <c r="AF834" i="4" s="1"/>
  <c r="AF835" i="4" s="1"/>
  <c r="AF836" i="4" s="1"/>
  <c r="AF837" i="4" s="1"/>
  <c r="AF838" i="4" s="1"/>
  <c r="AF839" i="4" s="1"/>
  <c r="AF840" i="4" s="1"/>
  <c r="AF841" i="4" s="1"/>
  <c r="AF842" i="4" s="1"/>
  <c r="AF843" i="4" s="1"/>
  <c r="AF844" i="4" s="1"/>
  <c r="AF845" i="4" s="1"/>
  <c r="AF846" i="4" s="1"/>
  <c r="AF847" i="4" s="1"/>
  <c r="AF848" i="4" s="1"/>
  <c r="AF849" i="4" s="1"/>
  <c r="AF850" i="4" s="1"/>
  <c r="AF851" i="4" s="1"/>
  <c r="AF852" i="4" s="1"/>
  <c r="AF853" i="4" s="1"/>
  <c r="AF854" i="4" s="1"/>
  <c r="AF855" i="4" s="1"/>
  <c r="AF856" i="4" s="1"/>
  <c r="AF857" i="4" s="1"/>
  <c r="AF858" i="4" s="1"/>
  <c r="AF859" i="4" s="1"/>
  <c r="AF860" i="4" s="1"/>
  <c r="AF861" i="4" s="1"/>
  <c r="AF862" i="4" s="1"/>
  <c r="AF863" i="4" s="1"/>
  <c r="AF864" i="4" s="1"/>
  <c r="AF865" i="4" s="1"/>
  <c r="AF866" i="4" s="1"/>
  <c r="AF867" i="4" s="1"/>
  <c r="AF868" i="4" s="1"/>
  <c r="AF869" i="4" s="1"/>
  <c r="AF870" i="4" s="1"/>
  <c r="AF871" i="4" s="1"/>
  <c r="AF872" i="4" s="1"/>
  <c r="AF873" i="4" s="1"/>
  <c r="AF874" i="4" s="1"/>
  <c r="AF875" i="4" s="1"/>
  <c r="AF876" i="4" s="1"/>
  <c r="AF877" i="4" s="1"/>
  <c r="AF878" i="4" s="1"/>
  <c r="AF879" i="4" s="1"/>
  <c r="AF880" i="4" s="1"/>
  <c r="AF881" i="4" s="1"/>
  <c r="AF882" i="4" s="1"/>
  <c r="AF883" i="4" s="1"/>
  <c r="AF884" i="4" s="1"/>
  <c r="AF885" i="4" s="1"/>
  <c r="AF886" i="4" s="1"/>
  <c r="AF887" i="4" s="1"/>
  <c r="AF888" i="4" s="1"/>
  <c r="AF889" i="4" s="1"/>
  <c r="AF890" i="4" s="1"/>
  <c r="AF891" i="4" s="1"/>
  <c r="AF892" i="4" s="1"/>
  <c r="AF893" i="4" s="1"/>
  <c r="AF894" i="4" s="1"/>
  <c r="AF895" i="4" s="1"/>
  <c r="AF896" i="4" s="1"/>
  <c r="AF897" i="4" s="1"/>
  <c r="AF898" i="4" s="1"/>
  <c r="AF899" i="4" s="1"/>
  <c r="AF900" i="4" s="1"/>
  <c r="AF901" i="4" s="1"/>
  <c r="AF902" i="4" s="1"/>
  <c r="AF903" i="4" s="1"/>
  <c r="AF904" i="4" s="1"/>
  <c r="AF905" i="4" s="1"/>
  <c r="AF906" i="4" s="1"/>
  <c r="AF907" i="4" s="1"/>
  <c r="AF908" i="4" s="1"/>
  <c r="AF909" i="4" s="1"/>
  <c r="AF910" i="4" s="1"/>
  <c r="AF911" i="4" s="1"/>
  <c r="AF912" i="4" s="1"/>
  <c r="AF913" i="4" s="1"/>
  <c r="AF914" i="4" s="1"/>
  <c r="AF915" i="4" s="1"/>
  <c r="AF916" i="4" s="1"/>
  <c r="AF917" i="4" s="1"/>
  <c r="AF918" i="4" s="1"/>
  <c r="AF919" i="4" s="1"/>
  <c r="AF920" i="4" s="1"/>
  <c r="AF921" i="4" s="1"/>
  <c r="AF922" i="4" s="1"/>
  <c r="AF923" i="4" s="1"/>
  <c r="AF924" i="4" s="1"/>
  <c r="AF925" i="4" s="1"/>
  <c r="AF926" i="4" s="1"/>
  <c r="AF927" i="4" s="1"/>
  <c r="AF928" i="4" s="1"/>
  <c r="AF929" i="4" s="1"/>
  <c r="AF930" i="4" s="1"/>
  <c r="AF931" i="4" s="1"/>
  <c r="AF932" i="4" s="1"/>
  <c r="AF933" i="4" s="1"/>
  <c r="AF934" i="4" s="1"/>
  <c r="AF935" i="4" s="1"/>
  <c r="AF936" i="4" s="1"/>
  <c r="AF937" i="4" s="1"/>
  <c r="AF938" i="4" s="1"/>
  <c r="AF939" i="4" s="1"/>
  <c r="AF940" i="4" s="1"/>
  <c r="AF941" i="4" s="1"/>
  <c r="AF942" i="4" s="1"/>
  <c r="AF943" i="4" s="1"/>
  <c r="AF944" i="4" s="1"/>
  <c r="AF945" i="4" s="1"/>
  <c r="AF946" i="4" s="1"/>
  <c r="AF947" i="4" s="1"/>
  <c r="AF948" i="4" s="1"/>
  <c r="AF949" i="4" s="1"/>
  <c r="AF950" i="4" s="1"/>
  <c r="AF951" i="4" s="1"/>
  <c r="AF952" i="4" s="1"/>
  <c r="AF953" i="4" s="1"/>
  <c r="AF954" i="4" s="1"/>
  <c r="AF955" i="4" s="1"/>
  <c r="AF956" i="4" s="1"/>
  <c r="AF957" i="4" s="1"/>
  <c r="AF958" i="4" s="1"/>
  <c r="AF959" i="4" s="1"/>
  <c r="AF960" i="4" s="1"/>
  <c r="AF961" i="4" s="1"/>
  <c r="AF962" i="4" s="1"/>
  <c r="AF963" i="4" s="1"/>
  <c r="AF964" i="4" s="1"/>
  <c r="AF965" i="4" s="1"/>
  <c r="AF966" i="4" s="1"/>
  <c r="AF967" i="4" s="1"/>
  <c r="AF968" i="4" s="1"/>
  <c r="AF969" i="4" s="1"/>
  <c r="AF970" i="4" s="1"/>
  <c r="AF971" i="4" s="1"/>
  <c r="AF972" i="4" s="1"/>
  <c r="AF973" i="4" s="1"/>
  <c r="AF974" i="4" s="1"/>
  <c r="AF975" i="4" s="1"/>
  <c r="AF976" i="4" s="1"/>
  <c r="AF977" i="4" s="1"/>
  <c r="AF978" i="4" s="1"/>
  <c r="AF979" i="4" s="1"/>
  <c r="AF980" i="4" s="1"/>
  <c r="AF981" i="4" s="1"/>
  <c r="AF982" i="4" s="1"/>
  <c r="AF983" i="4" s="1"/>
  <c r="AF984" i="4" s="1"/>
  <c r="AF985" i="4" s="1"/>
  <c r="AF986" i="4" s="1"/>
  <c r="AF987" i="4" s="1"/>
  <c r="AF988" i="4" s="1"/>
  <c r="AF989" i="4" s="1"/>
  <c r="AF990" i="4" s="1"/>
  <c r="AF991" i="4" s="1"/>
  <c r="AF992" i="4" s="1"/>
  <c r="AF993" i="4" s="1"/>
  <c r="AF994" i="4" s="1"/>
  <c r="AF995" i="4" s="1"/>
  <c r="AF996" i="4" s="1"/>
  <c r="AF997" i="4" s="1"/>
  <c r="AF998" i="4" s="1"/>
  <c r="AF999" i="4" s="1"/>
  <c r="AF1000" i="4" s="1"/>
  <c r="AF1001" i="4" s="1"/>
  <c r="AF1002" i="4" s="1"/>
  <c r="AF1003" i="4" s="1"/>
  <c r="AF1004" i="4" s="1"/>
  <c r="AF1005" i="4" s="1"/>
  <c r="AF1006" i="4" s="1"/>
  <c r="AF1007" i="4" s="1"/>
  <c r="AF1008" i="4" s="1"/>
  <c r="AF1009" i="4" s="1"/>
  <c r="AF1010" i="4" s="1"/>
  <c r="AF1011" i="4" s="1"/>
  <c r="AF1012" i="4" s="1"/>
  <c r="AF1013" i="4" s="1"/>
  <c r="AF1014" i="4" s="1"/>
  <c r="AF1015" i="4" s="1"/>
  <c r="AF1016" i="4" s="1"/>
  <c r="AF1017" i="4" s="1"/>
  <c r="AF1018" i="4" s="1"/>
  <c r="AF1019" i="4" s="1"/>
  <c r="AF1020" i="4" s="1"/>
  <c r="AF1021" i="4" s="1"/>
  <c r="AF1022" i="4" s="1"/>
  <c r="AF1023" i="4" s="1"/>
  <c r="AF1024" i="4" s="1"/>
  <c r="AF1025" i="4" s="1"/>
  <c r="AF1026" i="4" s="1"/>
  <c r="AF1027" i="4" s="1"/>
  <c r="AF1028" i="4" s="1"/>
  <c r="AF1029" i="4" s="1"/>
  <c r="AF1030" i="4" s="1"/>
  <c r="AF1031" i="4" s="1"/>
  <c r="AF1032" i="4" s="1"/>
  <c r="AF1033" i="4" s="1"/>
  <c r="AF1034" i="4" s="1"/>
  <c r="AF1035" i="4" s="1"/>
  <c r="AF1036" i="4" s="1"/>
  <c r="AF1037" i="4" s="1"/>
  <c r="AF1038" i="4" s="1"/>
  <c r="AF1039" i="4" s="1"/>
  <c r="AF1040" i="4" s="1"/>
  <c r="AF1041" i="4" s="1"/>
  <c r="AF1042" i="4" s="1"/>
  <c r="AF1043" i="4" s="1"/>
  <c r="AF1044" i="4" s="1"/>
  <c r="AF1045" i="4" s="1"/>
  <c r="AF1046" i="4" s="1"/>
  <c r="AF1047" i="4" s="1"/>
  <c r="AF1048" i="4" s="1"/>
  <c r="AF1049" i="4" s="1"/>
  <c r="AF1050" i="4" s="1"/>
  <c r="AF1051" i="4" s="1"/>
  <c r="AF1052" i="4" s="1"/>
  <c r="AF1053" i="4" s="1"/>
  <c r="AF1054" i="4" s="1"/>
  <c r="AF1055" i="4" s="1"/>
  <c r="AF1056" i="4" s="1"/>
  <c r="AF1057" i="4" s="1"/>
  <c r="AF1058" i="4" s="1"/>
  <c r="AF1059" i="4" s="1"/>
  <c r="AF1060" i="4" s="1"/>
  <c r="AF1061" i="4" s="1"/>
  <c r="AF1062" i="4" s="1"/>
  <c r="AF1063" i="4" s="1"/>
  <c r="AF1064" i="4" s="1"/>
  <c r="AF1065" i="4" s="1"/>
  <c r="AF1066" i="4" s="1"/>
  <c r="AF1067" i="4" s="1"/>
  <c r="AF1068" i="4" s="1"/>
  <c r="AF1069" i="4" s="1"/>
  <c r="AF1070" i="4" s="1"/>
  <c r="AF1071" i="4" s="1"/>
  <c r="AF1072" i="4" s="1"/>
  <c r="AF1073" i="4" s="1"/>
  <c r="AF1074" i="4" s="1"/>
  <c r="AF1075" i="4" s="1"/>
  <c r="AF1076" i="4" s="1"/>
  <c r="AF1077" i="4" s="1"/>
  <c r="AF1078" i="4" s="1"/>
  <c r="AF1079" i="4" s="1"/>
  <c r="AF1080" i="4" s="1"/>
  <c r="AF1081" i="4" s="1"/>
  <c r="AF1082" i="4" s="1"/>
  <c r="AF1083" i="4" s="1"/>
  <c r="AF1084" i="4" s="1"/>
  <c r="AF1085" i="4" s="1"/>
  <c r="AF1086" i="4" s="1"/>
  <c r="AF1087" i="4" s="1"/>
  <c r="AF1088" i="4" s="1"/>
  <c r="AF1089" i="4" s="1"/>
  <c r="AF1090" i="4" s="1"/>
  <c r="AF1091" i="4" s="1"/>
  <c r="AF1092" i="4" s="1"/>
  <c r="AF1093" i="4" s="1"/>
  <c r="AF1094" i="4" s="1"/>
  <c r="AF1095" i="4" s="1"/>
  <c r="AF1096" i="4" s="1"/>
  <c r="AF1097" i="4" s="1"/>
  <c r="AF1098" i="4" s="1"/>
  <c r="AF1099" i="4" s="1"/>
  <c r="AF1100" i="4" s="1"/>
  <c r="AF1101" i="4" s="1"/>
  <c r="AF1102" i="4" s="1"/>
  <c r="AF1103" i="4" s="1"/>
  <c r="AF1104" i="4" s="1"/>
  <c r="AF1105" i="4" s="1"/>
  <c r="AF1106" i="4" s="1"/>
  <c r="AF1107" i="4" s="1"/>
  <c r="AF1108" i="4" s="1"/>
  <c r="AF1109" i="4" s="1"/>
  <c r="AF1110" i="4" s="1"/>
  <c r="AF1111" i="4" s="1"/>
  <c r="AF1112" i="4" s="1"/>
  <c r="AF1113" i="4" s="1"/>
  <c r="AF1114" i="4" s="1"/>
  <c r="AF1115" i="4" s="1"/>
  <c r="AF1116" i="4" s="1"/>
  <c r="AF1117" i="4" s="1"/>
  <c r="AF1118" i="4" s="1"/>
  <c r="AF1119" i="4" s="1"/>
  <c r="AF1120" i="4" s="1"/>
  <c r="AF1121" i="4" s="1"/>
  <c r="AF1122" i="4" s="1"/>
  <c r="AF1123" i="4" s="1"/>
  <c r="AF1124" i="4" s="1"/>
  <c r="AF1125" i="4" s="1"/>
  <c r="AF1126" i="4" s="1"/>
  <c r="AF1127" i="4" s="1"/>
  <c r="AF1128" i="4" s="1"/>
  <c r="AF1129" i="4" s="1"/>
  <c r="AF1130" i="4" s="1"/>
  <c r="AF1131" i="4" s="1"/>
  <c r="AF1132" i="4" s="1"/>
  <c r="AF1133" i="4" s="1"/>
  <c r="AF1134" i="4" s="1"/>
  <c r="AF1135" i="4" s="1"/>
  <c r="AF1136" i="4" s="1"/>
  <c r="AF1137" i="4" s="1"/>
  <c r="AF1138" i="4" s="1"/>
  <c r="AF1139" i="4" s="1"/>
  <c r="AF1140" i="4" s="1"/>
  <c r="AF1141" i="4" s="1"/>
  <c r="AF1142" i="4" s="1"/>
  <c r="AF1143" i="4" s="1"/>
  <c r="AF1144" i="4" s="1"/>
  <c r="AF1145" i="4" s="1"/>
  <c r="AF1146" i="4" s="1"/>
  <c r="AF1147" i="4" s="1"/>
  <c r="AF1148" i="4" s="1"/>
  <c r="AF1149" i="4" s="1"/>
  <c r="AF1150" i="4" s="1"/>
  <c r="AF1151" i="4" s="1"/>
  <c r="AF1152" i="4" s="1"/>
  <c r="AF1153" i="4" s="1"/>
  <c r="AF1154" i="4" s="1"/>
  <c r="AF1155" i="4" s="1"/>
  <c r="AF1156" i="4" s="1"/>
  <c r="AF1157" i="4" s="1"/>
  <c r="AF1158" i="4" s="1"/>
  <c r="AF1159" i="4" s="1"/>
  <c r="AF1160" i="4" s="1"/>
  <c r="AF1161" i="4" s="1"/>
  <c r="AF1162" i="4" s="1"/>
  <c r="AF1163" i="4" s="1"/>
  <c r="AF1164" i="4" s="1"/>
  <c r="AF1165" i="4" s="1"/>
  <c r="AF1166" i="4" s="1"/>
  <c r="AF1167" i="4" s="1"/>
  <c r="AF1168" i="4" s="1"/>
  <c r="AF1169" i="4" s="1"/>
  <c r="AF1170" i="4" s="1"/>
  <c r="AF1171" i="4" s="1"/>
  <c r="AF1172" i="4" s="1"/>
  <c r="AF1173" i="4" s="1"/>
  <c r="AF1174" i="4" s="1"/>
  <c r="AF1175" i="4" s="1"/>
  <c r="AF1176" i="4" s="1"/>
  <c r="AF1177" i="4" s="1"/>
  <c r="AF1178" i="4" s="1"/>
  <c r="AF1179" i="4" s="1"/>
  <c r="AF1180" i="4" s="1"/>
  <c r="AF1181" i="4" s="1"/>
  <c r="AF1182" i="4" s="1"/>
  <c r="AF1183" i="4" s="1"/>
  <c r="AF1184" i="4" s="1"/>
  <c r="AF1185" i="4" s="1"/>
  <c r="AF1186" i="4" s="1"/>
  <c r="AF1187" i="4" s="1"/>
  <c r="AF1188" i="4" s="1"/>
  <c r="AF1189" i="4" s="1"/>
  <c r="AF1190" i="4" s="1"/>
  <c r="AF1191" i="4" s="1"/>
  <c r="AF1192" i="4" s="1"/>
  <c r="AF1193" i="4" s="1"/>
  <c r="AF1194" i="4" s="1"/>
  <c r="AF1195" i="4" s="1"/>
  <c r="AF1196" i="4" s="1"/>
  <c r="AF1197" i="4" s="1"/>
  <c r="AF1198" i="4" s="1"/>
  <c r="AF1199" i="4" s="1"/>
  <c r="AF1200" i="4" s="1"/>
  <c r="AF1201" i="4" s="1"/>
  <c r="AF1202" i="4" s="1"/>
  <c r="AF1203" i="4" s="1"/>
  <c r="AF1204" i="4" s="1"/>
  <c r="AF1205" i="4" s="1"/>
  <c r="AF1206" i="4" s="1"/>
  <c r="AF1207" i="4" s="1"/>
  <c r="AF1208" i="4" s="1"/>
  <c r="AF1209" i="4" s="1"/>
  <c r="AF1210" i="4" s="1"/>
  <c r="AF1211" i="4" s="1"/>
  <c r="AF1212" i="4" s="1"/>
  <c r="AF1213" i="4" s="1"/>
  <c r="AF1214" i="4" s="1"/>
  <c r="AF1215" i="4" s="1"/>
  <c r="AF1216" i="4" s="1"/>
  <c r="AF1217" i="4" s="1"/>
  <c r="AF1218" i="4" s="1"/>
  <c r="AF1219" i="4" s="1"/>
  <c r="AF1220" i="4" s="1"/>
  <c r="AF1221" i="4" s="1"/>
  <c r="AF1222" i="4" s="1"/>
  <c r="AF1223" i="4" s="1"/>
  <c r="AF1224" i="4" s="1"/>
  <c r="AF1225" i="4" s="1"/>
  <c r="AF1226" i="4" s="1"/>
  <c r="AF1227" i="4" s="1"/>
  <c r="AF1228" i="4" s="1"/>
  <c r="AF1229" i="4" s="1"/>
  <c r="AF1230" i="4" s="1"/>
  <c r="AF1231" i="4" s="1"/>
  <c r="AF1232" i="4" s="1"/>
  <c r="AF1233" i="4" s="1"/>
  <c r="AF1234" i="4" s="1"/>
  <c r="AF1235" i="4" s="1"/>
  <c r="AF1236" i="4" s="1"/>
  <c r="AF1237" i="4" s="1"/>
  <c r="AF1238" i="4" s="1"/>
  <c r="AF1239" i="4" s="1"/>
  <c r="AF1240" i="4" s="1"/>
  <c r="AF1241" i="4" s="1"/>
  <c r="AF1242" i="4" s="1"/>
  <c r="AF1243" i="4" s="1"/>
  <c r="AF1244" i="4" s="1"/>
  <c r="AF1245" i="4" s="1"/>
  <c r="AF1246" i="4" s="1"/>
  <c r="AF1247" i="4" s="1"/>
  <c r="AF1248" i="4" s="1"/>
  <c r="AF1249" i="4" s="1"/>
  <c r="AF1250" i="4" s="1"/>
  <c r="AF1251" i="4" s="1"/>
  <c r="AF1252" i="4" s="1"/>
  <c r="AF1253" i="4" s="1"/>
  <c r="AF1254" i="4" s="1"/>
  <c r="AF1255" i="4" s="1"/>
  <c r="AF1256" i="4" s="1"/>
  <c r="AF1257" i="4" s="1"/>
  <c r="AF1258" i="4" s="1"/>
  <c r="AF1259" i="4" s="1"/>
  <c r="AF1260" i="4" s="1"/>
  <c r="AF1261" i="4" s="1"/>
  <c r="AF1262" i="4" s="1"/>
  <c r="AF1263" i="4" s="1"/>
  <c r="AF1264" i="4" s="1"/>
  <c r="AF1265" i="4" s="1"/>
  <c r="AF1266" i="4" s="1"/>
  <c r="AF1267" i="4" s="1"/>
  <c r="AF1268" i="4" s="1"/>
  <c r="AF1269" i="4" s="1"/>
  <c r="AF1270" i="4" s="1"/>
  <c r="AF1271" i="4" s="1"/>
  <c r="AF1272" i="4" s="1"/>
  <c r="AF1273" i="4" s="1"/>
  <c r="AF1274" i="4" s="1"/>
  <c r="AF1275" i="4" s="1"/>
  <c r="AF1276" i="4" s="1"/>
  <c r="AF1277" i="4" s="1"/>
  <c r="AF1278" i="4" s="1"/>
  <c r="AF1279" i="4" s="1"/>
  <c r="AF1280" i="4" s="1"/>
  <c r="AF1281" i="4" s="1"/>
  <c r="AF1282" i="4" s="1"/>
  <c r="AF1283" i="4" s="1"/>
  <c r="AF1284" i="4" s="1"/>
  <c r="AF1285" i="4" s="1"/>
  <c r="AF1286" i="4" s="1"/>
  <c r="AF1287" i="4" s="1"/>
  <c r="AF1288" i="4" s="1"/>
  <c r="AF1289" i="4" s="1"/>
  <c r="AF1290" i="4" s="1"/>
  <c r="AF1291" i="4" s="1"/>
  <c r="AF1292" i="4" s="1"/>
  <c r="AF1293" i="4" s="1"/>
  <c r="AF1294" i="4" s="1"/>
  <c r="AF1295" i="4" s="1"/>
  <c r="AF1296" i="4" s="1"/>
  <c r="AF1297" i="4" s="1"/>
  <c r="AF1298" i="4" s="1"/>
  <c r="AF1299" i="4" s="1"/>
  <c r="AF1300" i="4" s="1"/>
  <c r="AF1301" i="4" s="1"/>
  <c r="AF1302" i="4" s="1"/>
  <c r="AF1303" i="4" s="1"/>
  <c r="AF1304" i="4" s="1"/>
  <c r="AF1305" i="4" s="1"/>
  <c r="AF1306" i="4" s="1"/>
  <c r="AF1307" i="4" s="1"/>
  <c r="AF1308" i="4" s="1"/>
  <c r="AF1309" i="4" s="1"/>
  <c r="AF1310" i="4" s="1"/>
  <c r="AF1311" i="4" s="1"/>
  <c r="AF1312" i="4" s="1"/>
  <c r="AF1313" i="4" s="1"/>
  <c r="AF1314" i="4" s="1"/>
  <c r="AF1315" i="4" s="1"/>
  <c r="AF1316" i="4" s="1"/>
  <c r="AF1317" i="4" s="1"/>
  <c r="AF1318" i="4" s="1"/>
  <c r="AF1319" i="4" s="1"/>
  <c r="AF1320" i="4" s="1"/>
  <c r="AF1321" i="4" s="1"/>
  <c r="AF1322" i="4" s="1"/>
  <c r="AF1323" i="4" s="1"/>
  <c r="AF1324" i="4" s="1"/>
  <c r="AF1325" i="4" s="1"/>
  <c r="AF1326" i="4" s="1"/>
  <c r="AF1327" i="4" s="1"/>
  <c r="AF1328" i="4" s="1"/>
  <c r="AF1329" i="4" s="1"/>
  <c r="AF1330" i="4" s="1"/>
  <c r="AF1331" i="4" s="1"/>
  <c r="AF1332" i="4" s="1"/>
  <c r="AF1333" i="4" s="1"/>
  <c r="AF1334" i="4" s="1"/>
  <c r="AF1335" i="4" s="1"/>
  <c r="AF1336" i="4" s="1"/>
  <c r="AF1337" i="4" s="1"/>
  <c r="AF1338" i="4" s="1"/>
  <c r="AF1339" i="4" s="1"/>
  <c r="AF1340" i="4" s="1"/>
  <c r="AF1341" i="4" s="1"/>
  <c r="AF1342" i="4" s="1"/>
  <c r="AF1343" i="4" s="1"/>
  <c r="AF1344" i="4" s="1"/>
  <c r="AF1345" i="4" s="1"/>
  <c r="AF1346" i="4" s="1"/>
  <c r="AF1347" i="4" s="1"/>
  <c r="AF1348" i="4" s="1"/>
  <c r="AF1349" i="4" s="1"/>
  <c r="AF1350" i="4" s="1"/>
  <c r="AF1351" i="4" s="1"/>
  <c r="AF1352" i="4" s="1"/>
  <c r="AF1353" i="4" s="1"/>
  <c r="AF1354" i="4" s="1"/>
  <c r="AF1355" i="4" s="1"/>
  <c r="AF1356" i="4" s="1"/>
  <c r="AF1357" i="4" s="1"/>
  <c r="AF1358" i="4" s="1"/>
  <c r="AF1359" i="4" s="1"/>
  <c r="AF1360" i="4" s="1"/>
  <c r="AF1361" i="4" s="1"/>
  <c r="AF1362" i="4" s="1"/>
  <c r="AF1363" i="4" s="1"/>
  <c r="AF1364" i="4" s="1"/>
  <c r="AF1365" i="4" s="1"/>
  <c r="AF1366" i="4" s="1"/>
  <c r="AF1367" i="4" s="1"/>
  <c r="AF1368" i="4" s="1"/>
  <c r="AF1369" i="4" s="1"/>
  <c r="AF1370" i="4" s="1"/>
  <c r="AF1371" i="4" s="1"/>
  <c r="AF1372" i="4" s="1"/>
  <c r="AF1373" i="4" s="1"/>
  <c r="AF1374" i="4" s="1"/>
  <c r="AF1375" i="4" s="1"/>
  <c r="AF1376" i="4" s="1"/>
  <c r="AF1377" i="4" s="1"/>
  <c r="AF1378" i="4" s="1"/>
  <c r="AF1379" i="4" s="1"/>
  <c r="AF1380" i="4" s="1"/>
  <c r="AF1381" i="4" s="1"/>
  <c r="AF1382" i="4" s="1"/>
  <c r="AF1383" i="4" s="1"/>
  <c r="AF1384" i="4" s="1"/>
  <c r="AF1385" i="4" s="1"/>
  <c r="AF1386" i="4" s="1"/>
  <c r="AF1387" i="4" s="1"/>
  <c r="AF1388" i="4" s="1"/>
  <c r="AF1389" i="4" s="1"/>
  <c r="AF1390" i="4" s="1"/>
  <c r="AF1391" i="4" s="1"/>
  <c r="AF1392" i="4" s="1"/>
  <c r="AF1393" i="4" s="1"/>
  <c r="AF1394" i="4" s="1"/>
  <c r="AF1395" i="4" s="1"/>
  <c r="AF1396" i="4" s="1"/>
  <c r="AF1397" i="4" s="1"/>
  <c r="AF1398" i="4" s="1"/>
  <c r="AF1399" i="4" s="1"/>
  <c r="AF1400" i="4" s="1"/>
  <c r="AF1401" i="4" s="1"/>
  <c r="AF1402" i="4" s="1"/>
  <c r="AF1403" i="4" s="1"/>
  <c r="AF1404" i="4" s="1"/>
  <c r="AF1405" i="4" s="1"/>
  <c r="AF1406" i="4" s="1"/>
  <c r="AF1407" i="4" s="1"/>
  <c r="AF1408" i="4" s="1"/>
  <c r="AF1409" i="4" s="1"/>
  <c r="AF1410" i="4" s="1"/>
  <c r="AF1411" i="4" s="1"/>
  <c r="AF1412" i="4" s="1"/>
  <c r="AF1413" i="4" s="1"/>
  <c r="AF1414" i="4" s="1"/>
  <c r="AF1415" i="4" s="1"/>
  <c r="AF1416" i="4" s="1"/>
  <c r="AF1417" i="4" s="1"/>
  <c r="AF1418" i="4" s="1"/>
  <c r="AF1419" i="4" s="1"/>
  <c r="AF1420" i="4" s="1"/>
  <c r="AF1421" i="4" s="1"/>
  <c r="AF1422" i="4" s="1"/>
  <c r="AF1423" i="4" s="1"/>
  <c r="AF1424" i="4" s="1"/>
  <c r="AF1425" i="4" s="1"/>
  <c r="AF1426" i="4" s="1"/>
  <c r="AF1427" i="4" s="1"/>
  <c r="AF1428" i="4" s="1"/>
  <c r="AF1429" i="4" s="1"/>
  <c r="AF1430" i="4" s="1"/>
  <c r="AF1431" i="4" s="1"/>
  <c r="AF1432" i="4" s="1"/>
  <c r="AF1433" i="4" s="1"/>
  <c r="AF1434" i="4" s="1"/>
  <c r="AF1435" i="4" s="1"/>
  <c r="AF1436" i="4" s="1"/>
  <c r="AF1437" i="4" s="1"/>
  <c r="AF1438" i="4" s="1"/>
  <c r="AF1439" i="4" s="1"/>
  <c r="AF1440" i="4" s="1"/>
  <c r="AF1441" i="4" s="1"/>
  <c r="AF1442" i="4" s="1"/>
  <c r="AF1443" i="4" s="1"/>
  <c r="AF1444" i="4" s="1"/>
  <c r="AF1445" i="4" s="1"/>
  <c r="AF1446" i="4" s="1"/>
  <c r="AF1447" i="4" s="1"/>
  <c r="AF1448" i="4" s="1"/>
  <c r="AF1449" i="4" s="1"/>
  <c r="AF1450" i="4" s="1"/>
  <c r="AF1451" i="4" s="1"/>
  <c r="AF1452" i="4" s="1"/>
  <c r="AF1453" i="4" s="1"/>
  <c r="AF1454" i="4" s="1"/>
  <c r="AF1455" i="4" s="1"/>
  <c r="AF1456" i="4" s="1"/>
  <c r="AF1457" i="4" s="1"/>
  <c r="AF1458" i="4" s="1"/>
  <c r="AF1459" i="4" s="1"/>
  <c r="AF1460" i="4" s="1"/>
  <c r="AF1461" i="4" s="1"/>
  <c r="AF1462" i="4" s="1"/>
  <c r="AF1463" i="4" s="1"/>
  <c r="AF1464" i="4" s="1"/>
  <c r="AF1465" i="4" s="1"/>
  <c r="AF1466" i="4" s="1"/>
  <c r="AF1467" i="4" s="1"/>
  <c r="AF1468" i="4" s="1"/>
  <c r="AF1469" i="4" s="1"/>
  <c r="AF1470" i="4" s="1"/>
  <c r="AF1471" i="4" s="1"/>
  <c r="AF1472" i="4" s="1"/>
  <c r="AF1473" i="4" s="1"/>
  <c r="AF1474" i="4" s="1"/>
  <c r="AF1475" i="4" s="1"/>
  <c r="AF1476" i="4" s="1"/>
  <c r="AF1477" i="4" s="1"/>
  <c r="AF1478" i="4" s="1"/>
  <c r="AF1479" i="4" s="1"/>
  <c r="AF1480" i="4" s="1"/>
  <c r="AF1481" i="4" s="1"/>
  <c r="AF1482" i="4" s="1"/>
  <c r="AF1483" i="4" s="1"/>
  <c r="AF1484" i="4" s="1"/>
  <c r="AF1485" i="4" s="1"/>
  <c r="AF1486" i="4" s="1"/>
  <c r="AF1487" i="4" s="1"/>
  <c r="AF1488" i="4" s="1"/>
  <c r="AF1489" i="4" s="1"/>
  <c r="AF1490" i="4" s="1"/>
  <c r="AF1491" i="4" s="1"/>
  <c r="AF1492" i="4" s="1"/>
  <c r="AF1493" i="4" s="1"/>
  <c r="AF1494" i="4" s="1"/>
  <c r="AF1495" i="4" s="1"/>
  <c r="AF1496" i="4" s="1"/>
  <c r="AF1497" i="4" s="1"/>
  <c r="AF1498" i="4" s="1"/>
  <c r="AF1499" i="4" s="1"/>
  <c r="AF1500" i="4" s="1"/>
  <c r="AF1501" i="4" s="1"/>
  <c r="AF1502" i="4" s="1"/>
  <c r="AF1503" i="4" s="1"/>
  <c r="AF1504" i="4" s="1"/>
  <c r="AF1505" i="4" s="1"/>
  <c r="AF1506" i="4" s="1"/>
  <c r="AF1507" i="4" s="1"/>
  <c r="AF1508" i="4" s="1"/>
  <c r="AF1509" i="4" s="1"/>
  <c r="AF1510" i="4" s="1"/>
  <c r="AF1511" i="4" s="1"/>
  <c r="AF1512" i="4" s="1"/>
  <c r="AF1513" i="4" s="1"/>
  <c r="AF1514" i="4" s="1"/>
  <c r="AF1515" i="4" s="1"/>
  <c r="AF1516" i="4" s="1"/>
  <c r="AF1517" i="4" s="1"/>
  <c r="AF1518" i="4" s="1"/>
  <c r="AF1519" i="4" s="1"/>
  <c r="AF1520" i="4" s="1"/>
  <c r="AF1521" i="4" s="1"/>
  <c r="AF1522" i="4" s="1"/>
  <c r="AF1523" i="4" s="1"/>
  <c r="AF1524" i="4" s="1"/>
  <c r="AF1525" i="4" s="1"/>
  <c r="AF1526" i="4" s="1"/>
  <c r="AF1527" i="4" s="1"/>
  <c r="AF1528" i="4" s="1"/>
  <c r="AF1529" i="4" s="1"/>
  <c r="AF1530" i="4" s="1"/>
  <c r="AF1531" i="4" s="1"/>
  <c r="AF1532" i="4" s="1"/>
  <c r="AF1533" i="4" s="1"/>
  <c r="AF1534" i="4" s="1"/>
  <c r="AF1535" i="4" s="1"/>
  <c r="AF1536" i="4" s="1"/>
  <c r="AF1537" i="4" s="1"/>
  <c r="AF1538" i="4" s="1"/>
  <c r="AF1539" i="4" s="1"/>
  <c r="AF1540" i="4" s="1"/>
  <c r="AF1541" i="4" s="1"/>
  <c r="AF1542" i="4" s="1"/>
  <c r="AF1543" i="4" s="1"/>
  <c r="AF1544" i="4" s="1"/>
  <c r="AF1545" i="4" s="1"/>
  <c r="AF1546" i="4" s="1"/>
  <c r="AF1547" i="4" s="1"/>
  <c r="AF1548" i="4" s="1"/>
  <c r="AF1549" i="4" s="1"/>
  <c r="AF1550" i="4" s="1"/>
  <c r="AF1551" i="4" s="1"/>
  <c r="AF1552" i="4" s="1"/>
  <c r="AF1553" i="4" s="1"/>
  <c r="AF1554" i="4" s="1"/>
  <c r="AF1555" i="4" s="1"/>
  <c r="AF1556" i="4" s="1"/>
  <c r="AF1557" i="4" s="1"/>
  <c r="AF1558" i="4" s="1"/>
  <c r="AF1559" i="4" s="1"/>
  <c r="AF1560" i="4" s="1"/>
  <c r="AF1561" i="4" s="1"/>
  <c r="AF1562" i="4" s="1"/>
  <c r="AF1563" i="4" s="1"/>
  <c r="AF1564" i="4" s="1"/>
  <c r="AF1565" i="4" s="1"/>
  <c r="AF1566" i="4" s="1"/>
  <c r="AF1567" i="4" s="1"/>
  <c r="AF1568" i="4" s="1"/>
  <c r="AF1569" i="4" s="1"/>
  <c r="AF1570" i="4" s="1"/>
  <c r="AF1571" i="4" s="1"/>
  <c r="AF1572" i="4" s="1"/>
  <c r="AF1573" i="4" s="1"/>
  <c r="AF1574" i="4" s="1"/>
  <c r="AF1575" i="4" s="1"/>
  <c r="AF1576" i="4" s="1"/>
  <c r="AF1577" i="4" s="1"/>
  <c r="AF1578" i="4" s="1"/>
  <c r="AF1579" i="4" s="1"/>
  <c r="AF1580" i="4" s="1"/>
  <c r="AF1581" i="4" s="1"/>
  <c r="AF1582" i="4" s="1"/>
  <c r="AF1583" i="4" s="1"/>
  <c r="AF1584" i="4" s="1"/>
  <c r="AF1585" i="4" s="1"/>
  <c r="AF1586" i="4" s="1"/>
  <c r="AF1587" i="4" s="1"/>
  <c r="AF1588" i="4" s="1"/>
  <c r="AF1589" i="4" s="1"/>
  <c r="AF1590" i="4" s="1"/>
  <c r="AF1591" i="4" s="1"/>
  <c r="AF1592" i="4" s="1"/>
  <c r="AF1593" i="4" s="1"/>
  <c r="AF1594" i="4" s="1"/>
  <c r="AF1595" i="4" s="1"/>
  <c r="AF1596" i="4" s="1"/>
  <c r="AF1597" i="4" s="1"/>
  <c r="AF1598" i="4" s="1"/>
  <c r="AF1599" i="4" s="1"/>
  <c r="AF1600" i="4" s="1"/>
  <c r="AF1601" i="4" s="1"/>
  <c r="AF1602" i="4" s="1"/>
  <c r="AF1603" i="4" s="1"/>
  <c r="AF1604" i="4" s="1"/>
  <c r="AF1605" i="4" s="1"/>
  <c r="AF1606" i="4" s="1"/>
  <c r="AF1607" i="4" s="1"/>
  <c r="AF1608" i="4" s="1"/>
  <c r="AF1609" i="4" s="1"/>
  <c r="AF1610" i="4" s="1"/>
  <c r="AF1611" i="4" s="1"/>
  <c r="AF1612" i="4" s="1"/>
  <c r="AF1613" i="4" s="1"/>
  <c r="AF1614" i="4" s="1"/>
  <c r="AF1615" i="4" s="1"/>
  <c r="AF1616" i="4" s="1"/>
  <c r="AF1617" i="4" s="1"/>
  <c r="AF1618" i="4" s="1"/>
  <c r="AF1619" i="4" s="1"/>
  <c r="AF1620" i="4" s="1"/>
  <c r="AF1621" i="4" s="1"/>
  <c r="AF1622" i="4" s="1"/>
  <c r="AF1623" i="4" s="1"/>
  <c r="AF1624" i="4" s="1"/>
  <c r="AF1625" i="4" s="1"/>
  <c r="AF1626" i="4" s="1"/>
  <c r="AF1627" i="4" s="1"/>
  <c r="AF1628" i="4" s="1"/>
  <c r="AF1629" i="4" s="1"/>
  <c r="AF1630" i="4" s="1"/>
  <c r="AF1631" i="4" s="1"/>
  <c r="AF1632" i="4" s="1"/>
  <c r="AF1633" i="4" s="1"/>
  <c r="AF1634" i="4" s="1"/>
  <c r="AF1635" i="4" s="1"/>
  <c r="AF1636" i="4" s="1"/>
  <c r="AF1637" i="4" s="1"/>
  <c r="AF1638" i="4" s="1"/>
  <c r="AF1639" i="4" s="1"/>
  <c r="AF1640" i="4" s="1"/>
  <c r="AF1641" i="4" s="1"/>
  <c r="AF1642" i="4" s="1"/>
  <c r="AF1643" i="4" s="1"/>
  <c r="AF1644" i="4" s="1"/>
  <c r="AF1645" i="4" s="1"/>
  <c r="AF1646" i="4" s="1"/>
  <c r="AF1647" i="4" s="1"/>
  <c r="AF1648" i="4" s="1"/>
  <c r="AF1649" i="4" s="1"/>
  <c r="AF1650" i="4" s="1"/>
  <c r="AF1651" i="4" s="1"/>
  <c r="AF1652" i="4" s="1"/>
  <c r="AF1653" i="4" s="1"/>
  <c r="AF1654" i="4" s="1"/>
  <c r="AF1655" i="4" s="1"/>
  <c r="AF1656" i="4" s="1"/>
  <c r="AF1657" i="4" s="1"/>
  <c r="AF1658" i="4" s="1"/>
  <c r="AF1659" i="4" s="1"/>
  <c r="AF1660" i="4" s="1"/>
  <c r="AF1661" i="4" s="1"/>
  <c r="AF1662" i="4" s="1"/>
  <c r="AF1663" i="4" s="1"/>
  <c r="AF1664" i="4" s="1"/>
  <c r="AF1665" i="4" s="1"/>
  <c r="AF1666" i="4" s="1"/>
  <c r="AF1667" i="4" s="1"/>
  <c r="AF1668" i="4" s="1"/>
  <c r="AF1669" i="4" s="1"/>
  <c r="AF1670" i="4" s="1"/>
  <c r="AF1671" i="4" s="1"/>
  <c r="AF1672" i="4" s="1"/>
  <c r="AF1673" i="4" s="1"/>
  <c r="AF1674" i="4" s="1"/>
  <c r="AF1675" i="4" s="1"/>
  <c r="AF1676" i="4" s="1"/>
  <c r="AF1677" i="4" s="1"/>
  <c r="AF1678" i="4" s="1"/>
  <c r="AF1679" i="4" s="1"/>
  <c r="AF1680" i="4" s="1"/>
  <c r="AF1681" i="4" s="1"/>
  <c r="AF1682" i="4" s="1"/>
  <c r="AF1683" i="4" s="1"/>
  <c r="AF1684" i="4" s="1"/>
  <c r="AF1685" i="4" s="1"/>
  <c r="AF1686" i="4" s="1"/>
  <c r="AF1687" i="4" s="1"/>
  <c r="AF1688" i="4" s="1"/>
  <c r="AF1689" i="4" s="1"/>
  <c r="AF1690" i="4" s="1"/>
  <c r="AF1691" i="4" s="1"/>
  <c r="AF1692" i="4" s="1"/>
  <c r="AF1693" i="4" s="1"/>
  <c r="AF1694" i="4" s="1"/>
  <c r="AF1695" i="4" s="1"/>
  <c r="AF1696" i="4" s="1"/>
  <c r="AF1697" i="4" s="1"/>
  <c r="AF1698" i="4" s="1"/>
  <c r="AF1699" i="4" s="1"/>
  <c r="AF1700" i="4" s="1"/>
  <c r="AF1701" i="4" s="1"/>
  <c r="AF1702" i="4" s="1"/>
  <c r="AF1703" i="4" s="1"/>
  <c r="AF1704" i="4" s="1"/>
  <c r="AF1705" i="4" s="1"/>
  <c r="AF1706" i="4" s="1"/>
  <c r="AF1707" i="4" s="1"/>
  <c r="AF1708" i="4" s="1"/>
  <c r="AF1709" i="4" s="1"/>
  <c r="AF1710" i="4" s="1"/>
  <c r="AF1711" i="4" s="1"/>
  <c r="AF1712" i="4" s="1"/>
  <c r="AF1713" i="4" s="1"/>
  <c r="AF1714" i="4" s="1"/>
  <c r="AF1715" i="4" s="1"/>
  <c r="AF1716" i="4" s="1"/>
  <c r="AF1717" i="4" s="1"/>
  <c r="AF1718" i="4" s="1"/>
  <c r="AF1719" i="4" s="1"/>
  <c r="AF1720" i="4" s="1"/>
  <c r="AF1721" i="4" s="1"/>
  <c r="AF1722" i="4" s="1"/>
  <c r="AF1723" i="4" s="1"/>
  <c r="AF1724" i="4" s="1"/>
  <c r="AF1725" i="4" s="1"/>
  <c r="AF1726" i="4" s="1"/>
  <c r="AF1727" i="4" s="1"/>
  <c r="AF1728" i="4" s="1"/>
  <c r="AF1729" i="4" s="1"/>
  <c r="AF1730" i="4" s="1"/>
  <c r="AF1731" i="4" s="1"/>
  <c r="AF1732" i="4" s="1"/>
  <c r="AF1733" i="4" s="1"/>
  <c r="AF1734" i="4" s="1"/>
  <c r="AF1735" i="4" s="1"/>
  <c r="AF1736" i="4" s="1"/>
  <c r="AF1737" i="4" s="1"/>
  <c r="AF1738" i="4" s="1"/>
  <c r="AF1739" i="4" s="1"/>
  <c r="AF1740" i="4" s="1"/>
  <c r="AF1741" i="4" s="1"/>
  <c r="AF1742" i="4" s="1"/>
  <c r="AF1743" i="4" s="1"/>
  <c r="AF1744" i="4" s="1"/>
  <c r="AF1745" i="4" s="1"/>
  <c r="AF1746" i="4" s="1"/>
  <c r="AF1747" i="4" s="1"/>
  <c r="AF1748" i="4" s="1"/>
  <c r="AF1749" i="4" s="1"/>
  <c r="AF1750" i="4" s="1"/>
  <c r="AF1751" i="4" s="1"/>
  <c r="AF1752" i="4" s="1"/>
  <c r="AF1753" i="4" s="1"/>
  <c r="AF1754" i="4" s="1"/>
  <c r="AF1755" i="4" s="1"/>
  <c r="AF1756" i="4" s="1"/>
  <c r="AF1757" i="4" s="1"/>
  <c r="AF1758" i="4" s="1"/>
  <c r="AF1759" i="4" s="1"/>
  <c r="AF1760" i="4" s="1"/>
  <c r="AF1761" i="4" s="1"/>
  <c r="AF1762" i="4" s="1"/>
  <c r="AF1763" i="4" s="1"/>
  <c r="AF1764" i="4" s="1"/>
  <c r="AF1765" i="4" s="1"/>
  <c r="AF1766" i="4" s="1"/>
  <c r="AF1767" i="4" s="1"/>
  <c r="AF1768" i="4" s="1"/>
  <c r="AF1769" i="4" s="1"/>
  <c r="AF1770" i="4" s="1"/>
  <c r="AF1771" i="4" s="1"/>
  <c r="AF1772" i="4" s="1"/>
  <c r="AF1773" i="4" s="1"/>
  <c r="AF1774" i="4" s="1"/>
  <c r="AF1775" i="4" s="1"/>
  <c r="AF1776" i="4" s="1"/>
  <c r="AF1777" i="4" s="1"/>
  <c r="AF1778" i="4" s="1"/>
  <c r="AF1779" i="4" s="1"/>
  <c r="AF1780" i="4" s="1"/>
  <c r="AF1781" i="4" s="1"/>
  <c r="AF1782" i="4" s="1"/>
  <c r="AF1783" i="4" s="1"/>
  <c r="AF1784" i="4" s="1"/>
  <c r="AF1785" i="4" s="1"/>
  <c r="AF1786" i="4" s="1"/>
  <c r="AF1787" i="4" s="1"/>
  <c r="AF1788" i="4" s="1"/>
  <c r="AF1789" i="4" s="1"/>
  <c r="AF1790" i="4" s="1"/>
  <c r="AF1791" i="4" s="1"/>
  <c r="AF1792" i="4" s="1"/>
  <c r="AF1793" i="4" s="1"/>
  <c r="AF1794" i="4" s="1"/>
  <c r="AF1795" i="4" s="1"/>
  <c r="AF1796" i="4" s="1"/>
  <c r="AF1797" i="4" s="1"/>
  <c r="AF1798" i="4" s="1"/>
  <c r="AF1799" i="4" s="1"/>
  <c r="AF1800" i="4" s="1"/>
  <c r="AF1801" i="4" s="1"/>
  <c r="AF1802" i="4" s="1"/>
  <c r="AF1803" i="4" s="1"/>
  <c r="AF1804" i="4" s="1"/>
  <c r="AF1805" i="4" s="1"/>
  <c r="AF1806" i="4" s="1"/>
  <c r="AF1807" i="4" s="1"/>
  <c r="AF1808" i="4" s="1"/>
  <c r="AF1809" i="4" s="1"/>
  <c r="AF1810" i="4" s="1"/>
  <c r="AF1811" i="4" s="1"/>
  <c r="AF1812" i="4" s="1"/>
  <c r="AF1813" i="4" s="1"/>
  <c r="AF1814" i="4" s="1"/>
  <c r="AF1815" i="4" s="1"/>
  <c r="AF1816" i="4" s="1"/>
  <c r="AF1817" i="4" s="1"/>
  <c r="AF1818" i="4" s="1"/>
  <c r="AF1819" i="4" s="1"/>
  <c r="AF1820" i="4" s="1"/>
  <c r="AF1821" i="4" s="1"/>
  <c r="AF1822" i="4" s="1"/>
  <c r="AF1823" i="4" s="1"/>
  <c r="AF1824" i="4" s="1"/>
  <c r="AF1825" i="4" s="1"/>
  <c r="AF1826" i="4" s="1"/>
  <c r="AF1827" i="4" s="1"/>
  <c r="AF1828" i="4" s="1"/>
  <c r="AF1829" i="4" s="1"/>
  <c r="AF1830" i="4" s="1"/>
  <c r="AF1831" i="4" s="1"/>
  <c r="AF1832" i="4" s="1"/>
  <c r="AF1833" i="4" s="1"/>
  <c r="AF1834" i="4" s="1"/>
  <c r="AF1835" i="4" s="1"/>
  <c r="AF1836" i="4" s="1"/>
  <c r="AF1837" i="4" s="1"/>
  <c r="AF1838" i="4" s="1"/>
  <c r="AF1839" i="4" s="1"/>
  <c r="AF1840" i="4" s="1"/>
  <c r="AF1841" i="4" s="1"/>
  <c r="AF1842" i="4" s="1"/>
  <c r="AF1843" i="4" s="1"/>
  <c r="AF1844" i="4" s="1"/>
  <c r="AF1845" i="4" s="1"/>
  <c r="AF1846" i="4" s="1"/>
  <c r="AF1847" i="4" s="1"/>
  <c r="AF1848" i="4" s="1"/>
  <c r="AF1849" i="4" s="1"/>
  <c r="AF1850" i="4" s="1"/>
  <c r="AF1851" i="4" s="1"/>
  <c r="AF1852" i="4" s="1"/>
  <c r="AF1853" i="4" s="1"/>
  <c r="AF1854" i="4" s="1"/>
  <c r="AF1855" i="4" s="1"/>
  <c r="AF1856" i="4" s="1"/>
  <c r="AF1857" i="4" s="1"/>
  <c r="AF1858" i="4" s="1"/>
  <c r="AF1859" i="4" s="1"/>
  <c r="AF1860" i="4" s="1"/>
  <c r="AF1861" i="4" s="1"/>
  <c r="AF1862" i="4" s="1"/>
  <c r="AF1863" i="4" s="1"/>
  <c r="AF1864" i="4" s="1"/>
  <c r="AF1865" i="4" s="1"/>
  <c r="AF1866" i="4" s="1"/>
  <c r="AF1867" i="4" s="1"/>
  <c r="AF1868" i="4" s="1"/>
  <c r="AF1869" i="4" s="1"/>
  <c r="AF1870" i="4" s="1"/>
  <c r="AF1871" i="4" s="1"/>
  <c r="AF1872" i="4" s="1"/>
  <c r="AF1873" i="4" s="1"/>
  <c r="AF1874" i="4" s="1"/>
  <c r="AF1875" i="4" s="1"/>
  <c r="AF1876" i="4" s="1"/>
  <c r="AF1877" i="4" s="1"/>
  <c r="AF1878" i="4" s="1"/>
  <c r="AF1879" i="4" s="1"/>
  <c r="AF1880" i="4" s="1"/>
  <c r="AF1881" i="4" s="1"/>
  <c r="AF1882" i="4" s="1"/>
  <c r="AF1883" i="4" s="1"/>
  <c r="AF1884" i="4" s="1"/>
  <c r="AF1885" i="4" s="1"/>
  <c r="AF1886" i="4" s="1"/>
  <c r="AF1887" i="4" s="1"/>
  <c r="AF1888" i="4" s="1"/>
  <c r="AF1889" i="4" s="1"/>
  <c r="AF1890" i="4" s="1"/>
  <c r="AF1891" i="4" s="1"/>
  <c r="AF1892" i="4" s="1"/>
  <c r="AF1893" i="4" s="1"/>
  <c r="AF1894" i="4" s="1"/>
  <c r="AF1895" i="4" s="1"/>
  <c r="AF1896" i="4" s="1"/>
  <c r="AF1897" i="4" s="1"/>
  <c r="AF1898" i="4" s="1"/>
  <c r="AF1899" i="4" s="1"/>
  <c r="AF1900" i="4" s="1"/>
  <c r="AF1901" i="4" s="1"/>
  <c r="AF1902" i="4" s="1"/>
  <c r="AF1903" i="4" s="1"/>
  <c r="AF1904" i="4" s="1"/>
  <c r="AF1905" i="4" s="1"/>
  <c r="AF1906" i="4" s="1"/>
  <c r="AF1907" i="4" s="1"/>
  <c r="AF1908" i="4" s="1"/>
  <c r="AF1909" i="4" s="1"/>
  <c r="AF1910" i="4" s="1"/>
  <c r="AF1911" i="4" s="1"/>
  <c r="AF1912" i="4" s="1"/>
  <c r="AF1913" i="4" s="1"/>
  <c r="AF1914" i="4" s="1"/>
  <c r="AF1915" i="4" s="1"/>
  <c r="AF1916" i="4" s="1"/>
  <c r="AF1917" i="4" s="1"/>
  <c r="AF1918" i="4" s="1"/>
  <c r="AF1919" i="4" s="1"/>
  <c r="AF1920" i="4" s="1"/>
  <c r="AF1921" i="4" s="1"/>
  <c r="AF1922" i="4" s="1"/>
  <c r="AF1923" i="4" s="1"/>
  <c r="AF1924" i="4" s="1"/>
  <c r="AF1925" i="4" s="1"/>
  <c r="AF1926" i="4" s="1"/>
  <c r="AF1927" i="4" s="1"/>
  <c r="AF1928" i="4" s="1"/>
  <c r="AF1929" i="4" s="1"/>
  <c r="AF1930" i="4" s="1"/>
  <c r="AF1931" i="4" s="1"/>
  <c r="AF1932" i="4" s="1"/>
  <c r="AF1933" i="4" s="1"/>
  <c r="AF1934" i="4" s="1"/>
  <c r="AF1935" i="4" s="1"/>
  <c r="AF1936" i="4" s="1"/>
  <c r="AF1937" i="4" s="1"/>
  <c r="AF1938" i="4" s="1"/>
  <c r="AF1939" i="4" s="1"/>
  <c r="AF1940" i="4" s="1"/>
  <c r="AF1941" i="4" s="1"/>
  <c r="AF1942" i="4" s="1"/>
  <c r="AF1943" i="4" s="1"/>
  <c r="AF1944" i="4" s="1"/>
  <c r="AF1945" i="4" s="1"/>
  <c r="AF1946" i="4" s="1"/>
  <c r="AF1947" i="4" s="1"/>
  <c r="AF1948" i="4" s="1"/>
  <c r="AF1949" i="4" s="1"/>
  <c r="AF1950" i="4" s="1"/>
  <c r="AF1951" i="4" s="1"/>
  <c r="AF1952" i="4" s="1"/>
  <c r="AF1953" i="4" s="1"/>
  <c r="AF1954" i="4" s="1"/>
  <c r="AF1955" i="4" s="1"/>
  <c r="AF1956" i="4" s="1"/>
  <c r="AF1957" i="4" s="1"/>
  <c r="AF1958" i="4" s="1"/>
  <c r="AF1959" i="4" s="1"/>
  <c r="AF1960" i="4" s="1"/>
  <c r="AF1961" i="4" s="1"/>
  <c r="AF1962" i="4" s="1"/>
  <c r="AF1963" i="4" s="1"/>
  <c r="AF1964" i="4" s="1"/>
  <c r="AF1965" i="4" s="1"/>
  <c r="AF1966" i="4" s="1"/>
  <c r="AF1967" i="4" s="1"/>
  <c r="AF1968" i="4" s="1"/>
  <c r="AF1969" i="4" s="1"/>
  <c r="AF1970" i="4" s="1"/>
  <c r="AF1971" i="4" s="1"/>
  <c r="AF1972" i="4" s="1"/>
  <c r="AF1973" i="4" s="1"/>
  <c r="AF1974" i="4" s="1"/>
  <c r="AF1975" i="4" s="1"/>
  <c r="AF1976" i="4" s="1"/>
  <c r="AF1977" i="4" s="1"/>
  <c r="AF1978" i="4" s="1"/>
  <c r="AF1979" i="4" s="1"/>
  <c r="AF1980" i="4" s="1"/>
  <c r="AF1981" i="4" s="1"/>
  <c r="AF1982" i="4" s="1"/>
  <c r="AF1983" i="4" s="1"/>
  <c r="AF1984" i="4" s="1"/>
  <c r="AF1985" i="4" s="1"/>
  <c r="AF1986" i="4" s="1"/>
  <c r="AF1987" i="4" s="1"/>
  <c r="AF1988" i="4" s="1"/>
  <c r="AF1989" i="4" s="1"/>
  <c r="AF1990" i="4" s="1"/>
  <c r="AF1991" i="4" s="1"/>
  <c r="AF1992" i="4" s="1"/>
  <c r="AF1993" i="4" s="1"/>
  <c r="AF1994" i="4" s="1"/>
  <c r="AF1995" i="4" s="1"/>
  <c r="AF1996" i="4" s="1"/>
  <c r="AF1997" i="4" s="1"/>
  <c r="AF1998" i="4" s="1"/>
  <c r="AF1999" i="4" s="1"/>
  <c r="AF2000" i="4" s="1"/>
  <c r="AF2001" i="4" s="1"/>
  <c r="AF2002" i="4" s="1"/>
  <c r="AF2003" i="4" s="1"/>
  <c r="AF2004" i="4" s="1"/>
  <c r="AF2005" i="4" s="1"/>
  <c r="AF2006" i="4" s="1"/>
  <c r="AF2007" i="4" s="1"/>
  <c r="AF2008" i="4" s="1"/>
  <c r="AF2009" i="4" s="1"/>
  <c r="AF2010" i="4" s="1"/>
  <c r="AF2011" i="4" s="1"/>
  <c r="AF2012" i="4" s="1"/>
  <c r="AF2013" i="4" s="1"/>
  <c r="AF2014" i="4" s="1"/>
  <c r="AF2015" i="4" s="1"/>
  <c r="AF2016" i="4" s="1"/>
  <c r="AF2017" i="4" s="1"/>
  <c r="AF2018" i="4" s="1"/>
  <c r="AF2019" i="4" s="1"/>
  <c r="AF2020" i="4" s="1"/>
  <c r="AF2021" i="4" s="1"/>
  <c r="AF2022" i="4" s="1"/>
  <c r="AF2023" i="4" s="1"/>
  <c r="AF2024" i="4" s="1"/>
  <c r="AF2025" i="4" s="1"/>
  <c r="AF2026" i="4" s="1"/>
  <c r="AF2027" i="4" s="1"/>
  <c r="AF2028" i="4" s="1"/>
  <c r="AF2029" i="4" s="1"/>
  <c r="AF2030" i="4" s="1"/>
  <c r="AF2031" i="4" s="1"/>
  <c r="AF2032" i="4" s="1"/>
  <c r="AF2033" i="4" s="1"/>
  <c r="AF2034" i="4" s="1"/>
  <c r="AF2035" i="4" s="1"/>
  <c r="AF2036" i="4" s="1"/>
  <c r="AF2037" i="4" s="1"/>
  <c r="AF2038" i="4" s="1"/>
  <c r="AF2039" i="4" s="1"/>
  <c r="AF2040" i="4" s="1"/>
  <c r="AF2041" i="4" s="1"/>
  <c r="AF2042" i="4" s="1"/>
  <c r="AF2043" i="4" s="1"/>
  <c r="AF2044" i="4" s="1"/>
  <c r="AF2045" i="4" s="1"/>
  <c r="AF2046" i="4" s="1"/>
  <c r="AF2047" i="4" s="1"/>
  <c r="AF2048" i="4" s="1"/>
  <c r="AF2049" i="4" s="1"/>
  <c r="AF2050" i="4" s="1"/>
  <c r="AF2051" i="4" s="1"/>
  <c r="AF2052" i="4" s="1"/>
  <c r="AF2053" i="4" s="1"/>
  <c r="AF2054" i="4" s="1"/>
  <c r="AF2055" i="4" s="1"/>
  <c r="AF2056" i="4" s="1"/>
  <c r="AF2057" i="4" s="1"/>
  <c r="AF2058" i="4" s="1"/>
  <c r="AF2059" i="4" s="1"/>
  <c r="AF2060" i="4" s="1"/>
  <c r="AF2061" i="4" s="1"/>
  <c r="AF2062" i="4" s="1"/>
  <c r="AF2063" i="4" s="1"/>
  <c r="AF2064" i="4" s="1"/>
  <c r="AF2065" i="4" s="1"/>
  <c r="AF2066" i="4" s="1"/>
  <c r="AF2067" i="4" s="1"/>
  <c r="AF2068" i="4" s="1"/>
  <c r="AF2069" i="4" s="1"/>
  <c r="AF2070" i="4" s="1"/>
  <c r="AF2071" i="4" s="1"/>
  <c r="AF2072" i="4" s="1"/>
  <c r="AF2073" i="4" s="1"/>
  <c r="AF2074" i="4" s="1"/>
  <c r="AF2075" i="4" s="1"/>
  <c r="AF2076" i="4" s="1"/>
  <c r="AF2077" i="4" s="1"/>
  <c r="AF2078" i="4" s="1"/>
  <c r="AF2079" i="4" s="1"/>
  <c r="AF2080" i="4" s="1"/>
  <c r="AF2081" i="4" s="1"/>
  <c r="AF2082" i="4" s="1"/>
  <c r="AF2083" i="4" s="1"/>
  <c r="AF2084" i="4" s="1"/>
  <c r="AF2085" i="4" s="1"/>
  <c r="AF2086" i="4" s="1"/>
  <c r="AF2087" i="4" s="1"/>
  <c r="AF2088" i="4" s="1"/>
  <c r="AF2089" i="4" s="1"/>
  <c r="AF2090" i="4" s="1"/>
  <c r="AF2091" i="4" s="1"/>
  <c r="AF2092" i="4" s="1"/>
  <c r="AF2093" i="4" s="1"/>
  <c r="AF2094" i="4" s="1"/>
  <c r="AF2095" i="4" s="1"/>
  <c r="AF2096" i="4" s="1"/>
  <c r="AF2097" i="4" s="1"/>
  <c r="AF2098" i="4" s="1"/>
  <c r="AF2099" i="4" s="1"/>
  <c r="AF2100" i="4" s="1"/>
  <c r="AF2101" i="4" s="1"/>
  <c r="AF2102" i="4" s="1"/>
  <c r="AF2103" i="4" s="1"/>
  <c r="AF2104" i="4" s="1"/>
  <c r="AF2105" i="4" s="1"/>
  <c r="AF2106" i="4" s="1"/>
  <c r="AF2107" i="4" s="1"/>
  <c r="AF2108" i="4" s="1"/>
  <c r="AF2109" i="4" s="1"/>
  <c r="AF2110" i="4" s="1"/>
  <c r="AF2111" i="4" s="1"/>
  <c r="AF2112" i="4" s="1"/>
  <c r="AF2113" i="4" s="1"/>
  <c r="AF2114" i="4" s="1"/>
  <c r="AF2115" i="4" s="1"/>
  <c r="AF2116" i="4" s="1"/>
  <c r="AF2117" i="4" s="1"/>
  <c r="AF2118" i="4" s="1"/>
  <c r="AF2119" i="4" s="1"/>
  <c r="AF2120" i="4" s="1"/>
  <c r="AF2121" i="4" s="1"/>
  <c r="AF2122" i="4" s="1"/>
  <c r="AF2123" i="4" s="1"/>
  <c r="AF2124" i="4" s="1"/>
  <c r="AF2125" i="4" s="1"/>
  <c r="AF2126" i="4" s="1"/>
  <c r="AF2127" i="4" s="1"/>
  <c r="AF2128" i="4" s="1"/>
  <c r="AF2129" i="4" s="1"/>
  <c r="AF2130" i="4" s="1"/>
  <c r="AF2131" i="4" s="1"/>
  <c r="AF2132" i="4" s="1"/>
  <c r="AF2133" i="4" s="1"/>
  <c r="AF2134" i="4" s="1"/>
  <c r="AF2135" i="4" s="1"/>
  <c r="AF2136" i="4" s="1"/>
  <c r="AF2137" i="4" s="1"/>
  <c r="AF2138" i="4" s="1"/>
  <c r="AF2139" i="4" s="1"/>
  <c r="AF2140" i="4" s="1"/>
  <c r="AF2141" i="4" s="1"/>
  <c r="AF2142" i="4" s="1"/>
  <c r="AF2143" i="4" s="1"/>
  <c r="AF2144" i="4" s="1"/>
  <c r="AF2145" i="4" s="1"/>
  <c r="AF2146" i="4" s="1"/>
  <c r="AF2147" i="4" s="1"/>
  <c r="AF2148" i="4" s="1"/>
  <c r="AF2149" i="4" s="1"/>
  <c r="AF2150" i="4" s="1"/>
  <c r="AF2151" i="4" s="1"/>
  <c r="AF2152" i="4" s="1"/>
  <c r="AF2153" i="4" s="1"/>
  <c r="AF2154" i="4" s="1"/>
  <c r="AF2155" i="4" s="1"/>
  <c r="AF2156" i="4" s="1"/>
  <c r="AF2157" i="4" s="1"/>
  <c r="AF2158" i="4" s="1"/>
  <c r="AF2159" i="4" s="1"/>
  <c r="AF2160" i="4" s="1"/>
  <c r="AF2161" i="4" s="1"/>
  <c r="AF2162" i="4" s="1"/>
  <c r="AF2163" i="4" s="1"/>
  <c r="AF2164" i="4" s="1"/>
  <c r="AF2165" i="4" s="1"/>
  <c r="AF2166" i="4" s="1"/>
  <c r="AF2167" i="4" s="1"/>
  <c r="AF2168" i="4" s="1"/>
  <c r="AF2169" i="4" s="1"/>
  <c r="AF2170" i="4" s="1"/>
  <c r="AF2171" i="4" s="1"/>
  <c r="AF2172" i="4" s="1"/>
  <c r="AF2173" i="4" s="1"/>
  <c r="AF2174" i="4" s="1"/>
  <c r="AF2175" i="4" s="1"/>
  <c r="AF2176" i="4" s="1"/>
  <c r="AF2177" i="4" s="1"/>
  <c r="AF2178" i="4" s="1"/>
  <c r="AF2179" i="4" s="1"/>
  <c r="AF2180" i="4" s="1"/>
  <c r="AF2181" i="4" s="1"/>
  <c r="AF2182" i="4" s="1"/>
  <c r="AF2183" i="4" s="1"/>
  <c r="AF2184" i="4" s="1"/>
  <c r="AF2185" i="4" s="1"/>
  <c r="AF2186" i="4" s="1"/>
  <c r="AF2187" i="4" s="1"/>
  <c r="AF2188" i="4" s="1"/>
  <c r="AF2189" i="4" s="1"/>
  <c r="AF2190" i="4" s="1"/>
  <c r="AF2191" i="4" s="1"/>
  <c r="AF2192" i="4" s="1"/>
  <c r="AF2193" i="4" s="1"/>
  <c r="AF2194" i="4" s="1"/>
  <c r="AF2195" i="4" s="1"/>
  <c r="AF2196" i="4" s="1"/>
  <c r="AF2197" i="4" s="1"/>
  <c r="AF2198" i="4" s="1"/>
  <c r="AF2199" i="4" s="1"/>
  <c r="AF2200" i="4" s="1"/>
  <c r="AF2201" i="4" s="1"/>
  <c r="AF2202" i="4" s="1"/>
  <c r="AF2203" i="4" s="1"/>
  <c r="AF2204" i="4" s="1"/>
  <c r="AF2205" i="4" s="1"/>
  <c r="AF2206" i="4" s="1"/>
  <c r="AF2207" i="4" s="1"/>
  <c r="AF2208" i="4" s="1"/>
  <c r="AF2209" i="4" s="1"/>
  <c r="AF2210" i="4" s="1"/>
  <c r="AF2211" i="4" s="1"/>
  <c r="AF2212" i="4" s="1"/>
  <c r="AF2213" i="4" s="1"/>
  <c r="AF2214" i="4" s="1"/>
  <c r="AF2215" i="4" s="1"/>
  <c r="AF2216" i="4" s="1"/>
  <c r="AF2217" i="4" s="1"/>
  <c r="AF2218" i="4" s="1"/>
  <c r="AF2219" i="4" s="1"/>
  <c r="AF2220" i="4" s="1"/>
  <c r="AF2221" i="4" s="1"/>
  <c r="AF2222" i="4" s="1"/>
  <c r="AF2223" i="4" s="1"/>
  <c r="AF2224" i="4" s="1"/>
  <c r="AF2225" i="4" s="1"/>
  <c r="AF2226" i="4" s="1"/>
  <c r="AF2227" i="4" s="1"/>
  <c r="AF2228" i="4" s="1"/>
  <c r="AF2229" i="4" s="1"/>
  <c r="AF2230" i="4" s="1"/>
  <c r="AF2231" i="4" s="1"/>
  <c r="AF2232" i="4" s="1"/>
  <c r="AF2233" i="4" s="1"/>
  <c r="AF2234" i="4" s="1"/>
  <c r="AF2235" i="4" s="1"/>
  <c r="AF2236" i="4" s="1"/>
  <c r="AF2237" i="4" s="1"/>
  <c r="AF2238" i="4" s="1"/>
  <c r="AF2239" i="4" s="1"/>
  <c r="AF2240" i="4" s="1"/>
  <c r="AF2241" i="4" s="1"/>
  <c r="AF2242" i="4" s="1"/>
  <c r="AF2243" i="4" s="1"/>
  <c r="AF2244" i="4" s="1"/>
  <c r="AF2245" i="4" s="1"/>
  <c r="AF2246" i="4" s="1"/>
  <c r="AF2247" i="4" s="1"/>
  <c r="AF2248" i="4" s="1"/>
  <c r="AF2249" i="4" s="1"/>
  <c r="AF2250" i="4" s="1"/>
  <c r="AF2251" i="4" s="1"/>
  <c r="AF2252" i="4" s="1"/>
  <c r="AF2253" i="4" s="1"/>
  <c r="AF2254" i="4" s="1"/>
  <c r="AF2255" i="4" s="1"/>
  <c r="AF2256" i="4" s="1"/>
  <c r="AF2257" i="4" s="1"/>
  <c r="AF2258" i="4" s="1"/>
  <c r="AF2259" i="4" s="1"/>
  <c r="AF2260" i="4" s="1"/>
  <c r="AF2261" i="4" s="1"/>
  <c r="AF2262" i="4" s="1"/>
  <c r="AF2263" i="4" s="1"/>
  <c r="AF2264" i="4" s="1"/>
  <c r="AF2265" i="4" s="1"/>
  <c r="AF2266" i="4" s="1"/>
  <c r="AF2267" i="4" s="1"/>
  <c r="AF2268" i="4" s="1"/>
  <c r="AF2269" i="4" s="1"/>
  <c r="AF2270" i="4" s="1"/>
  <c r="AF2271" i="4" s="1"/>
  <c r="AF2272" i="4" s="1"/>
  <c r="AF2273" i="4" s="1"/>
  <c r="AF2274" i="4" s="1"/>
  <c r="AF2275" i="4" s="1"/>
  <c r="AF2276" i="4" s="1"/>
  <c r="AF2277" i="4" s="1"/>
  <c r="AF2278" i="4" s="1"/>
  <c r="AF2279" i="4" s="1"/>
  <c r="AF2280" i="4" s="1"/>
  <c r="AF2281" i="4" s="1"/>
  <c r="AF2282" i="4" s="1"/>
  <c r="AF2283" i="4" s="1"/>
  <c r="AF2284" i="4" s="1"/>
  <c r="AF2285" i="4" s="1"/>
  <c r="AF2286" i="4" s="1"/>
  <c r="AF2287" i="4" s="1"/>
  <c r="AF2288" i="4" s="1"/>
  <c r="AF2289" i="4" s="1"/>
  <c r="AF2290" i="4" s="1"/>
  <c r="AF2291" i="4" s="1"/>
  <c r="AF2292" i="4" s="1"/>
  <c r="AF2293" i="4" s="1"/>
  <c r="AF2294" i="4" s="1"/>
  <c r="AF2295" i="4" s="1"/>
  <c r="AF2296" i="4" s="1"/>
  <c r="AF2297" i="4" s="1"/>
  <c r="AF2298" i="4" s="1"/>
  <c r="AF2299" i="4" s="1"/>
  <c r="AF2300" i="4" s="1"/>
  <c r="AF2301" i="4" s="1"/>
  <c r="AF2302" i="4" s="1"/>
  <c r="AF2303" i="4" s="1"/>
  <c r="AF2304" i="4" s="1"/>
  <c r="AF2305" i="4" s="1"/>
  <c r="AF2306" i="4" s="1"/>
  <c r="AF2307" i="4" s="1"/>
  <c r="AF2308" i="4" s="1"/>
  <c r="AF2309" i="4" s="1"/>
  <c r="AF2310" i="4" s="1"/>
  <c r="AF2311" i="4" s="1"/>
  <c r="AF2312" i="4" s="1"/>
  <c r="AF2313" i="4" s="1"/>
  <c r="AF2314" i="4" s="1"/>
  <c r="AF2315" i="4" s="1"/>
  <c r="AF2316" i="4" s="1"/>
  <c r="AF2317" i="4" s="1"/>
  <c r="AF2318" i="4" s="1"/>
  <c r="AF2319" i="4" s="1"/>
  <c r="AF2320" i="4" s="1"/>
  <c r="AF2321" i="4" s="1"/>
  <c r="AF2322" i="4" s="1"/>
  <c r="AF2323" i="4" s="1"/>
  <c r="AF2324" i="4" s="1"/>
  <c r="AF2325" i="4" s="1"/>
  <c r="AF2326" i="4" s="1"/>
  <c r="AF2327" i="4" s="1"/>
  <c r="AF2328" i="4" s="1"/>
  <c r="AF2329" i="4" s="1"/>
  <c r="AF2330" i="4" s="1"/>
  <c r="AF2331" i="4" s="1"/>
  <c r="AF2332" i="4" s="1"/>
  <c r="AF2333" i="4" s="1"/>
  <c r="AF2334" i="4" s="1"/>
  <c r="AF2335" i="4" s="1"/>
  <c r="AF2336" i="4" s="1"/>
  <c r="AF2337" i="4" s="1"/>
  <c r="AF2338" i="4" s="1"/>
  <c r="AF2339" i="4" s="1"/>
  <c r="AF2340" i="4" s="1"/>
  <c r="AF2341" i="4" s="1"/>
  <c r="AF2342" i="4" s="1"/>
  <c r="AF2343" i="4" s="1"/>
  <c r="AF2344" i="4" s="1"/>
  <c r="AF2345" i="4" s="1"/>
  <c r="AF2346" i="4" s="1"/>
  <c r="AF2347" i="4" s="1"/>
  <c r="AF2348" i="4" s="1"/>
  <c r="AF2349" i="4" s="1"/>
  <c r="AF2350" i="4" s="1"/>
  <c r="AF2351" i="4" s="1"/>
  <c r="AF2352" i="4" s="1"/>
  <c r="AF2353" i="4" s="1"/>
  <c r="AF2354" i="4" s="1"/>
  <c r="AF2355" i="4" s="1"/>
  <c r="AF2356" i="4" s="1"/>
  <c r="AF2357" i="4" s="1"/>
  <c r="AF2358" i="4" s="1"/>
  <c r="AF2359" i="4" s="1"/>
  <c r="AF2360" i="4" s="1"/>
  <c r="AF2361" i="4" s="1"/>
  <c r="AF2362" i="4" s="1"/>
  <c r="AF2363" i="4" s="1"/>
  <c r="AF2364" i="4" s="1"/>
  <c r="AF2365" i="4" s="1"/>
  <c r="AF2366" i="4" s="1"/>
  <c r="AF2367" i="4" s="1"/>
  <c r="AF2368" i="4" s="1"/>
  <c r="AF2369" i="4" s="1"/>
  <c r="AF2370" i="4" s="1"/>
  <c r="AF2371" i="4" s="1"/>
  <c r="AF2372" i="4" s="1"/>
  <c r="AF2373" i="4" s="1"/>
  <c r="AF2374" i="4" s="1"/>
  <c r="AF2375" i="4" s="1"/>
  <c r="AF2376" i="4" s="1"/>
  <c r="AF2377" i="4" s="1"/>
  <c r="AF2378" i="4" s="1"/>
  <c r="AF2379" i="4" s="1"/>
  <c r="AF2380" i="4" s="1"/>
  <c r="AF2381" i="4" s="1"/>
  <c r="AF2382" i="4" s="1"/>
  <c r="AF2383" i="4" s="1"/>
  <c r="AF2384" i="4" s="1"/>
  <c r="AF2385" i="4" s="1"/>
  <c r="AF2386" i="4" s="1"/>
  <c r="AF2387" i="4" s="1"/>
  <c r="AF2388" i="4" s="1"/>
  <c r="AF2389" i="4" s="1"/>
  <c r="AF2390" i="4" s="1"/>
  <c r="AF2391" i="4" s="1"/>
  <c r="AF2392" i="4" s="1"/>
  <c r="AF2393" i="4" s="1"/>
  <c r="AF2394" i="4" s="1"/>
  <c r="AF2395" i="4" s="1"/>
  <c r="AF2396" i="4" s="1"/>
  <c r="AF2397" i="4" s="1"/>
  <c r="AF2398" i="4" s="1"/>
  <c r="AF2399" i="4" s="1"/>
  <c r="AF2400" i="4" s="1"/>
  <c r="AF2401" i="4" s="1"/>
  <c r="AF2402" i="4" s="1"/>
  <c r="AF2403" i="4" s="1"/>
  <c r="AF2404" i="4" s="1"/>
  <c r="AF2405" i="4" s="1"/>
  <c r="AF2406" i="4" s="1"/>
  <c r="AF2407" i="4" s="1"/>
  <c r="AF2408" i="4" s="1"/>
  <c r="AF2409" i="4" s="1"/>
  <c r="AF2410" i="4" s="1"/>
  <c r="AF2411" i="4" s="1"/>
  <c r="AF2412" i="4" s="1"/>
  <c r="AF2413" i="4" s="1"/>
  <c r="AF2414" i="4" s="1"/>
  <c r="AF2415" i="4" s="1"/>
  <c r="AF2416" i="4" s="1"/>
  <c r="AF2417" i="4" s="1"/>
  <c r="AF2418" i="4" s="1"/>
  <c r="AF2419" i="4" s="1"/>
  <c r="AF2420" i="4" s="1"/>
  <c r="AF2421" i="4" s="1"/>
  <c r="AF2422" i="4" s="1"/>
  <c r="AF2423" i="4" s="1"/>
  <c r="AF2424" i="4" s="1"/>
  <c r="AF2425" i="4" s="1"/>
  <c r="AF2426" i="4" s="1"/>
  <c r="AF2427" i="4" s="1"/>
  <c r="AF2428" i="4" s="1"/>
  <c r="AF2429" i="4" s="1"/>
  <c r="AF2430" i="4" s="1"/>
  <c r="AF2431" i="4" s="1"/>
  <c r="AF2432" i="4" s="1"/>
  <c r="AF2433" i="4" s="1"/>
  <c r="AF2434" i="4" s="1"/>
  <c r="AF2435" i="4" s="1"/>
  <c r="AF2436" i="4" s="1"/>
  <c r="AF2437" i="4" s="1"/>
  <c r="AF2438" i="4" s="1"/>
  <c r="AF2439" i="4" s="1"/>
  <c r="AF2440" i="4" s="1"/>
  <c r="AF2441" i="4" s="1"/>
  <c r="AF2442" i="4" s="1"/>
  <c r="AF2443" i="4" s="1"/>
  <c r="AF2444" i="4" s="1"/>
  <c r="AF2445" i="4" s="1"/>
  <c r="AF2446" i="4" s="1"/>
  <c r="AF2447" i="4" s="1"/>
  <c r="AF2448" i="4" s="1"/>
  <c r="AF2449" i="4" s="1"/>
  <c r="AF2450" i="4" s="1"/>
  <c r="AF2451" i="4" s="1"/>
  <c r="AF2452" i="4" s="1"/>
  <c r="AF2453" i="4" s="1"/>
  <c r="AF2454" i="4" s="1"/>
  <c r="AF2455" i="4" s="1"/>
  <c r="AF2456" i="4" s="1"/>
  <c r="AF2457" i="4" s="1"/>
  <c r="AF2458" i="4" s="1"/>
  <c r="AF2459" i="4" s="1"/>
  <c r="AF2460" i="4" s="1"/>
  <c r="AF2461" i="4" s="1"/>
  <c r="AF2462" i="4" s="1"/>
  <c r="AF2463" i="4" s="1"/>
  <c r="AF2464" i="4" s="1"/>
  <c r="AF2465" i="4" s="1"/>
  <c r="AF2466" i="4" s="1"/>
  <c r="AF2467" i="4" s="1"/>
  <c r="AF2468" i="4" s="1"/>
  <c r="AF2469" i="4" s="1"/>
  <c r="AF2470" i="4" s="1"/>
  <c r="AF2471" i="4" s="1"/>
  <c r="AF2472" i="4" s="1"/>
  <c r="AF2473" i="4" s="1"/>
  <c r="AF2474" i="4" s="1"/>
  <c r="AF2475" i="4" s="1"/>
  <c r="AF2476" i="4" s="1"/>
  <c r="AF2477" i="4" s="1"/>
  <c r="AF2478" i="4" s="1"/>
  <c r="AF2479" i="4" s="1"/>
  <c r="AF2480" i="4" s="1"/>
  <c r="AF2481" i="4" s="1"/>
  <c r="AF2482" i="4" s="1"/>
  <c r="AF2483" i="4" s="1"/>
  <c r="AF2484" i="4" s="1"/>
  <c r="AF2485" i="4" s="1"/>
  <c r="AF2486" i="4" s="1"/>
  <c r="AF2487" i="4" s="1"/>
  <c r="AF2488" i="4" s="1"/>
  <c r="AF2489" i="4" s="1"/>
  <c r="AF2490" i="4" s="1"/>
  <c r="AF2491" i="4" s="1"/>
  <c r="AF2492" i="4" s="1"/>
  <c r="AF2493" i="4" s="1"/>
  <c r="AF2494" i="4" s="1"/>
  <c r="AF2495" i="4" s="1"/>
  <c r="AF2496" i="4" s="1"/>
  <c r="AF2497" i="4" s="1"/>
  <c r="AF2498" i="4" s="1"/>
  <c r="AF2499" i="4" s="1"/>
  <c r="AF2500" i="4" s="1"/>
  <c r="AF2501" i="4" s="1"/>
  <c r="AF2502" i="4" s="1"/>
  <c r="AF2503" i="4" s="1"/>
  <c r="AF2504" i="4" s="1"/>
  <c r="AF2505" i="4" s="1"/>
  <c r="AF2506" i="4" s="1"/>
  <c r="AF2507" i="4" s="1"/>
  <c r="AF2508" i="4" s="1"/>
  <c r="AF2509" i="4" s="1"/>
  <c r="AF2510" i="4" s="1"/>
  <c r="AF2511" i="4" s="1"/>
  <c r="AF2512" i="4" s="1"/>
  <c r="AF2513" i="4" s="1"/>
  <c r="AF2514" i="4" s="1"/>
  <c r="AF2515" i="4" s="1"/>
  <c r="AF2516" i="4" s="1"/>
  <c r="AF2517" i="4" s="1"/>
  <c r="AF2518" i="4" s="1"/>
  <c r="AF2519" i="4" s="1"/>
  <c r="AF2520" i="4" s="1"/>
  <c r="AF2521" i="4" s="1"/>
  <c r="AF2522" i="4" s="1"/>
  <c r="AF2523" i="4" s="1"/>
  <c r="AF2524" i="4" s="1"/>
  <c r="AF2525" i="4" s="1"/>
  <c r="AF2526" i="4" s="1"/>
  <c r="AF2527" i="4" s="1"/>
  <c r="AF2528" i="4" s="1"/>
  <c r="AF2529" i="4" s="1"/>
  <c r="AF2530" i="4" s="1"/>
  <c r="AF2531" i="4" s="1"/>
  <c r="AF2532" i="4" s="1"/>
  <c r="AF2533" i="4" s="1"/>
  <c r="AF2534" i="4" s="1"/>
  <c r="AF2535" i="4" s="1"/>
  <c r="AF2536" i="4" s="1"/>
  <c r="AF2537" i="4" s="1"/>
  <c r="AF2538" i="4" s="1"/>
  <c r="AF2539" i="4" s="1"/>
  <c r="AF2540" i="4" s="1"/>
  <c r="AF2541" i="4" s="1"/>
  <c r="AF2542" i="4" s="1"/>
  <c r="AF2543" i="4" s="1"/>
  <c r="AF2544" i="4" s="1"/>
  <c r="AF2545" i="4" s="1"/>
  <c r="AF2546" i="4" s="1"/>
  <c r="AF2547" i="4" s="1"/>
  <c r="AF2548" i="4" s="1"/>
  <c r="AF2549" i="4" s="1"/>
  <c r="AF2550" i="4" s="1"/>
  <c r="AF2551" i="4" s="1"/>
  <c r="AF2552" i="4" s="1"/>
  <c r="AF2553" i="4" s="1"/>
  <c r="AF2554" i="4" s="1"/>
  <c r="AF2555" i="4" s="1"/>
  <c r="AF2556" i="4" s="1"/>
  <c r="AF2557" i="4" s="1"/>
  <c r="AF2558" i="4" s="1"/>
  <c r="AF2559" i="4" s="1"/>
  <c r="AF2560" i="4" s="1"/>
  <c r="AF2561" i="4" s="1"/>
  <c r="AF2562" i="4" s="1"/>
  <c r="AF2563" i="4" s="1"/>
  <c r="AF2564" i="4" s="1"/>
  <c r="AF2565" i="4" s="1"/>
  <c r="AF2566" i="4" s="1"/>
  <c r="AF2567" i="4" s="1"/>
  <c r="AF2568" i="4" s="1"/>
  <c r="AF2569" i="4" s="1"/>
  <c r="AF2570" i="4" s="1"/>
  <c r="AF2571" i="4" s="1"/>
  <c r="AF2572" i="4" s="1"/>
  <c r="AF2573" i="4" s="1"/>
  <c r="AF2574" i="4" s="1"/>
  <c r="AF2575" i="4" s="1"/>
  <c r="AF2576" i="4" s="1"/>
  <c r="AF2577" i="4" s="1"/>
  <c r="AF2578" i="4" s="1"/>
  <c r="AF2579" i="4" s="1"/>
  <c r="AF2580" i="4" s="1"/>
  <c r="AF2581" i="4" s="1"/>
  <c r="AF2582" i="4" s="1"/>
  <c r="AF2583" i="4" s="1"/>
  <c r="AF2584" i="4" s="1"/>
  <c r="AF2585" i="4" s="1"/>
  <c r="AF2586" i="4" s="1"/>
  <c r="AF2587" i="4" s="1"/>
  <c r="AF2588" i="4" s="1"/>
  <c r="AF2589" i="4" s="1"/>
  <c r="AF2590" i="4" s="1"/>
  <c r="AF2591" i="4" s="1"/>
  <c r="AF2592" i="4" s="1"/>
  <c r="AF2593" i="4" s="1"/>
  <c r="AF2594" i="4" s="1"/>
  <c r="AF2595" i="4" s="1"/>
  <c r="AF2596" i="4" s="1"/>
  <c r="AF2597" i="4" s="1"/>
  <c r="AF2598" i="4" s="1"/>
  <c r="AF2599" i="4" s="1"/>
  <c r="AF2600" i="4" s="1"/>
  <c r="AF2601" i="4" s="1"/>
  <c r="AF2602" i="4" s="1"/>
  <c r="AF2603" i="4" s="1"/>
  <c r="AF2604" i="4" s="1"/>
  <c r="AF2605" i="4" s="1"/>
  <c r="AF2606" i="4" s="1"/>
  <c r="AF2607" i="4" s="1"/>
  <c r="AF2608" i="4" s="1"/>
  <c r="AF2609" i="4" s="1"/>
  <c r="AF2610" i="4" s="1"/>
  <c r="AF2611" i="4" s="1"/>
  <c r="AF2612" i="4" s="1"/>
  <c r="AF2613" i="4" s="1"/>
  <c r="AF2614" i="4" s="1"/>
  <c r="AF2615" i="4" s="1"/>
  <c r="AF2616" i="4" s="1"/>
  <c r="AF2617" i="4" s="1"/>
  <c r="AF2618" i="4" s="1"/>
  <c r="AF2619" i="4" s="1"/>
  <c r="AF2620" i="4" s="1"/>
  <c r="AF2621" i="4" s="1"/>
  <c r="AF2622" i="4" s="1"/>
  <c r="AF2623" i="4" s="1"/>
  <c r="AF2624" i="4" s="1"/>
  <c r="AF2625" i="4" s="1"/>
  <c r="AF2626" i="4" s="1"/>
  <c r="AF2627" i="4" s="1"/>
  <c r="AF2628" i="4" s="1"/>
  <c r="AF2629" i="4" s="1"/>
  <c r="AF2630" i="4" s="1"/>
  <c r="AF2631" i="4" s="1"/>
  <c r="AF2632" i="4" s="1"/>
  <c r="AF2633" i="4" s="1"/>
  <c r="AF2634" i="4" s="1"/>
  <c r="AF2635" i="4" s="1"/>
  <c r="AF2636" i="4" s="1"/>
  <c r="AF2637" i="4" s="1"/>
  <c r="AF2638" i="4" s="1"/>
  <c r="AF2639" i="4" s="1"/>
  <c r="AF2640" i="4" s="1"/>
  <c r="AF2641" i="4" s="1"/>
  <c r="AF2642" i="4" s="1"/>
  <c r="AF2643" i="4" s="1"/>
  <c r="AF2644" i="4" s="1"/>
  <c r="AF2645" i="4" s="1"/>
  <c r="AF2646" i="4" s="1"/>
  <c r="AF2647" i="4" s="1"/>
  <c r="AF2648" i="4" s="1"/>
  <c r="AF2649" i="4" s="1"/>
  <c r="AF2650" i="4" s="1"/>
  <c r="AF2651" i="4" s="1"/>
  <c r="AF2652" i="4" s="1"/>
  <c r="AF2653" i="4" s="1"/>
  <c r="AF2654" i="4" s="1"/>
  <c r="AF2655" i="4" s="1"/>
  <c r="AF2656" i="4" s="1"/>
  <c r="AF2657" i="4" s="1"/>
  <c r="AF2658" i="4" s="1"/>
  <c r="AF2659" i="4" s="1"/>
  <c r="AF2660" i="4" s="1"/>
  <c r="AF2661" i="4" s="1"/>
  <c r="AF2662" i="4" s="1"/>
  <c r="AF2663" i="4" s="1"/>
  <c r="AF2664" i="4" s="1"/>
  <c r="AF2665" i="4" s="1"/>
  <c r="AF2666" i="4" s="1"/>
  <c r="AF2667" i="4" s="1"/>
  <c r="AF2668" i="4" s="1"/>
  <c r="AF2669" i="4" s="1"/>
  <c r="AF2670" i="4" s="1"/>
  <c r="AF2671" i="4" s="1"/>
  <c r="AF2672" i="4" s="1"/>
  <c r="AF2673" i="4" s="1"/>
  <c r="AF2674" i="4" s="1"/>
  <c r="AF2675" i="4" s="1"/>
  <c r="AF2676" i="4" s="1"/>
  <c r="AF2677" i="4" s="1"/>
  <c r="AF2678" i="4" s="1"/>
  <c r="AF2679" i="4" s="1"/>
  <c r="AF2680" i="4" s="1"/>
  <c r="AF2681" i="4" s="1"/>
  <c r="AF2682" i="4" s="1"/>
  <c r="AF2683" i="4" s="1"/>
  <c r="AF2684" i="4" s="1"/>
  <c r="AF2685" i="4" s="1"/>
  <c r="AF2686" i="4" s="1"/>
  <c r="AF2687" i="4" s="1"/>
  <c r="AF2688" i="4" s="1"/>
  <c r="AF2689" i="4" s="1"/>
  <c r="AF2690" i="4" s="1"/>
  <c r="AF2691" i="4" s="1"/>
  <c r="AF2692" i="4" s="1"/>
  <c r="AF2693" i="4" s="1"/>
  <c r="AF2694" i="4" s="1"/>
  <c r="AF2695" i="4" s="1"/>
  <c r="AF2696" i="4" s="1"/>
  <c r="AF2697" i="4" s="1"/>
  <c r="AF2698" i="4" s="1"/>
  <c r="AF2699" i="4" s="1"/>
  <c r="AF2700" i="4" s="1"/>
  <c r="AF2701" i="4" s="1"/>
  <c r="AF2702" i="4" s="1"/>
  <c r="AF2703" i="4" s="1"/>
  <c r="AF2704" i="4" s="1"/>
  <c r="AF2705" i="4" s="1"/>
  <c r="AF2706" i="4" s="1"/>
  <c r="AF2707" i="4" s="1"/>
  <c r="AF2708" i="4" s="1"/>
  <c r="AF2709" i="4" s="1"/>
  <c r="AF2710" i="4" s="1"/>
  <c r="AF2711" i="4" s="1"/>
  <c r="AF2712" i="4" s="1"/>
  <c r="AF2713" i="4" s="1"/>
  <c r="AF2714" i="4" s="1"/>
  <c r="AF2715" i="4" s="1"/>
  <c r="AF2716" i="4" s="1"/>
  <c r="AF2717" i="4" s="1"/>
  <c r="AF2718" i="4" s="1"/>
  <c r="AF2719" i="4" s="1"/>
  <c r="AF2720" i="4" s="1"/>
  <c r="AF2721" i="4" s="1"/>
  <c r="AF2722" i="4" s="1"/>
  <c r="AF2723" i="4" s="1"/>
  <c r="AF2724" i="4" s="1"/>
  <c r="AF2725" i="4" s="1"/>
  <c r="AF2726" i="4" s="1"/>
  <c r="AF2727" i="4" s="1"/>
  <c r="AF2728" i="4" s="1"/>
  <c r="AF2729" i="4" s="1"/>
  <c r="AF2730" i="4" s="1"/>
  <c r="AF2731" i="4" s="1"/>
  <c r="AF2732" i="4" s="1"/>
  <c r="AF2733" i="4" s="1"/>
  <c r="AF2734" i="4" s="1"/>
  <c r="AF2735" i="4" s="1"/>
  <c r="AF2736" i="4" s="1"/>
  <c r="AF2737" i="4" s="1"/>
  <c r="AF2738" i="4" s="1"/>
  <c r="AF2739" i="4" s="1"/>
  <c r="AF2740" i="4" s="1"/>
  <c r="AF2741" i="4" s="1"/>
  <c r="AF2742" i="4" s="1"/>
  <c r="AF2743" i="4" s="1"/>
  <c r="AF2744" i="4" s="1"/>
  <c r="AF2745" i="4" s="1"/>
  <c r="AF2746" i="4" s="1"/>
  <c r="AF2747" i="4" s="1"/>
  <c r="AF2748" i="4" s="1"/>
  <c r="AF2749" i="4" s="1"/>
  <c r="AF2750" i="4" s="1"/>
  <c r="AF2751" i="4" s="1"/>
  <c r="AF2752" i="4" s="1"/>
  <c r="AF2753" i="4" s="1"/>
  <c r="AF2754" i="4" s="1"/>
  <c r="AF2755" i="4" s="1"/>
  <c r="AF2756" i="4" s="1"/>
  <c r="AF2757" i="4" s="1"/>
  <c r="AF2758" i="4" s="1"/>
  <c r="AF2759" i="4" s="1"/>
  <c r="AF2760" i="4" s="1"/>
  <c r="AF2761" i="4" s="1"/>
  <c r="AF2762" i="4" s="1"/>
  <c r="AF2763" i="4" s="1"/>
  <c r="AF2764" i="4" s="1"/>
  <c r="AF2765" i="4" s="1"/>
  <c r="AF2766" i="4" s="1"/>
  <c r="AF2767" i="4" s="1"/>
  <c r="AF2768" i="4" s="1"/>
  <c r="AF2769" i="4" s="1"/>
  <c r="AF2770" i="4" s="1"/>
  <c r="AF2771" i="4" s="1"/>
  <c r="AF2772" i="4" s="1"/>
  <c r="AF2773" i="4" s="1"/>
  <c r="AF2774" i="4" s="1"/>
  <c r="AF2775" i="4" s="1"/>
  <c r="AF2776" i="4" s="1"/>
  <c r="AF2777" i="4" s="1"/>
  <c r="AF2778" i="4" s="1"/>
  <c r="AF2779" i="4" s="1"/>
  <c r="AF2780" i="4" s="1"/>
  <c r="AF2781" i="4" s="1"/>
  <c r="AF2782" i="4" s="1"/>
  <c r="AF2783" i="4" s="1"/>
  <c r="AF2784" i="4" s="1"/>
  <c r="AF2785" i="4" s="1"/>
  <c r="AF2786" i="4" s="1"/>
  <c r="AF2787" i="4" s="1"/>
  <c r="AF2788" i="4" s="1"/>
  <c r="AF2789" i="4" s="1"/>
  <c r="AF2790" i="4" s="1"/>
  <c r="AF2791" i="4" s="1"/>
  <c r="AF2792" i="4" s="1"/>
  <c r="AF2793" i="4" s="1"/>
  <c r="AF2794" i="4" s="1"/>
  <c r="AF2795" i="4" s="1"/>
  <c r="AF2796" i="4" s="1"/>
  <c r="AF2797" i="4" s="1"/>
  <c r="AF2798" i="4" s="1"/>
  <c r="AF2799" i="4" s="1"/>
  <c r="AF2800" i="4" s="1"/>
  <c r="AF2801" i="4" s="1"/>
  <c r="AF2802" i="4" s="1"/>
  <c r="AF2803" i="4" s="1"/>
  <c r="AF2804" i="4" s="1"/>
  <c r="AF2805" i="4" s="1"/>
  <c r="AF2806" i="4" s="1"/>
  <c r="AF2807" i="4" s="1"/>
  <c r="AF2808" i="4" s="1"/>
  <c r="AF2809" i="4" s="1"/>
  <c r="AF2810" i="4" s="1"/>
  <c r="AF2811" i="4" s="1"/>
  <c r="AF2812" i="4" s="1"/>
  <c r="AF2813" i="4" s="1"/>
  <c r="AF2814" i="4" s="1"/>
  <c r="AF2815" i="4" s="1"/>
  <c r="AF2816" i="4" s="1"/>
  <c r="AF2817" i="4" s="1"/>
  <c r="AF2818" i="4" s="1"/>
  <c r="AF2819" i="4" s="1"/>
  <c r="AF2820" i="4" s="1"/>
  <c r="AF2821" i="4" s="1"/>
  <c r="AF2822" i="4" s="1"/>
  <c r="AF2823" i="4" s="1"/>
  <c r="AF2824" i="4" s="1"/>
  <c r="AF2825" i="4" s="1"/>
  <c r="AF2826" i="4" s="1"/>
  <c r="AF2827" i="4" s="1"/>
  <c r="AF2828" i="4" s="1"/>
  <c r="AF2829" i="4" s="1"/>
  <c r="AF2830" i="4" s="1"/>
  <c r="AF2831" i="4" s="1"/>
  <c r="AF2832" i="4" s="1"/>
  <c r="AF2833" i="4" s="1"/>
  <c r="AF2834" i="4" s="1"/>
  <c r="AF2835" i="4" s="1"/>
  <c r="AF2836" i="4" s="1"/>
  <c r="AF2837" i="4" s="1"/>
  <c r="AF2838" i="4" s="1"/>
  <c r="AF2839" i="4" s="1"/>
  <c r="AF2840" i="4" s="1"/>
  <c r="AF2841" i="4" s="1"/>
  <c r="AF2842" i="4" s="1"/>
  <c r="AF2843" i="4" s="1"/>
  <c r="AF2844" i="4" s="1"/>
  <c r="AF2845" i="4" s="1"/>
  <c r="AF2846" i="4" s="1"/>
  <c r="AF2847" i="4" s="1"/>
  <c r="AF2848" i="4" s="1"/>
  <c r="AF2849" i="4" s="1"/>
  <c r="AF2850" i="4" s="1"/>
  <c r="AF2851" i="4" s="1"/>
  <c r="AF2852" i="4" s="1"/>
  <c r="AF2853" i="4" s="1"/>
  <c r="AF2854" i="4" s="1"/>
  <c r="AF2855" i="4" s="1"/>
  <c r="AF2856" i="4" s="1"/>
  <c r="AF2857" i="4" s="1"/>
  <c r="AF2858" i="4" s="1"/>
  <c r="AF2859" i="4" s="1"/>
  <c r="AF2860" i="4" s="1"/>
  <c r="AF2861" i="4" s="1"/>
  <c r="AF2862" i="4" s="1"/>
  <c r="AF2863" i="4" s="1"/>
  <c r="AF2864" i="4" s="1"/>
  <c r="AF2865" i="4" s="1"/>
  <c r="AF2866" i="4" s="1"/>
  <c r="AF2867" i="4" s="1"/>
  <c r="AF2868" i="4" s="1"/>
  <c r="AF2869" i="4" s="1"/>
  <c r="AF2870" i="4" s="1"/>
  <c r="AF2871" i="4" s="1"/>
  <c r="AF2872" i="4" s="1"/>
  <c r="AF2873" i="4" s="1"/>
  <c r="AF2874" i="4" s="1"/>
  <c r="AF2875" i="4" s="1"/>
  <c r="AF2876" i="4" s="1"/>
  <c r="AF2877" i="4" s="1"/>
  <c r="AF2878" i="4" s="1"/>
  <c r="AF2879" i="4" s="1"/>
  <c r="AF2880" i="4" s="1"/>
  <c r="AF2881" i="4" s="1"/>
  <c r="AF2882" i="4" s="1"/>
  <c r="AF2883" i="4" s="1"/>
  <c r="AF2884" i="4" s="1"/>
  <c r="AF2885" i="4" s="1"/>
  <c r="AF2886" i="4" s="1"/>
  <c r="AF2887" i="4" s="1"/>
  <c r="AF2888" i="4" s="1"/>
  <c r="AF2889" i="4" s="1"/>
  <c r="AF2890" i="4" s="1"/>
  <c r="AF2891" i="4" s="1"/>
  <c r="AF2892" i="4" s="1"/>
  <c r="AF2893" i="4" s="1"/>
  <c r="AF2894" i="4" s="1"/>
  <c r="AF2895" i="4" s="1"/>
  <c r="AF2896" i="4" s="1"/>
  <c r="AF2897" i="4" s="1"/>
  <c r="AF2898" i="4" s="1"/>
  <c r="AF2899" i="4" s="1"/>
  <c r="AF2900" i="4" s="1"/>
  <c r="AF2901" i="4" s="1"/>
  <c r="AF2902" i="4" s="1"/>
  <c r="AF2903" i="4" s="1"/>
  <c r="AF2904" i="4" s="1"/>
  <c r="AF2905" i="4" s="1"/>
  <c r="AF2906" i="4" s="1"/>
  <c r="AF2907" i="4" s="1"/>
  <c r="AF2908" i="4" s="1"/>
  <c r="AF2909" i="4" s="1"/>
  <c r="AF2910" i="4" s="1"/>
  <c r="AF2911" i="4" s="1"/>
  <c r="AF2912" i="4" s="1"/>
  <c r="AF2913" i="4" s="1"/>
  <c r="AF2914" i="4" s="1"/>
  <c r="AF2915" i="4" s="1"/>
  <c r="AF2916" i="4" s="1"/>
  <c r="AF2917" i="4" s="1"/>
  <c r="AF2918" i="4" s="1"/>
  <c r="AF2919" i="4" s="1"/>
  <c r="AF2920" i="4" s="1"/>
  <c r="AF2921" i="4" s="1"/>
  <c r="AF2922" i="4" s="1"/>
  <c r="AF2923" i="4" s="1"/>
  <c r="AF2924" i="4" s="1"/>
  <c r="AF2925" i="4" s="1"/>
  <c r="AF2926" i="4" s="1"/>
  <c r="AF2927" i="4" s="1"/>
  <c r="AF2928" i="4" s="1"/>
  <c r="AF2929" i="4" s="1"/>
  <c r="AF2930" i="4" s="1"/>
  <c r="AF2931" i="4" s="1"/>
  <c r="AF2932" i="4" s="1"/>
  <c r="AF2933" i="4" s="1"/>
  <c r="AF2934" i="4" s="1"/>
  <c r="AF2935" i="4" s="1"/>
  <c r="AF2936" i="4" s="1"/>
  <c r="AF2937" i="4" s="1"/>
  <c r="AF2938" i="4" s="1"/>
  <c r="AF2939" i="4" s="1"/>
  <c r="AF2940" i="4" s="1"/>
  <c r="AF2941" i="4" s="1"/>
  <c r="AF2942" i="4" s="1"/>
  <c r="AF2943" i="4" s="1"/>
  <c r="AF2944" i="4" s="1"/>
  <c r="AF2945" i="4" s="1"/>
  <c r="AF2946" i="4" s="1"/>
  <c r="AF2947" i="4" s="1"/>
  <c r="AF2948" i="4" s="1"/>
  <c r="AF2949" i="4" s="1"/>
  <c r="AF2950" i="4" s="1"/>
  <c r="AF2951" i="4" s="1"/>
  <c r="AF2952" i="4" s="1"/>
  <c r="AF2953" i="4" s="1"/>
  <c r="AF2954" i="4" s="1"/>
  <c r="AF2955" i="4" s="1"/>
  <c r="AF2956" i="4" s="1"/>
  <c r="AF2957" i="4" s="1"/>
  <c r="AF2958" i="4" s="1"/>
  <c r="AF2959" i="4" s="1"/>
  <c r="AF2960" i="4" s="1"/>
  <c r="AF2961" i="4" s="1"/>
  <c r="AF2962" i="4" s="1"/>
  <c r="AF2963" i="4" s="1"/>
  <c r="AF2964" i="4" s="1"/>
  <c r="AF2965" i="4" s="1"/>
  <c r="AF2966" i="4" s="1"/>
  <c r="AF2967" i="4" s="1"/>
  <c r="AF2968" i="4" s="1"/>
  <c r="AF2969" i="4" s="1"/>
  <c r="AF2970" i="4" s="1"/>
  <c r="AF2971" i="4" s="1"/>
  <c r="AF2972" i="4" s="1"/>
  <c r="AF2973" i="4" s="1"/>
  <c r="AF2974" i="4" s="1"/>
  <c r="AF2975" i="4" s="1"/>
  <c r="AF2976" i="4" s="1"/>
  <c r="AF2977" i="4" s="1"/>
  <c r="AF2978" i="4" s="1"/>
  <c r="AF2979" i="4" s="1"/>
  <c r="AF2980" i="4" s="1"/>
  <c r="AF2981" i="4" s="1"/>
  <c r="AF2982" i="4" s="1"/>
  <c r="AF2983" i="4" s="1"/>
  <c r="AF2984" i="4" s="1"/>
  <c r="AF2985" i="4" s="1"/>
  <c r="AF2986" i="4" s="1"/>
  <c r="AF2987" i="4" s="1"/>
  <c r="AF2988" i="4" s="1"/>
  <c r="AF2989" i="4" s="1"/>
  <c r="AF2990" i="4" s="1"/>
  <c r="AF2991" i="4" s="1"/>
  <c r="AF2992" i="4" s="1"/>
  <c r="AF2993" i="4" s="1"/>
  <c r="AF2994" i="4" s="1"/>
  <c r="AF2995" i="4" s="1"/>
  <c r="AF2996" i="4" s="1"/>
  <c r="AF2997" i="4" s="1"/>
  <c r="AF2998" i="4" s="1"/>
  <c r="AF2999" i="4" s="1"/>
  <c r="AF3000" i="4" s="1"/>
  <c r="AF3001" i="4" s="1"/>
  <c r="AF3002" i="4" s="1"/>
  <c r="AF3003" i="4" s="1"/>
  <c r="AF3004" i="4" s="1"/>
  <c r="AF3005" i="4" s="1"/>
  <c r="AF3006" i="4" s="1"/>
  <c r="AF3007" i="4" s="1"/>
  <c r="AF3008" i="4" s="1"/>
  <c r="AF3009" i="4" s="1"/>
  <c r="AF3010" i="4" s="1"/>
  <c r="AF3011" i="4" s="1"/>
  <c r="AF3012" i="4" s="1"/>
  <c r="AF3013" i="4" s="1"/>
  <c r="AF3014" i="4" s="1"/>
  <c r="AF3015" i="4" s="1"/>
  <c r="AF3016" i="4" s="1"/>
  <c r="AF3017" i="4" s="1"/>
  <c r="AF3018" i="4" s="1"/>
  <c r="AF3019" i="4" s="1"/>
  <c r="AF3020" i="4" s="1"/>
  <c r="AF3021" i="4" s="1"/>
  <c r="AF3022" i="4" s="1"/>
  <c r="AF3023" i="4" s="1"/>
  <c r="AF3024" i="4" s="1"/>
  <c r="AF3025" i="4" s="1"/>
  <c r="AF3026" i="4" s="1"/>
  <c r="AF3027" i="4" s="1"/>
  <c r="AF3028" i="4" s="1"/>
  <c r="AF3029" i="4" s="1"/>
  <c r="AF3030" i="4" s="1"/>
  <c r="AF3031" i="4" s="1"/>
  <c r="AF3032" i="4" s="1"/>
  <c r="AF3033" i="4" s="1"/>
  <c r="AF3034" i="4" s="1"/>
  <c r="AF3035" i="4" s="1"/>
  <c r="AF3036" i="4" s="1"/>
  <c r="AF3037" i="4" s="1"/>
  <c r="AF3038" i="4" s="1"/>
  <c r="AF3039" i="4" s="1"/>
  <c r="AF3040" i="4" s="1"/>
  <c r="AF3041" i="4" s="1"/>
  <c r="AF3042" i="4" s="1"/>
  <c r="AF3043" i="4" s="1"/>
  <c r="AF3044" i="4" s="1"/>
  <c r="AF3045" i="4" s="1"/>
  <c r="AF3046" i="4" s="1"/>
  <c r="AF3047" i="4" s="1"/>
  <c r="AF3048" i="4" s="1"/>
  <c r="AF3049" i="4" s="1"/>
  <c r="AF3050" i="4" s="1"/>
  <c r="AF3051" i="4" s="1"/>
  <c r="AF3052" i="4" s="1"/>
  <c r="AF3053" i="4" s="1"/>
  <c r="AF3054" i="4" s="1"/>
  <c r="AF3055" i="4" s="1"/>
  <c r="AF3056" i="4" s="1"/>
  <c r="AF3057" i="4" s="1"/>
  <c r="AF3058" i="4" s="1"/>
  <c r="AF3059" i="4" s="1"/>
  <c r="AF3060" i="4" s="1"/>
  <c r="AF3061" i="4" s="1"/>
  <c r="AF3062" i="4" s="1"/>
  <c r="AF3063" i="4" s="1"/>
  <c r="AF3064" i="4" s="1"/>
  <c r="AB109" i="4"/>
  <c r="AB77" i="4"/>
  <c r="AB48" i="4"/>
  <c r="AB383" i="4"/>
  <c r="AB80" i="4"/>
  <c r="AB233" i="4"/>
  <c r="AB511" i="4"/>
  <c r="AB35" i="4"/>
  <c r="AB271" i="4"/>
  <c r="AB144" i="4"/>
  <c r="AB171" i="4"/>
  <c r="AB81" i="4"/>
  <c r="AB263" i="4"/>
  <c r="AB36" i="4"/>
  <c r="AB322" i="4"/>
  <c r="AB301" i="4"/>
  <c r="AB812" i="4"/>
  <c r="AB804" i="4"/>
  <c r="AB427" i="4"/>
  <c r="AB598" i="4"/>
  <c r="AB509" i="4"/>
  <c r="AB173" i="4"/>
  <c r="AB300" i="4"/>
  <c r="AB396" i="4"/>
  <c r="AB626" i="4"/>
  <c r="AB297" i="4"/>
  <c r="AB460" i="4"/>
  <c r="AB541" i="4"/>
  <c r="AB364" i="4"/>
  <c r="AB340" i="4"/>
  <c r="AB561" i="4"/>
  <c r="AB1068" i="4"/>
  <c r="AB782" i="4"/>
  <c r="AB562" i="4"/>
  <c r="AB548" i="4"/>
  <c r="AB330" i="4"/>
  <c r="AB151" i="4"/>
  <c r="AB973" i="4"/>
  <c r="AB293" i="4"/>
  <c r="AB715" i="4"/>
  <c r="AB726" i="4"/>
  <c r="AB451" i="4"/>
  <c r="AB466" i="4"/>
  <c r="AB673" i="4"/>
  <c r="AB711" i="4"/>
  <c r="AB425" i="4"/>
  <c r="AB1050" i="4"/>
  <c r="AB774" i="4"/>
  <c r="AB954" i="4"/>
  <c r="AB582" i="4"/>
  <c r="AB988" i="4"/>
  <c r="AB1148" i="4"/>
  <c r="AB542" i="4"/>
  <c r="AB977" i="4"/>
  <c r="AB790" i="4"/>
  <c r="AB1187" i="4"/>
  <c r="AB641" i="4"/>
  <c r="AB179" i="4"/>
  <c r="AB1214" i="4"/>
  <c r="AB220" i="4"/>
  <c r="AB720" i="4"/>
  <c r="AB676" i="4"/>
  <c r="AB499" i="4"/>
  <c r="AB278" i="4"/>
  <c r="AB823" i="4"/>
  <c r="AB266" i="4"/>
  <c r="AB321" i="4"/>
  <c r="AB1337" i="4"/>
  <c r="AB277" i="4"/>
  <c r="AB354" i="4"/>
  <c r="AB222" i="4"/>
  <c r="AB1114" i="4"/>
  <c r="AB699" i="4"/>
  <c r="AB1554" i="4"/>
  <c r="AB937" i="4"/>
  <c r="AB802" i="4"/>
  <c r="AB517" i="4"/>
  <c r="AB283" i="4"/>
  <c r="AB1089" i="4"/>
  <c r="AB687" i="4"/>
  <c r="AB500" i="4"/>
  <c r="AB777" i="4"/>
  <c r="AB1266" i="4"/>
  <c r="AB913" i="4"/>
  <c r="AB252" i="4"/>
  <c r="AB771" i="4"/>
  <c r="AB702" i="4"/>
  <c r="AB1060" i="4"/>
  <c r="AB1272" i="4"/>
  <c r="AB462" i="4"/>
  <c r="AB92" i="4"/>
  <c r="AB127" i="4"/>
  <c r="AB1024" i="4"/>
  <c r="AB1129" i="4"/>
  <c r="AB789" i="4"/>
  <c r="AB368" i="4"/>
  <c r="AB1395" i="4"/>
  <c r="AB648" i="4"/>
  <c r="AB1235" i="4"/>
  <c r="AB743" i="4"/>
  <c r="AB928" i="4"/>
  <c r="AB645" i="4"/>
  <c r="AB894" i="4"/>
  <c r="AB944" i="4"/>
  <c r="AB1301" i="4"/>
  <c r="AB1098" i="4"/>
  <c r="AB1278" i="4"/>
  <c r="AB1125" i="4"/>
  <c r="AB1297" i="4"/>
  <c r="AB948" i="4"/>
  <c r="AB1303" i="4"/>
  <c r="AB950" i="4"/>
  <c r="AB631" i="4"/>
  <c r="AB650" i="4"/>
  <c r="AB289" i="4"/>
  <c r="AB998" i="4"/>
  <c r="AB1139" i="4"/>
  <c r="AB978" i="4"/>
  <c r="AB73" i="4"/>
  <c r="AB406" i="4"/>
  <c r="AB336" i="4"/>
  <c r="Z101" i="4"/>
  <c r="AB101" i="4" s="1"/>
  <c r="Z14" i="4"/>
  <c r="AB14" i="4" s="1"/>
  <c r="Z12" i="4"/>
  <c r="AB12" i="4" s="1"/>
  <c r="Z9" i="4"/>
  <c r="AB9" i="4" s="1"/>
  <c r="Z28" i="4"/>
  <c r="AB28" i="4" s="1"/>
  <c r="Z20" i="4"/>
  <c r="AB20" i="4" s="1"/>
  <c r="Z15" i="4"/>
  <c r="AB15" i="4" s="1"/>
  <c r="Z13" i="4"/>
  <c r="AB13" i="4" s="1"/>
  <c r="Z128" i="4"/>
  <c r="AB128" i="4" s="1"/>
  <c r="Z132" i="4"/>
  <c r="AB132" i="4" s="1"/>
  <c r="Z69" i="4"/>
  <c r="AB69" i="4" s="1"/>
  <c r="Z44" i="4"/>
  <c r="AB44" i="4" s="1"/>
  <c r="Z42" i="4"/>
  <c r="AB42" i="4" s="1"/>
  <c r="Z78" i="4"/>
  <c r="AB78" i="4" s="1"/>
  <c r="Z175" i="4"/>
  <c r="AB175" i="4" s="1"/>
  <c r="Z113" i="4"/>
  <c r="AB113" i="4" s="1"/>
  <c r="Z139" i="4"/>
  <c r="AB139" i="4" s="1"/>
  <c r="Z18" i="4"/>
  <c r="AB18" i="4" s="1"/>
  <c r="Z231" i="4"/>
  <c r="AB231" i="4" s="1"/>
  <c r="Z16" i="4"/>
  <c r="AB16" i="4" s="1"/>
  <c r="Z97" i="4"/>
  <c r="AB97" i="4" s="1"/>
  <c r="Z75" i="4"/>
  <c r="AB75" i="4" s="1"/>
  <c r="Z137" i="4"/>
  <c r="AB137" i="4" s="1"/>
  <c r="Z41" i="4"/>
  <c r="AB41" i="4" s="1"/>
  <c r="Z22" i="4"/>
  <c r="AB22" i="4" s="1"/>
  <c r="Z40" i="4"/>
  <c r="AB40" i="4" s="1"/>
  <c r="Z37" i="4"/>
  <c r="AB37" i="4" s="1"/>
  <c r="Z119" i="4"/>
  <c r="AB119" i="4" s="1"/>
  <c r="Z50" i="4"/>
  <c r="AB50" i="4" s="1"/>
  <c r="Z66" i="4"/>
  <c r="AB66" i="4" s="1"/>
  <c r="Z236" i="4"/>
  <c r="AB236" i="4" s="1"/>
  <c r="Z122" i="4"/>
  <c r="AB122" i="4" s="1"/>
  <c r="Z147" i="4"/>
  <c r="AB147" i="4" s="1"/>
  <c r="Z93" i="4"/>
  <c r="AB93" i="4" s="1"/>
  <c r="Z172" i="4"/>
  <c r="AB172" i="4" s="1"/>
  <c r="Z348" i="4"/>
  <c r="AB348" i="4" s="1"/>
  <c r="Z79" i="4"/>
  <c r="AB79" i="4" s="1"/>
  <c r="Z60" i="4"/>
  <c r="AB60" i="4" s="1"/>
  <c r="Z129" i="4"/>
  <c r="AB129" i="4" s="1"/>
  <c r="Z148" i="4"/>
  <c r="AB148" i="4" s="1"/>
  <c r="Z64" i="4"/>
  <c r="AB64" i="4" s="1"/>
  <c r="Z131" i="4"/>
  <c r="AB131" i="4" s="1"/>
  <c r="Z154" i="4"/>
  <c r="AB154" i="4" s="1"/>
  <c r="Z392" i="4"/>
  <c r="AB392" i="4" s="1"/>
  <c r="Z62" i="4"/>
  <c r="AB62" i="4" s="1"/>
  <c r="Z672" i="4"/>
  <c r="AB672" i="4" s="1"/>
  <c r="Z111" i="4"/>
  <c r="AB111" i="4" s="1"/>
  <c r="Z32" i="4"/>
  <c r="AB32" i="4" s="1"/>
  <c r="Z159" i="4"/>
  <c r="AB159" i="4" s="1"/>
  <c r="Z110" i="4"/>
  <c r="AB110" i="4" s="1"/>
  <c r="Z169" i="4"/>
  <c r="AB169" i="4" s="1"/>
  <c r="Z142" i="4"/>
  <c r="AB142" i="4" s="1"/>
  <c r="Z296" i="4"/>
  <c r="AB296" i="4" s="1"/>
  <c r="Z640" i="4"/>
  <c r="AB640" i="4" s="1"/>
  <c r="Z646" i="4"/>
  <c r="AB646" i="4" s="1"/>
  <c r="Z333" i="4"/>
  <c r="AB333" i="4" s="1"/>
  <c r="Z244" i="4"/>
  <c r="AB244" i="4" s="1"/>
  <c r="Z152" i="4"/>
  <c r="AB152" i="4" s="1"/>
  <c r="Z138" i="4"/>
  <c r="AB138" i="4" s="1"/>
  <c r="Z353" i="4"/>
  <c r="AB353" i="4" s="1"/>
  <c r="Z574" i="4"/>
  <c r="AB574" i="4" s="1"/>
  <c r="Z194" i="4"/>
  <c r="AB194" i="4" s="1"/>
  <c r="Z710" i="4"/>
  <c r="AB710" i="4" s="1"/>
  <c r="Z419" i="4"/>
  <c r="AB419" i="4" s="1"/>
  <c r="AB259" i="4"/>
  <c r="AB900" i="4"/>
  <c r="AD9" i="4"/>
  <c r="AB1063" i="4"/>
  <c r="AB888" i="4"/>
  <c r="AB538" i="4"/>
  <c r="AB909" i="4"/>
  <c r="AB703" i="4"/>
  <c r="AB1589" i="4"/>
  <c r="AB551" i="4"/>
  <c r="AB927" i="4"/>
  <c r="AB1769" i="4"/>
  <c r="AB1176" i="4"/>
  <c r="AB1019" i="4"/>
  <c r="AB664" i="4"/>
  <c r="AB90" i="4"/>
  <c r="AB632" i="4"/>
  <c r="AB1603" i="4"/>
  <c r="AB87" i="4"/>
  <c r="AB1030" i="4"/>
  <c r="AB920" i="4"/>
  <c r="AB273" i="4"/>
  <c r="AB792" i="4"/>
  <c r="AB438" i="4"/>
  <c r="AB1007" i="4"/>
  <c r="AB1080" i="4"/>
  <c r="AB620" i="4"/>
  <c r="AB1092" i="4"/>
  <c r="AB1247" i="4"/>
  <c r="AB269" i="4"/>
  <c r="AB911" i="4"/>
  <c r="AB1331" i="4"/>
  <c r="AB1244" i="4"/>
  <c r="AB552" i="4"/>
  <c r="AB760" i="4"/>
  <c r="AB1156" i="4"/>
  <c r="AB862" i="4"/>
  <c r="AG2" i="4" l="1"/>
  <c r="AG3" i="4" s="1"/>
  <c r="AE148" i="4" s="1"/>
  <c r="AG148" i="4" s="1"/>
  <c r="AH148" i="4" s="1"/>
  <c r="AD10" i="4"/>
  <c r="AD11" i="4" s="1"/>
  <c r="AD12" i="4" s="1"/>
  <c r="AD13" i="4" s="1"/>
  <c r="AD14" i="4" s="1"/>
  <c r="AD15" i="4" s="1"/>
  <c r="AD16" i="4" s="1"/>
  <c r="AD17" i="4" s="1"/>
  <c r="AD18" i="4" s="1"/>
  <c r="AD19" i="4" s="1"/>
  <c r="AD20" i="4" s="1"/>
  <c r="AD21" i="4" s="1"/>
  <c r="AD22" i="4" s="1"/>
  <c r="AD23" i="4" s="1"/>
  <c r="AD24" i="4" s="1"/>
  <c r="AD25" i="4" s="1"/>
  <c r="AD26" i="4" s="1"/>
  <c r="AD27" i="4" s="1"/>
  <c r="AD28" i="4" s="1"/>
  <c r="AD29" i="4" s="1"/>
  <c r="AD30" i="4" s="1"/>
  <c r="AD31" i="4" s="1"/>
  <c r="AD32" i="4" s="1"/>
  <c r="AD33" i="4" s="1"/>
  <c r="AD34" i="4" s="1"/>
  <c r="AD35" i="4" s="1"/>
  <c r="AD36" i="4" s="1"/>
  <c r="AD37" i="4" s="1"/>
  <c r="AD38" i="4" s="1"/>
  <c r="AD39" i="4" s="1"/>
  <c r="AD40" i="4" s="1"/>
  <c r="AD41" i="4" s="1"/>
  <c r="AD42" i="4" s="1"/>
  <c r="AD43" i="4" s="1"/>
  <c r="AD44" i="4" s="1"/>
  <c r="AD45" i="4" s="1"/>
  <c r="AD46" i="4" s="1"/>
  <c r="AD47" i="4" s="1"/>
  <c r="AD48" i="4" s="1"/>
  <c r="AD49" i="4" s="1"/>
  <c r="AD50" i="4" s="1"/>
  <c r="AD51" i="4" s="1"/>
  <c r="AD52" i="4" s="1"/>
  <c r="AD53" i="4" s="1"/>
  <c r="AD54" i="4" s="1"/>
  <c r="AD55" i="4" s="1"/>
  <c r="AD56" i="4" s="1"/>
  <c r="AD57" i="4" s="1"/>
  <c r="AD58" i="4" s="1"/>
  <c r="AD59" i="4" s="1"/>
  <c r="AD60" i="4" s="1"/>
  <c r="AD61" i="4" s="1"/>
  <c r="AD62" i="4" s="1"/>
  <c r="AD63" i="4" s="1"/>
  <c r="AD64" i="4" s="1"/>
  <c r="AD65" i="4" s="1"/>
  <c r="AD66" i="4" s="1"/>
  <c r="AD67" i="4" s="1"/>
  <c r="AD68" i="4" s="1"/>
  <c r="AD69" i="4" s="1"/>
  <c r="AD70" i="4" s="1"/>
  <c r="AD71" i="4" s="1"/>
  <c r="AD72" i="4" s="1"/>
  <c r="AD73" i="4" s="1"/>
  <c r="AD74" i="4" s="1"/>
  <c r="AD75" i="4" s="1"/>
  <c r="AD76" i="4" s="1"/>
  <c r="AD77" i="4" s="1"/>
  <c r="AD78" i="4" s="1"/>
  <c r="AD79" i="4" s="1"/>
  <c r="AD80" i="4" s="1"/>
  <c r="AD81" i="4" s="1"/>
  <c r="AD82" i="4" s="1"/>
  <c r="AD83" i="4" s="1"/>
  <c r="AD84" i="4" s="1"/>
  <c r="AD85" i="4" s="1"/>
  <c r="AD86" i="4" s="1"/>
  <c r="AD87" i="4" s="1"/>
  <c r="AD88" i="4" s="1"/>
  <c r="AD89" i="4" s="1"/>
  <c r="AD90" i="4" s="1"/>
  <c r="AD91" i="4" s="1"/>
  <c r="AD92" i="4" s="1"/>
  <c r="AD93" i="4" s="1"/>
  <c r="AD94" i="4" s="1"/>
  <c r="AD95" i="4" s="1"/>
  <c r="AD96" i="4" s="1"/>
  <c r="AD97" i="4" s="1"/>
  <c r="AD98" i="4" s="1"/>
  <c r="AD99" i="4" s="1"/>
  <c r="AD100" i="4" s="1"/>
  <c r="AD101" i="4" s="1"/>
  <c r="AD102" i="4" s="1"/>
  <c r="AD103" i="4" s="1"/>
  <c r="AD104" i="4" s="1"/>
  <c r="AD105" i="4" s="1"/>
  <c r="AD106" i="4" s="1"/>
  <c r="AD107" i="4" s="1"/>
  <c r="AD108" i="4" s="1"/>
  <c r="AD109" i="4" s="1"/>
  <c r="AD110" i="4" s="1"/>
  <c r="AD111" i="4" s="1"/>
  <c r="AD112" i="4" s="1"/>
  <c r="AD113" i="4" s="1"/>
  <c r="AD114" i="4" s="1"/>
  <c r="AD115" i="4" s="1"/>
  <c r="AD116" i="4" s="1"/>
  <c r="AD117" i="4" s="1"/>
  <c r="AD118" i="4" s="1"/>
  <c r="AD119" i="4" s="1"/>
  <c r="AD120" i="4" s="1"/>
  <c r="AD121" i="4" s="1"/>
  <c r="AD122" i="4" s="1"/>
  <c r="AD123" i="4" s="1"/>
  <c r="AD124" i="4" s="1"/>
  <c r="AD125" i="4" s="1"/>
  <c r="AD126" i="4" s="1"/>
  <c r="AD127" i="4" s="1"/>
  <c r="AD128" i="4" s="1"/>
  <c r="AD129" i="4" s="1"/>
  <c r="AD130" i="4" s="1"/>
  <c r="AD131" i="4" s="1"/>
  <c r="AD132" i="4" s="1"/>
  <c r="AD133" i="4" s="1"/>
  <c r="AD134" i="4" s="1"/>
  <c r="AD135" i="4" s="1"/>
  <c r="AD136" i="4" s="1"/>
  <c r="AD137" i="4" s="1"/>
  <c r="AD138" i="4" s="1"/>
  <c r="AD139" i="4" s="1"/>
  <c r="AD140" i="4" s="1"/>
  <c r="AD141" i="4" s="1"/>
  <c r="AD142" i="4" s="1"/>
  <c r="AD143" i="4" s="1"/>
  <c r="AD144" i="4" s="1"/>
  <c r="AD145" i="4" s="1"/>
  <c r="AD146" i="4" s="1"/>
  <c r="AD147" i="4" s="1"/>
  <c r="AD148" i="4" s="1"/>
  <c r="AD149" i="4" s="1"/>
  <c r="AD150" i="4" s="1"/>
  <c r="AD151" i="4" s="1"/>
  <c r="AD152" i="4" s="1"/>
  <c r="AD153" i="4" s="1"/>
  <c r="AD154" i="4" s="1"/>
  <c r="AD155" i="4" s="1"/>
  <c r="AD156" i="4" s="1"/>
  <c r="AD157" i="4" s="1"/>
  <c r="AD158" i="4" s="1"/>
  <c r="AD159" i="4" s="1"/>
  <c r="AD160" i="4" s="1"/>
  <c r="AD161" i="4" s="1"/>
  <c r="AD162" i="4" s="1"/>
  <c r="AD163" i="4" s="1"/>
  <c r="AD164" i="4" s="1"/>
  <c r="AD165" i="4" s="1"/>
  <c r="AD166" i="4" s="1"/>
  <c r="AD167" i="4" s="1"/>
  <c r="AD168" i="4" s="1"/>
  <c r="AD169" i="4" s="1"/>
  <c r="AD170" i="4" s="1"/>
  <c r="AD171" i="4" s="1"/>
  <c r="AD172" i="4" s="1"/>
  <c r="AD173" i="4" s="1"/>
  <c r="AD174" i="4" s="1"/>
  <c r="AD175" i="4" s="1"/>
  <c r="AD176" i="4" s="1"/>
  <c r="AD177" i="4" s="1"/>
  <c r="AD178" i="4" s="1"/>
  <c r="AD179" i="4" s="1"/>
  <c r="AD180" i="4" s="1"/>
  <c r="AD181" i="4" s="1"/>
  <c r="AD182" i="4" s="1"/>
  <c r="AD183" i="4" s="1"/>
  <c r="AD184" i="4" s="1"/>
  <c r="AD185" i="4" s="1"/>
  <c r="AD186" i="4" s="1"/>
  <c r="AD187" i="4" s="1"/>
  <c r="AD188" i="4" s="1"/>
  <c r="AD189" i="4" s="1"/>
  <c r="AD190" i="4" s="1"/>
  <c r="AD191" i="4" s="1"/>
  <c r="AD192" i="4" s="1"/>
  <c r="AD193" i="4" s="1"/>
  <c r="AD194" i="4" s="1"/>
  <c r="AD195" i="4" s="1"/>
  <c r="AD196" i="4" s="1"/>
  <c r="AD197" i="4" s="1"/>
  <c r="AD198" i="4" s="1"/>
  <c r="AD199" i="4" s="1"/>
  <c r="AD200" i="4" s="1"/>
  <c r="AD201" i="4" s="1"/>
  <c r="AD202" i="4" s="1"/>
  <c r="AD203" i="4" s="1"/>
  <c r="AD204" i="4" s="1"/>
  <c r="AD205" i="4" s="1"/>
  <c r="AD206" i="4" s="1"/>
  <c r="AD207" i="4" s="1"/>
  <c r="AD208" i="4" s="1"/>
  <c r="AD209" i="4" s="1"/>
  <c r="AD210" i="4" s="1"/>
  <c r="AD211" i="4" s="1"/>
  <c r="AD212" i="4" s="1"/>
  <c r="AD213" i="4" s="1"/>
  <c r="AD214" i="4" s="1"/>
  <c r="AD215" i="4" s="1"/>
  <c r="AD216" i="4" s="1"/>
  <c r="AD217" i="4" s="1"/>
  <c r="AD218" i="4" s="1"/>
  <c r="AD219" i="4" s="1"/>
  <c r="AD220" i="4" s="1"/>
  <c r="AD221" i="4" s="1"/>
  <c r="AD222" i="4" s="1"/>
  <c r="AD223" i="4" s="1"/>
  <c r="AD224" i="4" s="1"/>
  <c r="AD225" i="4" s="1"/>
  <c r="AD226" i="4" s="1"/>
  <c r="AD227" i="4" s="1"/>
  <c r="AD228" i="4" s="1"/>
  <c r="AD229" i="4" s="1"/>
  <c r="AD230" i="4" s="1"/>
  <c r="AD231" i="4" s="1"/>
  <c r="AD232" i="4" s="1"/>
  <c r="AD233" i="4" s="1"/>
  <c r="AD234" i="4" s="1"/>
  <c r="AD235" i="4" s="1"/>
  <c r="AD236" i="4" s="1"/>
  <c r="AD237" i="4" s="1"/>
  <c r="AD238" i="4" s="1"/>
  <c r="AD239" i="4" s="1"/>
  <c r="AD240" i="4" s="1"/>
  <c r="AD241" i="4" s="1"/>
  <c r="AD242" i="4" s="1"/>
  <c r="AD243" i="4" s="1"/>
  <c r="AD244" i="4" s="1"/>
  <c r="AD245" i="4" s="1"/>
  <c r="AD246" i="4" s="1"/>
  <c r="AD247" i="4" s="1"/>
  <c r="AD248" i="4" s="1"/>
  <c r="AD249" i="4" s="1"/>
  <c r="AD250" i="4" s="1"/>
  <c r="AD251" i="4" s="1"/>
  <c r="AD252" i="4" s="1"/>
  <c r="AD253" i="4" s="1"/>
  <c r="AD254" i="4" s="1"/>
  <c r="AD255" i="4" s="1"/>
  <c r="AD256" i="4" s="1"/>
  <c r="AD257" i="4" s="1"/>
  <c r="AD258" i="4" s="1"/>
  <c r="AD259" i="4" s="1"/>
  <c r="AD260" i="4" s="1"/>
  <c r="AD261" i="4" s="1"/>
  <c r="AD262" i="4" s="1"/>
  <c r="AD263" i="4" s="1"/>
  <c r="AD264" i="4" s="1"/>
  <c r="AD265" i="4" s="1"/>
  <c r="AD266" i="4" s="1"/>
  <c r="AD267" i="4" s="1"/>
  <c r="AD268" i="4" s="1"/>
  <c r="AD269" i="4" s="1"/>
  <c r="AD270" i="4" s="1"/>
  <c r="AD271" i="4" s="1"/>
  <c r="AD272" i="4" s="1"/>
  <c r="AD273" i="4" s="1"/>
  <c r="AD274" i="4" s="1"/>
  <c r="AD275" i="4" s="1"/>
  <c r="AD276" i="4" s="1"/>
  <c r="AD277" i="4" s="1"/>
  <c r="AD278" i="4" s="1"/>
  <c r="AD279" i="4" s="1"/>
  <c r="AD280" i="4" s="1"/>
  <c r="AD281" i="4" s="1"/>
  <c r="AD282" i="4" s="1"/>
  <c r="AD283" i="4" s="1"/>
  <c r="AD284" i="4" s="1"/>
  <c r="AD285" i="4" s="1"/>
  <c r="AD286" i="4" s="1"/>
  <c r="AD287" i="4" s="1"/>
  <c r="AD288" i="4" s="1"/>
  <c r="AD289" i="4" s="1"/>
  <c r="AD290" i="4" s="1"/>
  <c r="AD291" i="4" s="1"/>
  <c r="AD292" i="4" s="1"/>
  <c r="AD293" i="4" s="1"/>
  <c r="AD294" i="4" s="1"/>
  <c r="AD295" i="4" s="1"/>
  <c r="AD296" i="4" s="1"/>
  <c r="AD297" i="4" s="1"/>
  <c r="AD298" i="4" s="1"/>
  <c r="AD299" i="4" s="1"/>
  <c r="AD300" i="4" s="1"/>
  <c r="AD301" i="4" s="1"/>
  <c r="AD302" i="4" s="1"/>
  <c r="AD303" i="4" s="1"/>
  <c r="AD304" i="4" s="1"/>
  <c r="AD305" i="4" s="1"/>
  <c r="AD306" i="4" s="1"/>
  <c r="AD307" i="4" s="1"/>
  <c r="AD308" i="4" s="1"/>
  <c r="AD309" i="4" s="1"/>
  <c r="AD310" i="4" s="1"/>
  <c r="AD311" i="4" s="1"/>
  <c r="AD312" i="4" s="1"/>
  <c r="AD313" i="4" s="1"/>
  <c r="AD314" i="4" s="1"/>
  <c r="AD315" i="4" s="1"/>
  <c r="AD316" i="4" s="1"/>
  <c r="AD317" i="4" s="1"/>
  <c r="AD318" i="4" s="1"/>
  <c r="AD319" i="4" s="1"/>
  <c r="AD320" i="4" s="1"/>
  <c r="AD321" i="4" s="1"/>
  <c r="AD322" i="4" s="1"/>
  <c r="AD323" i="4" s="1"/>
  <c r="AD324" i="4" s="1"/>
  <c r="AD325" i="4" s="1"/>
  <c r="AD326" i="4" s="1"/>
  <c r="AD327" i="4" s="1"/>
  <c r="AD328" i="4" s="1"/>
  <c r="AD329" i="4" s="1"/>
  <c r="AD330" i="4" s="1"/>
  <c r="AD331" i="4" s="1"/>
  <c r="AD332" i="4" s="1"/>
  <c r="AD333" i="4" s="1"/>
  <c r="AD334" i="4" s="1"/>
  <c r="AD335" i="4" s="1"/>
  <c r="AD336" i="4" s="1"/>
  <c r="AD337" i="4" s="1"/>
  <c r="AD338" i="4" s="1"/>
  <c r="AD339" i="4" s="1"/>
  <c r="AD340" i="4" s="1"/>
  <c r="AD341" i="4" s="1"/>
  <c r="AD342" i="4" s="1"/>
  <c r="AD343" i="4" s="1"/>
  <c r="AD344" i="4" s="1"/>
  <c r="AD345" i="4" s="1"/>
  <c r="AD346" i="4" s="1"/>
  <c r="AD347" i="4" s="1"/>
  <c r="AD348" i="4" s="1"/>
  <c r="AD349" i="4" s="1"/>
  <c r="AD350" i="4" s="1"/>
  <c r="AD351" i="4" s="1"/>
  <c r="AD352" i="4" s="1"/>
  <c r="AD353" i="4" s="1"/>
  <c r="AD354" i="4" s="1"/>
  <c r="AD355" i="4" s="1"/>
  <c r="AD356" i="4" s="1"/>
  <c r="AD357" i="4" s="1"/>
  <c r="AD358" i="4" s="1"/>
  <c r="AD359" i="4" s="1"/>
  <c r="AD360" i="4" s="1"/>
  <c r="AD361" i="4" s="1"/>
  <c r="AD362" i="4" s="1"/>
  <c r="AD363" i="4" s="1"/>
  <c r="AD364" i="4" s="1"/>
  <c r="AD365" i="4" s="1"/>
  <c r="AD366" i="4" s="1"/>
  <c r="AD367" i="4" s="1"/>
  <c r="AD368" i="4" s="1"/>
  <c r="AD369" i="4" s="1"/>
  <c r="AD370" i="4" s="1"/>
  <c r="AD371" i="4" s="1"/>
  <c r="AD372" i="4" s="1"/>
  <c r="AD373" i="4" s="1"/>
  <c r="AD374" i="4" s="1"/>
  <c r="AD375" i="4" s="1"/>
  <c r="AD376" i="4" s="1"/>
  <c r="AD377" i="4" s="1"/>
  <c r="AD378" i="4" s="1"/>
  <c r="AD379" i="4" s="1"/>
  <c r="AD380" i="4" s="1"/>
  <c r="AD381" i="4" s="1"/>
  <c r="AD382" i="4" s="1"/>
  <c r="AD383" i="4" s="1"/>
  <c r="AD384" i="4" s="1"/>
  <c r="AD385" i="4" s="1"/>
  <c r="AD386" i="4" s="1"/>
  <c r="AD387" i="4" s="1"/>
  <c r="AD388" i="4" s="1"/>
  <c r="AD389" i="4" s="1"/>
  <c r="AD390" i="4" s="1"/>
  <c r="AD391" i="4" s="1"/>
  <c r="AD392" i="4" s="1"/>
  <c r="AD393" i="4" s="1"/>
  <c r="AD394" i="4" s="1"/>
  <c r="AD395" i="4" s="1"/>
  <c r="AD396" i="4" s="1"/>
  <c r="AD397" i="4" s="1"/>
  <c r="AD398" i="4" s="1"/>
  <c r="AD399" i="4" s="1"/>
  <c r="AD400" i="4" s="1"/>
  <c r="AD401" i="4" s="1"/>
  <c r="AD402" i="4" s="1"/>
  <c r="AD403" i="4" s="1"/>
  <c r="AD404" i="4" s="1"/>
  <c r="AD405" i="4" s="1"/>
  <c r="AD406" i="4" s="1"/>
  <c r="AD407" i="4" s="1"/>
  <c r="AD408" i="4" s="1"/>
  <c r="AD409" i="4" s="1"/>
  <c r="AD410" i="4" s="1"/>
  <c r="AD411" i="4" s="1"/>
  <c r="AD412" i="4" s="1"/>
  <c r="AD413" i="4" s="1"/>
  <c r="AD414" i="4" s="1"/>
  <c r="AD415" i="4" s="1"/>
  <c r="AD416" i="4" s="1"/>
  <c r="AD417" i="4" s="1"/>
  <c r="AD418" i="4" s="1"/>
  <c r="AD419" i="4" s="1"/>
  <c r="AD420" i="4" s="1"/>
  <c r="AD421" i="4" s="1"/>
  <c r="AD422" i="4" s="1"/>
  <c r="AD423" i="4" s="1"/>
  <c r="AD424" i="4" s="1"/>
  <c r="AD425" i="4" s="1"/>
  <c r="AD426" i="4" s="1"/>
  <c r="AD427" i="4" s="1"/>
  <c r="AD428" i="4" s="1"/>
  <c r="AD429" i="4" s="1"/>
  <c r="AD430" i="4" s="1"/>
  <c r="AD431" i="4" s="1"/>
  <c r="AD432" i="4" s="1"/>
  <c r="AD433" i="4" s="1"/>
  <c r="AD434" i="4" s="1"/>
  <c r="AD435" i="4" s="1"/>
  <c r="AD436" i="4" s="1"/>
  <c r="AD437" i="4" s="1"/>
  <c r="AD438" i="4" s="1"/>
  <c r="AD439" i="4" s="1"/>
  <c r="AD440" i="4" s="1"/>
  <c r="AD441" i="4" s="1"/>
  <c r="AD442" i="4" s="1"/>
  <c r="AD443" i="4" s="1"/>
  <c r="AD444" i="4" s="1"/>
  <c r="AD445" i="4" s="1"/>
  <c r="AD446" i="4" s="1"/>
  <c r="AD447" i="4" s="1"/>
  <c r="AD448" i="4" s="1"/>
  <c r="AD449" i="4" s="1"/>
  <c r="AD450" i="4" s="1"/>
  <c r="AD451" i="4" s="1"/>
  <c r="AD452" i="4" s="1"/>
  <c r="AD453" i="4" s="1"/>
  <c r="AD454" i="4" s="1"/>
  <c r="AD455" i="4" s="1"/>
  <c r="AD456" i="4" s="1"/>
  <c r="AD457" i="4" s="1"/>
  <c r="AD458" i="4" s="1"/>
  <c r="AD459" i="4" s="1"/>
  <c r="AD460" i="4" s="1"/>
  <c r="AD461" i="4" s="1"/>
  <c r="AD462" i="4" s="1"/>
  <c r="AD463" i="4" s="1"/>
  <c r="AD464" i="4" s="1"/>
  <c r="AD465" i="4" s="1"/>
  <c r="AD466" i="4" s="1"/>
  <c r="AD467" i="4" s="1"/>
  <c r="AD468" i="4" s="1"/>
  <c r="AD469" i="4" s="1"/>
  <c r="AD470" i="4" s="1"/>
  <c r="AD471" i="4" s="1"/>
  <c r="AD472" i="4" s="1"/>
  <c r="AD473" i="4" s="1"/>
  <c r="AD474" i="4" s="1"/>
  <c r="AD475" i="4" s="1"/>
  <c r="AD476" i="4" s="1"/>
  <c r="AD477" i="4" s="1"/>
  <c r="AD478" i="4" s="1"/>
  <c r="AD479" i="4" s="1"/>
  <c r="AD480" i="4" s="1"/>
  <c r="AD481" i="4" s="1"/>
  <c r="AD482" i="4" s="1"/>
  <c r="AD483" i="4" s="1"/>
  <c r="AD484" i="4" s="1"/>
  <c r="AD485" i="4" s="1"/>
  <c r="AD486" i="4" s="1"/>
  <c r="AD487" i="4" s="1"/>
  <c r="AD488" i="4" s="1"/>
  <c r="AD489" i="4" s="1"/>
  <c r="AD490" i="4" s="1"/>
  <c r="AD491" i="4" s="1"/>
  <c r="AD492" i="4" s="1"/>
  <c r="AD493" i="4" s="1"/>
  <c r="AD494" i="4" s="1"/>
  <c r="AD495" i="4" s="1"/>
  <c r="AD496" i="4" s="1"/>
  <c r="AD497" i="4" s="1"/>
  <c r="AD498" i="4" s="1"/>
  <c r="AD499" i="4" s="1"/>
  <c r="AD500" i="4" s="1"/>
  <c r="AD501" i="4" s="1"/>
  <c r="AD502" i="4" s="1"/>
  <c r="AD503" i="4" s="1"/>
  <c r="AD504" i="4" s="1"/>
  <c r="AD505" i="4" s="1"/>
  <c r="AD506" i="4" s="1"/>
  <c r="AD507" i="4" s="1"/>
  <c r="AD508" i="4" s="1"/>
  <c r="AD509" i="4" s="1"/>
  <c r="AD510" i="4" s="1"/>
  <c r="AD511" i="4" s="1"/>
  <c r="AD512" i="4" s="1"/>
  <c r="AD513" i="4" s="1"/>
  <c r="AD514" i="4" s="1"/>
  <c r="AD515" i="4" s="1"/>
  <c r="AD516" i="4" s="1"/>
  <c r="AD517" i="4" s="1"/>
  <c r="AD518" i="4" s="1"/>
  <c r="AD519" i="4" s="1"/>
  <c r="AD520" i="4" s="1"/>
  <c r="AD521" i="4" s="1"/>
  <c r="AD522" i="4" s="1"/>
  <c r="AD523" i="4" s="1"/>
  <c r="AD524" i="4" s="1"/>
  <c r="AD525" i="4" s="1"/>
  <c r="AD526" i="4" s="1"/>
  <c r="AD527" i="4" s="1"/>
  <c r="AD528" i="4" s="1"/>
  <c r="AD529" i="4" s="1"/>
  <c r="AD530" i="4" s="1"/>
  <c r="AD531" i="4" s="1"/>
  <c r="AD532" i="4" s="1"/>
  <c r="AD533" i="4" s="1"/>
  <c r="AD534" i="4" s="1"/>
  <c r="AD535" i="4" s="1"/>
  <c r="AD536" i="4" s="1"/>
  <c r="AD537" i="4" s="1"/>
  <c r="AD538" i="4" s="1"/>
  <c r="AD539" i="4" s="1"/>
  <c r="AD540" i="4" s="1"/>
  <c r="AD541" i="4" s="1"/>
  <c r="AD542" i="4" s="1"/>
  <c r="AD543" i="4" s="1"/>
  <c r="AD544" i="4" s="1"/>
  <c r="AD545" i="4" s="1"/>
  <c r="AD546" i="4" s="1"/>
  <c r="AD547" i="4" s="1"/>
  <c r="AD548" i="4" s="1"/>
  <c r="AD549" i="4" s="1"/>
  <c r="AD550" i="4" s="1"/>
  <c r="AD551" i="4" s="1"/>
  <c r="AD552" i="4" s="1"/>
  <c r="AD553" i="4" s="1"/>
  <c r="AD554" i="4" s="1"/>
  <c r="AD555" i="4" s="1"/>
  <c r="AD556" i="4" s="1"/>
  <c r="AD557" i="4" s="1"/>
  <c r="AD558" i="4" s="1"/>
  <c r="AD559" i="4" s="1"/>
  <c r="AD560" i="4" s="1"/>
  <c r="AD561" i="4" s="1"/>
  <c r="AD562" i="4" s="1"/>
  <c r="AD563" i="4" s="1"/>
  <c r="AD564" i="4" s="1"/>
  <c r="AD565" i="4" s="1"/>
  <c r="AD566" i="4" s="1"/>
  <c r="AD567" i="4" s="1"/>
  <c r="AD568" i="4" s="1"/>
  <c r="AD569" i="4" s="1"/>
  <c r="AD570" i="4" s="1"/>
  <c r="AD571" i="4" s="1"/>
  <c r="AD572" i="4" s="1"/>
  <c r="AD573" i="4" s="1"/>
  <c r="AD574" i="4" s="1"/>
  <c r="AD575" i="4" s="1"/>
  <c r="AD576" i="4" s="1"/>
  <c r="AD577" i="4" s="1"/>
  <c r="AD578" i="4" s="1"/>
  <c r="AD579" i="4" s="1"/>
  <c r="AD580" i="4" s="1"/>
  <c r="AD581" i="4" s="1"/>
  <c r="AD582" i="4" s="1"/>
  <c r="AD583" i="4" s="1"/>
  <c r="AD584" i="4" s="1"/>
  <c r="AD585" i="4" s="1"/>
  <c r="AD586" i="4" s="1"/>
  <c r="AD587" i="4" s="1"/>
  <c r="AD588" i="4" s="1"/>
  <c r="AD589" i="4" s="1"/>
  <c r="AD590" i="4" s="1"/>
  <c r="AD591" i="4" s="1"/>
  <c r="AD592" i="4" s="1"/>
  <c r="AD593" i="4" s="1"/>
  <c r="AD594" i="4" s="1"/>
  <c r="AD595" i="4" s="1"/>
  <c r="AD596" i="4" s="1"/>
  <c r="AD597" i="4" s="1"/>
  <c r="AD598" i="4" s="1"/>
  <c r="AD599" i="4" s="1"/>
  <c r="AD600" i="4" s="1"/>
  <c r="AD601" i="4" s="1"/>
  <c r="AD602" i="4" s="1"/>
  <c r="AD603" i="4" s="1"/>
  <c r="AD604" i="4" s="1"/>
  <c r="AD605" i="4" s="1"/>
  <c r="AD606" i="4" s="1"/>
  <c r="AD607" i="4" s="1"/>
  <c r="AD608" i="4" s="1"/>
  <c r="AD609" i="4" s="1"/>
  <c r="AD610" i="4" s="1"/>
  <c r="AD611" i="4" s="1"/>
  <c r="AD612" i="4" s="1"/>
  <c r="AD613" i="4" s="1"/>
  <c r="AD614" i="4" s="1"/>
  <c r="AD615" i="4" s="1"/>
  <c r="AD616" i="4" s="1"/>
  <c r="AD617" i="4" s="1"/>
  <c r="AD618" i="4" s="1"/>
  <c r="AD619" i="4" s="1"/>
  <c r="AD620" i="4" s="1"/>
  <c r="AD621" i="4" s="1"/>
  <c r="AD622" i="4" s="1"/>
  <c r="AD623" i="4" s="1"/>
  <c r="AD624" i="4" s="1"/>
  <c r="AD625" i="4" s="1"/>
  <c r="AD626" i="4" s="1"/>
  <c r="AD627" i="4" s="1"/>
  <c r="AD628" i="4" s="1"/>
  <c r="AD629" i="4" s="1"/>
  <c r="AD630" i="4" s="1"/>
  <c r="AD631" i="4" s="1"/>
  <c r="AD632" i="4" s="1"/>
  <c r="AD633" i="4" s="1"/>
  <c r="AD634" i="4" s="1"/>
  <c r="AD635" i="4" s="1"/>
  <c r="AD636" i="4" s="1"/>
  <c r="AD637" i="4" s="1"/>
  <c r="AD638" i="4" s="1"/>
  <c r="AD639" i="4" s="1"/>
  <c r="AD640" i="4" s="1"/>
  <c r="AD641" i="4" s="1"/>
  <c r="AD642" i="4" s="1"/>
  <c r="AD643" i="4" s="1"/>
  <c r="AD644" i="4" s="1"/>
  <c r="AD645" i="4" s="1"/>
  <c r="AD646" i="4" s="1"/>
  <c r="AD647" i="4" s="1"/>
  <c r="AD648" i="4" s="1"/>
  <c r="AD649" i="4" s="1"/>
  <c r="AD650" i="4" s="1"/>
  <c r="AD651" i="4" s="1"/>
  <c r="AD652" i="4" s="1"/>
  <c r="AD653" i="4" s="1"/>
  <c r="AD654" i="4" s="1"/>
  <c r="AD655" i="4" s="1"/>
  <c r="AD656" i="4" s="1"/>
  <c r="AD657" i="4" s="1"/>
  <c r="AD658" i="4" s="1"/>
  <c r="AD659" i="4" s="1"/>
  <c r="AD660" i="4" s="1"/>
  <c r="AD661" i="4" s="1"/>
  <c r="AD662" i="4" s="1"/>
  <c r="AD663" i="4" s="1"/>
  <c r="AD664" i="4" s="1"/>
  <c r="AD665" i="4" s="1"/>
  <c r="AD666" i="4" s="1"/>
  <c r="AD667" i="4" s="1"/>
  <c r="AD668" i="4" s="1"/>
  <c r="AD669" i="4" s="1"/>
  <c r="AD670" i="4" s="1"/>
  <c r="AD671" i="4" s="1"/>
  <c r="AD672" i="4" s="1"/>
  <c r="AD673" i="4" s="1"/>
  <c r="AD674" i="4" s="1"/>
  <c r="AD675" i="4" s="1"/>
  <c r="AD676" i="4" s="1"/>
  <c r="AD677" i="4" s="1"/>
  <c r="AD678" i="4" s="1"/>
  <c r="AD679" i="4" s="1"/>
  <c r="AD680" i="4" s="1"/>
  <c r="AD681" i="4" s="1"/>
  <c r="AD682" i="4" s="1"/>
  <c r="AD683" i="4" s="1"/>
  <c r="AD684" i="4" s="1"/>
  <c r="AD685" i="4" s="1"/>
  <c r="AD686" i="4" s="1"/>
  <c r="AD687" i="4" s="1"/>
  <c r="AD688" i="4" s="1"/>
  <c r="AD689" i="4" s="1"/>
  <c r="AD690" i="4" s="1"/>
  <c r="AD691" i="4" s="1"/>
  <c r="AD692" i="4" s="1"/>
  <c r="AD693" i="4" s="1"/>
  <c r="AD694" i="4" s="1"/>
  <c r="AD695" i="4" s="1"/>
  <c r="AD696" i="4" s="1"/>
  <c r="AD697" i="4" s="1"/>
  <c r="AD698" i="4" s="1"/>
  <c r="AD699" i="4" s="1"/>
  <c r="AD700" i="4" s="1"/>
  <c r="AD701" i="4" s="1"/>
  <c r="AD702" i="4" s="1"/>
  <c r="AD703" i="4" s="1"/>
  <c r="AD704" i="4" s="1"/>
  <c r="AD705" i="4" s="1"/>
  <c r="AD706" i="4" s="1"/>
  <c r="AD707" i="4" s="1"/>
  <c r="AD708" i="4" s="1"/>
  <c r="AD709" i="4" s="1"/>
  <c r="AD710" i="4" s="1"/>
  <c r="AD711" i="4" s="1"/>
  <c r="AD712" i="4" s="1"/>
  <c r="AD713" i="4" s="1"/>
  <c r="AD714" i="4" s="1"/>
  <c r="AD715" i="4" s="1"/>
  <c r="AD716" i="4" s="1"/>
  <c r="AD717" i="4" s="1"/>
  <c r="AD718" i="4" s="1"/>
  <c r="AD719" i="4" s="1"/>
  <c r="AD720" i="4" s="1"/>
  <c r="AD721" i="4" s="1"/>
  <c r="AD722" i="4" s="1"/>
  <c r="AD723" i="4" s="1"/>
  <c r="AD724" i="4" s="1"/>
  <c r="AD725" i="4" s="1"/>
  <c r="AD726" i="4" s="1"/>
  <c r="AD727" i="4" s="1"/>
  <c r="AD728" i="4" s="1"/>
  <c r="AD729" i="4" s="1"/>
  <c r="AD730" i="4" s="1"/>
  <c r="AD731" i="4" s="1"/>
  <c r="AD732" i="4" s="1"/>
  <c r="AD733" i="4" s="1"/>
  <c r="AD734" i="4" s="1"/>
  <c r="AD735" i="4" s="1"/>
  <c r="AD736" i="4" s="1"/>
  <c r="AD737" i="4" s="1"/>
  <c r="AD738" i="4" s="1"/>
  <c r="AD739" i="4" s="1"/>
  <c r="AD740" i="4" s="1"/>
  <c r="AD741" i="4" s="1"/>
  <c r="AD742" i="4" s="1"/>
  <c r="AD743" i="4" s="1"/>
  <c r="AD744" i="4" s="1"/>
  <c r="AD745" i="4" s="1"/>
  <c r="AD746" i="4" s="1"/>
  <c r="AD747" i="4" s="1"/>
  <c r="AD748" i="4" s="1"/>
  <c r="AD749" i="4" s="1"/>
  <c r="AD750" i="4" s="1"/>
  <c r="AD751" i="4" s="1"/>
  <c r="AD752" i="4" s="1"/>
  <c r="AD753" i="4" s="1"/>
  <c r="AD754" i="4" s="1"/>
  <c r="AD755" i="4" s="1"/>
  <c r="AD756" i="4" s="1"/>
  <c r="AD757" i="4" s="1"/>
  <c r="AD758" i="4" s="1"/>
  <c r="AD759" i="4" s="1"/>
  <c r="AD760" i="4" s="1"/>
  <c r="AD761" i="4" s="1"/>
  <c r="AD762" i="4" s="1"/>
  <c r="AD763" i="4" s="1"/>
  <c r="AD764" i="4" s="1"/>
  <c r="AD765" i="4" s="1"/>
  <c r="AD766" i="4" s="1"/>
  <c r="AD767" i="4" s="1"/>
  <c r="AD768" i="4" s="1"/>
  <c r="AD769" i="4" s="1"/>
  <c r="AD770" i="4" s="1"/>
  <c r="AD771" i="4" s="1"/>
  <c r="AD772" i="4" s="1"/>
  <c r="AD773" i="4" s="1"/>
  <c r="AD774" i="4" s="1"/>
  <c r="AD775" i="4" s="1"/>
  <c r="AD776" i="4" s="1"/>
  <c r="AD777" i="4" s="1"/>
  <c r="AD778" i="4" s="1"/>
  <c r="AD779" i="4" s="1"/>
  <c r="AD780" i="4" s="1"/>
  <c r="AD781" i="4" s="1"/>
  <c r="AD782" i="4" s="1"/>
  <c r="AD783" i="4" s="1"/>
  <c r="AD784" i="4" s="1"/>
  <c r="AD785" i="4" s="1"/>
  <c r="AD786" i="4" s="1"/>
  <c r="AD787" i="4" s="1"/>
  <c r="AD788" i="4" s="1"/>
  <c r="AD789" i="4" s="1"/>
  <c r="AD790" i="4" s="1"/>
  <c r="AD791" i="4" s="1"/>
  <c r="AD792" i="4" s="1"/>
  <c r="AD793" i="4" s="1"/>
  <c r="AD794" i="4" s="1"/>
  <c r="AD795" i="4" s="1"/>
  <c r="AD796" i="4" s="1"/>
  <c r="AD797" i="4" s="1"/>
  <c r="AD798" i="4" s="1"/>
  <c r="AD799" i="4" s="1"/>
  <c r="AD800" i="4" s="1"/>
  <c r="AD801" i="4" s="1"/>
  <c r="AD802" i="4" s="1"/>
  <c r="AD803" i="4" s="1"/>
  <c r="AD804" i="4" s="1"/>
  <c r="AD805" i="4" s="1"/>
  <c r="AD806" i="4" s="1"/>
  <c r="AD807" i="4" s="1"/>
  <c r="AD808" i="4" s="1"/>
  <c r="AD809" i="4" s="1"/>
  <c r="AD810" i="4" s="1"/>
  <c r="AD811" i="4" s="1"/>
  <c r="AD812" i="4" s="1"/>
  <c r="AD813" i="4" s="1"/>
  <c r="AD814" i="4" s="1"/>
  <c r="AD815" i="4" s="1"/>
  <c r="AD816" i="4" s="1"/>
  <c r="AD817" i="4" s="1"/>
  <c r="AD818" i="4" s="1"/>
  <c r="AD819" i="4" s="1"/>
  <c r="AD820" i="4" s="1"/>
  <c r="AD821" i="4" s="1"/>
  <c r="AD822" i="4" s="1"/>
  <c r="AD823" i="4" s="1"/>
  <c r="AD824" i="4" s="1"/>
  <c r="AD825" i="4" s="1"/>
  <c r="AD826" i="4" s="1"/>
  <c r="AD827" i="4" s="1"/>
  <c r="AD828" i="4" s="1"/>
  <c r="AD829" i="4" s="1"/>
  <c r="AD830" i="4" s="1"/>
  <c r="AD831" i="4" s="1"/>
  <c r="AD832" i="4" s="1"/>
  <c r="AD833" i="4" s="1"/>
  <c r="AD834" i="4" s="1"/>
  <c r="AD835" i="4" s="1"/>
  <c r="AD836" i="4" s="1"/>
  <c r="AD837" i="4" s="1"/>
  <c r="AD838" i="4" s="1"/>
  <c r="AD839" i="4" s="1"/>
  <c r="AD840" i="4" s="1"/>
  <c r="AD841" i="4" s="1"/>
  <c r="AD842" i="4" s="1"/>
  <c r="AD843" i="4" s="1"/>
  <c r="AD844" i="4" s="1"/>
  <c r="AD845" i="4" s="1"/>
  <c r="AD846" i="4" s="1"/>
  <c r="AD847" i="4" s="1"/>
  <c r="AD848" i="4" s="1"/>
  <c r="AD849" i="4" s="1"/>
  <c r="AD850" i="4" s="1"/>
  <c r="AD851" i="4" s="1"/>
  <c r="AD852" i="4" s="1"/>
  <c r="AD853" i="4" s="1"/>
  <c r="AD854" i="4" s="1"/>
  <c r="AD855" i="4" s="1"/>
  <c r="AD856" i="4" s="1"/>
  <c r="AD857" i="4" s="1"/>
  <c r="AD858" i="4" s="1"/>
  <c r="AD859" i="4" s="1"/>
  <c r="AD860" i="4" s="1"/>
  <c r="AD861" i="4" s="1"/>
  <c r="AD862" i="4" s="1"/>
  <c r="AD863" i="4" s="1"/>
  <c r="AD864" i="4" s="1"/>
  <c r="AD865" i="4" s="1"/>
  <c r="AD866" i="4" s="1"/>
  <c r="AD867" i="4" s="1"/>
  <c r="AD868" i="4" s="1"/>
  <c r="AD869" i="4" s="1"/>
  <c r="AD870" i="4" s="1"/>
  <c r="AD871" i="4" s="1"/>
  <c r="AD872" i="4" s="1"/>
  <c r="AD873" i="4" s="1"/>
  <c r="AD874" i="4" s="1"/>
  <c r="AD875" i="4" s="1"/>
  <c r="AD876" i="4" s="1"/>
  <c r="AD877" i="4" s="1"/>
  <c r="AD878" i="4" s="1"/>
  <c r="AD879" i="4" s="1"/>
  <c r="AD880" i="4" s="1"/>
  <c r="AD881" i="4" s="1"/>
  <c r="AD882" i="4" s="1"/>
  <c r="AD883" i="4" s="1"/>
  <c r="AD884" i="4" s="1"/>
  <c r="AD885" i="4" s="1"/>
  <c r="AD886" i="4" s="1"/>
  <c r="AD887" i="4" s="1"/>
  <c r="AD888" i="4" s="1"/>
  <c r="AD889" i="4" s="1"/>
  <c r="AD890" i="4" s="1"/>
  <c r="AD891" i="4" s="1"/>
  <c r="AD892" i="4" s="1"/>
  <c r="AD893" i="4" s="1"/>
  <c r="AD894" i="4" s="1"/>
  <c r="AD895" i="4" s="1"/>
  <c r="AD896" i="4" s="1"/>
  <c r="AD897" i="4" s="1"/>
  <c r="AD898" i="4" s="1"/>
  <c r="AD899" i="4" s="1"/>
  <c r="AD900" i="4" s="1"/>
  <c r="AD901" i="4" s="1"/>
  <c r="AD902" i="4" s="1"/>
  <c r="AD903" i="4" s="1"/>
  <c r="AD904" i="4" s="1"/>
  <c r="AD905" i="4" s="1"/>
  <c r="AD906" i="4" s="1"/>
  <c r="AD907" i="4" s="1"/>
  <c r="AD908" i="4" s="1"/>
  <c r="AD909" i="4" s="1"/>
  <c r="AD910" i="4" s="1"/>
  <c r="AD911" i="4" s="1"/>
  <c r="AD912" i="4" s="1"/>
  <c r="AD913" i="4" s="1"/>
  <c r="AD914" i="4" s="1"/>
  <c r="AD915" i="4" s="1"/>
  <c r="AD916" i="4" s="1"/>
  <c r="AD917" i="4" s="1"/>
  <c r="AD918" i="4" s="1"/>
  <c r="AD919" i="4" s="1"/>
  <c r="AD920" i="4" s="1"/>
  <c r="AD921" i="4" s="1"/>
  <c r="AD922" i="4" s="1"/>
  <c r="AD923" i="4" s="1"/>
  <c r="AD924" i="4" s="1"/>
  <c r="AD925" i="4" s="1"/>
  <c r="AD926" i="4" s="1"/>
  <c r="AD927" i="4" s="1"/>
  <c r="AD928" i="4" s="1"/>
  <c r="AD929" i="4" s="1"/>
  <c r="AD930" i="4" s="1"/>
  <c r="AD931" i="4" s="1"/>
  <c r="AD932" i="4" s="1"/>
  <c r="AD933" i="4" s="1"/>
  <c r="AD934" i="4" s="1"/>
  <c r="AD935" i="4" s="1"/>
  <c r="AD936" i="4" s="1"/>
  <c r="AD937" i="4" s="1"/>
  <c r="AD938" i="4" s="1"/>
  <c r="AD939" i="4" s="1"/>
  <c r="AD940" i="4" s="1"/>
  <c r="AD941" i="4" s="1"/>
  <c r="AD942" i="4" s="1"/>
  <c r="AD943" i="4" s="1"/>
  <c r="AD944" i="4" s="1"/>
  <c r="AD945" i="4" s="1"/>
  <c r="AD946" i="4" s="1"/>
  <c r="AD947" i="4" s="1"/>
  <c r="AD948" i="4" s="1"/>
  <c r="AD949" i="4" s="1"/>
  <c r="AD950" i="4" s="1"/>
  <c r="AD951" i="4" s="1"/>
  <c r="AD952" i="4" s="1"/>
  <c r="AD953" i="4" s="1"/>
  <c r="AD954" i="4" s="1"/>
  <c r="AD955" i="4" s="1"/>
  <c r="AD956" i="4" s="1"/>
  <c r="AD957" i="4" s="1"/>
  <c r="AD958" i="4" s="1"/>
  <c r="AD959" i="4" s="1"/>
  <c r="AD960" i="4" s="1"/>
  <c r="AD961" i="4" s="1"/>
  <c r="AD962" i="4" s="1"/>
  <c r="AD963" i="4" s="1"/>
  <c r="AD964" i="4" s="1"/>
  <c r="AD965" i="4" s="1"/>
  <c r="AD966" i="4" s="1"/>
  <c r="AD967" i="4" s="1"/>
  <c r="AD968" i="4" s="1"/>
  <c r="AD969" i="4" s="1"/>
  <c r="AD970" i="4" s="1"/>
  <c r="AD971" i="4" s="1"/>
  <c r="AD972" i="4" s="1"/>
  <c r="AD973" i="4" s="1"/>
  <c r="AD974" i="4" s="1"/>
  <c r="AD975" i="4" s="1"/>
  <c r="AD976" i="4" s="1"/>
  <c r="AD977" i="4" s="1"/>
  <c r="AD978" i="4" s="1"/>
  <c r="AD979" i="4" s="1"/>
  <c r="AD980" i="4" s="1"/>
  <c r="AD981" i="4" s="1"/>
  <c r="AD982" i="4" s="1"/>
  <c r="AD983" i="4" s="1"/>
  <c r="AD984" i="4" s="1"/>
  <c r="AD985" i="4" s="1"/>
  <c r="AD986" i="4" s="1"/>
  <c r="AD987" i="4" s="1"/>
  <c r="AD988" i="4" s="1"/>
  <c r="AD989" i="4" s="1"/>
  <c r="AD990" i="4" s="1"/>
  <c r="AD991" i="4" s="1"/>
  <c r="AD992" i="4" s="1"/>
  <c r="AD993" i="4" s="1"/>
  <c r="AD994" i="4" s="1"/>
  <c r="AD995" i="4" s="1"/>
  <c r="AD996" i="4" s="1"/>
  <c r="AD997" i="4" s="1"/>
  <c r="AD998" i="4" s="1"/>
  <c r="AD999" i="4" s="1"/>
  <c r="AD1000" i="4" s="1"/>
  <c r="AD1001" i="4" s="1"/>
  <c r="AD1002" i="4" s="1"/>
  <c r="AD1003" i="4" s="1"/>
  <c r="AD1004" i="4" s="1"/>
  <c r="AD1005" i="4" s="1"/>
  <c r="AD1006" i="4" s="1"/>
  <c r="AD1007" i="4" s="1"/>
  <c r="AD1008" i="4" s="1"/>
  <c r="AD1009" i="4" s="1"/>
  <c r="AD1010" i="4" s="1"/>
  <c r="AD1011" i="4" s="1"/>
  <c r="AD1012" i="4" s="1"/>
  <c r="AD1013" i="4" s="1"/>
  <c r="AD1014" i="4" s="1"/>
  <c r="AD1015" i="4" s="1"/>
  <c r="AD1016" i="4" s="1"/>
  <c r="AD1017" i="4" s="1"/>
  <c r="AD1018" i="4" s="1"/>
  <c r="AD1019" i="4" s="1"/>
  <c r="AD1020" i="4" s="1"/>
  <c r="AD1021" i="4" s="1"/>
  <c r="AD1022" i="4" s="1"/>
  <c r="AD1023" i="4" s="1"/>
  <c r="AD1024" i="4" s="1"/>
  <c r="AD1025" i="4" s="1"/>
  <c r="AD1026" i="4" s="1"/>
  <c r="AD1027" i="4" s="1"/>
  <c r="AD1028" i="4" s="1"/>
  <c r="AD1029" i="4" s="1"/>
  <c r="AD1030" i="4" s="1"/>
  <c r="AD1031" i="4" s="1"/>
  <c r="AD1032" i="4" s="1"/>
  <c r="AD1033" i="4" s="1"/>
  <c r="AD1034" i="4" s="1"/>
  <c r="AD1035" i="4" s="1"/>
  <c r="AD1036" i="4" s="1"/>
  <c r="AD1037" i="4" s="1"/>
  <c r="AD1038" i="4" s="1"/>
  <c r="AD1039" i="4" s="1"/>
  <c r="AD1040" i="4" s="1"/>
  <c r="AD1041" i="4" s="1"/>
  <c r="AD1042" i="4" s="1"/>
  <c r="AD1043" i="4" s="1"/>
  <c r="AD1044" i="4" s="1"/>
  <c r="AD1045" i="4" s="1"/>
  <c r="AD1046" i="4" s="1"/>
  <c r="AD1047" i="4" s="1"/>
  <c r="AD1048" i="4" s="1"/>
  <c r="AD1049" i="4" s="1"/>
  <c r="AD1050" i="4" s="1"/>
  <c r="AD1051" i="4" s="1"/>
  <c r="AD1052" i="4" s="1"/>
  <c r="AD1053" i="4" s="1"/>
  <c r="AD1054" i="4" s="1"/>
  <c r="AD1055" i="4" s="1"/>
  <c r="AD1056" i="4" s="1"/>
  <c r="AD1057" i="4" s="1"/>
  <c r="AD1058" i="4" s="1"/>
  <c r="AD1059" i="4" s="1"/>
  <c r="AD1060" i="4" s="1"/>
  <c r="AD1061" i="4" s="1"/>
  <c r="AD1062" i="4" s="1"/>
  <c r="AD1063" i="4" s="1"/>
  <c r="AD1064" i="4" s="1"/>
  <c r="AD1065" i="4" s="1"/>
  <c r="AD1066" i="4" s="1"/>
  <c r="AD1067" i="4" s="1"/>
  <c r="AD1068" i="4" s="1"/>
  <c r="AD1069" i="4" s="1"/>
  <c r="AD1070" i="4" s="1"/>
  <c r="AD1071" i="4" s="1"/>
  <c r="AD1072" i="4" s="1"/>
  <c r="AD1073" i="4" s="1"/>
  <c r="AD1074" i="4" s="1"/>
  <c r="AD1075" i="4" s="1"/>
  <c r="AD1076" i="4" s="1"/>
  <c r="AD1077" i="4" s="1"/>
  <c r="AD1078" i="4" s="1"/>
  <c r="AD1079" i="4" s="1"/>
  <c r="AD1080" i="4" s="1"/>
  <c r="AD1081" i="4" s="1"/>
  <c r="AD1082" i="4" s="1"/>
  <c r="AD1083" i="4" s="1"/>
  <c r="AD1084" i="4" s="1"/>
  <c r="AD1085" i="4" s="1"/>
  <c r="AD1086" i="4" s="1"/>
  <c r="AD1087" i="4" s="1"/>
  <c r="AD1088" i="4" s="1"/>
  <c r="AD1089" i="4" s="1"/>
  <c r="AD1090" i="4" s="1"/>
  <c r="AD1091" i="4" s="1"/>
  <c r="AD1092" i="4" s="1"/>
  <c r="AD1093" i="4" s="1"/>
  <c r="AD1094" i="4" s="1"/>
  <c r="AD1095" i="4" s="1"/>
  <c r="AD1096" i="4" s="1"/>
  <c r="AD1097" i="4" s="1"/>
  <c r="AD1098" i="4" s="1"/>
  <c r="AD1099" i="4" s="1"/>
  <c r="AD1100" i="4" s="1"/>
  <c r="AD1101" i="4" s="1"/>
  <c r="AD1102" i="4" s="1"/>
  <c r="AD1103" i="4" s="1"/>
  <c r="AD1104" i="4" s="1"/>
  <c r="AD1105" i="4" s="1"/>
  <c r="AD1106" i="4" s="1"/>
  <c r="AD1107" i="4" s="1"/>
  <c r="AD1108" i="4" s="1"/>
  <c r="AD1109" i="4" s="1"/>
  <c r="AD1110" i="4" s="1"/>
  <c r="AD1111" i="4" s="1"/>
  <c r="AD1112" i="4" s="1"/>
  <c r="AD1113" i="4" s="1"/>
  <c r="AD1114" i="4" s="1"/>
  <c r="AD1115" i="4" s="1"/>
  <c r="AD1116" i="4" s="1"/>
  <c r="AD1117" i="4" s="1"/>
  <c r="AD1118" i="4" s="1"/>
  <c r="AD1119" i="4" s="1"/>
  <c r="AD1120" i="4" s="1"/>
  <c r="AD1121" i="4" s="1"/>
  <c r="AD1122" i="4" s="1"/>
  <c r="AD1123" i="4" s="1"/>
  <c r="AD1124" i="4" s="1"/>
  <c r="AD1125" i="4" s="1"/>
  <c r="AD1126" i="4" s="1"/>
  <c r="AD1127" i="4" s="1"/>
  <c r="AD1128" i="4" s="1"/>
  <c r="AD1129" i="4" s="1"/>
  <c r="AD1130" i="4" s="1"/>
  <c r="AD1131" i="4" s="1"/>
  <c r="AD1132" i="4" s="1"/>
  <c r="AD1133" i="4" s="1"/>
  <c r="AD1134" i="4" s="1"/>
  <c r="AD1135" i="4" s="1"/>
  <c r="AD1136" i="4" s="1"/>
  <c r="AD1137" i="4" s="1"/>
  <c r="AD1138" i="4" s="1"/>
  <c r="AD1139" i="4" s="1"/>
  <c r="AD1140" i="4" s="1"/>
  <c r="AD1141" i="4" s="1"/>
  <c r="AD1142" i="4" s="1"/>
  <c r="AD1143" i="4" s="1"/>
  <c r="AD1144" i="4" s="1"/>
  <c r="AD1145" i="4" s="1"/>
  <c r="AD1146" i="4" s="1"/>
  <c r="AD1147" i="4" s="1"/>
  <c r="AD1148" i="4" s="1"/>
  <c r="AD1149" i="4" s="1"/>
  <c r="AD1150" i="4" s="1"/>
  <c r="AD1151" i="4" s="1"/>
  <c r="AD1152" i="4" s="1"/>
  <c r="AD1153" i="4" s="1"/>
  <c r="AD1154" i="4" s="1"/>
  <c r="AD1155" i="4" s="1"/>
  <c r="AD1156" i="4" s="1"/>
  <c r="AD1157" i="4" s="1"/>
  <c r="AD1158" i="4" s="1"/>
  <c r="AD1159" i="4" s="1"/>
  <c r="AD1160" i="4" s="1"/>
  <c r="AD1161" i="4" s="1"/>
  <c r="AD1162" i="4" s="1"/>
  <c r="AD1163" i="4" s="1"/>
  <c r="AD1164" i="4" s="1"/>
  <c r="AD1165" i="4" s="1"/>
  <c r="AD1166" i="4" s="1"/>
  <c r="AD1167" i="4" s="1"/>
  <c r="AD1168" i="4" s="1"/>
  <c r="AD1169" i="4" s="1"/>
  <c r="AD1170" i="4" s="1"/>
  <c r="AD1171" i="4" s="1"/>
  <c r="AD1172" i="4" s="1"/>
  <c r="AD1173" i="4" s="1"/>
  <c r="AD1174" i="4" s="1"/>
  <c r="AD1175" i="4" s="1"/>
  <c r="AD1176" i="4" s="1"/>
  <c r="AD1177" i="4" s="1"/>
  <c r="AD1178" i="4" s="1"/>
  <c r="AD1179" i="4" s="1"/>
  <c r="AD1180" i="4" s="1"/>
  <c r="AD1181" i="4" s="1"/>
  <c r="AD1182" i="4" s="1"/>
  <c r="AD1183" i="4" s="1"/>
  <c r="AD1184" i="4" s="1"/>
  <c r="AD1185" i="4" s="1"/>
  <c r="AD1186" i="4" s="1"/>
  <c r="AD1187" i="4" s="1"/>
  <c r="AD1188" i="4" s="1"/>
  <c r="AE12" i="4" l="1"/>
  <c r="AG12" i="4" s="1"/>
  <c r="AH12" i="4" s="1"/>
  <c r="AE20" i="4"/>
  <c r="AG20" i="4" s="1"/>
  <c r="AH20" i="4" s="1"/>
  <c r="AE28" i="4"/>
  <c r="AG28" i="4" s="1"/>
  <c r="AH28" i="4" s="1"/>
  <c r="AE36" i="4"/>
  <c r="AG36" i="4" s="1"/>
  <c r="AH36" i="4" s="1"/>
  <c r="AE43" i="4"/>
  <c r="AG43" i="4" s="1"/>
  <c r="AH43" i="4" s="1"/>
  <c r="AE51" i="4"/>
  <c r="AG51" i="4" s="1"/>
  <c r="AH51" i="4" s="1"/>
  <c r="AE58" i="4"/>
  <c r="AG58" i="4" s="1"/>
  <c r="AH58" i="4" s="1"/>
  <c r="AE66" i="4"/>
  <c r="AG66" i="4" s="1"/>
  <c r="AH66" i="4" s="1"/>
  <c r="AE74" i="4"/>
  <c r="AG74" i="4" s="1"/>
  <c r="AH74" i="4" s="1"/>
  <c r="AE82" i="4"/>
  <c r="AG82" i="4" s="1"/>
  <c r="AH82" i="4" s="1"/>
  <c r="AE90" i="4"/>
  <c r="AG90" i="4" s="1"/>
  <c r="AH90" i="4" s="1"/>
  <c r="AE98" i="4"/>
  <c r="AG98" i="4" s="1"/>
  <c r="AH98" i="4" s="1"/>
  <c r="AE106" i="4"/>
  <c r="AG106" i="4" s="1"/>
  <c r="AH106" i="4" s="1"/>
  <c r="AE114" i="4"/>
  <c r="AG114" i="4" s="1"/>
  <c r="AH114" i="4" s="1"/>
  <c r="AE126" i="4"/>
  <c r="AG126" i="4" s="1"/>
  <c r="AH126" i="4" s="1"/>
  <c r="AE141" i="4"/>
  <c r="AG141" i="4" s="1"/>
  <c r="AH141" i="4" s="1"/>
  <c r="AE157" i="4"/>
  <c r="AG157" i="4" s="1"/>
  <c r="AH157" i="4" s="1"/>
  <c r="AE173" i="4"/>
  <c r="AG173" i="4" s="1"/>
  <c r="AH173" i="4" s="1"/>
  <c r="AE190" i="4"/>
  <c r="AG190" i="4" s="1"/>
  <c r="AH190" i="4" s="1"/>
  <c r="AE205" i="4"/>
  <c r="AG205" i="4" s="1"/>
  <c r="AH205" i="4" s="1"/>
  <c r="AE221" i="4"/>
  <c r="AG221" i="4" s="1"/>
  <c r="AH221" i="4" s="1"/>
  <c r="AE13" i="4"/>
  <c r="AG13" i="4" s="1"/>
  <c r="AH13" i="4" s="1"/>
  <c r="AE29" i="4"/>
  <c r="AG29" i="4" s="1"/>
  <c r="AH29" i="4" s="1"/>
  <c r="AE46" i="4"/>
  <c r="AG46" i="4" s="1"/>
  <c r="AH46" i="4" s="1"/>
  <c r="AE65" i="4"/>
  <c r="AG65" i="4" s="1"/>
  <c r="AH65" i="4" s="1"/>
  <c r="AE97" i="4"/>
  <c r="AG97" i="4" s="1"/>
  <c r="AH97" i="4" s="1"/>
  <c r="AE131" i="4"/>
  <c r="AG131" i="4" s="1"/>
  <c r="AH131" i="4" s="1"/>
  <c r="AE164" i="4"/>
  <c r="AG164" i="4" s="1"/>
  <c r="AH164" i="4" s="1"/>
  <c r="AE16" i="4"/>
  <c r="AG16" i="4" s="1"/>
  <c r="AH16" i="4" s="1"/>
  <c r="AE24" i="4"/>
  <c r="AG24" i="4" s="1"/>
  <c r="AH24" i="4" s="1"/>
  <c r="AE32" i="4"/>
  <c r="AG32" i="4" s="1"/>
  <c r="AH32" i="4" s="1"/>
  <c r="AE40" i="4"/>
  <c r="AG40" i="4" s="1"/>
  <c r="AH40" i="4" s="1"/>
  <c r="AE47" i="4"/>
  <c r="AG47" i="4" s="1"/>
  <c r="AH47" i="4" s="1"/>
  <c r="AE54" i="4"/>
  <c r="AG54" i="4" s="1"/>
  <c r="AH54" i="4" s="1"/>
  <c r="AE62" i="4"/>
  <c r="AG62" i="4" s="1"/>
  <c r="AH62" i="4" s="1"/>
  <c r="AE70" i="4"/>
  <c r="AG70" i="4" s="1"/>
  <c r="AH70" i="4" s="1"/>
  <c r="AE78" i="4"/>
  <c r="AG78" i="4" s="1"/>
  <c r="AH78" i="4" s="1"/>
  <c r="AE86" i="4"/>
  <c r="AG86" i="4" s="1"/>
  <c r="AH86" i="4" s="1"/>
  <c r="AE94" i="4"/>
  <c r="AG94" i="4" s="1"/>
  <c r="AH94" i="4" s="1"/>
  <c r="AE102" i="4"/>
  <c r="AG102" i="4" s="1"/>
  <c r="AH102" i="4" s="1"/>
  <c r="AE110" i="4"/>
  <c r="AG110" i="4" s="1"/>
  <c r="AH110" i="4" s="1"/>
  <c r="AE120" i="4"/>
  <c r="AG120" i="4" s="1"/>
  <c r="AH120" i="4" s="1"/>
  <c r="AE133" i="4"/>
  <c r="AG133" i="4" s="1"/>
  <c r="AH133" i="4" s="1"/>
  <c r="AE149" i="4"/>
  <c r="AG149" i="4" s="1"/>
  <c r="AH149" i="4" s="1"/>
  <c r="AE165" i="4"/>
  <c r="AG165" i="4" s="1"/>
  <c r="AH165" i="4" s="1"/>
  <c r="AE182" i="4"/>
  <c r="AG182" i="4" s="1"/>
  <c r="AH182" i="4" s="1"/>
  <c r="AE197" i="4"/>
  <c r="AG197" i="4" s="1"/>
  <c r="AH197" i="4" s="1"/>
  <c r="AE213" i="4"/>
  <c r="AG213" i="4" s="1"/>
  <c r="AH213" i="4" s="1"/>
  <c r="AE229" i="4"/>
  <c r="AG229" i="4" s="1"/>
  <c r="AH229" i="4" s="1"/>
  <c r="AE22" i="4"/>
  <c r="AG22" i="4" s="1"/>
  <c r="AH22" i="4" s="1"/>
  <c r="AE37" i="4"/>
  <c r="AG37" i="4" s="1"/>
  <c r="AH37" i="4" s="1"/>
  <c r="AE55" i="4"/>
  <c r="AG55" i="4" s="1"/>
  <c r="AH55" i="4" s="1"/>
  <c r="AE81" i="4"/>
  <c r="AG81" i="4" s="1"/>
  <c r="AH81" i="4" s="1"/>
  <c r="AE113" i="4"/>
  <c r="AG113" i="4" s="1"/>
  <c r="AH113" i="4" s="1"/>
  <c r="AE685" i="4"/>
  <c r="AG685" i="4" s="1"/>
  <c r="AH685" i="4" s="1"/>
  <c r="AE559" i="4"/>
  <c r="AG559" i="4" s="1"/>
  <c r="AH559" i="4" s="1"/>
  <c r="AE495" i="4"/>
  <c r="AG495" i="4" s="1"/>
  <c r="AH495" i="4" s="1"/>
  <c r="AE460" i="4"/>
  <c r="AG460" i="4" s="1"/>
  <c r="AH460" i="4" s="1"/>
  <c r="AE428" i="4"/>
  <c r="AG428" i="4" s="1"/>
  <c r="AH428" i="4" s="1"/>
  <c r="AE396" i="4"/>
  <c r="AG396" i="4" s="1"/>
  <c r="AH396" i="4" s="1"/>
  <c r="AE364" i="4"/>
  <c r="AG364" i="4" s="1"/>
  <c r="AH364" i="4" s="1"/>
  <c r="AE332" i="4"/>
  <c r="AG332" i="4" s="1"/>
  <c r="AH332" i="4" s="1"/>
  <c r="AE300" i="4"/>
  <c r="AG300" i="4" s="1"/>
  <c r="AH300" i="4" s="1"/>
  <c r="AE268" i="4"/>
  <c r="AG268" i="4" s="1"/>
  <c r="AH268" i="4" s="1"/>
  <c r="AE236" i="4"/>
  <c r="AG236" i="4" s="1"/>
  <c r="AH236" i="4" s="1"/>
  <c r="AE220" i="4"/>
  <c r="AG220" i="4" s="1"/>
  <c r="AH220" i="4" s="1"/>
  <c r="AE204" i="4"/>
  <c r="AG204" i="4" s="1"/>
  <c r="AH204" i="4" s="1"/>
  <c r="AE188" i="4"/>
  <c r="AG188" i="4" s="1"/>
  <c r="AH188" i="4" s="1"/>
  <c r="AE172" i="4"/>
  <c r="AG172" i="4" s="1"/>
  <c r="AH172" i="4" s="1"/>
  <c r="AE156" i="4"/>
  <c r="AG156" i="4" s="1"/>
  <c r="AH156" i="4" s="1"/>
  <c r="AE139" i="4"/>
  <c r="AG139" i="4" s="1"/>
  <c r="AH139" i="4" s="1"/>
  <c r="AE121" i="4"/>
  <c r="AG121" i="4" s="1"/>
  <c r="AH121" i="4" s="1"/>
  <c r="AE105" i="4"/>
  <c r="AG105" i="4" s="1"/>
  <c r="AH105" i="4" s="1"/>
  <c r="AE89" i="4"/>
  <c r="AG89" i="4" s="1"/>
  <c r="AH89" i="4" s="1"/>
  <c r="AE73" i="4"/>
  <c r="AG73" i="4" s="1"/>
  <c r="AH73" i="4" s="1"/>
  <c r="AE59" i="4"/>
  <c r="AG59" i="4" s="1"/>
  <c r="AH59" i="4" s="1"/>
  <c r="AE50" i="4"/>
  <c r="AG50" i="4" s="1"/>
  <c r="AH50" i="4" s="1"/>
  <c r="AE41" i="4"/>
  <c r="AG41" i="4" s="1"/>
  <c r="AH41" i="4" s="1"/>
  <c r="AE33" i="4"/>
  <c r="AG33" i="4" s="1"/>
  <c r="AH33" i="4" s="1"/>
  <c r="AE25" i="4"/>
  <c r="AG25" i="4" s="1"/>
  <c r="AH25" i="4" s="1"/>
  <c r="AE17" i="4"/>
  <c r="AG17" i="4" s="1"/>
  <c r="AH17" i="4" s="1"/>
  <c r="AE9" i="4"/>
  <c r="AG9" i="4" s="1"/>
  <c r="AH9" i="4" s="1"/>
  <c r="AE225" i="4"/>
  <c r="AG225" i="4" s="1"/>
  <c r="AH225" i="4" s="1"/>
  <c r="AE217" i="4"/>
  <c r="AG217" i="4" s="1"/>
  <c r="AH217" i="4" s="1"/>
  <c r="AE209" i="4"/>
  <c r="AG209" i="4" s="1"/>
  <c r="AH209" i="4" s="1"/>
  <c r="AE201" i="4"/>
  <c r="AG201" i="4" s="1"/>
  <c r="AH201" i="4" s="1"/>
  <c r="AE194" i="4"/>
  <c r="AG194" i="4" s="1"/>
  <c r="AH194" i="4" s="1"/>
  <c r="AE185" i="4"/>
  <c r="AG185" i="4" s="1"/>
  <c r="AH185" i="4" s="1"/>
  <c r="AE177" i="4"/>
  <c r="AG177" i="4" s="1"/>
  <c r="AH177" i="4" s="1"/>
  <c r="AE169" i="4"/>
  <c r="AG169" i="4" s="1"/>
  <c r="AH169" i="4" s="1"/>
  <c r="AE161" i="4"/>
  <c r="AG161" i="4" s="1"/>
  <c r="AH161" i="4" s="1"/>
  <c r="AE153" i="4"/>
  <c r="AG153" i="4" s="1"/>
  <c r="AH153" i="4" s="1"/>
  <c r="AE145" i="4"/>
  <c r="AG145" i="4" s="1"/>
  <c r="AH145" i="4" s="1"/>
  <c r="AE137" i="4"/>
  <c r="AG137" i="4" s="1"/>
  <c r="AH137" i="4" s="1"/>
  <c r="AE130" i="4"/>
  <c r="AG130" i="4" s="1"/>
  <c r="AH130" i="4" s="1"/>
  <c r="AE123" i="4"/>
  <c r="AG123" i="4" s="1"/>
  <c r="AH123" i="4" s="1"/>
  <c r="AE116" i="4"/>
  <c r="AG116" i="4" s="1"/>
  <c r="AH116" i="4" s="1"/>
  <c r="AE112" i="4"/>
  <c r="AG112" i="4" s="1"/>
  <c r="AH112" i="4" s="1"/>
  <c r="AE107" i="4"/>
  <c r="AG107" i="4" s="1"/>
  <c r="AH107" i="4" s="1"/>
  <c r="AE103" i="4"/>
  <c r="AG103" i="4" s="1"/>
  <c r="AH103" i="4" s="1"/>
  <c r="AE99" i="4"/>
  <c r="AG99" i="4" s="1"/>
  <c r="AH99" i="4" s="1"/>
  <c r="AE96" i="4"/>
  <c r="AG96" i="4" s="1"/>
  <c r="AH96" i="4" s="1"/>
  <c r="AE92" i="4"/>
  <c r="AG92" i="4" s="1"/>
  <c r="AH92" i="4" s="1"/>
  <c r="AE88" i="4"/>
  <c r="AG88" i="4" s="1"/>
  <c r="AH88" i="4" s="1"/>
  <c r="AE84" i="4"/>
  <c r="AG84" i="4" s="1"/>
  <c r="AH84" i="4" s="1"/>
  <c r="AE80" i="4"/>
  <c r="AG80" i="4" s="1"/>
  <c r="AH80" i="4" s="1"/>
  <c r="AE76" i="4"/>
  <c r="AG76" i="4" s="1"/>
  <c r="AH76" i="4" s="1"/>
  <c r="AE72" i="4"/>
  <c r="AG72" i="4" s="1"/>
  <c r="AH72" i="4" s="1"/>
  <c r="AE68" i="4"/>
  <c r="AG68" i="4" s="1"/>
  <c r="AH68" i="4" s="1"/>
  <c r="AE64" i="4"/>
  <c r="AG64" i="4" s="1"/>
  <c r="AH64" i="4" s="1"/>
  <c r="AE60" i="4"/>
  <c r="AG60" i="4" s="1"/>
  <c r="AH60" i="4" s="1"/>
  <c r="AE56" i="4"/>
  <c r="AG56" i="4" s="1"/>
  <c r="AH56" i="4" s="1"/>
  <c r="AE53" i="4"/>
  <c r="AG53" i="4" s="1"/>
  <c r="AH53" i="4" s="1"/>
  <c r="AE49" i="4"/>
  <c r="AG49" i="4" s="1"/>
  <c r="AH49" i="4" s="1"/>
  <c r="AE45" i="4"/>
  <c r="AG45" i="4" s="1"/>
  <c r="AH45" i="4" s="1"/>
  <c r="AE42" i="4"/>
  <c r="AG42" i="4" s="1"/>
  <c r="AH42" i="4" s="1"/>
  <c r="AE38" i="4"/>
  <c r="AG38" i="4" s="1"/>
  <c r="AH38" i="4" s="1"/>
  <c r="AE34" i="4"/>
  <c r="AG34" i="4" s="1"/>
  <c r="AH34" i="4" s="1"/>
  <c r="AE30" i="4"/>
  <c r="AG30" i="4" s="1"/>
  <c r="AH30" i="4" s="1"/>
  <c r="AE26" i="4"/>
  <c r="AG26" i="4" s="1"/>
  <c r="AH26" i="4" s="1"/>
  <c r="AE21" i="4"/>
  <c r="AG21" i="4" s="1"/>
  <c r="AH21" i="4" s="1"/>
  <c r="AE18" i="4"/>
  <c r="AG18" i="4" s="1"/>
  <c r="AH18" i="4" s="1"/>
  <c r="AE14" i="4"/>
  <c r="AG14" i="4" s="1"/>
  <c r="AH14" i="4" s="1"/>
  <c r="AE10" i="4"/>
  <c r="AG10" i="4" s="1"/>
  <c r="AH10" i="4" s="1"/>
  <c r="AE956" i="4"/>
  <c r="AG956" i="4" s="1"/>
  <c r="AH956" i="4" s="1"/>
  <c r="AE608" i="4"/>
  <c r="AG608" i="4" s="1"/>
  <c r="AH608" i="4" s="1"/>
  <c r="AE527" i="4"/>
  <c r="AG527" i="4" s="1"/>
  <c r="AH527" i="4" s="1"/>
  <c r="AE476" i="4"/>
  <c r="AG476" i="4" s="1"/>
  <c r="AH476" i="4" s="1"/>
  <c r="AE444" i="4"/>
  <c r="AG444" i="4" s="1"/>
  <c r="AH444" i="4" s="1"/>
  <c r="AE412" i="4"/>
  <c r="AG412" i="4" s="1"/>
  <c r="AH412" i="4" s="1"/>
  <c r="AE380" i="4"/>
  <c r="AG380" i="4" s="1"/>
  <c r="AH380" i="4" s="1"/>
  <c r="AE348" i="4"/>
  <c r="AG348" i="4" s="1"/>
  <c r="AH348" i="4" s="1"/>
  <c r="AE316" i="4"/>
  <c r="AG316" i="4" s="1"/>
  <c r="AH316" i="4" s="1"/>
  <c r="AE284" i="4"/>
  <c r="AG284" i="4" s="1"/>
  <c r="AH284" i="4" s="1"/>
  <c r="AE252" i="4"/>
  <c r="AG252" i="4" s="1"/>
  <c r="AH252" i="4" s="1"/>
  <c r="AE228" i="4"/>
  <c r="AG228" i="4" s="1"/>
  <c r="AH228" i="4" s="1"/>
  <c r="AE212" i="4"/>
  <c r="AG212" i="4" s="1"/>
  <c r="AH212" i="4" s="1"/>
  <c r="AE196" i="4"/>
  <c r="AG196" i="4" s="1"/>
  <c r="AH196" i="4" s="1"/>
  <c r="AE179" i="4"/>
  <c r="AG179" i="4" s="1"/>
  <c r="AH179" i="4" s="1"/>
  <c r="AE754" i="4"/>
  <c r="AG754" i="4" s="1"/>
  <c r="AH754" i="4" s="1"/>
  <c r="AE640" i="4"/>
  <c r="AG640" i="4" s="1"/>
  <c r="AH640" i="4" s="1"/>
  <c r="AE576" i="4"/>
  <c r="AG576" i="4" s="1"/>
  <c r="AH576" i="4" s="1"/>
  <c r="AE543" i="4"/>
  <c r="AG543" i="4" s="1"/>
  <c r="AH543" i="4" s="1"/>
  <c r="AE511" i="4"/>
  <c r="AG511" i="4" s="1"/>
  <c r="AH511" i="4" s="1"/>
  <c r="AE484" i="4"/>
  <c r="AG484" i="4" s="1"/>
  <c r="AH484" i="4" s="1"/>
  <c r="AE468" i="4"/>
  <c r="AG468" i="4" s="1"/>
  <c r="AH468" i="4" s="1"/>
  <c r="AE452" i="4"/>
  <c r="AG452" i="4" s="1"/>
  <c r="AH452" i="4" s="1"/>
  <c r="AE436" i="4"/>
  <c r="AG436" i="4" s="1"/>
  <c r="AH436" i="4" s="1"/>
  <c r="AE420" i="4"/>
  <c r="AG420" i="4" s="1"/>
  <c r="AH420" i="4" s="1"/>
  <c r="AE404" i="4"/>
  <c r="AG404" i="4" s="1"/>
  <c r="AH404" i="4" s="1"/>
  <c r="AE388" i="4"/>
  <c r="AG388" i="4" s="1"/>
  <c r="AH388" i="4" s="1"/>
  <c r="AE372" i="4"/>
  <c r="AG372" i="4" s="1"/>
  <c r="AH372" i="4" s="1"/>
  <c r="AE356" i="4"/>
  <c r="AG356" i="4" s="1"/>
  <c r="AH356" i="4" s="1"/>
  <c r="AE340" i="4"/>
  <c r="AG340" i="4" s="1"/>
  <c r="AH340" i="4" s="1"/>
  <c r="AE324" i="4"/>
  <c r="AG324" i="4" s="1"/>
  <c r="AH324" i="4" s="1"/>
  <c r="AE308" i="4"/>
  <c r="AG308" i="4" s="1"/>
  <c r="AH308" i="4" s="1"/>
  <c r="AE292" i="4"/>
  <c r="AG292" i="4" s="1"/>
  <c r="AH292" i="4" s="1"/>
  <c r="AE276" i="4"/>
  <c r="AG276" i="4" s="1"/>
  <c r="AH276" i="4" s="1"/>
  <c r="AE260" i="4"/>
  <c r="AG260" i="4" s="1"/>
  <c r="AH260" i="4" s="1"/>
  <c r="AE244" i="4"/>
  <c r="AG244" i="4" s="1"/>
  <c r="AH244" i="4" s="1"/>
  <c r="AE231" i="4"/>
  <c r="AG231" i="4" s="1"/>
  <c r="AH231" i="4" s="1"/>
  <c r="AE224" i="4"/>
  <c r="AG224" i="4" s="1"/>
  <c r="AH224" i="4" s="1"/>
  <c r="AE216" i="4"/>
  <c r="AG216" i="4" s="1"/>
  <c r="AH216" i="4" s="1"/>
  <c r="AE208" i="4"/>
  <c r="AG208" i="4" s="1"/>
  <c r="AH208" i="4" s="1"/>
  <c r="AE200" i="4"/>
  <c r="AG200" i="4" s="1"/>
  <c r="AH200" i="4" s="1"/>
  <c r="AE191" i="4"/>
  <c r="AG191" i="4" s="1"/>
  <c r="AH191" i="4" s="1"/>
  <c r="AE184" i="4"/>
  <c r="AG184" i="4" s="1"/>
  <c r="AH184" i="4" s="1"/>
  <c r="AE176" i="4"/>
  <c r="AG176" i="4" s="1"/>
  <c r="AH176" i="4" s="1"/>
  <c r="AE168" i="4"/>
  <c r="AG168" i="4" s="1"/>
  <c r="AH168" i="4" s="1"/>
  <c r="AE160" i="4"/>
  <c r="AG160" i="4" s="1"/>
  <c r="AH160" i="4" s="1"/>
  <c r="AE152" i="4"/>
  <c r="AG152" i="4" s="1"/>
  <c r="AH152" i="4" s="1"/>
  <c r="AE144" i="4"/>
  <c r="AG144" i="4" s="1"/>
  <c r="AH144" i="4" s="1"/>
  <c r="AE136" i="4"/>
  <c r="AG136" i="4" s="1"/>
  <c r="AH136" i="4" s="1"/>
  <c r="AE127" i="4"/>
  <c r="AG127" i="4" s="1"/>
  <c r="AH127" i="4" s="1"/>
  <c r="AE117" i="4"/>
  <c r="AG117" i="4" s="1"/>
  <c r="AH117" i="4" s="1"/>
  <c r="AE109" i="4"/>
  <c r="AG109" i="4" s="1"/>
  <c r="AH109" i="4" s="1"/>
  <c r="AE101" i="4"/>
  <c r="AG101" i="4" s="1"/>
  <c r="AH101" i="4" s="1"/>
  <c r="AE93" i="4"/>
  <c r="AG93" i="4" s="1"/>
  <c r="AH93" i="4" s="1"/>
  <c r="AE85" i="4"/>
  <c r="AG85" i="4" s="1"/>
  <c r="AH85" i="4" s="1"/>
  <c r="AE77" i="4"/>
  <c r="AG77" i="4" s="1"/>
  <c r="AH77" i="4" s="1"/>
  <c r="AE69" i="4"/>
  <c r="AG69" i="4" s="1"/>
  <c r="AH69" i="4" s="1"/>
  <c r="AE61" i="4"/>
  <c r="AG61" i="4" s="1"/>
  <c r="AH61" i="4" s="1"/>
  <c r="AE57" i="4"/>
  <c r="AG57" i="4" s="1"/>
  <c r="AH57" i="4" s="1"/>
  <c r="AE52" i="4"/>
  <c r="AG52" i="4" s="1"/>
  <c r="AH52" i="4" s="1"/>
  <c r="AE48" i="4"/>
  <c r="AG48" i="4" s="1"/>
  <c r="AH48" i="4" s="1"/>
  <c r="AE44" i="4"/>
  <c r="AG44" i="4" s="1"/>
  <c r="AH44" i="4" s="1"/>
  <c r="AE39" i="4"/>
  <c r="AG39" i="4" s="1"/>
  <c r="AH39" i="4" s="1"/>
  <c r="AE35" i="4"/>
  <c r="AG35" i="4" s="1"/>
  <c r="AH35" i="4" s="1"/>
  <c r="AE31" i="4"/>
  <c r="AG31" i="4" s="1"/>
  <c r="AH31" i="4" s="1"/>
  <c r="AE27" i="4"/>
  <c r="AG27" i="4" s="1"/>
  <c r="AH27" i="4" s="1"/>
  <c r="AE23" i="4"/>
  <c r="AG23" i="4" s="1"/>
  <c r="AH23" i="4" s="1"/>
  <c r="AE19" i="4"/>
  <c r="AG19" i="4" s="1"/>
  <c r="AH19" i="4" s="1"/>
  <c r="AE15" i="4"/>
  <c r="AG15" i="4" s="1"/>
  <c r="AH15" i="4" s="1"/>
  <c r="AE11" i="4"/>
  <c r="AG11" i="4" s="1"/>
  <c r="AH11" i="4" s="1"/>
  <c r="AE235" i="4"/>
  <c r="AG235" i="4" s="1"/>
  <c r="AH235" i="4" s="1"/>
  <c r="AE227" i="4"/>
  <c r="AG227" i="4" s="1"/>
  <c r="AH227" i="4" s="1"/>
  <c r="AE223" i="4"/>
  <c r="AG223" i="4" s="1"/>
  <c r="AH223" i="4" s="1"/>
  <c r="AE218" i="4"/>
  <c r="AG218" i="4" s="1"/>
  <c r="AH218" i="4" s="1"/>
  <c r="AE215" i="4"/>
  <c r="AG215" i="4" s="1"/>
  <c r="AH215" i="4" s="1"/>
  <c r="AE211" i="4"/>
  <c r="AG211" i="4" s="1"/>
  <c r="AH211" i="4" s="1"/>
  <c r="AE207" i="4"/>
  <c r="AG207" i="4" s="1"/>
  <c r="AH207" i="4" s="1"/>
  <c r="AE203" i="4"/>
  <c r="AG203" i="4" s="1"/>
  <c r="AH203" i="4" s="1"/>
  <c r="AE199" i="4"/>
  <c r="AG199" i="4" s="1"/>
  <c r="AH199" i="4" s="1"/>
  <c r="AE195" i="4"/>
  <c r="AG195" i="4" s="1"/>
  <c r="AH195" i="4" s="1"/>
  <c r="AE192" i="4"/>
  <c r="AG192" i="4" s="1"/>
  <c r="AH192" i="4" s="1"/>
  <c r="AE187" i="4"/>
  <c r="AG187" i="4" s="1"/>
  <c r="AH187" i="4" s="1"/>
  <c r="AE183" i="4"/>
  <c r="AG183" i="4" s="1"/>
  <c r="AH183" i="4" s="1"/>
  <c r="AE180" i="4"/>
  <c r="AG180" i="4" s="1"/>
  <c r="AH180" i="4" s="1"/>
  <c r="AE175" i="4"/>
  <c r="AG175" i="4" s="1"/>
  <c r="AH175" i="4" s="1"/>
  <c r="AE171" i="4"/>
  <c r="AG171" i="4" s="1"/>
  <c r="AH171" i="4" s="1"/>
  <c r="AE167" i="4"/>
  <c r="AG167" i="4" s="1"/>
  <c r="AH167" i="4" s="1"/>
  <c r="AE163" i="4"/>
  <c r="AG163" i="4" s="1"/>
  <c r="AH163" i="4" s="1"/>
  <c r="AE159" i="4"/>
  <c r="AG159" i="4" s="1"/>
  <c r="AH159" i="4" s="1"/>
  <c r="AE155" i="4"/>
  <c r="AG155" i="4" s="1"/>
  <c r="AH155" i="4" s="1"/>
  <c r="AE151" i="4"/>
  <c r="AG151" i="4" s="1"/>
  <c r="AH151" i="4" s="1"/>
  <c r="AE147" i="4"/>
  <c r="AG147" i="4" s="1"/>
  <c r="AH147" i="4" s="1"/>
  <c r="AE143" i="4"/>
  <c r="AG143" i="4" s="1"/>
  <c r="AH143" i="4" s="1"/>
  <c r="AE140" i="4"/>
  <c r="AG140" i="4" s="1"/>
  <c r="AH140" i="4" s="1"/>
  <c r="AE135" i="4"/>
  <c r="AG135" i="4" s="1"/>
  <c r="AH135" i="4" s="1"/>
  <c r="AE132" i="4"/>
  <c r="AG132" i="4" s="1"/>
  <c r="AH132" i="4" s="1"/>
  <c r="AE128" i="4"/>
  <c r="AG128" i="4" s="1"/>
  <c r="AH128" i="4" s="1"/>
  <c r="AE124" i="4"/>
  <c r="AG124" i="4" s="1"/>
  <c r="AH124" i="4" s="1"/>
  <c r="AE122" i="4"/>
  <c r="AG122" i="4" s="1"/>
  <c r="AH122" i="4" s="1"/>
  <c r="AE118" i="4"/>
  <c r="AG118" i="4" s="1"/>
  <c r="AH118" i="4" s="1"/>
  <c r="AE818" i="4"/>
  <c r="AG818" i="4" s="1"/>
  <c r="AH818" i="4" s="1"/>
  <c r="AE717" i="4"/>
  <c r="AG717" i="4" s="1"/>
  <c r="AH717" i="4" s="1"/>
  <c r="AE656" i="4"/>
  <c r="AG656" i="4" s="1"/>
  <c r="AH656" i="4" s="1"/>
  <c r="AE624" i="4"/>
  <c r="AG624" i="4" s="1"/>
  <c r="AH624" i="4" s="1"/>
  <c r="AE592" i="4"/>
  <c r="AG592" i="4" s="1"/>
  <c r="AH592" i="4" s="1"/>
  <c r="AE567" i="4"/>
  <c r="AG567" i="4" s="1"/>
  <c r="AH567" i="4" s="1"/>
  <c r="AE551" i="4"/>
  <c r="AG551" i="4" s="1"/>
  <c r="AH551" i="4" s="1"/>
  <c r="AE535" i="4"/>
  <c r="AG535" i="4" s="1"/>
  <c r="AH535" i="4" s="1"/>
  <c r="AE519" i="4"/>
  <c r="AG519" i="4" s="1"/>
  <c r="AH519" i="4" s="1"/>
  <c r="AE503" i="4"/>
  <c r="AG503" i="4" s="1"/>
  <c r="AH503" i="4" s="1"/>
  <c r="AE488" i="4"/>
  <c r="AG488" i="4" s="1"/>
  <c r="AH488" i="4" s="1"/>
  <c r="AE480" i="4"/>
  <c r="AG480" i="4" s="1"/>
  <c r="AH480" i="4" s="1"/>
  <c r="AE472" i="4"/>
  <c r="AG472" i="4" s="1"/>
  <c r="AH472" i="4" s="1"/>
  <c r="AE464" i="4"/>
  <c r="AG464" i="4" s="1"/>
  <c r="AH464" i="4" s="1"/>
  <c r="AE456" i="4"/>
  <c r="AG456" i="4" s="1"/>
  <c r="AH456" i="4" s="1"/>
  <c r="AE448" i="4"/>
  <c r="AG448" i="4" s="1"/>
  <c r="AH448" i="4" s="1"/>
  <c r="AE440" i="4"/>
  <c r="AG440" i="4" s="1"/>
  <c r="AH440" i="4" s="1"/>
  <c r="AE432" i="4"/>
  <c r="AG432" i="4" s="1"/>
  <c r="AH432" i="4" s="1"/>
  <c r="AE424" i="4"/>
  <c r="AG424" i="4" s="1"/>
  <c r="AH424" i="4" s="1"/>
  <c r="AE416" i="4"/>
  <c r="AG416" i="4" s="1"/>
  <c r="AH416" i="4" s="1"/>
  <c r="AE408" i="4"/>
  <c r="AG408" i="4" s="1"/>
  <c r="AH408" i="4" s="1"/>
  <c r="AE400" i="4"/>
  <c r="AG400" i="4" s="1"/>
  <c r="AH400" i="4" s="1"/>
  <c r="AE392" i="4"/>
  <c r="AG392" i="4" s="1"/>
  <c r="AH392" i="4" s="1"/>
  <c r="AE384" i="4"/>
  <c r="AG384" i="4" s="1"/>
  <c r="AH384" i="4" s="1"/>
  <c r="AE376" i="4"/>
  <c r="AG376" i="4" s="1"/>
  <c r="AH376" i="4" s="1"/>
  <c r="AE368" i="4"/>
  <c r="AG368" i="4" s="1"/>
  <c r="AH368" i="4" s="1"/>
  <c r="AE360" i="4"/>
  <c r="AG360" i="4" s="1"/>
  <c r="AH360" i="4" s="1"/>
  <c r="AE352" i="4"/>
  <c r="AG352" i="4" s="1"/>
  <c r="AH352" i="4" s="1"/>
  <c r="AE344" i="4"/>
  <c r="AG344" i="4" s="1"/>
  <c r="AH344" i="4" s="1"/>
  <c r="AE336" i="4"/>
  <c r="AG336" i="4" s="1"/>
  <c r="AH336" i="4" s="1"/>
  <c r="AE328" i="4"/>
  <c r="AG328" i="4" s="1"/>
  <c r="AH328" i="4" s="1"/>
  <c r="AE320" i="4"/>
  <c r="AG320" i="4" s="1"/>
  <c r="AH320" i="4" s="1"/>
  <c r="AE312" i="4"/>
  <c r="AG312" i="4" s="1"/>
  <c r="AH312" i="4" s="1"/>
  <c r="AE304" i="4"/>
  <c r="AG304" i="4" s="1"/>
  <c r="AH304" i="4" s="1"/>
  <c r="AE296" i="4"/>
  <c r="AG296" i="4" s="1"/>
  <c r="AH296" i="4" s="1"/>
  <c r="AE288" i="4"/>
  <c r="AG288" i="4" s="1"/>
  <c r="AH288" i="4" s="1"/>
  <c r="AE280" i="4"/>
  <c r="AG280" i="4" s="1"/>
  <c r="AH280" i="4" s="1"/>
  <c r="AE272" i="4"/>
  <c r="AG272" i="4" s="1"/>
  <c r="AH272" i="4" s="1"/>
  <c r="AE264" i="4"/>
  <c r="AG264" i="4" s="1"/>
  <c r="AH264" i="4" s="1"/>
  <c r="AE256" i="4"/>
  <c r="AG256" i="4" s="1"/>
  <c r="AH256" i="4" s="1"/>
  <c r="AE248" i="4"/>
  <c r="AG248" i="4" s="1"/>
  <c r="AH248" i="4" s="1"/>
  <c r="AE240" i="4"/>
  <c r="AG240" i="4" s="1"/>
  <c r="AH240" i="4" s="1"/>
  <c r="AE232" i="4"/>
  <c r="AG232" i="4" s="1"/>
  <c r="AH232" i="4" s="1"/>
  <c r="AE230" i="4"/>
  <c r="AG230" i="4" s="1"/>
  <c r="AH230" i="4" s="1"/>
  <c r="AE226" i="4"/>
  <c r="AG226" i="4" s="1"/>
  <c r="AH226" i="4" s="1"/>
  <c r="AE222" i="4"/>
  <c r="AG222" i="4" s="1"/>
  <c r="AH222" i="4" s="1"/>
  <c r="AE219" i="4"/>
  <c r="AG219" i="4" s="1"/>
  <c r="AH219" i="4" s="1"/>
  <c r="AE214" i="4"/>
  <c r="AG214" i="4" s="1"/>
  <c r="AH214" i="4" s="1"/>
  <c r="AE210" i="4"/>
  <c r="AG210" i="4" s="1"/>
  <c r="AH210" i="4" s="1"/>
  <c r="AE206" i="4"/>
  <c r="AG206" i="4" s="1"/>
  <c r="AH206" i="4" s="1"/>
  <c r="AE202" i="4"/>
  <c r="AG202" i="4" s="1"/>
  <c r="AH202" i="4" s="1"/>
  <c r="AE198" i="4"/>
  <c r="AG198" i="4" s="1"/>
  <c r="AH198" i="4" s="1"/>
  <c r="AE193" i="4"/>
  <c r="AG193" i="4" s="1"/>
  <c r="AH193" i="4" s="1"/>
  <c r="AE189" i="4"/>
  <c r="AG189" i="4" s="1"/>
  <c r="AH189" i="4" s="1"/>
  <c r="AE186" i="4"/>
  <c r="AG186" i="4" s="1"/>
  <c r="AH186" i="4" s="1"/>
  <c r="AE181" i="4"/>
  <c r="AG181" i="4" s="1"/>
  <c r="AH181" i="4" s="1"/>
  <c r="AE178" i="4"/>
  <c r="AG178" i="4" s="1"/>
  <c r="AH178" i="4" s="1"/>
  <c r="AE174" i="4"/>
  <c r="AG174" i="4" s="1"/>
  <c r="AH174" i="4" s="1"/>
  <c r="AE170" i="4"/>
  <c r="AG170" i="4" s="1"/>
  <c r="AH170" i="4" s="1"/>
  <c r="AE166" i="4"/>
  <c r="AG166" i="4" s="1"/>
  <c r="AH166" i="4" s="1"/>
  <c r="AE162" i="4"/>
  <c r="AG162" i="4" s="1"/>
  <c r="AH162" i="4" s="1"/>
  <c r="AE158" i="4"/>
  <c r="AG158" i="4" s="1"/>
  <c r="AH158" i="4" s="1"/>
  <c r="AE154" i="4"/>
  <c r="AG154" i="4" s="1"/>
  <c r="AH154" i="4" s="1"/>
  <c r="AE150" i="4"/>
  <c r="AG150" i="4" s="1"/>
  <c r="AH150" i="4" s="1"/>
  <c r="AE146" i="4"/>
  <c r="AG146" i="4" s="1"/>
  <c r="AH146" i="4" s="1"/>
  <c r="AE142" i="4"/>
  <c r="AG142" i="4" s="1"/>
  <c r="AH142" i="4" s="1"/>
  <c r="AE138" i="4"/>
  <c r="AG138" i="4" s="1"/>
  <c r="AH138" i="4" s="1"/>
  <c r="AE134" i="4"/>
  <c r="AG134" i="4" s="1"/>
  <c r="AH134" i="4" s="1"/>
  <c r="AE129" i="4"/>
  <c r="AG129" i="4" s="1"/>
  <c r="AH129" i="4" s="1"/>
  <c r="AE125" i="4"/>
  <c r="AG125" i="4" s="1"/>
  <c r="AH125" i="4" s="1"/>
  <c r="AE119" i="4"/>
  <c r="AG119" i="4" s="1"/>
  <c r="AH119" i="4" s="1"/>
  <c r="AE115" i="4"/>
  <c r="AG115" i="4" s="1"/>
  <c r="AH115" i="4" s="1"/>
  <c r="AE111" i="4"/>
  <c r="AG111" i="4" s="1"/>
  <c r="AH111" i="4" s="1"/>
  <c r="AE108" i="4"/>
  <c r="AG108" i="4" s="1"/>
  <c r="AH108" i="4" s="1"/>
  <c r="AE104" i="4"/>
  <c r="AG104" i="4" s="1"/>
  <c r="AH104" i="4" s="1"/>
  <c r="AE100" i="4"/>
  <c r="AG100" i="4" s="1"/>
  <c r="AH100" i="4" s="1"/>
  <c r="AE95" i="4"/>
  <c r="AG95" i="4" s="1"/>
  <c r="AH95" i="4" s="1"/>
  <c r="AE91" i="4"/>
  <c r="AG91" i="4" s="1"/>
  <c r="AH91" i="4" s="1"/>
  <c r="AE87" i="4"/>
  <c r="AG87" i="4" s="1"/>
  <c r="AH87" i="4" s="1"/>
  <c r="AE83" i="4"/>
  <c r="AG83" i="4" s="1"/>
  <c r="AH83" i="4" s="1"/>
  <c r="AE79" i="4"/>
  <c r="AG79" i="4" s="1"/>
  <c r="AH79" i="4" s="1"/>
  <c r="AE75" i="4"/>
  <c r="AG75" i="4" s="1"/>
  <c r="AH75" i="4" s="1"/>
  <c r="AE71" i="4"/>
  <c r="AG71" i="4" s="1"/>
  <c r="AH71" i="4" s="1"/>
  <c r="AE67" i="4"/>
  <c r="AG67" i="4" s="1"/>
  <c r="AH67" i="4" s="1"/>
  <c r="AE63" i="4"/>
  <c r="AG63" i="4" s="1"/>
  <c r="AH63" i="4" s="1"/>
  <c r="AE871" i="4"/>
  <c r="AG871" i="4" s="1"/>
  <c r="AH871" i="4" s="1"/>
  <c r="AE786" i="4"/>
  <c r="AG786" i="4" s="1"/>
  <c r="AH786" i="4" s="1"/>
  <c r="AE733" i="4"/>
  <c r="AG733" i="4" s="1"/>
  <c r="AH733" i="4" s="1"/>
  <c r="AE701" i="4"/>
  <c r="AG701" i="4" s="1"/>
  <c r="AH701" i="4" s="1"/>
  <c r="AE669" i="4"/>
  <c r="AG669" i="4" s="1"/>
  <c r="AH669" i="4" s="1"/>
  <c r="AE648" i="4"/>
  <c r="AG648" i="4" s="1"/>
  <c r="AH648" i="4" s="1"/>
  <c r="AE632" i="4"/>
  <c r="AG632" i="4" s="1"/>
  <c r="AH632" i="4" s="1"/>
  <c r="AE616" i="4"/>
  <c r="AG616" i="4" s="1"/>
  <c r="AH616" i="4" s="1"/>
  <c r="AE600" i="4"/>
  <c r="AG600" i="4" s="1"/>
  <c r="AH600" i="4" s="1"/>
  <c r="AE584" i="4"/>
  <c r="AG584" i="4" s="1"/>
  <c r="AH584" i="4" s="1"/>
  <c r="AE571" i="4"/>
  <c r="AG571" i="4" s="1"/>
  <c r="AH571" i="4" s="1"/>
  <c r="AE563" i="4"/>
  <c r="AG563" i="4" s="1"/>
  <c r="AH563" i="4" s="1"/>
  <c r="AE555" i="4"/>
  <c r="AG555" i="4" s="1"/>
  <c r="AH555" i="4" s="1"/>
  <c r="AE547" i="4"/>
  <c r="AG547" i="4" s="1"/>
  <c r="AH547" i="4" s="1"/>
  <c r="AE539" i="4"/>
  <c r="AG539" i="4" s="1"/>
  <c r="AH539" i="4" s="1"/>
  <c r="AE531" i="4"/>
  <c r="AG531" i="4" s="1"/>
  <c r="AH531" i="4" s="1"/>
  <c r="AE523" i="4"/>
  <c r="AG523" i="4" s="1"/>
  <c r="AH523" i="4" s="1"/>
  <c r="AE515" i="4"/>
  <c r="AG515" i="4" s="1"/>
  <c r="AH515" i="4" s="1"/>
  <c r="AE507" i="4"/>
  <c r="AG507" i="4" s="1"/>
  <c r="AH507" i="4" s="1"/>
  <c r="AE499" i="4"/>
  <c r="AG499" i="4" s="1"/>
  <c r="AH499" i="4" s="1"/>
  <c r="AE491" i="4"/>
  <c r="AG491" i="4" s="1"/>
  <c r="AH491" i="4" s="1"/>
  <c r="AE486" i="4"/>
  <c r="AG486" i="4" s="1"/>
  <c r="AH486" i="4" s="1"/>
  <c r="AE482" i="4"/>
  <c r="AG482" i="4" s="1"/>
  <c r="AH482" i="4" s="1"/>
  <c r="AE478" i="4"/>
  <c r="AG478" i="4" s="1"/>
  <c r="AH478" i="4" s="1"/>
  <c r="AE474" i="4"/>
  <c r="AG474" i="4" s="1"/>
  <c r="AH474" i="4" s="1"/>
  <c r="AE470" i="4"/>
  <c r="AG470" i="4" s="1"/>
  <c r="AH470" i="4" s="1"/>
  <c r="AE466" i="4"/>
  <c r="AG466" i="4" s="1"/>
  <c r="AH466" i="4" s="1"/>
  <c r="AE462" i="4"/>
  <c r="AG462" i="4" s="1"/>
  <c r="AH462" i="4" s="1"/>
  <c r="AE458" i="4"/>
  <c r="AG458" i="4" s="1"/>
  <c r="AH458" i="4" s="1"/>
  <c r="AE454" i="4"/>
  <c r="AG454" i="4" s="1"/>
  <c r="AH454" i="4" s="1"/>
  <c r="AE450" i="4"/>
  <c r="AG450" i="4" s="1"/>
  <c r="AH450" i="4" s="1"/>
  <c r="AE446" i="4"/>
  <c r="AG446" i="4" s="1"/>
  <c r="AH446" i="4" s="1"/>
  <c r="AE442" i="4"/>
  <c r="AG442" i="4" s="1"/>
  <c r="AH442" i="4" s="1"/>
  <c r="AE438" i="4"/>
  <c r="AG438" i="4" s="1"/>
  <c r="AH438" i="4" s="1"/>
  <c r="AE434" i="4"/>
  <c r="AG434" i="4" s="1"/>
  <c r="AH434" i="4" s="1"/>
  <c r="AE430" i="4"/>
  <c r="AG430" i="4" s="1"/>
  <c r="AH430" i="4" s="1"/>
  <c r="AE426" i="4"/>
  <c r="AG426" i="4" s="1"/>
  <c r="AH426" i="4" s="1"/>
  <c r="AE422" i="4"/>
  <c r="AG422" i="4" s="1"/>
  <c r="AH422" i="4" s="1"/>
  <c r="AE418" i="4"/>
  <c r="AG418" i="4" s="1"/>
  <c r="AH418" i="4" s="1"/>
  <c r="AE414" i="4"/>
  <c r="AG414" i="4" s="1"/>
  <c r="AH414" i="4" s="1"/>
  <c r="AE410" i="4"/>
  <c r="AG410" i="4" s="1"/>
  <c r="AH410" i="4" s="1"/>
  <c r="AE406" i="4"/>
  <c r="AG406" i="4" s="1"/>
  <c r="AH406" i="4" s="1"/>
  <c r="AE402" i="4"/>
  <c r="AG402" i="4" s="1"/>
  <c r="AH402" i="4" s="1"/>
  <c r="AE398" i="4"/>
  <c r="AG398" i="4" s="1"/>
  <c r="AH398" i="4" s="1"/>
  <c r="AE394" i="4"/>
  <c r="AG394" i="4" s="1"/>
  <c r="AH394" i="4" s="1"/>
  <c r="AE390" i="4"/>
  <c r="AG390" i="4" s="1"/>
  <c r="AH390" i="4" s="1"/>
  <c r="AE386" i="4"/>
  <c r="AG386" i="4" s="1"/>
  <c r="AH386" i="4" s="1"/>
  <c r="AE382" i="4"/>
  <c r="AG382" i="4" s="1"/>
  <c r="AH382" i="4" s="1"/>
  <c r="AE378" i="4"/>
  <c r="AG378" i="4" s="1"/>
  <c r="AH378" i="4" s="1"/>
  <c r="AE374" i="4"/>
  <c r="AG374" i="4" s="1"/>
  <c r="AH374" i="4" s="1"/>
  <c r="AE370" i="4"/>
  <c r="AG370" i="4" s="1"/>
  <c r="AH370" i="4" s="1"/>
  <c r="AE366" i="4"/>
  <c r="AG366" i="4" s="1"/>
  <c r="AH366" i="4" s="1"/>
  <c r="AE362" i="4"/>
  <c r="AG362" i="4" s="1"/>
  <c r="AH362" i="4" s="1"/>
  <c r="AE358" i="4"/>
  <c r="AG358" i="4" s="1"/>
  <c r="AH358" i="4" s="1"/>
  <c r="AE354" i="4"/>
  <c r="AG354" i="4" s="1"/>
  <c r="AH354" i="4" s="1"/>
  <c r="AE350" i="4"/>
  <c r="AG350" i="4" s="1"/>
  <c r="AH350" i="4" s="1"/>
  <c r="AE346" i="4"/>
  <c r="AG346" i="4" s="1"/>
  <c r="AH346" i="4" s="1"/>
  <c r="AE342" i="4"/>
  <c r="AG342" i="4" s="1"/>
  <c r="AH342" i="4" s="1"/>
  <c r="AE338" i="4"/>
  <c r="AG338" i="4" s="1"/>
  <c r="AH338" i="4" s="1"/>
  <c r="AE334" i="4"/>
  <c r="AG334" i="4" s="1"/>
  <c r="AH334" i="4" s="1"/>
  <c r="AE330" i="4"/>
  <c r="AG330" i="4" s="1"/>
  <c r="AH330" i="4" s="1"/>
  <c r="AE326" i="4"/>
  <c r="AG326" i="4" s="1"/>
  <c r="AH326" i="4" s="1"/>
  <c r="AE322" i="4"/>
  <c r="AG322" i="4" s="1"/>
  <c r="AH322" i="4" s="1"/>
  <c r="AE318" i="4"/>
  <c r="AG318" i="4" s="1"/>
  <c r="AH318" i="4" s="1"/>
  <c r="AE314" i="4"/>
  <c r="AG314" i="4" s="1"/>
  <c r="AH314" i="4" s="1"/>
  <c r="AE310" i="4"/>
  <c r="AG310" i="4" s="1"/>
  <c r="AH310" i="4" s="1"/>
  <c r="AE306" i="4"/>
  <c r="AG306" i="4" s="1"/>
  <c r="AH306" i="4" s="1"/>
  <c r="AE302" i="4"/>
  <c r="AG302" i="4" s="1"/>
  <c r="AH302" i="4" s="1"/>
  <c r="AE298" i="4"/>
  <c r="AG298" i="4" s="1"/>
  <c r="AH298" i="4" s="1"/>
  <c r="AE294" i="4"/>
  <c r="AG294" i="4" s="1"/>
  <c r="AH294" i="4" s="1"/>
  <c r="AE290" i="4"/>
  <c r="AG290" i="4" s="1"/>
  <c r="AH290" i="4" s="1"/>
  <c r="AE286" i="4"/>
  <c r="AG286" i="4" s="1"/>
  <c r="AH286" i="4" s="1"/>
  <c r="AE282" i="4"/>
  <c r="AG282" i="4" s="1"/>
  <c r="AH282" i="4" s="1"/>
  <c r="AE278" i="4"/>
  <c r="AG278" i="4" s="1"/>
  <c r="AH278" i="4" s="1"/>
  <c r="AE274" i="4"/>
  <c r="AG274" i="4" s="1"/>
  <c r="AH274" i="4" s="1"/>
  <c r="AE270" i="4"/>
  <c r="AG270" i="4" s="1"/>
  <c r="AH270" i="4" s="1"/>
  <c r="AE266" i="4"/>
  <c r="AG266" i="4" s="1"/>
  <c r="AH266" i="4" s="1"/>
  <c r="AE262" i="4"/>
  <c r="AG262" i="4" s="1"/>
  <c r="AH262" i="4" s="1"/>
  <c r="AE258" i="4"/>
  <c r="AG258" i="4" s="1"/>
  <c r="AH258" i="4" s="1"/>
  <c r="AE254" i="4"/>
  <c r="AG254" i="4" s="1"/>
  <c r="AH254" i="4" s="1"/>
  <c r="AE250" i="4"/>
  <c r="AG250" i="4" s="1"/>
  <c r="AH250" i="4" s="1"/>
  <c r="AE246" i="4"/>
  <c r="AG246" i="4" s="1"/>
  <c r="AH246" i="4" s="1"/>
  <c r="AE242" i="4"/>
  <c r="AG242" i="4" s="1"/>
  <c r="AH242" i="4" s="1"/>
  <c r="AE238" i="4"/>
  <c r="AG238" i="4" s="1"/>
  <c r="AH238" i="4" s="1"/>
  <c r="AE233" i="4"/>
  <c r="AG233" i="4" s="1"/>
  <c r="AH233" i="4" s="1"/>
  <c r="AE1186" i="4"/>
  <c r="AG1186" i="4" s="1"/>
  <c r="AH1186" i="4" s="1"/>
  <c r="AE1041" i="4"/>
  <c r="AG1041" i="4" s="1"/>
  <c r="AH1041" i="4" s="1"/>
  <c r="AE903" i="4"/>
  <c r="AG903" i="4" s="1"/>
  <c r="AH903" i="4" s="1"/>
  <c r="AE839" i="4"/>
  <c r="AG839" i="4" s="1"/>
  <c r="AH839" i="4" s="1"/>
  <c r="AE802" i="4"/>
  <c r="AG802" i="4" s="1"/>
  <c r="AH802" i="4" s="1"/>
  <c r="AE770" i="4"/>
  <c r="AG770" i="4" s="1"/>
  <c r="AH770" i="4" s="1"/>
  <c r="AE741" i="4"/>
  <c r="AG741" i="4" s="1"/>
  <c r="AH741" i="4" s="1"/>
  <c r="AE725" i="4"/>
  <c r="AG725" i="4" s="1"/>
  <c r="AH725" i="4" s="1"/>
  <c r="AE709" i="4"/>
  <c r="AG709" i="4" s="1"/>
  <c r="AH709" i="4" s="1"/>
  <c r="AE693" i="4"/>
  <c r="AG693" i="4" s="1"/>
  <c r="AH693" i="4" s="1"/>
  <c r="AE677" i="4"/>
  <c r="AG677" i="4" s="1"/>
  <c r="AH677" i="4" s="1"/>
  <c r="AE661" i="4"/>
  <c r="AG661" i="4" s="1"/>
  <c r="AH661" i="4" s="1"/>
  <c r="AE652" i="4"/>
  <c r="AG652" i="4" s="1"/>
  <c r="AH652" i="4" s="1"/>
  <c r="AE644" i="4"/>
  <c r="AG644" i="4" s="1"/>
  <c r="AH644" i="4" s="1"/>
  <c r="AE636" i="4"/>
  <c r="AG636" i="4" s="1"/>
  <c r="AH636" i="4" s="1"/>
  <c r="AE628" i="4"/>
  <c r="AG628" i="4" s="1"/>
  <c r="AH628" i="4" s="1"/>
  <c r="AE620" i="4"/>
  <c r="AG620" i="4" s="1"/>
  <c r="AH620" i="4" s="1"/>
  <c r="AE612" i="4"/>
  <c r="AG612" i="4" s="1"/>
  <c r="AH612" i="4" s="1"/>
  <c r="AE604" i="4"/>
  <c r="AG604" i="4" s="1"/>
  <c r="AH604" i="4" s="1"/>
  <c r="AE596" i="4"/>
  <c r="AG596" i="4" s="1"/>
  <c r="AH596" i="4" s="1"/>
  <c r="AE588" i="4"/>
  <c r="AG588" i="4" s="1"/>
  <c r="AH588" i="4" s="1"/>
  <c r="AE580" i="4"/>
  <c r="AG580" i="4" s="1"/>
  <c r="AH580" i="4" s="1"/>
  <c r="AE573" i="4"/>
  <c r="AG573" i="4" s="1"/>
  <c r="AH573" i="4" s="1"/>
  <c r="AE569" i="4"/>
  <c r="AG569" i="4" s="1"/>
  <c r="AH569" i="4" s="1"/>
  <c r="AE565" i="4"/>
  <c r="AG565" i="4" s="1"/>
  <c r="AH565" i="4" s="1"/>
  <c r="AE561" i="4"/>
  <c r="AG561" i="4" s="1"/>
  <c r="AH561" i="4" s="1"/>
  <c r="AE557" i="4"/>
  <c r="AG557" i="4" s="1"/>
  <c r="AH557" i="4" s="1"/>
  <c r="AE553" i="4"/>
  <c r="AG553" i="4" s="1"/>
  <c r="AH553" i="4" s="1"/>
  <c r="AE549" i="4"/>
  <c r="AG549" i="4" s="1"/>
  <c r="AH549" i="4" s="1"/>
  <c r="AE545" i="4"/>
  <c r="AG545" i="4" s="1"/>
  <c r="AH545" i="4" s="1"/>
  <c r="AE541" i="4"/>
  <c r="AG541" i="4" s="1"/>
  <c r="AH541" i="4" s="1"/>
  <c r="AE537" i="4"/>
  <c r="AG537" i="4" s="1"/>
  <c r="AH537" i="4" s="1"/>
  <c r="AE533" i="4"/>
  <c r="AG533" i="4" s="1"/>
  <c r="AH533" i="4" s="1"/>
  <c r="AE529" i="4"/>
  <c r="AG529" i="4" s="1"/>
  <c r="AH529" i="4" s="1"/>
  <c r="AE525" i="4"/>
  <c r="AG525" i="4" s="1"/>
  <c r="AH525" i="4" s="1"/>
  <c r="AE521" i="4"/>
  <c r="AG521" i="4" s="1"/>
  <c r="AH521" i="4" s="1"/>
  <c r="AE517" i="4"/>
  <c r="AG517" i="4" s="1"/>
  <c r="AH517" i="4" s="1"/>
  <c r="AE513" i="4"/>
  <c r="AG513" i="4" s="1"/>
  <c r="AH513" i="4" s="1"/>
  <c r="AE509" i="4"/>
  <c r="AG509" i="4" s="1"/>
  <c r="AH509" i="4" s="1"/>
  <c r="AE505" i="4"/>
  <c r="AG505" i="4" s="1"/>
  <c r="AH505" i="4" s="1"/>
  <c r="AE501" i="4"/>
  <c r="AG501" i="4" s="1"/>
  <c r="AH501" i="4" s="1"/>
  <c r="AE497" i="4"/>
  <c r="AG497" i="4" s="1"/>
  <c r="AH497" i="4" s="1"/>
  <c r="AE493" i="4"/>
  <c r="AG493" i="4" s="1"/>
  <c r="AH493" i="4" s="1"/>
  <c r="AE489" i="4"/>
  <c r="AG489" i="4" s="1"/>
  <c r="AH489" i="4" s="1"/>
  <c r="AE487" i="4"/>
  <c r="AG487" i="4" s="1"/>
  <c r="AH487" i="4" s="1"/>
  <c r="AE485" i="4"/>
  <c r="AG485" i="4" s="1"/>
  <c r="AH485" i="4" s="1"/>
  <c r="AE483" i="4"/>
  <c r="AG483" i="4" s="1"/>
  <c r="AH483" i="4" s="1"/>
  <c r="AE481" i="4"/>
  <c r="AG481" i="4" s="1"/>
  <c r="AH481" i="4" s="1"/>
  <c r="AE479" i="4"/>
  <c r="AG479" i="4" s="1"/>
  <c r="AH479" i="4" s="1"/>
  <c r="AE477" i="4"/>
  <c r="AG477" i="4" s="1"/>
  <c r="AH477" i="4" s="1"/>
  <c r="AE475" i="4"/>
  <c r="AG475" i="4" s="1"/>
  <c r="AH475" i="4" s="1"/>
  <c r="AE473" i="4"/>
  <c r="AG473" i="4" s="1"/>
  <c r="AH473" i="4" s="1"/>
  <c r="AE471" i="4"/>
  <c r="AG471" i="4" s="1"/>
  <c r="AH471" i="4" s="1"/>
  <c r="AE469" i="4"/>
  <c r="AG469" i="4" s="1"/>
  <c r="AH469" i="4" s="1"/>
  <c r="AE467" i="4"/>
  <c r="AG467" i="4" s="1"/>
  <c r="AH467" i="4" s="1"/>
  <c r="AE465" i="4"/>
  <c r="AG465" i="4" s="1"/>
  <c r="AH465" i="4" s="1"/>
  <c r="AE463" i="4"/>
  <c r="AG463" i="4" s="1"/>
  <c r="AH463" i="4" s="1"/>
  <c r="AE461" i="4"/>
  <c r="AG461" i="4" s="1"/>
  <c r="AH461" i="4" s="1"/>
  <c r="AE459" i="4"/>
  <c r="AG459" i="4" s="1"/>
  <c r="AH459" i="4" s="1"/>
  <c r="AE457" i="4"/>
  <c r="AG457" i="4" s="1"/>
  <c r="AH457" i="4" s="1"/>
  <c r="AE455" i="4"/>
  <c r="AG455" i="4" s="1"/>
  <c r="AH455" i="4" s="1"/>
  <c r="AE453" i="4"/>
  <c r="AG453" i="4" s="1"/>
  <c r="AH453" i="4" s="1"/>
  <c r="AE451" i="4"/>
  <c r="AG451" i="4" s="1"/>
  <c r="AH451" i="4" s="1"/>
  <c r="AE449" i="4"/>
  <c r="AG449" i="4" s="1"/>
  <c r="AH449" i="4" s="1"/>
  <c r="AE447" i="4"/>
  <c r="AG447" i="4" s="1"/>
  <c r="AH447" i="4" s="1"/>
  <c r="AE445" i="4"/>
  <c r="AG445" i="4" s="1"/>
  <c r="AH445" i="4" s="1"/>
  <c r="AE443" i="4"/>
  <c r="AG443" i="4" s="1"/>
  <c r="AH443" i="4" s="1"/>
  <c r="AE441" i="4"/>
  <c r="AG441" i="4" s="1"/>
  <c r="AH441" i="4" s="1"/>
  <c r="AE439" i="4"/>
  <c r="AG439" i="4" s="1"/>
  <c r="AH439" i="4" s="1"/>
  <c r="AE437" i="4"/>
  <c r="AG437" i="4" s="1"/>
  <c r="AH437" i="4" s="1"/>
  <c r="AE435" i="4"/>
  <c r="AG435" i="4" s="1"/>
  <c r="AH435" i="4" s="1"/>
  <c r="AE433" i="4"/>
  <c r="AG433" i="4" s="1"/>
  <c r="AH433" i="4" s="1"/>
  <c r="AE431" i="4"/>
  <c r="AG431" i="4" s="1"/>
  <c r="AH431" i="4" s="1"/>
  <c r="AE429" i="4"/>
  <c r="AG429" i="4" s="1"/>
  <c r="AH429" i="4" s="1"/>
  <c r="AE427" i="4"/>
  <c r="AG427" i="4" s="1"/>
  <c r="AH427" i="4" s="1"/>
  <c r="AE425" i="4"/>
  <c r="AG425" i="4" s="1"/>
  <c r="AH425" i="4" s="1"/>
  <c r="AE423" i="4"/>
  <c r="AG423" i="4" s="1"/>
  <c r="AH423" i="4" s="1"/>
  <c r="AE421" i="4"/>
  <c r="AG421" i="4" s="1"/>
  <c r="AH421" i="4" s="1"/>
  <c r="AE419" i="4"/>
  <c r="AG419" i="4" s="1"/>
  <c r="AH419" i="4" s="1"/>
  <c r="AE417" i="4"/>
  <c r="AG417" i="4" s="1"/>
  <c r="AH417" i="4" s="1"/>
  <c r="AE415" i="4"/>
  <c r="AG415" i="4" s="1"/>
  <c r="AH415" i="4" s="1"/>
  <c r="AE413" i="4"/>
  <c r="AG413" i="4" s="1"/>
  <c r="AH413" i="4" s="1"/>
  <c r="AE411" i="4"/>
  <c r="AG411" i="4" s="1"/>
  <c r="AH411" i="4" s="1"/>
  <c r="AE409" i="4"/>
  <c r="AG409" i="4" s="1"/>
  <c r="AH409" i="4" s="1"/>
  <c r="AE407" i="4"/>
  <c r="AG407" i="4" s="1"/>
  <c r="AH407" i="4" s="1"/>
  <c r="AE405" i="4"/>
  <c r="AG405" i="4" s="1"/>
  <c r="AH405" i="4" s="1"/>
  <c r="AE403" i="4"/>
  <c r="AG403" i="4" s="1"/>
  <c r="AH403" i="4" s="1"/>
  <c r="AE401" i="4"/>
  <c r="AG401" i="4" s="1"/>
  <c r="AH401" i="4" s="1"/>
  <c r="AE399" i="4"/>
  <c r="AG399" i="4" s="1"/>
  <c r="AH399" i="4" s="1"/>
  <c r="AE397" i="4"/>
  <c r="AG397" i="4" s="1"/>
  <c r="AH397" i="4" s="1"/>
  <c r="AE395" i="4"/>
  <c r="AG395" i="4" s="1"/>
  <c r="AH395" i="4" s="1"/>
  <c r="AE393" i="4"/>
  <c r="AG393" i="4" s="1"/>
  <c r="AH393" i="4" s="1"/>
  <c r="AE391" i="4"/>
  <c r="AG391" i="4" s="1"/>
  <c r="AH391" i="4" s="1"/>
  <c r="AE389" i="4"/>
  <c r="AG389" i="4" s="1"/>
  <c r="AH389" i="4" s="1"/>
  <c r="AE387" i="4"/>
  <c r="AG387" i="4" s="1"/>
  <c r="AH387" i="4" s="1"/>
  <c r="AE385" i="4"/>
  <c r="AG385" i="4" s="1"/>
  <c r="AH385" i="4" s="1"/>
  <c r="AE383" i="4"/>
  <c r="AG383" i="4" s="1"/>
  <c r="AH383" i="4" s="1"/>
  <c r="AE381" i="4"/>
  <c r="AG381" i="4" s="1"/>
  <c r="AH381" i="4" s="1"/>
  <c r="AE379" i="4"/>
  <c r="AG379" i="4" s="1"/>
  <c r="AH379" i="4" s="1"/>
  <c r="AE377" i="4"/>
  <c r="AG377" i="4" s="1"/>
  <c r="AH377" i="4" s="1"/>
  <c r="AE375" i="4"/>
  <c r="AG375" i="4" s="1"/>
  <c r="AH375" i="4" s="1"/>
  <c r="AE373" i="4"/>
  <c r="AG373" i="4" s="1"/>
  <c r="AH373" i="4" s="1"/>
  <c r="AE371" i="4"/>
  <c r="AG371" i="4" s="1"/>
  <c r="AH371" i="4" s="1"/>
  <c r="AE369" i="4"/>
  <c r="AG369" i="4" s="1"/>
  <c r="AH369" i="4" s="1"/>
  <c r="AE367" i="4"/>
  <c r="AG367" i="4" s="1"/>
  <c r="AH367" i="4" s="1"/>
  <c r="AE365" i="4"/>
  <c r="AG365" i="4" s="1"/>
  <c r="AH365" i="4" s="1"/>
  <c r="AE363" i="4"/>
  <c r="AG363" i="4" s="1"/>
  <c r="AH363" i="4" s="1"/>
  <c r="AE361" i="4"/>
  <c r="AG361" i="4" s="1"/>
  <c r="AH361" i="4" s="1"/>
  <c r="AE359" i="4"/>
  <c r="AG359" i="4" s="1"/>
  <c r="AH359" i="4" s="1"/>
  <c r="AE357" i="4"/>
  <c r="AG357" i="4" s="1"/>
  <c r="AH357" i="4" s="1"/>
  <c r="AE355" i="4"/>
  <c r="AG355" i="4" s="1"/>
  <c r="AH355" i="4" s="1"/>
  <c r="AE353" i="4"/>
  <c r="AG353" i="4" s="1"/>
  <c r="AH353" i="4" s="1"/>
  <c r="AE351" i="4"/>
  <c r="AG351" i="4" s="1"/>
  <c r="AH351" i="4" s="1"/>
  <c r="AE349" i="4"/>
  <c r="AG349" i="4" s="1"/>
  <c r="AH349" i="4" s="1"/>
  <c r="AE347" i="4"/>
  <c r="AG347" i="4" s="1"/>
  <c r="AH347" i="4" s="1"/>
  <c r="AE345" i="4"/>
  <c r="AG345" i="4" s="1"/>
  <c r="AH345" i="4" s="1"/>
  <c r="AE343" i="4"/>
  <c r="AG343" i="4" s="1"/>
  <c r="AH343" i="4" s="1"/>
  <c r="AE341" i="4"/>
  <c r="AG341" i="4" s="1"/>
  <c r="AH341" i="4" s="1"/>
  <c r="AE339" i="4"/>
  <c r="AG339" i="4" s="1"/>
  <c r="AH339" i="4" s="1"/>
  <c r="AE337" i="4"/>
  <c r="AG337" i="4" s="1"/>
  <c r="AH337" i="4" s="1"/>
  <c r="AE335" i="4"/>
  <c r="AG335" i="4" s="1"/>
  <c r="AH335" i="4" s="1"/>
  <c r="AE333" i="4"/>
  <c r="AG333" i="4" s="1"/>
  <c r="AH333" i="4" s="1"/>
  <c r="AE331" i="4"/>
  <c r="AG331" i="4" s="1"/>
  <c r="AH331" i="4" s="1"/>
  <c r="AE329" i="4"/>
  <c r="AG329" i="4" s="1"/>
  <c r="AH329" i="4" s="1"/>
  <c r="AE327" i="4"/>
  <c r="AG327" i="4" s="1"/>
  <c r="AH327" i="4" s="1"/>
  <c r="AE325" i="4"/>
  <c r="AG325" i="4" s="1"/>
  <c r="AH325" i="4" s="1"/>
  <c r="AE323" i="4"/>
  <c r="AG323" i="4" s="1"/>
  <c r="AH323" i="4" s="1"/>
  <c r="AE321" i="4"/>
  <c r="AG321" i="4" s="1"/>
  <c r="AH321" i="4" s="1"/>
  <c r="AE319" i="4"/>
  <c r="AG319" i="4" s="1"/>
  <c r="AH319" i="4" s="1"/>
  <c r="AE317" i="4"/>
  <c r="AG317" i="4" s="1"/>
  <c r="AH317" i="4" s="1"/>
  <c r="AE315" i="4"/>
  <c r="AG315" i="4" s="1"/>
  <c r="AH315" i="4" s="1"/>
  <c r="AE313" i="4"/>
  <c r="AG313" i="4" s="1"/>
  <c r="AH313" i="4" s="1"/>
  <c r="AE311" i="4"/>
  <c r="AG311" i="4" s="1"/>
  <c r="AH311" i="4" s="1"/>
  <c r="AE309" i="4"/>
  <c r="AG309" i="4" s="1"/>
  <c r="AH309" i="4" s="1"/>
  <c r="AE307" i="4"/>
  <c r="AG307" i="4" s="1"/>
  <c r="AH307" i="4" s="1"/>
  <c r="AE305" i="4"/>
  <c r="AG305" i="4" s="1"/>
  <c r="AH305" i="4" s="1"/>
  <c r="AE303" i="4"/>
  <c r="AG303" i="4" s="1"/>
  <c r="AH303" i="4" s="1"/>
  <c r="AE301" i="4"/>
  <c r="AG301" i="4" s="1"/>
  <c r="AH301" i="4" s="1"/>
  <c r="AE299" i="4"/>
  <c r="AG299" i="4" s="1"/>
  <c r="AH299" i="4" s="1"/>
  <c r="AE297" i="4"/>
  <c r="AG297" i="4" s="1"/>
  <c r="AH297" i="4" s="1"/>
  <c r="AE295" i="4"/>
  <c r="AG295" i="4" s="1"/>
  <c r="AH295" i="4" s="1"/>
  <c r="AE293" i="4"/>
  <c r="AG293" i="4" s="1"/>
  <c r="AH293" i="4" s="1"/>
  <c r="AE291" i="4"/>
  <c r="AG291" i="4" s="1"/>
  <c r="AH291" i="4" s="1"/>
  <c r="AE289" i="4"/>
  <c r="AG289" i="4" s="1"/>
  <c r="AH289" i="4" s="1"/>
  <c r="AE287" i="4"/>
  <c r="AG287" i="4" s="1"/>
  <c r="AH287" i="4" s="1"/>
  <c r="AE285" i="4"/>
  <c r="AG285" i="4" s="1"/>
  <c r="AH285" i="4" s="1"/>
  <c r="AE283" i="4"/>
  <c r="AG283" i="4" s="1"/>
  <c r="AH283" i="4" s="1"/>
  <c r="AE281" i="4"/>
  <c r="AG281" i="4" s="1"/>
  <c r="AH281" i="4" s="1"/>
  <c r="AE279" i="4"/>
  <c r="AG279" i="4" s="1"/>
  <c r="AH279" i="4" s="1"/>
  <c r="AE277" i="4"/>
  <c r="AG277" i="4" s="1"/>
  <c r="AH277" i="4" s="1"/>
  <c r="AE275" i="4"/>
  <c r="AG275" i="4" s="1"/>
  <c r="AH275" i="4" s="1"/>
  <c r="AE273" i="4"/>
  <c r="AG273" i="4" s="1"/>
  <c r="AH273" i="4" s="1"/>
  <c r="AE271" i="4"/>
  <c r="AG271" i="4" s="1"/>
  <c r="AH271" i="4" s="1"/>
  <c r="AE269" i="4"/>
  <c r="AG269" i="4" s="1"/>
  <c r="AH269" i="4" s="1"/>
  <c r="AE267" i="4"/>
  <c r="AG267" i="4" s="1"/>
  <c r="AH267" i="4" s="1"/>
  <c r="AE265" i="4"/>
  <c r="AG265" i="4" s="1"/>
  <c r="AH265" i="4" s="1"/>
  <c r="AE263" i="4"/>
  <c r="AG263" i="4" s="1"/>
  <c r="AH263" i="4" s="1"/>
  <c r="AE261" i="4"/>
  <c r="AG261" i="4" s="1"/>
  <c r="AH261" i="4" s="1"/>
  <c r="AE259" i="4"/>
  <c r="AG259" i="4" s="1"/>
  <c r="AH259" i="4" s="1"/>
  <c r="AE257" i="4"/>
  <c r="AG257" i="4" s="1"/>
  <c r="AH257" i="4" s="1"/>
  <c r="AE255" i="4"/>
  <c r="AG255" i="4" s="1"/>
  <c r="AH255" i="4" s="1"/>
  <c r="AE253" i="4"/>
  <c r="AG253" i="4" s="1"/>
  <c r="AH253" i="4" s="1"/>
  <c r="AE251" i="4"/>
  <c r="AG251" i="4" s="1"/>
  <c r="AH251" i="4" s="1"/>
  <c r="AE249" i="4"/>
  <c r="AG249" i="4" s="1"/>
  <c r="AH249" i="4" s="1"/>
  <c r="AE247" i="4"/>
  <c r="AG247" i="4" s="1"/>
  <c r="AH247" i="4" s="1"/>
  <c r="AE245" i="4"/>
  <c r="AG245" i="4" s="1"/>
  <c r="AH245" i="4" s="1"/>
  <c r="AE243" i="4"/>
  <c r="AG243" i="4" s="1"/>
  <c r="AH243" i="4" s="1"/>
  <c r="AE241" i="4"/>
  <c r="AG241" i="4" s="1"/>
  <c r="AH241" i="4" s="1"/>
  <c r="AE239" i="4"/>
  <c r="AG239" i="4" s="1"/>
  <c r="AH239" i="4" s="1"/>
  <c r="AE237" i="4"/>
  <c r="AG237" i="4" s="1"/>
  <c r="AH237" i="4" s="1"/>
  <c r="AE234" i="4"/>
  <c r="AG234" i="4" s="1"/>
  <c r="AH234" i="4" s="1"/>
  <c r="AE1105" i="4"/>
  <c r="AG1105" i="4" s="1"/>
  <c r="AH1105" i="4" s="1"/>
  <c r="AE988" i="4"/>
  <c r="AG988" i="4" s="1"/>
  <c r="AH988" i="4" s="1"/>
  <c r="AE924" i="4"/>
  <c r="AG924" i="4" s="1"/>
  <c r="AH924" i="4" s="1"/>
  <c r="AE887" i="4"/>
  <c r="AG887" i="4" s="1"/>
  <c r="AH887" i="4" s="1"/>
  <c r="AE855" i="4"/>
  <c r="AG855" i="4" s="1"/>
  <c r="AH855" i="4" s="1"/>
  <c r="AE826" i="4"/>
  <c r="AG826" i="4" s="1"/>
  <c r="AH826" i="4" s="1"/>
  <c r="AE810" i="4"/>
  <c r="AG810" i="4" s="1"/>
  <c r="AH810" i="4" s="1"/>
  <c r="AE794" i="4"/>
  <c r="AG794" i="4" s="1"/>
  <c r="AH794" i="4" s="1"/>
  <c r="AE778" i="4"/>
  <c r="AG778" i="4" s="1"/>
  <c r="AH778" i="4" s="1"/>
  <c r="AE762" i="4"/>
  <c r="AG762" i="4" s="1"/>
  <c r="AH762" i="4" s="1"/>
  <c r="AE746" i="4"/>
  <c r="AG746" i="4" s="1"/>
  <c r="AH746" i="4" s="1"/>
  <c r="AE737" i="4"/>
  <c r="AG737" i="4" s="1"/>
  <c r="AH737" i="4" s="1"/>
  <c r="AE729" i="4"/>
  <c r="AG729" i="4" s="1"/>
  <c r="AH729" i="4" s="1"/>
  <c r="AE721" i="4"/>
  <c r="AG721" i="4" s="1"/>
  <c r="AH721" i="4" s="1"/>
  <c r="AE713" i="4"/>
  <c r="AG713" i="4" s="1"/>
  <c r="AH713" i="4" s="1"/>
  <c r="AE705" i="4"/>
  <c r="AG705" i="4" s="1"/>
  <c r="AH705" i="4" s="1"/>
  <c r="AE697" i="4"/>
  <c r="AG697" i="4" s="1"/>
  <c r="AH697" i="4" s="1"/>
  <c r="AE689" i="4"/>
  <c r="AG689" i="4" s="1"/>
  <c r="AH689" i="4" s="1"/>
  <c r="AE681" i="4"/>
  <c r="AG681" i="4" s="1"/>
  <c r="AH681" i="4" s="1"/>
  <c r="AE673" i="4"/>
  <c r="AG673" i="4" s="1"/>
  <c r="AH673" i="4" s="1"/>
  <c r="AE665" i="4"/>
  <c r="AG665" i="4" s="1"/>
  <c r="AH665" i="4" s="1"/>
  <c r="AE658" i="4"/>
  <c r="AG658" i="4" s="1"/>
  <c r="AH658" i="4" s="1"/>
  <c r="AE654" i="4"/>
  <c r="AG654" i="4" s="1"/>
  <c r="AH654" i="4" s="1"/>
  <c r="AE650" i="4"/>
  <c r="AG650" i="4" s="1"/>
  <c r="AH650" i="4" s="1"/>
  <c r="AE646" i="4"/>
  <c r="AG646" i="4" s="1"/>
  <c r="AH646" i="4" s="1"/>
  <c r="AE642" i="4"/>
  <c r="AG642" i="4" s="1"/>
  <c r="AH642" i="4" s="1"/>
  <c r="AE638" i="4"/>
  <c r="AG638" i="4" s="1"/>
  <c r="AH638" i="4" s="1"/>
  <c r="AE634" i="4"/>
  <c r="AG634" i="4" s="1"/>
  <c r="AH634" i="4" s="1"/>
  <c r="AE630" i="4"/>
  <c r="AG630" i="4" s="1"/>
  <c r="AH630" i="4" s="1"/>
  <c r="AE626" i="4"/>
  <c r="AG626" i="4" s="1"/>
  <c r="AH626" i="4" s="1"/>
  <c r="AE622" i="4"/>
  <c r="AG622" i="4" s="1"/>
  <c r="AH622" i="4" s="1"/>
  <c r="AE618" i="4"/>
  <c r="AG618" i="4" s="1"/>
  <c r="AH618" i="4" s="1"/>
  <c r="AE614" i="4"/>
  <c r="AG614" i="4" s="1"/>
  <c r="AH614" i="4" s="1"/>
  <c r="AE610" i="4"/>
  <c r="AG610" i="4" s="1"/>
  <c r="AH610" i="4" s="1"/>
  <c r="AE606" i="4"/>
  <c r="AG606" i="4" s="1"/>
  <c r="AH606" i="4" s="1"/>
  <c r="AE602" i="4"/>
  <c r="AG602" i="4" s="1"/>
  <c r="AH602" i="4" s="1"/>
  <c r="AE598" i="4"/>
  <c r="AG598" i="4" s="1"/>
  <c r="AH598" i="4" s="1"/>
  <c r="AE594" i="4"/>
  <c r="AG594" i="4" s="1"/>
  <c r="AH594" i="4" s="1"/>
  <c r="AE590" i="4"/>
  <c r="AG590" i="4" s="1"/>
  <c r="AH590" i="4" s="1"/>
  <c r="AE586" i="4"/>
  <c r="AG586" i="4" s="1"/>
  <c r="AH586" i="4" s="1"/>
  <c r="AE582" i="4"/>
  <c r="AG582" i="4" s="1"/>
  <c r="AH582" i="4" s="1"/>
  <c r="AE578" i="4"/>
  <c r="AG578" i="4" s="1"/>
  <c r="AH578" i="4" s="1"/>
  <c r="AE574" i="4"/>
  <c r="AG574" i="4" s="1"/>
  <c r="AH574" i="4" s="1"/>
  <c r="AE572" i="4"/>
  <c r="AG572" i="4" s="1"/>
  <c r="AH572" i="4" s="1"/>
  <c r="AE570" i="4"/>
  <c r="AG570" i="4" s="1"/>
  <c r="AH570" i="4" s="1"/>
  <c r="AE568" i="4"/>
  <c r="AG568" i="4" s="1"/>
  <c r="AH568" i="4" s="1"/>
  <c r="AE566" i="4"/>
  <c r="AG566" i="4" s="1"/>
  <c r="AH566" i="4" s="1"/>
  <c r="AE564" i="4"/>
  <c r="AG564" i="4" s="1"/>
  <c r="AH564" i="4" s="1"/>
  <c r="AE562" i="4"/>
  <c r="AG562" i="4" s="1"/>
  <c r="AH562" i="4" s="1"/>
  <c r="AE560" i="4"/>
  <c r="AG560" i="4" s="1"/>
  <c r="AH560" i="4" s="1"/>
  <c r="AE558" i="4"/>
  <c r="AG558" i="4" s="1"/>
  <c r="AH558" i="4" s="1"/>
  <c r="AE556" i="4"/>
  <c r="AG556" i="4" s="1"/>
  <c r="AH556" i="4" s="1"/>
  <c r="AE554" i="4"/>
  <c r="AG554" i="4" s="1"/>
  <c r="AH554" i="4" s="1"/>
  <c r="AE552" i="4"/>
  <c r="AG552" i="4" s="1"/>
  <c r="AH552" i="4" s="1"/>
  <c r="AE550" i="4"/>
  <c r="AG550" i="4" s="1"/>
  <c r="AH550" i="4" s="1"/>
  <c r="AE548" i="4"/>
  <c r="AG548" i="4" s="1"/>
  <c r="AH548" i="4" s="1"/>
  <c r="AE546" i="4"/>
  <c r="AG546" i="4" s="1"/>
  <c r="AH546" i="4" s="1"/>
  <c r="AE544" i="4"/>
  <c r="AG544" i="4" s="1"/>
  <c r="AH544" i="4" s="1"/>
  <c r="AE542" i="4"/>
  <c r="AG542" i="4" s="1"/>
  <c r="AH542" i="4" s="1"/>
  <c r="AE540" i="4"/>
  <c r="AG540" i="4" s="1"/>
  <c r="AH540" i="4" s="1"/>
  <c r="AE538" i="4"/>
  <c r="AG538" i="4" s="1"/>
  <c r="AH538" i="4" s="1"/>
  <c r="AE536" i="4"/>
  <c r="AG536" i="4" s="1"/>
  <c r="AH536" i="4" s="1"/>
  <c r="AE534" i="4"/>
  <c r="AG534" i="4" s="1"/>
  <c r="AH534" i="4" s="1"/>
  <c r="AE532" i="4"/>
  <c r="AG532" i="4" s="1"/>
  <c r="AH532" i="4" s="1"/>
  <c r="AE530" i="4"/>
  <c r="AG530" i="4" s="1"/>
  <c r="AH530" i="4" s="1"/>
  <c r="AE528" i="4"/>
  <c r="AG528" i="4" s="1"/>
  <c r="AH528" i="4" s="1"/>
  <c r="AE526" i="4"/>
  <c r="AG526" i="4" s="1"/>
  <c r="AH526" i="4" s="1"/>
  <c r="AE524" i="4"/>
  <c r="AG524" i="4" s="1"/>
  <c r="AH524" i="4" s="1"/>
  <c r="AE522" i="4"/>
  <c r="AG522" i="4" s="1"/>
  <c r="AH522" i="4" s="1"/>
  <c r="AE520" i="4"/>
  <c r="AG520" i="4" s="1"/>
  <c r="AH520" i="4" s="1"/>
  <c r="AE518" i="4"/>
  <c r="AG518" i="4" s="1"/>
  <c r="AH518" i="4" s="1"/>
  <c r="AE516" i="4"/>
  <c r="AG516" i="4" s="1"/>
  <c r="AH516" i="4" s="1"/>
  <c r="AE514" i="4"/>
  <c r="AG514" i="4" s="1"/>
  <c r="AH514" i="4" s="1"/>
  <c r="AE512" i="4"/>
  <c r="AG512" i="4" s="1"/>
  <c r="AH512" i="4" s="1"/>
  <c r="AE510" i="4"/>
  <c r="AG510" i="4" s="1"/>
  <c r="AH510" i="4" s="1"/>
  <c r="AE508" i="4"/>
  <c r="AG508" i="4" s="1"/>
  <c r="AH508" i="4" s="1"/>
  <c r="AE506" i="4"/>
  <c r="AG506" i="4" s="1"/>
  <c r="AH506" i="4" s="1"/>
  <c r="AE504" i="4"/>
  <c r="AG504" i="4" s="1"/>
  <c r="AH504" i="4" s="1"/>
  <c r="AE502" i="4"/>
  <c r="AG502" i="4" s="1"/>
  <c r="AH502" i="4" s="1"/>
  <c r="AE500" i="4"/>
  <c r="AG500" i="4" s="1"/>
  <c r="AH500" i="4" s="1"/>
  <c r="AE498" i="4"/>
  <c r="AG498" i="4" s="1"/>
  <c r="AH498" i="4" s="1"/>
  <c r="AE496" i="4"/>
  <c r="AG496" i="4" s="1"/>
  <c r="AH496" i="4" s="1"/>
  <c r="AE494" i="4"/>
  <c r="AG494" i="4" s="1"/>
  <c r="AH494" i="4" s="1"/>
  <c r="AE492" i="4"/>
  <c r="AG492" i="4" s="1"/>
  <c r="AH492" i="4" s="1"/>
  <c r="AE490" i="4"/>
  <c r="AG490" i="4" s="1"/>
  <c r="AH490" i="4" s="1"/>
  <c r="AE1137" i="4"/>
  <c r="AG1137" i="4" s="1"/>
  <c r="AH1137" i="4" s="1"/>
  <c r="AE1073" i="4"/>
  <c r="AG1073" i="4" s="1"/>
  <c r="AH1073" i="4" s="1"/>
  <c r="AE1009" i="4"/>
  <c r="AG1009" i="4" s="1"/>
  <c r="AH1009" i="4" s="1"/>
  <c r="AE972" i="4"/>
  <c r="AG972" i="4" s="1"/>
  <c r="AH972" i="4" s="1"/>
  <c r="AE940" i="4"/>
  <c r="AG940" i="4" s="1"/>
  <c r="AH940" i="4" s="1"/>
  <c r="AE911" i="4"/>
  <c r="AG911" i="4" s="1"/>
  <c r="AH911" i="4" s="1"/>
  <c r="AE895" i="4"/>
  <c r="AG895" i="4" s="1"/>
  <c r="AH895" i="4" s="1"/>
  <c r="AE879" i="4"/>
  <c r="AG879" i="4" s="1"/>
  <c r="AH879" i="4" s="1"/>
  <c r="AE863" i="4"/>
  <c r="AG863" i="4" s="1"/>
  <c r="AH863" i="4" s="1"/>
  <c r="AE847" i="4"/>
  <c r="AG847" i="4" s="1"/>
  <c r="AH847" i="4" s="1"/>
  <c r="AE831" i="4"/>
  <c r="AG831" i="4" s="1"/>
  <c r="AH831" i="4" s="1"/>
  <c r="AE822" i="4"/>
  <c r="AG822" i="4" s="1"/>
  <c r="AH822" i="4" s="1"/>
  <c r="AE814" i="4"/>
  <c r="AG814" i="4" s="1"/>
  <c r="AH814" i="4" s="1"/>
  <c r="AE806" i="4"/>
  <c r="AG806" i="4" s="1"/>
  <c r="AH806" i="4" s="1"/>
  <c r="AE798" i="4"/>
  <c r="AG798" i="4" s="1"/>
  <c r="AH798" i="4" s="1"/>
  <c r="AE790" i="4"/>
  <c r="AG790" i="4" s="1"/>
  <c r="AH790" i="4" s="1"/>
  <c r="AE782" i="4"/>
  <c r="AG782" i="4" s="1"/>
  <c r="AH782" i="4" s="1"/>
  <c r="AE774" i="4"/>
  <c r="AG774" i="4" s="1"/>
  <c r="AH774" i="4" s="1"/>
  <c r="AE766" i="4"/>
  <c r="AG766" i="4" s="1"/>
  <c r="AH766" i="4" s="1"/>
  <c r="AE758" i="4"/>
  <c r="AG758" i="4" s="1"/>
  <c r="AH758" i="4" s="1"/>
  <c r="AE750" i="4"/>
  <c r="AG750" i="4" s="1"/>
  <c r="AH750" i="4" s="1"/>
  <c r="AE743" i="4"/>
  <c r="AG743" i="4" s="1"/>
  <c r="AH743" i="4" s="1"/>
  <c r="AE739" i="4"/>
  <c r="AG739" i="4" s="1"/>
  <c r="AH739" i="4" s="1"/>
  <c r="AE735" i="4"/>
  <c r="AG735" i="4" s="1"/>
  <c r="AH735" i="4" s="1"/>
  <c r="AE731" i="4"/>
  <c r="AG731" i="4" s="1"/>
  <c r="AH731" i="4" s="1"/>
  <c r="AE727" i="4"/>
  <c r="AG727" i="4" s="1"/>
  <c r="AH727" i="4" s="1"/>
  <c r="AE723" i="4"/>
  <c r="AG723" i="4" s="1"/>
  <c r="AH723" i="4" s="1"/>
  <c r="AE719" i="4"/>
  <c r="AG719" i="4" s="1"/>
  <c r="AH719" i="4" s="1"/>
  <c r="AE715" i="4"/>
  <c r="AG715" i="4" s="1"/>
  <c r="AH715" i="4" s="1"/>
  <c r="AE711" i="4"/>
  <c r="AG711" i="4" s="1"/>
  <c r="AH711" i="4" s="1"/>
  <c r="AE707" i="4"/>
  <c r="AG707" i="4" s="1"/>
  <c r="AH707" i="4" s="1"/>
  <c r="AE703" i="4"/>
  <c r="AG703" i="4" s="1"/>
  <c r="AH703" i="4" s="1"/>
  <c r="AE699" i="4"/>
  <c r="AG699" i="4" s="1"/>
  <c r="AH699" i="4" s="1"/>
  <c r="AE695" i="4"/>
  <c r="AG695" i="4" s="1"/>
  <c r="AH695" i="4" s="1"/>
  <c r="AE691" i="4"/>
  <c r="AG691" i="4" s="1"/>
  <c r="AH691" i="4" s="1"/>
  <c r="AE687" i="4"/>
  <c r="AG687" i="4" s="1"/>
  <c r="AH687" i="4" s="1"/>
  <c r="AE683" i="4"/>
  <c r="AG683" i="4" s="1"/>
  <c r="AH683" i="4" s="1"/>
  <c r="AE679" i="4"/>
  <c r="AG679" i="4" s="1"/>
  <c r="AH679" i="4" s="1"/>
  <c r="AE675" i="4"/>
  <c r="AG675" i="4" s="1"/>
  <c r="AH675" i="4" s="1"/>
  <c r="AE671" i="4"/>
  <c r="AG671" i="4" s="1"/>
  <c r="AH671" i="4" s="1"/>
  <c r="AE667" i="4"/>
  <c r="AG667" i="4" s="1"/>
  <c r="AH667" i="4" s="1"/>
  <c r="AE663" i="4"/>
  <c r="AG663" i="4" s="1"/>
  <c r="AH663" i="4" s="1"/>
  <c r="AE659" i="4"/>
  <c r="AG659" i="4" s="1"/>
  <c r="AH659" i="4" s="1"/>
  <c r="AE657" i="4"/>
  <c r="AG657" i="4" s="1"/>
  <c r="AH657" i="4" s="1"/>
  <c r="AE655" i="4"/>
  <c r="AG655" i="4" s="1"/>
  <c r="AH655" i="4" s="1"/>
  <c r="AE653" i="4"/>
  <c r="AG653" i="4" s="1"/>
  <c r="AH653" i="4" s="1"/>
  <c r="AE651" i="4"/>
  <c r="AG651" i="4" s="1"/>
  <c r="AH651" i="4" s="1"/>
  <c r="AE649" i="4"/>
  <c r="AG649" i="4" s="1"/>
  <c r="AH649" i="4" s="1"/>
  <c r="AE647" i="4"/>
  <c r="AG647" i="4" s="1"/>
  <c r="AH647" i="4" s="1"/>
  <c r="AE645" i="4"/>
  <c r="AG645" i="4" s="1"/>
  <c r="AH645" i="4" s="1"/>
  <c r="AE643" i="4"/>
  <c r="AG643" i="4" s="1"/>
  <c r="AH643" i="4" s="1"/>
  <c r="AE641" i="4"/>
  <c r="AG641" i="4" s="1"/>
  <c r="AH641" i="4" s="1"/>
  <c r="AE639" i="4"/>
  <c r="AG639" i="4" s="1"/>
  <c r="AH639" i="4" s="1"/>
  <c r="AE637" i="4"/>
  <c r="AG637" i="4" s="1"/>
  <c r="AH637" i="4" s="1"/>
  <c r="AE635" i="4"/>
  <c r="AG635" i="4" s="1"/>
  <c r="AH635" i="4" s="1"/>
  <c r="AE633" i="4"/>
  <c r="AG633" i="4" s="1"/>
  <c r="AH633" i="4" s="1"/>
  <c r="AE631" i="4"/>
  <c r="AG631" i="4" s="1"/>
  <c r="AH631" i="4" s="1"/>
  <c r="AE629" i="4"/>
  <c r="AG629" i="4" s="1"/>
  <c r="AH629" i="4" s="1"/>
  <c r="AE627" i="4"/>
  <c r="AG627" i="4" s="1"/>
  <c r="AH627" i="4" s="1"/>
  <c r="AE625" i="4"/>
  <c r="AG625" i="4" s="1"/>
  <c r="AH625" i="4" s="1"/>
  <c r="AE623" i="4"/>
  <c r="AG623" i="4" s="1"/>
  <c r="AH623" i="4" s="1"/>
  <c r="AE621" i="4"/>
  <c r="AG621" i="4" s="1"/>
  <c r="AH621" i="4" s="1"/>
  <c r="AE619" i="4"/>
  <c r="AG619" i="4" s="1"/>
  <c r="AH619" i="4" s="1"/>
  <c r="AE617" i="4"/>
  <c r="AG617" i="4" s="1"/>
  <c r="AH617" i="4" s="1"/>
  <c r="AE615" i="4"/>
  <c r="AG615" i="4" s="1"/>
  <c r="AH615" i="4" s="1"/>
  <c r="AE613" i="4"/>
  <c r="AG613" i="4" s="1"/>
  <c r="AH613" i="4" s="1"/>
  <c r="AE611" i="4"/>
  <c r="AG611" i="4" s="1"/>
  <c r="AH611" i="4" s="1"/>
  <c r="AE609" i="4"/>
  <c r="AG609" i="4" s="1"/>
  <c r="AH609" i="4" s="1"/>
  <c r="AE607" i="4"/>
  <c r="AG607" i="4" s="1"/>
  <c r="AH607" i="4" s="1"/>
  <c r="AE605" i="4"/>
  <c r="AG605" i="4" s="1"/>
  <c r="AH605" i="4" s="1"/>
  <c r="AE603" i="4"/>
  <c r="AG603" i="4" s="1"/>
  <c r="AH603" i="4" s="1"/>
  <c r="AE601" i="4"/>
  <c r="AG601" i="4" s="1"/>
  <c r="AH601" i="4" s="1"/>
  <c r="AE599" i="4"/>
  <c r="AG599" i="4" s="1"/>
  <c r="AH599" i="4" s="1"/>
  <c r="AE597" i="4"/>
  <c r="AG597" i="4" s="1"/>
  <c r="AH597" i="4" s="1"/>
  <c r="AE595" i="4"/>
  <c r="AG595" i="4" s="1"/>
  <c r="AH595" i="4" s="1"/>
  <c r="AE593" i="4"/>
  <c r="AG593" i="4" s="1"/>
  <c r="AH593" i="4" s="1"/>
  <c r="AE591" i="4"/>
  <c r="AG591" i="4" s="1"/>
  <c r="AH591" i="4" s="1"/>
  <c r="AE589" i="4"/>
  <c r="AG589" i="4" s="1"/>
  <c r="AH589" i="4" s="1"/>
  <c r="AE587" i="4"/>
  <c r="AG587" i="4" s="1"/>
  <c r="AH587" i="4" s="1"/>
  <c r="AE585" i="4"/>
  <c r="AG585" i="4" s="1"/>
  <c r="AH585" i="4" s="1"/>
  <c r="AE583" i="4"/>
  <c r="AG583" i="4" s="1"/>
  <c r="AH583" i="4" s="1"/>
  <c r="AE581" i="4"/>
  <c r="AG581" i="4" s="1"/>
  <c r="AH581" i="4" s="1"/>
  <c r="AE579" i="4"/>
  <c r="AG579" i="4" s="1"/>
  <c r="AH579" i="4" s="1"/>
  <c r="AE577" i="4"/>
  <c r="AG577" i="4" s="1"/>
  <c r="AH577" i="4" s="1"/>
  <c r="AE575" i="4"/>
  <c r="AG575" i="4" s="1"/>
  <c r="AH575" i="4" s="1"/>
  <c r="AE1154" i="4"/>
  <c r="AG1154" i="4" s="1"/>
  <c r="AH1154" i="4" s="1"/>
  <c r="AE1121" i="4"/>
  <c r="AG1121" i="4" s="1"/>
  <c r="AH1121" i="4" s="1"/>
  <c r="AE1089" i="4"/>
  <c r="AG1089" i="4" s="1"/>
  <c r="AH1089" i="4" s="1"/>
  <c r="AE1057" i="4"/>
  <c r="AG1057" i="4" s="1"/>
  <c r="AH1057" i="4" s="1"/>
  <c r="AE1025" i="4"/>
  <c r="AG1025" i="4" s="1"/>
  <c r="AH1025" i="4" s="1"/>
  <c r="AE996" i="4"/>
  <c r="AG996" i="4" s="1"/>
  <c r="AH996" i="4" s="1"/>
  <c r="AE980" i="4"/>
  <c r="AG980" i="4" s="1"/>
  <c r="AH980" i="4" s="1"/>
  <c r="AE964" i="4"/>
  <c r="AG964" i="4" s="1"/>
  <c r="AH964" i="4" s="1"/>
  <c r="AE948" i="4"/>
  <c r="AG948" i="4" s="1"/>
  <c r="AH948" i="4" s="1"/>
  <c r="AE932" i="4"/>
  <c r="AG932" i="4" s="1"/>
  <c r="AH932" i="4" s="1"/>
  <c r="AE916" i="4"/>
  <c r="AG916" i="4" s="1"/>
  <c r="AH916" i="4" s="1"/>
  <c r="AE907" i="4"/>
  <c r="AG907" i="4" s="1"/>
  <c r="AH907" i="4" s="1"/>
  <c r="AE899" i="4"/>
  <c r="AG899" i="4" s="1"/>
  <c r="AH899" i="4" s="1"/>
  <c r="AE891" i="4"/>
  <c r="AG891" i="4" s="1"/>
  <c r="AH891" i="4" s="1"/>
  <c r="AE883" i="4"/>
  <c r="AG883" i="4" s="1"/>
  <c r="AH883" i="4" s="1"/>
  <c r="AE875" i="4"/>
  <c r="AG875" i="4" s="1"/>
  <c r="AH875" i="4" s="1"/>
  <c r="AE867" i="4"/>
  <c r="AG867" i="4" s="1"/>
  <c r="AH867" i="4" s="1"/>
  <c r="AE859" i="4"/>
  <c r="AG859" i="4" s="1"/>
  <c r="AH859" i="4" s="1"/>
  <c r="AE851" i="4"/>
  <c r="AG851" i="4" s="1"/>
  <c r="AH851" i="4" s="1"/>
  <c r="AE843" i="4"/>
  <c r="AG843" i="4" s="1"/>
  <c r="AH843" i="4" s="1"/>
  <c r="AE835" i="4"/>
  <c r="AG835" i="4" s="1"/>
  <c r="AH835" i="4" s="1"/>
  <c r="AE828" i="4"/>
  <c r="AG828" i="4" s="1"/>
  <c r="AH828" i="4" s="1"/>
  <c r="AE824" i="4"/>
  <c r="AG824" i="4" s="1"/>
  <c r="AH824" i="4" s="1"/>
  <c r="AE820" i="4"/>
  <c r="AG820" i="4" s="1"/>
  <c r="AH820" i="4" s="1"/>
  <c r="AE816" i="4"/>
  <c r="AG816" i="4" s="1"/>
  <c r="AH816" i="4" s="1"/>
  <c r="AE812" i="4"/>
  <c r="AG812" i="4" s="1"/>
  <c r="AH812" i="4" s="1"/>
  <c r="AE808" i="4"/>
  <c r="AG808" i="4" s="1"/>
  <c r="AH808" i="4" s="1"/>
  <c r="AE804" i="4"/>
  <c r="AG804" i="4" s="1"/>
  <c r="AH804" i="4" s="1"/>
  <c r="AE800" i="4"/>
  <c r="AG800" i="4" s="1"/>
  <c r="AH800" i="4" s="1"/>
  <c r="AE796" i="4"/>
  <c r="AG796" i="4" s="1"/>
  <c r="AH796" i="4" s="1"/>
  <c r="AE792" i="4"/>
  <c r="AG792" i="4" s="1"/>
  <c r="AH792" i="4" s="1"/>
  <c r="AE788" i="4"/>
  <c r="AG788" i="4" s="1"/>
  <c r="AH788" i="4" s="1"/>
  <c r="AE784" i="4"/>
  <c r="AG784" i="4" s="1"/>
  <c r="AH784" i="4" s="1"/>
  <c r="AE780" i="4"/>
  <c r="AG780" i="4" s="1"/>
  <c r="AH780" i="4" s="1"/>
  <c r="AE776" i="4"/>
  <c r="AG776" i="4" s="1"/>
  <c r="AH776" i="4" s="1"/>
  <c r="AE772" i="4"/>
  <c r="AG772" i="4" s="1"/>
  <c r="AH772" i="4" s="1"/>
  <c r="AE768" i="4"/>
  <c r="AG768" i="4" s="1"/>
  <c r="AH768" i="4" s="1"/>
  <c r="AE764" i="4"/>
  <c r="AG764" i="4" s="1"/>
  <c r="AH764" i="4" s="1"/>
  <c r="AE760" i="4"/>
  <c r="AG760" i="4" s="1"/>
  <c r="AH760" i="4" s="1"/>
  <c r="AE756" i="4"/>
  <c r="AG756" i="4" s="1"/>
  <c r="AH756" i="4" s="1"/>
  <c r="AE752" i="4"/>
  <c r="AG752" i="4" s="1"/>
  <c r="AH752" i="4" s="1"/>
  <c r="AE748" i="4"/>
  <c r="AG748" i="4" s="1"/>
  <c r="AH748" i="4" s="1"/>
  <c r="AE744" i="4"/>
  <c r="AG744" i="4" s="1"/>
  <c r="AH744" i="4" s="1"/>
  <c r="AE742" i="4"/>
  <c r="AG742" i="4" s="1"/>
  <c r="AH742" i="4" s="1"/>
  <c r="AE740" i="4"/>
  <c r="AG740" i="4" s="1"/>
  <c r="AH740" i="4" s="1"/>
  <c r="AE738" i="4"/>
  <c r="AG738" i="4" s="1"/>
  <c r="AH738" i="4" s="1"/>
  <c r="AE736" i="4"/>
  <c r="AG736" i="4" s="1"/>
  <c r="AH736" i="4" s="1"/>
  <c r="AE734" i="4"/>
  <c r="AG734" i="4" s="1"/>
  <c r="AH734" i="4" s="1"/>
  <c r="AE732" i="4"/>
  <c r="AG732" i="4" s="1"/>
  <c r="AH732" i="4" s="1"/>
  <c r="AE730" i="4"/>
  <c r="AG730" i="4" s="1"/>
  <c r="AH730" i="4" s="1"/>
  <c r="AE728" i="4"/>
  <c r="AG728" i="4" s="1"/>
  <c r="AH728" i="4" s="1"/>
  <c r="AE726" i="4"/>
  <c r="AG726" i="4" s="1"/>
  <c r="AH726" i="4" s="1"/>
  <c r="AE724" i="4"/>
  <c r="AG724" i="4" s="1"/>
  <c r="AH724" i="4" s="1"/>
  <c r="AE722" i="4"/>
  <c r="AG722" i="4" s="1"/>
  <c r="AH722" i="4" s="1"/>
  <c r="AE720" i="4"/>
  <c r="AG720" i="4" s="1"/>
  <c r="AH720" i="4" s="1"/>
  <c r="AE718" i="4"/>
  <c r="AG718" i="4" s="1"/>
  <c r="AH718" i="4" s="1"/>
  <c r="AE716" i="4"/>
  <c r="AG716" i="4" s="1"/>
  <c r="AH716" i="4" s="1"/>
  <c r="AE714" i="4"/>
  <c r="AG714" i="4" s="1"/>
  <c r="AH714" i="4" s="1"/>
  <c r="AE712" i="4"/>
  <c r="AG712" i="4" s="1"/>
  <c r="AH712" i="4" s="1"/>
  <c r="AE710" i="4"/>
  <c r="AG710" i="4" s="1"/>
  <c r="AH710" i="4" s="1"/>
  <c r="AE708" i="4"/>
  <c r="AG708" i="4" s="1"/>
  <c r="AH708" i="4" s="1"/>
  <c r="AE706" i="4"/>
  <c r="AG706" i="4" s="1"/>
  <c r="AH706" i="4" s="1"/>
  <c r="AE704" i="4"/>
  <c r="AG704" i="4" s="1"/>
  <c r="AH704" i="4" s="1"/>
  <c r="AE702" i="4"/>
  <c r="AG702" i="4" s="1"/>
  <c r="AH702" i="4" s="1"/>
  <c r="AE700" i="4"/>
  <c r="AG700" i="4" s="1"/>
  <c r="AH700" i="4" s="1"/>
  <c r="AE698" i="4"/>
  <c r="AG698" i="4" s="1"/>
  <c r="AH698" i="4" s="1"/>
  <c r="AE696" i="4"/>
  <c r="AG696" i="4" s="1"/>
  <c r="AH696" i="4" s="1"/>
  <c r="AE694" i="4"/>
  <c r="AG694" i="4" s="1"/>
  <c r="AH694" i="4" s="1"/>
  <c r="AE692" i="4"/>
  <c r="AG692" i="4" s="1"/>
  <c r="AH692" i="4" s="1"/>
  <c r="AE690" i="4"/>
  <c r="AG690" i="4" s="1"/>
  <c r="AH690" i="4" s="1"/>
  <c r="AE688" i="4"/>
  <c r="AG688" i="4" s="1"/>
  <c r="AH688" i="4" s="1"/>
  <c r="AE686" i="4"/>
  <c r="AG686" i="4" s="1"/>
  <c r="AH686" i="4" s="1"/>
  <c r="AE684" i="4"/>
  <c r="AG684" i="4" s="1"/>
  <c r="AH684" i="4" s="1"/>
  <c r="AE682" i="4"/>
  <c r="AG682" i="4" s="1"/>
  <c r="AH682" i="4" s="1"/>
  <c r="AE680" i="4"/>
  <c r="AG680" i="4" s="1"/>
  <c r="AH680" i="4" s="1"/>
  <c r="AE678" i="4"/>
  <c r="AG678" i="4" s="1"/>
  <c r="AH678" i="4" s="1"/>
  <c r="AE676" i="4"/>
  <c r="AG676" i="4" s="1"/>
  <c r="AH676" i="4" s="1"/>
  <c r="AE674" i="4"/>
  <c r="AG674" i="4" s="1"/>
  <c r="AH674" i="4" s="1"/>
  <c r="AE672" i="4"/>
  <c r="AG672" i="4" s="1"/>
  <c r="AH672" i="4" s="1"/>
  <c r="AE670" i="4"/>
  <c r="AG670" i="4" s="1"/>
  <c r="AH670" i="4" s="1"/>
  <c r="AE668" i="4"/>
  <c r="AG668" i="4" s="1"/>
  <c r="AH668" i="4" s="1"/>
  <c r="AE666" i="4"/>
  <c r="AG666" i="4" s="1"/>
  <c r="AH666" i="4" s="1"/>
  <c r="AE664" i="4"/>
  <c r="AG664" i="4" s="1"/>
  <c r="AH664" i="4" s="1"/>
  <c r="AE662" i="4"/>
  <c r="AG662" i="4" s="1"/>
  <c r="AH662" i="4" s="1"/>
  <c r="AE660" i="4"/>
  <c r="AG660" i="4" s="1"/>
  <c r="AH660" i="4" s="1"/>
  <c r="AE1170" i="4"/>
  <c r="AG1170" i="4" s="1"/>
  <c r="AH1170" i="4" s="1"/>
  <c r="AE1145" i="4"/>
  <c r="AG1145" i="4" s="1"/>
  <c r="AH1145" i="4" s="1"/>
  <c r="AE1129" i="4"/>
  <c r="AG1129" i="4" s="1"/>
  <c r="AH1129" i="4" s="1"/>
  <c r="AE1113" i="4"/>
  <c r="AG1113" i="4" s="1"/>
  <c r="AH1113" i="4" s="1"/>
  <c r="AE1097" i="4"/>
  <c r="AG1097" i="4" s="1"/>
  <c r="AH1097" i="4" s="1"/>
  <c r="AE1081" i="4"/>
  <c r="AG1081" i="4" s="1"/>
  <c r="AH1081" i="4" s="1"/>
  <c r="AE1065" i="4"/>
  <c r="AG1065" i="4" s="1"/>
  <c r="AH1065" i="4" s="1"/>
  <c r="AE1049" i="4"/>
  <c r="AG1049" i="4" s="1"/>
  <c r="AH1049" i="4" s="1"/>
  <c r="AE1033" i="4"/>
  <c r="AG1033" i="4" s="1"/>
  <c r="AH1033" i="4" s="1"/>
  <c r="AE1017" i="4"/>
  <c r="AG1017" i="4" s="1"/>
  <c r="AH1017" i="4" s="1"/>
  <c r="AE1001" i="4"/>
  <c r="AG1001" i="4" s="1"/>
  <c r="AH1001" i="4" s="1"/>
  <c r="AE992" i="4"/>
  <c r="AG992" i="4" s="1"/>
  <c r="AH992" i="4" s="1"/>
  <c r="AE984" i="4"/>
  <c r="AG984" i="4" s="1"/>
  <c r="AH984" i="4" s="1"/>
  <c r="AE976" i="4"/>
  <c r="AG976" i="4" s="1"/>
  <c r="AH976" i="4" s="1"/>
  <c r="AE968" i="4"/>
  <c r="AG968" i="4" s="1"/>
  <c r="AH968" i="4" s="1"/>
  <c r="AE960" i="4"/>
  <c r="AG960" i="4" s="1"/>
  <c r="AH960" i="4" s="1"/>
  <c r="AE952" i="4"/>
  <c r="AG952" i="4" s="1"/>
  <c r="AH952" i="4" s="1"/>
  <c r="AE944" i="4"/>
  <c r="AG944" i="4" s="1"/>
  <c r="AH944" i="4" s="1"/>
  <c r="AE936" i="4"/>
  <c r="AG936" i="4" s="1"/>
  <c r="AH936" i="4" s="1"/>
  <c r="AE928" i="4"/>
  <c r="AG928" i="4" s="1"/>
  <c r="AH928" i="4" s="1"/>
  <c r="AE920" i="4"/>
  <c r="AG920" i="4" s="1"/>
  <c r="AH920" i="4" s="1"/>
  <c r="AE913" i="4"/>
  <c r="AG913" i="4" s="1"/>
  <c r="AH913" i="4" s="1"/>
  <c r="AE909" i="4"/>
  <c r="AG909" i="4" s="1"/>
  <c r="AH909" i="4" s="1"/>
  <c r="AE905" i="4"/>
  <c r="AG905" i="4" s="1"/>
  <c r="AH905" i="4" s="1"/>
  <c r="AE901" i="4"/>
  <c r="AG901" i="4" s="1"/>
  <c r="AH901" i="4" s="1"/>
  <c r="AE897" i="4"/>
  <c r="AG897" i="4" s="1"/>
  <c r="AH897" i="4" s="1"/>
  <c r="AE893" i="4"/>
  <c r="AG893" i="4" s="1"/>
  <c r="AH893" i="4" s="1"/>
  <c r="AE889" i="4"/>
  <c r="AG889" i="4" s="1"/>
  <c r="AH889" i="4" s="1"/>
  <c r="AE885" i="4"/>
  <c r="AG885" i="4" s="1"/>
  <c r="AH885" i="4" s="1"/>
  <c r="AE881" i="4"/>
  <c r="AG881" i="4" s="1"/>
  <c r="AH881" i="4" s="1"/>
  <c r="AE877" i="4"/>
  <c r="AG877" i="4" s="1"/>
  <c r="AH877" i="4" s="1"/>
  <c r="AE873" i="4"/>
  <c r="AG873" i="4" s="1"/>
  <c r="AH873" i="4" s="1"/>
  <c r="AE869" i="4"/>
  <c r="AG869" i="4" s="1"/>
  <c r="AH869" i="4" s="1"/>
  <c r="AE865" i="4"/>
  <c r="AG865" i="4" s="1"/>
  <c r="AH865" i="4" s="1"/>
  <c r="AE861" i="4"/>
  <c r="AG861" i="4" s="1"/>
  <c r="AH861" i="4" s="1"/>
  <c r="AE857" i="4"/>
  <c r="AG857" i="4" s="1"/>
  <c r="AH857" i="4" s="1"/>
  <c r="AE853" i="4"/>
  <c r="AG853" i="4" s="1"/>
  <c r="AH853" i="4" s="1"/>
  <c r="AE849" i="4"/>
  <c r="AG849" i="4" s="1"/>
  <c r="AH849" i="4" s="1"/>
  <c r="AE845" i="4"/>
  <c r="AG845" i="4" s="1"/>
  <c r="AH845" i="4" s="1"/>
  <c r="AE841" i="4"/>
  <c r="AG841" i="4" s="1"/>
  <c r="AH841" i="4" s="1"/>
  <c r="AE837" i="4"/>
  <c r="AG837" i="4" s="1"/>
  <c r="AH837" i="4" s="1"/>
  <c r="AE833" i="4"/>
  <c r="AG833" i="4" s="1"/>
  <c r="AH833" i="4" s="1"/>
  <c r="AE829" i="4"/>
  <c r="AG829" i="4" s="1"/>
  <c r="AH829" i="4" s="1"/>
  <c r="AE827" i="4"/>
  <c r="AG827" i="4" s="1"/>
  <c r="AH827" i="4" s="1"/>
  <c r="AE825" i="4"/>
  <c r="AG825" i="4" s="1"/>
  <c r="AH825" i="4" s="1"/>
  <c r="AE823" i="4"/>
  <c r="AG823" i="4" s="1"/>
  <c r="AH823" i="4" s="1"/>
  <c r="AE821" i="4"/>
  <c r="AG821" i="4" s="1"/>
  <c r="AH821" i="4" s="1"/>
  <c r="AE819" i="4"/>
  <c r="AG819" i="4" s="1"/>
  <c r="AH819" i="4" s="1"/>
  <c r="AE817" i="4"/>
  <c r="AG817" i="4" s="1"/>
  <c r="AH817" i="4" s="1"/>
  <c r="AE815" i="4"/>
  <c r="AG815" i="4" s="1"/>
  <c r="AH815" i="4" s="1"/>
  <c r="AE813" i="4"/>
  <c r="AG813" i="4" s="1"/>
  <c r="AH813" i="4" s="1"/>
  <c r="AE811" i="4"/>
  <c r="AG811" i="4" s="1"/>
  <c r="AH811" i="4" s="1"/>
  <c r="AE809" i="4"/>
  <c r="AG809" i="4" s="1"/>
  <c r="AH809" i="4" s="1"/>
  <c r="AE807" i="4"/>
  <c r="AG807" i="4" s="1"/>
  <c r="AH807" i="4" s="1"/>
  <c r="AE805" i="4"/>
  <c r="AG805" i="4" s="1"/>
  <c r="AH805" i="4" s="1"/>
  <c r="AE803" i="4"/>
  <c r="AG803" i="4" s="1"/>
  <c r="AH803" i="4" s="1"/>
  <c r="AE801" i="4"/>
  <c r="AG801" i="4" s="1"/>
  <c r="AH801" i="4" s="1"/>
  <c r="AE799" i="4"/>
  <c r="AG799" i="4" s="1"/>
  <c r="AH799" i="4" s="1"/>
  <c r="AE797" i="4"/>
  <c r="AG797" i="4" s="1"/>
  <c r="AH797" i="4" s="1"/>
  <c r="AE795" i="4"/>
  <c r="AG795" i="4" s="1"/>
  <c r="AH795" i="4" s="1"/>
  <c r="AE793" i="4"/>
  <c r="AG793" i="4" s="1"/>
  <c r="AH793" i="4" s="1"/>
  <c r="AE791" i="4"/>
  <c r="AG791" i="4" s="1"/>
  <c r="AH791" i="4" s="1"/>
  <c r="AE789" i="4"/>
  <c r="AG789" i="4" s="1"/>
  <c r="AH789" i="4" s="1"/>
  <c r="AE787" i="4"/>
  <c r="AG787" i="4" s="1"/>
  <c r="AH787" i="4" s="1"/>
  <c r="AE785" i="4"/>
  <c r="AG785" i="4" s="1"/>
  <c r="AH785" i="4" s="1"/>
  <c r="AE783" i="4"/>
  <c r="AG783" i="4" s="1"/>
  <c r="AH783" i="4" s="1"/>
  <c r="AE781" i="4"/>
  <c r="AG781" i="4" s="1"/>
  <c r="AH781" i="4" s="1"/>
  <c r="AE779" i="4"/>
  <c r="AG779" i="4" s="1"/>
  <c r="AH779" i="4" s="1"/>
  <c r="AE777" i="4"/>
  <c r="AG777" i="4" s="1"/>
  <c r="AH777" i="4" s="1"/>
  <c r="AE775" i="4"/>
  <c r="AG775" i="4" s="1"/>
  <c r="AH775" i="4" s="1"/>
  <c r="AE773" i="4"/>
  <c r="AG773" i="4" s="1"/>
  <c r="AH773" i="4" s="1"/>
  <c r="AE771" i="4"/>
  <c r="AG771" i="4" s="1"/>
  <c r="AH771" i="4" s="1"/>
  <c r="AE769" i="4"/>
  <c r="AG769" i="4" s="1"/>
  <c r="AH769" i="4" s="1"/>
  <c r="AE767" i="4"/>
  <c r="AG767" i="4" s="1"/>
  <c r="AH767" i="4" s="1"/>
  <c r="AE765" i="4"/>
  <c r="AG765" i="4" s="1"/>
  <c r="AH765" i="4" s="1"/>
  <c r="AE763" i="4"/>
  <c r="AG763" i="4" s="1"/>
  <c r="AH763" i="4" s="1"/>
  <c r="AE761" i="4"/>
  <c r="AG761" i="4" s="1"/>
  <c r="AH761" i="4" s="1"/>
  <c r="AE759" i="4"/>
  <c r="AG759" i="4" s="1"/>
  <c r="AH759" i="4" s="1"/>
  <c r="AE757" i="4"/>
  <c r="AG757" i="4" s="1"/>
  <c r="AH757" i="4" s="1"/>
  <c r="AE755" i="4"/>
  <c r="AG755" i="4" s="1"/>
  <c r="AH755" i="4" s="1"/>
  <c r="AE753" i="4"/>
  <c r="AG753" i="4" s="1"/>
  <c r="AH753" i="4" s="1"/>
  <c r="AE751" i="4"/>
  <c r="AG751" i="4" s="1"/>
  <c r="AH751" i="4" s="1"/>
  <c r="AE749" i="4"/>
  <c r="AG749" i="4" s="1"/>
  <c r="AH749" i="4" s="1"/>
  <c r="AE747" i="4"/>
  <c r="AG747" i="4" s="1"/>
  <c r="AH747" i="4" s="1"/>
  <c r="AE745" i="4"/>
  <c r="AG745" i="4" s="1"/>
  <c r="AH745" i="4" s="1"/>
  <c r="AE1178" i="4"/>
  <c r="AG1178" i="4" s="1"/>
  <c r="AH1178" i="4" s="1"/>
  <c r="AE1162" i="4"/>
  <c r="AG1162" i="4" s="1"/>
  <c r="AH1162" i="4" s="1"/>
  <c r="AE1149" i="4"/>
  <c r="AG1149" i="4" s="1"/>
  <c r="AH1149" i="4" s="1"/>
  <c r="AE1141" i="4"/>
  <c r="AG1141" i="4" s="1"/>
  <c r="AH1141" i="4" s="1"/>
  <c r="AE1133" i="4"/>
  <c r="AG1133" i="4" s="1"/>
  <c r="AH1133" i="4" s="1"/>
  <c r="AE1125" i="4"/>
  <c r="AG1125" i="4" s="1"/>
  <c r="AH1125" i="4" s="1"/>
  <c r="AE1117" i="4"/>
  <c r="AG1117" i="4" s="1"/>
  <c r="AH1117" i="4" s="1"/>
  <c r="AE1109" i="4"/>
  <c r="AG1109" i="4" s="1"/>
  <c r="AH1109" i="4" s="1"/>
  <c r="AE1101" i="4"/>
  <c r="AG1101" i="4" s="1"/>
  <c r="AH1101" i="4" s="1"/>
  <c r="AE1093" i="4"/>
  <c r="AG1093" i="4" s="1"/>
  <c r="AH1093" i="4" s="1"/>
  <c r="AE1085" i="4"/>
  <c r="AG1085" i="4" s="1"/>
  <c r="AH1085" i="4" s="1"/>
  <c r="AE1077" i="4"/>
  <c r="AG1077" i="4" s="1"/>
  <c r="AH1077" i="4" s="1"/>
  <c r="AE1069" i="4"/>
  <c r="AG1069" i="4" s="1"/>
  <c r="AH1069" i="4" s="1"/>
  <c r="AE1061" i="4"/>
  <c r="AG1061" i="4" s="1"/>
  <c r="AH1061" i="4" s="1"/>
  <c r="AE1053" i="4"/>
  <c r="AG1053" i="4" s="1"/>
  <c r="AH1053" i="4" s="1"/>
  <c r="AE1045" i="4"/>
  <c r="AG1045" i="4" s="1"/>
  <c r="AH1045" i="4" s="1"/>
  <c r="AE1037" i="4"/>
  <c r="AG1037" i="4" s="1"/>
  <c r="AH1037" i="4" s="1"/>
  <c r="AE1029" i="4"/>
  <c r="AG1029" i="4" s="1"/>
  <c r="AH1029" i="4" s="1"/>
  <c r="AE1021" i="4"/>
  <c r="AG1021" i="4" s="1"/>
  <c r="AH1021" i="4" s="1"/>
  <c r="AE1013" i="4"/>
  <c r="AG1013" i="4" s="1"/>
  <c r="AH1013" i="4" s="1"/>
  <c r="AE1005" i="4"/>
  <c r="AG1005" i="4" s="1"/>
  <c r="AH1005" i="4" s="1"/>
  <c r="AE998" i="4"/>
  <c r="AG998" i="4" s="1"/>
  <c r="AH998" i="4" s="1"/>
  <c r="AE994" i="4"/>
  <c r="AG994" i="4" s="1"/>
  <c r="AH994" i="4" s="1"/>
  <c r="AE990" i="4"/>
  <c r="AG990" i="4" s="1"/>
  <c r="AH990" i="4" s="1"/>
  <c r="AE986" i="4"/>
  <c r="AG986" i="4" s="1"/>
  <c r="AH986" i="4" s="1"/>
  <c r="AE982" i="4"/>
  <c r="AG982" i="4" s="1"/>
  <c r="AH982" i="4" s="1"/>
  <c r="AE978" i="4"/>
  <c r="AG978" i="4" s="1"/>
  <c r="AH978" i="4" s="1"/>
  <c r="AE974" i="4"/>
  <c r="AG974" i="4" s="1"/>
  <c r="AH974" i="4" s="1"/>
  <c r="AE970" i="4"/>
  <c r="AG970" i="4" s="1"/>
  <c r="AH970" i="4" s="1"/>
  <c r="AE966" i="4"/>
  <c r="AG966" i="4" s="1"/>
  <c r="AH966" i="4" s="1"/>
  <c r="AE962" i="4"/>
  <c r="AG962" i="4" s="1"/>
  <c r="AH962" i="4" s="1"/>
  <c r="AE958" i="4"/>
  <c r="AG958" i="4" s="1"/>
  <c r="AH958" i="4" s="1"/>
  <c r="AE954" i="4"/>
  <c r="AG954" i="4" s="1"/>
  <c r="AH954" i="4" s="1"/>
  <c r="AE950" i="4"/>
  <c r="AG950" i="4" s="1"/>
  <c r="AH950" i="4" s="1"/>
  <c r="AE946" i="4"/>
  <c r="AG946" i="4" s="1"/>
  <c r="AH946" i="4" s="1"/>
  <c r="AE942" i="4"/>
  <c r="AG942" i="4" s="1"/>
  <c r="AH942" i="4" s="1"/>
  <c r="AE938" i="4"/>
  <c r="AG938" i="4" s="1"/>
  <c r="AH938" i="4" s="1"/>
  <c r="AE934" i="4"/>
  <c r="AG934" i="4" s="1"/>
  <c r="AH934" i="4" s="1"/>
  <c r="AE930" i="4"/>
  <c r="AG930" i="4" s="1"/>
  <c r="AH930" i="4" s="1"/>
  <c r="AE926" i="4"/>
  <c r="AG926" i="4" s="1"/>
  <c r="AH926" i="4" s="1"/>
  <c r="AE922" i="4"/>
  <c r="AG922" i="4" s="1"/>
  <c r="AH922" i="4" s="1"/>
  <c r="AE918" i="4"/>
  <c r="AG918" i="4" s="1"/>
  <c r="AH918" i="4" s="1"/>
  <c r="AE914" i="4"/>
  <c r="AG914" i="4" s="1"/>
  <c r="AH914" i="4" s="1"/>
  <c r="AE912" i="4"/>
  <c r="AG912" i="4" s="1"/>
  <c r="AH912" i="4" s="1"/>
  <c r="AE910" i="4"/>
  <c r="AG910" i="4" s="1"/>
  <c r="AH910" i="4" s="1"/>
  <c r="AE908" i="4"/>
  <c r="AG908" i="4" s="1"/>
  <c r="AH908" i="4" s="1"/>
  <c r="AE906" i="4"/>
  <c r="AG906" i="4" s="1"/>
  <c r="AH906" i="4" s="1"/>
  <c r="AE904" i="4"/>
  <c r="AG904" i="4" s="1"/>
  <c r="AH904" i="4" s="1"/>
  <c r="AE902" i="4"/>
  <c r="AG902" i="4" s="1"/>
  <c r="AH902" i="4" s="1"/>
  <c r="AE900" i="4"/>
  <c r="AG900" i="4" s="1"/>
  <c r="AH900" i="4" s="1"/>
  <c r="AE898" i="4"/>
  <c r="AG898" i="4" s="1"/>
  <c r="AH898" i="4" s="1"/>
  <c r="AE896" i="4"/>
  <c r="AG896" i="4" s="1"/>
  <c r="AH896" i="4" s="1"/>
  <c r="AE894" i="4"/>
  <c r="AG894" i="4" s="1"/>
  <c r="AH894" i="4" s="1"/>
  <c r="AE892" i="4"/>
  <c r="AG892" i="4" s="1"/>
  <c r="AH892" i="4" s="1"/>
  <c r="AE890" i="4"/>
  <c r="AG890" i="4" s="1"/>
  <c r="AH890" i="4" s="1"/>
  <c r="AE888" i="4"/>
  <c r="AG888" i="4" s="1"/>
  <c r="AH888" i="4" s="1"/>
  <c r="AE886" i="4"/>
  <c r="AG886" i="4" s="1"/>
  <c r="AH886" i="4" s="1"/>
  <c r="AE884" i="4"/>
  <c r="AG884" i="4" s="1"/>
  <c r="AH884" i="4" s="1"/>
  <c r="AE882" i="4"/>
  <c r="AG882" i="4" s="1"/>
  <c r="AH882" i="4" s="1"/>
  <c r="AE880" i="4"/>
  <c r="AG880" i="4" s="1"/>
  <c r="AH880" i="4" s="1"/>
  <c r="AE878" i="4"/>
  <c r="AG878" i="4" s="1"/>
  <c r="AH878" i="4" s="1"/>
  <c r="AE876" i="4"/>
  <c r="AG876" i="4" s="1"/>
  <c r="AH876" i="4" s="1"/>
  <c r="AE874" i="4"/>
  <c r="AG874" i="4" s="1"/>
  <c r="AH874" i="4" s="1"/>
  <c r="AE872" i="4"/>
  <c r="AG872" i="4" s="1"/>
  <c r="AH872" i="4" s="1"/>
  <c r="AE870" i="4"/>
  <c r="AG870" i="4" s="1"/>
  <c r="AH870" i="4" s="1"/>
  <c r="AE868" i="4"/>
  <c r="AG868" i="4" s="1"/>
  <c r="AH868" i="4" s="1"/>
  <c r="AE866" i="4"/>
  <c r="AG866" i="4" s="1"/>
  <c r="AH866" i="4" s="1"/>
  <c r="AE864" i="4"/>
  <c r="AG864" i="4" s="1"/>
  <c r="AH864" i="4" s="1"/>
  <c r="AE862" i="4"/>
  <c r="AG862" i="4" s="1"/>
  <c r="AH862" i="4" s="1"/>
  <c r="AE860" i="4"/>
  <c r="AG860" i="4" s="1"/>
  <c r="AH860" i="4" s="1"/>
  <c r="AE858" i="4"/>
  <c r="AG858" i="4" s="1"/>
  <c r="AH858" i="4" s="1"/>
  <c r="AE856" i="4"/>
  <c r="AG856" i="4" s="1"/>
  <c r="AH856" i="4" s="1"/>
  <c r="AE854" i="4"/>
  <c r="AG854" i="4" s="1"/>
  <c r="AH854" i="4" s="1"/>
  <c r="AE852" i="4"/>
  <c r="AG852" i="4" s="1"/>
  <c r="AH852" i="4" s="1"/>
  <c r="AE850" i="4"/>
  <c r="AG850" i="4" s="1"/>
  <c r="AH850" i="4" s="1"/>
  <c r="AE848" i="4"/>
  <c r="AG848" i="4" s="1"/>
  <c r="AH848" i="4" s="1"/>
  <c r="AE846" i="4"/>
  <c r="AG846" i="4" s="1"/>
  <c r="AH846" i="4" s="1"/>
  <c r="AE844" i="4"/>
  <c r="AG844" i="4" s="1"/>
  <c r="AH844" i="4" s="1"/>
  <c r="AE842" i="4"/>
  <c r="AG842" i="4" s="1"/>
  <c r="AH842" i="4" s="1"/>
  <c r="AE840" i="4"/>
  <c r="AG840" i="4" s="1"/>
  <c r="AH840" i="4" s="1"/>
  <c r="AE838" i="4"/>
  <c r="AG838" i="4" s="1"/>
  <c r="AH838" i="4" s="1"/>
  <c r="AE836" i="4"/>
  <c r="AG836" i="4" s="1"/>
  <c r="AH836" i="4" s="1"/>
  <c r="AE834" i="4"/>
  <c r="AG834" i="4" s="1"/>
  <c r="AH834" i="4" s="1"/>
  <c r="AE832" i="4"/>
  <c r="AG832" i="4" s="1"/>
  <c r="AH832" i="4" s="1"/>
  <c r="AE830" i="4"/>
  <c r="AG830" i="4" s="1"/>
  <c r="AH830" i="4" s="1"/>
  <c r="AE1182" i="4"/>
  <c r="AG1182" i="4" s="1"/>
  <c r="AH1182" i="4" s="1"/>
  <c r="AE1174" i="4"/>
  <c r="AG1174" i="4" s="1"/>
  <c r="AH1174" i="4" s="1"/>
  <c r="AE1166" i="4"/>
  <c r="AG1166" i="4" s="1"/>
  <c r="AH1166" i="4" s="1"/>
  <c r="AE1158" i="4"/>
  <c r="AG1158" i="4" s="1"/>
  <c r="AH1158" i="4" s="1"/>
  <c r="AE1151" i="4"/>
  <c r="AG1151" i="4" s="1"/>
  <c r="AH1151" i="4" s="1"/>
  <c r="AE1147" i="4"/>
  <c r="AG1147" i="4" s="1"/>
  <c r="AH1147" i="4" s="1"/>
  <c r="AE1143" i="4"/>
  <c r="AG1143" i="4" s="1"/>
  <c r="AH1143" i="4" s="1"/>
  <c r="AE1139" i="4"/>
  <c r="AG1139" i="4" s="1"/>
  <c r="AH1139" i="4" s="1"/>
  <c r="AE1135" i="4"/>
  <c r="AG1135" i="4" s="1"/>
  <c r="AH1135" i="4" s="1"/>
  <c r="AE1131" i="4"/>
  <c r="AG1131" i="4" s="1"/>
  <c r="AH1131" i="4" s="1"/>
  <c r="AE1127" i="4"/>
  <c r="AG1127" i="4" s="1"/>
  <c r="AH1127" i="4" s="1"/>
  <c r="AE1123" i="4"/>
  <c r="AG1123" i="4" s="1"/>
  <c r="AH1123" i="4" s="1"/>
  <c r="AE1119" i="4"/>
  <c r="AG1119" i="4" s="1"/>
  <c r="AH1119" i="4" s="1"/>
  <c r="AE1115" i="4"/>
  <c r="AG1115" i="4" s="1"/>
  <c r="AH1115" i="4" s="1"/>
  <c r="AE1111" i="4"/>
  <c r="AG1111" i="4" s="1"/>
  <c r="AH1111" i="4" s="1"/>
  <c r="AE1107" i="4"/>
  <c r="AG1107" i="4" s="1"/>
  <c r="AH1107" i="4" s="1"/>
  <c r="AE1103" i="4"/>
  <c r="AG1103" i="4" s="1"/>
  <c r="AH1103" i="4" s="1"/>
  <c r="AE1099" i="4"/>
  <c r="AG1099" i="4" s="1"/>
  <c r="AH1099" i="4" s="1"/>
  <c r="AE1095" i="4"/>
  <c r="AG1095" i="4" s="1"/>
  <c r="AH1095" i="4" s="1"/>
  <c r="AE1091" i="4"/>
  <c r="AG1091" i="4" s="1"/>
  <c r="AH1091" i="4" s="1"/>
  <c r="AE1087" i="4"/>
  <c r="AG1087" i="4" s="1"/>
  <c r="AH1087" i="4" s="1"/>
  <c r="AE1083" i="4"/>
  <c r="AG1083" i="4" s="1"/>
  <c r="AH1083" i="4" s="1"/>
  <c r="AE1079" i="4"/>
  <c r="AG1079" i="4" s="1"/>
  <c r="AH1079" i="4" s="1"/>
  <c r="AE1075" i="4"/>
  <c r="AG1075" i="4" s="1"/>
  <c r="AH1075" i="4" s="1"/>
  <c r="AE1071" i="4"/>
  <c r="AG1071" i="4" s="1"/>
  <c r="AH1071" i="4" s="1"/>
  <c r="AE1067" i="4"/>
  <c r="AG1067" i="4" s="1"/>
  <c r="AH1067" i="4" s="1"/>
  <c r="AE1063" i="4"/>
  <c r="AG1063" i="4" s="1"/>
  <c r="AH1063" i="4" s="1"/>
  <c r="AE1059" i="4"/>
  <c r="AG1059" i="4" s="1"/>
  <c r="AH1059" i="4" s="1"/>
  <c r="AE1055" i="4"/>
  <c r="AG1055" i="4" s="1"/>
  <c r="AH1055" i="4" s="1"/>
  <c r="AE1051" i="4"/>
  <c r="AG1051" i="4" s="1"/>
  <c r="AH1051" i="4" s="1"/>
  <c r="AE1047" i="4"/>
  <c r="AG1047" i="4" s="1"/>
  <c r="AH1047" i="4" s="1"/>
  <c r="AE1043" i="4"/>
  <c r="AG1043" i="4" s="1"/>
  <c r="AH1043" i="4" s="1"/>
  <c r="AE1039" i="4"/>
  <c r="AG1039" i="4" s="1"/>
  <c r="AH1039" i="4" s="1"/>
  <c r="AE1035" i="4"/>
  <c r="AG1035" i="4" s="1"/>
  <c r="AH1035" i="4" s="1"/>
  <c r="AE1031" i="4"/>
  <c r="AG1031" i="4" s="1"/>
  <c r="AH1031" i="4" s="1"/>
  <c r="AE1027" i="4"/>
  <c r="AG1027" i="4" s="1"/>
  <c r="AH1027" i="4" s="1"/>
  <c r="AE1023" i="4"/>
  <c r="AG1023" i="4" s="1"/>
  <c r="AH1023" i="4" s="1"/>
  <c r="AE1019" i="4"/>
  <c r="AG1019" i="4" s="1"/>
  <c r="AH1019" i="4" s="1"/>
  <c r="AE1015" i="4"/>
  <c r="AG1015" i="4" s="1"/>
  <c r="AH1015" i="4" s="1"/>
  <c r="AE1011" i="4"/>
  <c r="AG1011" i="4" s="1"/>
  <c r="AH1011" i="4" s="1"/>
  <c r="AE1007" i="4"/>
  <c r="AG1007" i="4" s="1"/>
  <c r="AH1007" i="4" s="1"/>
  <c r="AE1003" i="4"/>
  <c r="AG1003" i="4" s="1"/>
  <c r="AH1003" i="4" s="1"/>
  <c r="AE999" i="4"/>
  <c r="AG999" i="4" s="1"/>
  <c r="AH999" i="4" s="1"/>
  <c r="AE997" i="4"/>
  <c r="AG997" i="4" s="1"/>
  <c r="AH997" i="4" s="1"/>
  <c r="AE995" i="4"/>
  <c r="AG995" i="4" s="1"/>
  <c r="AH995" i="4" s="1"/>
  <c r="AE993" i="4"/>
  <c r="AG993" i="4" s="1"/>
  <c r="AH993" i="4" s="1"/>
  <c r="AE991" i="4"/>
  <c r="AG991" i="4" s="1"/>
  <c r="AH991" i="4" s="1"/>
  <c r="AE989" i="4"/>
  <c r="AG989" i="4" s="1"/>
  <c r="AH989" i="4" s="1"/>
  <c r="AE987" i="4"/>
  <c r="AG987" i="4" s="1"/>
  <c r="AH987" i="4" s="1"/>
  <c r="AE985" i="4"/>
  <c r="AG985" i="4" s="1"/>
  <c r="AH985" i="4" s="1"/>
  <c r="AE983" i="4"/>
  <c r="AG983" i="4" s="1"/>
  <c r="AH983" i="4" s="1"/>
  <c r="AE981" i="4"/>
  <c r="AG981" i="4" s="1"/>
  <c r="AH981" i="4" s="1"/>
  <c r="AE979" i="4"/>
  <c r="AG979" i="4" s="1"/>
  <c r="AH979" i="4" s="1"/>
  <c r="AE977" i="4"/>
  <c r="AG977" i="4" s="1"/>
  <c r="AH977" i="4" s="1"/>
  <c r="AE975" i="4"/>
  <c r="AG975" i="4" s="1"/>
  <c r="AH975" i="4" s="1"/>
  <c r="AE973" i="4"/>
  <c r="AG973" i="4" s="1"/>
  <c r="AH973" i="4" s="1"/>
  <c r="AE971" i="4"/>
  <c r="AG971" i="4" s="1"/>
  <c r="AH971" i="4" s="1"/>
  <c r="AE969" i="4"/>
  <c r="AG969" i="4" s="1"/>
  <c r="AH969" i="4" s="1"/>
  <c r="AE967" i="4"/>
  <c r="AG967" i="4" s="1"/>
  <c r="AH967" i="4" s="1"/>
  <c r="AE965" i="4"/>
  <c r="AG965" i="4" s="1"/>
  <c r="AH965" i="4" s="1"/>
  <c r="AE963" i="4"/>
  <c r="AG963" i="4" s="1"/>
  <c r="AH963" i="4" s="1"/>
  <c r="AE961" i="4"/>
  <c r="AG961" i="4" s="1"/>
  <c r="AH961" i="4" s="1"/>
  <c r="AE959" i="4"/>
  <c r="AG959" i="4" s="1"/>
  <c r="AH959" i="4" s="1"/>
  <c r="AE957" i="4"/>
  <c r="AG957" i="4" s="1"/>
  <c r="AH957" i="4" s="1"/>
  <c r="AE955" i="4"/>
  <c r="AG955" i="4" s="1"/>
  <c r="AH955" i="4" s="1"/>
  <c r="AE953" i="4"/>
  <c r="AG953" i="4" s="1"/>
  <c r="AH953" i="4" s="1"/>
  <c r="AE951" i="4"/>
  <c r="AG951" i="4" s="1"/>
  <c r="AH951" i="4" s="1"/>
  <c r="AE949" i="4"/>
  <c r="AG949" i="4" s="1"/>
  <c r="AH949" i="4" s="1"/>
  <c r="AE947" i="4"/>
  <c r="AG947" i="4" s="1"/>
  <c r="AH947" i="4" s="1"/>
  <c r="AE945" i="4"/>
  <c r="AG945" i="4" s="1"/>
  <c r="AH945" i="4" s="1"/>
  <c r="AE943" i="4"/>
  <c r="AG943" i="4" s="1"/>
  <c r="AH943" i="4" s="1"/>
  <c r="AE941" i="4"/>
  <c r="AG941" i="4" s="1"/>
  <c r="AH941" i="4" s="1"/>
  <c r="AE939" i="4"/>
  <c r="AG939" i="4" s="1"/>
  <c r="AH939" i="4" s="1"/>
  <c r="AE937" i="4"/>
  <c r="AG937" i="4" s="1"/>
  <c r="AH937" i="4" s="1"/>
  <c r="AE935" i="4"/>
  <c r="AG935" i="4" s="1"/>
  <c r="AH935" i="4" s="1"/>
  <c r="AE933" i="4"/>
  <c r="AG933" i="4" s="1"/>
  <c r="AH933" i="4" s="1"/>
  <c r="AE931" i="4"/>
  <c r="AG931" i="4" s="1"/>
  <c r="AH931" i="4" s="1"/>
  <c r="AE929" i="4"/>
  <c r="AG929" i="4" s="1"/>
  <c r="AH929" i="4" s="1"/>
  <c r="AE927" i="4"/>
  <c r="AG927" i="4" s="1"/>
  <c r="AH927" i="4" s="1"/>
  <c r="AE925" i="4"/>
  <c r="AG925" i="4" s="1"/>
  <c r="AH925" i="4" s="1"/>
  <c r="AE923" i="4"/>
  <c r="AG923" i="4" s="1"/>
  <c r="AH923" i="4" s="1"/>
  <c r="AE921" i="4"/>
  <c r="AG921" i="4" s="1"/>
  <c r="AH921" i="4" s="1"/>
  <c r="AE919" i="4"/>
  <c r="AG919" i="4" s="1"/>
  <c r="AH919" i="4" s="1"/>
  <c r="AE917" i="4"/>
  <c r="AG917" i="4" s="1"/>
  <c r="AH917" i="4" s="1"/>
  <c r="AE915" i="4"/>
  <c r="AG915" i="4" s="1"/>
  <c r="AH915" i="4" s="1"/>
  <c r="AE1184" i="4"/>
  <c r="AG1184" i="4" s="1"/>
  <c r="AH1184" i="4" s="1"/>
  <c r="AE1180" i="4"/>
  <c r="AG1180" i="4" s="1"/>
  <c r="AH1180" i="4" s="1"/>
  <c r="AE1176" i="4"/>
  <c r="AG1176" i="4" s="1"/>
  <c r="AH1176" i="4" s="1"/>
  <c r="AE1172" i="4"/>
  <c r="AG1172" i="4" s="1"/>
  <c r="AH1172" i="4" s="1"/>
  <c r="AE1168" i="4"/>
  <c r="AG1168" i="4" s="1"/>
  <c r="AH1168" i="4" s="1"/>
  <c r="AE1164" i="4"/>
  <c r="AG1164" i="4" s="1"/>
  <c r="AH1164" i="4" s="1"/>
  <c r="AE1160" i="4"/>
  <c r="AG1160" i="4" s="1"/>
  <c r="AH1160" i="4" s="1"/>
  <c r="AE1156" i="4"/>
  <c r="AG1156" i="4" s="1"/>
  <c r="AH1156" i="4" s="1"/>
  <c r="AE1152" i="4"/>
  <c r="AG1152" i="4" s="1"/>
  <c r="AH1152" i="4" s="1"/>
  <c r="AE1150" i="4"/>
  <c r="AG1150" i="4" s="1"/>
  <c r="AH1150" i="4" s="1"/>
  <c r="AE1148" i="4"/>
  <c r="AG1148" i="4" s="1"/>
  <c r="AH1148" i="4" s="1"/>
  <c r="AE1146" i="4"/>
  <c r="AG1146" i="4" s="1"/>
  <c r="AH1146" i="4" s="1"/>
  <c r="AE1144" i="4"/>
  <c r="AG1144" i="4" s="1"/>
  <c r="AH1144" i="4" s="1"/>
  <c r="AE1142" i="4"/>
  <c r="AG1142" i="4" s="1"/>
  <c r="AH1142" i="4" s="1"/>
  <c r="AE1140" i="4"/>
  <c r="AG1140" i="4" s="1"/>
  <c r="AH1140" i="4" s="1"/>
  <c r="AE1138" i="4"/>
  <c r="AG1138" i="4" s="1"/>
  <c r="AH1138" i="4" s="1"/>
  <c r="AE1136" i="4"/>
  <c r="AG1136" i="4" s="1"/>
  <c r="AH1136" i="4" s="1"/>
  <c r="AE1134" i="4"/>
  <c r="AG1134" i="4" s="1"/>
  <c r="AH1134" i="4" s="1"/>
  <c r="AE1132" i="4"/>
  <c r="AG1132" i="4" s="1"/>
  <c r="AH1132" i="4" s="1"/>
  <c r="AE1130" i="4"/>
  <c r="AG1130" i="4" s="1"/>
  <c r="AH1130" i="4" s="1"/>
  <c r="AE1128" i="4"/>
  <c r="AG1128" i="4" s="1"/>
  <c r="AH1128" i="4" s="1"/>
  <c r="AE1126" i="4"/>
  <c r="AG1126" i="4" s="1"/>
  <c r="AH1126" i="4" s="1"/>
  <c r="AE1124" i="4"/>
  <c r="AG1124" i="4" s="1"/>
  <c r="AH1124" i="4" s="1"/>
  <c r="AE1122" i="4"/>
  <c r="AG1122" i="4" s="1"/>
  <c r="AH1122" i="4" s="1"/>
  <c r="AE1120" i="4"/>
  <c r="AG1120" i="4" s="1"/>
  <c r="AH1120" i="4" s="1"/>
  <c r="AE1118" i="4"/>
  <c r="AG1118" i="4" s="1"/>
  <c r="AH1118" i="4" s="1"/>
  <c r="AE1116" i="4"/>
  <c r="AG1116" i="4" s="1"/>
  <c r="AH1116" i="4" s="1"/>
  <c r="AE1114" i="4"/>
  <c r="AG1114" i="4" s="1"/>
  <c r="AH1114" i="4" s="1"/>
  <c r="AE1112" i="4"/>
  <c r="AG1112" i="4" s="1"/>
  <c r="AH1112" i="4" s="1"/>
  <c r="AE1110" i="4"/>
  <c r="AG1110" i="4" s="1"/>
  <c r="AH1110" i="4" s="1"/>
  <c r="AE1108" i="4"/>
  <c r="AG1108" i="4" s="1"/>
  <c r="AH1108" i="4" s="1"/>
  <c r="AE1106" i="4"/>
  <c r="AG1106" i="4" s="1"/>
  <c r="AH1106" i="4" s="1"/>
  <c r="AE1104" i="4"/>
  <c r="AG1104" i="4" s="1"/>
  <c r="AH1104" i="4" s="1"/>
  <c r="AE1102" i="4"/>
  <c r="AG1102" i="4" s="1"/>
  <c r="AH1102" i="4" s="1"/>
  <c r="AE1100" i="4"/>
  <c r="AG1100" i="4" s="1"/>
  <c r="AH1100" i="4" s="1"/>
  <c r="AE1098" i="4"/>
  <c r="AG1098" i="4" s="1"/>
  <c r="AH1098" i="4" s="1"/>
  <c r="AE1096" i="4"/>
  <c r="AG1096" i="4" s="1"/>
  <c r="AH1096" i="4" s="1"/>
  <c r="AE1094" i="4"/>
  <c r="AG1094" i="4" s="1"/>
  <c r="AH1094" i="4" s="1"/>
  <c r="AE1092" i="4"/>
  <c r="AG1092" i="4" s="1"/>
  <c r="AH1092" i="4" s="1"/>
  <c r="AE1090" i="4"/>
  <c r="AG1090" i="4" s="1"/>
  <c r="AH1090" i="4" s="1"/>
  <c r="AE1088" i="4"/>
  <c r="AG1088" i="4" s="1"/>
  <c r="AH1088" i="4" s="1"/>
  <c r="AE1086" i="4"/>
  <c r="AG1086" i="4" s="1"/>
  <c r="AH1086" i="4" s="1"/>
  <c r="AE1084" i="4"/>
  <c r="AG1084" i="4" s="1"/>
  <c r="AH1084" i="4" s="1"/>
  <c r="AE1082" i="4"/>
  <c r="AG1082" i="4" s="1"/>
  <c r="AH1082" i="4" s="1"/>
  <c r="AE1080" i="4"/>
  <c r="AG1080" i="4" s="1"/>
  <c r="AH1080" i="4" s="1"/>
  <c r="AE1078" i="4"/>
  <c r="AG1078" i="4" s="1"/>
  <c r="AH1078" i="4" s="1"/>
  <c r="AE1076" i="4"/>
  <c r="AG1076" i="4" s="1"/>
  <c r="AH1076" i="4" s="1"/>
  <c r="AE1074" i="4"/>
  <c r="AG1074" i="4" s="1"/>
  <c r="AH1074" i="4" s="1"/>
  <c r="AE1072" i="4"/>
  <c r="AG1072" i="4" s="1"/>
  <c r="AH1072" i="4" s="1"/>
  <c r="AE1070" i="4"/>
  <c r="AG1070" i="4" s="1"/>
  <c r="AH1070" i="4" s="1"/>
  <c r="AE1068" i="4"/>
  <c r="AG1068" i="4" s="1"/>
  <c r="AH1068" i="4" s="1"/>
  <c r="AE1066" i="4"/>
  <c r="AG1066" i="4" s="1"/>
  <c r="AH1066" i="4" s="1"/>
  <c r="AE1064" i="4"/>
  <c r="AG1064" i="4" s="1"/>
  <c r="AH1064" i="4" s="1"/>
  <c r="AE1062" i="4"/>
  <c r="AG1062" i="4" s="1"/>
  <c r="AH1062" i="4" s="1"/>
  <c r="AE1060" i="4"/>
  <c r="AG1060" i="4" s="1"/>
  <c r="AH1060" i="4" s="1"/>
  <c r="AE1058" i="4"/>
  <c r="AG1058" i="4" s="1"/>
  <c r="AH1058" i="4" s="1"/>
  <c r="AE1056" i="4"/>
  <c r="AG1056" i="4" s="1"/>
  <c r="AH1056" i="4" s="1"/>
  <c r="AE1054" i="4"/>
  <c r="AG1054" i="4" s="1"/>
  <c r="AH1054" i="4" s="1"/>
  <c r="AE1052" i="4"/>
  <c r="AG1052" i="4" s="1"/>
  <c r="AH1052" i="4" s="1"/>
  <c r="AE1050" i="4"/>
  <c r="AG1050" i="4" s="1"/>
  <c r="AH1050" i="4" s="1"/>
  <c r="AE1048" i="4"/>
  <c r="AG1048" i="4" s="1"/>
  <c r="AH1048" i="4" s="1"/>
  <c r="AE1046" i="4"/>
  <c r="AG1046" i="4" s="1"/>
  <c r="AH1046" i="4" s="1"/>
  <c r="AE1044" i="4"/>
  <c r="AG1044" i="4" s="1"/>
  <c r="AH1044" i="4" s="1"/>
  <c r="AE1042" i="4"/>
  <c r="AG1042" i="4" s="1"/>
  <c r="AH1042" i="4" s="1"/>
  <c r="AE1040" i="4"/>
  <c r="AG1040" i="4" s="1"/>
  <c r="AH1040" i="4" s="1"/>
  <c r="AE1038" i="4"/>
  <c r="AG1038" i="4" s="1"/>
  <c r="AH1038" i="4" s="1"/>
  <c r="AE1036" i="4"/>
  <c r="AG1036" i="4" s="1"/>
  <c r="AH1036" i="4" s="1"/>
  <c r="AE1034" i="4"/>
  <c r="AG1034" i="4" s="1"/>
  <c r="AH1034" i="4" s="1"/>
  <c r="AE1032" i="4"/>
  <c r="AG1032" i="4" s="1"/>
  <c r="AH1032" i="4" s="1"/>
  <c r="AE1030" i="4"/>
  <c r="AG1030" i="4" s="1"/>
  <c r="AH1030" i="4" s="1"/>
  <c r="AE1028" i="4"/>
  <c r="AG1028" i="4" s="1"/>
  <c r="AH1028" i="4" s="1"/>
  <c r="AE1026" i="4"/>
  <c r="AG1026" i="4" s="1"/>
  <c r="AH1026" i="4" s="1"/>
  <c r="AE1024" i="4"/>
  <c r="AG1024" i="4" s="1"/>
  <c r="AH1024" i="4" s="1"/>
  <c r="AE1022" i="4"/>
  <c r="AG1022" i="4" s="1"/>
  <c r="AH1022" i="4" s="1"/>
  <c r="AE1020" i="4"/>
  <c r="AG1020" i="4" s="1"/>
  <c r="AH1020" i="4" s="1"/>
  <c r="AE1018" i="4"/>
  <c r="AG1018" i="4" s="1"/>
  <c r="AH1018" i="4" s="1"/>
  <c r="AE1016" i="4"/>
  <c r="AG1016" i="4" s="1"/>
  <c r="AH1016" i="4" s="1"/>
  <c r="AE1014" i="4"/>
  <c r="AG1014" i="4" s="1"/>
  <c r="AH1014" i="4" s="1"/>
  <c r="AE1012" i="4"/>
  <c r="AG1012" i="4" s="1"/>
  <c r="AH1012" i="4" s="1"/>
  <c r="AE1010" i="4"/>
  <c r="AG1010" i="4" s="1"/>
  <c r="AH1010" i="4" s="1"/>
  <c r="AE1008" i="4"/>
  <c r="AG1008" i="4" s="1"/>
  <c r="AH1008" i="4" s="1"/>
  <c r="AE1006" i="4"/>
  <c r="AG1006" i="4" s="1"/>
  <c r="AH1006" i="4" s="1"/>
  <c r="AE1004" i="4"/>
  <c r="AG1004" i="4" s="1"/>
  <c r="AH1004" i="4" s="1"/>
  <c r="AE1002" i="4"/>
  <c r="AG1002" i="4" s="1"/>
  <c r="AH1002" i="4" s="1"/>
  <c r="AE1000" i="4"/>
  <c r="AG1000" i="4" s="1"/>
  <c r="AH1000" i="4" s="1"/>
  <c r="AD1189" i="4"/>
  <c r="AE1188" i="4"/>
  <c r="AG1188" i="4" s="1"/>
  <c r="AH1188" i="4" s="1"/>
  <c r="AE1153" i="4"/>
  <c r="AG1153" i="4" s="1"/>
  <c r="AH1153" i="4" s="1"/>
  <c r="AE1155" i="4"/>
  <c r="AG1155" i="4" s="1"/>
  <c r="AH1155" i="4" s="1"/>
  <c r="AE1157" i="4"/>
  <c r="AG1157" i="4" s="1"/>
  <c r="AH1157" i="4" s="1"/>
  <c r="AE1159" i="4"/>
  <c r="AG1159" i="4" s="1"/>
  <c r="AH1159" i="4" s="1"/>
  <c r="AE1161" i="4"/>
  <c r="AG1161" i="4" s="1"/>
  <c r="AH1161" i="4" s="1"/>
  <c r="AE1163" i="4"/>
  <c r="AG1163" i="4" s="1"/>
  <c r="AH1163" i="4" s="1"/>
  <c r="AE1165" i="4"/>
  <c r="AG1165" i="4" s="1"/>
  <c r="AH1165" i="4" s="1"/>
  <c r="AE1167" i="4"/>
  <c r="AG1167" i="4" s="1"/>
  <c r="AH1167" i="4" s="1"/>
  <c r="AE1169" i="4"/>
  <c r="AG1169" i="4" s="1"/>
  <c r="AH1169" i="4" s="1"/>
  <c r="AE1171" i="4"/>
  <c r="AG1171" i="4" s="1"/>
  <c r="AH1171" i="4" s="1"/>
  <c r="AE1173" i="4"/>
  <c r="AG1173" i="4" s="1"/>
  <c r="AH1173" i="4" s="1"/>
  <c r="AE1175" i="4"/>
  <c r="AG1175" i="4" s="1"/>
  <c r="AH1175" i="4" s="1"/>
  <c r="AE1177" i="4"/>
  <c r="AG1177" i="4" s="1"/>
  <c r="AH1177" i="4" s="1"/>
  <c r="AE1179" i="4"/>
  <c r="AG1179" i="4" s="1"/>
  <c r="AH1179" i="4" s="1"/>
  <c r="AE1181" i="4"/>
  <c r="AG1181" i="4" s="1"/>
  <c r="AH1181" i="4" s="1"/>
  <c r="AE1183" i="4"/>
  <c r="AG1183" i="4" s="1"/>
  <c r="AH1183" i="4" s="1"/>
  <c r="AE1185" i="4"/>
  <c r="AG1185" i="4" s="1"/>
  <c r="AH1185" i="4" s="1"/>
  <c r="AE1187" i="4"/>
  <c r="AG1187" i="4" s="1"/>
  <c r="AH1187" i="4" s="1"/>
  <c r="AG4" i="4" l="1"/>
  <c r="AD1190" i="4"/>
  <c r="AE1189" i="4"/>
  <c r="AG1189" i="4" s="1"/>
  <c r="AH1189" i="4" s="1"/>
  <c r="AD1191" i="4" l="1"/>
  <c r="AE1190" i="4"/>
  <c r="AG1190" i="4" s="1"/>
  <c r="AH1190" i="4" s="1"/>
  <c r="AD1192" i="4" l="1"/>
  <c r="AE1191" i="4"/>
  <c r="AG1191" i="4" s="1"/>
  <c r="AH1191" i="4" s="1"/>
  <c r="AD1193" i="4" l="1"/>
  <c r="AE1192" i="4"/>
  <c r="AG1192" i="4" s="1"/>
  <c r="AH1192" i="4" s="1"/>
  <c r="AD1194" i="4" l="1"/>
  <c r="AE1193" i="4"/>
  <c r="AG1193" i="4" s="1"/>
  <c r="AH1193" i="4" s="1"/>
  <c r="AD1195" i="4" l="1"/>
  <c r="AE1194" i="4"/>
  <c r="AG1194" i="4" s="1"/>
  <c r="AH1194" i="4" s="1"/>
  <c r="AD1196" i="4" l="1"/>
  <c r="AE1195" i="4"/>
  <c r="AG1195" i="4" s="1"/>
  <c r="AH1195" i="4" s="1"/>
  <c r="AD1197" i="4" l="1"/>
  <c r="AE1196" i="4"/>
  <c r="AG1196" i="4" s="1"/>
  <c r="AH1196" i="4" s="1"/>
  <c r="AD1198" i="4" l="1"/>
  <c r="AE1197" i="4"/>
  <c r="AG1197" i="4" s="1"/>
  <c r="AH1197" i="4" s="1"/>
  <c r="AD1199" i="4" l="1"/>
  <c r="AE1198" i="4"/>
  <c r="AG1198" i="4" s="1"/>
  <c r="AH1198" i="4" s="1"/>
  <c r="AD1200" i="4" l="1"/>
  <c r="AE1199" i="4"/>
  <c r="AG1199" i="4" s="1"/>
  <c r="AH1199" i="4" s="1"/>
  <c r="AD1201" i="4" l="1"/>
  <c r="AE1200" i="4"/>
  <c r="AG1200" i="4" s="1"/>
  <c r="AH1200" i="4" s="1"/>
  <c r="AD1202" i="4" l="1"/>
  <c r="AE1201" i="4"/>
  <c r="AG1201" i="4" s="1"/>
  <c r="AH1201" i="4" s="1"/>
  <c r="AD1203" i="4" l="1"/>
  <c r="AE1202" i="4"/>
  <c r="AG1202" i="4" s="1"/>
  <c r="AH1202" i="4" s="1"/>
  <c r="AD1204" i="4" l="1"/>
  <c r="AE1203" i="4"/>
  <c r="AG1203" i="4" s="1"/>
  <c r="AH1203" i="4" s="1"/>
  <c r="AD1205" i="4" l="1"/>
  <c r="AE1204" i="4"/>
  <c r="AG1204" i="4" s="1"/>
  <c r="AH1204" i="4" s="1"/>
  <c r="AD1206" i="4" l="1"/>
  <c r="AE1205" i="4"/>
  <c r="AG1205" i="4" s="1"/>
  <c r="AH1205" i="4" s="1"/>
  <c r="AD1207" i="4" l="1"/>
  <c r="AE1206" i="4"/>
  <c r="AG1206" i="4" s="1"/>
  <c r="AH1206" i="4" s="1"/>
  <c r="AD1208" i="4" l="1"/>
  <c r="AE1207" i="4"/>
  <c r="AG1207" i="4" s="1"/>
  <c r="AH1207" i="4" s="1"/>
  <c r="AD1209" i="4" l="1"/>
  <c r="AE1208" i="4"/>
  <c r="AG1208" i="4" s="1"/>
  <c r="AH1208" i="4" s="1"/>
  <c r="AD1210" i="4" l="1"/>
  <c r="AE1209" i="4"/>
  <c r="AG1209" i="4" s="1"/>
  <c r="AH1209" i="4" s="1"/>
  <c r="AD1211" i="4" l="1"/>
  <c r="AE1210" i="4"/>
  <c r="AG1210" i="4" s="1"/>
  <c r="AH1210" i="4" s="1"/>
  <c r="AD1212" i="4" l="1"/>
  <c r="AE1211" i="4"/>
  <c r="AG1211" i="4" s="1"/>
  <c r="AH1211" i="4" s="1"/>
  <c r="AD1213" i="4" l="1"/>
  <c r="AE1212" i="4"/>
  <c r="AG1212" i="4" s="1"/>
  <c r="AH1212" i="4" s="1"/>
  <c r="AD1214" i="4" l="1"/>
  <c r="AE1213" i="4"/>
  <c r="AG1213" i="4" s="1"/>
  <c r="AH1213" i="4" s="1"/>
  <c r="AD1215" i="4" l="1"/>
  <c r="AE1214" i="4"/>
  <c r="AG1214" i="4" s="1"/>
  <c r="AH1214" i="4" s="1"/>
  <c r="AD1216" i="4" l="1"/>
  <c r="AE1215" i="4"/>
  <c r="AG1215" i="4" s="1"/>
  <c r="AH1215" i="4" s="1"/>
  <c r="AD1217" i="4" l="1"/>
  <c r="AE1216" i="4"/>
  <c r="AG1216" i="4" s="1"/>
  <c r="AH1216" i="4" s="1"/>
  <c r="AD1218" i="4" l="1"/>
  <c r="AE1217" i="4"/>
  <c r="AG1217" i="4" s="1"/>
  <c r="AH1217" i="4" s="1"/>
  <c r="AD1219" i="4" l="1"/>
  <c r="AE1218" i="4"/>
  <c r="AG1218" i="4" s="1"/>
  <c r="AH1218" i="4" s="1"/>
  <c r="AD1220" i="4" l="1"/>
  <c r="AE1219" i="4"/>
  <c r="AG1219" i="4" s="1"/>
  <c r="AH1219" i="4" s="1"/>
  <c r="AD1221" i="4" l="1"/>
  <c r="AE1220" i="4"/>
  <c r="AG1220" i="4" s="1"/>
  <c r="AH1220" i="4" s="1"/>
  <c r="AD1222" i="4" l="1"/>
  <c r="AE1221" i="4"/>
  <c r="AG1221" i="4" s="1"/>
  <c r="AH1221" i="4" s="1"/>
  <c r="AD1223" i="4" l="1"/>
  <c r="AE1222" i="4"/>
  <c r="AG1222" i="4" s="1"/>
  <c r="AH1222" i="4" s="1"/>
  <c r="AD1224" i="4" l="1"/>
  <c r="AE1223" i="4"/>
  <c r="AG1223" i="4" s="1"/>
  <c r="AH1223" i="4" s="1"/>
  <c r="AD1225" i="4" l="1"/>
  <c r="AE1224" i="4"/>
  <c r="AG1224" i="4" s="1"/>
  <c r="AH1224" i="4" s="1"/>
  <c r="AD1226" i="4" l="1"/>
  <c r="AE1225" i="4"/>
  <c r="AG1225" i="4" s="1"/>
  <c r="AH1225" i="4" s="1"/>
  <c r="AD1227" i="4" l="1"/>
  <c r="AE1226" i="4"/>
  <c r="AG1226" i="4" s="1"/>
  <c r="AH1226" i="4" s="1"/>
  <c r="AD1228" i="4" l="1"/>
  <c r="AE1227" i="4"/>
  <c r="AG1227" i="4" s="1"/>
  <c r="AH1227" i="4" s="1"/>
  <c r="AD1229" i="4" l="1"/>
  <c r="AE1228" i="4"/>
  <c r="AG1228" i="4" s="1"/>
  <c r="AH1228" i="4" s="1"/>
  <c r="AD1230" i="4" l="1"/>
  <c r="AE1229" i="4"/>
  <c r="AG1229" i="4" s="1"/>
  <c r="AH1229" i="4" s="1"/>
  <c r="AD1231" i="4" l="1"/>
  <c r="AE1230" i="4"/>
  <c r="AG1230" i="4" s="1"/>
  <c r="AH1230" i="4" s="1"/>
  <c r="AD1232" i="4" l="1"/>
  <c r="AE1231" i="4"/>
  <c r="AG1231" i="4" s="1"/>
  <c r="AH1231" i="4" s="1"/>
  <c r="AD1233" i="4" l="1"/>
  <c r="AE1232" i="4"/>
  <c r="AG1232" i="4" s="1"/>
  <c r="AH1232" i="4" s="1"/>
  <c r="AD1234" i="4" l="1"/>
  <c r="AE1233" i="4"/>
  <c r="AG1233" i="4" s="1"/>
  <c r="AH1233" i="4" s="1"/>
  <c r="AD1235" i="4" l="1"/>
  <c r="AE1234" i="4"/>
  <c r="AG1234" i="4" s="1"/>
  <c r="AH1234" i="4" s="1"/>
  <c r="AD1236" i="4" l="1"/>
  <c r="AE1235" i="4"/>
  <c r="AG1235" i="4" s="1"/>
  <c r="AH1235" i="4" s="1"/>
  <c r="AD1237" i="4" l="1"/>
  <c r="AE1236" i="4"/>
  <c r="AG1236" i="4" s="1"/>
  <c r="AH1236" i="4" s="1"/>
  <c r="AD1238" i="4" l="1"/>
  <c r="AE1237" i="4"/>
  <c r="AG1237" i="4" s="1"/>
  <c r="AH1237" i="4" s="1"/>
  <c r="AD1239" i="4" l="1"/>
  <c r="AE1238" i="4"/>
  <c r="AG1238" i="4" s="1"/>
  <c r="AH1238" i="4" s="1"/>
  <c r="AD1240" i="4" l="1"/>
  <c r="AE1239" i="4"/>
  <c r="AG1239" i="4" s="1"/>
  <c r="AH1239" i="4" s="1"/>
  <c r="AD1241" i="4" l="1"/>
  <c r="AE1240" i="4"/>
  <c r="AG1240" i="4" s="1"/>
  <c r="AH1240" i="4" s="1"/>
  <c r="AD1242" i="4" l="1"/>
  <c r="AE1241" i="4"/>
  <c r="AG1241" i="4" s="1"/>
  <c r="AH1241" i="4" s="1"/>
  <c r="AD1243" i="4" l="1"/>
  <c r="AE1242" i="4"/>
  <c r="AG1242" i="4" s="1"/>
  <c r="AH1242" i="4" s="1"/>
  <c r="AD1244" i="4" l="1"/>
  <c r="AE1243" i="4"/>
  <c r="AG1243" i="4" s="1"/>
  <c r="AH1243" i="4" s="1"/>
  <c r="AD1245" i="4" l="1"/>
  <c r="AE1244" i="4"/>
  <c r="AG1244" i="4" s="1"/>
  <c r="AH1244" i="4" s="1"/>
  <c r="AD1246" i="4" l="1"/>
  <c r="AE1245" i="4"/>
  <c r="AG1245" i="4" s="1"/>
  <c r="AH1245" i="4" s="1"/>
  <c r="AD1247" i="4" l="1"/>
  <c r="AE1246" i="4"/>
  <c r="AG1246" i="4" s="1"/>
  <c r="AH1246" i="4" s="1"/>
  <c r="AD1248" i="4" l="1"/>
  <c r="AE1247" i="4"/>
  <c r="AG1247" i="4" s="1"/>
  <c r="AH1247" i="4" s="1"/>
  <c r="AD1249" i="4" l="1"/>
  <c r="AE1248" i="4"/>
  <c r="AG1248" i="4" s="1"/>
  <c r="AH1248" i="4" s="1"/>
  <c r="AD1250" i="4" l="1"/>
  <c r="AE1249" i="4"/>
  <c r="AG1249" i="4" s="1"/>
  <c r="AH1249" i="4" s="1"/>
  <c r="AD1251" i="4" l="1"/>
  <c r="AE1250" i="4"/>
  <c r="AG1250" i="4" s="1"/>
  <c r="AH1250" i="4" s="1"/>
  <c r="AD1252" i="4" l="1"/>
  <c r="AE1251" i="4"/>
  <c r="AG1251" i="4" s="1"/>
  <c r="AH1251" i="4" s="1"/>
  <c r="AD1253" i="4" l="1"/>
  <c r="AE1252" i="4"/>
  <c r="AG1252" i="4" s="1"/>
  <c r="AH1252" i="4" s="1"/>
  <c r="AD1254" i="4" l="1"/>
  <c r="AE1253" i="4"/>
  <c r="AG1253" i="4" s="1"/>
  <c r="AH1253" i="4" s="1"/>
  <c r="AD1255" i="4" l="1"/>
  <c r="AE1254" i="4"/>
  <c r="AG1254" i="4" s="1"/>
  <c r="AH1254" i="4" s="1"/>
  <c r="AD1256" i="4" l="1"/>
  <c r="AE1255" i="4"/>
  <c r="AG1255" i="4" s="1"/>
  <c r="AH1255" i="4" s="1"/>
  <c r="AD1257" i="4" l="1"/>
  <c r="AE1256" i="4"/>
  <c r="AG1256" i="4" s="1"/>
  <c r="AH1256" i="4" s="1"/>
  <c r="AD1258" i="4" l="1"/>
  <c r="AE1257" i="4"/>
  <c r="AG1257" i="4" s="1"/>
  <c r="AH1257" i="4" s="1"/>
  <c r="AD1259" i="4" l="1"/>
  <c r="AE1258" i="4"/>
  <c r="AG1258" i="4" s="1"/>
  <c r="AH1258" i="4" s="1"/>
  <c r="AD1260" i="4" l="1"/>
  <c r="AE1259" i="4"/>
  <c r="AG1259" i="4" s="1"/>
  <c r="AH1259" i="4" s="1"/>
  <c r="AD1261" i="4" l="1"/>
  <c r="AE1260" i="4"/>
  <c r="AG1260" i="4" s="1"/>
  <c r="AH1260" i="4" s="1"/>
  <c r="AD1262" i="4" l="1"/>
  <c r="AE1261" i="4"/>
  <c r="AG1261" i="4" s="1"/>
  <c r="AH1261" i="4" s="1"/>
  <c r="AD1263" i="4" l="1"/>
  <c r="AE1262" i="4"/>
  <c r="AG1262" i="4" s="1"/>
  <c r="AH1262" i="4" s="1"/>
  <c r="AD1264" i="4" l="1"/>
  <c r="AE1263" i="4"/>
  <c r="AG1263" i="4" s="1"/>
  <c r="AH1263" i="4" s="1"/>
  <c r="AD1265" i="4" l="1"/>
  <c r="AE1264" i="4"/>
  <c r="AG1264" i="4" s="1"/>
  <c r="AH1264" i="4" s="1"/>
  <c r="AD1266" i="4" l="1"/>
  <c r="AE1265" i="4"/>
  <c r="AG1265" i="4" s="1"/>
  <c r="AH1265" i="4" s="1"/>
  <c r="AD1267" i="4" l="1"/>
  <c r="AE1266" i="4"/>
  <c r="AG1266" i="4" s="1"/>
  <c r="AH1266" i="4" s="1"/>
  <c r="AD1268" i="4" l="1"/>
  <c r="AE1267" i="4"/>
  <c r="AG1267" i="4" s="1"/>
  <c r="AH1267" i="4" s="1"/>
  <c r="AD1269" i="4" l="1"/>
  <c r="AE1268" i="4"/>
  <c r="AG1268" i="4" s="1"/>
  <c r="AH1268" i="4" s="1"/>
  <c r="AD1270" i="4" l="1"/>
  <c r="AE1269" i="4"/>
  <c r="AG1269" i="4" s="1"/>
  <c r="AH1269" i="4" s="1"/>
  <c r="AD1271" i="4" l="1"/>
  <c r="AE1270" i="4"/>
  <c r="AG1270" i="4" s="1"/>
  <c r="AH1270" i="4" s="1"/>
  <c r="AD1272" i="4" l="1"/>
  <c r="AE1271" i="4"/>
  <c r="AG1271" i="4" s="1"/>
  <c r="AH1271" i="4" s="1"/>
  <c r="AD1273" i="4" l="1"/>
  <c r="AE1272" i="4"/>
  <c r="AG1272" i="4" s="1"/>
  <c r="AH1272" i="4" s="1"/>
  <c r="AD1274" i="4" l="1"/>
  <c r="AE1273" i="4"/>
  <c r="AG1273" i="4" s="1"/>
  <c r="AH1273" i="4" s="1"/>
  <c r="AD1275" i="4" l="1"/>
  <c r="AE1274" i="4"/>
  <c r="AG1274" i="4" s="1"/>
  <c r="AH1274" i="4" s="1"/>
  <c r="AD1276" i="4" l="1"/>
  <c r="AE1275" i="4"/>
  <c r="AG1275" i="4" s="1"/>
  <c r="AH1275" i="4" s="1"/>
  <c r="AD1277" i="4" l="1"/>
  <c r="AE1276" i="4"/>
  <c r="AG1276" i="4" s="1"/>
  <c r="AH1276" i="4" s="1"/>
  <c r="AD1278" i="4" l="1"/>
  <c r="AE1277" i="4"/>
  <c r="AG1277" i="4" s="1"/>
  <c r="AH1277" i="4" s="1"/>
  <c r="AD1279" i="4" l="1"/>
  <c r="AE1278" i="4"/>
  <c r="AG1278" i="4" s="1"/>
  <c r="AH1278" i="4" s="1"/>
  <c r="AD1280" i="4" l="1"/>
  <c r="AE1279" i="4"/>
  <c r="AG1279" i="4" s="1"/>
  <c r="AH1279" i="4" s="1"/>
  <c r="AD1281" i="4" l="1"/>
  <c r="AE1280" i="4"/>
  <c r="AG1280" i="4" s="1"/>
  <c r="AH1280" i="4" s="1"/>
  <c r="AD1282" i="4" l="1"/>
  <c r="AE1281" i="4"/>
  <c r="AG1281" i="4" s="1"/>
  <c r="AH1281" i="4" s="1"/>
  <c r="AD1283" i="4" l="1"/>
  <c r="AE1282" i="4"/>
  <c r="AG1282" i="4" s="1"/>
  <c r="AH1282" i="4" s="1"/>
  <c r="AD1284" i="4" l="1"/>
  <c r="AE1283" i="4"/>
  <c r="AG1283" i="4" s="1"/>
  <c r="AH1283" i="4" s="1"/>
  <c r="AD1285" i="4" l="1"/>
  <c r="AE1284" i="4"/>
  <c r="AG1284" i="4" s="1"/>
  <c r="AH1284" i="4" s="1"/>
  <c r="AD1286" i="4" l="1"/>
  <c r="AE1285" i="4"/>
  <c r="AG1285" i="4" s="1"/>
  <c r="AH1285" i="4" s="1"/>
  <c r="AD1287" i="4" l="1"/>
  <c r="AE1286" i="4"/>
  <c r="AG1286" i="4" s="1"/>
  <c r="AH1286" i="4" s="1"/>
  <c r="AD1288" i="4" l="1"/>
  <c r="AE1287" i="4"/>
  <c r="AG1287" i="4" s="1"/>
  <c r="AH1287" i="4" s="1"/>
  <c r="AD1289" i="4" l="1"/>
  <c r="AE1288" i="4"/>
  <c r="AG1288" i="4" s="1"/>
  <c r="AH1288" i="4" s="1"/>
  <c r="AD1290" i="4" l="1"/>
  <c r="AE1289" i="4"/>
  <c r="AG1289" i="4" s="1"/>
  <c r="AH1289" i="4" s="1"/>
  <c r="AD1291" i="4" l="1"/>
  <c r="AE1290" i="4"/>
  <c r="AG1290" i="4" s="1"/>
  <c r="AH1290" i="4" s="1"/>
  <c r="AD1292" i="4" l="1"/>
  <c r="AE1291" i="4"/>
  <c r="AG1291" i="4" s="1"/>
  <c r="AH1291" i="4" s="1"/>
  <c r="AD1293" i="4" l="1"/>
  <c r="AE1292" i="4"/>
  <c r="AG1292" i="4" s="1"/>
  <c r="AH1292" i="4" s="1"/>
  <c r="AD1294" i="4" l="1"/>
  <c r="AE1293" i="4"/>
  <c r="AG1293" i="4" s="1"/>
  <c r="AH1293" i="4" s="1"/>
  <c r="AD1295" i="4" l="1"/>
  <c r="AE1294" i="4"/>
  <c r="AG1294" i="4" s="1"/>
  <c r="AH1294" i="4" s="1"/>
  <c r="AD1296" i="4" l="1"/>
  <c r="AE1295" i="4"/>
  <c r="AG1295" i="4" s="1"/>
  <c r="AH1295" i="4" s="1"/>
  <c r="AD1297" i="4" l="1"/>
  <c r="AE1296" i="4"/>
  <c r="AG1296" i="4" s="1"/>
  <c r="AH1296" i="4" s="1"/>
  <c r="AD1298" i="4" l="1"/>
  <c r="AE1297" i="4"/>
  <c r="AG1297" i="4" s="1"/>
  <c r="AH1297" i="4" s="1"/>
  <c r="AD1299" i="4" l="1"/>
  <c r="AE1298" i="4"/>
  <c r="AG1298" i="4" s="1"/>
  <c r="AH1298" i="4" s="1"/>
  <c r="AD1300" i="4" l="1"/>
  <c r="AE1299" i="4"/>
  <c r="AG1299" i="4" s="1"/>
  <c r="AH1299" i="4" s="1"/>
  <c r="AD1301" i="4" l="1"/>
  <c r="AE1300" i="4"/>
  <c r="AG1300" i="4" s="1"/>
  <c r="AH1300" i="4" s="1"/>
  <c r="AD1302" i="4" l="1"/>
  <c r="AE1301" i="4"/>
  <c r="AG1301" i="4" s="1"/>
  <c r="AH1301" i="4" s="1"/>
  <c r="AD1303" i="4" l="1"/>
  <c r="AE1302" i="4"/>
  <c r="AG1302" i="4" s="1"/>
  <c r="AH1302" i="4" s="1"/>
  <c r="AD1304" i="4" l="1"/>
  <c r="AE1303" i="4"/>
  <c r="AG1303" i="4" s="1"/>
  <c r="AH1303" i="4" s="1"/>
  <c r="AD1305" i="4" l="1"/>
  <c r="AE1304" i="4"/>
  <c r="AG1304" i="4" s="1"/>
  <c r="AH1304" i="4" s="1"/>
  <c r="AD1306" i="4" l="1"/>
  <c r="AE1305" i="4"/>
  <c r="AG1305" i="4" s="1"/>
  <c r="AH1305" i="4" s="1"/>
  <c r="AD1307" i="4" l="1"/>
  <c r="AE1306" i="4"/>
  <c r="AG1306" i="4" s="1"/>
  <c r="AH1306" i="4" s="1"/>
  <c r="AD1308" i="4" l="1"/>
  <c r="AE1307" i="4"/>
  <c r="AG1307" i="4" s="1"/>
  <c r="AH1307" i="4" s="1"/>
  <c r="AD1309" i="4" l="1"/>
  <c r="AE1308" i="4"/>
  <c r="AG1308" i="4" s="1"/>
  <c r="AH1308" i="4" s="1"/>
  <c r="AD1310" i="4" l="1"/>
  <c r="AE1309" i="4"/>
  <c r="AG1309" i="4" s="1"/>
  <c r="AH1309" i="4" s="1"/>
  <c r="AD1311" i="4" l="1"/>
  <c r="AE1310" i="4"/>
  <c r="AG1310" i="4" s="1"/>
  <c r="AH1310" i="4" s="1"/>
  <c r="AD1312" i="4" l="1"/>
  <c r="AE1311" i="4"/>
  <c r="AG1311" i="4" s="1"/>
  <c r="AH1311" i="4" s="1"/>
  <c r="AD1313" i="4" l="1"/>
  <c r="AE1312" i="4"/>
  <c r="AG1312" i="4" s="1"/>
  <c r="AH1312" i="4" s="1"/>
  <c r="AD1314" i="4" l="1"/>
  <c r="AE1313" i="4"/>
  <c r="AG1313" i="4" s="1"/>
  <c r="AH1313" i="4" s="1"/>
  <c r="AD1315" i="4" l="1"/>
  <c r="AE1314" i="4"/>
  <c r="AG1314" i="4" s="1"/>
  <c r="AH1314" i="4" s="1"/>
  <c r="AD1316" i="4" l="1"/>
  <c r="AE1315" i="4"/>
  <c r="AG1315" i="4" s="1"/>
  <c r="AH1315" i="4" s="1"/>
  <c r="AD1317" i="4" l="1"/>
  <c r="AE1316" i="4"/>
  <c r="AG1316" i="4" s="1"/>
  <c r="AH1316" i="4" s="1"/>
  <c r="AD1318" i="4" l="1"/>
  <c r="AE1317" i="4"/>
  <c r="AG1317" i="4" s="1"/>
  <c r="AH1317" i="4" s="1"/>
  <c r="AD1319" i="4" l="1"/>
  <c r="AE1318" i="4"/>
  <c r="AG1318" i="4" s="1"/>
  <c r="AH1318" i="4" s="1"/>
  <c r="AD1320" i="4" l="1"/>
  <c r="AE1319" i="4"/>
  <c r="AG1319" i="4" s="1"/>
  <c r="AH1319" i="4" s="1"/>
  <c r="AD1321" i="4" l="1"/>
  <c r="AE1320" i="4"/>
  <c r="AG1320" i="4" s="1"/>
  <c r="AH1320" i="4" s="1"/>
  <c r="AD1322" i="4" l="1"/>
  <c r="AE1321" i="4"/>
  <c r="AG1321" i="4" s="1"/>
  <c r="AH1321" i="4" s="1"/>
  <c r="AD1323" i="4" l="1"/>
  <c r="AE1322" i="4"/>
  <c r="AG1322" i="4" s="1"/>
  <c r="AH1322" i="4" s="1"/>
  <c r="AD1324" i="4" l="1"/>
  <c r="AE1323" i="4"/>
  <c r="AG1323" i="4" s="1"/>
  <c r="AH1323" i="4" s="1"/>
  <c r="AD1325" i="4" l="1"/>
  <c r="AE1324" i="4"/>
  <c r="AG1324" i="4" s="1"/>
  <c r="AH1324" i="4" s="1"/>
  <c r="AD1326" i="4" l="1"/>
  <c r="AE1325" i="4"/>
  <c r="AG1325" i="4" s="1"/>
  <c r="AH1325" i="4" s="1"/>
  <c r="AD1327" i="4" l="1"/>
  <c r="AE1326" i="4"/>
  <c r="AG1326" i="4" s="1"/>
  <c r="AH1326" i="4" s="1"/>
  <c r="AD1328" i="4" l="1"/>
  <c r="AE1327" i="4"/>
  <c r="AG1327" i="4" s="1"/>
  <c r="AH1327" i="4" s="1"/>
  <c r="AD1329" i="4" l="1"/>
  <c r="AE1328" i="4"/>
  <c r="AG1328" i="4" s="1"/>
  <c r="AH1328" i="4" s="1"/>
  <c r="AD1330" i="4" l="1"/>
  <c r="AE1329" i="4"/>
  <c r="AG1329" i="4" s="1"/>
  <c r="AH1329" i="4" s="1"/>
  <c r="AD1331" i="4" l="1"/>
  <c r="AE1330" i="4"/>
  <c r="AG1330" i="4" s="1"/>
  <c r="AH1330" i="4" s="1"/>
  <c r="AD1332" i="4" l="1"/>
  <c r="AE1331" i="4"/>
  <c r="AG1331" i="4" s="1"/>
  <c r="AH1331" i="4" s="1"/>
  <c r="AD1333" i="4" l="1"/>
  <c r="AE1332" i="4"/>
  <c r="AG1332" i="4" s="1"/>
  <c r="AH1332" i="4" s="1"/>
  <c r="AD1334" i="4" l="1"/>
  <c r="AE1333" i="4"/>
  <c r="AG1333" i="4" s="1"/>
  <c r="AH1333" i="4" s="1"/>
  <c r="AD1335" i="4" l="1"/>
  <c r="AE1334" i="4"/>
  <c r="AG1334" i="4" s="1"/>
  <c r="AH1334" i="4" s="1"/>
  <c r="AD1336" i="4" l="1"/>
  <c r="AE1335" i="4"/>
  <c r="AG1335" i="4" s="1"/>
  <c r="AH1335" i="4" s="1"/>
  <c r="AD1337" i="4" l="1"/>
  <c r="AE1336" i="4"/>
  <c r="AG1336" i="4" s="1"/>
  <c r="AH1336" i="4" s="1"/>
  <c r="AD1338" i="4" l="1"/>
  <c r="AE1337" i="4"/>
  <c r="AG1337" i="4" s="1"/>
  <c r="AH1337" i="4" s="1"/>
  <c r="AD1339" i="4" l="1"/>
  <c r="AE1338" i="4"/>
  <c r="AG1338" i="4" s="1"/>
  <c r="AH1338" i="4" s="1"/>
  <c r="AD1340" i="4" l="1"/>
  <c r="AE1339" i="4"/>
  <c r="AG1339" i="4" s="1"/>
  <c r="AH1339" i="4" s="1"/>
  <c r="AD1341" i="4" l="1"/>
  <c r="AE1340" i="4"/>
  <c r="AG1340" i="4" s="1"/>
  <c r="AH1340" i="4" s="1"/>
  <c r="AD1342" i="4" l="1"/>
  <c r="AE1341" i="4"/>
  <c r="AG1341" i="4" s="1"/>
  <c r="AH1341" i="4" s="1"/>
  <c r="AD1343" i="4" l="1"/>
  <c r="AE1342" i="4"/>
  <c r="AG1342" i="4" s="1"/>
  <c r="AH1342" i="4" s="1"/>
  <c r="AD1344" i="4" l="1"/>
  <c r="AE1343" i="4"/>
  <c r="AG1343" i="4" s="1"/>
  <c r="AH1343" i="4" s="1"/>
  <c r="AD1345" i="4" l="1"/>
  <c r="AE1344" i="4"/>
  <c r="AG1344" i="4" s="1"/>
  <c r="AH1344" i="4" s="1"/>
  <c r="AD1346" i="4" l="1"/>
  <c r="AE1345" i="4"/>
  <c r="AG1345" i="4" s="1"/>
  <c r="AH1345" i="4" s="1"/>
  <c r="AD1347" i="4" l="1"/>
  <c r="AE1346" i="4"/>
  <c r="AG1346" i="4" s="1"/>
  <c r="AH1346" i="4" s="1"/>
  <c r="AD1348" i="4" l="1"/>
  <c r="AE1347" i="4"/>
  <c r="AG1347" i="4" s="1"/>
  <c r="AH1347" i="4" s="1"/>
  <c r="AD1349" i="4" l="1"/>
  <c r="AE1348" i="4"/>
  <c r="AG1348" i="4" s="1"/>
  <c r="AH1348" i="4" s="1"/>
  <c r="AD1350" i="4" l="1"/>
  <c r="AE1349" i="4"/>
  <c r="AG1349" i="4" s="1"/>
  <c r="AH1349" i="4" s="1"/>
  <c r="AD1351" i="4" l="1"/>
  <c r="AE1350" i="4"/>
  <c r="AG1350" i="4" s="1"/>
  <c r="AH1350" i="4" s="1"/>
  <c r="AD1352" i="4" l="1"/>
  <c r="AE1351" i="4"/>
  <c r="AG1351" i="4" s="1"/>
  <c r="AH1351" i="4" s="1"/>
  <c r="AD1353" i="4" l="1"/>
  <c r="AE1352" i="4"/>
  <c r="AG1352" i="4" s="1"/>
  <c r="AH1352" i="4" s="1"/>
  <c r="AD1354" i="4" l="1"/>
  <c r="AE1353" i="4"/>
  <c r="AG1353" i="4" s="1"/>
  <c r="AH1353" i="4" s="1"/>
  <c r="AD1355" i="4" l="1"/>
  <c r="AE1354" i="4"/>
  <c r="AG1354" i="4" s="1"/>
  <c r="AH1354" i="4" s="1"/>
  <c r="AD1356" i="4" l="1"/>
  <c r="AE1355" i="4"/>
  <c r="AG1355" i="4" s="1"/>
  <c r="AH1355" i="4" s="1"/>
  <c r="AD1357" i="4" l="1"/>
  <c r="AE1356" i="4"/>
  <c r="AG1356" i="4" s="1"/>
  <c r="AH1356" i="4" s="1"/>
  <c r="AD1358" i="4" l="1"/>
  <c r="AE1357" i="4"/>
  <c r="AG1357" i="4" s="1"/>
  <c r="AH1357" i="4" s="1"/>
  <c r="AD1359" i="4" l="1"/>
  <c r="AE1358" i="4"/>
  <c r="AG1358" i="4" s="1"/>
  <c r="AH1358" i="4" s="1"/>
  <c r="AD1360" i="4" l="1"/>
  <c r="AE1359" i="4"/>
  <c r="AG1359" i="4" s="1"/>
  <c r="AH1359" i="4" s="1"/>
  <c r="AD1361" i="4" l="1"/>
  <c r="AE1360" i="4"/>
  <c r="AG1360" i="4" s="1"/>
  <c r="AH1360" i="4" s="1"/>
  <c r="AD1362" i="4" l="1"/>
  <c r="AE1361" i="4"/>
  <c r="AG1361" i="4" s="1"/>
  <c r="AH1361" i="4" s="1"/>
  <c r="AD1363" i="4" l="1"/>
  <c r="AE1362" i="4"/>
  <c r="AG1362" i="4" s="1"/>
  <c r="AH1362" i="4" s="1"/>
  <c r="AD1364" i="4" l="1"/>
  <c r="AE1363" i="4"/>
  <c r="AG1363" i="4" s="1"/>
  <c r="AH1363" i="4" s="1"/>
  <c r="AD1365" i="4" l="1"/>
  <c r="AE1364" i="4"/>
  <c r="AG1364" i="4" s="1"/>
  <c r="AH1364" i="4" s="1"/>
  <c r="AD1366" i="4" l="1"/>
  <c r="AE1365" i="4"/>
  <c r="AG1365" i="4" s="1"/>
  <c r="AH1365" i="4" s="1"/>
  <c r="AD1367" i="4" l="1"/>
  <c r="AE1366" i="4"/>
  <c r="AG1366" i="4" s="1"/>
  <c r="AH1366" i="4" s="1"/>
  <c r="AD1368" i="4" l="1"/>
  <c r="AE1367" i="4"/>
  <c r="AG1367" i="4" s="1"/>
  <c r="AH1367" i="4" s="1"/>
  <c r="AD1369" i="4" l="1"/>
  <c r="AE1368" i="4"/>
  <c r="AG1368" i="4" s="1"/>
  <c r="AH1368" i="4" s="1"/>
  <c r="AD1370" i="4" l="1"/>
  <c r="AE1369" i="4"/>
  <c r="AG1369" i="4" s="1"/>
  <c r="AH1369" i="4" s="1"/>
  <c r="AD1371" i="4" l="1"/>
  <c r="AE1370" i="4"/>
  <c r="AG1370" i="4" s="1"/>
  <c r="AH1370" i="4" s="1"/>
  <c r="AD1372" i="4" l="1"/>
  <c r="AE1371" i="4"/>
  <c r="AG1371" i="4" s="1"/>
  <c r="AH1371" i="4" s="1"/>
  <c r="AD1373" i="4" l="1"/>
  <c r="AE1372" i="4"/>
  <c r="AG1372" i="4" s="1"/>
  <c r="AH1372" i="4" s="1"/>
  <c r="AD1374" i="4" l="1"/>
  <c r="AE1373" i="4"/>
  <c r="AG1373" i="4" s="1"/>
  <c r="AH1373" i="4" s="1"/>
  <c r="AD1375" i="4" l="1"/>
  <c r="AE1374" i="4"/>
  <c r="AG1374" i="4" s="1"/>
  <c r="AH1374" i="4" s="1"/>
  <c r="AD1376" i="4" l="1"/>
  <c r="AE1375" i="4"/>
  <c r="AG1375" i="4" s="1"/>
  <c r="AH1375" i="4" s="1"/>
  <c r="AD1377" i="4" l="1"/>
  <c r="AE1376" i="4"/>
  <c r="AG1376" i="4" s="1"/>
  <c r="AH1376" i="4" s="1"/>
  <c r="AD1378" i="4" l="1"/>
  <c r="AE1377" i="4"/>
  <c r="AG1377" i="4" s="1"/>
  <c r="AH1377" i="4" s="1"/>
  <c r="AD1379" i="4" l="1"/>
  <c r="AE1378" i="4"/>
  <c r="AG1378" i="4" s="1"/>
  <c r="AH1378" i="4" s="1"/>
  <c r="AD1380" i="4" l="1"/>
  <c r="AE1379" i="4"/>
  <c r="AG1379" i="4" s="1"/>
  <c r="AH1379" i="4" s="1"/>
  <c r="AD1381" i="4" l="1"/>
  <c r="AE1380" i="4"/>
  <c r="AG1380" i="4" s="1"/>
  <c r="AH1380" i="4" s="1"/>
  <c r="AD1382" i="4" l="1"/>
  <c r="AE1381" i="4"/>
  <c r="AG1381" i="4" s="1"/>
  <c r="AH1381" i="4" s="1"/>
  <c r="AD1383" i="4" l="1"/>
  <c r="AE1382" i="4"/>
  <c r="AG1382" i="4" s="1"/>
  <c r="AH1382" i="4" s="1"/>
  <c r="AD1384" i="4" l="1"/>
  <c r="AE1383" i="4"/>
  <c r="AG1383" i="4" s="1"/>
  <c r="AH1383" i="4" s="1"/>
  <c r="AD1385" i="4" l="1"/>
  <c r="AE1384" i="4"/>
  <c r="AG1384" i="4" s="1"/>
  <c r="AH1384" i="4" s="1"/>
  <c r="AD1386" i="4" l="1"/>
  <c r="AE1385" i="4"/>
  <c r="AG1385" i="4" s="1"/>
  <c r="AH1385" i="4" s="1"/>
  <c r="AD1387" i="4" l="1"/>
  <c r="AE1386" i="4"/>
  <c r="AG1386" i="4" s="1"/>
  <c r="AH1386" i="4" s="1"/>
  <c r="AD1388" i="4" l="1"/>
  <c r="AE1387" i="4"/>
  <c r="AG1387" i="4" s="1"/>
  <c r="AH1387" i="4" s="1"/>
  <c r="AD1389" i="4" l="1"/>
  <c r="AE1388" i="4"/>
  <c r="AG1388" i="4" s="1"/>
  <c r="AH1388" i="4" s="1"/>
  <c r="AD1390" i="4" l="1"/>
  <c r="AE1389" i="4"/>
  <c r="AG1389" i="4" s="1"/>
  <c r="AH1389" i="4" s="1"/>
  <c r="AD1391" i="4" l="1"/>
  <c r="AE1390" i="4"/>
  <c r="AG1390" i="4" s="1"/>
  <c r="AH1390" i="4" s="1"/>
  <c r="AD1392" i="4" l="1"/>
  <c r="AE1391" i="4"/>
  <c r="AG1391" i="4" s="1"/>
  <c r="AH1391" i="4" s="1"/>
  <c r="AD1393" i="4" l="1"/>
  <c r="AE1392" i="4"/>
  <c r="AG1392" i="4" s="1"/>
  <c r="AH1392" i="4" s="1"/>
  <c r="AD1394" i="4" l="1"/>
  <c r="AE1393" i="4"/>
  <c r="AG1393" i="4" s="1"/>
  <c r="AH1393" i="4" s="1"/>
  <c r="AD1395" i="4" l="1"/>
  <c r="AE1394" i="4"/>
  <c r="AG1394" i="4" s="1"/>
  <c r="AH1394" i="4" s="1"/>
  <c r="AD1396" i="4" l="1"/>
  <c r="AE1395" i="4"/>
  <c r="AG1395" i="4" s="1"/>
  <c r="AH1395" i="4" s="1"/>
  <c r="AD1397" i="4" l="1"/>
  <c r="AE1396" i="4"/>
  <c r="AG1396" i="4" s="1"/>
  <c r="AH1396" i="4" s="1"/>
  <c r="AD1398" i="4" l="1"/>
  <c r="AE1397" i="4"/>
  <c r="AG1397" i="4" s="1"/>
  <c r="AH1397" i="4" s="1"/>
  <c r="AD1399" i="4" l="1"/>
  <c r="AE1398" i="4"/>
  <c r="AG1398" i="4" s="1"/>
  <c r="AH1398" i="4" s="1"/>
  <c r="AD1400" i="4" l="1"/>
  <c r="AE1399" i="4"/>
  <c r="AG1399" i="4" s="1"/>
  <c r="AH1399" i="4" s="1"/>
  <c r="AD1401" i="4" l="1"/>
  <c r="AE1400" i="4"/>
  <c r="AG1400" i="4" s="1"/>
  <c r="AH1400" i="4" s="1"/>
  <c r="AD1402" i="4" l="1"/>
  <c r="AE1401" i="4"/>
  <c r="AG1401" i="4" s="1"/>
  <c r="AH1401" i="4" s="1"/>
  <c r="AD1403" i="4" l="1"/>
  <c r="AE1402" i="4"/>
  <c r="AG1402" i="4" s="1"/>
  <c r="AH1402" i="4" s="1"/>
  <c r="AD1404" i="4" l="1"/>
  <c r="AE1403" i="4"/>
  <c r="AG1403" i="4" s="1"/>
  <c r="AH1403" i="4" s="1"/>
  <c r="AD1405" i="4" l="1"/>
  <c r="AE1404" i="4"/>
  <c r="AG1404" i="4" s="1"/>
  <c r="AH1404" i="4" s="1"/>
  <c r="AD1406" i="4" l="1"/>
  <c r="AE1405" i="4"/>
  <c r="AG1405" i="4" s="1"/>
  <c r="AH1405" i="4" s="1"/>
  <c r="AD1407" i="4" l="1"/>
  <c r="AE1406" i="4"/>
  <c r="AG1406" i="4" s="1"/>
  <c r="AH1406" i="4" s="1"/>
  <c r="AD1408" i="4" l="1"/>
  <c r="AE1407" i="4"/>
  <c r="AG1407" i="4" s="1"/>
  <c r="AH1407" i="4" s="1"/>
  <c r="AD1409" i="4" l="1"/>
  <c r="AE1408" i="4"/>
  <c r="AG1408" i="4" s="1"/>
  <c r="AH1408" i="4" s="1"/>
  <c r="AD1410" i="4" l="1"/>
  <c r="AE1409" i="4"/>
  <c r="AG1409" i="4" s="1"/>
  <c r="AH1409" i="4" s="1"/>
  <c r="AD1411" i="4" l="1"/>
  <c r="AE1410" i="4"/>
  <c r="AG1410" i="4" s="1"/>
  <c r="AH1410" i="4" s="1"/>
  <c r="AD1412" i="4" l="1"/>
  <c r="AE1411" i="4"/>
  <c r="AG1411" i="4" s="1"/>
  <c r="AH1411" i="4" s="1"/>
  <c r="AD1413" i="4" l="1"/>
  <c r="AE1412" i="4"/>
  <c r="AG1412" i="4" s="1"/>
  <c r="AH1412" i="4" s="1"/>
  <c r="AD1414" i="4" l="1"/>
  <c r="AE1413" i="4"/>
  <c r="AG1413" i="4" s="1"/>
  <c r="AH1413" i="4" s="1"/>
  <c r="AD1415" i="4" l="1"/>
  <c r="AE1414" i="4"/>
  <c r="AG1414" i="4" s="1"/>
  <c r="AH1414" i="4" s="1"/>
  <c r="AD1416" i="4" l="1"/>
  <c r="AE1415" i="4"/>
  <c r="AG1415" i="4" s="1"/>
  <c r="AH1415" i="4" s="1"/>
  <c r="AD1417" i="4" l="1"/>
  <c r="AE1416" i="4"/>
  <c r="AG1416" i="4" s="1"/>
  <c r="AH1416" i="4" s="1"/>
  <c r="AD1418" i="4" l="1"/>
  <c r="AE1417" i="4"/>
  <c r="AG1417" i="4" s="1"/>
  <c r="AH1417" i="4" s="1"/>
  <c r="AD1419" i="4" l="1"/>
  <c r="AE1418" i="4"/>
  <c r="AG1418" i="4" s="1"/>
  <c r="AH1418" i="4" s="1"/>
  <c r="AD1420" i="4" l="1"/>
  <c r="AE1419" i="4"/>
  <c r="AG1419" i="4" s="1"/>
  <c r="AH1419" i="4" s="1"/>
  <c r="AD1421" i="4" l="1"/>
  <c r="AE1420" i="4"/>
  <c r="AG1420" i="4" s="1"/>
  <c r="AH1420" i="4" s="1"/>
  <c r="AD1422" i="4" l="1"/>
  <c r="AE1421" i="4"/>
  <c r="AG1421" i="4" s="1"/>
  <c r="AH1421" i="4" s="1"/>
  <c r="AD1423" i="4" l="1"/>
  <c r="AE1422" i="4"/>
  <c r="AG1422" i="4" s="1"/>
  <c r="AH1422" i="4" s="1"/>
  <c r="AD1424" i="4" l="1"/>
  <c r="AE1423" i="4"/>
  <c r="AG1423" i="4" s="1"/>
  <c r="AH1423" i="4" s="1"/>
  <c r="AD1425" i="4" l="1"/>
  <c r="AE1424" i="4"/>
  <c r="AG1424" i="4" s="1"/>
  <c r="AH1424" i="4" s="1"/>
  <c r="AD1426" i="4" l="1"/>
  <c r="AE1425" i="4"/>
  <c r="AG1425" i="4" s="1"/>
  <c r="AH1425" i="4" s="1"/>
  <c r="AD1427" i="4" l="1"/>
  <c r="AE1426" i="4"/>
  <c r="AG1426" i="4" s="1"/>
  <c r="AH1426" i="4" s="1"/>
  <c r="AD1428" i="4" l="1"/>
  <c r="AE1427" i="4"/>
  <c r="AG1427" i="4" s="1"/>
  <c r="AH1427" i="4" s="1"/>
  <c r="AD1429" i="4" l="1"/>
  <c r="AE1428" i="4"/>
  <c r="AG1428" i="4" s="1"/>
  <c r="AH1428" i="4" s="1"/>
  <c r="AD1430" i="4" l="1"/>
  <c r="AE1429" i="4"/>
  <c r="AG1429" i="4" s="1"/>
  <c r="AH1429" i="4" s="1"/>
  <c r="AD1431" i="4" l="1"/>
  <c r="AE1430" i="4"/>
  <c r="AG1430" i="4" s="1"/>
  <c r="AH1430" i="4" s="1"/>
  <c r="AD1432" i="4" l="1"/>
  <c r="AE1431" i="4"/>
  <c r="AG1431" i="4" s="1"/>
  <c r="AH1431" i="4" s="1"/>
  <c r="AD1433" i="4" l="1"/>
  <c r="AE1432" i="4"/>
  <c r="AG1432" i="4" s="1"/>
  <c r="AH1432" i="4" s="1"/>
  <c r="AD1434" i="4" l="1"/>
  <c r="AE1433" i="4"/>
  <c r="AG1433" i="4" s="1"/>
  <c r="AH1433" i="4" s="1"/>
  <c r="AD1435" i="4" l="1"/>
  <c r="AE1434" i="4"/>
  <c r="AG1434" i="4" s="1"/>
  <c r="AH1434" i="4" s="1"/>
  <c r="AD1436" i="4" l="1"/>
  <c r="AE1435" i="4"/>
  <c r="AG1435" i="4" s="1"/>
  <c r="AH1435" i="4" s="1"/>
  <c r="AD1437" i="4" l="1"/>
  <c r="AE1436" i="4"/>
  <c r="AG1436" i="4" s="1"/>
  <c r="AH1436" i="4" s="1"/>
  <c r="AD1438" i="4" l="1"/>
  <c r="AE1437" i="4"/>
  <c r="AG1437" i="4" s="1"/>
  <c r="AH1437" i="4" s="1"/>
  <c r="AD1439" i="4" l="1"/>
  <c r="AE1438" i="4"/>
  <c r="AG1438" i="4" s="1"/>
  <c r="AH1438" i="4" s="1"/>
  <c r="AD1440" i="4" l="1"/>
  <c r="AE1439" i="4"/>
  <c r="AG1439" i="4" s="1"/>
  <c r="AH1439" i="4" s="1"/>
  <c r="AD1441" i="4" l="1"/>
  <c r="AE1440" i="4"/>
  <c r="AG1440" i="4" s="1"/>
  <c r="AH1440" i="4" s="1"/>
  <c r="AD1442" i="4" l="1"/>
  <c r="AE1441" i="4"/>
  <c r="AG1441" i="4" s="1"/>
  <c r="AH1441" i="4" s="1"/>
  <c r="AD1443" i="4" l="1"/>
  <c r="AE1442" i="4"/>
  <c r="AG1442" i="4" s="1"/>
  <c r="AH1442" i="4" s="1"/>
  <c r="AD1444" i="4" l="1"/>
  <c r="AE1443" i="4"/>
  <c r="AG1443" i="4" s="1"/>
  <c r="AH1443" i="4" s="1"/>
  <c r="AD1445" i="4" l="1"/>
  <c r="AE1444" i="4"/>
  <c r="AG1444" i="4" s="1"/>
  <c r="AH1444" i="4" s="1"/>
  <c r="AD1446" i="4" l="1"/>
  <c r="AE1445" i="4"/>
  <c r="AG1445" i="4" s="1"/>
  <c r="AH1445" i="4" s="1"/>
  <c r="AD1447" i="4" l="1"/>
  <c r="AE1446" i="4"/>
  <c r="AG1446" i="4" s="1"/>
  <c r="AH1446" i="4" s="1"/>
  <c r="AD1448" i="4" l="1"/>
  <c r="AE1447" i="4"/>
  <c r="AG1447" i="4" s="1"/>
  <c r="AH1447" i="4" s="1"/>
  <c r="AD1449" i="4" l="1"/>
  <c r="AE1448" i="4"/>
  <c r="AG1448" i="4" s="1"/>
  <c r="AH1448" i="4" s="1"/>
  <c r="AD1450" i="4" l="1"/>
  <c r="AE1449" i="4"/>
  <c r="AG1449" i="4" s="1"/>
  <c r="AH1449" i="4" s="1"/>
  <c r="AD1451" i="4" l="1"/>
  <c r="AE1450" i="4"/>
  <c r="AG1450" i="4" s="1"/>
  <c r="AH1450" i="4" s="1"/>
  <c r="AD1452" i="4" l="1"/>
  <c r="AE1451" i="4"/>
  <c r="AG1451" i="4" s="1"/>
  <c r="AH1451" i="4" s="1"/>
  <c r="AD1453" i="4" l="1"/>
  <c r="AE1452" i="4"/>
  <c r="AG1452" i="4" s="1"/>
  <c r="AH1452" i="4" s="1"/>
  <c r="AD1454" i="4" l="1"/>
  <c r="AE1453" i="4"/>
  <c r="AG1453" i="4" s="1"/>
  <c r="AH1453" i="4" s="1"/>
  <c r="AD1455" i="4" l="1"/>
  <c r="AE1454" i="4"/>
  <c r="AG1454" i="4" s="1"/>
  <c r="AH1454" i="4" s="1"/>
  <c r="AD1456" i="4" l="1"/>
  <c r="AE1455" i="4"/>
  <c r="AG1455" i="4" s="1"/>
  <c r="AH1455" i="4" s="1"/>
  <c r="AD1457" i="4" l="1"/>
  <c r="AE1456" i="4"/>
  <c r="AG1456" i="4" s="1"/>
  <c r="AH1456" i="4" s="1"/>
  <c r="AD1458" i="4" l="1"/>
  <c r="AE1457" i="4"/>
  <c r="AG1457" i="4" s="1"/>
  <c r="AH1457" i="4" s="1"/>
  <c r="AD1459" i="4" l="1"/>
  <c r="AE1458" i="4"/>
  <c r="AG1458" i="4" s="1"/>
  <c r="AH1458" i="4" s="1"/>
  <c r="AD1460" i="4" l="1"/>
  <c r="AE1459" i="4"/>
  <c r="AG1459" i="4" s="1"/>
  <c r="AH1459" i="4" s="1"/>
  <c r="AD1461" i="4" l="1"/>
  <c r="AE1460" i="4"/>
  <c r="AG1460" i="4" s="1"/>
  <c r="AH1460" i="4" s="1"/>
  <c r="AD1462" i="4" l="1"/>
  <c r="AE1461" i="4"/>
  <c r="AG1461" i="4" s="1"/>
  <c r="AH1461" i="4" s="1"/>
  <c r="AD1463" i="4" l="1"/>
  <c r="AE1462" i="4"/>
  <c r="AG1462" i="4" s="1"/>
  <c r="AH1462" i="4" s="1"/>
  <c r="AD1464" i="4" l="1"/>
  <c r="AE1463" i="4"/>
  <c r="AG1463" i="4" s="1"/>
  <c r="AH1463" i="4" s="1"/>
  <c r="AD1465" i="4" l="1"/>
  <c r="AE1464" i="4"/>
  <c r="AG1464" i="4" s="1"/>
  <c r="AH1464" i="4" s="1"/>
  <c r="AD1466" i="4" l="1"/>
  <c r="AE1465" i="4"/>
  <c r="AG1465" i="4" s="1"/>
  <c r="AH1465" i="4" s="1"/>
  <c r="AD1467" i="4" l="1"/>
  <c r="AE1466" i="4"/>
  <c r="AG1466" i="4" s="1"/>
  <c r="AH1466" i="4" s="1"/>
  <c r="AD1468" i="4" l="1"/>
  <c r="AE1467" i="4"/>
  <c r="AG1467" i="4" s="1"/>
  <c r="AH1467" i="4" s="1"/>
  <c r="AD1469" i="4" l="1"/>
  <c r="AE1468" i="4"/>
  <c r="AG1468" i="4" s="1"/>
  <c r="AH1468" i="4" s="1"/>
  <c r="AD1470" i="4" l="1"/>
  <c r="AE1469" i="4"/>
  <c r="AG1469" i="4" s="1"/>
  <c r="AH1469" i="4" s="1"/>
  <c r="AD1471" i="4" l="1"/>
  <c r="AE1470" i="4"/>
  <c r="AG1470" i="4" s="1"/>
  <c r="AH1470" i="4" s="1"/>
  <c r="AD1472" i="4" l="1"/>
  <c r="AE1471" i="4"/>
  <c r="AG1471" i="4" s="1"/>
  <c r="AH1471" i="4" s="1"/>
  <c r="AD1473" i="4" l="1"/>
  <c r="AE1472" i="4"/>
  <c r="AG1472" i="4" s="1"/>
  <c r="AH1472" i="4" s="1"/>
  <c r="AD1474" i="4" l="1"/>
  <c r="AE1473" i="4"/>
  <c r="AG1473" i="4" s="1"/>
  <c r="AH1473" i="4" s="1"/>
  <c r="AD1475" i="4" l="1"/>
  <c r="AE1474" i="4"/>
  <c r="AG1474" i="4" s="1"/>
  <c r="AH1474" i="4" s="1"/>
  <c r="AD1476" i="4" l="1"/>
  <c r="AE1475" i="4"/>
  <c r="AG1475" i="4" s="1"/>
  <c r="AH1475" i="4" s="1"/>
  <c r="AD1477" i="4" l="1"/>
  <c r="AE1476" i="4"/>
  <c r="AG1476" i="4" s="1"/>
  <c r="AH1476" i="4" s="1"/>
  <c r="AD1478" i="4" l="1"/>
  <c r="AE1477" i="4"/>
  <c r="AG1477" i="4" s="1"/>
  <c r="AH1477" i="4" s="1"/>
  <c r="AD1479" i="4" l="1"/>
  <c r="AE1478" i="4"/>
  <c r="AG1478" i="4" s="1"/>
  <c r="AH1478" i="4" s="1"/>
  <c r="AD1480" i="4" l="1"/>
  <c r="AE1479" i="4"/>
  <c r="AG1479" i="4" s="1"/>
  <c r="AH1479" i="4" s="1"/>
  <c r="AD1481" i="4" l="1"/>
  <c r="AE1480" i="4"/>
  <c r="AG1480" i="4" s="1"/>
  <c r="AH1480" i="4" s="1"/>
  <c r="AD1482" i="4" l="1"/>
  <c r="AE1481" i="4"/>
  <c r="AG1481" i="4" s="1"/>
  <c r="AH1481" i="4" s="1"/>
  <c r="AD1483" i="4" l="1"/>
  <c r="AE1482" i="4"/>
  <c r="AG1482" i="4" s="1"/>
  <c r="AH1482" i="4" s="1"/>
  <c r="AD1484" i="4" l="1"/>
  <c r="AE1483" i="4"/>
  <c r="AG1483" i="4" s="1"/>
  <c r="AH1483" i="4" s="1"/>
  <c r="AD1485" i="4" l="1"/>
  <c r="AE1484" i="4"/>
  <c r="AG1484" i="4" s="1"/>
  <c r="AH1484" i="4" s="1"/>
  <c r="AD1486" i="4" l="1"/>
  <c r="AE1485" i="4"/>
  <c r="AG1485" i="4" s="1"/>
  <c r="AH1485" i="4" s="1"/>
  <c r="AD1487" i="4" l="1"/>
  <c r="AE1486" i="4"/>
  <c r="AG1486" i="4" s="1"/>
  <c r="AH1486" i="4" s="1"/>
  <c r="AD1488" i="4" l="1"/>
  <c r="AE1487" i="4"/>
  <c r="AG1487" i="4" s="1"/>
  <c r="AH1487" i="4" s="1"/>
  <c r="AD1489" i="4" l="1"/>
  <c r="AE1488" i="4"/>
  <c r="AG1488" i="4" s="1"/>
  <c r="AH1488" i="4" s="1"/>
  <c r="AD1490" i="4" l="1"/>
  <c r="AE1489" i="4"/>
  <c r="AG1489" i="4" s="1"/>
  <c r="AH1489" i="4" s="1"/>
  <c r="AD1491" i="4" l="1"/>
  <c r="AE1490" i="4"/>
  <c r="AG1490" i="4" s="1"/>
  <c r="AH1490" i="4" s="1"/>
  <c r="AD1492" i="4" l="1"/>
  <c r="AE1491" i="4"/>
  <c r="AG1491" i="4" s="1"/>
  <c r="AH1491" i="4" s="1"/>
  <c r="AD1493" i="4" l="1"/>
  <c r="AE1492" i="4"/>
  <c r="AG1492" i="4" s="1"/>
  <c r="AH1492" i="4" s="1"/>
  <c r="AD1494" i="4" l="1"/>
  <c r="AE1493" i="4"/>
  <c r="AG1493" i="4" s="1"/>
  <c r="AH1493" i="4" s="1"/>
  <c r="AD1495" i="4" l="1"/>
  <c r="AE1494" i="4"/>
  <c r="AG1494" i="4" s="1"/>
  <c r="AH1494" i="4" s="1"/>
  <c r="AD1496" i="4" l="1"/>
  <c r="AE1495" i="4"/>
  <c r="AG1495" i="4" s="1"/>
  <c r="AH1495" i="4" s="1"/>
  <c r="AD1497" i="4" l="1"/>
  <c r="AE1496" i="4"/>
  <c r="AG1496" i="4" s="1"/>
  <c r="AH1496" i="4" s="1"/>
  <c r="AD1498" i="4" l="1"/>
  <c r="AE1497" i="4"/>
  <c r="AG1497" i="4" s="1"/>
  <c r="AH1497" i="4" s="1"/>
  <c r="AD1499" i="4" l="1"/>
  <c r="AE1498" i="4"/>
  <c r="AG1498" i="4" s="1"/>
  <c r="AH1498" i="4" s="1"/>
  <c r="AD1500" i="4" l="1"/>
  <c r="AE1499" i="4"/>
  <c r="AG1499" i="4" s="1"/>
  <c r="AH1499" i="4" s="1"/>
  <c r="AD1501" i="4" l="1"/>
  <c r="AE1500" i="4"/>
  <c r="AG1500" i="4" s="1"/>
  <c r="AH1500" i="4" s="1"/>
  <c r="AD1502" i="4" l="1"/>
  <c r="AE1501" i="4"/>
  <c r="AG1501" i="4" s="1"/>
  <c r="AH1501" i="4" s="1"/>
  <c r="AD1503" i="4" l="1"/>
  <c r="AE1502" i="4"/>
  <c r="AG1502" i="4" s="1"/>
  <c r="AH1502" i="4" s="1"/>
  <c r="AD1504" i="4" l="1"/>
  <c r="AE1503" i="4"/>
  <c r="AG1503" i="4" s="1"/>
  <c r="AH1503" i="4" s="1"/>
  <c r="AD1505" i="4" l="1"/>
  <c r="AE1504" i="4"/>
  <c r="AG1504" i="4" s="1"/>
  <c r="AH1504" i="4" s="1"/>
  <c r="AD1506" i="4" l="1"/>
  <c r="AE1505" i="4"/>
  <c r="AG1505" i="4" s="1"/>
  <c r="AH1505" i="4" s="1"/>
  <c r="AD1507" i="4" l="1"/>
  <c r="AE1506" i="4"/>
  <c r="AG1506" i="4" s="1"/>
  <c r="AH1506" i="4" s="1"/>
  <c r="AD1508" i="4" l="1"/>
  <c r="AE1507" i="4"/>
  <c r="AG1507" i="4" s="1"/>
  <c r="AH1507" i="4" s="1"/>
  <c r="AD1509" i="4" l="1"/>
  <c r="AE1508" i="4"/>
  <c r="AG1508" i="4" s="1"/>
  <c r="AH1508" i="4" s="1"/>
  <c r="AD1510" i="4" l="1"/>
  <c r="AE1509" i="4"/>
  <c r="AG1509" i="4" s="1"/>
  <c r="AH1509" i="4" s="1"/>
  <c r="AD1511" i="4" l="1"/>
  <c r="AE1510" i="4"/>
  <c r="AG1510" i="4" s="1"/>
  <c r="AH1510" i="4" s="1"/>
  <c r="AD1512" i="4" l="1"/>
  <c r="AE1511" i="4"/>
  <c r="AG1511" i="4" s="1"/>
  <c r="AH1511" i="4" s="1"/>
  <c r="AD1513" i="4" l="1"/>
  <c r="AE1512" i="4"/>
  <c r="AG1512" i="4" s="1"/>
  <c r="AH1512" i="4" s="1"/>
  <c r="AD1514" i="4" l="1"/>
  <c r="AE1513" i="4"/>
  <c r="AG1513" i="4" s="1"/>
  <c r="AH1513" i="4" s="1"/>
  <c r="AD1515" i="4" l="1"/>
  <c r="AE1514" i="4"/>
  <c r="AG1514" i="4" s="1"/>
  <c r="AH1514" i="4" s="1"/>
  <c r="AD1516" i="4" l="1"/>
  <c r="AE1515" i="4"/>
  <c r="AG1515" i="4" s="1"/>
  <c r="AH1515" i="4" s="1"/>
  <c r="AD1517" i="4" l="1"/>
  <c r="AE1516" i="4"/>
  <c r="AG1516" i="4" s="1"/>
  <c r="AH1516" i="4" s="1"/>
  <c r="AD1518" i="4" l="1"/>
  <c r="AE1517" i="4"/>
  <c r="AG1517" i="4" s="1"/>
  <c r="AH1517" i="4" s="1"/>
  <c r="AD1519" i="4" l="1"/>
  <c r="AE1518" i="4"/>
  <c r="AG1518" i="4" s="1"/>
  <c r="AH1518" i="4" s="1"/>
  <c r="AD1520" i="4" l="1"/>
  <c r="AE1519" i="4"/>
  <c r="AG1519" i="4" s="1"/>
  <c r="AH1519" i="4" s="1"/>
  <c r="AD1521" i="4" l="1"/>
  <c r="AE1520" i="4"/>
  <c r="AG1520" i="4" s="1"/>
  <c r="AH1520" i="4" s="1"/>
  <c r="AD1522" i="4" l="1"/>
  <c r="AE1521" i="4"/>
  <c r="AG1521" i="4" s="1"/>
  <c r="AH1521" i="4" s="1"/>
  <c r="AD1523" i="4" l="1"/>
  <c r="AE1522" i="4"/>
  <c r="AG1522" i="4" s="1"/>
  <c r="AH1522" i="4" s="1"/>
  <c r="AD1524" i="4" l="1"/>
  <c r="AE1523" i="4"/>
  <c r="AG1523" i="4" s="1"/>
  <c r="AH1523" i="4" s="1"/>
  <c r="AD1525" i="4" l="1"/>
  <c r="AE1524" i="4"/>
  <c r="AG1524" i="4" s="1"/>
  <c r="AH1524" i="4" s="1"/>
  <c r="AD1526" i="4" l="1"/>
  <c r="AE1525" i="4"/>
  <c r="AG1525" i="4" s="1"/>
  <c r="AH1525" i="4" s="1"/>
  <c r="AD1527" i="4" l="1"/>
  <c r="AE1526" i="4"/>
  <c r="AG1526" i="4" s="1"/>
  <c r="AH1526" i="4" s="1"/>
  <c r="AD1528" i="4" l="1"/>
  <c r="AE1527" i="4"/>
  <c r="AG1527" i="4" s="1"/>
  <c r="AH1527" i="4" s="1"/>
  <c r="AD1529" i="4" l="1"/>
  <c r="AE1528" i="4"/>
  <c r="AG1528" i="4" s="1"/>
  <c r="AH1528" i="4" s="1"/>
  <c r="AD1530" i="4" l="1"/>
  <c r="AE1529" i="4"/>
  <c r="AG1529" i="4" s="1"/>
  <c r="AH1529" i="4" s="1"/>
  <c r="AD1531" i="4" l="1"/>
  <c r="AE1530" i="4"/>
  <c r="AG1530" i="4" s="1"/>
  <c r="AH1530" i="4" s="1"/>
  <c r="AD1532" i="4" l="1"/>
  <c r="AE1531" i="4"/>
  <c r="AG1531" i="4" s="1"/>
  <c r="AH1531" i="4" s="1"/>
  <c r="AD1533" i="4" l="1"/>
  <c r="AE1532" i="4"/>
  <c r="AG1532" i="4" s="1"/>
  <c r="AH1532" i="4" s="1"/>
  <c r="AD1534" i="4" l="1"/>
  <c r="AE1533" i="4"/>
  <c r="AG1533" i="4" s="1"/>
  <c r="AH1533" i="4" s="1"/>
  <c r="AD1535" i="4" l="1"/>
  <c r="AE1534" i="4"/>
  <c r="AG1534" i="4" s="1"/>
  <c r="AH1534" i="4" s="1"/>
  <c r="AD1536" i="4" l="1"/>
  <c r="AE1535" i="4"/>
  <c r="AG1535" i="4" s="1"/>
  <c r="AH1535" i="4" s="1"/>
  <c r="AD1537" i="4" l="1"/>
  <c r="AE1536" i="4"/>
  <c r="AG1536" i="4" s="1"/>
  <c r="AH1536" i="4" s="1"/>
  <c r="AD1538" i="4" l="1"/>
  <c r="AE1537" i="4"/>
  <c r="AG1537" i="4" s="1"/>
  <c r="AH1537" i="4" s="1"/>
  <c r="AD1539" i="4" l="1"/>
  <c r="AE1538" i="4"/>
  <c r="AG1538" i="4" s="1"/>
  <c r="AH1538" i="4" s="1"/>
  <c r="AD1540" i="4" l="1"/>
  <c r="AE1539" i="4"/>
  <c r="AG1539" i="4" s="1"/>
  <c r="AH1539" i="4" s="1"/>
  <c r="AD1541" i="4" l="1"/>
  <c r="AE1540" i="4"/>
  <c r="AG1540" i="4" s="1"/>
  <c r="AH1540" i="4" s="1"/>
  <c r="AD1542" i="4" l="1"/>
  <c r="AE1541" i="4"/>
  <c r="AG1541" i="4" s="1"/>
  <c r="AH1541" i="4" s="1"/>
  <c r="AD1543" i="4" l="1"/>
  <c r="AE1542" i="4"/>
  <c r="AG1542" i="4" s="1"/>
  <c r="AH1542" i="4" s="1"/>
  <c r="AD1544" i="4" l="1"/>
  <c r="AE1543" i="4"/>
  <c r="AG1543" i="4" s="1"/>
  <c r="AH1543" i="4" s="1"/>
  <c r="AD1545" i="4" l="1"/>
  <c r="AE1544" i="4"/>
  <c r="AG1544" i="4" s="1"/>
  <c r="AH1544" i="4" s="1"/>
  <c r="AD1546" i="4" l="1"/>
  <c r="AE1545" i="4"/>
  <c r="AG1545" i="4" s="1"/>
  <c r="AH1545" i="4" s="1"/>
  <c r="AD1547" i="4" l="1"/>
  <c r="AE1546" i="4"/>
  <c r="AG1546" i="4" s="1"/>
  <c r="AH1546" i="4" s="1"/>
  <c r="AD1548" i="4" l="1"/>
  <c r="AE1547" i="4"/>
  <c r="AG1547" i="4" s="1"/>
  <c r="AH1547" i="4" s="1"/>
  <c r="AD1549" i="4" l="1"/>
  <c r="AE1548" i="4"/>
  <c r="AG1548" i="4" s="1"/>
  <c r="AH1548" i="4" s="1"/>
  <c r="AD1550" i="4" l="1"/>
  <c r="AE1549" i="4"/>
  <c r="AG1549" i="4" s="1"/>
  <c r="AH1549" i="4" s="1"/>
  <c r="AD1551" i="4" l="1"/>
  <c r="AE1550" i="4"/>
  <c r="AG1550" i="4" s="1"/>
  <c r="AH1550" i="4" s="1"/>
  <c r="AD1552" i="4" l="1"/>
  <c r="AE1551" i="4"/>
  <c r="AG1551" i="4" s="1"/>
  <c r="AH1551" i="4" s="1"/>
  <c r="AD1553" i="4" l="1"/>
  <c r="AE1552" i="4"/>
  <c r="AG1552" i="4" s="1"/>
  <c r="AH1552" i="4" s="1"/>
  <c r="AE1553" i="4" l="1"/>
  <c r="AG1553" i="4" s="1"/>
  <c r="AH1553" i="4" s="1"/>
  <c r="AD1554" i="4"/>
  <c r="AD1555" i="4" l="1"/>
  <c r="AE1554" i="4"/>
  <c r="AG1554" i="4" s="1"/>
  <c r="AH1554" i="4" s="1"/>
  <c r="AD1556" i="4" l="1"/>
  <c r="AE1555" i="4"/>
  <c r="AG1555" i="4" s="1"/>
  <c r="AH1555" i="4" s="1"/>
  <c r="AD1557" i="4" l="1"/>
  <c r="AE1556" i="4"/>
  <c r="AG1556" i="4" s="1"/>
  <c r="AH1556" i="4" s="1"/>
  <c r="AD1558" i="4" l="1"/>
  <c r="AE1557" i="4"/>
  <c r="AG1557" i="4" s="1"/>
  <c r="AH1557" i="4" s="1"/>
  <c r="AD1559" i="4" l="1"/>
  <c r="AE1558" i="4"/>
  <c r="AG1558" i="4" s="1"/>
  <c r="AH1558" i="4" s="1"/>
  <c r="AD1560" i="4" l="1"/>
  <c r="AE1559" i="4"/>
  <c r="AG1559" i="4" s="1"/>
  <c r="AH1559" i="4" s="1"/>
  <c r="AD1561" i="4" l="1"/>
  <c r="AE1560" i="4"/>
  <c r="AG1560" i="4" s="1"/>
  <c r="AH1560" i="4" s="1"/>
  <c r="AD1562" i="4" l="1"/>
  <c r="AE1561" i="4"/>
  <c r="AG1561" i="4" s="1"/>
  <c r="AH1561" i="4" s="1"/>
  <c r="AD1563" i="4" l="1"/>
  <c r="AE1562" i="4"/>
  <c r="AG1562" i="4" s="1"/>
  <c r="AH1562" i="4" s="1"/>
  <c r="AD1564" i="4" l="1"/>
  <c r="AE1563" i="4"/>
  <c r="AG1563" i="4" s="1"/>
  <c r="AH1563" i="4" s="1"/>
  <c r="AD1565" i="4" l="1"/>
  <c r="AE1564" i="4"/>
  <c r="AG1564" i="4" s="1"/>
  <c r="AH1564" i="4" s="1"/>
  <c r="AD1566" i="4" l="1"/>
  <c r="AE1565" i="4"/>
  <c r="AG1565" i="4" s="1"/>
  <c r="AH1565" i="4" s="1"/>
  <c r="AD1567" i="4" l="1"/>
  <c r="AE1566" i="4"/>
  <c r="AG1566" i="4" s="1"/>
  <c r="AH1566" i="4" s="1"/>
  <c r="AD1568" i="4" l="1"/>
  <c r="AE1567" i="4"/>
  <c r="AG1567" i="4" s="1"/>
  <c r="AH1567" i="4" s="1"/>
  <c r="AD1569" i="4" l="1"/>
  <c r="AE1568" i="4"/>
  <c r="AG1568" i="4" s="1"/>
  <c r="AH1568" i="4" s="1"/>
  <c r="AD1570" i="4" l="1"/>
  <c r="AE1569" i="4"/>
  <c r="AG1569" i="4" s="1"/>
  <c r="AH1569" i="4" s="1"/>
  <c r="AD1571" i="4" l="1"/>
  <c r="AE1570" i="4"/>
  <c r="AG1570" i="4" s="1"/>
  <c r="AH1570" i="4" s="1"/>
  <c r="AD1572" i="4" l="1"/>
  <c r="AE1571" i="4"/>
  <c r="AG1571" i="4" s="1"/>
  <c r="AH1571" i="4" s="1"/>
  <c r="AD1573" i="4" l="1"/>
  <c r="AE1572" i="4"/>
  <c r="AG1572" i="4" s="1"/>
  <c r="AH1572" i="4" s="1"/>
  <c r="AD1574" i="4" l="1"/>
  <c r="AE1573" i="4"/>
  <c r="AG1573" i="4" s="1"/>
  <c r="AH1573" i="4" s="1"/>
  <c r="AD1575" i="4" l="1"/>
  <c r="AE1574" i="4"/>
  <c r="AG1574" i="4" s="1"/>
  <c r="AH1574" i="4" s="1"/>
  <c r="AD1576" i="4" l="1"/>
  <c r="AE1575" i="4"/>
  <c r="AG1575" i="4" s="1"/>
  <c r="AH1575" i="4" s="1"/>
  <c r="AD1577" i="4" l="1"/>
  <c r="AE1576" i="4"/>
  <c r="AG1576" i="4" s="1"/>
  <c r="AH1576" i="4" s="1"/>
  <c r="AE1577" i="4" l="1"/>
  <c r="AG1577" i="4" s="1"/>
  <c r="AH1577" i="4" s="1"/>
  <c r="AD1578" i="4"/>
  <c r="AD1579" i="4" l="1"/>
  <c r="AE1578" i="4"/>
  <c r="AG1578" i="4" s="1"/>
  <c r="AH1578" i="4" s="1"/>
  <c r="AD1580" i="4" l="1"/>
  <c r="AE1579" i="4"/>
  <c r="AG1579" i="4" s="1"/>
  <c r="AH1579" i="4" s="1"/>
  <c r="AD1581" i="4" l="1"/>
  <c r="AE1580" i="4"/>
  <c r="AG1580" i="4" s="1"/>
  <c r="AH1580" i="4" s="1"/>
  <c r="AE1581" i="4" l="1"/>
  <c r="AG1581" i="4" s="1"/>
  <c r="AH1581" i="4" s="1"/>
  <c r="AD1582" i="4"/>
  <c r="AD1583" i="4" l="1"/>
  <c r="AE1582" i="4"/>
  <c r="AG1582" i="4" s="1"/>
  <c r="AH1582" i="4" s="1"/>
  <c r="AD1584" i="4" l="1"/>
  <c r="AE1583" i="4"/>
  <c r="AG1583" i="4" s="1"/>
  <c r="AH1583" i="4" s="1"/>
  <c r="AD1585" i="4" l="1"/>
  <c r="AE1584" i="4"/>
  <c r="AG1584" i="4" s="1"/>
  <c r="AH1584" i="4" s="1"/>
  <c r="AE1585" i="4" l="1"/>
  <c r="AG1585" i="4" s="1"/>
  <c r="AH1585" i="4" s="1"/>
  <c r="AD1586" i="4"/>
  <c r="AD1587" i="4" l="1"/>
  <c r="AE1586" i="4"/>
  <c r="AG1586" i="4" s="1"/>
  <c r="AH1586" i="4" s="1"/>
  <c r="AD1588" i="4" l="1"/>
  <c r="AE1587" i="4"/>
  <c r="AG1587" i="4" s="1"/>
  <c r="AH1587" i="4" s="1"/>
  <c r="AD1589" i="4" l="1"/>
  <c r="AE1588" i="4"/>
  <c r="AG1588" i="4" s="1"/>
  <c r="AH1588" i="4" s="1"/>
  <c r="AD1590" i="4" l="1"/>
  <c r="AE1589" i="4"/>
  <c r="AG1589" i="4" s="1"/>
  <c r="AH1589" i="4" s="1"/>
  <c r="AD1591" i="4" l="1"/>
  <c r="AE1590" i="4"/>
  <c r="AG1590" i="4" s="1"/>
  <c r="AH1590" i="4" s="1"/>
  <c r="AD1592" i="4" l="1"/>
  <c r="AE1591" i="4"/>
  <c r="AG1591" i="4" s="1"/>
  <c r="AH1591" i="4" s="1"/>
  <c r="AD1593" i="4" l="1"/>
  <c r="AE1592" i="4"/>
  <c r="AG1592" i="4" s="1"/>
  <c r="AH1592" i="4" s="1"/>
  <c r="AD1594" i="4" l="1"/>
  <c r="AE1593" i="4"/>
  <c r="AG1593" i="4" s="1"/>
  <c r="AH1593" i="4" s="1"/>
  <c r="AD1595" i="4" l="1"/>
  <c r="AE1594" i="4"/>
  <c r="AG1594" i="4" s="1"/>
  <c r="AH1594" i="4" s="1"/>
  <c r="AD1596" i="4" l="1"/>
  <c r="AE1595" i="4"/>
  <c r="AG1595" i="4" s="1"/>
  <c r="AH1595" i="4" s="1"/>
  <c r="AD1597" i="4" l="1"/>
  <c r="AE1596" i="4"/>
  <c r="AG1596" i="4" s="1"/>
  <c r="AH1596" i="4" s="1"/>
  <c r="AD1598" i="4" l="1"/>
  <c r="AE1597" i="4"/>
  <c r="AG1597" i="4" s="1"/>
  <c r="AH1597" i="4" s="1"/>
  <c r="AD1599" i="4" l="1"/>
  <c r="AE1598" i="4"/>
  <c r="AG1598" i="4" s="1"/>
  <c r="AH1598" i="4" s="1"/>
  <c r="AD1600" i="4" l="1"/>
  <c r="AE1599" i="4"/>
  <c r="AG1599" i="4" s="1"/>
  <c r="AH1599" i="4" s="1"/>
  <c r="AD1601" i="4" l="1"/>
  <c r="AE1600" i="4"/>
  <c r="AG1600" i="4" s="1"/>
  <c r="AH1600" i="4" s="1"/>
  <c r="AD1602" i="4" l="1"/>
  <c r="AE1601" i="4"/>
  <c r="AG1601" i="4" s="1"/>
  <c r="AH1601" i="4" s="1"/>
  <c r="AD1603" i="4" l="1"/>
  <c r="AE1602" i="4"/>
  <c r="AG1602" i="4" s="1"/>
  <c r="AH1602" i="4" s="1"/>
  <c r="AD1604" i="4" l="1"/>
  <c r="AE1603" i="4"/>
  <c r="AG1603" i="4" s="1"/>
  <c r="AH1603" i="4" s="1"/>
  <c r="AD1605" i="4" l="1"/>
  <c r="AE1604" i="4"/>
  <c r="AG1604" i="4" s="1"/>
  <c r="AH1604" i="4" s="1"/>
  <c r="AD1606" i="4" l="1"/>
  <c r="AE1605" i="4"/>
  <c r="AG1605" i="4" s="1"/>
  <c r="AH1605" i="4" s="1"/>
  <c r="AD1607" i="4" l="1"/>
  <c r="AE1606" i="4"/>
  <c r="AG1606" i="4" s="1"/>
  <c r="AH1606" i="4" s="1"/>
  <c r="AD1608" i="4" l="1"/>
  <c r="AE1607" i="4"/>
  <c r="AG1607" i="4" s="1"/>
  <c r="AH1607" i="4" s="1"/>
  <c r="AD1609" i="4" l="1"/>
  <c r="AE1608" i="4"/>
  <c r="AG1608" i="4" s="1"/>
  <c r="AH1608" i="4" s="1"/>
  <c r="AD1610" i="4" l="1"/>
  <c r="AE1609" i="4"/>
  <c r="AG1609" i="4" s="1"/>
  <c r="AH1609" i="4" s="1"/>
  <c r="AD1611" i="4" l="1"/>
  <c r="AE1610" i="4"/>
  <c r="AG1610" i="4" s="1"/>
  <c r="AH1610" i="4" s="1"/>
  <c r="AD1612" i="4" l="1"/>
  <c r="AE1611" i="4"/>
  <c r="AG1611" i="4" s="1"/>
  <c r="AH1611" i="4" s="1"/>
  <c r="AD1613" i="4" l="1"/>
  <c r="AE1612" i="4"/>
  <c r="AG1612" i="4" s="1"/>
  <c r="AH1612" i="4" s="1"/>
  <c r="AD1614" i="4" l="1"/>
  <c r="AE1613" i="4"/>
  <c r="AG1613" i="4" s="1"/>
  <c r="AH1613" i="4" s="1"/>
  <c r="AD1615" i="4" l="1"/>
  <c r="AE1614" i="4"/>
  <c r="AG1614" i="4" s="1"/>
  <c r="AH1614" i="4" s="1"/>
  <c r="AD1616" i="4" l="1"/>
  <c r="AE1615" i="4"/>
  <c r="AG1615" i="4" s="1"/>
  <c r="AH1615" i="4" s="1"/>
  <c r="AD1617" i="4" l="1"/>
  <c r="AE1616" i="4"/>
  <c r="AG1616" i="4" s="1"/>
  <c r="AH1616" i="4" s="1"/>
  <c r="AD1618" i="4" l="1"/>
  <c r="AE1617" i="4"/>
  <c r="AG1617" i="4" s="1"/>
  <c r="AH1617" i="4" s="1"/>
  <c r="AD1619" i="4" l="1"/>
  <c r="AE1618" i="4"/>
  <c r="AG1618" i="4" s="1"/>
  <c r="AH1618" i="4" s="1"/>
  <c r="AD1620" i="4" l="1"/>
  <c r="AE1619" i="4"/>
  <c r="AG1619" i="4" s="1"/>
  <c r="AH1619" i="4" s="1"/>
  <c r="AD1621" i="4" l="1"/>
  <c r="AE1620" i="4"/>
  <c r="AG1620" i="4" s="1"/>
  <c r="AH1620" i="4" s="1"/>
  <c r="AD1622" i="4" l="1"/>
  <c r="AE1621" i="4"/>
  <c r="AG1621" i="4" s="1"/>
  <c r="AH1621" i="4" s="1"/>
  <c r="AD1623" i="4" l="1"/>
  <c r="AE1622" i="4"/>
  <c r="AG1622" i="4" s="1"/>
  <c r="AH1622" i="4" s="1"/>
  <c r="AD1624" i="4" l="1"/>
  <c r="AE1623" i="4"/>
  <c r="AG1623" i="4" s="1"/>
  <c r="AH1623" i="4" s="1"/>
  <c r="AD1625" i="4" l="1"/>
  <c r="AE1624" i="4"/>
  <c r="AG1624" i="4" s="1"/>
  <c r="AH1624" i="4" s="1"/>
  <c r="AD1626" i="4" l="1"/>
  <c r="AE1625" i="4"/>
  <c r="AG1625" i="4" s="1"/>
  <c r="AH1625" i="4" s="1"/>
  <c r="AD1627" i="4" l="1"/>
  <c r="AE1626" i="4"/>
  <c r="AG1626" i="4" s="1"/>
  <c r="AH1626" i="4" s="1"/>
  <c r="AD1628" i="4" l="1"/>
  <c r="AE1627" i="4"/>
  <c r="AG1627" i="4" s="1"/>
  <c r="AH1627" i="4" s="1"/>
  <c r="AD1629" i="4" l="1"/>
  <c r="AE1628" i="4"/>
  <c r="AG1628" i="4" s="1"/>
  <c r="AH1628" i="4" s="1"/>
  <c r="AD1630" i="4" l="1"/>
  <c r="AE1629" i="4"/>
  <c r="AG1629" i="4" s="1"/>
  <c r="AH1629" i="4" s="1"/>
  <c r="AD1631" i="4" l="1"/>
  <c r="AE1630" i="4"/>
  <c r="AG1630" i="4" s="1"/>
  <c r="AH1630" i="4" s="1"/>
  <c r="AD1632" i="4" l="1"/>
  <c r="AE1631" i="4"/>
  <c r="AG1631" i="4" s="1"/>
  <c r="AH1631" i="4" s="1"/>
  <c r="AD1633" i="4" l="1"/>
  <c r="AE1632" i="4"/>
  <c r="AG1632" i="4" s="1"/>
  <c r="AH1632" i="4" s="1"/>
  <c r="AD1634" i="4" l="1"/>
  <c r="AE1633" i="4"/>
  <c r="AG1633" i="4" s="1"/>
  <c r="AH1633" i="4" s="1"/>
  <c r="AD1635" i="4" l="1"/>
  <c r="AE1634" i="4"/>
  <c r="AG1634" i="4" s="1"/>
  <c r="AH1634" i="4" s="1"/>
  <c r="AD1636" i="4" l="1"/>
  <c r="AE1635" i="4"/>
  <c r="AG1635" i="4" s="1"/>
  <c r="AH1635" i="4" s="1"/>
  <c r="AD1637" i="4" l="1"/>
  <c r="AE1636" i="4"/>
  <c r="AG1636" i="4" s="1"/>
  <c r="AH1636" i="4" s="1"/>
  <c r="AD1638" i="4" l="1"/>
  <c r="AE1637" i="4"/>
  <c r="AG1637" i="4" s="1"/>
  <c r="AH1637" i="4" s="1"/>
  <c r="AD1639" i="4" l="1"/>
  <c r="AE1638" i="4"/>
  <c r="AG1638" i="4" s="1"/>
  <c r="AH1638" i="4" s="1"/>
  <c r="AD1640" i="4" l="1"/>
  <c r="AE1639" i="4"/>
  <c r="AG1639" i="4" s="1"/>
  <c r="AH1639" i="4" s="1"/>
  <c r="AD1641" i="4" l="1"/>
  <c r="AE1640" i="4"/>
  <c r="AG1640" i="4" s="1"/>
  <c r="AH1640" i="4" s="1"/>
  <c r="AD1642" i="4" l="1"/>
  <c r="AE1641" i="4"/>
  <c r="AG1641" i="4" s="1"/>
  <c r="AH1641" i="4" s="1"/>
  <c r="AD1643" i="4" l="1"/>
  <c r="AE1642" i="4"/>
  <c r="AG1642" i="4" s="1"/>
  <c r="AH1642" i="4" s="1"/>
  <c r="AD1644" i="4" l="1"/>
  <c r="AE1643" i="4"/>
  <c r="AG1643" i="4" s="1"/>
  <c r="AH1643" i="4" s="1"/>
  <c r="AD1645" i="4" l="1"/>
  <c r="AE1644" i="4"/>
  <c r="AG1644" i="4" s="1"/>
  <c r="AH1644" i="4" s="1"/>
  <c r="AD1646" i="4" l="1"/>
  <c r="AE1645" i="4"/>
  <c r="AG1645" i="4" s="1"/>
  <c r="AH1645" i="4" s="1"/>
  <c r="AD1647" i="4" l="1"/>
  <c r="AE1646" i="4"/>
  <c r="AG1646" i="4" s="1"/>
  <c r="AH1646" i="4" s="1"/>
  <c r="AD1648" i="4" l="1"/>
  <c r="AE1647" i="4"/>
  <c r="AG1647" i="4" s="1"/>
  <c r="AH1647" i="4" s="1"/>
  <c r="AD1649" i="4" l="1"/>
  <c r="AE1648" i="4"/>
  <c r="AG1648" i="4" s="1"/>
  <c r="AH1648" i="4" s="1"/>
  <c r="AD1650" i="4" l="1"/>
  <c r="AE1649" i="4"/>
  <c r="AG1649" i="4" s="1"/>
  <c r="AH1649" i="4" s="1"/>
  <c r="AD1651" i="4" l="1"/>
  <c r="AE1650" i="4"/>
  <c r="AG1650" i="4" s="1"/>
  <c r="AH1650" i="4" s="1"/>
  <c r="AD1652" i="4" l="1"/>
  <c r="AE1651" i="4"/>
  <c r="AG1651" i="4" s="1"/>
  <c r="AH1651" i="4" s="1"/>
  <c r="AD1653" i="4" l="1"/>
  <c r="AE1652" i="4"/>
  <c r="AG1652" i="4" s="1"/>
  <c r="AH1652" i="4" s="1"/>
  <c r="AD1654" i="4" l="1"/>
  <c r="AE1653" i="4"/>
  <c r="AG1653" i="4" s="1"/>
  <c r="AH1653" i="4" s="1"/>
  <c r="AD1655" i="4" l="1"/>
  <c r="AE1654" i="4"/>
  <c r="AG1654" i="4" s="1"/>
  <c r="AH1654" i="4" s="1"/>
  <c r="AD1656" i="4" l="1"/>
  <c r="AE1655" i="4"/>
  <c r="AG1655" i="4" s="1"/>
  <c r="AH1655" i="4" s="1"/>
  <c r="AD1657" i="4" l="1"/>
  <c r="AE1656" i="4"/>
  <c r="AG1656" i="4" s="1"/>
  <c r="AH1656" i="4" s="1"/>
  <c r="AD1658" i="4" l="1"/>
  <c r="AE1657" i="4"/>
  <c r="AG1657" i="4" s="1"/>
  <c r="AH1657" i="4" s="1"/>
  <c r="AD1659" i="4" l="1"/>
  <c r="AE1658" i="4"/>
  <c r="AG1658" i="4" s="1"/>
  <c r="AH1658" i="4" s="1"/>
  <c r="AD1660" i="4" l="1"/>
  <c r="AE1659" i="4"/>
  <c r="AG1659" i="4" s="1"/>
  <c r="AH1659" i="4" s="1"/>
  <c r="AD1661" i="4" l="1"/>
  <c r="AE1660" i="4"/>
  <c r="AG1660" i="4" s="1"/>
  <c r="AH1660" i="4" s="1"/>
  <c r="AD1662" i="4" l="1"/>
  <c r="AE1661" i="4"/>
  <c r="AG1661" i="4" s="1"/>
  <c r="AH1661" i="4" s="1"/>
  <c r="AD1663" i="4" l="1"/>
  <c r="AE1662" i="4"/>
  <c r="AG1662" i="4" s="1"/>
  <c r="AH1662" i="4" s="1"/>
  <c r="AD1664" i="4" l="1"/>
  <c r="AE1663" i="4"/>
  <c r="AG1663" i="4" s="1"/>
  <c r="AH1663" i="4" s="1"/>
  <c r="AD1665" i="4" l="1"/>
  <c r="AE1664" i="4"/>
  <c r="AG1664" i="4" s="1"/>
  <c r="AH1664" i="4" s="1"/>
  <c r="AD1666" i="4" l="1"/>
  <c r="AE1665" i="4"/>
  <c r="AG1665" i="4" s="1"/>
  <c r="AH1665" i="4" s="1"/>
  <c r="AD1667" i="4" l="1"/>
  <c r="AE1666" i="4"/>
  <c r="AG1666" i="4" s="1"/>
  <c r="AH1666" i="4" s="1"/>
  <c r="AD1668" i="4" l="1"/>
  <c r="AE1667" i="4"/>
  <c r="AG1667" i="4" s="1"/>
  <c r="AH1667" i="4" s="1"/>
  <c r="AE1668" i="4" l="1"/>
  <c r="AG1668" i="4" s="1"/>
  <c r="AH1668" i="4" s="1"/>
  <c r="AD1669" i="4"/>
  <c r="AD1670" i="4" l="1"/>
  <c r="AE1669" i="4"/>
  <c r="AG1669" i="4" s="1"/>
  <c r="AH1669" i="4" s="1"/>
  <c r="AD1671" i="4" l="1"/>
  <c r="AE1670" i="4"/>
  <c r="AG1670" i="4" s="1"/>
  <c r="AH1670" i="4" s="1"/>
  <c r="AD1672" i="4" l="1"/>
  <c r="AE1671" i="4"/>
  <c r="AG1671" i="4" s="1"/>
  <c r="AH1671" i="4" s="1"/>
  <c r="AD1673" i="4" l="1"/>
  <c r="AE1672" i="4"/>
  <c r="AG1672" i="4" s="1"/>
  <c r="AH1672" i="4" s="1"/>
  <c r="AD1674" i="4" l="1"/>
  <c r="AE1673" i="4"/>
  <c r="AG1673" i="4" s="1"/>
  <c r="AH1673" i="4" s="1"/>
  <c r="AD1675" i="4" l="1"/>
  <c r="AE1674" i="4"/>
  <c r="AG1674" i="4" s="1"/>
  <c r="AH1674" i="4" s="1"/>
  <c r="AD1676" i="4" l="1"/>
  <c r="AE1675" i="4"/>
  <c r="AG1675" i="4" s="1"/>
  <c r="AH1675" i="4" s="1"/>
  <c r="AD1677" i="4" l="1"/>
  <c r="AE1676" i="4"/>
  <c r="AG1676" i="4" s="1"/>
  <c r="AH1676" i="4" s="1"/>
  <c r="AD1678" i="4" l="1"/>
  <c r="AE1677" i="4"/>
  <c r="AG1677" i="4" s="1"/>
  <c r="AH1677" i="4" s="1"/>
  <c r="AD1679" i="4" l="1"/>
  <c r="AE1678" i="4"/>
  <c r="AG1678" i="4" s="1"/>
  <c r="AH1678" i="4" s="1"/>
  <c r="AD1680" i="4" l="1"/>
  <c r="AE1679" i="4"/>
  <c r="AG1679" i="4" s="1"/>
  <c r="AH1679" i="4" s="1"/>
  <c r="AD1681" i="4" l="1"/>
  <c r="AE1680" i="4"/>
  <c r="AG1680" i="4" s="1"/>
  <c r="AH1680" i="4" s="1"/>
  <c r="AD1682" i="4" l="1"/>
  <c r="AE1681" i="4"/>
  <c r="AG1681" i="4" s="1"/>
  <c r="AH1681" i="4" s="1"/>
  <c r="AD1683" i="4" l="1"/>
  <c r="AE1682" i="4"/>
  <c r="AG1682" i="4" s="1"/>
  <c r="AH1682" i="4" s="1"/>
  <c r="AD1684" i="4" l="1"/>
  <c r="AE1683" i="4"/>
  <c r="AG1683" i="4" s="1"/>
  <c r="AH1683" i="4" s="1"/>
  <c r="AD1685" i="4" l="1"/>
  <c r="AE1684" i="4"/>
  <c r="AG1684" i="4" s="1"/>
  <c r="AH1684" i="4" s="1"/>
  <c r="AD1686" i="4" l="1"/>
  <c r="AE1685" i="4"/>
  <c r="AG1685" i="4" s="1"/>
  <c r="AH1685" i="4" s="1"/>
  <c r="AD1687" i="4" l="1"/>
  <c r="AE1686" i="4"/>
  <c r="AG1686" i="4" s="1"/>
  <c r="AH1686" i="4" s="1"/>
  <c r="AD1688" i="4" l="1"/>
  <c r="AE1687" i="4"/>
  <c r="AG1687" i="4" s="1"/>
  <c r="AH1687" i="4" s="1"/>
  <c r="AD1689" i="4" l="1"/>
  <c r="AE1688" i="4"/>
  <c r="AG1688" i="4" s="1"/>
  <c r="AH1688" i="4" s="1"/>
  <c r="AD1690" i="4" l="1"/>
  <c r="AE1689" i="4"/>
  <c r="AG1689" i="4" s="1"/>
  <c r="AH1689" i="4" s="1"/>
  <c r="AD1691" i="4" l="1"/>
  <c r="AE1690" i="4"/>
  <c r="AG1690" i="4" s="1"/>
  <c r="AH1690" i="4" s="1"/>
  <c r="AD1692" i="4" l="1"/>
  <c r="AE1691" i="4"/>
  <c r="AG1691" i="4" s="1"/>
  <c r="AH1691" i="4" s="1"/>
  <c r="AD1693" i="4" l="1"/>
  <c r="AE1692" i="4"/>
  <c r="AG1692" i="4" s="1"/>
  <c r="AH1692" i="4" s="1"/>
  <c r="AD1694" i="4" l="1"/>
  <c r="AE1693" i="4"/>
  <c r="AG1693" i="4" s="1"/>
  <c r="AH1693" i="4" s="1"/>
  <c r="AD1695" i="4" l="1"/>
  <c r="AE1694" i="4"/>
  <c r="AG1694" i="4" s="1"/>
  <c r="AH1694" i="4" s="1"/>
  <c r="AD1696" i="4" l="1"/>
  <c r="AE1695" i="4"/>
  <c r="AG1695" i="4" s="1"/>
  <c r="AH1695" i="4" s="1"/>
  <c r="AD1697" i="4" l="1"/>
  <c r="AE1696" i="4"/>
  <c r="AG1696" i="4" s="1"/>
  <c r="AH1696" i="4" s="1"/>
  <c r="AD1698" i="4" l="1"/>
  <c r="AE1697" i="4"/>
  <c r="AG1697" i="4" s="1"/>
  <c r="AH1697" i="4" s="1"/>
  <c r="AD1699" i="4" l="1"/>
  <c r="AE1698" i="4"/>
  <c r="AG1698" i="4" s="1"/>
  <c r="AH1698" i="4" s="1"/>
  <c r="AD1700" i="4" l="1"/>
  <c r="AE1699" i="4"/>
  <c r="AG1699" i="4" s="1"/>
  <c r="AH1699" i="4" s="1"/>
  <c r="AD1701" i="4" l="1"/>
  <c r="AE1700" i="4"/>
  <c r="AG1700" i="4" s="1"/>
  <c r="AH1700" i="4" s="1"/>
  <c r="AD1702" i="4" l="1"/>
  <c r="AE1701" i="4"/>
  <c r="AG1701" i="4" s="1"/>
  <c r="AH1701" i="4" s="1"/>
  <c r="AD1703" i="4" l="1"/>
  <c r="AE1702" i="4"/>
  <c r="AG1702" i="4" s="1"/>
  <c r="AH1702" i="4" s="1"/>
  <c r="AD1704" i="4" l="1"/>
  <c r="AE1703" i="4"/>
  <c r="AG1703" i="4" s="1"/>
  <c r="AH1703" i="4" s="1"/>
  <c r="AD1705" i="4" l="1"/>
  <c r="AE1704" i="4"/>
  <c r="AG1704" i="4" s="1"/>
  <c r="AH1704" i="4" s="1"/>
  <c r="AD1706" i="4" l="1"/>
  <c r="AE1705" i="4"/>
  <c r="AG1705" i="4" s="1"/>
  <c r="AH1705" i="4" s="1"/>
  <c r="AD1707" i="4" l="1"/>
  <c r="AE1706" i="4"/>
  <c r="AG1706" i="4" s="1"/>
  <c r="AH1706" i="4" s="1"/>
  <c r="AD1708" i="4" l="1"/>
  <c r="AE1707" i="4"/>
  <c r="AG1707" i="4" s="1"/>
  <c r="AH1707" i="4" s="1"/>
  <c r="AD1709" i="4" l="1"/>
  <c r="AE1708" i="4"/>
  <c r="AG1708" i="4" s="1"/>
  <c r="AH1708" i="4" s="1"/>
  <c r="AD1710" i="4" l="1"/>
  <c r="AE1709" i="4"/>
  <c r="AG1709" i="4" s="1"/>
  <c r="AH1709" i="4" s="1"/>
  <c r="AD1711" i="4" l="1"/>
  <c r="AE1710" i="4"/>
  <c r="AG1710" i="4" s="1"/>
  <c r="AH1710" i="4" s="1"/>
  <c r="AD1712" i="4" l="1"/>
  <c r="AE1711" i="4"/>
  <c r="AG1711" i="4" s="1"/>
  <c r="AH1711" i="4" s="1"/>
  <c r="AD1713" i="4" l="1"/>
  <c r="AE1712" i="4"/>
  <c r="AG1712" i="4" s="1"/>
  <c r="AH1712" i="4" s="1"/>
  <c r="AD1714" i="4" l="1"/>
  <c r="AE1713" i="4"/>
  <c r="AG1713" i="4" s="1"/>
  <c r="AH1713" i="4" s="1"/>
  <c r="AD1715" i="4" l="1"/>
  <c r="AE1714" i="4"/>
  <c r="AG1714" i="4" s="1"/>
  <c r="AH1714" i="4" s="1"/>
  <c r="AD1716" i="4" l="1"/>
  <c r="AE1715" i="4"/>
  <c r="AG1715" i="4" s="1"/>
  <c r="AH1715" i="4" s="1"/>
  <c r="AD1717" i="4" l="1"/>
  <c r="AE1716" i="4"/>
  <c r="AG1716" i="4" s="1"/>
  <c r="AH1716" i="4" s="1"/>
  <c r="AD1718" i="4" l="1"/>
  <c r="AE1717" i="4"/>
  <c r="AG1717" i="4" s="1"/>
  <c r="AH1717" i="4" s="1"/>
  <c r="AD1719" i="4" l="1"/>
  <c r="AE1718" i="4"/>
  <c r="AG1718" i="4" s="1"/>
  <c r="AH1718" i="4" s="1"/>
  <c r="AD1720" i="4" l="1"/>
  <c r="AE1719" i="4"/>
  <c r="AG1719" i="4" s="1"/>
  <c r="AH1719" i="4" s="1"/>
  <c r="AD1721" i="4" l="1"/>
  <c r="AE1720" i="4"/>
  <c r="AG1720" i="4" s="1"/>
  <c r="AH1720" i="4" s="1"/>
  <c r="AD1722" i="4" l="1"/>
  <c r="AE1721" i="4"/>
  <c r="AG1721" i="4" s="1"/>
  <c r="AH1721" i="4" s="1"/>
  <c r="AD1723" i="4" l="1"/>
  <c r="AE1722" i="4"/>
  <c r="AG1722" i="4" s="1"/>
  <c r="AH1722" i="4" s="1"/>
  <c r="AD1724" i="4" l="1"/>
  <c r="AE1723" i="4"/>
  <c r="AG1723" i="4" s="1"/>
  <c r="AH1723" i="4" s="1"/>
  <c r="AD1725" i="4" l="1"/>
  <c r="AE1724" i="4"/>
  <c r="AG1724" i="4" s="1"/>
  <c r="AH1724" i="4" s="1"/>
  <c r="AD1726" i="4" l="1"/>
  <c r="AE1725" i="4"/>
  <c r="AG1725" i="4" s="1"/>
  <c r="AH1725" i="4" s="1"/>
  <c r="AD1727" i="4" l="1"/>
  <c r="AE1726" i="4"/>
  <c r="AG1726" i="4" s="1"/>
  <c r="AH1726" i="4" s="1"/>
  <c r="AD1728" i="4" l="1"/>
  <c r="AE1727" i="4"/>
  <c r="AG1727" i="4" s="1"/>
  <c r="AH1727" i="4" s="1"/>
  <c r="AD1729" i="4" l="1"/>
  <c r="AE1728" i="4"/>
  <c r="AG1728" i="4" s="1"/>
  <c r="AH1728" i="4" s="1"/>
  <c r="AD1730" i="4" l="1"/>
  <c r="AE1729" i="4"/>
  <c r="AG1729" i="4" s="1"/>
  <c r="AH1729" i="4" s="1"/>
  <c r="AD1731" i="4" l="1"/>
  <c r="AE1730" i="4"/>
  <c r="AG1730" i="4" s="1"/>
  <c r="AH1730" i="4" s="1"/>
  <c r="AD1732" i="4" l="1"/>
  <c r="AE1731" i="4"/>
  <c r="AG1731" i="4" s="1"/>
  <c r="AH1731" i="4" s="1"/>
  <c r="AD1733" i="4" l="1"/>
  <c r="AE1732" i="4"/>
  <c r="AG1732" i="4" s="1"/>
  <c r="AH1732" i="4" s="1"/>
  <c r="AD1734" i="4" l="1"/>
  <c r="AE1733" i="4"/>
  <c r="AG1733" i="4" s="1"/>
  <c r="AH1733" i="4" s="1"/>
  <c r="AD1735" i="4" l="1"/>
  <c r="AE1734" i="4"/>
  <c r="AG1734" i="4" s="1"/>
  <c r="AH1734" i="4" s="1"/>
  <c r="AD1736" i="4" l="1"/>
  <c r="AE1735" i="4"/>
  <c r="AG1735" i="4" s="1"/>
  <c r="AH1735" i="4" s="1"/>
  <c r="AD1737" i="4" l="1"/>
  <c r="AE1736" i="4"/>
  <c r="AG1736" i="4" s="1"/>
  <c r="AH1736" i="4" s="1"/>
  <c r="AD1738" i="4" l="1"/>
  <c r="AE1737" i="4"/>
  <c r="AG1737" i="4" s="1"/>
  <c r="AH1737" i="4" s="1"/>
  <c r="AD1739" i="4" l="1"/>
  <c r="AE1738" i="4"/>
  <c r="AG1738" i="4" s="1"/>
  <c r="AH1738" i="4" s="1"/>
  <c r="AD1740" i="4" l="1"/>
  <c r="AE1739" i="4"/>
  <c r="AG1739" i="4" s="1"/>
  <c r="AH1739" i="4" s="1"/>
  <c r="AD1741" i="4" l="1"/>
  <c r="AE1740" i="4"/>
  <c r="AG1740" i="4" s="1"/>
  <c r="AH1740" i="4" s="1"/>
  <c r="AD1742" i="4" l="1"/>
  <c r="AE1741" i="4"/>
  <c r="AG1741" i="4" s="1"/>
  <c r="AH1741" i="4" s="1"/>
  <c r="AD1743" i="4" l="1"/>
  <c r="AE1742" i="4"/>
  <c r="AG1742" i="4" s="1"/>
  <c r="AH1742" i="4" s="1"/>
  <c r="AD1744" i="4" l="1"/>
  <c r="AE1743" i="4"/>
  <c r="AG1743" i="4" s="1"/>
  <c r="AH1743" i="4" s="1"/>
  <c r="AD1745" i="4" l="1"/>
  <c r="AE1744" i="4"/>
  <c r="AG1744" i="4" s="1"/>
  <c r="AH1744" i="4" s="1"/>
  <c r="AD1746" i="4" l="1"/>
  <c r="AE1745" i="4"/>
  <c r="AG1745" i="4" s="1"/>
  <c r="AH1745" i="4" s="1"/>
  <c r="AD1747" i="4" l="1"/>
  <c r="AE1746" i="4"/>
  <c r="AG1746" i="4" s="1"/>
  <c r="AH1746" i="4" s="1"/>
  <c r="AD1748" i="4" l="1"/>
  <c r="AE1747" i="4"/>
  <c r="AG1747" i="4" s="1"/>
  <c r="AH1747" i="4" s="1"/>
  <c r="AD1749" i="4" l="1"/>
  <c r="AE1748" i="4"/>
  <c r="AG1748" i="4" s="1"/>
  <c r="AH1748" i="4" s="1"/>
  <c r="AD1750" i="4" l="1"/>
  <c r="AE1749" i="4"/>
  <c r="AG1749" i="4" s="1"/>
  <c r="AH1749" i="4" s="1"/>
  <c r="AD1751" i="4" l="1"/>
  <c r="AE1750" i="4"/>
  <c r="AG1750" i="4" s="1"/>
  <c r="AH1750" i="4" s="1"/>
  <c r="AD1752" i="4" l="1"/>
  <c r="AE1751" i="4"/>
  <c r="AG1751" i="4" s="1"/>
  <c r="AH1751" i="4" s="1"/>
  <c r="AD1753" i="4" l="1"/>
  <c r="AE1752" i="4"/>
  <c r="AG1752" i="4" s="1"/>
  <c r="AH1752" i="4" s="1"/>
  <c r="AD1754" i="4" l="1"/>
  <c r="AE1753" i="4"/>
  <c r="AG1753" i="4" s="1"/>
  <c r="AH1753" i="4" s="1"/>
  <c r="AD1755" i="4" l="1"/>
  <c r="AE1754" i="4"/>
  <c r="AG1754" i="4" s="1"/>
  <c r="AH1754" i="4" s="1"/>
  <c r="AD1756" i="4" l="1"/>
  <c r="AE1755" i="4"/>
  <c r="AG1755" i="4" s="1"/>
  <c r="AH1755" i="4" s="1"/>
  <c r="AD1757" i="4" l="1"/>
  <c r="AE1756" i="4"/>
  <c r="AG1756" i="4" s="1"/>
  <c r="AH1756" i="4" s="1"/>
  <c r="AD1758" i="4" l="1"/>
  <c r="AE1757" i="4"/>
  <c r="AG1757" i="4" s="1"/>
  <c r="AH1757" i="4" s="1"/>
  <c r="AD1759" i="4" l="1"/>
  <c r="AE1758" i="4"/>
  <c r="AG1758" i="4" s="1"/>
  <c r="AH1758" i="4" s="1"/>
  <c r="AD1760" i="4" l="1"/>
  <c r="AE1759" i="4"/>
  <c r="AG1759" i="4" s="1"/>
  <c r="AH1759" i="4" s="1"/>
  <c r="AD1761" i="4" l="1"/>
  <c r="AE1760" i="4"/>
  <c r="AG1760" i="4" s="1"/>
  <c r="AH1760" i="4" s="1"/>
  <c r="AD1762" i="4" l="1"/>
  <c r="AE1761" i="4"/>
  <c r="AG1761" i="4" s="1"/>
  <c r="AH1761" i="4" s="1"/>
  <c r="AD1763" i="4" l="1"/>
  <c r="AE1762" i="4"/>
  <c r="AG1762" i="4" s="1"/>
  <c r="AH1762" i="4" s="1"/>
  <c r="AD1764" i="4" l="1"/>
  <c r="AE1763" i="4"/>
  <c r="AG1763" i="4" s="1"/>
  <c r="AH1763" i="4" s="1"/>
  <c r="AD1765" i="4" l="1"/>
  <c r="AE1764" i="4"/>
  <c r="AG1764" i="4" s="1"/>
  <c r="AH1764" i="4" s="1"/>
  <c r="AD1766" i="4" l="1"/>
  <c r="AE1765" i="4"/>
  <c r="AG1765" i="4" s="1"/>
  <c r="AH1765" i="4" s="1"/>
  <c r="AD1767" i="4" l="1"/>
  <c r="AE1766" i="4"/>
  <c r="AG1766" i="4" s="1"/>
  <c r="AH1766" i="4" s="1"/>
  <c r="AD1768" i="4" l="1"/>
  <c r="AE1767" i="4"/>
  <c r="AG1767" i="4" s="1"/>
  <c r="AH1767" i="4" s="1"/>
  <c r="AD1769" i="4" l="1"/>
  <c r="AE1768" i="4"/>
  <c r="AG1768" i="4" s="1"/>
  <c r="AH1768" i="4" s="1"/>
  <c r="AD1770" i="4" l="1"/>
  <c r="AE1769" i="4"/>
  <c r="AG1769" i="4" s="1"/>
  <c r="AH1769" i="4" s="1"/>
  <c r="AD1771" i="4" l="1"/>
  <c r="AE1770" i="4"/>
  <c r="AG1770" i="4" s="1"/>
  <c r="AH1770" i="4" s="1"/>
  <c r="AD1772" i="4" l="1"/>
  <c r="AE1771" i="4"/>
  <c r="AG1771" i="4" s="1"/>
  <c r="AH1771" i="4" s="1"/>
  <c r="AD1773" i="4" l="1"/>
  <c r="AE1772" i="4"/>
  <c r="AG1772" i="4" s="1"/>
  <c r="AH1772" i="4" s="1"/>
  <c r="AD1774" i="4" l="1"/>
  <c r="AE1773" i="4"/>
  <c r="AG1773" i="4" s="1"/>
  <c r="AH1773" i="4" s="1"/>
  <c r="AD1775" i="4" l="1"/>
  <c r="AE1774" i="4"/>
  <c r="AG1774" i="4" s="1"/>
  <c r="AH1774" i="4" s="1"/>
  <c r="AD1776" i="4" l="1"/>
  <c r="AE1775" i="4"/>
  <c r="AG1775" i="4" s="1"/>
  <c r="AH1775" i="4" s="1"/>
  <c r="AD1777" i="4" l="1"/>
  <c r="AE1776" i="4"/>
  <c r="AG1776" i="4" s="1"/>
  <c r="AH1776" i="4" s="1"/>
  <c r="AD1778" i="4" l="1"/>
  <c r="AE1777" i="4"/>
  <c r="AG1777" i="4" s="1"/>
  <c r="AH1777" i="4" s="1"/>
  <c r="AE1778" i="4" l="1"/>
  <c r="AG1778" i="4" s="1"/>
  <c r="AH1778" i="4" s="1"/>
  <c r="AD1779" i="4"/>
  <c r="AD1780" i="4" l="1"/>
  <c r="AE1779" i="4"/>
  <c r="AG1779" i="4" s="1"/>
  <c r="AH1779" i="4" s="1"/>
  <c r="AD1781" i="4" l="1"/>
  <c r="AE1780" i="4"/>
  <c r="AG1780" i="4" s="1"/>
  <c r="AH1780" i="4" s="1"/>
  <c r="AD1782" i="4" l="1"/>
  <c r="AE1781" i="4"/>
  <c r="AG1781" i="4" s="1"/>
  <c r="AH1781" i="4" s="1"/>
  <c r="AD1783" i="4" l="1"/>
  <c r="AE1782" i="4"/>
  <c r="AG1782" i="4" s="1"/>
  <c r="AH1782" i="4" s="1"/>
  <c r="AD1784" i="4" l="1"/>
  <c r="AE1783" i="4"/>
  <c r="AG1783" i="4" s="1"/>
  <c r="AH1783" i="4" s="1"/>
  <c r="AD1785" i="4" l="1"/>
  <c r="AE1784" i="4"/>
  <c r="AG1784" i="4" s="1"/>
  <c r="AH1784" i="4" s="1"/>
  <c r="AD1786" i="4" l="1"/>
  <c r="AE1785" i="4"/>
  <c r="AG1785" i="4" s="1"/>
  <c r="AH1785" i="4" s="1"/>
  <c r="AD1787" i="4" l="1"/>
  <c r="AE1786" i="4"/>
  <c r="AG1786" i="4" s="1"/>
  <c r="AH1786" i="4" s="1"/>
  <c r="AD1788" i="4" l="1"/>
  <c r="AE1787" i="4"/>
  <c r="AG1787" i="4" s="1"/>
  <c r="AH1787" i="4" s="1"/>
  <c r="AE1788" i="4" l="1"/>
  <c r="AG1788" i="4" s="1"/>
  <c r="AH1788" i="4" s="1"/>
  <c r="AD1789" i="4"/>
  <c r="AE1789" i="4" l="1"/>
  <c r="AG1789" i="4" s="1"/>
  <c r="AH1789" i="4" s="1"/>
  <c r="AD1790" i="4"/>
  <c r="AD1791" i="4" l="1"/>
  <c r="AE1790" i="4"/>
  <c r="AG1790" i="4" s="1"/>
  <c r="AH1790" i="4" s="1"/>
  <c r="AD1792" i="4" l="1"/>
  <c r="AE1791" i="4"/>
  <c r="AG1791" i="4" s="1"/>
  <c r="AH1791" i="4" s="1"/>
  <c r="AD1793" i="4" l="1"/>
  <c r="AE1792" i="4"/>
  <c r="AG1792" i="4" s="1"/>
  <c r="AH1792" i="4" s="1"/>
  <c r="AD1794" i="4" l="1"/>
  <c r="AE1793" i="4"/>
  <c r="AG1793" i="4" s="1"/>
  <c r="AH1793" i="4" s="1"/>
  <c r="AD1795" i="4" l="1"/>
  <c r="AE1794" i="4"/>
  <c r="AG1794" i="4" s="1"/>
  <c r="AH1794" i="4" s="1"/>
  <c r="AD1796" i="4" l="1"/>
  <c r="AE1795" i="4"/>
  <c r="AG1795" i="4" s="1"/>
  <c r="AH1795" i="4" s="1"/>
  <c r="AD1797" i="4" l="1"/>
  <c r="AE1796" i="4"/>
  <c r="AG1796" i="4" s="1"/>
  <c r="AH1796" i="4" s="1"/>
  <c r="AD1798" i="4" l="1"/>
  <c r="AE1797" i="4"/>
  <c r="AG1797" i="4" s="1"/>
  <c r="AH1797" i="4" s="1"/>
  <c r="AD1799" i="4" l="1"/>
  <c r="AE1798" i="4"/>
  <c r="AG1798" i="4" s="1"/>
  <c r="AH1798" i="4" s="1"/>
  <c r="AD1800" i="4" l="1"/>
  <c r="AE1799" i="4"/>
  <c r="AG1799" i="4" s="1"/>
  <c r="AH1799" i="4" s="1"/>
  <c r="AD1801" i="4" l="1"/>
  <c r="AE1800" i="4"/>
  <c r="AG1800" i="4" s="1"/>
  <c r="AH1800" i="4" s="1"/>
  <c r="AD1802" i="4" l="1"/>
  <c r="AE1801" i="4"/>
  <c r="AG1801" i="4" s="1"/>
  <c r="AH1801" i="4" s="1"/>
  <c r="AD1803" i="4" l="1"/>
  <c r="AE1802" i="4"/>
  <c r="AG1802" i="4" s="1"/>
  <c r="AH1802" i="4" s="1"/>
  <c r="AD1804" i="4" l="1"/>
  <c r="AE1803" i="4"/>
  <c r="AG1803" i="4" s="1"/>
  <c r="AH1803" i="4" s="1"/>
  <c r="AD1805" i="4" l="1"/>
  <c r="AE1804" i="4"/>
  <c r="AG1804" i="4" s="1"/>
  <c r="AH1804" i="4" s="1"/>
  <c r="AD1806" i="4" l="1"/>
  <c r="AE1805" i="4"/>
  <c r="AG1805" i="4" s="1"/>
  <c r="AH1805" i="4" s="1"/>
  <c r="AD1807" i="4" l="1"/>
  <c r="AE1806" i="4"/>
  <c r="AG1806" i="4" s="1"/>
  <c r="AH1806" i="4" s="1"/>
  <c r="AD1808" i="4" l="1"/>
  <c r="AE1807" i="4"/>
  <c r="AG1807" i="4" s="1"/>
  <c r="AH1807" i="4" s="1"/>
  <c r="AD1809" i="4" l="1"/>
  <c r="AE1808" i="4"/>
  <c r="AG1808" i="4" s="1"/>
  <c r="AH1808" i="4" s="1"/>
  <c r="AD1810" i="4" l="1"/>
  <c r="AE1809" i="4"/>
  <c r="AG1809" i="4" s="1"/>
  <c r="AH1809" i="4" s="1"/>
  <c r="AD1811" i="4" l="1"/>
  <c r="AE1810" i="4"/>
  <c r="AG1810" i="4" s="1"/>
  <c r="AH1810" i="4" s="1"/>
  <c r="AD1812" i="4" l="1"/>
  <c r="AE1811" i="4"/>
  <c r="AG1811" i="4" s="1"/>
  <c r="AH1811" i="4" s="1"/>
  <c r="AD1813" i="4" l="1"/>
  <c r="AE1812" i="4"/>
  <c r="AG1812" i="4" s="1"/>
  <c r="AH1812" i="4" s="1"/>
  <c r="AD1814" i="4" l="1"/>
  <c r="AE1813" i="4"/>
  <c r="AG1813" i="4" s="1"/>
  <c r="AH1813" i="4" s="1"/>
  <c r="AD1815" i="4" l="1"/>
  <c r="AE1814" i="4"/>
  <c r="AG1814" i="4" s="1"/>
  <c r="AH1814" i="4" s="1"/>
  <c r="AD1816" i="4" l="1"/>
  <c r="AE1815" i="4"/>
  <c r="AG1815" i="4" s="1"/>
  <c r="AH1815" i="4" s="1"/>
  <c r="AD1817" i="4" l="1"/>
  <c r="AE1816" i="4"/>
  <c r="AG1816" i="4" s="1"/>
  <c r="AH1816" i="4" s="1"/>
  <c r="AD1818" i="4" l="1"/>
  <c r="AE1817" i="4"/>
  <c r="AG1817" i="4" s="1"/>
  <c r="AH1817" i="4" s="1"/>
  <c r="AD1819" i="4" l="1"/>
  <c r="AE1818" i="4"/>
  <c r="AG1818" i="4" s="1"/>
  <c r="AH1818" i="4" s="1"/>
  <c r="AD1820" i="4" l="1"/>
  <c r="AE1819" i="4"/>
  <c r="AG1819" i="4" s="1"/>
  <c r="AH1819" i="4" s="1"/>
  <c r="AD1821" i="4" l="1"/>
  <c r="AE1820" i="4"/>
  <c r="AG1820" i="4" s="1"/>
  <c r="AH1820" i="4" s="1"/>
  <c r="AD1822" i="4" l="1"/>
  <c r="AE1821" i="4"/>
  <c r="AG1821" i="4" s="1"/>
  <c r="AH1821" i="4" s="1"/>
  <c r="AD1823" i="4" l="1"/>
  <c r="AE1822" i="4"/>
  <c r="AG1822" i="4" s="1"/>
  <c r="AH1822" i="4" s="1"/>
  <c r="AD1824" i="4" l="1"/>
  <c r="AE1823" i="4"/>
  <c r="AG1823" i="4" s="1"/>
  <c r="AH1823" i="4" s="1"/>
  <c r="AE1824" i="4" l="1"/>
  <c r="AG1824" i="4" s="1"/>
  <c r="AH1824" i="4" s="1"/>
  <c r="AD1825" i="4"/>
  <c r="AE1825" i="4" l="1"/>
  <c r="AG1825" i="4" s="1"/>
  <c r="AH1825" i="4" s="1"/>
  <c r="AD1826" i="4"/>
  <c r="AD1827" i="4" l="1"/>
  <c r="AE1826" i="4"/>
  <c r="AG1826" i="4" s="1"/>
  <c r="AH1826" i="4" s="1"/>
  <c r="AD1828" i="4" l="1"/>
  <c r="AE1827" i="4"/>
  <c r="AG1827" i="4" s="1"/>
  <c r="AH1827" i="4" s="1"/>
  <c r="AD1829" i="4" l="1"/>
  <c r="AE1828" i="4"/>
  <c r="AG1828" i="4" s="1"/>
  <c r="AH1828" i="4" s="1"/>
  <c r="AD1830" i="4" l="1"/>
  <c r="AE1829" i="4"/>
  <c r="AG1829" i="4" s="1"/>
  <c r="AH1829" i="4" s="1"/>
  <c r="AD1831" i="4" l="1"/>
  <c r="AE1830" i="4"/>
  <c r="AG1830" i="4" s="1"/>
  <c r="AH1830" i="4" s="1"/>
  <c r="AD1832" i="4" l="1"/>
  <c r="AE1831" i="4"/>
  <c r="AG1831" i="4" s="1"/>
  <c r="AH1831" i="4" s="1"/>
  <c r="AD1833" i="4" l="1"/>
  <c r="AE1832" i="4"/>
  <c r="AG1832" i="4" s="1"/>
  <c r="AH1832" i="4" s="1"/>
  <c r="AD1834" i="4" l="1"/>
  <c r="AE1833" i="4"/>
  <c r="AG1833" i="4" s="1"/>
  <c r="AH1833" i="4" s="1"/>
  <c r="AD1835" i="4" l="1"/>
  <c r="AE1834" i="4"/>
  <c r="AG1834" i="4" s="1"/>
  <c r="AH1834" i="4" s="1"/>
  <c r="AD1836" i="4" l="1"/>
  <c r="AE1835" i="4"/>
  <c r="AG1835" i="4" s="1"/>
  <c r="AH1835" i="4" s="1"/>
  <c r="AD1837" i="4" l="1"/>
  <c r="AE1836" i="4"/>
  <c r="AG1836" i="4" s="1"/>
  <c r="AH1836" i="4" s="1"/>
  <c r="AD1838" i="4" l="1"/>
  <c r="AE1837" i="4"/>
  <c r="AG1837" i="4" s="1"/>
  <c r="AH1837" i="4" s="1"/>
  <c r="AD1839" i="4" l="1"/>
  <c r="AE1838" i="4"/>
  <c r="AG1838" i="4" s="1"/>
  <c r="AH1838" i="4" s="1"/>
  <c r="AD1840" i="4" l="1"/>
  <c r="AE1839" i="4"/>
  <c r="AG1839" i="4" s="1"/>
  <c r="AH1839" i="4" s="1"/>
  <c r="AD1841" i="4" l="1"/>
  <c r="AE1840" i="4"/>
  <c r="AG1840" i="4" s="1"/>
  <c r="AH1840" i="4" s="1"/>
  <c r="AD1842" i="4" l="1"/>
  <c r="AE1841" i="4"/>
  <c r="AG1841" i="4" s="1"/>
  <c r="AH1841" i="4" s="1"/>
  <c r="AD1843" i="4" l="1"/>
  <c r="AE1842" i="4"/>
  <c r="AG1842" i="4" s="1"/>
  <c r="AH1842" i="4" s="1"/>
  <c r="AD1844" i="4" l="1"/>
  <c r="AE1843" i="4"/>
  <c r="AG1843" i="4" s="1"/>
  <c r="AH1843" i="4" s="1"/>
  <c r="AD1845" i="4" l="1"/>
  <c r="AE1844" i="4"/>
  <c r="AG1844" i="4" s="1"/>
  <c r="AH1844" i="4" s="1"/>
  <c r="AD1846" i="4" l="1"/>
  <c r="AE1845" i="4"/>
  <c r="AG1845" i="4" s="1"/>
  <c r="AH1845" i="4" s="1"/>
  <c r="AD1847" i="4" l="1"/>
  <c r="AE1846" i="4"/>
  <c r="AG1846" i="4" s="1"/>
  <c r="AH1846" i="4" s="1"/>
  <c r="AD1848" i="4" l="1"/>
  <c r="AE1847" i="4"/>
  <c r="AG1847" i="4" s="1"/>
  <c r="AH1847" i="4" s="1"/>
  <c r="AD1849" i="4" l="1"/>
  <c r="AE1848" i="4"/>
  <c r="AG1848" i="4" s="1"/>
  <c r="AH1848" i="4" s="1"/>
  <c r="AD1850" i="4" l="1"/>
  <c r="AE1849" i="4"/>
  <c r="AG1849" i="4" s="1"/>
  <c r="AH1849" i="4" s="1"/>
  <c r="AD1851" i="4" l="1"/>
  <c r="AE1850" i="4"/>
  <c r="AG1850" i="4" s="1"/>
  <c r="AH1850" i="4" s="1"/>
  <c r="AD1852" i="4" l="1"/>
  <c r="AE1851" i="4"/>
  <c r="AG1851" i="4" s="1"/>
  <c r="AH1851" i="4" s="1"/>
  <c r="AD1853" i="4" l="1"/>
  <c r="AE1852" i="4"/>
  <c r="AG1852" i="4" s="1"/>
  <c r="AH1852" i="4" s="1"/>
  <c r="AD1854" i="4" l="1"/>
  <c r="AE1853" i="4"/>
  <c r="AG1853" i="4" s="1"/>
  <c r="AH1853" i="4" s="1"/>
  <c r="AD1855" i="4" l="1"/>
  <c r="AE1854" i="4"/>
  <c r="AG1854" i="4" s="1"/>
  <c r="AH1854" i="4" s="1"/>
  <c r="AD1856" i="4" l="1"/>
  <c r="AE1855" i="4"/>
  <c r="AG1855" i="4" s="1"/>
  <c r="AH1855" i="4" s="1"/>
  <c r="AD1857" i="4" l="1"/>
  <c r="AE1856" i="4"/>
  <c r="AG1856" i="4" s="1"/>
  <c r="AH1856" i="4" s="1"/>
  <c r="AD1858" i="4" l="1"/>
  <c r="AE1857" i="4"/>
  <c r="AG1857" i="4" s="1"/>
  <c r="AH1857" i="4" s="1"/>
  <c r="AD1859" i="4" l="1"/>
  <c r="AE1858" i="4"/>
  <c r="AG1858" i="4" s="1"/>
  <c r="AH1858" i="4" s="1"/>
  <c r="AD1860" i="4" l="1"/>
  <c r="AE1859" i="4"/>
  <c r="AG1859" i="4" s="1"/>
  <c r="AH1859" i="4" s="1"/>
  <c r="AD1861" i="4" l="1"/>
  <c r="AE1860" i="4"/>
  <c r="AG1860" i="4" s="1"/>
  <c r="AH1860" i="4" s="1"/>
  <c r="AD1862" i="4" l="1"/>
  <c r="AE1861" i="4"/>
  <c r="AG1861" i="4" s="1"/>
  <c r="AH1861" i="4" s="1"/>
  <c r="AD1863" i="4" l="1"/>
  <c r="AE1862" i="4"/>
  <c r="AG1862" i="4" s="1"/>
  <c r="AH1862" i="4" s="1"/>
  <c r="AD1864" i="4" l="1"/>
  <c r="AE1863" i="4"/>
  <c r="AG1863" i="4" s="1"/>
  <c r="AH1863" i="4" s="1"/>
  <c r="AD1865" i="4" l="1"/>
  <c r="AE1864" i="4"/>
  <c r="AG1864" i="4" s="1"/>
  <c r="AH1864" i="4" s="1"/>
  <c r="AD1866" i="4" l="1"/>
  <c r="AE1865" i="4"/>
  <c r="AG1865" i="4" s="1"/>
  <c r="AH1865" i="4" s="1"/>
  <c r="AD1867" i="4" l="1"/>
  <c r="AE1866" i="4"/>
  <c r="AG1866" i="4" s="1"/>
  <c r="AH1866" i="4" s="1"/>
  <c r="AD1868" i="4" l="1"/>
  <c r="AE1867" i="4"/>
  <c r="AG1867" i="4" s="1"/>
  <c r="AH1867" i="4" s="1"/>
  <c r="AD1869" i="4" l="1"/>
  <c r="AE1868" i="4"/>
  <c r="AG1868" i="4" s="1"/>
  <c r="AH1868" i="4" s="1"/>
  <c r="AD1870" i="4" l="1"/>
  <c r="AE1869" i="4"/>
  <c r="AG1869" i="4" s="1"/>
  <c r="AH1869" i="4" s="1"/>
  <c r="AD1871" i="4" l="1"/>
  <c r="AE1870" i="4"/>
  <c r="AG1870" i="4" s="1"/>
  <c r="AH1870" i="4" s="1"/>
  <c r="AD1872" i="4" l="1"/>
  <c r="AE1871" i="4"/>
  <c r="AG1871" i="4" s="1"/>
  <c r="AH1871" i="4" s="1"/>
  <c r="AD1873" i="4" l="1"/>
  <c r="AE1872" i="4"/>
  <c r="AG1872" i="4" s="1"/>
  <c r="AH1872" i="4" s="1"/>
  <c r="AD1874" i="4" l="1"/>
  <c r="AE1873" i="4"/>
  <c r="AG1873" i="4" s="1"/>
  <c r="AH1873" i="4" s="1"/>
  <c r="AD1875" i="4" l="1"/>
  <c r="AE1874" i="4"/>
  <c r="AG1874" i="4" s="1"/>
  <c r="AH1874" i="4" s="1"/>
  <c r="AD1876" i="4" l="1"/>
  <c r="AE1875" i="4"/>
  <c r="AG1875" i="4" s="1"/>
  <c r="AH1875" i="4" s="1"/>
  <c r="AD1877" i="4" l="1"/>
  <c r="AE1876" i="4"/>
  <c r="AG1876" i="4" s="1"/>
  <c r="AH1876" i="4" s="1"/>
  <c r="AD1878" i="4" l="1"/>
  <c r="AE1877" i="4"/>
  <c r="AG1877" i="4" s="1"/>
  <c r="AH1877" i="4" s="1"/>
  <c r="AD1879" i="4" l="1"/>
  <c r="AE1878" i="4"/>
  <c r="AG1878" i="4" s="1"/>
  <c r="AH1878" i="4" s="1"/>
  <c r="AD1880" i="4" l="1"/>
  <c r="AE1879" i="4"/>
  <c r="AG1879" i="4" s="1"/>
  <c r="AH1879" i="4" s="1"/>
  <c r="AD1881" i="4" l="1"/>
  <c r="AE1880" i="4"/>
  <c r="AG1880" i="4" s="1"/>
  <c r="AH1880" i="4" s="1"/>
  <c r="AD1882" i="4" l="1"/>
  <c r="AE1881" i="4"/>
  <c r="AG1881" i="4" s="1"/>
  <c r="AH1881" i="4" s="1"/>
  <c r="AD1883" i="4" l="1"/>
  <c r="AE1882" i="4"/>
  <c r="AG1882" i="4" s="1"/>
  <c r="AH1882" i="4" s="1"/>
  <c r="AD1884" i="4" l="1"/>
  <c r="AE1883" i="4"/>
  <c r="AG1883" i="4" s="1"/>
  <c r="AH1883" i="4" s="1"/>
  <c r="AD1885" i="4" l="1"/>
  <c r="AE1884" i="4"/>
  <c r="AG1884" i="4" s="1"/>
  <c r="AH1884" i="4" s="1"/>
  <c r="AD1886" i="4" l="1"/>
  <c r="AE1885" i="4"/>
  <c r="AG1885" i="4" s="1"/>
  <c r="AH1885" i="4" s="1"/>
  <c r="AD1887" i="4" l="1"/>
  <c r="AE1886" i="4"/>
  <c r="AG1886" i="4" s="1"/>
  <c r="AH1886" i="4" s="1"/>
  <c r="AD1888" i="4" l="1"/>
  <c r="AE1887" i="4"/>
  <c r="AG1887" i="4" s="1"/>
  <c r="AH1887" i="4" s="1"/>
  <c r="AD1889" i="4" l="1"/>
  <c r="AE1888" i="4"/>
  <c r="AG1888" i="4" s="1"/>
  <c r="AH1888" i="4" s="1"/>
  <c r="AD1890" i="4" l="1"/>
  <c r="AE1889" i="4"/>
  <c r="AG1889" i="4" s="1"/>
  <c r="AH1889" i="4" s="1"/>
  <c r="AD1891" i="4" l="1"/>
  <c r="AE1890" i="4"/>
  <c r="AG1890" i="4" s="1"/>
  <c r="AH1890" i="4" s="1"/>
  <c r="AD1892" i="4" l="1"/>
  <c r="AE1891" i="4"/>
  <c r="AG1891" i="4" s="1"/>
  <c r="AH1891" i="4" s="1"/>
  <c r="AD1893" i="4" l="1"/>
  <c r="AE1892" i="4"/>
  <c r="AG1892" i="4" s="1"/>
  <c r="AH1892" i="4" s="1"/>
  <c r="AD1894" i="4" l="1"/>
  <c r="AE1893" i="4"/>
  <c r="AG1893" i="4" s="1"/>
  <c r="AH1893" i="4" s="1"/>
  <c r="AD1895" i="4" l="1"/>
  <c r="AE1894" i="4"/>
  <c r="AG1894" i="4" s="1"/>
  <c r="AH1894" i="4" s="1"/>
  <c r="AD1896" i="4" l="1"/>
  <c r="AE1895" i="4"/>
  <c r="AG1895" i="4" s="1"/>
  <c r="AH1895" i="4" s="1"/>
  <c r="AD1897" i="4" l="1"/>
  <c r="AE1896" i="4"/>
  <c r="AG1896" i="4" s="1"/>
  <c r="AH1896" i="4" s="1"/>
  <c r="AD1898" i="4" l="1"/>
  <c r="AE1897" i="4"/>
  <c r="AG1897" i="4" s="1"/>
  <c r="AH1897" i="4" s="1"/>
  <c r="AD1899" i="4" l="1"/>
  <c r="AE1898" i="4"/>
  <c r="AG1898" i="4" s="1"/>
  <c r="AH1898" i="4" s="1"/>
  <c r="AD1900" i="4" l="1"/>
  <c r="AE1899" i="4"/>
  <c r="AG1899" i="4" s="1"/>
  <c r="AH1899" i="4" s="1"/>
  <c r="AD1901" i="4" l="1"/>
  <c r="AE1900" i="4"/>
  <c r="AG1900" i="4" s="1"/>
  <c r="AH1900" i="4" s="1"/>
  <c r="AD1902" i="4" l="1"/>
  <c r="AE1901" i="4"/>
  <c r="AG1901" i="4" s="1"/>
  <c r="AH1901" i="4" s="1"/>
  <c r="AD1903" i="4" l="1"/>
  <c r="AE1902" i="4"/>
  <c r="AG1902" i="4" s="1"/>
  <c r="AH1902" i="4" s="1"/>
  <c r="AD1904" i="4" l="1"/>
  <c r="AE1903" i="4"/>
  <c r="AG1903" i="4" s="1"/>
  <c r="AH1903" i="4" s="1"/>
  <c r="AD1905" i="4" l="1"/>
  <c r="AE1904" i="4"/>
  <c r="AG1904" i="4" s="1"/>
  <c r="AH1904" i="4" s="1"/>
  <c r="AD1906" i="4" l="1"/>
  <c r="AE1905" i="4"/>
  <c r="AG1905" i="4" s="1"/>
  <c r="AH1905" i="4" s="1"/>
  <c r="AD1907" i="4" l="1"/>
  <c r="AE1906" i="4"/>
  <c r="AG1906" i="4" s="1"/>
  <c r="AH1906" i="4" s="1"/>
  <c r="AD1908" i="4" l="1"/>
  <c r="AE1907" i="4"/>
  <c r="AG1907" i="4" s="1"/>
  <c r="AH1907" i="4" s="1"/>
  <c r="AD1909" i="4" l="1"/>
  <c r="AE1908" i="4"/>
  <c r="AG1908" i="4" s="1"/>
  <c r="AH1908" i="4" s="1"/>
  <c r="AD1910" i="4" l="1"/>
  <c r="AE1909" i="4"/>
  <c r="AG1909" i="4" s="1"/>
  <c r="AH1909" i="4" s="1"/>
  <c r="AD1911" i="4" l="1"/>
  <c r="AE1910" i="4"/>
  <c r="AG1910" i="4" s="1"/>
  <c r="AH1910" i="4" s="1"/>
  <c r="AD1912" i="4" l="1"/>
  <c r="AE1911" i="4"/>
  <c r="AG1911" i="4" s="1"/>
  <c r="AH1911" i="4" s="1"/>
  <c r="AD1913" i="4" l="1"/>
  <c r="AE1912" i="4"/>
  <c r="AG1912" i="4" s="1"/>
  <c r="AH1912" i="4" s="1"/>
  <c r="AD1914" i="4" l="1"/>
  <c r="AE1913" i="4"/>
  <c r="AG1913" i="4" s="1"/>
  <c r="AH1913" i="4" s="1"/>
  <c r="AD1915" i="4" l="1"/>
  <c r="AE1914" i="4"/>
  <c r="AG1914" i="4" s="1"/>
  <c r="AH1914" i="4" s="1"/>
  <c r="AD1916" i="4" l="1"/>
  <c r="AE1915" i="4"/>
  <c r="AG1915" i="4" s="1"/>
  <c r="AH1915" i="4" s="1"/>
  <c r="AD1917" i="4" l="1"/>
  <c r="AE1916" i="4"/>
  <c r="AG1916" i="4" s="1"/>
  <c r="AH1916" i="4" s="1"/>
  <c r="AD1918" i="4" l="1"/>
  <c r="AE1917" i="4"/>
  <c r="AG1917" i="4" s="1"/>
  <c r="AH1917" i="4" s="1"/>
  <c r="AE1918" i="4" l="1"/>
  <c r="AG1918" i="4" s="1"/>
  <c r="AH1918" i="4" s="1"/>
  <c r="AD1919" i="4"/>
  <c r="AD1920" i="4" l="1"/>
  <c r="AE1919" i="4"/>
  <c r="AG1919" i="4" s="1"/>
  <c r="AH1919" i="4" s="1"/>
  <c r="AD1921" i="4" l="1"/>
  <c r="AE1920" i="4"/>
  <c r="AG1920" i="4" s="1"/>
  <c r="AH1920" i="4" s="1"/>
  <c r="AD1922" i="4" l="1"/>
  <c r="AE1921" i="4"/>
  <c r="AG1921" i="4" s="1"/>
  <c r="AH1921" i="4" s="1"/>
  <c r="AD1923" i="4" l="1"/>
  <c r="AE1922" i="4"/>
  <c r="AG1922" i="4" s="1"/>
  <c r="AH1922" i="4" s="1"/>
  <c r="AD1924" i="4" l="1"/>
  <c r="AE1923" i="4"/>
  <c r="AG1923" i="4" s="1"/>
  <c r="AH1923" i="4" s="1"/>
  <c r="AD1925" i="4" l="1"/>
  <c r="AE1924" i="4"/>
  <c r="AG1924" i="4" s="1"/>
  <c r="AH1924" i="4" s="1"/>
  <c r="AD1926" i="4" l="1"/>
  <c r="AE1925" i="4"/>
  <c r="AG1925" i="4" s="1"/>
  <c r="AH1925" i="4" s="1"/>
  <c r="AD1927" i="4" l="1"/>
  <c r="AE1926" i="4"/>
  <c r="AG1926" i="4" s="1"/>
  <c r="AH1926" i="4" s="1"/>
  <c r="AD1928" i="4" l="1"/>
  <c r="AE1927" i="4"/>
  <c r="AG1927" i="4" s="1"/>
  <c r="AH1927" i="4" s="1"/>
  <c r="AD1929" i="4" l="1"/>
  <c r="AE1928" i="4"/>
  <c r="AG1928" i="4" s="1"/>
  <c r="AH1928" i="4" s="1"/>
  <c r="AD1930" i="4" l="1"/>
  <c r="AE1929" i="4"/>
  <c r="AG1929" i="4" s="1"/>
  <c r="AH1929" i="4" s="1"/>
  <c r="AD1931" i="4" l="1"/>
  <c r="AE1930" i="4"/>
  <c r="AG1930" i="4" s="1"/>
  <c r="AH1930" i="4" s="1"/>
  <c r="AD1932" i="4" l="1"/>
  <c r="AE1931" i="4"/>
  <c r="AG1931" i="4" s="1"/>
  <c r="AH1931" i="4" s="1"/>
  <c r="AD1933" i="4" l="1"/>
  <c r="AE1932" i="4"/>
  <c r="AG1932" i="4" s="1"/>
  <c r="AH1932" i="4" s="1"/>
  <c r="AD1934" i="4" l="1"/>
  <c r="AE1933" i="4"/>
  <c r="AG1933" i="4" s="1"/>
  <c r="AH1933" i="4" s="1"/>
  <c r="AD1935" i="4" l="1"/>
  <c r="AE1934" i="4"/>
  <c r="AG1934" i="4" s="1"/>
  <c r="AH1934" i="4" s="1"/>
  <c r="AD1936" i="4" l="1"/>
  <c r="AE1935" i="4"/>
  <c r="AG1935" i="4" s="1"/>
  <c r="AH1935" i="4" s="1"/>
  <c r="AD1937" i="4" l="1"/>
  <c r="AE1936" i="4"/>
  <c r="AG1936" i="4" s="1"/>
  <c r="AH1936" i="4" s="1"/>
  <c r="AD1938" i="4" l="1"/>
  <c r="AE1937" i="4"/>
  <c r="AG1937" i="4" s="1"/>
  <c r="AH1937" i="4" s="1"/>
  <c r="AD1939" i="4" l="1"/>
  <c r="AE1938" i="4"/>
  <c r="AG1938" i="4" s="1"/>
  <c r="AH1938" i="4" s="1"/>
  <c r="AD1940" i="4" l="1"/>
  <c r="AE1939" i="4"/>
  <c r="AG1939" i="4" s="1"/>
  <c r="AH1939" i="4" s="1"/>
  <c r="AD1941" i="4" l="1"/>
  <c r="AE1940" i="4"/>
  <c r="AG1940" i="4" s="1"/>
  <c r="AH1940" i="4" s="1"/>
  <c r="AD1942" i="4" l="1"/>
  <c r="AE1941" i="4"/>
  <c r="AG1941" i="4" s="1"/>
  <c r="AH1941" i="4" s="1"/>
  <c r="AE1942" i="4" l="1"/>
  <c r="AG1942" i="4" s="1"/>
  <c r="AH1942" i="4" s="1"/>
  <c r="AD1943" i="4"/>
  <c r="AD1944" i="4" l="1"/>
  <c r="AE1943" i="4"/>
  <c r="AG1943" i="4" s="1"/>
  <c r="AH1943" i="4" s="1"/>
  <c r="AD1945" i="4" l="1"/>
  <c r="AE1944" i="4"/>
  <c r="AG1944" i="4" s="1"/>
  <c r="AH1944" i="4" s="1"/>
  <c r="AD1946" i="4" l="1"/>
  <c r="AE1945" i="4"/>
  <c r="AG1945" i="4" s="1"/>
  <c r="AH1945" i="4" s="1"/>
  <c r="AE1946" i="4" l="1"/>
  <c r="AG1946" i="4" s="1"/>
  <c r="AH1946" i="4" s="1"/>
  <c r="AD1947" i="4"/>
  <c r="AD1948" i="4" l="1"/>
  <c r="AE1947" i="4"/>
  <c r="AG1947" i="4" s="1"/>
  <c r="AH1947" i="4" s="1"/>
  <c r="AD1949" i="4" l="1"/>
  <c r="AE1948" i="4"/>
  <c r="AG1948" i="4" s="1"/>
  <c r="AH1948" i="4" s="1"/>
  <c r="AD1950" i="4" l="1"/>
  <c r="AE1949" i="4"/>
  <c r="AG1949" i="4" s="1"/>
  <c r="AH1949" i="4" s="1"/>
  <c r="AE1950" i="4" l="1"/>
  <c r="AG1950" i="4" s="1"/>
  <c r="AH1950" i="4" s="1"/>
  <c r="AD1951" i="4"/>
  <c r="AD1952" i="4" l="1"/>
  <c r="AE1951" i="4"/>
  <c r="AG1951" i="4" s="1"/>
  <c r="AH1951" i="4" s="1"/>
  <c r="AD1953" i="4" l="1"/>
  <c r="AE1952" i="4"/>
  <c r="AG1952" i="4" s="1"/>
  <c r="AH1952" i="4" s="1"/>
  <c r="AD1954" i="4" l="1"/>
  <c r="AE1953" i="4"/>
  <c r="AG1953" i="4" s="1"/>
  <c r="AH1953" i="4" s="1"/>
  <c r="AD1955" i="4" l="1"/>
  <c r="AE1954" i="4"/>
  <c r="AG1954" i="4" s="1"/>
  <c r="AH1954" i="4" s="1"/>
  <c r="AD1956" i="4" l="1"/>
  <c r="AE1955" i="4"/>
  <c r="AG1955" i="4" s="1"/>
  <c r="AH1955" i="4" s="1"/>
  <c r="AD1957" i="4" l="1"/>
  <c r="AE1956" i="4"/>
  <c r="AG1956" i="4" s="1"/>
  <c r="AH1956" i="4" s="1"/>
  <c r="AD1958" i="4" l="1"/>
  <c r="AE1957" i="4"/>
  <c r="AG1957" i="4" s="1"/>
  <c r="AH1957" i="4" s="1"/>
  <c r="AD1959" i="4" l="1"/>
  <c r="AE1958" i="4"/>
  <c r="AG1958" i="4" s="1"/>
  <c r="AH1958" i="4" s="1"/>
  <c r="AD1960" i="4" l="1"/>
  <c r="AE1959" i="4"/>
  <c r="AG1959" i="4" s="1"/>
  <c r="AH1959" i="4" s="1"/>
  <c r="AD1961" i="4" l="1"/>
  <c r="AE1960" i="4"/>
  <c r="AG1960" i="4" s="1"/>
  <c r="AH1960" i="4" s="1"/>
  <c r="AD1962" i="4" l="1"/>
  <c r="AE1961" i="4"/>
  <c r="AG1961" i="4" s="1"/>
  <c r="AH1961" i="4" s="1"/>
  <c r="AD1963" i="4" l="1"/>
  <c r="AE1962" i="4"/>
  <c r="AG1962" i="4" s="1"/>
  <c r="AH1962" i="4" s="1"/>
  <c r="AD1964" i="4" l="1"/>
  <c r="AE1963" i="4"/>
  <c r="AG1963" i="4" s="1"/>
  <c r="AH1963" i="4" s="1"/>
  <c r="AD1965" i="4" l="1"/>
  <c r="AE1964" i="4"/>
  <c r="AG1964" i="4" s="1"/>
  <c r="AH1964" i="4" s="1"/>
  <c r="AD1966" i="4" l="1"/>
  <c r="AE1965" i="4"/>
  <c r="AG1965" i="4" s="1"/>
  <c r="AH1965" i="4" s="1"/>
  <c r="AD1967" i="4" l="1"/>
  <c r="AE1966" i="4"/>
  <c r="AG1966" i="4" s="1"/>
  <c r="AH1966" i="4" s="1"/>
  <c r="AD1968" i="4" l="1"/>
  <c r="AE1967" i="4"/>
  <c r="AG1967" i="4" s="1"/>
  <c r="AH1967" i="4" s="1"/>
  <c r="AD1969" i="4" l="1"/>
  <c r="AE1968" i="4"/>
  <c r="AG1968" i="4" s="1"/>
  <c r="AH1968" i="4" s="1"/>
  <c r="AD1970" i="4" l="1"/>
  <c r="AE1969" i="4"/>
  <c r="AG1969" i="4" s="1"/>
  <c r="AH1969" i="4" s="1"/>
  <c r="AD1971" i="4" l="1"/>
  <c r="AE1970" i="4"/>
  <c r="AG1970" i="4" s="1"/>
  <c r="AH1970" i="4" s="1"/>
  <c r="AD1972" i="4" l="1"/>
  <c r="AE1971" i="4"/>
  <c r="AG1971" i="4" s="1"/>
  <c r="AH1971" i="4" s="1"/>
  <c r="AD1973" i="4" l="1"/>
  <c r="AE1972" i="4"/>
  <c r="AG1972" i="4" s="1"/>
  <c r="AH1972" i="4" s="1"/>
  <c r="AD1974" i="4" l="1"/>
  <c r="AE1973" i="4"/>
  <c r="AG1973" i="4" s="1"/>
  <c r="AH1973" i="4" s="1"/>
  <c r="AD1975" i="4" l="1"/>
  <c r="AE1974" i="4"/>
  <c r="AG1974" i="4" s="1"/>
  <c r="AH1974" i="4" s="1"/>
  <c r="AD1976" i="4" l="1"/>
  <c r="AE1975" i="4"/>
  <c r="AG1975" i="4" s="1"/>
  <c r="AH1975" i="4" s="1"/>
  <c r="AD1977" i="4" l="1"/>
  <c r="AE1976" i="4"/>
  <c r="AG1976" i="4" s="1"/>
  <c r="AH1976" i="4" s="1"/>
  <c r="AD1978" i="4" l="1"/>
  <c r="AE1977" i="4"/>
  <c r="AG1977" i="4" s="1"/>
  <c r="AH1977" i="4" s="1"/>
  <c r="AD1979" i="4" l="1"/>
  <c r="AE1978" i="4"/>
  <c r="AG1978" i="4" s="1"/>
  <c r="AH1978" i="4" s="1"/>
  <c r="AD1980" i="4" l="1"/>
  <c r="AE1979" i="4"/>
  <c r="AG1979" i="4" s="1"/>
  <c r="AH1979" i="4" s="1"/>
  <c r="AD1981" i="4" l="1"/>
  <c r="AE1980" i="4"/>
  <c r="AG1980" i="4" s="1"/>
  <c r="AH1980" i="4" s="1"/>
  <c r="AD1982" i="4" l="1"/>
  <c r="AE1981" i="4"/>
  <c r="AG1981" i="4" s="1"/>
  <c r="AH1981" i="4" s="1"/>
  <c r="AD1983" i="4" l="1"/>
  <c r="AE1982" i="4"/>
  <c r="AG1982" i="4" s="1"/>
  <c r="AH1982" i="4" s="1"/>
  <c r="AD1984" i="4" l="1"/>
  <c r="AE1983" i="4"/>
  <c r="AG1983" i="4" s="1"/>
  <c r="AH1983" i="4" s="1"/>
  <c r="AD1985" i="4" l="1"/>
  <c r="AE1984" i="4"/>
  <c r="AG1984" i="4" s="1"/>
  <c r="AH1984" i="4" s="1"/>
  <c r="AD1986" i="4" l="1"/>
  <c r="AE1985" i="4"/>
  <c r="AG1985" i="4" s="1"/>
  <c r="AH1985" i="4" s="1"/>
  <c r="AD1987" i="4" l="1"/>
  <c r="AE1986" i="4"/>
  <c r="AG1986" i="4" s="1"/>
  <c r="AH1986" i="4" s="1"/>
  <c r="AD1988" i="4" l="1"/>
  <c r="AE1987" i="4"/>
  <c r="AG1987" i="4" s="1"/>
  <c r="AH1987" i="4" s="1"/>
  <c r="AD1989" i="4" l="1"/>
  <c r="AE1988" i="4"/>
  <c r="AG1988" i="4" s="1"/>
  <c r="AH1988" i="4" s="1"/>
  <c r="AD1990" i="4" l="1"/>
  <c r="AE1989" i="4"/>
  <c r="AG1989" i="4" s="1"/>
  <c r="AH1989" i="4" s="1"/>
  <c r="AD1991" i="4" l="1"/>
  <c r="AE1990" i="4"/>
  <c r="AG1990" i="4" s="1"/>
  <c r="AH1990" i="4" s="1"/>
  <c r="AE1991" i="4" l="1"/>
  <c r="AG1991" i="4" s="1"/>
  <c r="AH1991" i="4" s="1"/>
  <c r="AD1992" i="4"/>
  <c r="AD1993" i="4" l="1"/>
  <c r="AE1992" i="4"/>
  <c r="AG1992" i="4" s="1"/>
  <c r="AH1992" i="4" s="1"/>
  <c r="AD1994" i="4" l="1"/>
  <c r="AE1993" i="4"/>
  <c r="AG1993" i="4" s="1"/>
  <c r="AH1993" i="4" s="1"/>
  <c r="AD1995" i="4" l="1"/>
  <c r="AE1994" i="4"/>
  <c r="AG1994" i="4" s="1"/>
  <c r="AH1994" i="4" s="1"/>
  <c r="AD1996" i="4" l="1"/>
  <c r="AE1995" i="4"/>
  <c r="AG1995" i="4" s="1"/>
  <c r="AH1995" i="4" s="1"/>
  <c r="AD1997" i="4" l="1"/>
  <c r="AE1996" i="4"/>
  <c r="AG1996" i="4" s="1"/>
  <c r="AH1996" i="4" s="1"/>
  <c r="AD1998" i="4" l="1"/>
  <c r="AE1997" i="4"/>
  <c r="AG1997" i="4" s="1"/>
  <c r="AH1997" i="4" s="1"/>
  <c r="AD1999" i="4" l="1"/>
  <c r="AE1998" i="4"/>
  <c r="AG1998" i="4" s="1"/>
  <c r="AH1998" i="4" s="1"/>
  <c r="AD2000" i="4" l="1"/>
  <c r="AE1999" i="4"/>
  <c r="AG1999" i="4" s="1"/>
  <c r="AH1999" i="4" s="1"/>
  <c r="AD2001" i="4" l="1"/>
  <c r="AE2000" i="4"/>
  <c r="AG2000" i="4" s="1"/>
  <c r="AH2000" i="4" s="1"/>
  <c r="AD2002" i="4" l="1"/>
  <c r="AE2001" i="4"/>
  <c r="AG2001" i="4" s="1"/>
  <c r="AH2001" i="4" s="1"/>
  <c r="AD2003" i="4" l="1"/>
  <c r="AE2002" i="4"/>
  <c r="AG2002" i="4" s="1"/>
  <c r="AH2002" i="4" s="1"/>
  <c r="AD2004" i="4" l="1"/>
  <c r="AE2003" i="4"/>
  <c r="AG2003" i="4" s="1"/>
  <c r="AH2003" i="4" s="1"/>
  <c r="AD2005" i="4" l="1"/>
  <c r="AE2004" i="4"/>
  <c r="AG2004" i="4" s="1"/>
  <c r="AH2004" i="4" s="1"/>
  <c r="AD2006" i="4" l="1"/>
  <c r="AE2005" i="4"/>
  <c r="AG2005" i="4" s="1"/>
  <c r="AH2005" i="4" s="1"/>
  <c r="AD2007" i="4" l="1"/>
  <c r="AE2006" i="4"/>
  <c r="AG2006" i="4" s="1"/>
  <c r="AH2006" i="4" s="1"/>
  <c r="AD2008" i="4" l="1"/>
  <c r="AE2007" i="4"/>
  <c r="AG2007" i="4" s="1"/>
  <c r="AH2007" i="4" s="1"/>
  <c r="AD2009" i="4" l="1"/>
  <c r="AE2008" i="4"/>
  <c r="AG2008" i="4" s="1"/>
  <c r="AH2008" i="4" s="1"/>
  <c r="AD2010" i="4" l="1"/>
  <c r="AE2009" i="4"/>
  <c r="AG2009" i="4" s="1"/>
  <c r="AH2009" i="4" s="1"/>
  <c r="AD2011" i="4" l="1"/>
  <c r="AE2010" i="4"/>
  <c r="AG2010" i="4" s="1"/>
  <c r="AH2010" i="4" s="1"/>
  <c r="AD2012" i="4" l="1"/>
  <c r="AE2011" i="4"/>
  <c r="AG2011" i="4" s="1"/>
  <c r="AH2011" i="4" s="1"/>
  <c r="AD2013" i="4" l="1"/>
  <c r="AE2012" i="4"/>
  <c r="AG2012" i="4" s="1"/>
  <c r="AH2012" i="4" s="1"/>
  <c r="AD2014" i="4" l="1"/>
  <c r="AE2013" i="4"/>
  <c r="AG2013" i="4" s="1"/>
  <c r="AH2013" i="4" s="1"/>
  <c r="AD2015" i="4" l="1"/>
  <c r="AE2014" i="4"/>
  <c r="AG2014" i="4" s="1"/>
  <c r="AH2014" i="4" s="1"/>
  <c r="AD2016" i="4" l="1"/>
  <c r="AE2015" i="4"/>
  <c r="AG2015" i="4" s="1"/>
  <c r="AH2015" i="4" s="1"/>
  <c r="AD2017" i="4" l="1"/>
  <c r="AE2016" i="4"/>
  <c r="AG2016" i="4" s="1"/>
  <c r="AH2016" i="4" s="1"/>
  <c r="AD2018" i="4" l="1"/>
  <c r="AE2017" i="4"/>
  <c r="AG2017" i="4" s="1"/>
  <c r="AH2017" i="4" s="1"/>
  <c r="AD2019" i="4" l="1"/>
  <c r="AE2018" i="4"/>
  <c r="AG2018" i="4" s="1"/>
  <c r="AH2018" i="4" s="1"/>
  <c r="AE2019" i="4" l="1"/>
  <c r="AG2019" i="4" s="1"/>
  <c r="AH2019" i="4" s="1"/>
  <c r="AD2020" i="4"/>
  <c r="AD2021" i="4" l="1"/>
  <c r="AE2020" i="4"/>
  <c r="AG2020" i="4" s="1"/>
  <c r="AH2020" i="4" s="1"/>
  <c r="AD2022" i="4" l="1"/>
  <c r="AE2021" i="4"/>
  <c r="AG2021" i="4" s="1"/>
  <c r="AH2021" i="4" s="1"/>
  <c r="AD2023" i="4" l="1"/>
  <c r="AE2022" i="4"/>
  <c r="AG2022" i="4" s="1"/>
  <c r="AH2022" i="4" s="1"/>
  <c r="AD2024" i="4" l="1"/>
  <c r="AE2023" i="4"/>
  <c r="AG2023" i="4" s="1"/>
  <c r="AH2023" i="4" s="1"/>
  <c r="AD2025" i="4" l="1"/>
  <c r="AE2024" i="4"/>
  <c r="AG2024" i="4" s="1"/>
  <c r="AH2024" i="4" s="1"/>
  <c r="AD2026" i="4" l="1"/>
  <c r="AE2025" i="4"/>
  <c r="AG2025" i="4" s="1"/>
  <c r="AH2025" i="4" s="1"/>
  <c r="AD2027" i="4" l="1"/>
  <c r="AE2026" i="4"/>
  <c r="AG2026" i="4" s="1"/>
  <c r="AH2026" i="4" s="1"/>
  <c r="AE2027" i="4" l="1"/>
  <c r="AG2027" i="4" s="1"/>
  <c r="AH2027" i="4" s="1"/>
  <c r="AD2028" i="4"/>
  <c r="AD2029" i="4" l="1"/>
  <c r="AE2028" i="4"/>
  <c r="AG2028" i="4" s="1"/>
  <c r="AH2028" i="4" s="1"/>
  <c r="AD2030" i="4" l="1"/>
  <c r="AE2029" i="4"/>
  <c r="AG2029" i="4" s="1"/>
  <c r="AH2029" i="4" s="1"/>
  <c r="AD2031" i="4" l="1"/>
  <c r="AE2030" i="4"/>
  <c r="AG2030" i="4" s="1"/>
  <c r="AH2030" i="4" s="1"/>
  <c r="AD2032" i="4" l="1"/>
  <c r="AE2031" i="4"/>
  <c r="AG2031" i="4" s="1"/>
  <c r="AH2031" i="4" s="1"/>
  <c r="AE2032" i="4" l="1"/>
  <c r="AG2032" i="4" s="1"/>
  <c r="AH2032" i="4" s="1"/>
  <c r="AD2033" i="4"/>
  <c r="AE2033" i="4" l="1"/>
  <c r="AG2033" i="4" s="1"/>
  <c r="AH2033" i="4" s="1"/>
  <c r="AD2034" i="4"/>
  <c r="AE2034" i="4" l="1"/>
  <c r="AG2034" i="4" s="1"/>
  <c r="AH2034" i="4" s="1"/>
  <c r="AD2035" i="4"/>
  <c r="AE2035" i="4" l="1"/>
  <c r="AG2035" i="4" s="1"/>
  <c r="AH2035" i="4" s="1"/>
  <c r="AD2036" i="4"/>
  <c r="AE2036" i="4" l="1"/>
  <c r="AG2036" i="4" s="1"/>
  <c r="AH2036" i="4" s="1"/>
  <c r="AD2037" i="4"/>
  <c r="AD2038" i="4" l="1"/>
  <c r="AE2037" i="4"/>
  <c r="AG2037" i="4" s="1"/>
  <c r="AH2037" i="4" s="1"/>
  <c r="AD2039" i="4" l="1"/>
  <c r="AE2038" i="4"/>
  <c r="AG2038" i="4" s="1"/>
  <c r="AH2038" i="4" s="1"/>
  <c r="AD2040" i="4" l="1"/>
  <c r="AE2039" i="4"/>
  <c r="AG2039" i="4" s="1"/>
  <c r="AH2039" i="4" s="1"/>
  <c r="AD2041" i="4" l="1"/>
  <c r="AE2040" i="4"/>
  <c r="AG2040" i="4" s="1"/>
  <c r="AH2040" i="4" s="1"/>
  <c r="AD2042" i="4" l="1"/>
  <c r="AE2041" i="4"/>
  <c r="AG2041" i="4" s="1"/>
  <c r="AH2041" i="4" s="1"/>
  <c r="AD2043" i="4" l="1"/>
  <c r="AE2042" i="4"/>
  <c r="AG2042" i="4" s="1"/>
  <c r="AH2042" i="4" s="1"/>
  <c r="AD2044" i="4" l="1"/>
  <c r="AE2043" i="4"/>
  <c r="AG2043" i="4" s="1"/>
  <c r="AH2043" i="4" s="1"/>
  <c r="AD2045" i="4" l="1"/>
  <c r="AE2044" i="4"/>
  <c r="AG2044" i="4" s="1"/>
  <c r="AH2044" i="4" s="1"/>
  <c r="AE2045" i="4" l="1"/>
  <c r="AG2045" i="4" s="1"/>
  <c r="AH2045" i="4" s="1"/>
  <c r="AD2046" i="4"/>
  <c r="AE2046" i="4" l="1"/>
  <c r="AG2046" i="4" s="1"/>
  <c r="AH2046" i="4" s="1"/>
  <c r="AD2047" i="4"/>
  <c r="AD2048" i="4" l="1"/>
  <c r="AE2047" i="4"/>
  <c r="AG2047" i="4" s="1"/>
  <c r="AH2047" i="4" s="1"/>
  <c r="AD2049" i="4" l="1"/>
  <c r="AE2048" i="4"/>
  <c r="AG2048" i="4" s="1"/>
  <c r="AH2048" i="4" s="1"/>
  <c r="AD2050" i="4" l="1"/>
  <c r="AE2049" i="4"/>
  <c r="AG2049" i="4" s="1"/>
  <c r="AH2049" i="4" s="1"/>
  <c r="AE2050" i="4" l="1"/>
  <c r="AG2050" i="4" s="1"/>
  <c r="AH2050" i="4" s="1"/>
  <c r="AD2051" i="4"/>
  <c r="AD2052" i="4" l="1"/>
  <c r="AE2051" i="4"/>
  <c r="AG2051" i="4" s="1"/>
  <c r="AH2051" i="4" s="1"/>
  <c r="AD2053" i="4" l="1"/>
  <c r="AE2052" i="4"/>
  <c r="AG2052" i="4" s="1"/>
  <c r="AH2052" i="4" s="1"/>
  <c r="AE2053" i="4" l="1"/>
  <c r="AG2053" i="4" s="1"/>
  <c r="AH2053" i="4" s="1"/>
  <c r="AD2054" i="4"/>
  <c r="AE2054" i="4" l="1"/>
  <c r="AG2054" i="4" s="1"/>
  <c r="AH2054" i="4" s="1"/>
  <c r="AD2055" i="4"/>
  <c r="AD2056" i="4" l="1"/>
  <c r="AE2055" i="4"/>
  <c r="AG2055" i="4" s="1"/>
  <c r="AH2055" i="4" s="1"/>
  <c r="AD2057" i="4" l="1"/>
  <c r="AE2056" i="4"/>
  <c r="AG2056" i="4" s="1"/>
  <c r="AH2056" i="4" s="1"/>
  <c r="AD2058" i="4" l="1"/>
  <c r="AE2057" i="4"/>
  <c r="AG2057" i="4" s="1"/>
  <c r="AH2057" i="4" s="1"/>
  <c r="AD2059" i="4" l="1"/>
  <c r="AE2058" i="4"/>
  <c r="AG2058" i="4" s="1"/>
  <c r="AH2058" i="4" s="1"/>
  <c r="AD2060" i="4" l="1"/>
  <c r="AE2059" i="4"/>
  <c r="AG2059" i="4" s="1"/>
  <c r="AH2059" i="4" s="1"/>
  <c r="AD2061" i="4" l="1"/>
  <c r="AE2060" i="4"/>
  <c r="AG2060" i="4" s="1"/>
  <c r="AH2060" i="4" s="1"/>
  <c r="AD2062" i="4" l="1"/>
  <c r="AE2061" i="4"/>
  <c r="AG2061" i="4" s="1"/>
  <c r="AH2061" i="4" s="1"/>
  <c r="AE2062" i="4" l="1"/>
  <c r="AG2062" i="4" s="1"/>
  <c r="AH2062" i="4" s="1"/>
  <c r="AD2063" i="4"/>
  <c r="AE2063" i="4" l="1"/>
  <c r="AG2063" i="4" s="1"/>
  <c r="AH2063" i="4" s="1"/>
  <c r="AD2064" i="4"/>
  <c r="AD2065" i="4" l="1"/>
  <c r="AE2064" i="4"/>
  <c r="AG2064" i="4" s="1"/>
  <c r="AH2064" i="4" s="1"/>
  <c r="AD2066" i="4" l="1"/>
  <c r="AE2065" i="4"/>
  <c r="AG2065" i="4" s="1"/>
  <c r="AH2065" i="4" s="1"/>
  <c r="AD2067" i="4" l="1"/>
  <c r="AE2066" i="4"/>
  <c r="AG2066" i="4" s="1"/>
  <c r="AH2066" i="4" s="1"/>
  <c r="AE2067" i="4" l="1"/>
  <c r="AG2067" i="4" s="1"/>
  <c r="AH2067" i="4" s="1"/>
  <c r="AD2068" i="4"/>
  <c r="AD2069" i="4" l="1"/>
  <c r="AE2068" i="4"/>
  <c r="AG2068" i="4" s="1"/>
  <c r="AH2068" i="4" s="1"/>
  <c r="AE2069" i="4" l="1"/>
  <c r="AG2069" i="4" s="1"/>
  <c r="AH2069" i="4" s="1"/>
  <c r="AD2070" i="4"/>
  <c r="AE2070" i="4" l="1"/>
  <c r="AG2070" i="4" s="1"/>
  <c r="AH2070" i="4" s="1"/>
  <c r="AD2071" i="4"/>
  <c r="AD2072" i="4" l="1"/>
  <c r="AE2071" i="4"/>
  <c r="AG2071" i="4" s="1"/>
  <c r="AH2071" i="4" s="1"/>
  <c r="AD2073" i="4" l="1"/>
  <c r="AE2072" i="4"/>
  <c r="AG2072" i="4" s="1"/>
  <c r="AH2072" i="4" s="1"/>
  <c r="AD2074" i="4" l="1"/>
  <c r="AE2073" i="4"/>
  <c r="AG2073" i="4" s="1"/>
  <c r="AH2073" i="4" s="1"/>
  <c r="AD2075" i="4" l="1"/>
  <c r="AE2074" i="4"/>
  <c r="AG2074" i="4" s="1"/>
  <c r="AH2074" i="4" s="1"/>
  <c r="AD2076" i="4" l="1"/>
  <c r="AE2075" i="4"/>
  <c r="AG2075" i="4" s="1"/>
  <c r="AH2075" i="4" s="1"/>
  <c r="AD2077" i="4" l="1"/>
  <c r="AE2076" i="4"/>
  <c r="AG2076" i="4" s="1"/>
  <c r="AH2076" i="4" s="1"/>
  <c r="AE2077" i="4" l="1"/>
  <c r="AG2077" i="4" s="1"/>
  <c r="AH2077" i="4" s="1"/>
  <c r="AD2078" i="4"/>
  <c r="AE2078" i="4" l="1"/>
  <c r="AG2078" i="4" s="1"/>
  <c r="AH2078" i="4" s="1"/>
  <c r="AD2079" i="4"/>
  <c r="AD2080" i="4" l="1"/>
  <c r="AE2079" i="4"/>
  <c r="AG2079" i="4" s="1"/>
  <c r="AH2079" i="4" s="1"/>
  <c r="AD2081" i="4" l="1"/>
  <c r="AE2080" i="4"/>
  <c r="AG2080" i="4" s="1"/>
  <c r="AH2080" i="4" s="1"/>
  <c r="AD2082" i="4" l="1"/>
  <c r="AE2081" i="4"/>
  <c r="AG2081" i="4" s="1"/>
  <c r="AH2081" i="4" s="1"/>
  <c r="AE2082" i="4" l="1"/>
  <c r="AG2082" i="4" s="1"/>
  <c r="AH2082" i="4" s="1"/>
  <c r="AD2083" i="4"/>
  <c r="AE2083" i="4" l="1"/>
  <c r="AG2083" i="4" s="1"/>
  <c r="AH2083" i="4" s="1"/>
  <c r="AD2084" i="4"/>
  <c r="AE2084" i="4" l="1"/>
  <c r="AG2084" i="4" s="1"/>
  <c r="AH2084" i="4" s="1"/>
  <c r="AD2085" i="4"/>
  <c r="AD2086" i="4" l="1"/>
  <c r="AE2085" i="4"/>
  <c r="AG2085" i="4" s="1"/>
  <c r="AH2085" i="4" s="1"/>
  <c r="AD2087" i="4" l="1"/>
  <c r="AE2086" i="4"/>
  <c r="AG2086" i="4" s="1"/>
  <c r="AH2086" i="4" s="1"/>
  <c r="AD2088" i="4" l="1"/>
  <c r="AE2087" i="4"/>
  <c r="AG2087" i="4" s="1"/>
  <c r="AH2087" i="4" s="1"/>
  <c r="AE2088" i="4" l="1"/>
  <c r="AG2088" i="4" s="1"/>
  <c r="AH2088" i="4" s="1"/>
  <c r="AD2089" i="4"/>
  <c r="AD2090" i="4" l="1"/>
  <c r="AE2089" i="4"/>
  <c r="AG2089" i="4" s="1"/>
  <c r="AH2089" i="4" s="1"/>
  <c r="AE2090" i="4" l="1"/>
  <c r="AG2090" i="4" s="1"/>
  <c r="AH2090" i="4" s="1"/>
  <c r="AD2091" i="4"/>
  <c r="AD2092" i="4" l="1"/>
  <c r="AE2091" i="4"/>
  <c r="AG2091" i="4" s="1"/>
  <c r="AH2091" i="4" s="1"/>
  <c r="AD2093" i="4" l="1"/>
  <c r="AE2092" i="4"/>
  <c r="AG2092" i="4" s="1"/>
  <c r="AH2092" i="4" s="1"/>
  <c r="AD2094" i="4" l="1"/>
  <c r="AE2093" i="4"/>
  <c r="AG2093" i="4" s="1"/>
  <c r="AH2093" i="4" s="1"/>
  <c r="AD2095" i="4" l="1"/>
  <c r="AE2094" i="4"/>
  <c r="AG2094" i="4" s="1"/>
  <c r="AH2094" i="4" s="1"/>
  <c r="AE2095" i="4" l="1"/>
  <c r="AG2095" i="4" s="1"/>
  <c r="AH2095" i="4" s="1"/>
  <c r="AD2096" i="4"/>
  <c r="AE2096" i="4" l="1"/>
  <c r="AG2096" i="4" s="1"/>
  <c r="AH2096" i="4" s="1"/>
  <c r="AD2097" i="4"/>
  <c r="AD2098" i="4" l="1"/>
  <c r="AE2097" i="4"/>
  <c r="AG2097" i="4" s="1"/>
  <c r="AH2097" i="4" s="1"/>
  <c r="AE2098" i="4" l="1"/>
  <c r="AG2098" i="4" s="1"/>
  <c r="AH2098" i="4" s="1"/>
  <c r="AD2099" i="4"/>
  <c r="AE2099" i="4" l="1"/>
  <c r="AG2099" i="4" s="1"/>
  <c r="AH2099" i="4" s="1"/>
  <c r="AD2100" i="4"/>
  <c r="AD2101" i="4" l="1"/>
  <c r="AE2100" i="4"/>
  <c r="AG2100" i="4" s="1"/>
  <c r="AH2100" i="4" s="1"/>
  <c r="AD2102" i="4" l="1"/>
  <c r="AE2101" i="4"/>
  <c r="AG2101" i="4" s="1"/>
  <c r="AH2101" i="4" s="1"/>
  <c r="AD2103" i="4" l="1"/>
  <c r="AE2102" i="4"/>
  <c r="AG2102" i="4" s="1"/>
  <c r="AH2102" i="4" s="1"/>
  <c r="AD2104" i="4" l="1"/>
  <c r="AE2103" i="4"/>
  <c r="AG2103" i="4" s="1"/>
  <c r="AH2103" i="4" s="1"/>
  <c r="AE2104" i="4" l="1"/>
  <c r="AG2104" i="4" s="1"/>
  <c r="AH2104" i="4" s="1"/>
  <c r="AD2105" i="4"/>
  <c r="AD2106" i="4" l="1"/>
  <c r="AE2105" i="4"/>
  <c r="AG2105" i="4" s="1"/>
  <c r="AH2105" i="4" s="1"/>
  <c r="AD2107" i="4" l="1"/>
  <c r="AE2106" i="4"/>
  <c r="AG2106" i="4" s="1"/>
  <c r="AH2106" i="4" s="1"/>
  <c r="AD2108" i="4" l="1"/>
  <c r="AE2107" i="4"/>
  <c r="AG2107" i="4" s="1"/>
  <c r="AH2107" i="4" s="1"/>
  <c r="AD2109" i="4" l="1"/>
  <c r="AE2108" i="4"/>
  <c r="AG2108" i="4" s="1"/>
  <c r="AH2108" i="4" s="1"/>
  <c r="AE2109" i="4" l="1"/>
  <c r="AG2109" i="4" s="1"/>
  <c r="AH2109" i="4" s="1"/>
  <c r="AD2110" i="4"/>
  <c r="AD2111" i="4" l="1"/>
  <c r="AE2110" i="4"/>
  <c r="AG2110" i="4" s="1"/>
  <c r="AH2110" i="4" s="1"/>
  <c r="AD2112" i="4" l="1"/>
  <c r="AE2111" i="4"/>
  <c r="AG2111" i="4" s="1"/>
  <c r="AH2111" i="4" s="1"/>
  <c r="AE2112" i="4" l="1"/>
  <c r="AG2112" i="4" s="1"/>
  <c r="AH2112" i="4" s="1"/>
  <c r="AD2113" i="4"/>
  <c r="AD2114" i="4" l="1"/>
  <c r="AE2113" i="4"/>
  <c r="AG2113" i="4" s="1"/>
  <c r="AH2113" i="4" s="1"/>
  <c r="AD2115" i="4" l="1"/>
  <c r="AE2114" i="4"/>
  <c r="AG2114" i="4" s="1"/>
  <c r="AH2114" i="4" s="1"/>
  <c r="AE2115" i="4" l="1"/>
  <c r="AG2115" i="4" s="1"/>
  <c r="AH2115" i="4" s="1"/>
  <c r="AD2116" i="4"/>
  <c r="AD2117" i="4" l="1"/>
  <c r="AE2116" i="4"/>
  <c r="AG2116" i="4" s="1"/>
  <c r="AH2116" i="4" s="1"/>
  <c r="AD2118" i="4" l="1"/>
  <c r="AE2117" i="4"/>
  <c r="AG2117" i="4" s="1"/>
  <c r="AH2117" i="4" s="1"/>
  <c r="AD2119" i="4" l="1"/>
  <c r="AE2118" i="4"/>
  <c r="AG2118" i="4" s="1"/>
  <c r="AH2118" i="4" s="1"/>
  <c r="AE2119" i="4" l="1"/>
  <c r="AG2119" i="4" s="1"/>
  <c r="AH2119" i="4" s="1"/>
  <c r="AD2120" i="4"/>
  <c r="AD2121" i="4" l="1"/>
  <c r="AE2120" i="4"/>
  <c r="AG2120" i="4" s="1"/>
  <c r="AH2120" i="4" s="1"/>
  <c r="AD2122" i="4" l="1"/>
  <c r="AE2121" i="4"/>
  <c r="AG2121" i="4" s="1"/>
  <c r="AH2121" i="4" s="1"/>
  <c r="AD2123" i="4" l="1"/>
  <c r="AE2122" i="4"/>
  <c r="AG2122" i="4" s="1"/>
  <c r="AH2122" i="4" s="1"/>
  <c r="AD2124" i="4" l="1"/>
  <c r="AE2123" i="4"/>
  <c r="AG2123" i="4" s="1"/>
  <c r="AH2123" i="4" s="1"/>
  <c r="AD2125" i="4" l="1"/>
  <c r="AE2124" i="4"/>
  <c r="AG2124" i="4" s="1"/>
  <c r="AH2124" i="4" s="1"/>
  <c r="AE2125" i="4" l="1"/>
  <c r="AG2125" i="4" s="1"/>
  <c r="AH2125" i="4" s="1"/>
  <c r="AD2126" i="4"/>
  <c r="AD2127" i="4" l="1"/>
  <c r="AE2126" i="4"/>
  <c r="AG2126" i="4" s="1"/>
  <c r="AH2126" i="4" s="1"/>
  <c r="AE2127" i="4" l="1"/>
  <c r="AG2127" i="4" s="1"/>
  <c r="AH2127" i="4" s="1"/>
  <c r="AD2128" i="4"/>
  <c r="AD2129" i="4" l="1"/>
  <c r="AE2128" i="4"/>
  <c r="AG2128" i="4" s="1"/>
  <c r="AH2128" i="4" s="1"/>
  <c r="AE2129" i="4" l="1"/>
  <c r="AG2129" i="4" s="1"/>
  <c r="AH2129" i="4" s="1"/>
  <c r="AD2130" i="4"/>
  <c r="AD2131" i="4" l="1"/>
  <c r="AE2130" i="4"/>
  <c r="AG2130" i="4" s="1"/>
  <c r="AH2130" i="4" s="1"/>
  <c r="AD2132" i="4" l="1"/>
  <c r="AE2131" i="4"/>
  <c r="AG2131" i="4" s="1"/>
  <c r="AH2131" i="4" s="1"/>
  <c r="AD2133" i="4" l="1"/>
  <c r="AE2132" i="4"/>
  <c r="AG2132" i="4" s="1"/>
  <c r="AH2132" i="4" s="1"/>
  <c r="AD2134" i="4" l="1"/>
  <c r="AE2133" i="4"/>
  <c r="AG2133" i="4" s="1"/>
  <c r="AH2133" i="4" s="1"/>
  <c r="AD2135" i="4" l="1"/>
  <c r="AE2134" i="4"/>
  <c r="AG2134" i="4" s="1"/>
  <c r="AH2134" i="4" s="1"/>
  <c r="AD2136" i="4" l="1"/>
  <c r="AE2135" i="4"/>
  <c r="AG2135" i="4" s="1"/>
  <c r="AH2135" i="4" s="1"/>
  <c r="AD2137" i="4" l="1"/>
  <c r="AE2136" i="4"/>
  <c r="AG2136" i="4" s="1"/>
  <c r="AH2136" i="4" s="1"/>
  <c r="AD2138" i="4" l="1"/>
  <c r="AE2137" i="4"/>
  <c r="AG2137" i="4" s="1"/>
  <c r="AH2137" i="4" s="1"/>
  <c r="AE2138" i="4" l="1"/>
  <c r="AG2138" i="4" s="1"/>
  <c r="AH2138" i="4" s="1"/>
  <c r="AD2139" i="4"/>
  <c r="AD2140" i="4" l="1"/>
  <c r="AE2139" i="4"/>
  <c r="AG2139" i="4" s="1"/>
  <c r="AH2139" i="4" s="1"/>
  <c r="AD2141" i="4" l="1"/>
  <c r="AE2140" i="4"/>
  <c r="AG2140" i="4" s="1"/>
  <c r="AH2140" i="4" s="1"/>
  <c r="AD2142" i="4" l="1"/>
  <c r="AE2141" i="4"/>
  <c r="AG2141" i="4" s="1"/>
  <c r="AH2141" i="4" s="1"/>
  <c r="AD2143" i="4" l="1"/>
  <c r="AE2142" i="4"/>
  <c r="AG2142" i="4" s="1"/>
  <c r="AH2142" i="4" s="1"/>
  <c r="AE2143" i="4" l="1"/>
  <c r="AG2143" i="4" s="1"/>
  <c r="AH2143" i="4" s="1"/>
  <c r="AD2144" i="4"/>
  <c r="AD2145" i="4" l="1"/>
  <c r="AE2144" i="4"/>
  <c r="AG2144" i="4" s="1"/>
  <c r="AH2144" i="4" s="1"/>
  <c r="AE2145" i="4" l="1"/>
  <c r="AG2145" i="4" s="1"/>
  <c r="AH2145" i="4" s="1"/>
  <c r="AD2146" i="4"/>
  <c r="AD2147" i="4" l="1"/>
  <c r="AE2146" i="4"/>
  <c r="AG2146" i="4" s="1"/>
  <c r="AH2146" i="4" s="1"/>
  <c r="AE2147" i="4" l="1"/>
  <c r="AG2147" i="4" s="1"/>
  <c r="AH2147" i="4" s="1"/>
  <c r="AD2148" i="4"/>
  <c r="AD2149" i="4" l="1"/>
  <c r="AE2148" i="4"/>
  <c r="AG2148" i="4" s="1"/>
  <c r="AH2148" i="4" s="1"/>
  <c r="AE2149" i="4" l="1"/>
  <c r="AG2149" i="4" s="1"/>
  <c r="AH2149" i="4" s="1"/>
  <c r="AD2150" i="4"/>
  <c r="AD2151" i="4" l="1"/>
  <c r="AE2150" i="4"/>
  <c r="AG2150" i="4" s="1"/>
  <c r="AH2150" i="4" s="1"/>
  <c r="AD2152" i="4" l="1"/>
  <c r="AE2151" i="4"/>
  <c r="AG2151" i="4" s="1"/>
  <c r="AH2151" i="4" s="1"/>
  <c r="AD2153" i="4" l="1"/>
  <c r="AE2152" i="4"/>
  <c r="AG2152" i="4" s="1"/>
  <c r="AH2152" i="4" s="1"/>
  <c r="AE2153" i="4" l="1"/>
  <c r="AG2153" i="4" s="1"/>
  <c r="AH2153" i="4" s="1"/>
  <c r="AD2154" i="4"/>
  <c r="AE2154" i="4" l="1"/>
  <c r="AG2154" i="4" s="1"/>
  <c r="AH2154" i="4" s="1"/>
  <c r="AD2155" i="4"/>
  <c r="AD2156" i="4" l="1"/>
  <c r="AE2155" i="4"/>
  <c r="AG2155" i="4" s="1"/>
  <c r="AH2155" i="4" s="1"/>
  <c r="AE2156" i="4" l="1"/>
  <c r="AG2156" i="4" s="1"/>
  <c r="AH2156" i="4" s="1"/>
  <c r="AD2157" i="4"/>
  <c r="AD2158" i="4" l="1"/>
  <c r="AE2157" i="4"/>
  <c r="AG2157" i="4" s="1"/>
  <c r="AH2157" i="4" s="1"/>
  <c r="AD2159" i="4" l="1"/>
  <c r="AE2158" i="4"/>
  <c r="AG2158" i="4" s="1"/>
  <c r="AH2158" i="4" s="1"/>
  <c r="AE2159" i="4" l="1"/>
  <c r="AG2159" i="4" s="1"/>
  <c r="AH2159" i="4" s="1"/>
  <c r="AD2160" i="4"/>
  <c r="AD2161" i="4" l="1"/>
  <c r="AE2160" i="4"/>
  <c r="AG2160" i="4" s="1"/>
  <c r="AH2160" i="4" s="1"/>
  <c r="AD2162" i="4" l="1"/>
  <c r="AE2161" i="4"/>
  <c r="AG2161" i="4" s="1"/>
  <c r="AH2161" i="4" s="1"/>
  <c r="AD2163" i="4" l="1"/>
  <c r="AE2162" i="4"/>
  <c r="AG2162" i="4" s="1"/>
  <c r="AH2162" i="4" s="1"/>
  <c r="AD2164" i="4" l="1"/>
  <c r="AE2163" i="4"/>
  <c r="AG2163" i="4" s="1"/>
  <c r="AH2163" i="4" s="1"/>
  <c r="AD2165" i="4" l="1"/>
  <c r="AE2164" i="4"/>
  <c r="AG2164" i="4" s="1"/>
  <c r="AH2164" i="4" s="1"/>
  <c r="AD2166" i="4" l="1"/>
  <c r="AE2165" i="4"/>
  <c r="AG2165" i="4" s="1"/>
  <c r="AH2165" i="4" s="1"/>
  <c r="AD2167" i="4" l="1"/>
  <c r="AE2166" i="4"/>
  <c r="AG2166" i="4" s="1"/>
  <c r="AH2166" i="4" s="1"/>
  <c r="AE2167" i="4" l="1"/>
  <c r="AG2167" i="4" s="1"/>
  <c r="AH2167" i="4" s="1"/>
  <c r="AD2168" i="4"/>
  <c r="AE2168" i="4" l="1"/>
  <c r="AG2168" i="4" s="1"/>
  <c r="AH2168" i="4" s="1"/>
  <c r="AD2169" i="4"/>
  <c r="AE2169" i="4" l="1"/>
  <c r="AG2169" i="4" s="1"/>
  <c r="AH2169" i="4" s="1"/>
  <c r="AD2170" i="4"/>
  <c r="AE2170" i="4" l="1"/>
  <c r="AG2170" i="4" s="1"/>
  <c r="AH2170" i="4" s="1"/>
  <c r="AD2171" i="4"/>
  <c r="AD2172" i="4" l="1"/>
  <c r="AE2171" i="4"/>
  <c r="AG2171" i="4" s="1"/>
  <c r="AH2171" i="4" s="1"/>
  <c r="AD2173" i="4" l="1"/>
  <c r="AE2172" i="4"/>
  <c r="AG2172" i="4" s="1"/>
  <c r="AH2172" i="4" s="1"/>
  <c r="AD2174" i="4" l="1"/>
  <c r="AE2173" i="4"/>
  <c r="AG2173" i="4" s="1"/>
  <c r="AH2173" i="4" s="1"/>
  <c r="AD2175" i="4" l="1"/>
  <c r="AE2174" i="4"/>
  <c r="AG2174" i="4" s="1"/>
  <c r="AH2174" i="4" s="1"/>
  <c r="AE2175" i="4" l="1"/>
  <c r="AG2175" i="4" s="1"/>
  <c r="AH2175" i="4" s="1"/>
  <c r="AD2176" i="4"/>
  <c r="AE2176" i="4" l="1"/>
  <c r="AG2176" i="4" s="1"/>
  <c r="AH2176" i="4" s="1"/>
  <c r="AD2177" i="4"/>
  <c r="AE2177" i="4" l="1"/>
  <c r="AG2177" i="4" s="1"/>
  <c r="AH2177" i="4" s="1"/>
  <c r="AD2178" i="4"/>
  <c r="AD2179" i="4" l="1"/>
  <c r="AE2178" i="4"/>
  <c r="AG2178" i="4" s="1"/>
  <c r="AH2178" i="4" s="1"/>
  <c r="AE2179" i="4" l="1"/>
  <c r="AG2179" i="4" s="1"/>
  <c r="AH2179" i="4" s="1"/>
  <c r="AD2180" i="4"/>
  <c r="AE2180" i="4" l="1"/>
  <c r="AG2180" i="4" s="1"/>
  <c r="AH2180" i="4" s="1"/>
  <c r="AD2181" i="4"/>
  <c r="AE2181" i="4" l="1"/>
  <c r="AG2181" i="4" s="1"/>
  <c r="AH2181" i="4" s="1"/>
  <c r="AD2182" i="4"/>
  <c r="AD2183" i="4" l="1"/>
  <c r="AE2182" i="4"/>
  <c r="AG2182" i="4" s="1"/>
  <c r="AH2182" i="4" s="1"/>
  <c r="AD2184" i="4" l="1"/>
  <c r="AE2183" i="4"/>
  <c r="AG2183" i="4" s="1"/>
  <c r="AH2183" i="4" s="1"/>
  <c r="AD2185" i="4" l="1"/>
  <c r="AE2184" i="4"/>
  <c r="AG2184" i="4" s="1"/>
  <c r="AH2184" i="4" s="1"/>
  <c r="AD2186" i="4" l="1"/>
  <c r="AE2185" i="4"/>
  <c r="AG2185" i="4" s="1"/>
  <c r="AH2185" i="4" s="1"/>
  <c r="AD2187" i="4" l="1"/>
  <c r="AE2186" i="4"/>
  <c r="AG2186" i="4" s="1"/>
  <c r="AH2186" i="4" s="1"/>
  <c r="AD2188" i="4" l="1"/>
  <c r="AE2187" i="4"/>
  <c r="AG2187" i="4" s="1"/>
  <c r="AH2187" i="4" s="1"/>
  <c r="AD2189" i="4" l="1"/>
  <c r="AE2188" i="4"/>
  <c r="AG2188" i="4" s="1"/>
  <c r="AH2188" i="4" s="1"/>
  <c r="AE2189" i="4" l="1"/>
  <c r="AG2189" i="4" s="1"/>
  <c r="AH2189" i="4" s="1"/>
  <c r="AD2190" i="4"/>
  <c r="AE2190" i="4" l="1"/>
  <c r="AG2190" i="4" s="1"/>
  <c r="AH2190" i="4" s="1"/>
  <c r="AD2191" i="4"/>
  <c r="AD2192" i="4" l="1"/>
  <c r="AE2191" i="4"/>
  <c r="AG2191" i="4" s="1"/>
  <c r="AH2191" i="4" s="1"/>
  <c r="AD2193" i="4" l="1"/>
  <c r="AE2192" i="4"/>
  <c r="AG2192" i="4" s="1"/>
  <c r="AH2192" i="4" s="1"/>
  <c r="AD2194" i="4" l="1"/>
  <c r="AE2193" i="4"/>
  <c r="AG2193" i="4" s="1"/>
  <c r="AH2193" i="4" s="1"/>
  <c r="AD2195" i="4" l="1"/>
  <c r="AE2194" i="4"/>
  <c r="AG2194" i="4" s="1"/>
  <c r="AH2194" i="4" s="1"/>
  <c r="AD2196" i="4" l="1"/>
  <c r="AE2195" i="4"/>
  <c r="AG2195" i="4" s="1"/>
  <c r="AH2195" i="4" s="1"/>
  <c r="AD2197" i="4" l="1"/>
  <c r="AE2196" i="4"/>
  <c r="AG2196" i="4" s="1"/>
  <c r="AH2196" i="4" s="1"/>
  <c r="AD2198" i="4" l="1"/>
  <c r="AE2197" i="4"/>
  <c r="AG2197" i="4" s="1"/>
  <c r="AH2197" i="4" s="1"/>
  <c r="AD2199" i="4" l="1"/>
  <c r="AE2198" i="4"/>
  <c r="AG2198" i="4" s="1"/>
  <c r="AH2198" i="4" s="1"/>
  <c r="AD2200" i="4" l="1"/>
  <c r="AE2199" i="4"/>
  <c r="AG2199" i="4" s="1"/>
  <c r="AH2199" i="4" s="1"/>
  <c r="AD2201" i="4" l="1"/>
  <c r="AE2200" i="4"/>
  <c r="AG2200" i="4" s="1"/>
  <c r="AH2200" i="4" s="1"/>
  <c r="AD2202" i="4" l="1"/>
  <c r="AE2201" i="4"/>
  <c r="AG2201" i="4" s="1"/>
  <c r="AH2201" i="4" s="1"/>
  <c r="AE2202" i="4" l="1"/>
  <c r="AG2202" i="4" s="1"/>
  <c r="AH2202" i="4" s="1"/>
  <c r="AD2203" i="4"/>
  <c r="AD2204" i="4" l="1"/>
  <c r="AE2203" i="4"/>
  <c r="AG2203" i="4" s="1"/>
  <c r="AH2203" i="4" s="1"/>
  <c r="AD2205" i="4" l="1"/>
  <c r="AE2204" i="4"/>
  <c r="AG2204" i="4" s="1"/>
  <c r="AH2204" i="4" s="1"/>
  <c r="AD2206" i="4" l="1"/>
  <c r="AE2205" i="4"/>
  <c r="AG2205" i="4" s="1"/>
  <c r="AH2205" i="4" s="1"/>
  <c r="AD2207" i="4" l="1"/>
  <c r="AE2206" i="4"/>
  <c r="AG2206" i="4" s="1"/>
  <c r="AH2206" i="4" s="1"/>
  <c r="AD2208" i="4" l="1"/>
  <c r="AE2207" i="4"/>
  <c r="AG2207" i="4" s="1"/>
  <c r="AH2207" i="4" s="1"/>
  <c r="AD2209" i="4" l="1"/>
  <c r="AE2208" i="4"/>
  <c r="AG2208" i="4" s="1"/>
  <c r="AH2208" i="4" s="1"/>
  <c r="AD2210" i="4" l="1"/>
  <c r="AE2209" i="4"/>
  <c r="AG2209" i="4" s="1"/>
  <c r="AH2209" i="4" s="1"/>
  <c r="AE2210" i="4" l="1"/>
  <c r="AG2210" i="4" s="1"/>
  <c r="AH2210" i="4" s="1"/>
  <c r="AD2211" i="4"/>
  <c r="AD2212" i="4" l="1"/>
  <c r="AE2211" i="4"/>
  <c r="AG2211" i="4" s="1"/>
  <c r="AH2211" i="4" s="1"/>
  <c r="AD2213" i="4" l="1"/>
  <c r="AE2212" i="4"/>
  <c r="AG2212" i="4" s="1"/>
  <c r="AH2212" i="4" s="1"/>
  <c r="AD2214" i="4" l="1"/>
  <c r="AE2213" i="4"/>
  <c r="AG2213" i="4" s="1"/>
  <c r="AH2213" i="4" s="1"/>
  <c r="AD2215" i="4" l="1"/>
  <c r="AE2214" i="4"/>
  <c r="AG2214" i="4" s="1"/>
  <c r="AH2214" i="4" s="1"/>
  <c r="AD2216" i="4" l="1"/>
  <c r="AE2215" i="4"/>
  <c r="AG2215" i="4" s="1"/>
  <c r="AH2215" i="4" s="1"/>
  <c r="AD2217" i="4" l="1"/>
  <c r="AE2216" i="4"/>
  <c r="AG2216" i="4" s="1"/>
  <c r="AH2216" i="4" s="1"/>
  <c r="AE2217" i="4" l="1"/>
  <c r="AG2217" i="4" s="1"/>
  <c r="AH2217" i="4" s="1"/>
  <c r="AD2218" i="4"/>
  <c r="AD2219" i="4" l="1"/>
  <c r="AE2218" i="4"/>
  <c r="AG2218" i="4" s="1"/>
  <c r="AH2218" i="4" s="1"/>
  <c r="AD2220" i="4" l="1"/>
  <c r="AE2219" i="4"/>
  <c r="AG2219" i="4" s="1"/>
  <c r="AH2219" i="4" s="1"/>
  <c r="AD2221" i="4" l="1"/>
  <c r="AE2220" i="4"/>
  <c r="AG2220" i="4" s="1"/>
  <c r="AH2220" i="4" s="1"/>
  <c r="AD2222" i="4" l="1"/>
  <c r="AE2221" i="4"/>
  <c r="AG2221" i="4" s="1"/>
  <c r="AH2221" i="4" s="1"/>
  <c r="AD2223" i="4" l="1"/>
  <c r="AE2222" i="4"/>
  <c r="AG2222" i="4" s="1"/>
  <c r="AH2222" i="4" s="1"/>
  <c r="AD2224" i="4" l="1"/>
  <c r="AE2223" i="4"/>
  <c r="AG2223" i="4" s="1"/>
  <c r="AH2223" i="4" s="1"/>
  <c r="AD2225" i="4" l="1"/>
  <c r="AE2224" i="4"/>
  <c r="AG2224" i="4" s="1"/>
  <c r="AH2224" i="4" s="1"/>
  <c r="AD2226" i="4" l="1"/>
  <c r="AE2225" i="4"/>
  <c r="AG2225" i="4" s="1"/>
  <c r="AH2225" i="4" s="1"/>
  <c r="AD2227" i="4" l="1"/>
  <c r="AE2226" i="4"/>
  <c r="AG2226" i="4" s="1"/>
  <c r="AH2226" i="4" s="1"/>
  <c r="AD2228" i="4" l="1"/>
  <c r="AE2227" i="4"/>
  <c r="AG2227" i="4" s="1"/>
  <c r="AH2227" i="4" s="1"/>
  <c r="AD2229" i="4" l="1"/>
  <c r="AE2228" i="4"/>
  <c r="AG2228" i="4" s="1"/>
  <c r="AH2228" i="4" s="1"/>
  <c r="AD2230" i="4" l="1"/>
  <c r="AE2229" i="4"/>
  <c r="AG2229" i="4" s="1"/>
  <c r="AH2229" i="4" s="1"/>
  <c r="AD2231" i="4" l="1"/>
  <c r="AE2230" i="4"/>
  <c r="AG2230" i="4" s="1"/>
  <c r="AH2230" i="4" s="1"/>
  <c r="AD2232" i="4" l="1"/>
  <c r="AE2231" i="4"/>
  <c r="AG2231" i="4" s="1"/>
  <c r="AH2231" i="4" s="1"/>
  <c r="AD2233" i="4" l="1"/>
  <c r="AE2232" i="4"/>
  <c r="AG2232" i="4" s="1"/>
  <c r="AH2232" i="4" s="1"/>
  <c r="AD2234" i="4" l="1"/>
  <c r="AE2233" i="4"/>
  <c r="AG2233" i="4" s="1"/>
  <c r="AH2233" i="4" s="1"/>
  <c r="AD2235" i="4" l="1"/>
  <c r="AE2234" i="4"/>
  <c r="AG2234" i="4" s="1"/>
  <c r="AH2234" i="4" s="1"/>
  <c r="AD2236" i="4" l="1"/>
  <c r="AE2235" i="4"/>
  <c r="AG2235" i="4" s="1"/>
  <c r="AH2235" i="4" s="1"/>
  <c r="AD2237" i="4" l="1"/>
  <c r="AE2236" i="4"/>
  <c r="AG2236" i="4" s="1"/>
  <c r="AH2236" i="4" s="1"/>
  <c r="AD2238" i="4" l="1"/>
  <c r="AE2237" i="4"/>
  <c r="AG2237" i="4" s="1"/>
  <c r="AH2237" i="4" s="1"/>
  <c r="AD2239" i="4" l="1"/>
  <c r="AE2238" i="4"/>
  <c r="AG2238" i="4" s="1"/>
  <c r="AH2238" i="4" s="1"/>
  <c r="AD2240" i="4" l="1"/>
  <c r="AE2239" i="4"/>
  <c r="AG2239" i="4" s="1"/>
  <c r="AH2239" i="4" s="1"/>
  <c r="AD2241" i="4" l="1"/>
  <c r="AE2240" i="4"/>
  <c r="AG2240" i="4" s="1"/>
  <c r="AH2240" i="4" s="1"/>
  <c r="AD2242" i="4" l="1"/>
  <c r="AE2241" i="4"/>
  <c r="AG2241" i="4" s="1"/>
  <c r="AH2241" i="4" s="1"/>
  <c r="AD2243" i="4" l="1"/>
  <c r="AE2242" i="4"/>
  <c r="AG2242" i="4" s="1"/>
  <c r="AH2242" i="4" s="1"/>
  <c r="AD2244" i="4" l="1"/>
  <c r="AE2243" i="4"/>
  <c r="AG2243" i="4" s="1"/>
  <c r="AH2243" i="4" s="1"/>
  <c r="AD2245" i="4" l="1"/>
  <c r="AE2244" i="4"/>
  <c r="AG2244" i="4" s="1"/>
  <c r="AH2244" i="4" s="1"/>
  <c r="AD2246" i="4" l="1"/>
  <c r="AE2245" i="4"/>
  <c r="AG2245" i="4" s="1"/>
  <c r="AH2245" i="4" s="1"/>
  <c r="AD2247" i="4" l="1"/>
  <c r="AE2246" i="4"/>
  <c r="AG2246" i="4" s="1"/>
  <c r="AH2246" i="4" s="1"/>
  <c r="AD2248" i="4" l="1"/>
  <c r="AE2247" i="4"/>
  <c r="AG2247" i="4" s="1"/>
  <c r="AH2247" i="4" s="1"/>
  <c r="AD2249" i="4" l="1"/>
  <c r="AE2248" i="4"/>
  <c r="AG2248" i="4" s="1"/>
  <c r="AH2248" i="4" s="1"/>
  <c r="AD2250" i="4" l="1"/>
  <c r="AE2249" i="4"/>
  <c r="AG2249" i="4" s="1"/>
  <c r="AH2249" i="4" s="1"/>
  <c r="AE2250" i="4" l="1"/>
  <c r="AG2250" i="4" s="1"/>
  <c r="AH2250" i="4" s="1"/>
  <c r="AD2251" i="4"/>
  <c r="AD2252" i="4" l="1"/>
  <c r="AE2251" i="4"/>
  <c r="AG2251" i="4" s="1"/>
  <c r="AH2251" i="4" s="1"/>
  <c r="AD2253" i="4" l="1"/>
  <c r="AE2252" i="4"/>
  <c r="AG2252" i="4" s="1"/>
  <c r="AH2252" i="4" s="1"/>
  <c r="AD2254" i="4" l="1"/>
  <c r="AE2253" i="4"/>
  <c r="AG2253" i="4" s="1"/>
  <c r="AH2253" i="4" s="1"/>
  <c r="AD2255" i="4" l="1"/>
  <c r="AE2254" i="4"/>
  <c r="AG2254" i="4" s="1"/>
  <c r="AH2254" i="4" s="1"/>
  <c r="AD2256" i="4" l="1"/>
  <c r="AE2255" i="4"/>
  <c r="AG2255" i="4" s="1"/>
  <c r="AH2255" i="4" s="1"/>
  <c r="AD2257" i="4" l="1"/>
  <c r="AE2256" i="4"/>
  <c r="AG2256" i="4" s="1"/>
  <c r="AH2256" i="4" s="1"/>
  <c r="AD2258" i="4" l="1"/>
  <c r="AE2257" i="4"/>
  <c r="AG2257" i="4" s="1"/>
  <c r="AH2257" i="4" s="1"/>
  <c r="AD2259" i="4" l="1"/>
  <c r="AE2258" i="4"/>
  <c r="AG2258" i="4" s="1"/>
  <c r="AH2258" i="4" s="1"/>
  <c r="AD2260" i="4" l="1"/>
  <c r="AE2259" i="4"/>
  <c r="AG2259" i="4" s="1"/>
  <c r="AH2259" i="4" s="1"/>
  <c r="AD2261" i="4" l="1"/>
  <c r="AE2260" i="4"/>
  <c r="AG2260" i="4" s="1"/>
  <c r="AH2260" i="4" s="1"/>
  <c r="AD2262" i="4" l="1"/>
  <c r="AE2261" i="4"/>
  <c r="AG2261" i="4" s="1"/>
  <c r="AH2261" i="4" s="1"/>
  <c r="AD2263" i="4" l="1"/>
  <c r="AE2262" i="4"/>
  <c r="AG2262" i="4" s="1"/>
  <c r="AH2262" i="4" s="1"/>
  <c r="AD2264" i="4" l="1"/>
  <c r="AE2263" i="4"/>
  <c r="AG2263" i="4" s="1"/>
  <c r="AH2263" i="4" s="1"/>
  <c r="AD2265" i="4" l="1"/>
  <c r="AE2264" i="4"/>
  <c r="AG2264" i="4" s="1"/>
  <c r="AH2264" i="4" s="1"/>
  <c r="AD2266" i="4" l="1"/>
  <c r="AE2265" i="4"/>
  <c r="AG2265" i="4" s="1"/>
  <c r="AH2265" i="4" s="1"/>
  <c r="AD2267" i="4" l="1"/>
  <c r="AE2266" i="4"/>
  <c r="AG2266" i="4" s="1"/>
  <c r="AH2266" i="4" s="1"/>
  <c r="AD2268" i="4" l="1"/>
  <c r="AE2267" i="4"/>
  <c r="AG2267" i="4" s="1"/>
  <c r="AH2267" i="4" s="1"/>
  <c r="AD2269" i="4" l="1"/>
  <c r="AE2268" i="4"/>
  <c r="AG2268" i="4" s="1"/>
  <c r="AH2268" i="4" s="1"/>
  <c r="AD2270" i="4" l="1"/>
  <c r="AE2269" i="4"/>
  <c r="AG2269" i="4" s="1"/>
  <c r="AH2269" i="4" s="1"/>
  <c r="AD2271" i="4" l="1"/>
  <c r="AE2270" i="4"/>
  <c r="AG2270" i="4" s="1"/>
  <c r="AH2270" i="4" s="1"/>
  <c r="AE2271" i="4" l="1"/>
  <c r="AG2271" i="4" s="1"/>
  <c r="AH2271" i="4" s="1"/>
  <c r="AD2272" i="4"/>
  <c r="AD2273" i="4" l="1"/>
  <c r="AE2272" i="4"/>
  <c r="AG2272" i="4" s="1"/>
  <c r="AH2272" i="4" s="1"/>
  <c r="AD2274" i="4" l="1"/>
  <c r="AE2273" i="4"/>
  <c r="AG2273" i="4" s="1"/>
  <c r="AH2273" i="4" s="1"/>
  <c r="AE2274" i="4" l="1"/>
  <c r="AG2274" i="4" s="1"/>
  <c r="AH2274" i="4" s="1"/>
  <c r="AD2275" i="4"/>
  <c r="AE2275" i="4" l="1"/>
  <c r="AG2275" i="4" s="1"/>
  <c r="AH2275" i="4" s="1"/>
  <c r="AD2276" i="4"/>
  <c r="AD2277" i="4" l="1"/>
  <c r="AE2276" i="4"/>
  <c r="AG2276" i="4" s="1"/>
  <c r="AH2276" i="4" s="1"/>
  <c r="AD2278" i="4" l="1"/>
  <c r="AE2277" i="4"/>
  <c r="AG2277" i="4" s="1"/>
  <c r="AH2277" i="4" s="1"/>
  <c r="AD2279" i="4" l="1"/>
  <c r="AE2278" i="4"/>
  <c r="AG2278" i="4" s="1"/>
  <c r="AH2278" i="4" s="1"/>
  <c r="AE2279" i="4" l="1"/>
  <c r="AG2279" i="4" s="1"/>
  <c r="AH2279" i="4" s="1"/>
  <c r="AD2280" i="4"/>
  <c r="AE2280" i="4" l="1"/>
  <c r="AG2280" i="4" s="1"/>
  <c r="AH2280" i="4" s="1"/>
  <c r="AD2281" i="4"/>
  <c r="AD2282" i="4" l="1"/>
  <c r="AE2281" i="4"/>
  <c r="AG2281" i="4" s="1"/>
  <c r="AH2281" i="4" s="1"/>
  <c r="AD2283" i="4" l="1"/>
  <c r="AE2282" i="4"/>
  <c r="AG2282" i="4" s="1"/>
  <c r="AH2282" i="4" s="1"/>
  <c r="AE2283" i="4" l="1"/>
  <c r="AG2283" i="4" s="1"/>
  <c r="AH2283" i="4" s="1"/>
  <c r="AD2284" i="4"/>
  <c r="AD2285" i="4" l="1"/>
  <c r="AE2284" i="4"/>
  <c r="AG2284" i="4" s="1"/>
  <c r="AH2284" i="4" s="1"/>
  <c r="AD2286" i="4" l="1"/>
  <c r="AE2285" i="4"/>
  <c r="AG2285" i="4" s="1"/>
  <c r="AH2285" i="4" s="1"/>
  <c r="AD2287" i="4" l="1"/>
  <c r="AE2286" i="4"/>
  <c r="AG2286" i="4" s="1"/>
  <c r="AH2286" i="4" s="1"/>
  <c r="AD2288" i="4" l="1"/>
  <c r="AE2287" i="4"/>
  <c r="AG2287" i="4" s="1"/>
  <c r="AH2287" i="4" s="1"/>
  <c r="AE2288" i="4" l="1"/>
  <c r="AG2288" i="4" s="1"/>
  <c r="AH2288" i="4" s="1"/>
  <c r="AD2289" i="4"/>
  <c r="AD2290" i="4" l="1"/>
  <c r="AE2289" i="4"/>
  <c r="AG2289" i="4" s="1"/>
  <c r="AH2289" i="4" s="1"/>
  <c r="AD2291" i="4" l="1"/>
  <c r="AE2290" i="4"/>
  <c r="AG2290" i="4" s="1"/>
  <c r="AH2290" i="4" s="1"/>
  <c r="AD2292" i="4" l="1"/>
  <c r="AE2291" i="4"/>
  <c r="AG2291" i="4" s="1"/>
  <c r="AH2291" i="4" s="1"/>
  <c r="AD2293" i="4" l="1"/>
  <c r="AE2292" i="4"/>
  <c r="AG2292" i="4" s="1"/>
  <c r="AH2292" i="4" s="1"/>
  <c r="AD2294" i="4" l="1"/>
  <c r="AE2293" i="4"/>
  <c r="AG2293" i="4" s="1"/>
  <c r="AH2293" i="4" s="1"/>
  <c r="AD2295" i="4" l="1"/>
  <c r="AE2294" i="4"/>
  <c r="AG2294" i="4" s="1"/>
  <c r="AH2294" i="4" s="1"/>
  <c r="AD2296" i="4" l="1"/>
  <c r="AE2295" i="4"/>
  <c r="AG2295" i="4" s="1"/>
  <c r="AH2295" i="4" s="1"/>
  <c r="AD2297" i="4" l="1"/>
  <c r="AE2296" i="4"/>
  <c r="AG2296" i="4" s="1"/>
  <c r="AH2296" i="4" s="1"/>
  <c r="AD2298" i="4" l="1"/>
  <c r="AE2297" i="4"/>
  <c r="AG2297" i="4" s="1"/>
  <c r="AH2297" i="4" s="1"/>
  <c r="AD2299" i="4" l="1"/>
  <c r="AE2298" i="4"/>
  <c r="AG2298" i="4" s="1"/>
  <c r="AH2298" i="4" s="1"/>
  <c r="AD2300" i="4" l="1"/>
  <c r="AE2299" i="4"/>
  <c r="AG2299" i="4" s="1"/>
  <c r="AH2299" i="4" s="1"/>
  <c r="AD2301" i="4" l="1"/>
  <c r="AE2300" i="4"/>
  <c r="AG2300" i="4" s="1"/>
  <c r="AH2300" i="4" s="1"/>
  <c r="AD2302" i="4" l="1"/>
  <c r="AE2301" i="4"/>
  <c r="AG2301" i="4" s="1"/>
  <c r="AH2301" i="4" s="1"/>
  <c r="AD2303" i="4" l="1"/>
  <c r="AE2302" i="4"/>
  <c r="AG2302" i="4" s="1"/>
  <c r="AH2302" i="4" s="1"/>
  <c r="AE2303" i="4" l="1"/>
  <c r="AG2303" i="4" s="1"/>
  <c r="AH2303" i="4" s="1"/>
  <c r="AD2304" i="4"/>
  <c r="AD2305" i="4" l="1"/>
  <c r="AE2304" i="4"/>
  <c r="AG2304" i="4" s="1"/>
  <c r="AH2304" i="4" s="1"/>
  <c r="AD2306" i="4" l="1"/>
  <c r="AE2305" i="4"/>
  <c r="AG2305" i="4" s="1"/>
  <c r="AH2305" i="4" s="1"/>
  <c r="AD2307" i="4" l="1"/>
  <c r="AE2306" i="4"/>
  <c r="AG2306" i="4" s="1"/>
  <c r="AH2306" i="4" s="1"/>
  <c r="AE2307" i="4" l="1"/>
  <c r="AG2307" i="4" s="1"/>
  <c r="AH2307" i="4" s="1"/>
  <c r="AD2308" i="4"/>
  <c r="AD2309" i="4" l="1"/>
  <c r="AE2308" i="4"/>
  <c r="AG2308" i="4" s="1"/>
  <c r="AH2308" i="4" s="1"/>
  <c r="AE2309" i="4" l="1"/>
  <c r="AG2309" i="4" s="1"/>
  <c r="AH2309" i="4" s="1"/>
  <c r="AD2310" i="4"/>
  <c r="AD2311" i="4" l="1"/>
  <c r="AE2310" i="4"/>
  <c r="AG2310" i="4" s="1"/>
  <c r="AH2310" i="4" s="1"/>
  <c r="AE2311" i="4" l="1"/>
  <c r="AG2311" i="4" s="1"/>
  <c r="AH2311" i="4" s="1"/>
  <c r="AD2312" i="4"/>
  <c r="AD2313" i="4" l="1"/>
  <c r="AE2312" i="4"/>
  <c r="AG2312" i="4" s="1"/>
  <c r="AH2312" i="4" s="1"/>
  <c r="AD2314" i="4" l="1"/>
  <c r="AE2313" i="4"/>
  <c r="AG2313" i="4" s="1"/>
  <c r="AH2313" i="4" s="1"/>
  <c r="AD2315" i="4" l="1"/>
  <c r="AE2314" i="4"/>
  <c r="AG2314" i="4" s="1"/>
  <c r="AH2314" i="4" s="1"/>
  <c r="AE2315" i="4" l="1"/>
  <c r="AG2315" i="4" s="1"/>
  <c r="AH2315" i="4" s="1"/>
  <c r="AD2316" i="4"/>
  <c r="AD2317" i="4" l="1"/>
  <c r="AE2316" i="4"/>
  <c r="AG2316" i="4" s="1"/>
  <c r="AH2316" i="4" s="1"/>
  <c r="AD2318" i="4" l="1"/>
  <c r="AE2317" i="4"/>
  <c r="AG2317" i="4" s="1"/>
  <c r="AH2317" i="4" s="1"/>
  <c r="AD2319" i="4" l="1"/>
  <c r="AE2318" i="4"/>
  <c r="AG2318" i="4" s="1"/>
  <c r="AH2318" i="4" s="1"/>
  <c r="AD2320" i="4" l="1"/>
  <c r="AE2319" i="4"/>
  <c r="AG2319" i="4" s="1"/>
  <c r="AH2319" i="4" s="1"/>
  <c r="AD2321" i="4" l="1"/>
  <c r="AE2320" i="4"/>
  <c r="AG2320" i="4" s="1"/>
  <c r="AH2320" i="4" s="1"/>
  <c r="AD2322" i="4" l="1"/>
  <c r="AE2321" i="4"/>
  <c r="AG2321" i="4" s="1"/>
  <c r="AH2321" i="4" s="1"/>
  <c r="AD2323" i="4" l="1"/>
  <c r="AE2322" i="4"/>
  <c r="AG2322" i="4" s="1"/>
  <c r="AH2322" i="4" s="1"/>
  <c r="AE2323" i="4" l="1"/>
  <c r="AG2323" i="4" s="1"/>
  <c r="AH2323" i="4" s="1"/>
  <c r="AD2324" i="4"/>
  <c r="AD2325" i="4" l="1"/>
  <c r="AE2324" i="4"/>
  <c r="AG2324" i="4" s="1"/>
  <c r="AH2324" i="4" s="1"/>
  <c r="AD2326" i="4" l="1"/>
  <c r="AE2325" i="4"/>
  <c r="AG2325" i="4" s="1"/>
  <c r="AH2325" i="4" s="1"/>
  <c r="AD2327" i="4" l="1"/>
  <c r="AE2326" i="4"/>
  <c r="AG2326" i="4" s="1"/>
  <c r="AH2326" i="4" s="1"/>
  <c r="AD2328" i="4" l="1"/>
  <c r="AE2327" i="4"/>
  <c r="AG2327" i="4" s="1"/>
  <c r="AH2327" i="4" s="1"/>
  <c r="AD2329" i="4" l="1"/>
  <c r="AE2328" i="4"/>
  <c r="AG2328" i="4" s="1"/>
  <c r="AH2328" i="4" s="1"/>
  <c r="AD2330" i="4" l="1"/>
  <c r="AE2329" i="4"/>
  <c r="AG2329" i="4" s="1"/>
  <c r="AH2329" i="4" s="1"/>
  <c r="AE2330" i="4" l="1"/>
  <c r="AG2330" i="4" s="1"/>
  <c r="AH2330" i="4" s="1"/>
  <c r="AD2331" i="4"/>
  <c r="AD2332" i="4" l="1"/>
  <c r="AE2331" i="4"/>
  <c r="AG2331" i="4" s="1"/>
  <c r="AH2331" i="4" s="1"/>
  <c r="AD2333" i="4" l="1"/>
  <c r="AE2332" i="4"/>
  <c r="AG2332" i="4" s="1"/>
  <c r="AH2332" i="4" s="1"/>
  <c r="AE2333" i="4" l="1"/>
  <c r="AG2333" i="4" s="1"/>
  <c r="AH2333" i="4" s="1"/>
  <c r="AD2334" i="4"/>
  <c r="AD2335" i="4" l="1"/>
  <c r="AE2334" i="4"/>
  <c r="AG2334" i="4" s="1"/>
  <c r="AH2334" i="4" s="1"/>
  <c r="AD2336" i="4" l="1"/>
  <c r="AE2335" i="4"/>
  <c r="AG2335" i="4" s="1"/>
  <c r="AH2335" i="4" s="1"/>
  <c r="AD2337" i="4" l="1"/>
  <c r="AE2336" i="4"/>
  <c r="AG2336" i="4" s="1"/>
  <c r="AH2336" i="4" s="1"/>
  <c r="AD2338" i="4" l="1"/>
  <c r="AE2337" i="4"/>
  <c r="AG2337" i="4" s="1"/>
  <c r="AH2337" i="4" s="1"/>
  <c r="AD2339" i="4" l="1"/>
  <c r="AE2338" i="4"/>
  <c r="AG2338" i="4" s="1"/>
  <c r="AH2338" i="4" s="1"/>
  <c r="AD2340" i="4" l="1"/>
  <c r="AE2339" i="4"/>
  <c r="AG2339" i="4" s="1"/>
  <c r="AH2339" i="4" s="1"/>
  <c r="AD2341" i="4" l="1"/>
  <c r="AE2340" i="4"/>
  <c r="AG2340" i="4" s="1"/>
  <c r="AH2340" i="4" s="1"/>
  <c r="AD2342" i="4" l="1"/>
  <c r="AE2341" i="4"/>
  <c r="AG2341" i="4" s="1"/>
  <c r="AH2341" i="4" s="1"/>
  <c r="AD2343" i="4" l="1"/>
  <c r="AE2342" i="4"/>
  <c r="AG2342" i="4" s="1"/>
  <c r="AH2342" i="4" s="1"/>
  <c r="AD2344" i="4" l="1"/>
  <c r="AE2343" i="4"/>
  <c r="AG2343" i="4" s="1"/>
  <c r="AH2343" i="4" s="1"/>
  <c r="AD2345" i="4" l="1"/>
  <c r="AE2344" i="4"/>
  <c r="AG2344" i="4" s="1"/>
  <c r="AH2344" i="4" s="1"/>
  <c r="AE2345" i="4" l="1"/>
  <c r="AG2345" i="4" s="1"/>
  <c r="AH2345" i="4" s="1"/>
  <c r="AD2346" i="4"/>
  <c r="AD2347" i="4" l="1"/>
  <c r="AE2346" i="4"/>
  <c r="AG2346" i="4" s="1"/>
  <c r="AH2346" i="4" s="1"/>
  <c r="AD2348" i="4" l="1"/>
  <c r="AE2347" i="4"/>
  <c r="AG2347" i="4" s="1"/>
  <c r="AH2347" i="4" s="1"/>
  <c r="AD2349" i="4" l="1"/>
  <c r="AE2348" i="4"/>
  <c r="AG2348" i="4" s="1"/>
  <c r="AH2348" i="4" s="1"/>
  <c r="AD2350" i="4" l="1"/>
  <c r="AE2349" i="4"/>
  <c r="AG2349" i="4" s="1"/>
  <c r="AH2349" i="4" s="1"/>
  <c r="AD2351" i="4" l="1"/>
  <c r="AE2350" i="4"/>
  <c r="AG2350" i="4" s="1"/>
  <c r="AH2350" i="4" s="1"/>
  <c r="AE2351" i="4" l="1"/>
  <c r="AG2351" i="4" s="1"/>
  <c r="AH2351" i="4" s="1"/>
  <c r="AD2352" i="4"/>
  <c r="AD2353" i="4" l="1"/>
  <c r="AE2352" i="4"/>
  <c r="AG2352" i="4" s="1"/>
  <c r="AH2352" i="4" s="1"/>
  <c r="AD2354" i="4" l="1"/>
  <c r="AE2353" i="4"/>
  <c r="AG2353" i="4" s="1"/>
  <c r="AH2353" i="4" s="1"/>
  <c r="AD2355" i="4" l="1"/>
  <c r="AE2354" i="4"/>
  <c r="AG2354" i="4" s="1"/>
  <c r="AH2354" i="4" s="1"/>
  <c r="AD2356" i="4" l="1"/>
  <c r="AE2355" i="4"/>
  <c r="AG2355" i="4" s="1"/>
  <c r="AH2355" i="4" s="1"/>
  <c r="AE2356" i="4" l="1"/>
  <c r="AG2356" i="4" s="1"/>
  <c r="AH2356" i="4" s="1"/>
  <c r="AD2357" i="4"/>
  <c r="AD2358" i="4" l="1"/>
  <c r="AE2357" i="4"/>
  <c r="AG2357" i="4" s="1"/>
  <c r="AH2357" i="4" s="1"/>
  <c r="AE2358" i="4" l="1"/>
  <c r="AG2358" i="4" s="1"/>
  <c r="AH2358" i="4" s="1"/>
  <c r="AD2359" i="4"/>
  <c r="AD2360" i="4" l="1"/>
  <c r="AE2359" i="4"/>
  <c r="AG2359" i="4" s="1"/>
  <c r="AH2359" i="4" s="1"/>
  <c r="AD2361" i="4" l="1"/>
  <c r="AE2360" i="4"/>
  <c r="AG2360" i="4" s="1"/>
  <c r="AH2360" i="4" s="1"/>
  <c r="AD2362" i="4" l="1"/>
  <c r="AE2361" i="4"/>
  <c r="AG2361" i="4" s="1"/>
  <c r="AH2361" i="4" s="1"/>
  <c r="AD2363" i="4" l="1"/>
  <c r="AE2362" i="4"/>
  <c r="AG2362" i="4" s="1"/>
  <c r="AH2362" i="4" s="1"/>
  <c r="AD2364" i="4" l="1"/>
  <c r="AE2363" i="4"/>
  <c r="AG2363" i="4" s="1"/>
  <c r="AH2363" i="4" s="1"/>
  <c r="AD2365" i="4" l="1"/>
  <c r="AE2364" i="4"/>
  <c r="AG2364" i="4" s="1"/>
  <c r="AH2364" i="4" s="1"/>
  <c r="AD2366" i="4" l="1"/>
  <c r="AE2365" i="4"/>
  <c r="AG2365" i="4" s="1"/>
  <c r="AH2365" i="4" s="1"/>
  <c r="AE2366" i="4" l="1"/>
  <c r="AG2366" i="4" s="1"/>
  <c r="AH2366" i="4" s="1"/>
  <c r="AD2367" i="4"/>
  <c r="AD2368" i="4" l="1"/>
  <c r="AE2367" i="4"/>
  <c r="AG2367" i="4" s="1"/>
  <c r="AH2367" i="4" s="1"/>
  <c r="AD2369" i="4" l="1"/>
  <c r="AE2368" i="4"/>
  <c r="AG2368" i="4" s="1"/>
  <c r="AH2368" i="4" s="1"/>
  <c r="AD2370" i="4" l="1"/>
  <c r="AE2369" i="4"/>
  <c r="AG2369" i="4" s="1"/>
  <c r="AH2369" i="4" s="1"/>
  <c r="AE2370" i="4" l="1"/>
  <c r="AG2370" i="4" s="1"/>
  <c r="AH2370" i="4" s="1"/>
  <c r="AD2371" i="4"/>
  <c r="AD2372" i="4" l="1"/>
  <c r="AE2371" i="4"/>
  <c r="AG2371" i="4" s="1"/>
  <c r="AH2371" i="4" s="1"/>
  <c r="AE2372" i="4" l="1"/>
  <c r="AG2372" i="4" s="1"/>
  <c r="AH2372" i="4" s="1"/>
  <c r="AD2373" i="4"/>
  <c r="AD2374" i="4" l="1"/>
  <c r="AE2373" i="4"/>
  <c r="AG2373" i="4" s="1"/>
  <c r="AH2373" i="4" s="1"/>
  <c r="AD2375" i="4" l="1"/>
  <c r="AE2374" i="4"/>
  <c r="AG2374" i="4" s="1"/>
  <c r="AH2374" i="4" s="1"/>
  <c r="AD2376" i="4" l="1"/>
  <c r="AE2375" i="4"/>
  <c r="AG2375" i="4" s="1"/>
  <c r="AH2375" i="4" s="1"/>
  <c r="AD2377" i="4" l="1"/>
  <c r="AE2376" i="4"/>
  <c r="AG2376" i="4" s="1"/>
  <c r="AH2376" i="4" s="1"/>
  <c r="AD2378" i="4" l="1"/>
  <c r="AE2377" i="4"/>
  <c r="AG2377" i="4" s="1"/>
  <c r="AH2377" i="4" s="1"/>
  <c r="AE2378" i="4" l="1"/>
  <c r="AG2378" i="4" s="1"/>
  <c r="AH2378" i="4" s="1"/>
  <c r="AD2379" i="4"/>
  <c r="AD2380" i="4" l="1"/>
  <c r="AE2379" i="4"/>
  <c r="AG2379" i="4" s="1"/>
  <c r="AH2379" i="4" s="1"/>
  <c r="AE2380" i="4" l="1"/>
  <c r="AG2380" i="4" s="1"/>
  <c r="AH2380" i="4" s="1"/>
  <c r="AD2381" i="4"/>
  <c r="AD2382" i="4" l="1"/>
  <c r="AE2381" i="4"/>
  <c r="AG2381" i="4" s="1"/>
  <c r="AH2381" i="4" s="1"/>
  <c r="AD2383" i="4" l="1"/>
  <c r="AE2382" i="4"/>
  <c r="AG2382" i="4" s="1"/>
  <c r="AH2382" i="4" s="1"/>
  <c r="AD2384" i="4" l="1"/>
  <c r="AE2383" i="4"/>
  <c r="AG2383" i="4" s="1"/>
  <c r="AH2383" i="4" s="1"/>
  <c r="AD2385" i="4" l="1"/>
  <c r="AE2384" i="4"/>
  <c r="AG2384" i="4" s="1"/>
  <c r="AH2384" i="4" s="1"/>
  <c r="AD2386" i="4" l="1"/>
  <c r="AE2385" i="4"/>
  <c r="AG2385" i="4" s="1"/>
  <c r="AH2385" i="4" s="1"/>
  <c r="AD2387" i="4" l="1"/>
  <c r="AE2386" i="4"/>
  <c r="AG2386" i="4" s="1"/>
  <c r="AH2386" i="4" s="1"/>
  <c r="AD2388" i="4" l="1"/>
  <c r="AE2387" i="4"/>
  <c r="AG2387" i="4" s="1"/>
  <c r="AH2387" i="4" s="1"/>
  <c r="AD2389" i="4" l="1"/>
  <c r="AE2388" i="4"/>
  <c r="AG2388" i="4" s="1"/>
  <c r="AH2388" i="4" s="1"/>
  <c r="AD2390" i="4" l="1"/>
  <c r="AE2389" i="4"/>
  <c r="AG2389" i="4" s="1"/>
  <c r="AH2389" i="4" s="1"/>
  <c r="AE2390" i="4" l="1"/>
  <c r="AG2390" i="4" s="1"/>
  <c r="AH2390" i="4" s="1"/>
  <c r="AD2391" i="4"/>
  <c r="AD2392" i="4" l="1"/>
  <c r="AE2391" i="4"/>
  <c r="AG2391" i="4" s="1"/>
  <c r="AH2391" i="4" s="1"/>
  <c r="AE2392" i="4" l="1"/>
  <c r="AG2392" i="4" s="1"/>
  <c r="AH2392" i="4" s="1"/>
  <c r="AD2393" i="4"/>
  <c r="AE2393" i="4" l="1"/>
  <c r="AG2393" i="4" s="1"/>
  <c r="AH2393" i="4" s="1"/>
  <c r="AD2394" i="4"/>
  <c r="AE2394" i="4" l="1"/>
  <c r="AG2394" i="4" s="1"/>
  <c r="AH2394" i="4" s="1"/>
  <c r="AD2395" i="4"/>
  <c r="AD2396" i="4" l="1"/>
  <c r="AE2395" i="4"/>
  <c r="AG2395" i="4" s="1"/>
  <c r="AH2395" i="4" s="1"/>
  <c r="AD2397" i="4" l="1"/>
  <c r="AE2396" i="4"/>
  <c r="AG2396" i="4" s="1"/>
  <c r="AH2396" i="4" s="1"/>
  <c r="AE2397" i="4" l="1"/>
  <c r="AG2397" i="4" s="1"/>
  <c r="AH2397" i="4" s="1"/>
  <c r="AD2398" i="4"/>
  <c r="AE2398" i="4" l="1"/>
  <c r="AG2398" i="4" s="1"/>
  <c r="AH2398" i="4" s="1"/>
  <c r="AD2399" i="4"/>
  <c r="AE2399" i="4" l="1"/>
  <c r="AG2399" i="4" s="1"/>
  <c r="AH2399" i="4" s="1"/>
  <c r="AD2400" i="4"/>
  <c r="AE2400" i="4" l="1"/>
  <c r="AG2400" i="4" s="1"/>
  <c r="AH2400" i="4" s="1"/>
  <c r="AD2401" i="4"/>
  <c r="AE2401" i="4" l="1"/>
  <c r="AG2401" i="4" s="1"/>
  <c r="AH2401" i="4" s="1"/>
  <c r="AD2402" i="4"/>
  <c r="AD2403" i="4" l="1"/>
  <c r="AE2402" i="4"/>
  <c r="AG2402" i="4" s="1"/>
  <c r="AH2402" i="4" s="1"/>
  <c r="AD2404" i="4" l="1"/>
  <c r="AE2403" i="4"/>
  <c r="AG2403" i="4" s="1"/>
  <c r="AH2403" i="4" s="1"/>
  <c r="AD2405" i="4" l="1"/>
  <c r="AE2404" i="4"/>
  <c r="AG2404" i="4" s="1"/>
  <c r="AH2404" i="4" s="1"/>
  <c r="AD2406" i="4" l="1"/>
  <c r="AE2405" i="4"/>
  <c r="AG2405" i="4" s="1"/>
  <c r="AH2405" i="4" s="1"/>
  <c r="AE2406" i="4" l="1"/>
  <c r="AG2406" i="4" s="1"/>
  <c r="AH2406" i="4" s="1"/>
  <c r="AD2407" i="4"/>
  <c r="AD2408" i="4" l="1"/>
  <c r="AE2407" i="4"/>
  <c r="AG2407" i="4" s="1"/>
  <c r="AH2407" i="4" s="1"/>
  <c r="AD2409" i="4" l="1"/>
  <c r="AE2408" i="4"/>
  <c r="AG2408" i="4" s="1"/>
  <c r="AH2408" i="4" s="1"/>
  <c r="AD2410" i="4" l="1"/>
  <c r="AE2409" i="4"/>
  <c r="AG2409" i="4" s="1"/>
  <c r="AH2409" i="4" s="1"/>
  <c r="AE2410" i="4" l="1"/>
  <c r="AG2410" i="4" s="1"/>
  <c r="AH2410" i="4" s="1"/>
  <c r="AD2411" i="4"/>
  <c r="AE2411" i="4" l="1"/>
  <c r="AG2411" i="4" s="1"/>
  <c r="AH2411" i="4" s="1"/>
  <c r="AD2412" i="4"/>
  <c r="AD2413" i="4" l="1"/>
  <c r="AE2412" i="4"/>
  <c r="AG2412" i="4" s="1"/>
  <c r="AH2412" i="4" s="1"/>
  <c r="AD2414" i="4" l="1"/>
  <c r="AE2413" i="4"/>
  <c r="AG2413" i="4" s="1"/>
  <c r="AH2413" i="4" s="1"/>
  <c r="AE2414" i="4" l="1"/>
  <c r="AG2414" i="4" s="1"/>
  <c r="AH2414" i="4" s="1"/>
  <c r="AD2415" i="4"/>
  <c r="AE2415" i="4" l="1"/>
  <c r="AG2415" i="4" s="1"/>
  <c r="AH2415" i="4" s="1"/>
  <c r="AD2416" i="4"/>
  <c r="AD2417" i="4" l="1"/>
  <c r="AE2416" i="4"/>
  <c r="AG2416" i="4" s="1"/>
  <c r="AH2416" i="4" s="1"/>
  <c r="AD2418" i="4" l="1"/>
  <c r="AE2417" i="4"/>
  <c r="AG2417" i="4" s="1"/>
  <c r="AH2417" i="4" s="1"/>
  <c r="AE2418" i="4" l="1"/>
  <c r="AG2418" i="4" s="1"/>
  <c r="AH2418" i="4" s="1"/>
  <c r="AD2419" i="4"/>
  <c r="AE2419" i="4" l="1"/>
  <c r="AG2419" i="4" s="1"/>
  <c r="AH2419" i="4" s="1"/>
  <c r="AD2420" i="4"/>
  <c r="AD2421" i="4" l="1"/>
  <c r="AE2420" i="4"/>
  <c r="AG2420" i="4" s="1"/>
  <c r="AH2420" i="4" s="1"/>
  <c r="AD2422" i="4" l="1"/>
  <c r="AE2421" i="4"/>
  <c r="AG2421" i="4" s="1"/>
  <c r="AH2421" i="4" s="1"/>
  <c r="AE2422" i="4" l="1"/>
  <c r="AG2422" i="4" s="1"/>
  <c r="AH2422" i="4" s="1"/>
  <c r="AD2423" i="4"/>
  <c r="AD2424" i="4" l="1"/>
  <c r="AE2423" i="4"/>
  <c r="AG2423" i="4" s="1"/>
  <c r="AH2423" i="4" s="1"/>
  <c r="AD2425" i="4" l="1"/>
  <c r="AE2424" i="4"/>
  <c r="AG2424" i="4" s="1"/>
  <c r="AH2424" i="4" s="1"/>
  <c r="AE2425" i="4" l="1"/>
  <c r="AG2425" i="4" s="1"/>
  <c r="AH2425" i="4" s="1"/>
  <c r="AD2426" i="4"/>
  <c r="AD2427" i="4" l="1"/>
  <c r="AE2426" i="4"/>
  <c r="AG2426" i="4" s="1"/>
  <c r="AH2426" i="4" s="1"/>
  <c r="AE2427" i="4" l="1"/>
  <c r="AG2427" i="4" s="1"/>
  <c r="AH2427" i="4" s="1"/>
  <c r="AD2428" i="4"/>
  <c r="AE2428" i="4" l="1"/>
  <c r="AG2428" i="4" s="1"/>
  <c r="AH2428" i="4" s="1"/>
  <c r="AD2429" i="4"/>
  <c r="AD2430" i="4" l="1"/>
  <c r="AE2429" i="4"/>
  <c r="AG2429" i="4" s="1"/>
  <c r="AH2429" i="4" s="1"/>
  <c r="AD2431" i="4" l="1"/>
  <c r="AE2430" i="4"/>
  <c r="AG2430" i="4" s="1"/>
  <c r="AH2430" i="4" s="1"/>
  <c r="AD2432" i="4" l="1"/>
  <c r="AE2431" i="4"/>
  <c r="AG2431" i="4" s="1"/>
  <c r="AH2431" i="4" s="1"/>
  <c r="AE2432" i="4" l="1"/>
  <c r="AG2432" i="4" s="1"/>
  <c r="AH2432" i="4" s="1"/>
  <c r="AD2433" i="4"/>
  <c r="AD2434" i="4" l="1"/>
  <c r="AE2433" i="4"/>
  <c r="AG2433" i="4" s="1"/>
  <c r="AH2433" i="4" s="1"/>
  <c r="AE2434" i="4" l="1"/>
  <c r="AG2434" i="4" s="1"/>
  <c r="AH2434" i="4" s="1"/>
  <c r="AD2435" i="4"/>
  <c r="AE2435" i="4" l="1"/>
  <c r="AG2435" i="4" s="1"/>
  <c r="AH2435" i="4" s="1"/>
  <c r="AD2436" i="4"/>
  <c r="AD2437" i="4" l="1"/>
  <c r="AE2436" i="4"/>
  <c r="AG2436" i="4" s="1"/>
  <c r="AH2436" i="4" s="1"/>
  <c r="AD2438" i="4" l="1"/>
  <c r="AE2437" i="4"/>
  <c r="AG2437" i="4" s="1"/>
  <c r="AH2437" i="4" s="1"/>
  <c r="AD2439" i="4" l="1"/>
  <c r="AE2438" i="4"/>
  <c r="AG2438" i="4" s="1"/>
  <c r="AH2438" i="4" s="1"/>
  <c r="AD2440" i="4" l="1"/>
  <c r="AE2439" i="4"/>
  <c r="AG2439" i="4" s="1"/>
  <c r="AH2439" i="4" s="1"/>
  <c r="AD2441" i="4" l="1"/>
  <c r="AE2440" i="4"/>
  <c r="AG2440" i="4" s="1"/>
  <c r="AH2440" i="4" s="1"/>
  <c r="AD2442" i="4" l="1"/>
  <c r="AE2441" i="4"/>
  <c r="AG2441" i="4" s="1"/>
  <c r="AH2441" i="4" s="1"/>
  <c r="AE2442" i="4" l="1"/>
  <c r="AG2442" i="4" s="1"/>
  <c r="AH2442" i="4" s="1"/>
  <c r="AD2443" i="4"/>
  <c r="AE2443" i="4" l="1"/>
  <c r="AG2443" i="4" s="1"/>
  <c r="AH2443" i="4" s="1"/>
  <c r="AD2444" i="4"/>
  <c r="AD2445" i="4" l="1"/>
  <c r="AE2444" i="4"/>
  <c r="AG2444" i="4" s="1"/>
  <c r="AH2444" i="4" s="1"/>
  <c r="AD2446" i="4" l="1"/>
  <c r="AE2445" i="4"/>
  <c r="AG2445" i="4" s="1"/>
  <c r="AH2445" i="4" s="1"/>
  <c r="AD2447" i="4" l="1"/>
  <c r="AE2446" i="4"/>
  <c r="AG2446" i="4" s="1"/>
  <c r="AH2446" i="4" s="1"/>
  <c r="AE2447" i="4" l="1"/>
  <c r="AG2447" i="4" s="1"/>
  <c r="AH2447" i="4" s="1"/>
  <c r="AD2448" i="4"/>
  <c r="AE2448" i="4" l="1"/>
  <c r="AG2448" i="4" s="1"/>
  <c r="AH2448" i="4" s="1"/>
  <c r="AD2449" i="4"/>
  <c r="AE2449" i="4" l="1"/>
  <c r="AG2449" i="4" s="1"/>
  <c r="AH2449" i="4" s="1"/>
  <c r="AD2450" i="4"/>
  <c r="AD2451" i="4" l="1"/>
  <c r="AE2450" i="4"/>
  <c r="AG2450" i="4" s="1"/>
  <c r="AH2450" i="4" s="1"/>
  <c r="AD2452" i="4" l="1"/>
  <c r="AE2451" i="4"/>
  <c r="AG2451" i="4" s="1"/>
  <c r="AH2451" i="4" s="1"/>
  <c r="AE2452" i="4" l="1"/>
  <c r="AG2452" i="4" s="1"/>
  <c r="AH2452" i="4" s="1"/>
  <c r="AD2453" i="4"/>
  <c r="AE2453" i="4" l="1"/>
  <c r="AG2453" i="4" s="1"/>
  <c r="AH2453" i="4" s="1"/>
  <c r="AD2454" i="4"/>
  <c r="AE2454" i="4" l="1"/>
  <c r="AG2454" i="4" s="1"/>
  <c r="AH2454" i="4" s="1"/>
  <c r="AD2455" i="4"/>
  <c r="AE2455" i="4" l="1"/>
  <c r="AG2455" i="4" s="1"/>
  <c r="AH2455" i="4" s="1"/>
  <c r="AD2456" i="4"/>
  <c r="AE2456" i="4" l="1"/>
  <c r="AG2456" i="4" s="1"/>
  <c r="AH2456" i="4" s="1"/>
  <c r="AD2457" i="4"/>
  <c r="AD2458" i="4" l="1"/>
  <c r="AE2457" i="4"/>
  <c r="AG2457" i="4" s="1"/>
  <c r="AH2457" i="4" s="1"/>
  <c r="AD2459" i="4" l="1"/>
  <c r="AE2458" i="4"/>
  <c r="AG2458" i="4" s="1"/>
  <c r="AH2458" i="4" s="1"/>
  <c r="AD2460" i="4" l="1"/>
  <c r="AE2459" i="4"/>
  <c r="AG2459" i="4" s="1"/>
  <c r="AH2459" i="4" s="1"/>
  <c r="AE2460" i="4" l="1"/>
  <c r="AG2460" i="4" s="1"/>
  <c r="AH2460" i="4" s="1"/>
  <c r="AD2461" i="4"/>
  <c r="AE2461" i="4" l="1"/>
  <c r="AG2461" i="4" s="1"/>
  <c r="AH2461" i="4" s="1"/>
  <c r="AD2462" i="4"/>
  <c r="AD2463" i="4" l="1"/>
  <c r="AE2462" i="4"/>
  <c r="AG2462" i="4" s="1"/>
  <c r="AH2462" i="4" s="1"/>
  <c r="AD2464" i="4" l="1"/>
  <c r="AE2463" i="4"/>
  <c r="AG2463" i="4" s="1"/>
  <c r="AH2463" i="4" s="1"/>
  <c r="AD2465" i="4" l="1"/>
  <c r="AE2464" i="4"/>
  <c r="AG2464" i="4" s="1"/>
  <c r="AH2464" i="4" s="1"/>
  <c r="AD2466" i="4" l="1"/>
  <c r="AE2465" i="4"/>
  <c r="AG2465" i="4" s="1"/>
  <c r="AH2465" i="4" s="1"/>
  <c r="AE2466" i="4" l="1"/>
  <c r="AG2466" i="4" s="1"/>
  <c r="AH2466" i="4" s="1"/>
  <c r="AD2467" i="4"/>
  <c r="AD2468" i="4" l="1"/>
  <c r="AE2467" i="4"/>
  <c r="AG2467" i="4" s="1"/>
  <c r="AH2467" i="4" s="1"/>
  <c r="AD2469" i="4" l="1"/>
  <c r="AE2468" i="4"/>
  <c r="AG2468" i="4" s="1"/>
  <c r="AH2468" i="4" s="1"/>
  <c r="AD2470" i="4" l="1"/>
  <c r="AE2469" i="4"/>
  <c r="AG2469" i="4" s="1"/>
  <c r="AH2469" i="4" s="1"/>
  <c r="AD2471" i="4" l="1"/>
  <c r="AE2470" i="4"/>
  <c r="AG2470" i="4" s="1"/>
  <c r="AH2470" i="4" s="1"/>
  <c r="AD2472" i="4" l="1"/>
  <c r="AE2471" i="4"/>
  <c r="AG2471" i="4" s="1"/>
  <c r="AH2471" i="4" s="1"/>
  <c r="AD2473" i="4" l="1"/>
  <c r="AE2472" i="4"/>
  <c r="AG2472" i="4" s="1"/>
  <c r="AH2472" i="4" s="1"/>
  <c r="AD2474" i="4" l="1"/>
  <c r="AE2473" i="4"/>
  <c r="AG2473" i="4" s="1"/>
  <c r="AH2473" i="4" s="1"/>
  <c r="AD2475" i="4" l="1"/>
  <c r="AE2474" i="4"/>
  <c r="AG2474" i="4" s="1"/>
  <c r="AH2474" i="4" s="1"/>
  <c r="AD2476" i="4" l="1"/>
  <c r="AE2475" i="4"/>
  <c r="AG2475" i="4" s="1"/>
  <c r="AH2475" i="4" s="1"/>
  <c r="AE2476" i="4" l="1"/>
  <c r="AG2476" i="4" s="1"/>
  <c r="AH2476" i="4" s="1"/>
  <c r="AD2477" i="4"/>
  <c r="AD2478" i="4" l="1"/>
  <c r="AE2477" i="4"/>
  <c r="AG2477" i="4" s="1"/>
  <c r="AH2477" i="4" s="1"/>
  <c r="AD2479" i="4" l="1"/>
  <c r="AE2478" i="4"/>
  <c r="AG2478" i="4" s="1"/>
  <c r="AH2478" i="4" s="1"/>
  <c r="AD2480" i="4" l="1"/>
  <c r="AE2479" i="4"/>
  <c r="AG2479" i="4" s="1"/>
  <c r="AH2479" i="4" s="1"/>
  <c r="AD2481" i="4" l="1"/>
  <c r="AE2480" i="4"/>
  <c r="AG2480" i="4" s="1"/>
  <c r="AH2480" i="4" s="1"/>
  <c r="AD2482" i="4" l="1"/>
  <c r="AE2481" i="4"/>
  <c r="AG2481" i="4" s="1"/>
  <c r="AH2481" i="4" s="1"/>
  <c r="AE2482" i="4" l="1"/>
  <c r="AG2482" i="4" s="1"/>
  <c r="AH2482" i="4" s="1"/>
  <c r="AD2483" i="4"/>
  <c r="AD2484" i="4" l="1"/>
  <c r="AE2483" i="4"/>
  <c r="AG2483" i="4" s="1"/>
  <c r="AH2483" i="4" s="1"/>
  <c r="AE2484" i="4" l="1"/>
  <c r="AG2484" i="4" s="1"/>
  <c r="AH2484" i="4" s="1"/>
  <c r="AD2485" i="4"/>
  <c r="AE2485" i="4" l="1"/>
  <c r="AG2485" i="4" s="1"/>
  <c r="AH2485" i="4" s="1"/>
  <c r="AD2486" i="4"/>
  <c r="AE2486" i="4" l="1"/>
  <c r="AG2486" i="4" s="1"/>
  <c r="AH2486" i="4" s="1"/>
  <c r="AD2487" i="4"/>
  <c r="AE2487" i="4" l="1"/>
  <c r="AG2487" i="4" s="1"/>
  <c r="AH2487" i="4" s="1"/>
  <c r="AD2488" i="4"/>
  <c r="AD2489" i="4" l="1"/>
  <c r="AE2488" i="4"/>
  <c r="AG2488" i="4" s="1"/>
  <c r="AH2488" i="4" s="1"/>
  <c r="AE2489" i="4" l="1"/>
  <c r="AG2489" i="4" s="1"/>
  <c r="AH2489" i="4" s="1"/>
  <c r="AD2490" i="4"/>
  <c r="AE2490" i="4" l="1"/>
  <c r="AG2490" i="4" s="1"/>
  <c r="AH2490" i="4" s="1"/>
  <c r="AD2491" i="4"/>
  <c r="AE2491" i="4" l="1"/>
  <c r="AG2491" i="4" s="1"/>
  <c r="AH2491" i="4" s="1"/>
  <c r="AD2492" i="4"/>
  <c r="AD2493" i="4" l="1"/>
  <c r="AE2492" i="4"/>
  <c r="AG2492" i="4" s="1"/>
  <c r="AH2492" i="4" s="1"/>
  <c r="AE2493" i="4" l="1"/>
  <c r="AG2493" i="4" s="1"/>
  <c r="AH2493" i="4" s="1"/>
  <c r="AD2494" i="4"/>
  <c r="AE2494" i="4" l="1"/>
  <c r="AG2494" i="4" s="1"/>
  <c r="AH2494" i="4" s="1"/>
  <c r="AD2495" i="4"/>
  <c r="AE2495" i="4" l="1"/>
  <c r="AG2495" i="4" s="1"/>
  <c r="AH2495" i="4" s="1"/>
  <c r="AD2496" i="4"/>
  <c r="AE2496" i="4" l="1"/>
  <c r="AG2496" i="4" s="1"/>
  <c r="AH2496" i="4" s="1"/>
  <c r="AD2497" i="4"/>
  <c r="AE2497" i="4" l="1"/>
  <c r="AG2497" i="4" s="1"/>
  <c r="AH2497" i="4" s="1"/>
  <c r="AD2498" i="4"/>
  <c r="AD2499" i="4" l="1"/>
  <c r="AE2498" i="4"/>
  <c r="AG2498" i="4" s="1"/>
  <c r="AH2498" i="4" s="1"/>
  <c r="AE2499" i="4" l="1"/>
  <c r="AG2499" i="4" s="1"/>
  <c r="AH2499" i="4" s="1"/>
  <c r="AD2500" i="4"/>
  <c r="AD2501" i="4" l="1"/>
  <c r="AE2500" i="4"/>
  <c r="AG2500" i="4" s="1"/>
  <c r="AH2500" i="4" s="1"/>
  <c r="AD2502" i="4" l="1"/>
  <c r="AE2501" i="4"/>
  <c r="AG2501" i="4" s="1"/>
  <c r="AH2501" i="4" s="1"/>
  <c r="AD2503" i="4" l="1"/>
  <c r="AE2502" i="4"/>
  <c r="AG2502" i="4" s="1"/>
  <c r="AH2502" i="4" s="1"/>
  <c r="AE2503" i="4" l="1"/>
  <c r="AG2503" i="4" s="1"/>
  <c r="AH2503" i="4" s="1"/>
  <c r="AD2504" i="4"/>
  <c r="AD2505" i="4" l="1"/>
  <c r="AE2504" i="4"/>
  <c r="AG2504" i="4" s="1"/>
  <c r="AH2504" i="4" s="1"/>
  <c r="AD2506" i="4" l="1"/>
  <c r="AE2505" i="4"/>
  <c r="AG2505" i="4" s="1"/>
  <c r="AH2505" i="4" s="1"/>
  <c r="AD2507" i="4" l="1"/>
  <c r="AE2506" i="4"/>
  <c r="AG2506" i="4" s="1"/>
  <c r="AH2506" i="4" s="1"/>
  <c r="AD2508" i="4" l="1"/>
  <c r="AE2507" i="4"/>
  <c r="AG2507" i="4" s="1"/>
  <c r="AH2507" i="4" s="1"/>
  <c r="AE2508" i="4" l="1"/>
  <c r="AG2508" i="4" s="1"/>
  <c r="AH2508" i="4" s="1"/>
  <c r="AD2509" i="4"/>
  <c r="AE2509" i="4" l="1"/>
  <c r="AG2509" i="4" s="1"/>
  <c r="AH2509" i="4" s="1"/>
  <c r="AD2510" i="4"/>
  <c r="AE2510" i="4" l="1"/>
  <c r="AG2510" i="4" s="1"/>
  <c r="AH2510" i="4" s="1"/>
  <c r="AD2511" i="4"/>
  <c r="AD2512" i="4" l="1"/>
  <c r="AE2511" i="4"/>
  <c r="AG2511" i="4" s="1"/>
  <c r="AH2511" i="4" s="1"/>
  <c r="AE2512" i="4" l="1"/>
  <c r="AG2512" i="4" s="1"/>
  <c r="AH2512" i="4" s="1"/>
  <c r="AD2513" i="4"/>
  <c r="AD2514" i="4" l="1"/>
  <c r="AE2513" i="4"/>
  <c r="AG2513" i="4" s="1"/>
  <c r="AH2513" i="4" s="1"/>
  <c r="AE2514" i="4" l="1"/>
  <c r="AG2514" i="4" s="1"/>
  <c r="AH2514" i="4" s="1"/>
  <c r="AD2515" i="4"/>
  <c r="AD2516" i="4" l="1"/>
  <c r="AE2515" i="4"/>
  <c r="AG2515" i="4" s="1"/>
  <c r="AH2515" i="4" s="1"/>
  <c r="AD2517" i="4" l="1"/>
  <c r="AE2516" i="4"/>
  <c r="AG2516" i="4" s="1"/>
  <c r="AH2516" i="4" s="1"/>
  <c r="AD2518" i="4" l="1"/>
  <c r="AE2517" i="4"/>
  <c r="AG2517" i="4" s="1"/>
  <c r="AH2517" i="4" s="1"/>
  <c r="AE2518" i="4" l="1"/>
  <c r="AG2518" i="4" s="1"/>
  <c r="AH2518" i="4" s="1"/>
  <c r="AD2519" i="4"/>
  <c r="AE2519" i="4" l="1"/>
  <c r="AG2519" i="4" s="1"/>
  <c r="AH2519" i="4" s="1"/>
  <c r="AD2520" i="4"/>
  <c r="AD2521" i="4" l="1"/>
  <c r="AE2520" i="4"/>
  <c r="AG2520" i="4" s="1"/>
  <c r="AH2520" i="4" s="1"/>
  <c r="AE2521" i="4" l="1"/>
  <c r="AG2521" i="4" s="1"/>
  <c r="AH2521" i="4" s="1"/>
  <c r="AD2522" i="4"/>
  <c r="AD2523" i="4" l="1"/>
  <c r="AE2522" i="4"/>
  <c r="AG2522" i="4" s="1"/>
  <c r="AH2522" i="4" s="1"/>
  <c r="AD2524" i="4" l="1"/>
  <c r="AE2523" i="4"/>
  <c r="AG2523" i="4" s="1"/>
  <c r="AH2523" i="4" s="1"/>
  <c r="AE2524" i="4" l="1"/>
  <c r="AG2524" i="4" s="1"/>
  <c r="AH2524" i="4" s="1"/>
  <c r="AD2525" i="4"/>
  <c r="AD2526" i="4" l="1"/>
  <c r="AE2525" i="4"/>
  <c r="AG2525" i="4" s="1"/>
  <c r="AH2525" i="4" s="1"/>
  <c r="AD2527" i="4" l="1"/>
  <c r="AE2526" i="4"/>
  <c r="AG2526" i="4" s="1"/>
  <c r="AH2526" i="4" s="1"/>
  <c r="AD2528" i="4" l="1"/>
  <c r="AE2527" i="4"/>
  <c r="AG2527" i="4" s="1"/>
  <c r="AH2527" i="4" s="1"/>
  <c r="AD2529" i="4" l="1"/>
  <c r="AE2528" i="4"/>
  <c r="AG2528" i="4" s="1"/>
  <c r="AH2528" i="4" s="1"/>
  <c r="AD2530" i="4" l="1"/>
  <c r="AE2529" i="4"/>
  <c r="AG2529" i="4" s="1"/>
  <c r="AH2529" i="4" s="1"/>
  <c r="AE2530" i="4" l="1"/>
  <c r="AG2530" i="4" s="1"/>
  <c r="AH2530" i="4" s="1"/>
  <c r="AD2531" i="4"/>
  <c r="AD2532" i="4" l="1"/>
  <c r="AE2531" i="4"/>
  <c r="AG2531" i="4" s="1"/>
  <c r="AH2531" i="4" s="1"/>
  <c r="AE2532" i="4" l="1"/>
  <c r="AG2532" i="4" s="1"/>
  <c r="AH2532" i="4" s="1"/>
  <c r="AD2533" i="4"/>
  <c r="AE2533" i="4" l="1"/>
  <c r="AG2533" i="4" s="1"/>
  <c r="AH2533" i="4" s="1"/>
  <c r="AD2534" i="4"/>
  <c r="AE2534" i="4" l="1"/>
  <c r="AG2534" i="4" s="1"/>
  <c r="AH2534" i="4" s="1"/>
  <c r="AD2535" i="4"/>
  <c r="AE2535" i="4" l="1"/>
  <c r="AG2535" i="4" s="1"/>
  <c r="AH2535" i="4" s="1"/>
  <c r="AD2536" i="4"/>
  <c r="AD2537" i="4" l="1"/>
  <c r="AE2536" i="4"/>
  <c r="AG2536" i="4" s="1"/>
  <c r="AH2536" i="4" s="1"/>
  <c r="AE2537" i="4" l="1"/>
  <c r="AG2537" i="4" s="1"/>
  <c r="AH2537" i="4" s="1"/>
  <c r="AD2538" i="4"/>
  <c r="AD2539" i="4" l="1"/>
  <c r="AE2538" i="4"/>
  <c r="AG2538" i="4" s="1"/>
  <c r="AH2538" i="4" s="1"/>
  <c r="AD2540" i="4" l="1"/>
  <c r="AE2539" i="4"/>
  <c r="AG2539" i="4" s="1"/>
  <c r="AH2539" i="4" s="1"/>
  <c r="AE2540" i="4" l="1"/>
  <c r="AG2540" i="4" s="1"/>
  <c r="AH2540" i="4" s="1"/>
  <c r="AD2541" i="4"/>
  <c r="AE2541" i="4" l="1"/>
  <c r="AG2541" i="4" s="1"/>
  <c r="AH2541" i="4" s="1"/>
  <c r="AD2542" i="4"/>
  <c r="AE2542" i="4" l="1"/>
  <c r="AG2542" i="4" s="1"/>
  <c r="AH2542" i="4" s="1"/>
  <c r="AD2543" i="4"/>
  <c r="AD2544" i="4" l="1"/>
  <c r="AE2543" i="4"/>
  <c r="AG2543" i="4" s="1"/>
  <c r="AH2543" i="4" s="1"/>
  <c r="AE2544" i="4" l="1"/>
  <c r="AG2544" i="4" s="1"/>
  <c r="AH2544" i="4" s="1"/>
  <c r="AD2545" i="4"/>
  <c r="AE2545" i="4" l="1"/>
  <c r="AG2545" i="4" s="1"/>
  <c r="AH2545" i="4" s="1"/>
  <c r="AD2546" i="4"/>
  <c r="AE2546" i="4" l="1"/>
  <c r="AG2546" i="4" s="1"/>
  <c r="AH2546" i="4" s="1"/>
  <c r="AD2547" i="4"/>
  <c r="AD2548" i="4" l="1"/>
  <c r="AE2547" i="4"/>
  <c r="AG2547" i="4" s="1"/>
  <c r="AH2547" i="4" s="1"/>
  <c r="AD2549" i="4" l="1"/>
  <c r="AE2548" i="4"/>
  <c r="AG2548" i="4" s="1"/>
  <c r="AH2548" i="4" s="1"/>
  <c r="AD2550" i="4" l="1"/>
  <c r="AE2549" i="4"/>
  <c r="AG2549" i="4" s="1"/>
  <c r="AH2549" i="4" s="1"/>
  <c r="AD2551" i="4" l="1"/>
  <c r="AE2550" i="4"/>
  <c r="AG2550" i="4" s="1"/>
  <c r="AH2550" i="4" s="1"/>
  <c r="AD2552" i="4" l="1"/>
  <c r="AE2551" i="4"/>
  <c r="AG2551" i="4" s="1"/>
  <c r="AH2551" i="4" s="1"/>
  <c r="AD2553" i="4" l="1"/>
  <c r="AE2552" i="4"/>
  <c r="AG2552" i="4" s="1"/>
  <c r="AH2552" i="4" s="1"/>
  <c r="AD2554" i="4" l="1"/>
  <c r="AE2553" i="4"/>
  <c r="AG2553" i="4" s="1"/>
  <c r="AH2553" i="4" s="1"/>
  <c r="AE2554" i="4" l="1"/>
  <c r="AG2554" i="4" s="1"/>
  <c r="AH2554" i="4" s="1"/>
  <c r="AD2555" i="4"/>
  <c r="AE2555" i="4" l="1"/>
  <c r="AG2555" i="4" s="1"/>
  <c r="AH2555" i="4" s="1"/>
  <c r="AD2556" i="4"/>
  <c r="AE2556" i="4" l="1"/>
  <c r="AG2556" i="4" s="1"/>
  <c r="AH2556" i="4" s="1"/>
  <c r="AD2557" i="4"/>
  <c r="AD2558" i="4" l="1"/>
  <c r="AE2557" i="4"/>
  <c r="AG2557" i="4" s="1"/>
  <c r="AH2557" i="4" s="1"/>
  <c r="AD2559" i="4" l="1"/>
  <c r="AE2558" i="4"/>
  <c r="AG2558" i="4" s="1"/>
  <c r="AH2558" i="4" s="1"/>
  <c r="AE2559" i="4" l="1"/>
  <c r="AG2559" i="4" s="1"/>
  <c r="AH2559" i="4" s="1"/>
  <c r="AD2560" i="4"/>
  <c r="AD2561" i="4" l="1"/>
  <c r="AE2560" i="4"/>
  <c r="AG2560" i="4" s="1"/>
  <c r="AH2560" i="4" s="1"/>
  <c r="AD2562" i="4" l="1"/>
  <c r="AE2561" i="4"/>
  <c r="AG2561" i="4" s="1"/>
  <c r="AH2561" i="4" s="1"/>
  <c r="AD2563" i="4" l="1"/>
  <c r="AE2562" i="4"/>
  <c r="AG2562" i="4" s="1"/>
  <c r="AH2562" i="4" s="1"/>
  <c r="AD2564" i="4" l="1"/>
  <c r="AE2563" i="4"/>
  <c r="AG2563" i="4" s="1"/>
  <c r="AH2563" i="4" s="1"/>
  <c r="AD2565" i="4" l="1"/>
  <c r="AE2564" i="4"/>
  <c r="AG2564" i="4" s="1"/>
  <c r="AH2564" i="4" s="1"/>
  <c r="AD2566" i="4" l="1"/>
  <c r="AE2565" i="4"/>
  <c r="AG2565" i="4" s="1"/>
  <c r="AH2565" i="4" s="1"/>
  <c r="AD2567" i="4" l="1"/>
  <c r="AE2566" i="4"/>
  <c r="AG2566" i="4" s="1"/>
  <c r="AH2566" i="4" s="1"/>
  <c r="AE2567" i="4" l="1"/>
  <c r="AG2567" i="4" s="1"/>
  <c r="AH2567" i="4" s="1"/>
  <c r="AD2568" i="4"/>
  <c r="AD2569" i="4" l="1"/>
  <c r="AE2568" i="4"/>
  <c r="AG2568" i="4" s="1"/>
  <c r="AH2568" i="4" s="1"/>
  <c r="AD2570" i="4" l="1"/>
  <c r="AE2569" i="4"/>
  <c r="AG2569" i="4" s="1"/>
  <c r="AH2569" i="4" s="1"/>
  <c r="AD2571" i="4" l="1"/>
  <c r="AE2570" i="4"/>
  <c r="AG2570" i="4" s="1"/>
  <c r="AH2570" i="4" s="1"/>
  <c r="AD2572" i="4" l="1"/>
  <c r="AE2571" i="4"/>
  <c r="AG2571" i="4" s="1"/>
  <c r="AH2571" i="4" s="1"/>
  <c r="AD2573" i="4" l="1"/>
  <c r="AE2572" i="4"/>
  <c r="AG2572" i="4" s="1"/>
  <c r="AH2572" i="4" s="1"/>
  <c r="AE2573" i="4" l="1"/>
  <c r="AG2573" i="4" s="1"/>
  <c r="AH2573" i="4" s="1"/>
  <c r="AD2574" i="4"/>
  <c r="AD2575" i="4" l="1"/>
  <c r="AE2574" i="4"/>
  <c r="AG2574" i="4" s="1"/>
  <c r="AH2574" i="4" s="1"/>
  <c r="AD2576" i="4" l="1"/>
  <c r="AE2575" i="4"/>
  <c r="AG2575" i="4" s="1"/>
  <c r="AH2575" i="4" s="1"/>
  <c r="AD2577" i="4" l="1"/>
  <c r="AE2576" i="4"/>
  <c r="AG2576" i="4" s="1"/>
  <c r="AH2576" i="4" s="1"/>
  <c r="AE2577" i="4" l="1"/>
  <c r="AG2577" i="4" s="1"/>
  <c r="AH2577" i="4" s="1"/>
  <c r="AD2578" i="4"/>
  <c r="AD2579" i="4" l="1"/>
  <c r="AE2578" i="4"/>
  <c r="AG2578" i="4" s="1"/>
  <c r="AH2578" i="4" s="1"/>
  <c r="AD2580" i="4" l="1"/>
  <c r="AE2579" i="4"/>
  <c r="AG2579" i="4" s="1"/>
  <c r="AH2579" i="4" s="1"/>
  <c r="AD2581" i="4" l="1"/>
  <c r="AE2580" i="4"/>
  <c r="AG2580" i="4" s="1"/>
  <c r="AH2580" i="4" s="1"/>
  <c r="AD2582" i="4" l="1"/>
  <c r="AE2581" i="4"/>
  <c r="AG2581" i="4" s="1"/>
  <c r="AH2581" i="4" s="1"/>
  <c r="AE2582" i="4" l="1"/>
  <c r="AG2582" i="4" s="1"/>
  <c r="AH2582" i="4" s="1"/>
  <c r="AD2583" i="4"/>
  <c r="AD2584" i="4" l="1"/>
  <c r="AE2583" i="4"/>
  <c r="AG2583" i="4" s="1"/>
  <c r="AH2583" i="4" s="1"/>
  <c r="AD2585" i="4" l="1"/>
  <c r="AE2584" i="4"/>
  <c r="AG2584" i="4" s="1"/>
  <c r="AH2584" i="4" s="1"/>
  <c r="AE2585" i="4" l="1"/>
  <c r="AG2585" i="4" s="1"/>
  <c r="AH2585" i="4" s="1"/>
  <c r="AD2586" i="4"/>
  <c r="AD2587" i="4" l="1"/>
  <c r="AE2586" i="4"/>
  <c r="AG2586" i="4" s="1"/>
  <c r="AH2586" i="4" s="1"/>
  <c r="AD2588" i="4" l="1"/>
  <c r="AE2587" i="4"/>
  <c r="AG2587" i="4" s="1"/>
  <c r="AH2587" i="4" s="1"/>
  <c r="AD2589" i="4" l="1"/>
  <c r="AE2588" i="4"/>
  <c r="AG2588" i="4" s="1"/>
  <c r="AH2588" i="4" s="1"/>
  <c r="AD2590" i="4" l="1"/>
  <c r="AE2589" i="4"/>
  <c r="AG2589" i="4" s="1"/>
  <c r="AH2589" i="4" s="1"/>
  <c r="AD2591" i="4" l="1"/>
  <c r="AE2590" i="4"/>
  <c r="AG2590" i="4" s="1"/>
  <c r="AH2590" i="4" s="1"/>
  <c r="AE2591" i="4" l="1"/>
  <c r="AG2591" i="4" s="1"/>
  <c r="AH2591" i="4" s="1"/>
  <c r="AD2592" i="4"/>
  <c r="AD2593" i="4" l="1"/>
  <c r="AE2592" i="4"/>
  <c r="AG2592" i="4" s="1"/>
  <c r="AH2592" i="4" s="1"/>
  <c r="AD2594" i="4" l="1"/>
  <c r="AE2593" i="4"/>
  <c r="AG2593" i="4" s="1"/>
  <c r="AH2593" i="4" s="1"/>
  <c r="AD2595" i="4" l="1"/>
  <c r="AE2594" i="4"/>
  <c r="AG2594" i="4" s="1"/>
  <c r="AH2594" i="4" s="1"/>
  <c r="AD2596" i="4" l="1"/>
  <c r="AE2595" i="4"/>
  <c r="AG2595" i="4" s="1"/>
  <c r="AH2595" i="4" s="1"/>
  <c r="AD2597" i="4" l="1"/>
  <c r="AE2596" i="4"/>
  <c r="AG2596" i="4" s="1"/>
  <c r="AH2596" i="4" s="1"/>
  <c r="AE2597" i="4" l="1"/>
  <c r="AG2597" i="4" s="1"/>
  <c r="AH2597" i="4" s="1"/>
  <c r="AD2598" i="4"/>
  <c r="AD2599" i="4" l="1"/>
  <c r="AE2598" i="4"/>
  <c r="AG2598" i="4" s="1"/>
  <c r="AH2598" i="4" s="1"/>
  <c r="AD2600" i="4" l="1"/>
  <c r="AE2599" i="4"/>
  <c r="AG2599" i="4" s="1"/>
  <c r="AH2599" i="4" s="1"/>
  <c r="AD2601" i="4" l="1"/>
  <c r="AE2600" i="4"/>
  <c r="AG2600" i="4" s="1"/>
  <c r="AH2600" i="4" s="1"/>
  <c r="AD2602" i="4" l="1"/>
  <c r="AE2601" i="4"/>
  <c r="AG2601" i="4" s="1"/>
  <c r="AH2601" i="4" s="1"/>
  <c r="AD2603" i="4" l="1"/>
  <c r="AE2602" i="4"/>
  <c r="AG2602" i="4" s="1"/>
  <c r="AH2602" i="4" s="1"/>
  <c r="AD2604" i="4" l="1"/>
  <c r="AE2603" i="4"/>
  <c r="AG2603" i="4" s="1"/>
  <c r="AH2603" i="4" s="1"/>
  <c r="AE2604" i="4" l="1"/>
  <c r="AG2604" i="4" s="1"/>
  <c r="AH2604" i="4" s="1"/>
  <c r="AD2605" i="4"/>
  <c r="AD2606" i="4" l="1"/>
  <c r="AE2605" i="4"/>
  <c r="AG2605" i="4" s="1"/>
  <c r="AH2605" i="4" s="1"/>
  <c r="AD2607" i="4" l="1"/>
  <c r="AE2606" i="4"/>
  <c r="AG2606" i="4" s="1"/>
  <c r="AH2606" i="4" s="1"/>
  <c r="AD2608" i="4" l="1"/>
  <c r="AE2607" i="4"/>
  <c r="AG2607" i="4" s="1"/>
  <c r="AH2607" i="4" s="1"/>
  <c r="AD2609" i="4" l="1"/>
  <c r="AE2608" i="4"/>
  <c r="AG2608" i="4" s="1"/>
  <c r="AH2608" i="4" s="1"/>
  <c r="AD2610" i="4" l="1"/>
  <c r="AE2609" i="4"/>
  <c r="AG2609" i="4" s="1"/>
  <c r="AH2609" i="4" s="1"/>
  <c r="AD2611" i="4" l="1"/>
  <c r="AE2610" i="4"/>
  <c r="AG2610" i="4" s="1"/>
  <c r="AH2610" i="4" s="1"/>
  <c r="AD2612" i="4" l="1"/>
  <c r="AE2611" i="4"/>
  <c r="AG2611" i="4" s="1"/>
  <c r="AH2611" i="4" s="1"/>
  <c r="AD2613" i="4" l="1"/>
  <c r="AE2612" i="4"/>
  <c r="AG2612" i="4" s="1"/>
  <c r="AH2612" i="4" s="1"/>
  <c r="AD2614" i="4" l="1"/>
  <c r="AE2613" i="4"/>
  <c r="AG2613" i="4" s="1"/>
  <c r="AH2613" i="4" s="1"/>
  <c r="AE2614" i="4" l="1"/>
  <c r="AG2614" i="4" s="1"/>
  <c r="AH2614" i="4" s="1"/>
  <c r="AD2615" i="4"/>
  <c r="AE2615" i="4" l="1"/>
  <c r="AG2615" i="4" s="1"/>
  <c r="AH2615" i="4" s="1"/>
  <c r="AD2616" i="4"/>
  <c r="AD2617" i="4" l="1"/>
  <c r="AE2616" i="4"/>
  <c r="AG2616" i="4" s="1"/>
  <c r="AH2616" i="4" s="1"/>
  <c r="AD2618" i="4" l="1"/>
  <c r="AE2617" i="4"/>
  <c r="AG2617" i="4" s="1"/>
  <c r="AH2617" i="4" s="1"/>
  <c r="AD2619" i="4" l="1"/>
  <c r="AE2618" i="4"/>
  <c r="AG2618" i="4" s="1"/>
  <c r="AH2618" i="4" s="1"/>
  <c r="AD2620" i="4" l="1"/>
  <c r="AE2619" i="4"/>
  <c r="AG2619" i="4" s="1"/>
  <c r="AH2619" i="4" s="1"/>
  <c r="AD2621" i="4" l="1"/>
  <c r="AE2620" i="4"/>
  <c r="AG2620" i="4" s="1"/>
  <c r="AH2620" i="4" s="1"/>
  <c r="AD2622" i="4" l="1"/>
  <c r="AE2621" i="4"/>
  <c r="AG2621" i="4" s="1"/>
  <c r="AH2621" i="4" s="1"/>
  <c r="AD2623" i="4" l="1"/>
  <c r="AE2622" i="4"/>
  <c r="AG2622" i="4" s="1"/>
  <c r="AH2622" i="4" s="1"/>
  <c r="AD2624" i="4" l="1"/>
  <c r="AE2623" i="4"/>
  <c r="AG2623" i="4" s="1"/>
  <c r="AH2623" i="4" s="1"/>
  <c r="AD2625" i="4" l="1"/>
  <c r="AE2624" i="4"/>
  <c r="AG2624" i="4" s="1"/>
  <c r="AH2624" i="4" s="1"/>
  <c r="AD2626" i="4" l="1"/>
  <c r="AE2625" i="4"/>
  <c r="AG2625" i="4" s="1"/>
  <c r="AH2625" i="4" s="1"/>
  <c r="AD2627" i="4" l="1"/>
  <c r="AE2626" i="4"/>
  <c r="AG2626" i="4" s="1"/>
  <c r="AH2626" i="4" s="1"/>
  <c r="AD2628" i="4" l="1"/>
  <c r="AE2627" i="4"/>
  <c r="AG2627" i="4" s="1"/>
  <c r="AH2627" i="4" s="1"/>
  <c r="AD2629" i="4" l="1"/>
  <c r="AE2628" i="4"/>
  <c r="AG2628" i="4" s="1"/>
  <c r="AH2628" i="4" s="1"/>
  <c r="AD2630" i="4" l="1"/>
  <c r="AE2629" i="4"/>
  <c r="AG2629" i="4" s="1"/>
  <c r="AH2629" i="4" s="1"/>
  <c r="AD2631" i="4" l="1"/>
  <c r="AE2630" i="4"/>
  <c r="AG2630" i="4" s="1"/>
  <c r="AH2630" i="4" s="1"/>
  <c r="AD2632" i="4" l="1"/>
  <c r="AE2631" i="4"/>
  <c r="AG2631" i="4" s="1"/>
  <c r="AH2631" i="4" s="1"/>
  <c r="AD2633" i="4" l="1"/>
  <c r="AE2632" i="4"/>
  <c r="AG2632" i="4" s="1"/>
  <c r="AH2632" i="4" s="1"/>
  <c r="AD2634" i="4" l="1"/>
  <c r="AE2633" i="4"/>
  <c r="AG2633" i="4" s="1"/>
  <c r="AH2633" i="4" s="1"/>
  <c r="AD2635" i="4" l="1"/>
  <c r="AE2634" i="4"/>
  <c r="AG2634" i="4" s="1"/>
  <c r="AH2634" i="4" s="1"/>
  <c r="AD2636" i="4" l="1"/>
  <c r="AE2635" i="4"/>
  <c r="AG2635" i="4" s="1"/>
  <c r="AH2635" i="4" s="1"/>
  <c r="AE2636" i="4" l="1"/>
  <c r="AG2636" i="4" s="1"/>
  <c r="AH2636" i="4" s="1"/>
  <c r="AD2637" i="4"/>
  <c r="AD2638" i="4" l="1"/>
  <c r="AE2637" i="4"/>
  <c r="AG2637" i="4" s="1"/>
  <c r="AH2637" i="4" s="1"/>
  <c r="AD2639" i="4" l="1"/>
  <c r="AE2638" i="4"/>
  <c r="AG2638" i="4" s="1"/>
  <c r="AH2638" i="4" s="1"/>
  <c r="AD2640" i="4" l="1"/>
  <c r="AE2639" i="4"/>
  <c r="AG2639" i="4" s="1"/>
  <c r="AH2639" i="4" s="1"/>
  <c r="AE2640" i="4" l="1"/>
  <c r="AG2640" i="4" s="1"/>
  <c r="AH2640" i="4" s="1"/>
  <c r="AD2641" i="4"/>
  <c r="AD2642" i="4" l="1"/>
  <c r="AE2641" i="4"/>
  <c r="AG2641" i="4" s="1"/>
  <c r="AH2641" i="4" s="1"/>
  <c r="AD2643" i="4" l="1"/>
  <c r="AE2642" i="4"/>
  <c r="AG2642" i="4" s="1"/>
  <c r="AH2642" i="4" s="1"/>
  <c r="AD2644" i="4" l="1"/>
  <c r="AE2643" i="4"/>
  <c r="AG2643" i="4" s="1"/>
  <c r="AH2643" i="4" s="1"/>
  <c r="AE2644" i="4" l="1"/>
  <c r="AG2644" i="4" s="1"/>
  <c r="AH2644" i="4" s="1"/>
  <c r="AD2645" i="4"/>
  <c r="AE2645" i="4" l="1"/>
  <c r="AG2645" i="4" s="1"/>
  <c r="AH2645" i="4" s="1"/>
  <c r="AD2646" i="4"/>
  <c r="AD2647" i="4" l="1"/>
  <c r="AE2646" i="4"/>
  <c r="AG2646" i="4" s="1"/>
  <c r="AH2646" i="4" s="1"/>
  <c r="AE2647" i="4" l="1"/>
  <c r="AG2647" i="4" s="1"/>
  <c r="AH2647" i="4" s="1"/>
  <c r="AD2648" i="4"/>
  <c r="AD2649" i="4" l="1"/>
  <c r="AE2648" i="4"/>
  <c r="AG2648" i="4" s="1"/>
  <c r="AH2648" i="4" s="1"/>
  <c r="AD2650" i="4" l="1"/>
  <c r="AE2649" i="4"/>
  <c r="AG2649" i="4" s="1"/>
  <c r="AH2649" i="4" s="1"/>
  <c r="AD2651" i="4" l="1"/>
  <c r="AE2650" i="4"/>
  <c r="AG2650" i="4" s="1"/>
  <c r="AH2650" i="4" s="1"/>
  <c r="AE2651" i="4" l="1"/>
  <c r="AG2651" i="4" s="1"/>
  <c r="AH2651" i="4" s="1"/>
  <c r="AD2652" i="4"/>
  <c r="AD2653" i="4" l="1"/>
  <c r="AE2652" i="4"/>
  <c r="AG2652" i="4" s="1"/>
  <c r="AH2652" i="4" s="1"/>
  <c r="AE2653" i="4" l="1"/>
  <c r="AG2653" i="4" s="1"/>
  <c r="AH2653" i="4" s="1"/>
  <c r="AD2654" i="4"/>
  <c r="AE2654" i="4" l="1"/>
  <c r="AG2654" i="4" s="1"/>
  <c r="AH2654" i="4" s="1"/>
  <c r="AD2655" i="4"/>
  <c r="AD2656" i="4" l="1"/>
  <c r="AE2655" i="4"/>
  <c r="AG2655" i="4" s="1"/>
  <c r="AH2655" i="4" s="1"/>
  <c r="AD2657" i="4" l="1"/>
  <c r="AE2656" i="4"/>
  <c r="AG2656" i="4" s="1"/>
  <c r="AH2656" i="4" s="1"/>
  <c r="AD2658" i="4" l="1"/>
  <c r="AE2657" i="4"/>
  <c r="AG2657" i="4" s="1"/>
  <c r="AH2657" i="4" s="1"/>
  <c r="AD2659" i="4" l="1"/>
  <c r="AE2658" i="4"/>
  <c r="AG2658" i="4" s="1"/>
  <c r="AH2658" i="4" s="1"/>
  <c r="AD2660" i="4" l="1"/>
  <c r="AE2659" i="4"/>
  <c r="AG2659" i="4" s="1"/>
  <c r="AH2659" i="4" s="1"/>
  <c r="AD2661" i="4" l="1"/>
  <c r="AE2660" i="4"/>
  <c r="AG2660" i="4" s="1"/>
  <c r="AH2660" i="4" s="1"/>
  <c r="AD2662" i="4" l="1"/>
  <c r="AE2661" i="4"/>
  <c r="AG2661" i="4" s="1"/>
  <c r="AH2661" i="4" s="1"/>
  <c r="AE2662" i="4" l="1"/>
  <c r="AG2662" i="4" s="1"/>
  <c r="AH2662" i="4" s="1"/>
  <c r="AD2663" i="4"/>
  <c r="AD2664" i="4" l="1"/>
  <c r="AE2663" i="4"/>
  <c r="AG2663" i="4" s="1"/>
  <c r="AH2663" i="4" s="1"/>
  <c r="AD2665" i="4" l="1"/>
  <c r="AE2664" i="4"/>
  <c r="AG2664" i="4" s="1"/>
  <c r="AH2664" i="4" s="1"/>
  <c r="AD2666" i="4" l="1"/>
  <c r="AE2665" i="4"/>
  <c r="AG2665" i="4" s="1"/>
  <c r="AH2665" i="4" s="1"/>
  <c r="AD2667" i="4" l="1"/>
  <c r="AE2666" i="4"/>
  <c r="AG2666" i="4" s="1"/>
  <c r="AH2666" i="4" s="1"/>
  <c r="AD2668" i="4" l="1"/>
  <c r="AE2667" i="4"/>
  <c r="AG2667" i="4" s="1"/>
  <c r="AH2667" i="4" s="1"/>
  <c r="AE2668" i="4" l="1"/>
  <c r="AG2668" i="4" s="1"/>
  <c r="AH2668" i="4" s="1"/>
  <c r="AD2669" i="4"/>
  <c r="AE2669" i="4" l="1"/>
  <c r="AG2669" i="4" s="1"/>
  <c r="AH2669" i="4" s="1"/>
  <c r="AD2670" i="4"/>
  <c r="AE2670" i="4" l="1"/>
  <c r="AG2670" i="4" s="1"/>
  <c r="AH2670" i="4" s="1"/>
  <c r="AD2671" i="4"/>
  <c r="AD2672" i="4" l="1"/>
  <c r="AE2671" i="4"/>
  <c r="AG2671" i="4" s="1"/>
  <c r="AH2671" i="4" s="1"/>
  <c r="AD2673" i="4" l="1"/>
  <c r="AE2672" i="4"/>
  <c r="AG2672" i="4" s="1"/>
  <c r="AH2672" i="4" s="1"/>
  <c r="AD2674" i="4" l="1"/>
  <c r="AE2673" i="4"/>
  <c r="AG2673" i="4" s="1"/>
  <c r="AH2673" i="4" s="1"/>
  <c r="AE2674" i="4" l="1"/>
  <c r="AG2674" i="4" s="1"/>
  <c r="AH2674" i="4" s="1"/>
  <c r="AD2675" i="4"/>
  <c r="AD2676" i="4" l="1"/>
  <c r="AE2675" i="4"/>
  <c r="AG2675" i="4" s="1"/>
  <c r="AH2675" i="4" s="1"/>
  <c r="AE2676" i="4" l="1"/>
  <c r="AG2676" i="4" s="1"/>
  <c r="AH2676" i="4" s="1"/>
  <c r="AD2677" i="4"/>
  <c r="AD2678" i="4" l="1"/>
  <c r="AE2677" i="4"/>
  <c r="AG2677" i="4" s="1"/>
  <c r="AH2677" i="4" s="1"/>
  <c r="AD2679" i="4" l="1"/>
  <c r="AE2678" i="4"/>
  <c r="AG2678" i="4" s="1"/>
  <c r="AH2678" i="4" s="1"/>
  <c r="AD2680" i="4" l="1"/>
  <c r="AE2679" i="4"/>
  <c r="AG2679" i="4" s="1"/>
  <c r="AH2679" i="4" s="1"/>
  <c r="AE2680" i="4" l="1"/>
  <c r="AG2680" i="4" s="1"/>
  <c r="AH2680" i="4" s="1"/>
  <c r="AD2681" i="4"/>
  <c r="AD2682" i="4" l="1"/>
  <c r="AE2681" i="4"/>
  <c r="AG2681" i="4" s="1"/>
  <c r="AH2681" i="4" s="1"/>
  <c r="AE2682" i="4" l="1"/>
  <c r="AG2682" i="4" s="1"/>
  <c r="AH2682" i="4" s="1"/>
  <c r="AD2683" i="4"/>
  <c r="AD2684" i="4" l="1"/>
  <c r="AE2683" i="4"/>
  <c r="AG2683" i="4" s="1"/>
  <c r="AH2683" i="4" s="1"/>
  <c r="AD2685" i="4" l="1"/>
  <c r="AE2684" i="4"/>
  <c r="AG2684" i="4" s="1"/>
  <c r="AH2684" i="4" s="1"/>
  <c r="AD2686" i="4" l="1"/>
  <c r="AE2685" i="4"/>
  <c r="AG2685" i="4" s="1"/>
  <c r="AH2685" i="4" s="1"/>
  <c r="AD2687" i="4" l="1"/>
  <c r="AE2686" i="4"/>
  <c r="AG2686" i="4" s="1"/>
  <c r="AH2686" i="4" s="1"/>
  <c r="AD2688" i="4" l="1"/>
  <c r="AE2687" i="4"/>
  <c r="AG2687" i="4" s="1"/>
  <c r="AH2687" i="4" s="1"/>
  <c r="AD2689" i="4" l="1"/>
  <c r="AE2688" i="4"/>
  <c r="AG2688" i="4" s="1"/>
  <c r="AH2688" i="4" s="1"/>
  <c r="AD2690" i="4" l="1"/>
  <c r="AE2689" i="4"/>
  <c r="AG2689" i="4" s="1"/>
  <c r="AH2689" i="4" s="1"/>
  <c r="AE2690" i="4" l="1"/>
  <c r="AG2690" i="4" s="1"/>
  <c r="AH2690" i="4" s="1"/>
  <c r="AD2691" i="4"/>
  <c r="AD2692" i="4" l="1"/>
  <c r="AE2691" i="4"/>
  <c r="AG2691" i="4" s="1"/>
  <c r="AH2691" i="4" s="1"/>
  <c r="AE2692" i="4" l="1"/>
  <c r="AG2692" i="4" s="1"/>
  <c r="AH2692" i="4" s="1"/>
  <c r="AD2693" i="4"/>
  <c r="AD2694" i="4" l="1"/>
  <c r="AE2693" i="4"/>
  <c r="AG2693" i="4" s="1"/>
  <c r="AH2693" i="4" s="1"/>
  <c r="AD2695" i="4" l="1"/>
  <c r="AE2694" i="4"/>
  <c r="AG2694" i="4" s="1"/>
  <c r="AH2694" i="4" s="1"/>
  <c r="AE2695" i="4" l="1"/>
  <c r="AG2695" i="4" s="1"/>
  <c r="AH2695" i="4" s="1"/>
  <c r="AD2696" i="4"/>
  <c r="AD2697" i="4" l="1"/>
  <c r="AE2696" i="4"/>
  <c r="AG2696" i="4" s="1"/>
  <c r="AH2696" i="4" s="1"/>
  <c r="AD2698" i="4" l="1"/>
  <c r="AE2697" i="4"/>
  <c r="AG2697" i="4" s="1"/>
  <c r="AH2697" i="4" s="1"/>
  <c r="AE2698" i="4" l="1"/>
  <c r="AG2698" i="4" s="1"/>
  <c r="AH2698" i="4" s="1"/>
  <c r="AD2699" i="4"/>
  <c r="AD2700" i="4" l="1"/>
  <c r="AE2699" i="4"/>
  <c r="AG2699" i="4" s="1"/>
  <c r="AH2699" i="4" s="1"/>
  <c r="AD2701" i="4" l="1"/>
  <c r="AE2700" i="4"/>
  <c r="AG2700" i="4" s="1"/>
  <c r="AH2700" i="4" s="1"/>
  <c r="AE2701" i="4" l="1"/>
  <c r="AG2701" i="4" s="1"/>
  <c r="AH2701" i="4" s="1"/>
  <c r="AD2702" i="4"/>
  <c r="AE2702" i="4" l="1"/>
  <c r="AG2702" i="4" s="1"/>
  <c r="AH2702" i="4" s="1"/>
  <c r="AD2703" i="4"/>
  <c r="AE2703" i="4" l="1"/>
  <c r="AG2703" i="4" s="1"/>
  <c r="AH2703" i="4" s="1"/>
  <c r="AD2704" i="4"/>
  <c r="AD2705" i="4" l="1"/>
  <c r="AE2704" i="4"/>
  <c r="AG2704" i="4" s="1"/>
  <c r="AH2704" i="4" s="1"/>
  <c r="AD2706" i="4" l="1"/>
  <c r="AE2705" i="4"/>
  <c r="AG2705" i="4" s="1"/>
  <c r="AH2705" i="4" s="1"/>
  <c r="AE2706" i="4" l="1"/>
  <c r="AG2706" i="4" s="1"/>
  <c r="AH2706" i="4" s="1"/>
  <c r="AD2707" i="4"/>
  <c r="AD2708" i="4" l="1"/>
  <c r="AE2707" i="4"/>
  <c r="AG2707" i="4" s="1"/>
  <c r="AH2707" i="4" s="1"/>
  <c r="AD2709" i="4" l="1"/>
  <c r="AE2708" i="4"/>
  <c r="AG2708" i="4" s="1"/>
  <c r="AH2708" i="4" s="1"/>
  <c r="AD2710" i="4" l="1"/>
  <c r="AE2709" i="4"/>
  <c r="AG2709" i="4" s="1"/>
  <c r="AH2709" i="4" s="1"/>
  <c r="AE2710" i="4" l="1"/>
  <c r="AG2710" i="4" s="1"/>
  <c r="AH2710" i="4" s="1"/>
  <c r="AD2711" i="4"/>
  <c r="AD2712" i="4" l="1"/>
  <c r="AE2711" i="4"/>
  <c r="AG2711" i="4" s="1"/>
  <c r="AH2711" i="4" s="1"/>
  <c r="AE2712" i="4" l="1"/>
  <c r="AG2712" i="4" s="1"/>
  <c r="AH2712" i="4" s="1"/>
  <c r="AD2713" i="4"/>
  <c r="AD2714" i="4" l="1"/>
  <c r="AE2713" i="4"/>
  <c r="AG2713" i="4" s="1"/>
  <c r="AH2713" i="4" s="1"/>
  <c r="AD2715" i="4" l="1"/>
  <c r="AE2714" i="4"/>
  <c r="AG2714" i="4" s="1"/>
  <c r="AH2714" i="4" s="1"/>
  <c r="AD2716" i="4" l="1"/>
  <c r="AE2715" i="4"/>
  <c r="AG2715" i="4" s="1"/>
  <c r="AH2715" i="4" s="1"/>
  <c r="AE2716" i="4" l="1"/>
  <c r="AG2716" i="4" s="1"/>
  <c r="AH2716" i="4" s="1"/>
  <c r="AD2717" i="4"/>
  <c r="AD2718" i="4" l="1"/>
  <c r="AE2717" i="4"/>
  <c r="AG2717" i="4" s="1"/>
  <c r="AH2717" i="4" s="1"/>
  <c r="AD2719" i="4" l="1"/>
  <c r="AE2718" i="4"/>
  <c r="AG2718" i="4" s="1"/>
  <c r="AH2718" i="4" s="1"/>
  <c r="AE2719" i="4" l="1"/>
  <c r="AG2719" i="4" s="1"/>
  <c r="AH2719" i="4" s="1"/>
  <c r="AD2720" i="4"/>
  <c r="AE2720" i="4" l="1"/>
  <c r="AG2720" i="4" s="1"/>
  <c r="AH2720" i="4" s="1"/>
  <c r="AD2721" i="4"/>
  <c r="AE2721" i="4" l="1"/>
  <c r="AG2721" i="4" s="1"/>
  <c r="AH2721" i="4" s="1"/>
  <c r="AD2722" i="4"/>
  <c r="AD2723" i="4" l="1"/>
  <c r="AE2722" i="4"/>
  <c r="AG2722" i="4" s="1"/>
  <c r="AH2722" i="4" s="1"/>
  <c r="AE2723" i="4" l="1"/>
  <c r="AG2723" i="4" s="1"/>
  <c r="AH2723" i="4" s="1"/>
  <c r="AD2724" i="4"/>
  <c r="AE2724" i="4" l="1"/>
  <c r="AG2724" i="4" s="1"/>
  <c r="AH2724" i="4" s="1"/>
  <c r="AD2725" i="4"/>
  <c r="AD2726" i="4" l="1"/>
  <c r="AE2725" i="4"/>
  <c r="AG2725" i="4" s="1"/>
  <c r="AH2725" i="4" s="1"/>
  <c r="AD2727" i="4" l="1"/>
  <c r="AE2726" i="4"/>
  <c r="AG2726" i="4" s="1"/>
  <c r="AH2726" i="4" s="1"/>
  <c r="AD2728" i="4" l="1"/>
  <c r="AE2727" i="4"/>
  <c r="AG2727" i="4" s="1"/>
  <c r="AH2727" i="4" s="1"/>
  <c r="AD2729" i="4" l="1"/>
  <c r="AE2728" i="4"/>
  <c r="AG2728" i="4" s="1"/>
  <c r="AH2728" i="4" s="1"/>
  <c r="AD2730" i="4" l="1"/>
  <c r="AE2729" i="4"/>
  <c r="AG2729" i="4" s="1"/>
  <c r="AH2729" i="4" s="1"/>
  <c r="AD2731" i="4" l="1"/>
  <c r="AE2730" i="4"/>
  <c r="AG2730" i="4" s="1"/>
  <c r="AH2730" i="4" s="1"/>
  <c r="AE2731" i="4" l="1"/>
  <c r="AG2731" i="4" s="1"/>
  <c r="AH2731" i="4" s="1"/>
  <c r="AD2732" i="4"/>
  <c r="AD2733" i="4" l="1"/>
  <c r="AE2732" i="4"/>
  <c r="AG2732" i="4" s="1"/>
  <c r="AH2732" i="4" s="1"/>
  <c r="AE2733" i="4" l="1"/>
  <c r="AG2733" i="4" s="1"/>
  <c r="AH2733" i="4" s="1"/>
  <c r="AD2734" i="4"/>
  <c r="AD2735" i="4" l="1"/>
  <c r="AE2734" i="4"/>
  <c r="AG2734" i="4" s="1"/>
  <c r="AH2734" i="4" s="1"/>
  <c r="AE2735" i="4" l="1"/>
  <c r="AG2735" i="4" s="1"/>
  <c r="AH2735" i="4" s="1"/>
  <c r="AD2736" i="4"/>
  <c r="AD2737" i="4" l="1"/>
  <c r="AE2736" i="4"/>
  <c r="AG2736" i="4" s="1"/>
  <c r="AH2736" i="4" s="1"/>
  <c r="AE2737" i="4" l="1"/>
  <c r="AG2737" i="4" s="1"/>
  <c r="AH2737" i="4" s="1"/>
  <c r="AD2738" i="4"/>
  <c r="AD2739" i="4" l="1"/>
  <c r="AE2738" i="4"/>
  <c r="AG2738" i="4" s="1"/>
  <c r="AH2738" i="4" s="1"/>
  <c r="AD2740" i="4" l="1"/>
  <c r="AE2739" i="4"/>
  <c r="AG2739" i="4" s="1"/>
  <c r="AH2739" i="4" s="1"/>
  <c r="AD2741" i="4" l="1"/>
  <c r="AE2740" i="4"/>
  <c r="AG2740" i="4" s="1"/>
  <c r="AH2740" i="4" s="1"/>
  <c r="AD2742" i="4" l="1"/>
  <c r="AE2741" i="4"/>
  <c r="AG2741" i="4" s="1"/>
  <c r="AH2741" i="4" s="1"/>
  <c r="AD2743" i="4" l="1"/>
  <c r="AE2742" i="4"/>
  <c r="AG2742" i="4" s="1"/>
  <c r="AH2742" i="4" s="1"/>
  <c r="AE2743" i="4" l="1"/>
  <c r="AG2743" i="4" s="1"/>
  <c r="AH2743" i="4" s="1"/>
  <c r="AD2744" i="4"/>
  <c r="AD2745" i="4" l="1"/>
  <c r="AE2744" i="4"/>
  <c r="AG2744" i="4" s="1"/>
  <c r="AH2744" i="4" s="1"/>
  <c r="AE2745" i="4" l="1"/>
  <c r="AG2745" i="4" s="1"/>
  <c r="AH2745" i="4" s="1"/>
  <c r="AD2746" i="4"/>
  <c r="AD2747" i="4" l="1"/>
  <c r="AE2746" i="4"/>
  <c r="AG2746" i="4" s="1"/>
  <c r="AH2746" i="4" s="1"/>
  <c r="AD2748" i="4" l="1"/>
  <c r="AE2747" i="4"/>
  <c r="AG2747" i="4" s="1"/>
  <c r="AH2747" i="4" s="1"/>
  <c r="AD2749" i="4" l="1"/>
  <c r="AE2748" i="4"/>
  <c r="AG2748" i="4" s="1"/>
  <c r="AH2748" i="4" s="1"/>
  <c r="AE2749" i="4" l="1"/>
  <c r="AG2749" i="4" s="1"/>
  <c r="AH2749" i="4" s="1"/>
  <c r="AD2750" i="4"/>
  <c r="AE2750" i="4" l="1"/>
  <c r="AG2750" i="4" s="1"/>
  <c r="AH2750" i="4" s="1"/>
  <c r="AD2751" i="4"/>
  <c r="AD2752" i="4" l="1"/>
  <c r="AE2751" i="4"/>
  <c r="AG2751" i="4" s="1"/>
  <c r="AH2751" i="4" s="1"/>
  <c r="AD2753" i="4" l="1"/>
  <c r="AE2752" i="4"/>
  <c r="AG2752" i="4" s="1"/>
  <c r="AH2752" i="4" s="1"/>
  <c r="AD2754" i="4" l="1"/>
  <c r="AE2753" i="4"/>
  <c r="AG2753" i="4" s="1"/>
  <c r="AH2753" i="4" s="1"/>
  <c r="AE2754" i="4" l="1"/>
  <c r="AG2754" i="4" s="1"/>
  <c r="AH2754" i="4" s="1"/>
  <c r="AD2755" i="4"/>
  <c r="AE2755" i="4" l="1"/>
  <c r="AG2755" i="4" s="1"/>
  <c r="AH2755" i="4" s="1"/>
  <c r="AD2756" i="4"/>
  <c r="AD2757" i="4" l="1"/>
  <c r="AE2756" i="4"/>
  <c r="AG2756" i="4" s="1"/>
  <c r="AH2756" i="4" s="1"/>
  <c r="AD2758" i="4" l="1"/>
  <c r="AE2757" i="4"/>
  <c r="AG2757" i="4" s="1"/>
  <c r="AH2757" i="4" s="1"/>
  <c r="AE2758" i="4" l="1"/>
  <c r="AG2758" i="4" s="1"/>
  <c r="AH2758" i="4" s="1"/>
  <c r="AD2759" i="4"/>
  <c r="AE2759" i="4" l="1"/>
  <c r="AG2759" i="4" s="1"/>
  <c r="AH2759" i="4" s="1"/>
  <c r="AD2760" i="4"/>
  <c r="AD2761" i="4" l="1"/>
  <c r="AE2760" i="4"/>
  <c r="AG2760" i="4" s="1"/>
  <c r="AH2760" i="4" s="1"/>
  <c r="AD2762" i="4" l="1"/>
  <c r="AE2761" i="4"/>
  <c r="AG2761" i="4" s="1"/>
  <c r="AH2761" i="4" s="1"/>
  <c r="AE2762" i="4" l="1"/>
  <c r="AG2762" i="4" s="1"/>
  <c r="AH2762" i="4" s="1"/>
  <c r="AD2763" i="4"/>
  <c r="AE2763" i="4" l="1"/>
  <c r="AG2763" i="4" s="1"/>
  <c r="AH2763" i="4" s="1"/>
  <c r="AD2764" i="4"/>
  <c r="AE2764" i="4" l="1"/>
  <c r="AG2764" i="4" s="1"/>
  <c r="AH2764" i="4" s="1"/>
  <c r="AD2765" i="4"/>
  <c r="AE2765" i="4" l="1"/>
  <c r="AG2765" i="4" s="1"/>
  <c r="AH2765" i="4" s="1"/>
  <c r="AD2766" i="4"/>
  <c r="AE2766" i="4" l="1"/>
  <c r="AG2766" i="4" s="1"/>
  <c r="AH2766" i="4" s="1"/>
  <c r="AD2767" i="4"/>
  <c r="AD2768" i="4" l="1"/>
  <c r="AE2767" i="4"/>
  <c r="AG2767" i="4" s="1"/>
  <c r="AH2767" i="4" s="1"/>
  <c r="AD2769" i="4" l="1"/>
  <c r="AE2768" i="4"/>
  <c r="AG2768" i="4" s="1"/>
  <c r="AH2768" i="4" s="1"/>
  <c r="AD2770" i="4" l="1"/>
  <c r="AE2769" i="4"/>
  <c r="AG2769" i="4" s="1"/>
  <c r="AH2769" i="4" s="1"/>
  <c r="AD2771" i="4" l="1"/>
  <c r="AE2770" i="4"/>
  <c r="AG2770" i="4" s="1"/>
  <c r="AH2770" i="4" s="1"/>
  <c r="AE2771" i="4" l="1"/>
  <c r="AG2771" i="4" s="1"/>
  <c r="AH2771" i="4" s="1"/>
  <c r="AD2772" i="4"/>
  <c r="AD2773" i="4" l="1"/>
  <c r="AE2772" i="4"/>
  <c r="AG2772" i="4" s="1"/>
  <c r="AH2772" i="4" s="1"/>
  <c r="AE2773" i="4" l="1"/>
  <c r="AG2773" i="4" s="1"/>
  <c r="AH2773" i="4" s="1"/>
  <c r="AD2774" i="4"/>
  <c r="AD2775" i="4" l="1"/>
  <c r="AE2774" i="4"/>
  <c r="AG2774" i="4" s="1"/>
  <c r="AH2774" i="4" s="1"/>
  <c r="AE2775" i="4" l="1"/>
  <c r="AG2775" i="4" s="1"/>
  <c r="AH2775" i="4" s="1"/>
  <c r="AD2776" i="4"/>
  <c r="AE2776" i="4" l="1"/>
  <c r="AG2776" i="4" s="1"/>
  <c r="AH2776" i="4" s="1"/>
  <c r="AD2777" i="4"/>
  <c r="AD2778" i="4" l="1"/>
  <c r="AE2777" i="4"/>
  <c r="AG2777" i="4" s="1"/>
  <c r="AH2777" i="4" s="1"/>
  <c r="AD2779" i="4" l="1"/>
  <c r="AE2778" i="4"/>
  <c r="AG2778" i="4" s="1"/>
  <c r="AH2778" i="4" s="1"/>
  <c r="AD2780" i="4" l="1"/>
  <c r="AE2779" i="4"/>
  <c r="AG2779" i="4" s="1"/>
  <c r="AH2779" i="4" s="1"/>
  <c r="AE2780" i="4" l="1"/>
  <c r="AG2780" i="4" s="1"/>
  <c r="AH2780" i="4" s="1"/>
  <c r="AD2781" i="4"/>
  <c r="AE2781" i="4" l="1"/>
  <c r="AG2781" i="4" s="1"/>
  <c r="AH2781" i="4" s="1"/>
  <c r="AD2782" i="4"/>
  <c r="AD2783" i="4" l="1"/>
  <c r="AE2782" i="4"/>
  <c r="AG2782" i="4" s="1"/>
  <c r="AH2782" i="4" s="1"/>
  <c r="AD2784" i="4" l="1"/>
  <c r="AE2783" i="4"/>
  <c r="AG2783" i="4" s="1"/>
  <c r="AH2783" i="4" s="1"/>
  <c r="AE2784" i="4" l="1"/>
  <c r="AG2784" i="4" s="1"/>
  <c r="AH2784" i="4" s="1"/>
  <c r="AD2785" i="4"/>
  <c r="AE2785" i="4" l="1"/>
  <c r="AG2785" i="4" s="1"/>
  <c r="AH2785" i="4" s="1"/>
  <c r="AD2786" i="4"/>
  <c r="AD2787" i="4" l="1"/>
  <c r="AE2786" i="4"/>
  <c r="AG2786" i="4" s="1"/>
  <c r="AH2786" i="4" s="1"/>
  <c r="AD2788" i="4" l="1"/>
  <c r="AE2787" i="4"/>
  <c r="AG2787" i="4" s="1"/>
  <c r="AH2787" i="4" s="1"/>
  <c r="AD2789" i="4" l="1"/>
  <c r="AE2788" i="4"/>
  <c r="AG2788" i="4" s="1"/>
  <c r="AH2788" i="4" s="1"/>
  <c r="AD2790" i="4" l="1"/>
  <c r="AE2789" i="4"/>
  <c r="AG2789" i="4" s="1"/>
  <c r="AH2789" i="4" s="1"/>
  <c r="AE2790" i="4" l="1"/>
  <c r="AG2790" i="4" s="1"/>
  <c r="AH2790" i="4" s="1"/>
  <c r="AD2791" i="4"/>
  <c r="AD2792" i="4" l="1"/>
  <c r="AE2791" i="4"/>
  <c r="AG2791" i="4" s="1"/>
  <c r="AH2791" i="4" s="1"/>
  <c r="AE2792" i="4" l="1"/>
  <c r="AG2792" i="4" s="1"/>
  <c r="AH2792" i="4" s="1"/>
  <c r="AD2793" i="4"/>
  <c r="AD2794" i="4" l="1"/>
  <c r="AE2793" i="4"/>
  <c r="AG2793" i="4" s="1"/>
  <c r="AH2793" i="4" s="1"/>
  <c r="AD2795" i="4" l="1"/>
  <c r="AE2794" i="4"/>
  <c r="AG2794" i="4" s="1"/>
  <c r="AH2794" i="4" s="1"/>
  <c r="AD2796" i="4" l="1"/>
  <c r="AE2795" i="4"/>
  <c r="AG2795" i="4" s="1"/>
  <c r="AH2795" i="4" s="1"/>
  <c r="AD2797" i="4" l="1"/>
  <c r="AE2796" i="4"/>
  <c r="AG2796" i="4" s="1"/>
  <c r="AH2796" i="4" s="1"/>
  <c r="AE2797" i="4" l="1"/>
  <c r="AG2797" i="4" s="1"/>
  <c r="AH2797" i="4" s="1"/>
  <c r="AD2798" i="4"/>
  <c r="AD2799" i="4" l="1"/>
  <c r="AE2798" i="4"/>
  <c r="AG2798" i="4" s="1"/>
  <c r="AH2798" i="4" s="1"/>
  <c r="AE2799" i="4" l="1"/>
  <c r="AG2799" i="4" s="1"/>
  <c r="AH2799" i="4" s="1"/>
  <c r="AD2800" i="4"/>
  <c r="AE2800" i="4" l="1"/>
  <c r="AG2800" i="4" s="1"/>
  <c r="AH2800" i="4" s="1"/>
  <c r="AD2801" i="4"/>
  <c r="AD2802" i="4" l="1"/>
  <c r="AE2801" i="4"/>
  <c r="AG2801" i="4" s="1"/>
  <c r="AH2801" i="4" s="1"/>
  <c r="AD2803" i="4" l="1"/>
  <c r="AE2802" i="4"/>
  <c r="AG2802" i="4" s="1"/>
  <c r="AH2802" i="4" s="1"/>
  <c r="AD2804" i="4" l="1"/>
  <c r="AE2803" i="4"/>
  <c r="AG2803" i="4" s="1"/>
  <c r="AH2803" i="4" s="1"/>
  <c r="AD2805" i="4" l="1"/>
  <c r="AE2804" i="4"/>
  <c r="AG2804" i="4" s="1"/>
  <c r="AH2804" i="4" s="1"/>
  <c r="AE2805" i="4" l="1"/>
  <c r="AG2805" i="4" s="1"/>
  <c r="AH2805" i="4" s="1"/>
  <c r="AD2806" i="4"/>
  <c r="AD2807" i="4" l="1"/>
  <c r="AE2806" i="4"/>
  <c r="AG2806" i="4" s="1"/>
  <c r="AH2806" i="4" s="1"/>
  <c r="AE2807" i="4" l="1"/>
  <c r="AG2807" i="4" s="1"/>
  <c r="AH2807" i="4" s="1"/>
  <c r="AD2808" i="4"/>
  <c r="AE2808" i="4" l="1"/>
  <c r="AG2808" i="4" s="1"/>
  <c r="AH2808" i="4" s="1"/>
  <c r="AD2809" i="4"/>
  <c r="AD2810" i="4" l="1"/>
  <c r="AE2809" i="4"/>
  <c r="AG2809" i="4" s="1"/>
  <c r="AH2809" i="4" s="1"/>
  <c r="AD2811" i="4" l="1"/>
  <c r="AE2810" i="4"/>
  <c r="AG2810" i="4" s="1"/>
  <c r="AH2810" i="4" s="1"/>
  <c r="AD2812" i="4" l="1"/>
  <c r="AE2811" i="4"/>
  <c r="AG2811" i="4" s="1"/>
  <c r="AH2811" i="4" s="1"/>
  <c r="AD2813" i="4" l="1"/>
  <c r="AE2812" i="4"/>
  <c r="AG2812" i="4" s="1"/>
  <c r="AH2812" i="4" s="1"/>
  <c r="AE2813" i="4" l="1"/>
  <c r="AG2813" i="4" s="1"/>
  <c r="AH2813" i="4" s="1"/>
  <c r="AD2814" i="4"/>
  <c r="AD2815" i="4" l="1"/>
  <c r="AE2814" i="4"/>
  <c r="AG2814" i="4" s="1"/>
  <c r="AH2814" i="4" s="1"/>
  <c r="AE2815" i="4" l="1"/>
  <c r="AG2815" i="4" s="1"/>
  <c r="AH2815" i="4" s="1"/>
  <c r="AD2816" i="4"/>
  <c r="AD2817" i="4" l="1"/>
  <c r="AE2816" i="4"/>
  <c r="AG2816" i="4" s="1"/>
  <c r="AH2816" i="4" s="1"/>
  <c r="AD2818" i="4" l="1"/>
  <c r="AE2817" i="4"/>
  <c r="AG2817" i="4" s="1"/>
  <c r="AH2817" i="4" s="1"/>
  <c r="AD2819" i="4" l="1"/>
  <c r="AE2818" i="4"/>
  <c r="AG2818" i="4" s="1"/>
  <c r="AH2818" i="4" s="1"/>
  <c r="AE2819" i="4" l="1"/>
  <c r="AG2819" i="4" s="1"/>
  <c r="AH2819" i="4" s="1"/>
  <c r="AD2820" i="4"/>
  <c r="AE2820" i="4" l="1"/>
  <c r="AG2820" i="4" s="1"/>
  <c r="AH2820" i="4" s="1"/>
  <c r="AD2821" i="4"/>
  <c r="AD2822" i="4" l="1"/>
  <c r="AE2821" i="4"/>
  <c r="AG2821" i="4" s="1"/>
  <c r="AH2821" i="4" s="1"/>
  <c r="AE2822" i="4" l="1"/>
  <c r="AG2822" i="4" s="1"/>
  <c r="AH2822" i="4" s="1"/>
  <c r="AD2823" i="4"/>
  <c r="AD2824" i="4" l="1"/>
  <c r="AE2823" i="4"/>
  <c r="AG2823" i="4" s="1"/>
  <c r="AH2823" i="4" s="1"/>
  <c r="AD2825" i="4" l="1"/>
  <c r="AE2824" i="4"/>
  <c r="AG2824" i="4" s="1"/>
  <c r="AH2824" i="4" s="1"/>
  <c r="AE2825" i="4" l="1"/>
  <c r="AG2825" i="4" s="1"/>
  <c r="AH2825" i="4" s="1"/>
  <c r="AD2826" i="4"/>
  <c r="AE2826" i="4" l="1"/>
  <c r="AG2826" i="4" s="1"/>
  <c r="AH2826" i="4" s="1"/>
  <c r="AD2827" i="4"/>
  <c r="AD2828" i="4" l="1"/>
  <c r="AE2827" i="4"/>
  <c r="AG2827" i="4" s="1"/>
  <c r="AH2827" i="4" s="1"/>
  <c r="AD2829" i="4" l="1"/>
  <c r="AE2828" i="4"/>
  <c r="AG2828" i="4" s="1"/>
  <c r="AH2828" i="4" s="1"/>
  <c r="AD2830" i="4" l="1"/>
  <c r="AE2829" i="4"/>
  <c r="AG2829" i="4" s="1"/>
  <c r="AH2829" i="4" s="1"/>
  <c r="AD2831" i="4" l="1"/>
  <c r="AE2830" i="4"/>
  <c r="AG2830" i="4" s="1"/>
  <c r="AH2830" i="4" s="1"/>
  <c r="AD2832" i="4" l="1"/>
  <c r="AE2831" i="4"/>
  <c r="AG2831" i="4" s="1"/>
  <c r="AH2831" i="4" s="1"/>
  <c r="AD2833" i="4" l="1"/>
  <c r="AE2832" i="4"/>
  <c r="AG2832" i="4" s="1"/>
  <c r="AH2832" i="4" s="1"/>
  <c r="AD2834" i="4" l="1"/>
  <c r="AE2833" i="4"/>
  <c r="AG2833" i="4" s="1"/>
  <c r="AH2833" i="4" s="1"/>
  <c r="AD2835" i="4" l="1"/>
  <c r="AE2834" i="4"/>
  <c r="AG2834" i="4" s="1"/>
  <c r="AH2834" i="4" s="1"/>
  <c r="AD2836" i="4" l="1"/>
  <c r="AE2835" i="4"/>
  <c r="AG2835" i="4" s="1"/>
  <c r="AH2835" i="4" s="1"/>
  <c r="AD2837" i="4" l="1"/>
  <c r="AE2836" i="4"/>
  <c r="AG2836" i="4" s="1"/>
  <c r="AH2836" i="4" s="1"/>
  <c r="AE2837" i="4" l="1"/>
  <c r="AG2837" i="4" s="1"/>
  <c r="AH2837" i="4" s="1"/>
  <c r="AD2838" i="4"/>
  <c r="AD2839" i="4" l="1"/>
  <c r="AE2838" i="4"/>
  <c r="AG2838" i="4" s="1"/>
  <c r="AH2838" i="4" s="1"/>
  <c r="AD2840" i="4" l="1"/>
  <c r="AE2839" i="4"/>
  <c r="AG2839" i="4" s="1"/>
  <c r="AH2839" i="4" s="1"/>
  <c r="AD2841" i="4" l="1"/>
  <c r="AE2840" i="4"/>
  <c r="AG2840" i="4" s="1"/>
  <c r="AH2840" i="4" s="1"/>
  <c r="AD2842" i="4" l="1"/>
  <c r="AE2841" i="4"/>
  <c r="AG2841" i="4" s="1"/>
  <c r="AH2841" i="4" s="1"/>
  <c r="AD2843" i="4" l="1"/>
  <c r="AE2842" i="4"/>
  <c r="AG2842" i="4" s="1"/>
  <c r="AH2842" i="4" s="1"/>
  <c r="AD2844" i="4" l="1"/>
  <c r="AE2843" i="4"/>
  <c r="AG2843" i="4" s="1"/>
  <c r="AH2843" i="4" s="1"/>
  <c r="AD2845" i="4" l="1"/>
  <c r="AE2844" i="4"/>
  <c r="AG2844" i="4" s="1"/>
  <c r="AH2844" i="4" s="1"/>
  <c r="AD2846" i="4" l="1"/>
  <c r="AE2845" i="4"/>
  <c r="AG2845" i="4" s="1"/>
  <c r="AH2845" i="4" s="1"/>
  <c r="AE2846" i="4" l="1"/>
  <c r="AG2846" i="4" s="1"/>
  <c r="AH2846" i="4" s="1"/>
  <c r="AD2847" i="4"/>
  <c r="AE2847" i="4" l="1"/>
  <c r="AG2847" i="4" s="1"/>
  <c r="AH2847" i="4" s="1"/>
  <c r="AD2848" i="4"/>
  <c r="AD2849" i="4" l="1"/>
  <c r="AE2848" i="4"/>
  <c r="AG2848" i="4" s="1"/>
  <c r="AH2848" i="4" s="1"/>
  <c r="AE2849" i="4" l="1"/>
  <c r="AG2849" i="4" s="1"/>
  <c r="AH2849" i="4" s="1"/>
  <c r="AD2850" i="4"/>
  <c r="AE2850" i="4" l="1"/>
  <c r="AG2850" i="4" s="1"/>
  <c r="AH2850" i="4" s="1"/>
  <c r="AD2851" i="4"/>
  <c r="AD2852" i="4" l="1"/>
  <c r="AE2851" i="4"/>
  <c r="AG2851" i="4" s="1"/>
  <c r="AH2851" i="4" s="1"/>
  <c r="AE2852" i="4" l="1"/>
  <c r="AG2852" i="4" s="1"/>
  <c r="AH2852" i="4" s="1"/>
  <c r="AD2853" i="4"/>
  <c r="AD2854" i="4" l="1"/>
  <c r="AE2853" i="4"/>
  <c r="AG2853" i="4" s="1"/>
  <c r="AH2853" i="4" s="1"/>
  <c r="AE2854" i="4" l="1"/>
  <c r="AG2854" i="4" s="1"/>
  <c r="AH2854" i="4" s="1"/>
  <c r="AD2855" i="4"/>
  <c r="AE2855" i="4" l="1"/>
  <c r="AG2855" i="4" s="1"/>
  <c r="AH2855" i="4" s="1"/>
  <c r="AD2856" i="4"/>
  <c r="AE2856" i="4" l="1"/>
  <c r="AG2856" i="4" s="1"/>
  <c r="AH2856" i="4" s="1"/>
  <c r="AD2857" i="4"/>
  <c r="AD2858" i="4" l="1"/>
  <c r="AE2857" i="4"/>
  <c r="AG2857" i="4" s="1"/>
  <c r="AH2857" i="4" s="1"/>
  <c r="AE2858" i="4" l="1"/>
  <c r="AG2858" i="4" s="1"/>
  <c r="AH2858" i="4" s="1"/>
  <c r="AD2859" i="4"/>
  <c r="AE2859" i="4" l="1"/>
  <c r="AG2859" i="4" s="1"/>
  <c r="AH2859" i="4" s="1"/>
  <c r="AD2860" i="4"/>
  <c r="AE2860" i="4" l="1"/>
  <c r="AG2860" i="4" s="1"/>
  <c r="AH2860" i="4" s="1"/>
  <c r="AD2861" i="4"/>
  <c r="AE2861" i="4" l="1"/>
  <c r="AG2861" i="4" s="1"/>
  <c r="AH2861" i="4" s="1"/>
  <c r="AD2862" i="4"/>
  <c r="AE2862" i="4" l="1"/>
  <c r="AG2862" i="4" s="1"/>
  <c r="AH2862" i="4" s="1"/>
  <c r="AD2863" i="4"/>
  <c r="AE2863" i="4" l="1"/>
  <c r="AG2863" i="4" s="1"/>
  <c r="AH2863" i="4" s="1"/>
  <c r="AD2864" i="4"/>
  <c r="AE2864" i="4" l="1"/>
  <c r="AG2864" i="4" s="1"/>
  <c r="AH2864" i="4" s="1"/>
  <c r="AD2865" i="4"/>
  <c r="AD2866" i="4" l="1"/>
  <c r="AE2865" i="4"/>
  <c r="AG2865" i="4" s="1"/>
  <c r="AH2865" i="4" s="1"/>
  <c r="AD2867" i="4" l="1"/>
  <c r="AE2866" i="4"/>
  <c r="AG2866" i="4" s="1"/>
  <c r="AH2866" i="4" s="1"/>
  <c r="AD2868" i="4" l="1"/>
  <c r="AE2867" i="4"/>
  <c r="AG2867" i="4" s="1"/>
  <c r="AH2867" i="4" s="1"/>
  <c r="AE2868" i="4" l="1"/>
  <c r="AG2868" i="4" s="1"/>
  <c r="AH2868" i="4" s="1"/>
  <c r="AD2869" i="4"/>
  <c r="AD2870" i="4" l="1"/>
  <c r="AE2869" i="4"/>
  <c r="AG2869" i="4" s="1"/>
  <c r="AH2869" i="4" s="1"/>
  <c r="AD2871" i="4" l="1"/>
  <c r="AE2870" i="4"/>
  <c r="AG2870" i="4" s="1"/>
  <c r="AH2870" i="4" s="1"/>
  <c r="AD2872" i="4" l="1"/>
  <c r="AE2871" i="4"/>
  <c r="AG2871" i="4" s="1"/>
  <c r="AH2871" i="4" s="1"/>
  <c r="AD2873" i="4" l="1"/>
  <c r="AE2872" i="4"/>
  <c r="AG2872" i="4" s="1"/>
  <c r="AH2872" i="4" s="1"/>
  <c r="AD2874" i="4" l="1"/>
  <c r="AE2873" i="4"/>
  <c r="AG2873" i="4" s="1"/>
  <c r="AH2873" i="4" s="1"/>
  <c r="AE2874" i="4" l="1"/>
  <c r="AG2874" i="4" s="1"/>
  <c r="AH2874" i="4" s="1"/>
  <c r="AD2875" i="4"/>
  <c r="AE2875" i="4" l="1"/>
  <c r="AG2875" i="4" s="1"/>
  <c r="AH2875" i="4" s="1"/>
  <c r="AD2876" i="4"/>
  <c r="AE2876" i="4" l="1"/>
  <c r="AG2876" i="4" s="1"/>
  <c r="AH2876" i="4" s="1"/>
  <c r="AD2877" i="4"/>
  <c r="AE2877" i="4" l="1"/>
  <c r="AG2877" i="4" s="1"/>
  <c r="AH2877" i="4" s="1"/>
  <c r="AD2878" i="4"/>
  <c r="AD2879" i="4" l="1"/>
  <c r="AE2878" i="4"/>
  <c r="AG2878" i="4" s="1"/>
  <c r="AH2878" i="4" s="1"/>
  <c r="AE2879" i="4" l="1"/>
  <c r="AG2879" i="4" s="1"/>
  <c r="AH2879" i="4" s="1"/>
  <c r="AD2880" i="4"/>
  <c r="AD2881" i="4" l="1"/>
  <c r="AE2880" i="4"/>
  <c r="AG2880" i="4" s="1"/>
  <c r="AH2880" i="4" s="1"/>
  <c r="AE2881" i="4" l="1"/>
  <c r="AG2881" i="4" s="1"/>
  <c r="AH2881" i="4" s="1"/>
  <c r="AD2882" i="4"/>
  <c r="AD2883" i="4" l="1"/>
  <c r="AE2882" i="4"/>
  <c r="AG2882" i="4" s="1"/>
  <c r="AH2882" i="4" s="1"/>
  <c r="AE2883" i="4" l="1"/>
  <c r="AG2883" i="4" s="1"/>
  <c r="AH2883" i="4" s="1"/>
  <c r="AD2884" i="4"/>
  <c r="AD2885" i="4" l="1"/>
  <c r="AE2884" i="4"/>
  <c r="AG2884" i="4" s="1"/>
  <c r="AH2884" i="4" s="1"/>
  <c r="AD2886" i="4" l="1"/>
  <c r="AE2885" i="4"/>
  <c r="AG2885" i="4" s="1"/>
  <c r="AH2885" i="4" s="1"/>
  <c r="AE2886" i="4" l="1"/>
  <c r="AG2886" i="4" s="1"/>
  <c r="AH2886" i="4" s="1"/>
  <c r="AD2887" i="4"/>
  <c r="AD2888" i="4" l="1"/>
  <c r="AE2887" i="4"/>
  <c r="AG2887" i="4" s="1"/>
  <c r="AH2887" i="4" s="1"/>
  <c r="AE2888" i="4" l="1"/>
  <c r="AG2888" i="4" s="1"/>
  <c r="AH2888" i="4" s="1"/>
  <c r="AD2889" i="4"/>
  <c r="AE2889" i="4" l="1"/>
  <c r="AG2889" i="4" s="1"/>
  <c r="AH2889" i="4" s="1"/>
  <c r="AD2890" i="4"/>
  <c r="AD2891" i="4" l="1"/>
  <c r="AE2890" i="4"/>
  <c r="AG2890" i="4" s="1"/>
  <c r="AH2890" i="4" s="1"/>
  <c r="AD2892" i="4" l="1"/>
  <c r="AE2891" i="4"/>
  <c r="AG2891" i="4" s="1"/>
  <c r="AH2891" i="4" s="1"/>
  <c r="AD2893" i="4" l="1"/>
  <c r="AE2892" i="4"/>
  <c r="AG2892" i="4" s="1"/>
  <c r="AH2892" i="4" s="1"/>
  <c r="AD2894" i="4" l="1"/>
  <c r="AE2893" i="4"/>
  <c r="AG2893" i="4" s="1"/>
  <c r="AH2893" i="4" s="1"/>
  <c r="AE2894" i="4" l="1"/>
  <c r="AG2894" i="4" s="1"/>
  <c r="AH2894" i="4" s="1"/>
  <c r="AD2895" i="4"/>
  <c r="AE2895" i="4" l="1"/>
  <c r="AG2895" i="4" s="1"/>
  <c r="AH2895" i="4" s="1"/>
  <c r="AD2896" i="4"/>
  <c r="AD2897" i="4" l="1"/>
  <c r="AE2896" i="4"/>
  <c r="AG2896" i="4" s="1"/>
  <c r="AH2896" i="4" s="1"/>
  <c r="AE2897" i="4" l="1"/>
  <c r="AG2897" i="4" s="1"/>
  <c r="AH2897" i="4" s="1"/>
  <c r="AD2898" i="4"/>
  <c r="AE2898" i="4" l="1"/>
  <c r="AG2898" i="4" s="1"/>
  <c r="AH2898" i="4" s="1"/>
  <c r="AD2899" i="4"/>
  <c r="AE2899" i="4" l="1"/>
  <c r="AG2899" i="4" s="1"/>
  <c r="AH2899" i="4" s="1"/>
  <c r="AD2900" i="4"/>
  <c r="AE2900" i="4" l="1"/>
  <c r="AG2900" i="4" s="1"/>
  <c r="AH2900" i="4" s="1"/>
  <c r="AD2901" i="4"/>
  <c r="AE2901" i="4" l="1"/>
  <c r="AG2901" i="4" s="1"/>
  <c r="AH2901" i="4" s="1"/>
  <c r="AD2902" i="4"/>
  <c r="AE2902" i="4" l="1"/>
  <c r="AG2902" i="4" s="1"/>
  <c r="AH2902" i="4" s="1"/>
  <c r="AD2903" i="4"/>
  <c r="AD2904" i="4" l="1"/>
  <c r="AE2903" i="4"/>
  <c r="AG2903" i="4" s="1"/>
  <c r="AH2903" i="4" s="1"/>
  <c r="AD2905" i="4" l="1"/>
  <c r="AE2904" i="4"/>
  <c r="AG2904" i="4" s="1"/>
  <c r="AH2904" i="4" s="1"/>
  <c r="AE2905" i="4" l="1"/>
  <c r="AG2905" i="4" s="1"/>
  <c r="AH2905" i="4" s="1"/>
  <c r="AD2906" i="4"/>
  <c r="AE2906" i="4" l="1"/>
  <c r="AG2906" i="4" s="1"/>
  <c r="AH2906" i="4" s="1"/>
  <c r="AD2907" i="4"/>
  <c r="AE2907" i="4" l="1"/>
  <c r="AG2907" i="4" s="1"/>
  <c r="AH2907" i="4" s="1"/>
  <c r="AD2908" i="4"/>
  <c r="AD2909" i="4" l="1"/>
  <c r="AE2908" i="4"/>
  <c r="AG2908" i="4" s="1"/>
  <c r="AH2908" i="4" s="1"/>
  <c r="AD2910" i="4" l="1"/>
  <c r="AE2909" i="4"/>
  <c r="AG2909" i="4" s="1"/>
  <c r="AH2909" i="4" s="1"/>
  <c r="AE2910" i="4" l="1"/>
  <c r="AG2910" i="4" s="1"/>
  <c r="AH2910" i="4" s="1"/>
  <c r="AD2911" i="4"/>
  <c r="AD2912" i="4" l="1"/>
  <c r="AE2911" i="4"/>
  <c r="AG2911" i="4" s="1"/>
  <c r="AH2911" i="4" s="1"/>
  <c r="AD2913" i="4" l="1"/>
  <c r="AE2912" i="4"/>
  <c r="AG2912" i="4" s="1"/>
  <c r="AH2912" i="4" s="1"/>
  <c r="AE2913" i="4" l="1"/>
  <c r="AG2913" i="4" s="1"/>
  <c r="AH2913" i="4" s="1"/>
  <c r="AD2914" i="4"/>
  <c r="AD2915" i="4" l="1"/>
  <c r="AE2914" i="4"/>
  <c r="AG2914" i="4" s="1"/>
  <c r="AH2914" i="4" s="1"/>
  <c r="AE2915" i="4" l="1"/>
  <c r="AG2915" i="4" s="1"/>
  <c r="AH2915" i="4" s="1"/>
  <c r="AD2916" i="4"/>
  <c r="AD2917" i="4" l="1"/>
  <c r="AE2916" i="4"/>
  <c r="AG2916" i="4" s="1"/>
  <c r="AH2916" i="4" s="1"/>
  <c r="AD2918" i="4" l="1"/>
  <c r="AE2917" i="4"/>
  <c r="AG2917" i="4" s="1"/>
  <c r="AH2917" i="4" s="1"/>
  <c r="AD2919" i="4" l="1"/>
  <c r="AE2918" i="4"/>
  <c r="AG2918" i="4" s="1"/>
  <c r="AH2918" i="4" s="1"/>
  <c r="AE2919" i="4" l="1"/>
  <c r="AG2919" i="4" s="1"/>
  <c r="AH2919" i="4" s="1"/>
  <c r="AD2920" i="4"/>
  <c r="AE2920" i="4" l="1"/>
  <c r="AG2920" i="4" s="1"/>
  <c r="AH2920" i="4" s="1"/>
  <c r="AD2921" i="4"/>
  <c r="AD2922" i="4" l="1"/>
  <c r="AE2921" i="4"/>
  <c r="AG2921" i="4" s="1"/>
  <c r="AH2921" i="4" s="1"/>
  <c r="AD2923" i="4" l="1"/>
  <c r="AE2922" i="4"/>
  <c r="AG2922" i="4" s="1"/>
  <c r="AH2922" i="4" s="1"/>
  <c r="AE2923" i="4" l="1"/>
  <c r="AG2923" i="4" s="1"/>
  <c r="AH2923" i="4" s="1"/>
  <c r="AD2924" i="4"/>
  <c r="AE2924" i="4" l="1"/>
  <c r="AG2924" i="4" s="1"/>
  <c r="AH2924" i="4" s="1"/>
  <c r="AD2925" i="4"/>
  <c r="AD2926" i="4" l="1"/>
  <c r="AE2925" i="4"/>
  <c r="AG2925" i="4" s="1"/>
  <c r="AH2925" i="4" s="1"/>
  <c r="AD2927" i="4" l="1"/>
  <c r="AE2926" i="4"/>
  <c r="AG2926" i="4" s="1"/>
  <c r="AH2926" i="4" s="1"/>
  <c r="AE2927" i="4" l="1"/>
  <c r="AG2927" i="4" s="1"/>
  <c r="AH2927" i="4" s="1"/>
  <c r="AD2928" i="4"/>
  <c r="AD2929" i="4" l="1"/>
  <c r="AE2928" i="4"/>
  <c r="AG2928" i="4" s="1"/>
  <c r="AH2928" i="4" s="1"/>
  <c r="AD2930" i="4" l="1"/>
  <c r="AE2929" i="4"/>
  <c r="AG2929" i="4" s="1"/>
  <c r="AH2929" i="4" s="1"/>
  <c r="AD2931" i="4" l="1"/>
  <c r="AE2930" i="4"/>
  <c r="AG2930" i="4" s="1"/>
  <c r="AH2930" i="4" s="1"/>
  <c r="AD2932" i="4" l="1"/>
  <c r="AE2931" i="4"/>
  <c r="AG2931" i="4" s="1"/>
  <c r="AH2931" i="4" s="1"/>
  <c r="AE2932" i="4" l="1"/>
  <c r="AG2932" i="4" s="1"/>
  <c r="AH2932" i="4" s="1"/>
  <c r="AD2933" i="4"/>
  <c r="AE2933" i="4" l="1"/>
  <c r="AG2933" i="4" s="1"/>
  <c r="AH2933" i="4" s="1"/>
  <c r="AD2934" i="4"/>
  <c r="AD2935" i="4" l="1"/>
  <c r="AE2934" i="4"/>
  <c r="AG2934" i="4" s="1"/>
  <c r="AH2934" i="4" s="1"/>
  <c r="AD2936" i="4" l="1"/>
  <c r="AE2935" i="4"/>
  <c r="AG2935" i="4" s="1"/>
  <c r="AH2935" i="4" s="1"/>
  <c r="AD2937" i="4" l="1"/>
  <c r="AE2936" i="4"/>
  <c r="AG2936" i="4" s="1"/>
  <c r="AH2936" i="4" s="1"/>
  <c r="AE2937" i="4" l="1"/>
  <c r="AG2937" i="4" s="1"/>
  <c r="AH2937" i="4" s="1"/>
  <c r="AD2938" i="4"/>
  <c r="AE2938" i="4" l="1"/>
  <c r="AG2938" i="4" s="1"/>
  <c r="AH2938" i="4" s="1"/>
  <c r="AD2939" i="4"/>
  <c r="AD2940" i="4" l="1"/>
  <c r="AE2939" i="4"/>
  <c r="AG2939" i="4" s="1"/>
  <c r="AH2939" i="4" s="1"/>
  <c r="AD2941" i="4" l="1"/>
  <c r="AE2940" i="4"/>
  <c r="AG2940" i="4" s="1"/>
  <c r="AH2940" i="4" s="1"/>
  <c r="AD2942" i="4" l="1"/>
  <c r="AE2941" i="4"/>
  <c r="AG2941" i="4" s="1"/>
  <c r="AH2941" i="4" s="1"/>
  <c r="AE2942" i="4" l="1"/>
  <c r="AG2942" i="4" s="1"/>
  <c r="AH2942" i="4" s="1"/>
  <c r="AD2943" i="4"/>
  <c r="AD2944" i="4" l="1"/>
  <c r="AE2943" i="4"/>
  <c r="AG2943" i="4" s="1"/>
  <c r="AH2943" i="4" s="1"/>
  <c r="AD2945" i="4" l="1"/>
  <c r="AE2944" i="4"/>
  <c r="AG2944" i="4" s="1"/>
  <c r="AH2944" i="4" s="1"/>
  <c r="AD2946" i="4" l="1"/>
  <c r="AE2945" i="4"/>
  <c r="AG2945" i="4" s="1"/>
  <c r="AH2945" i="4" s="1"/>
  <c r="AD2947" i="4" l="1"/>
  <c r="AE2946" i="4"/>
  <c r="AG2946" i="4" s="1"/>
  <c r="AH2946" i="4" s="1"/>
  <c r="AE2947" i="4" l="1"/>
  <c r="AG2947" i="4" s="1"/>
  <c r="AH2947" i="4" s="1"/>
  <c r="AD2948" i="4"/>
  <c r="AD2949" i="4" l="1"/>
  <c r="AE2948" i="4"/>
  <c r="AG2948" i="4" s="1"/>
  <c r="AH2948" i="4" s="1"/>
  <c r="AE2949" i="4" l="1"/>
  <c r="AG2949" i="4" s="1"/>
  <c r="AH2949" i="4" s="1"/>
  <c r="AD2950" i="4"/>
  <c r="AE2950" i="4" l="1"/>
  <c r="AG2950" i="4" s="1"/>
  <c r="AH2950" i="4" s="1"/>
  <c r="AD2951" i="4"/>
  <c r="AD2952" i="4" l="1"/>
  <c r="AE2951" i="4"/>
  <c r="AG2951" i="4" s="1"/>
  <c r="AH2951" i="4" s="1"/>
  <c r="AD2953" i="4" l="1"/>
  <c r="AE2952" i="4"/>
  <c r="AG2952" i="4" s="1"/>
  <c r="AH2952" i="4" s="1"/>
  <c r="AD2954" i="4" l="1"/>
  <c r="AE2953" i="4"/>
  <c r="AG2953" i="4" s="1"/>
  <c r="AH2953" i="4" s="1"/>
  <c r="AD2955" i="4" l="1"/>
  <c r="AE2954" i="4"/>
  <c r="AG2954" i="4" s="1"/>
  <c r="AH2954" i="4" s="1"/>
  <c r="AD2956" i="4" l="1"/>
  <c r="AE2955" i="4"/>
  <c r="AG2955" i="4" s="1"/>
  <c r="AH2955" i="4" s="1"/>
  <c r="AE2956" i="4" l="1"/>
  <c r="AG2956" i="4" s="1"/>
  <c r="AH2956" i="4" s="1"/>
  <c r="AD2957" i="4"/>
  <c r="AE2957" i="4" l="1"/>
  <c r="AG2957" i="4" s="1"/>
  <c r="AH2957" i="4" s="1"/>
  <c r="AD2958" i="4"/>
  <c r="AD2959" i="4" l="1"/>
  <c r="AE2958" i="4"/>
  <c r="AG2958" i="4" s="1"/>
  <c r="AH2958" i="4" s="1"/>
  <c r="AD2960" i="4" l="1"/>
  <c r="AE2959" i="4"/>
  <c r="AG2959" i="4" s="1"/>
  <c r="AH2959" i="4" s="1"/>
  <c r="AD2961" i="4" l="1"/>
  <c r="AE2960" i="4"/>
  <c r="AG2960" i="4" s="1"/>
  <c r="AH2960" i="4" s="1"/>
  <c r="AD2962" i="4" l="1"/>
  <c r="AE2961" i="4"/>
  <c r="AG2961" i="4" s="1"/>
  <c r="AH2961" i="4" s="1"/>
  <c r="AE2962" i="4" l="1"/>
  <c r="AG2962" i="4" s="1"/>
  <c r="AH2962" i="4" s="1"/>
  <c r="AD2963" i="4"/>
  <c r="AD2964" i="4" l="1"/>
  <c r="AE2963" i="4"/>
  <c r="AG2963" i="4" s="1"/>
  <c r="AH2963" i="4" s="1"/>
  <c r="AD2965" i="4" l="1"/>
  <c r="AE2964" i="4"/>
  <c r="AG2964" i="4" s="1"/>
  <c r="AH2964" i="4" s="1"/>
  <c r="AE2965" i="4" l="1"/>
  <c r="AG2965" i="4" s="1"/>
  <c r="AH2965" i="4" s="1"/>
  <c r="AD2966" i="4"/>
  <c r="AD2967" i="4" l="1"/>
  <c r="AE2966" i="4"/>
  <c r="AG2966" i="4" s="1"/>
  <c r="AH2966" i="4" s="1"/>
  <c r="AD2968" i="4" l="1"/>
  <c r="AE2967" i="4"/>
  <c r="AG2967" i="4" s="1"/>
  <c r="AH2967" i="4" s="1"/>
  <c r="AD2969" i="4" l="1"/>
  <c r="AE2968" i="4"/>
  <c r="AG2968" i="4" s="1"/>
  <c r="AH2968" i="4" s="1"/>
  <c r="AE2969" i="4" l="1"/>
  <c r="AG2969" i="4" s="1"/>
  <c r="AH2969" i="4" s="1"/>
  <c r="AD2970" i="4"/>
  <c r="AD2971" i="4" l="1"/>
  <c r="AE2970" i="4"/>
  <c r="AG2970" i="4" s="1"/>
  <c r="AH2970" i="4" s="1"/>
  <c r="AD2972" i="4" l="1"/>
  <c r="AE2971" i="4"/>
  <c r="AG2971" i="4" s="1"/>
  <c r="AH2971" i="4" s="1"/>
  <c r="AD2973" i="4" l="1"/>
  <c r="AE2972" i="4"/>
  <c r="AG2972" i="4" s="1"/>
  <c r="AH2972" i="4" s="1"/>
  <c r="AD2974" i="4" l="1"/>
  <c r="AE2973" i="4"/>
  <c r="AG2973" i="4" s="1"/>
  <c r="AH2973" i="4" s="1"/>
  <c r="AD2975" i="4" l="1"/>
  <c r="AE2974" i="4"/>
  <c r="AG2974" i="4" s="1"/>
  <c r="AH2974" i="4" s="1"/>
  <c r="AD2976" i="4" l="1"/>
  <c r="AE2975" i="4"/>
  <c r="AG2975" i="4" s="1"/>
  <c r="AH2975" i="4" s="1"/>
  <c r="AD2977" i="4" l="1"/>
  <c r="AE2976" i="4"/>
  <c r="AG2976" i="4" s="1"/>
  <c r="AH2976" i="4" s="1"/>
  <c r="AD2978" i="4" l="1"/>
  <c r="AE2977" i="4"/>
  <c r="AG2977" i="4" s="1"/>
  <c r="AH2977" i="4" s="1"/>
  <c r="AD2979" i="4" l="1"/>
  <c r="AE2978" i="4"/>
  <c r="AG2978" i="4" s="1"/>
  <c r="AH2978" i="4" s="1"/>
  <c r="AE2979" i="4" l="1"/>
  <c r="AG2979" i="4" s="1"/>
  <c r="AH2979" i="4" s="1"/>
  <c r="AD2980" i="4"/>
  <c r="AE2980" i="4" l="1"/>
  <c r="AG2980" i="4" s="1"/>
  <c r="AH2980" i="4" s="1"/>
  <c r="AD2981" i="4"/>
  <c r="AD2982" i="4" l="1"/>
  <c r="AE2981" i="4"/>
  <c r="AG2981" i="4" s="1"/>
  <c r="AH2981" i="4" s="1"/>
  <c r="AD2983" i="4" l="1"/>
  <c r="AE2982" i="4"/>
  <c r="AG2982" i="4" s="1"/>
  <c r="AH2982" i="4" s="1"/>
  <c r="AD2984" i="4" l="1"/>
  <c r="AE2983" i="4"/>
  <c r="AG2983" i="4" s="1"/>
  <c r="AH2983" i="4" s="1"/>
  <c r="AD2985" i="4" l="1"/>
  <c r="AE2984" i="4"/>
  <c r="AG2984" i="4" s="1"/>
  <c r="AH2984" i="4" s="1"/>
  <c r="AD2986" i="4" l="1"/>
  <c r="AE2985" i="4"/>
  <c r="AG2985" i="4" s="1"/>
  <c r="AH2985" i="4" s="1"/>
  <c r="AD2987" i="4" l="1"/>
  <c r="AE2986" i="4"/>
  <c r="AG2986" i="4" s="1"/>
  <c r="AH2986" i="4" s="1"/>
  <c r="AD2988" i="4" l="1"/>
  <c r="AE2987" i="4"/>
  <c r="AG2987" i="4" s="1"/>
  <c r="AH2987" i="4" s="1"/>
  <c r="AE2988" i="4" l="1"/>
  <c r="AG2988" i="4" s="1"/>
  <c r="AH2988" i="4" s="1"/>
  <c r="AD2989" i="4"/>
  <c r="AD2990" i="4" l="1"/>
  <c r="AE2989" i="4"/>
  <c r="AG2989" i="4" s="1"/>
  <c r="AH2989" i="4" s="1"/>
  <c r="AD2991" i="4" l="1"/>
  <c r="AE2990" i="4"/>
  <c r="AG2990" i="4" s="1"/>
  <c r="AH2990" i="4" s="1"/>
  <c r="AD2992" i="4" l="1"/>
  <c r="AE2991" i="4"/>
  <c r="AG2991" i="4" s="1"/>
  <c r="AH2991" i="4" s="1"/>
  <c r="AD2993" i="4" l="1"/>
  <c r="AE2992" i="4"/>
  <c r="AG2992" i="4" s="1"/>
  <c r="AH2992" i="4" s="1"/>
  <c r="AE2993" i="4" l="1"/>
  <c r="AG2993" i="4" s="1"/>
  <c r="AH2993" i="4" s="1"/>
  <c r="AD2994" i="4"/>
  <c r="AD2995" i="4" l="1"/>
  <c r="AE2994" i="4"/>
  <c r="AG2994" i="4" s="1"/>
  <c r="AH2994" i="4" s="1"/>
  <c r="AE2995" i="4" l="1"/>
  <c r="AG2995" i="4" s="1"/>
  <c r="AH2995" i="4" s="1"/>
  <c r="AD2996" i="4"/>
  <c r="AD2997" i="4" l="1"/>
  <c r="AE2996" i="4"/>
  <c r="AG2996" i="4" s="1"/>
  <c r="AH2996" i="4" s="1"/>
  <c r="AD2998" i="4" l="1"/>
  <c r="AE2997" i="4"/>
  <c r="AG2997" i="4" s="1"/>
  <c r="AH2997" i="4" s="1"/>
  <c r="AE2998" i="4" l="1"/>
  <c r="AG2998" i="4" s="1"/>
  <c r="AH2998" i="4" s="1"/>
  <c r="AD2999" i="4"/>
  <c r="AD3000" i="4" l="1"/>
  <c r="AE2999" i="4"/>
  <c r="AG2999" i="4" s="1"/>
  <c r="AH2999" i="4" s="1"/>
  <c r="AE3000" i="4" l="1"/>
  <c r="AG3000" i="4" s="1"/>
  <c r="AH3000" i="4" s="1"/>
  <c r="AD3001" i="4"/>
  <c r="AE3001" i="4" l="1"/>
  <c r="AG3001" i="4" s="1"/>
  <c r="AH3001" i="4" s="1"/>
  <c r="AD3002" i="4"/>
  <c r="AD3003" i="4" l="1"/>
  <c r="AE3002" i="4"/>
  <c r="AG3002" i="4" s="1"/>
  <c r="AH3002" i="4" s="1"/>
  <c r="AD3004" i="4" l="1"/>
  <c r="AE3003" i="4"/>
  <c r="AG3003" i="4" s="1"/>
  <c r="AH3003" i="4" s="1"/>
  <c r="AE3004" i="4" l="1"/>
  <c r="AG3004" i="4" s="1"/>
  <c r="AH3004" i="4" s="1"/>
  <c r="AD3005" i="4"/>
  <c r="AE3005" i="4" l="1"/>
  <c r="AG3005" i="4" s="1"/>
  <c r="AH3005" i="4" s="1"/>
  <c r="AD3006" i="4"/>
  <c r="AD3007" i="4" l="1"/>
  <c r="AE3006" i="4"/>
  <c r="AG3006" i="4" s="1"/>
  <c r="AH3006" i="4" s="1"/>
  <c r="AD3008" i="4" l="1"/>
  <c r="AE3007" i="4"/>
  <c r="AG3007" i="4" s="1"/>
  <c r="AH3007" i="4" s="1"/>
  <c r="AD3009" i="4" l="1"/>
  <c r="AE3008" i="4"/>
  <c r="AG3008" i="4" s="1"/>
  <c r="AH3008" i="4" s="1"/>
  <c r="AD3010" i="4" l="1"/>
  <c r="AE3009" i="4"/>
  <c r="AG3009" i="4" s="1"/>
  <c r="AH3009" i="4" s="1"/>
  <c r="AE3010" i="4" l="1"/>
  <c r="AG3010" i="4" s="1"/>
  <c r="AH3010" i="4" s="1"/>
  <c r="AD3011" i="4"/>
  <c r="AD3012" i="4" l="1"/>
  <c r="AE3011" i="4"/>
  <c r="AG3011" i="4" s="1"/>
  <c r="AH3011" i="4" s="1"/>
  <c r="AD3013" i="4" l="1"/>
  <c r="AE3012" i="4"/>
  <c r="AG3012" i="4" s="1"/>
  <c r="AH3012" i="4" s="1"/>
  <c r="AD3014" i="4" l="1"/>
  <c r="AE3013" i="4"/>
  <c r="AG3013" i="4" s="1"/>
  <c r="AH3013" i="4" s="1"/>
  <c r="AD3015" i="4" l="1"/>
  <c r="AE3014" i="4"/>
  <c r="AG3014" i="4" s="1"/>
  <c r="AH3014" i="4" s="1"/>
  <c r="AD3016" i="4" l="1"/>
  <c r="AE3015" i="4"/>
  <c r="AG3015" i="4" s="1"/>
  <c r="AH3015" i="4" s="1"/>
  <c r="AE3016" i="4" l="1"/>
  <c r="AG3016" i="4" s="1"/>
  <c r="AH3016" i="4" s="1"/>
  <c r="AD3017" i="4"/>
  <c r="AD3018" i="4" l="1"/>
  <c r="AE3017" i="4"/>
  <c r="AG3017" i="4" s="1"/>
  <c r="AH3017" i="4" s="1"/>
  <c r="AE3018" i="4" l="1"/>
  <c r="AG3018" i="4" s="1"/>
  <c r="AH3018" i="4" s="1"/>
  <c r="AD3019" i="4"/>
  <c r="AD3020" i="4" l="1"/>
  <c r="AE3019" i="4"/>
  <c r="AG3019" i="4" s="1"/>
  <c r="AH3019" i="4" s="1"/>
  <c r="AE3020" i="4" l="1"/>
  <c r="AG3020" i="4" s="1"/>
  <c r="AH3020" i="4" s="1"/>
  <c r="AD3021" i="4"/>
  <c r="AD3022" i="4" l="1"/>
  <c r="AE3021" i="4"/>
  <c r="AG3021" i="4" s="1"/>
  <c r="AH3021" i="4" s="1"/>
  <c r="AE3022" i="4" l="1"/>
  <c r="AG3022" i="4" s="1"/>
  <c r="AH3022" i="4" s="1"/>
  <c r="AD3023" i="4"/>
  <c r="AD3024" i="4" l="1"/>
  <c r="AE3023" i="4"/>
  <c r="AG3023" i="4" s="1"/>
  <c r="AH3023" i="4" s="1"/>
  <c r="AE3024" i="4" l="1"/>
  <c r="AG3024" i="4" s="1"/>
  <c r="AH3024" i="4" s="1"/>
  <c r="AD3025" i="4"/>
  <c r="AD3026" i="4" l="1"/>
  <c r="AE3025" i="4"/>
  <c r="AG3025" i="4" s="1"/>
  <c r="AH3025" i="4" s="1"/>
  <c r="AE3026" i="4" l="1"/>
  <c r="AG3026" i="4" s="1"/>
  <c r="AH3026" i="4" s="1"/>
  <c r="AD3027" i="4"/>
  <c r="AE3027" i="4" l="1"/>
  <c r="AG3027" i="4" s="1"/>
  <c r="AH3027" i="4" s="1"/>
  <c r="AD3028" i="4"/>
  <c r="AD3029" i="4" l="1"/>
  <c r="AE3028" i="4"/>
  <c r="AG3028" i="4" s="1"/>
  <c r="AH3028" i="4" s="1"/>
  <c r="AD3030" i="4" l="1"/>
  <c r="AE3029" i="4"/>
  <c r="AG3029" i="4" s="1"/>
  <c r="AH3029" i="4" s="1"/>
  <c r="AD3031" i="4" l="1"/>
  <c r="AE3030" i="4"/>
  <c r="AG3030" i="4" s="1"/>
  <c r="AH3030" i="4" s="1"/>
  <c r="AE3031" i="4" l="1"/>
  <c r="AG3031" i="4" s="1"/>
  <c r="AH3031" i="4" s="1"/>
  <c r="AD3032" i="4"/>
  <c r="AD3033" i="4" l="1"/>
  <c r="AE3032" i="4"/>
  <c r="AG3032" i="4" s="1"/>
  <c r="AH3032" i="4" s="1"/>
  <c r="AE3033" i="4" l="1"/>
  <c r="AG3033" i="4" s="1"/>
  <c r="AH3033" i="4" s="1"/>
  <c r="AD3034" i="4"/>
  <c r="AE3034" i="4" l="1"/>
  <c r="AG3034" i="4" s="1"/>
  <c r="AH3034" i="4" s="1"/>
  <c r="AD3035" i="4"/>
  <c r="AD3036" i="4" l="1"/>
  <c r="AE3035" i="4"/>
  <c r="AG3035" i="4" s="1"/>
  <c r="AH3035" i="4" s="1"/>
  <c r="AD3037" i="4" l="1"/>
  <c r="AE3036" i="4"/>
  <c r="AG3036" i="4" s="1"/>
  <c r="AH3036" i="4" s="1"/>
  <c r="AE3037" i="4" l="1"/>
  <c r="AG3037" i="4" s="1"/>
  <c r="AH3037" i="4" s="1"/>
  <c r="AD3038" i="4"/>
  <c r="AD3039" i="4" l="1"/>
  <c r="AE3038" i="4"/>
  <c r="AG3038" i="4" s="1"/>
  <c r="AH3038" i="4" s="1"/>
  <c r="AE3039" i="4" l="1"/>
  <c r="AG3039" i="4" s="1"/>
  <c r="AH3039" i="4" s="1"/>
  <c r="AD3040" i="4"/>
  <c r="AE3040" i="4" l="1"/>
  <c r="AG3040" i="4" s="1"/>
  <c r="AH3040" i="4" s="1"/>
  <c r="AD3041" i="4"/>
  <c r="AD3042" i="4" l="1"/>
  <c r="AE3041" i="4"/>
  <c r="AG3041" i="4" s="1"/>
  <c r="AH3041" i="4" s="1"/>
  <c r="AD3043" i="4" l="1"/>
  <c r="AE3042" i="4"/>
  <c r="AG3042" i="4" s="1"/>
  <c r="AH3042" i="4" s="1"/>
  <c r="AE3043" i="4" l="1"/>
  <c r="AG3043" i="4" s="1"/>
  <c r="AH3043" i="4" s="1"/>
  <c r="AD3044" i="4"/>
  <c r="AD3045" i="4" l="1"/>
  <c r="AE3044" i="4"/>
  <c r="AG3044" i="4" s="1"/>
  <c r="AH3044" i="4" s="1"/>
  <c r="AE3045" i="4" l="1"/>
  <c r="AG3045" i="4" s="1"/>
  <c r="AH3045" i="4" s="1"/>
  <c r="AD3046" i="4"/>
  <c r="AD3047" i="4" l="1"/>
  <c r="AE3046" i="4"/>
  <c r="AG3046" i="4" s="1"/>
  <c r="AH3046" i="4" s="1"/>
  <c r="AE3047" i="4" l="1"/>
  <c r="AG3047" i="4" s="1"/>
  <c r="AH3047" i="4" s="1"/>
  <c r="AD3048" i="4"/>
  <c r="AD3049" i="4" l="1"/>
  <c r="AE3048" i="4"/>
  <c r="AG3048" i="4" s="1"/>
  <c r="AH3048" i="4" s="1"/>
  <c r="AD3050" i="4" l="1"/>
  <c r="AE3049" i="4"/>
  <c r="AG3049" i="4" s="1"/>
  <c r="AH3049" i="4" s="1"/>
  <c r="AD3051" i="4" l="1"/>
  <c r="AE3050" i="4"/>
  <c r="AG3050" i="4" s="1"/>
  <c r="AH3050" i="4" s="1"/>
  <c r="AD3052" i="4" l="1"/>
  <c r="AE3051" i="4"/>
  <c r="AG3051" i="4" s="1"/>
  <c r="AH3051" i="4" s="1"/>
  <c r="AD3053" i="4" l="1"/>
  <c r="AE3052" i="4"/>
  <c r="AG3052" i="4" s="1"/>
  <c r="AH3052" i="4" s="1"/>
  <c r="AD3054" i="4" l="1"/>
  <c r="AE3053" i="4"/>
  <c r="AG3053" i="4" s="1"/>
  <c r="AH3053" i="4" s="1"/>
  <c r="AD3055" i="4" l="1"/>
  <c r="AE3054" i="4"/>
  <c r="AG3054" i="4" s="1"/>
  <c r="AH3054" i="4" s="1"/>
  <c r="AE3055" i="4" l="1"/>
  <c r="AG3055" i="4" s="1"/>
  <c r="AH3055" i="4" s="1"/>
  <c r="AD3056" i="4"/>
  <c r="AE3056" i="4" l="1"/>
  <c r="AG3056" i="4" s="1"/>
  <c r="AH3056" i="4" s="1"/>
  <c r="AD3057" i="4"/>
  <c r="AE3057" i="4" l="1"/>
  <c r="AG3057" i="4" s="1"/>
  <c r="AH3057" i="4" s="1"/>
  <c r="AD3058" i="4"/>
  <c r="AD3059" i="4" l="1"/>
  <c r="AE3058" i="4"/>
  <c r="AG3058" i="4" s="1"/>
  <c r="AH3058" i="4" s="1"/>
  <c r="AD3060" i="4" l="1"/>
  <c r="AE3059" i="4"/>
  <c r="AG3059" i="4" s="1"/>
  <c r="AH3059" i="4" s="1"/>
  <c r="AE3060" i="4" l="1"/>
  <c r="AG3060" i="4" s="1"/>
  <c r="AH3060" i="4" s="1"/>
  <c r="AD3061" i="4"/>
  <c r="AD3062" i="4" l="1"/>
  <c r="AE3061" i="4"/>
  <c r="AG3061" i="4" s="1"/>
  <c r="AH3061" i="4" s="1"/>
  <c r="AE3062" i="4" l="1"/>
  <c r="AG3062" i="4" s="1"/>
  <c r="AH3062" i="4" s="1"/>
  <c r="AD3063" i="4"/>
  <c r="AE3063" i="4" l="1"/>
  <c r="AG3063" i="4" s="1"/>
  <c r="AH3063" i="4" s="1"/>
  <c r="AD3064" i="4"/>
  <c r="AE3064" i="4" s="1"/>
  <c r="AG3064" i="4" s="1"/>
  <c r="AH3064" i="4" s="1"/>
</calcChain>
</file>

<file path=xl/sharedStrings.xml><?xml version="1.0" encoding="utf-8"?>
<sst xmlns="http://schemas.openxmlformats.org/spreadsheetml/2006/main" count="40371" uniqueCount="12182">
  <si>
    <t>1. Von dieser Datei eine Sicherungskopie anlegen</t>
  </si>
  <si>
    <t>2. Datenblatt Preisliste: kein Handlungsbedarf</t>
  </si>
  <si>
    <t>3. Die eigenen JR1GOA-Daten für das komplette Jahr 2017 in das Tabellenblatt JR1GOA einfügen. Darauf achten, dass diese im Format genau dem Muster entsprechen. (Total for all journals in Zeile 9, Journaltitel und Daten ab Zeile 10)</t>
  </si>
  <si>
    <t>4. Die eigenen JR1-Daten für das komplette Jahr 2017 in das Tabellenblatt JR1 einfügen, ohne die farbig markierten Spalten zu überschreiben (ab Spalte W). Darauf achten, dass diese im Format genau dem Muster entsprechen. (Total for all journals in Zeile 9, Journaltitel und Daten ab Zeile 10)</t>
  </si>
  <si>
    <t>Die Inhalte(!) der Zellen A9-V21 löschen (Total for all journals und &lt;kein Journalname&gt;)</t>
  </si>
  <si>
    <t>Die Spalten W-AH werden durch die hinterlegten Formeln befüllt</t>
  </si>
  <si>
    <t>Spalte Z ergibt unter "Counter" die bereinigten Downloadzahlen: Das Maximum von pdf und html aus JR1 abzüglich JR1GOA (siehe dazu noch die Erläuterungen unten)</t>
  </si>
  <si>
    <t>Nach unten scrollen und überprüfen, ob die Formeln in den Saplten W-AH soweit nach unten reichen wie die COUNTER-Daten. Andernfalls entsprechned weit nach unten kopieren</t>
  </si>
  <si>
    <t>Von Zelle A8 bis zur letzten Zelle von Spalte AB markieren und benutzerdefiniert sortieren nach 1. Kosten/Download (aufsteigend) und 2. COUNTER (absteigend)</t>
  </si>
  <si>
    <t xml:space="preserve">5. Nach unten scrollen zu Einträgen mit "Preis fehlt": </t>
  </si>
  <si>
    <t xml:space="preserve">Ggf. bei Zeitschriften mit hohen Download-Zahlen in Spalte AA den derzeit gezahlten Preis eintragen oder den Preis recherchieren https://www.elsevier.com/catalog?producttype=journal </t>
  </si>
  <si>
    <t>Beispiel "TrAC Trends in analytical Chemistry": Der auf der Webseite angegebene Print-Preis wurde eingetragen</t>
  </si>
  <si>
    <t>Um derartige Eintragungen nachvollziehen zu können, sollte eine andere Schriftfarbe gewählt werden (rot)</t>
  </si>
  <si>
    <t>6. Bei Einträgen mit "fehlt in Preisliste" und hohen Download-Zahlen ebenfalls Preise recherchieren/Einträge zuammenführen. Es gibt hierfür verschiedene Gründe:</t>
  </si>
  <si>
    <t>a) Bei der Zeitschrift hat nach Split/Zusammenlegung o.ä. ein ISSN-Wechsel stattgefunden, sie ist im COUNTER-Report deshalb zweimal enthalten.</t>
  </si>
  <si>
    <t>Beispiel: Journal of Magnetic Resonance (insgesamt 4 Einträge!) oder Journal of Electroanalytical Chemistry … (3 Einträge)</t>
  </si>
  <si>
    <t>In diesem Fall die Download-Zahl der Einträge ohne Preis zum Eintrag mit Preis addieren.</t>
  </si>
  <si>
    <t>b) Es handelt sich um Zeitschriften, die nur in einem Zeitschriftenpaket verfügbar sind, zum Beispiel einige Tetrahedron-Zeitschriften</t>
  </si>
  <si>
    <t xml:space="preserve">Nach dem hier gewählten Ansatz werden Einzeltitel geprüft, dies stellt eine  der möglichen Lizenzierungsalternativen dar. </t>
  </si>
  <si>
    <t>Zusätzlich sollte der Preisliste der Preis des Paketes entnommen werden und zusammen mit den addierten Downloadzahlen der einzelen Zeitschriften als neuer Eintrag eingepflegt werden.</t>
  </si>
  <si>
    <t>Für die Lizenzierungsentscheidung müssen dann die Alternativen gegeneinander abgewogen werden.</t>
  </si>
  <si>
    <t>Ähnliche Überlegungen sollten für alle lizenzierte Pakete angestellt werden, auch wenn sie nicht durch "fehlt in Preisliste" auffallen..</t>
  </si>
  <si>
    <t>Auch hier: Änderungen mit roter Schriftfarbe kennzeichnen und in Spalte AB den Quotient aus Spalte AA und Z eintragen</t>
  </si>
  <si>
    <t>7. Von Zelle A8 bis zur letzten Zelle von Spalte AB markieren und sortieren nach 1. Kosten/Download (aufsteigend) und 2. COUNTER (absteigend)</t>
  </si>
  <si>
    <t>8. Zur besseren Übersicht können die Spalten B-V ausgeblendet werden.</t>
  </si>
  <si>
    <t>9. Die Spalten AF-AH enthalten das Ergebnis. Es ist wie folgt zu lesen:</t>
  </si>
  <si>
    <t>Wenn man alle Zeitschriften von Zeile 9 bis zu einer beliebigen Zeile lizenziert, dann fallen Lizenzkosten entsprechend Zelle AF dieser Zeile, Dokumentlieferkosten entsprechend AG dieser Zeile und als Summe daraus die Gesamtkosten gemäß Zelle AH dieser Zeile an.</t>
  </si>
  <si>
    <t>11. In den Zellen AD2-AD4 können Variablen nach eigenen Vorstellungen angepasst werden mit entsprechenden Auswirkungen auf die Spalten AF-AH und das Diagramm.</t>
  </si>
  <si>
    <t>Erläuterungen zu den verwendeten Download-Zahlen</t>
  </si>
  <si>
    <t>Die COUNTER Reports unterscheiden zwischen "pdf", "html" sowie"total" als der Summe aus beiden</t>
  </si>
  <si>
    <t>Die meisten Bibliotheken verwenden "total", und dies ist in den meisten Fällen auch das beste Maß für die Zahl individueller Volltextzugriffe.</t>
  </si>
  <si>
    <t>Bei ScienceDirect hat man als Landing Page allerdings meist nicht den Abstract, von dem aus man dann entweder zum html-Volltext oder zum pdf geht, sondern direkt den html-Volltext.</t>
  </si>
  <si>
    <t xml:space="preserve">Es wird somit ein Vollltextzugriff gezählt, auch wenn die Nutzung schon beim Lesen des Abstract endet. </t>
  </si>
  <si>
    <t>Um zwischen Verlagen annähernd vergleichbare Download-Zahlen zu haben, verwenden wir nicht "total", sondern das Maximum aus pdf und html (bei jeder einzelnen Zeitschrift)</t>
  </si>
  <si>
    <t>Davon subtrahiert wird der Wert von JR1GOA, da hybride Artikel ja von den Autoren bezahlt wurden und sie bei einer Abbestelung nicht über Dokumentlieferung bestellt werden müssen.</t>
  </si>
  <si>
    <t>Erläuterungen zu den Variablen</t>
  </si>
  <si>
    <t>Als Preis für eine Dokumentlieferung setzen wir den Subito-Preis als Mischwert an - manches ist billiger oder sogar gratis erhältlich, in manchen Fällen wird man pay-per-view bezahlen müssen.</t>
  </si>
  <si>
    <t>Falls in einer Einrichtung die Personalkosten pro Dokumentlieferung bekannt sind, können sie darauf addiert werden.</t>
  </si>
  <si>
    <t>Wir werden den zusätzlichen Personalaufwand insgesamt abschätzen und in der Gesamtbetrachtung berücksichtigen.</t>
  </si>
  <si>
    <t>Bernhard Mittermaier, Forschungszentrum Jülich, Zentralbibliothek</t>
  </si>
  <si>
    <t>b.mittermaier@fz-juelich.de</t>
  </si>
  <si>
    <t>Journal No.</t>
  </si>
  <si>
    <t>Conditions of Sale</t>
  </si>
  <si>
    <t>ISSN</t>
  </si>
  <si>
    <t>Journal Title</t>
  </si>
  <si>
    <t>Remarks</t>
  </si>
  <si>
    <t>Vol.     
Nos</t>
  </si>
  <si>
    <t>Total no. of Vols</t>
  </si>
  <si>
    <t>Issues P/A</t>
  </si>
  <si>
    <t>EUR - Europe</t>
  </si>
  <si>
    <t>EUR - D, A, CH</t>
  </si>
  <si>
    <t>EUR - France</t>
  </si>
  <si>
    <t>GBP - UK</t>
  </si>
  <si>
    <t>USD - Europe</t>
  </si>
  <si>
    <t xml:space="preserve">Subject Area         </t>
  </si>
  <si>
    <t>EURO</t>
  </si>
  <si>
    <t>Oxford</t>
  </si>
  <si>
    <t>1523-388X</t>
  </si>
  <si>
    <t>Abstract Bulletin of Paper Science and Technology</t>
  </si>
  <si>
    <t>Static 
No expansion
No</t>
  </si>
  <si>
    <t>88-99</t>
  </si>
  <si>
    <t>Chemistry and Chemical Engineering</t>
  </si>
  <si>
    <t>Orlando, FL</t>
  </si>
  <si>
    <t>1876-2859</t>
  </si>
  <si>
    <t>Academic Pediatrics</t>
  </si>
  <si>
    <t>Static 
No expansion
Rolling for all Subscription types</t>
  </si>
  <si>
    <t>18</t>
  </si>
  <si>
    <t>Medicine</t>
  </si>
  <si>
    <t>1076-6332</t>
  </si>
  <si>
    <t>Academic Radiology</t>
  </si>
  <si>
    <t>Static
No expansion
Rolling for all Subscription types</t>
  </si>
  <si>
    <t>25</t>
  </si>
  <si>
    <t>0001-4575</t>
  </si>
  <si>
    <t>Accident Analysis &amp; Prevention</t>
  </si>
  <si>
    <t>Static 
No expansion
Rolling for Personal subscriptions only</t>
  </si>
  <si>
    <t>110-121</t>
  </si>
  <si>
    <t>Social and Behavioral Sciences</t>
  </si>
  <si>
    <t>0155-9982</t>
  </si>
  <si>
    <t>Accounting Forum</t>
  </si>
  <si>
    <t>42</t>
  </si>
  <si>
    <t>Economics, Business and Management</t>
  </si>
  <si>
    <t>0361-3682</t>
  </si>
  <si>
    <t>Accounting, Organizations and Society</t>
  </si>
  <si>
    <t>Static
Change in number of volumes or issues without increase in total number of pages 
Rolling for Personal subscriptions only</t>
  </si>
  <si>
    <t>64-71</t>
  </si>
  <si>
    <t>0094-5765</t>
  </si>
  <si>
    <t>Acta Astronautica</t>
  </si>
  <si>
    <t>142-153</t>
  </si>
  <si>
    <t>Engineering, Energy and Technology</t>
  </si>
  <si>
    <t>1742-7061</t>
  </si>
  <si>
    <t>Acta Biomaterialia</t>
  </si>
  <si>
    <t>Static 
Change in number of volumes or issues without increase in total number of pages 
No</t>
  </si>
  <si>
    <t>65-82</t>
  </si>
  <si>
    <t>Materials Science</t>
  </si>
  <si>
    <t>0122-7262</t>
  </si>
  <si>
    <t>Acta Colombiana de Cuidado Intensivo</t>
  </si>
  <si>
    <t>1872-2032</t>
  </si>
  <si>
    <t>Acta Ecologica Sinica</t>
  </si>
  <si>
    <t>Static
No expansion
No</t>
  </si>
  <si>
    <t>38-43</t>
  </si>
  <si>
    <t>Environmental Sciences</t>
  </si>
  <si>
    <t>0065-1281</t>
  </si>
  <si>
    <t>Acta Histochemica</t>
  </si>
  <si>
    <t>120</t>
  </si>
  <si>
    <t>Life Sciences</t>
  </si>
  <si>
    <t>1359-6454</t>
  </si>
  <si>
    <t>Acta Materialia</t>
  </si>
  <si>
    <t>142-161</t>
  </si>
  <si>
    <t>0252-9602</t>
  </si>
  <si>
    <t>Acta Mathematica Scientia</t>
  </si>
  <si>
    <t>38</t>
  </si>
  <si>
    <t>Mathematics</t>
  </si>
  <si>
    <t>1146-609X</t>
  </si>
  <si>
    <t>Acta Oecologica</t>
  </si>
  <si>
    <t>86-93</t>
  </si>
  <si>
    <t>1017-995X</t>
  </si>
  <si>
    <t>Acta Orthopaedica et Traumatologica Turcica</t>
  </si>
  <si>
    <t>52-57</t>
  </si>
  <si>
    <t>2173-5735</t>
  </si>
  <si>
    <t>Acta Otorrinolaringologica (English Edition)</t>
  </si>
  <si>
    <t>69</t>
  </si>
  <si>
    <t>0001-6519</t>
  </si>
  <si>
    <t>Acta Otorrinolaringologica Espanola</t>
  </si>
  <si>
    <t>2211-3835</t>
  </si>
  <si>
    <t>Acta Pharmaceutica Sinica B</t>
  </si>
  <si>
    <t>8-13</t>
  </si>
  <si>
    <t>Pharmacology, Pharmaceutical Science and Toxicology</t>
  </si>
  <si>
    <t>0001-6918</t>
  </si>
  <si>
    <t>Acta Psychologica
Reduced personal subscriptions are available to members of the Nederlandse Vereniging voor Ergonomie, Nederlandse Vereniging voor Psychonomie, American Psychological Association, Association for Psychological Science, Belgian Federation of Psychologists, Cognitive Science Society, The European Society for Cognitive Psychology, The Psychonomic Society, Cognitive Neuroscience Society and The International Neuropsychological Society. Please contact your nearest regional sales office for details.</t>
  </si>
  <si>
    <t>Static
No expansion
Rolling for Personal subscriptions only</t>
  </si>
  <si>
    <t>182-191</t>
  </si>
  <si>
    <t>0001-706X</t>
  </si>
  <si>
    <t>Acta Tropica</t>
  </si>
  <si>
    <t>177-188</t>
  </si>
  <si>
    <t>Paris</t>
  </si>
  <si>
    <t>0001-7310</t>
  </si>
  <si>
    <t>Actas Dermo-Sifiliograficas</t>
  </si>
  <si>
    <t>109</t>
  </si>
  <si>
    <t>1578-2190</t>
  </si>
  <si>
    <t>Actas Dermo-Sifiliograficas (English Edition)</t>
  </si>
  <si>
    <t>Static
No expansion
Rolling for Institutional susbscriptions only</t>
  </si>
  <si>
    <t>0210-4806</t>
  </si>
  <si>
    <t>Actas Urologicas Espanolas</t>
  </si>
  <si>
    <t>2173-5786</t>
  </si>
  <si>
    <t>Actas Urologicas Espanolas (English Edition)</t>
  </si>
  <si>
    <t>0515-3700</t>
  </si>
  <si>
    <t>Actualites Pharmaceutiques</t>
  </si>
  <si>
    <t>563-572</t>
  </si>
  <si>
    <t>1570-8705</t>
  </si>
  <si>
    <t>Ad Hoc Networks</t>
  </si>
  <si>
    <t>68-81</t>
  </si>
  <si>
    <t>Computer Science</t>
  </si>
  <si>
    <t>0306-4603</t>
  </si>
  <si>
    <t>Addictive Behaviors</t>
  </si>
  <si>
    <t>Static 
Change in number of volumes or issues without increase in total number of pages 
Rolling for Personal subscriptions only</t>
  </si>
  <si>
    <t>76-87</t>
  </si>
  <si>
    <t>2352-8532</t>
  </si>
  <si>
    <t>Addictive Behaviors Reports</t>
  </si>
  <si>
    <t>7-8</t>
  </si>
  <si>
    <t>FS00-2274</t>
  </si>
  <si>
    <t>Addictive Behaviors with Eating Behaviors (Combined Subscription)</t>
  </si>
  <si>
    <t>2018</t>
  </si>
  <si>
    <t>2214-8604</t>
  </si>
  <si>
    <t>Additive Manufacturing</t>
  </si>
  <si>
    <t>19-24</t>
  </si>
  <si>
    <t>0306-3747</t>
  </si>
  <si>
    <t>Additives for Polymers</t>
  </si>
  <si>
    <t>0169-409X</t>
  </si>
  <si>
    <t>Advanced Drug Delivery Reviews</t>
  </si>
  <si>
    <t>123-137</t>
  </si>
  <si>
    <t>1474-0346</t>
  </si>
  <si>
    <t>Advanced Engineering Informatics</t>
  </si>
  <si>
    <t>35-38</t>
  </si>
  <si>
    <t>FS00-1026</t>
  </si>
  <si>
    <t>Advanced Engineering Informatics with Engineering Applications of Artificial Intelligence (Combined Subscription)</t>
  </si>
  <si>
    <t>0921-8831</t>
  </si>
  <si>
    <t>Advanced Powder Technology</t>
  </si>
  <si>
    <t>29</t>
  </si>
  <si>
    <t>0882-6110</t>
  </si>
  <si>
    <t>Advances in Accounting</t>
  </si>
  <si>
    <t>40-43</t>
  </si>
  <si>
    <t>0737-6146</t>
  </si>
  <si>
    <t>Advances in Anesthesia</t>
  </si>
  <si>
    <t>36</t>
  </si>
  <si>
    <t>0196-8858</t>
  </si>
  <si>
    <t>Advances in Applied Mathematics</t>
  </si>
  <si>
    <t>92-101</t>
  </si>
  <si>
    <t>2212-4926</t>
  </si>
  <si>
    <t>Advances in Biological Regulation</t>
  </si>
  <si>
    <t>67-70</t>
  </si>
  <si>
    <t>1548-5595</t>
  </si>
  <si>
    <t>Advances in Chronic Kidney Disease</t>
  </si>
  <si>
    <t>0001-8686</t>
  </si>
  <si>
    <t>Advances in Colloid and Interface Science</t>
  </si>
  <si>
    <t>No expansion
Rolling for Personal subscriptions only</t>
  </si>
  <si>
    <t>251-262</t>
  </si>
  <si>
    <t>FS00-5465</t>
  </si>
  <si>
    <t>Advances in Colloid and Interface Science with Current Opinion in Colloid &amp; Interface Science (Combined Subscription)</t>
  </si>
  <si>
    <t>0965-9978</t>
  </si>
  <si>
    <t>Advances in Engineering Software</t>
  </si>
  <si>
    <t>115-126</t>
  </si>
  <si>
    <t>2212-9588</t>
  </si>
  <si>
    <t>Advances in Integrative Medicine</t>
  </si>
  <si>
    <t>5-7</t>
  </si>
  <si>
    <t>1040-2608</t>
  </si>
  <si>
    <t>Advances in Life Course Research
Discounted annual subscription rates are available to members of the following associations: American Sociological Association, Population Association of America, International Union for the Scientific Study of Population, European Association of Population Studies. For more information please contact your local regional sales office.</t>
  </si>
  <si>
    <t>0001-8708</t>
  </si>
  <si>
    <t>Advances in Mathematics</t>
  </si>
  <si>
    <t>322-339</t>
  </si>
  <si>
    <t>1896-1126</t>
  </si>
  <si>
    <t>Advances in Medical Sciences</t>
  </si>
  <si>
    <t>63-64</t>
  </si>
  <si>
    <t>2452-1760</t>
  </si>
  <si>
    <t>Advances in Ophthalmology and Optometry</t>
  </si>
  <si>
    <t>3</t>
  </si>
  <si>
    <t>0065-3101</t>
  </si>
  <si>
    <t>Advances in Pediatrics</t>
  </si>
  <si>
    <t>65</t>
  </si>
  <si>
    <t>2452-1094</t>
  </si>
  <si>
    <t>Advances in Radiation Oncology</t>
  </si>
  <si>
    <t>1041-7826</t>
  </si>
  <si>
    <t>Advances in Small Animal Medicine and Surgery</t>
  </si>
  <si>
    <t>31</t>
  </si>
  <si>
    <t>Veterinary Science and Veterinary Medicine</t>
  </si>
  <si>
    <t>0273-1177</t>
  </si>
  <si>
    <t>Advances in Space Research</t>
  </si>
  <si>
    <t>61-62</t>
  </si>
  <si>
    <t>Earth and Planetary Sciences</t>
  </si>
  <si>
    <t>0065-3411</t>
  </si>
  <si>
    <t>Advances in Surgery(R)</t>
  </si>
  <si>
    <t>52</t>
  </si>
  <si>
    <t>0309-1708</t>
  </si>
  <si>
    <t>Advances in Water Resources</t>
  </si>
  <si>
    <t>111-122</t>
  </si>
  <si>
    <t>0001-8848</t>
  </si>
  <si>
    <t>Adverse Reactions Titles (Section 38 EMBASE)</t>
  </si>
  <si>
    <t>53-64</t>
  </si>
  <si>
    <t>1875-9637</t>
  </si>
  <si>
    <t>Aeolian Research</t>
  </si>
  <si>
    <t>30-35</t>
  </si>
  <si>
    <t>1270-9638</t>
  </si>
  <si>
    <t>Aerospace Science and Technology</t>
  </si>
  <si>
    <t>72-83</t>
  </si>
  <si>
    <t>1434-8411</t>
  </si>
  <si>
    <t>AEU - International Journal of Electronics and Communications</t>
  </si>
  <si>
    <t>No expansion
No</t>
  </si>
  <si>
    <t>83-97</t>
  </si>
  <si>
    <t>2211-419X</t>
  </si>
  <si>
    <t>African Journal of Emergency Medicine</t>
  </si>
  <si>
    <t>8-11</t>
  </si>
  <si>
    <t>1110-5704</t>
  </si>
  <si>
    <t>African Journal of Urology</t>
  </si>
  <si>
    <t>24-27</t>
  </si>
  <si>
    <t>1568-1637</t>
  </si>
  <si>
    <t>Ageing Research Reviews</t>
  </si>
  <si>
    <t>41-48</t>
  </si>
  <si>
    <t>1359-1789</t>
  </si>
  <si>
    <t>Aggression and Violent Behavior</t>
  </si>
  <si>
    <t>2352-2151</t>
  </si>
  <si>
    <t>Agri Gene</t>
  </si>
  <si>
    <t>7-10</t>
  </si>
  <si>
    <t>0168-1923</t>
  </si>
  <si>
    <t>Agricultural and Forest Meteorology</t>
  </si>
  <si>
    <t>248-263</t>
  </si>
  <si>
    <t>0308-521X</t>
  </si>
  <si>
    <t>Agricultural Systems</t>
  </si>
  <si>
    <t>159-167</t>
  </si>
  <si>
    <t>Agricultural and Biological Sciences</t>
  </si>
  <si>
    <t>0378-3774</t>
  </si>
  <si>
    <t>Agricultural Water Management</t>
  </si>
  <si>
    <t>195-210</t>
  </si>
  <si>
    <t>2452-316X</t>
  </si>
  <si>
    <t>Agriculture and Natural Resources</t>
  </si>
  <si>
    <t>0167-8809</t>
  </si>
  <si>
    <t>Agriculture, Ecosystems &amp; Environment</t>
  </si>
  <si>
    <t>251-268</t>
  </si>
  <si>
    <t>FS00-5087</t>
  </si>
  <si>
    <t>Agriculture, Ecosystems &amp; Environment with Applied Soil Ecology (Combined Subscription)</t>
  </si>
  <si>
    <t>2090-4479</t>
  </si>
  <si>
    <t>Ain Shams Engineering Journal</t>
  </si>
  <si>
    <t>9-12</t>
  </si>
  <si>
    <t>1067-991X</t>
  </si>
  <si>
    <t>Air Medical Journal</t>
  </si>
  <si>
    <t>37</t>
  </si>
  <si>
    <t>Nursing</t>
  </si>
  <si>
    <t>0196-6553</t>
  </si>
  <si>
    <t>AJIC - American Journal of Infection Control</t>
  </si>
  <si>
    <t>46</t>
  </si>
  <si>
    <t>0972-8600</t>
  </si>
  <si>
    <t>AKCE International Journal of Graphs and Combinatorics</t>
  </si>
  <si>
    <t>15-17</t>
  </si>
  <si>
    <t>0741-8329</t>
  </si>
  <si>
    <t>Alcohol</t>
  </si>
  <si>
    <t>66-73</t>
  </si>
  <si>
    <t>Neuroscience</t>
  </si>
  <si>
    <t>0867-4361</t>
  </si>
  <si>
    <t>Alcoholism and Drug Addiction</t>
  </si>
  <si>
    <t>31-34</t>
  </si>
  <si>
    <t>1110-0168</t>
  </si>
  <si>
    <t>Alexandria Engineering Journal</t>
  </si>
  <si>
    <t>57-60</t>
  </si>
  <si>
    <t>2090-5068</t>
  </si>
  <si>
    <t>Alexandria Journal of Medicine</t>
  </si>
  <si>
    <t>54-57</t>
  </si>
  <si>
    <t>2211-9264</t>
  </si>
  <si>
    <t>Algal Research</t>
  </si>
  <si>
    <t>29-36</t>
  </si>
  <si>
    <t>0301-0546</t>
  </si>
  <si>
    <t>Allergologia et Immunopathologia</t>
  </si>
  <si>
    <t>1323-8930</t>
  </si>
  <si>
    <t>Allergology International</t>
  </si>
  <si>
    <t>1875-0672</t>
  </si>
  <si>
    <t>ALTER. European Journal of Disability research, Journal europeen de recherche sur le handicap</t>
  </si>
  <si>
    <t>12-15</t>
  </si>
  <si>
    <t>1552-5260</t>
  </si>
  <si>
    <t>Alzheimer's &amp; Dementia</t>
  </si>
  <si>
    <t>Static
Publication Expansion
Rolling for all Subscription types</t>
  </si>
  <si>
    <t>14</t>
  </si>
  <si>
    <t>2352-8729</t>
  </si>
  <si>
    <t>Alzheimer's &amp; Dementia: Diagnosis, Assessment &amp; Disease Monitoring</t>
  </si>
  <si>
    <t>10</t>
  </si>
  <si>
    <t>2352-8737</t>
  </si>
  <si>
    <t>Alzheimer's &amp; Dementia: Translational Research &amp; Clinical Interventions</t>
  </si>
  <si>
    <t>4</t>
  </si>
  <si>
    <t>0002-8703</t>
  </si>
  <si>
    <t>American Heart Journal</t>
  </si>
  <si>
    <t>195-206</t>
  </si>
  <si>
    <t>0735-6757</t>
  </si>
  <si>
    <t>American Journal of Emergency Medicine</t>
  </si>
  <si>
    <t>0272-6386</t>
  </si>
  <si>
    <t>American Journal of Kidney Diseases</t>
  </si>
  <si>
    <t>71-72</t>
  </si>
  <si>
    <t>0002-9378</t>
  </si>
  <si>
    <t>American Journal of Obstetrics &amp; Gynecology</t>
  </si>
  <si>
    <t>218-219</t>
  </si>
  <si>
    <t>0002-9394</t>
  </si>
  <si>
    <t>American Journal of Ophthalmology</t>
  </si>
  <si>
    <t>185-196</t>
  </si>
  <si>
    <t>2451-9936</t>
  </si>
  <si>
    <t>American Journal of Ophthalmology Case Reports</t>
  </si>
  <si>
    <t>0889-5406</t>
  </si>
  <si>
    <t>American Journal of Orthodontics and Dentofacial Orthopedics</t>
  </si>
  <si>
    <t>153-154</t>
  </si>
  <si>
    <t>Dentistry</t>
  </si>
  <si>
    <t>0196-0709</t>
  </si>
  <si>
    <t>American Journal of Otolaryngology</t>
  </si>
  <si>
    <t>39</t>
  </si>
  <si>
    <t>0749-3797</t>
  </si>
  <si>
    <t>American Journal of Preventive Medicine</t>
  </si>
  <si>
    <t>54-55</t>
  </si>
  <si>
    <t>2215-0390</t>
  </si>
  <si>
    <t>Ampersand</t>
  </si>
  <si>
    <t>Static
Change in number of volumes or issues without increase in total number of pages 
No</t>
  </si>
  <si>
    <t>5</t>
  </si>
  <si>
    <t>1075-9964</t>
  </si>
  <si>
    <t>Anaerobe</t>
  </si>
  <si>
    <t>49-54</t>
  </si>
  <si>
    <t>1472-0299</t>
  </si>
  <si>
    <t>Anaesthesia and Intensive Care Medicine</t>
  </si>
  <si>
    <t>19-30</t>
  </si>
  <si>
    <t>1695-4033</t>
  </si>
  <si>
    <t>Anales de Pediatria</t>
  </si>
  <si>
    <t>88-89</t>
  </si>
  <si>
    <t>2341-2879</t>
  </si>
  <si>
    <t>Anales de Pediatria (English Edition)</t>
  </si>
  <si>
    <t>2213-6657</t>
  </si>
  <si>
    <t>Analytic Methods in Accident Research</t>
  </si>
  <si>
    <t>17-20</t>
  </si>
  <si>
    <t>0003-2670</t>
  </si>
  <si>
    <t>Analytica Chimica Acta</t>
  </si>
  <si>
    <t>997-1044</t>
  </si>
  <si>
    <t>FS00-5138</t>
  </si>
  <si>
    <t>Analytica Chimica Acta with Vibrational Spectroscopy (Combined Subscription)</t>
  </si>
  <si>
    <t>0003-2697</t>
  </si>
  <si>
    <t>Analytical Biochemistry: Methods in the Biological Sciences</t>
  </si>
  <si>
    <t>540-563</t>
  </si>
  <si>
    <t>0014-4053</t>
  </si>
  <si>
    <t>Anatomy, Anthropology, Embryology and Histology (Section 1 EMBASE)
Also available as part of the Excerpta Medica Full Set Series</t>
  </si>
  <si>
    <t>98-109</t>
  </si>
  <si>
    <t>2352-5800</t>
  </si>
  <si>
    <t>Anesthesie &amp; Reanimation</t>
  </si>
  <si>
    <t>4-9</t>
  </si>
  <si>
    <t>0014-4282</t>
  </si>
  <si>
    <t>Anesthesiology (Section 24 EMBASE)
Also available as part of the Excerpta Medica Full Set Series</t>
  </si>
  <si>
    <t>53-62</t>
  </si>
  <si>
    <t>1932-2275</t>
  </si>
  <si>
    <t>Anesthesiology Clinics</t>
  </si>
  <si>
    <t>36-39</t>
  </si>
  <si>
    <t>0003-3170</t>
  </si>
  <si>
    <t>Angiologia</t>
  </si>
  <si>
    <t>70</t>
  </si>
  <si>
    <t>0003-3472</t>
  </si>
  <si>
    <t>Animal Behaviour</t>
  </si>
  <si>
    <t>135-146</t>
  </si>
  <si>
    <t>0377-8401</t>
  </si>
  <si>
    <t>Animal Feed Science and Technology</t>
  </si>
  <si>
    <t>235-246</t>
  </si>
  <si>
    <t>0378-4320</t>
  </si>
  <si>
    <t>Animal Reproduction Science</t>
  </si>
  <si>
    <t>188-199</t>
  </si>
  <si>
    <t>0003-3928</t>
  </si>
  <si>
    <t>Annales de Cardiologie et d'Angeiologie</t>
  </si>
  <si>
    <t>67-72</t>
  </si>
  <si>
    <t>0294-1260</t>
  </si>
  <si>
    <t>Annales de Chirurgie Plastique Esthetique</t>
  </si>
  <si>
    <t>63-68</t>
  </si>
  <si>
    <t>0151-9638</t>
  </si>
  <si>
    <t>Annales de Dermatologie et de Venereologie</t>
  </si>
  <si>
    <t>145-156</t>
  </si>
  <si>
    <t>0294-1449</t>
  </si>
  <si>
    <t>Annales de l'Institut Henri Poincare (C) Analyse Non Lineaire</t>
  </si>
  <si>
    <t>35</t>
  </si>
  <si>
    <t>0753-3969</t>
  </si>
  <si>
    <t>Annales de Paleontologie</t>
  </si>
  <si>
    <t>104-107</t>
  </si>
  <si>
    <t>0242-6498</t>
  </si>
  <si>
    <t>Annales de Pathologie</t>
  </si>
  <si>
    <t>0003-4266</t>
  </si>
  <si>
    <t>Annales d'Endocrinologie</t>
  </si>
  <si>
    <t>79-84</t>
  </si>
  <si>
    <t>1879-7261</t>
  </si>
  <si>
    <t>Annales francaises d'oto-rhino-laryngologie et de pathologie cervico-faciale</t>
  </si>
  <si>
    <t>135-140</t>
  </si>
  <si>
    <t>0003-4487</t>
  </si>
  <si>
    <t>Annales Medico-psychologiques, revue psychiatrique</t>
  </si>
  <si>
    <t>176-185</t>
  </si>
  <si>
    <t>0003-4509</t>
  </si>
  <si>
    <t>Annales Pharmaceutiques Francaises</t>
  </si>
  <si>
    <t>76-81</t>
  </si>
  <si>
    <t>1512-1887</t>
  </si>
  <si>
    <t>Annals of Agrarian Science</t>
  </si>
  <si>
    <t>16-19</t>
  </si>
  <si>
    <t>0570-1783</t>
  </si>
  <si>
    <t>Annals of Agricultural Sciences</t>
  </si>
  <si>
    <t>1081-1206</t>
  </si>
  <si>
    <t>Annals of Allergy, Asthma &amp; Immunology</t>
  </si>
  <si>
    <t>120-121</t>
  </si>
  <si>
    <t>0940-9602</t>
  </si>
  <si>
    <t>Annals of Anatomy</t>
  </si>
  <si>
    <t>215-220</t>
  </si>
  <si>
    <t>1092-9134</t>
  </si>
  <si>
    <t>Annals of Diagnostic Pathology</t>
  </si>
  <si>
    <t>32-37</t>
  </si>
  <si>
    <t>0196-0644</t>
  </si>
  <si>
    <t>Annals of Emergency Medicine</t>
  </si>
  <si>
    <t>1047-2797</t>
  </si>
  <si>
    <t>Annals of Epidemiology</t>
  </si>
  <si>
    <t>28</t>
  </si>
  <si>
    <t>2214-9996</t>
  </si>
  <si>
    <t>Annals of Global Health</t>
  </si>
  <si>
    <t>84</t>
  </si>
  <si>
    <t>2049-0801</t>
  </si>
  <si>
    <t>Annals of Medicine and Surgery</t>
  </si>
  <si>
    <t>25-36</t>
  </si>
  <si>
    <t>0306-4549</t>
  </si>
  <si>
    <t>Annals of Nuclear Energy</t>
  </si>
  <si>
    <t>1877-0657</t>
  </si>
  <si>
    <t>Annals of Physical and Rehabilitation Medicine</t>
  </si>
  <si>
    <t>61-66</t>
  </si>
  <si>
    <t>0003-4916</t>
  </si>
  <si>
    <t>Annals of Physics</t>
  </si>
  <si>
    <t>388-399</t>
  </si>
  <si>
    <t>Physics and Astronomy</t>
  </si>
  <si>
    <t>0168-0072</t>
  </si>
  <si>
    <t>Annals of Pure and Applied Logic</t>
  </si>
  <si>
    <t>169</t>
  </si>
  <si>
    <t>0160-7383</t>
  </si>
  <si>
    <t>Annals of Tourism Research</t>
  </si>
  <si>
    <t>68-73</t>
  </si>
  <si>
    <t>0890-5096</t>
  </si>
  <si>
    <t>Annals of Vascular Surgery</t>
  </si>
  <si>
    <t>46-53</t>
  </si>
  <si>
    <t>1367-5788</t>
  </si>
  <si>
    <t>Annual Reviews in Control</t>
  </si>
  <si>
    <t>45-46</t>
  </si>
  <si>
    <t>1134-7937</t>
  </si>
  <si>
    <t>Ansiedad y Estres</t>
  </si>
  <si>
    <t>24</t>
  </si>
  <si>
    <t>2213-3054</t>
  </si>
  <si>
    <t>Anthropocene</t>
  </si>
  <si>
    <t>21-24</t>
  </si>
  <si>
    <t>0166-3542</t>
  </si>
  <si>
    <t>Antiviral Research</t>
  </si>
  <si>
    <t>149-160</t>
  </si>
  <si>
    <t>0195-6663</t>
  </si>
  <si>
    <t>Appetite</t>
  </si>
  <si>
    <t>120-131</t>
  </si>
  <si>
    <t>0003-682X</t>
  </si>
  <si>
    <t>Applied Acoustics</t>
  </si>
  <si>
    <t>Change in number of volumes or issues without increase in total number of pages 
No</t>
  </si>
  <si>
    <t>129-142</t>
  </si>
  <si>
    <t>1063-5203</t>
  </si>
  <si>
    <t>Applied and Computational Harmonic Analysis</t>
  </si>
  <si>
    <t>44-45</t>
  </si>
  <si>
    <t>0168-1591</t>
  </si>
  <si>
    <t>Applied Animal Behaviour Science</t>
  </si>
  <si>
    <t>198-209</t>
  </si>
  <si>
    <t>0926-860X</t>
  </si>
  <si>
    <t>Applied Catalysis A: General</t>
  </si>
  <si>
    <t>549-568</t>
  </si>
  <si>
    <t>FS00-5141</t>
  </si>
  <si>
    <t>Applied Catalysis A+B (Combined Subscription)</t>
  </si>
  <si>
    <t>0926-3373</t>
  </si>
  <si>
    <t>Applied Catalysis B: Environmental</t>
  </si>
  <si>
    <t>220-239</t>
  </si>
  <si>
    <t>0169-1317</t>
  </si>
  <si>
    <t>Applied Clay Science</t>
  </si>
  <si>
    <t>No expansion 
Rolling for Personal subscriptions only</t>
  </si>
  <si>
    <t>151-166</t>
  </si>
  <si>
    <t>2210-8327</t>
  </si>
  <si>
    <t>Applied Computing and Informatics</t>
  </si>
  <si>
    <t>16-17</t>
  </si>
  <si>
    <t>0306-2619</t>
  </si>
  <si>
    <t>Applied Energy</t>
  </si>
  <si>
    <t>No expansion 
No</t>
  </si>
  <si>
    <t>209-232</t>
  </si>
  <si>
    <t>0003-6870</t>
  </si>
  <si>
    <t>Applied Ergonomics</t>
  </si>
  <si>
    <t>0883-2927</t>
  </si>
  <si>
    <t>Applied Geochemistry</t>
  </si>
  <si>
    <t>0143-6228</t>
  </si>
  <si>
    <t>Applied Geography</t>
  </si>
  <si>
    <t>90-101</t>
  </si>
  <si>
    <t>2352-9407</t>
  </si>
  <si>
    <t>Applied Materials Today</t>
  </si>
  <si>
    <t>10-13</t>
  </si>
  <si>
    <t>0307-904X</t>
  </si>
  <si>
    <t>Applied Mathematical Modelling</t>
  </si>
  <si>
    <t>FS00-7004</t>
  </si>
  <si>
    <t>Applied Mathematical Modelling with Simulation Modelling Practice and Theory (Combined Subscription)</t>
  </si>
  <si>
    <t>0096-3003</t>
  </si>
  <si>
    <t>Applied Mathematics and Computation</t>
  </si>
  <si>
    <t>316-339</t>
  </si>
  <si>
    <t>0893-9659</t>
  </si>
  <si>
    <t>Applied Mathematics Letters</t>
  </si>
  <si>
    <t>75-86</t>
  </si>
  <si>
    <t>0168-9274</t>
  </si>
  <si>
    <t>Applied Numerical Mathematics</t>
  </si>
  <si>
    <t>123-134</t>
  </si>
  <si>
    <t>0897-1897</t>
  </si>
  <si>
    <t>Applied Nursing Research</t>
  </si>
  <si>
    <t>39-44</t>
  </si>
  <si>
    <t>0141-1187</t>
  </si>
  <si>
    <t>Applied Ocean Research</t>
  </si>
  <si>
    <t>70-81</t>
  </si>
  <si>
    <t>0969-8043</t>
  </si>
  <si>
    <t>Applied Radiation and Isotopes</t>
  </si>
  <si>
    <t>131-142</t>
  </si>
  <si>
    <t>1568-4946</t>
  </si>
  <si>
    <t>Applied Soft Computing
Quarterly print and electronic publication</t>
  </si>
  <si>
    <t>62-73</t>
  </si>
  <si>
    <t>0929-1393</t>
  </si>
  <si>
    <t>Applied Soil Ecology</t>
  </si>
  <si>
    <t>121-132</t>
  </si>
  <si>
    <t>0169-4332</t>
  </si>
  <si>
    <t>Applied Surface Science
Also included in Surface Science Full Set</t>
  </si>
  <si>
    <t>427-462</t>
  </si>
  <si>
    <t>1359-4311</t>
  </si>
  <si>
    <t>Applied Thermal Engineering</t>
  </si>
  <si>
    <t>128-145</t>
  </si>
  <si>
    <t>1886-6581</t>
  </si>
  <si>
    <t>Apunts. Medicina de l'Esport</t>
  </si>
  <si>
    <t>53</t>
  </si>
  <si>
    <t>0144-8609</t>
  </si>
  <si>
    <t>Aquacultural Engineering
Members of the Aquacultural Engineering Society can subscribe to Aquacultural Engineering for a special discounted price (see journal)</t>
  </si>
  <si>
    <t>80-83</t>
  </si>
  <si>
    <t>0044-8486</t>
  </si>
  <si>
    <t>Aquaculture</t>
  </si>
  <si>
    <t>482-497</t>
  </si>
  <si>
    <t>2352-5134</t>
  </si>
  <si>
    <t>Aquaculture Reports</t>
  </si>
  <si>
    <t>0304-3770</t>
  </si>
  <si>
    <t>Aquatic Botany</t>
  </si>
  <si>
    <t>144-151</t>
  </si>
  <si>
    <t>2468-1318</t>
  </si>
  <si>
    <t>Aquatic Data</t>
  </si>
  <si>
    <t>3-4</t>
  </si>
  <si>
    <t>0166-445X</t>
  </si>
  <si>
    <t>Aquatic Toxicology</t>
  </si>
  <si>
    <t>194-205</t>
  </si>
  <si>
    <t>2214-4625</t>
  </si>
  <si>
    <t>Arab Economic and Business Journal</t>
  </si>
  <si>
    <t>13-14</t>
  </si>
  <si>
    <t>1687-1979</t>
  </si>
  <si>
    <t>Arab Journal of Gastroenterology</t>
  </si>
  <si>
    <t>19-22</t>
  </si>
  <si>
    <t>1319-5166</t>
  </si>
  <si>
    <t>Arab Journal of Mathematical Sciences</t>
  </si>
  <si>
    <t>24-25</t>
  </si>
  <si>
    <t>2090-598X</t>
  </si>
  <si>
    <t>Arab Journal of Urology</t>
  </si>
  <si>
    <t>1878-5352</t>
  </si>
  <si>
    <t>Arabian Journal of Chemistry</t>
  </si>
  <si>
    <t>11-16</t>
  </si>
  <si>
    <t>2352-2267</t>
  </si>
  <si>
    <t>Archaeological Research in Asia</t>
  </si>
  <si>
    <t>13-16</t>
  </si>
  <si>
    <t>Arts and Humanities</t>
  </si>
  <si>
    <t>0929-693X</t>
  </si>
  <si>
    <t>Archives de Pediatrie</t>
  </si>
  <si>
    <t>1261-694X</t>
  </si>
  <si>
    <t>Archives des Maladies du Coeur et des Vaisseaux - Pratique</t>
  </si>
  <si>
    <t>1775-8785</t>
  </si>
  <si>
    <t>Archives des Maladies Professionnelles et de L'Environnement</t>
  </si>
  <si>
    <t>0003-9861</t>
  </si>
  <si>
    <t>Archives of Biochemistry and Biophysics</t>
  </si>
  <si>
    <t>637-660</t>
  </si>
  <si>
    <t>1875-2136</t>
  </si>
  <si>
    <t>Archives of Cardiovascular Diseases</t>
  </si>
  <si>
    <t>1878-6480</t>
  </si>
  <si>
    <t>Archives of Cardiovascular Diseases Supplements</t>
  </si>
  <si>
    <t>1644-9665</t>
  </si>
  <si>
    <t>Archives of Civil and Mechanical Engineering</t>
  </si>
  <si>
    <t>18-21</t>
  </si>
  <si>
    <t>0167-4943</t>
  </si>
  <si>
    <t>Archives of Gerontology and Geriatrics</t>
  </si>
  <si>
    <t>74-79</t>
  </si>
  <si>
    <t>0188-4409</t>
  </si>
  <si>
    <t>Archives of Medical Research</t>
  </si>
  <si>
    <t>49</t>
  </si>
  <si>
    <t>0003-9969</t>
  </si>
  <si>
    <t>Archives of Oral Biology</t>
  </si>
  <si>
    <t>85-96</t>
  </si>
  <si>
    <t>0003-9993</t>
  </si>
  <si>
    <t>Archives of Physical Medicine and Rehabilitation</t>
  </si>
  <si>
    <t>99</t>
  </si>
  <si>
    <t>0883-9417</t>
  </si>
  <si>
    <t>Archives of Psychiatric Nursing</t>
  </si>
  <si>
    <t>32</t>
  </si>
  <si>
    <t>0300-2896</t>
  </si>
  <si>
    <t>Archivos de Bronconeumologia</t>
  </si>
  <si>
    <t>54</t>
  </si>
  <si>
    <t>1579-2129</t>
  </si>
  <si>
    <t>Archivos de Bronconeumologia (English Edition)</t>
  </si>
  <si>
    <t>1405-9940</t>
  </si>
  <si>
    <t>Archivos de Cardiologia de Mexico</t>
  </si>
  <si>
    <t>88</t>
  </si>
  <si>
    <t>0365-6691</t>
  </si>
  <si>
    <t>Archivos de la Sociedad Espanola de Oftalmologia</t>
  </si>
  <si>
    <t>93</t>
  </si>
  <si>
    <t>2173-5794</t>
  </si>
  <si>
    <t>Archivos de la Sociedad Espanola de Oftalmologia (English Edition)</t>
  </si>
  <si>
    <t>1872-9312</t>
  </si>
  <si>
    <t>Artery Research</t>
  </si>
  <si>
    <t>0014-4355</t>
  </si>
  <si>
    <t>Arthritis and Rheumatism (Section 31 EMBASE)
Also available as part of the Excerpta Medica Full Set Series</t>
  </si>
  <si>
    <t>54-61</t>
  </si>
  <si>
    <t>2352-3441</t>
  </si>
  <si>
    <t>Arthroplasty Today</t>
  </si>
  <si>
    <t>1467-8039</t>
  </si>
  <si>
    <t>Arthropod Structure &amp; Development</t>
  </si>
  <si>
    <t>47</t>
  </si>
  <si>
    <t>FS00-0394</t>
  </si>
  <si>
    <t>Arthropod Structure &amp; Development with Insect Biochemistry and Molecular Biology and Journal of Insect Physiology (Combined Subscription)</t>
  </si>
  <si>
    <t>2212-6287</t>
  </si>
  <si>
    <t>Arthroscopy Techniques</t>
  </si>
  <si>
    <t>7</t>
  </si>
  <si>
    <t>0749-8063</t>
  </si>
  <si>
    <t>Arthroscopy: The Journal of Arthroscopy and Related Surgery</t>
  </si>
  <si>
    <t>34</t>
  </si>
  <si>
    <t>0004-3702</t>
  </si>
  <si>
    <t>Artificial Intelligence</t>
  </si>
  <si>
    <t>254-265</t>
  </si>
  <si>
    <t>0933-3657</t>
  </si>
  <si>
    <t>Artificial Intelligence in Medicine</t>
  </si>
  <si>
    <t>84-92</t>
  </si>
  <si>
    <t>1029-3132</t>
  </si>
  <si>
    <t>Asia Pacific Management Review</t>
  </si>
  <si>
    <t>23-26</t>
  </si>
  <si>
    <t>2468-824X</t>
  </si>
  <si>
    <t>Asian Journal of Anesthesiology</t>
  </si>
  <si>
    <t>56-59</t>
  </si>
  <si>
    <t>1818-0876</t>
  </si>
  <si>
    <t>Asian Journal of Pharmaceutical Sciences</t>
  </si>
  <si>
    <t>13-18</t>
  </si>
  <si>
    <t>1876-2018</t>
  </si>
  <si>
    <t>Asian Journal of Psychiatry</t>
  </si>
  <si>
    <t>31-38</t>
  </si>
  <si>
    <t>1015-9584</t>
  </si>
  <si>
    <t>Asian Journal of Surgery</t>
  </si>
  <si>
    <t>41-44</t>
  </si>
  <si>
    <t>2214-3882</t>
  </si>
  <si>
    <t>Asian Journal of Urology</t>
  </si>
  <si>
    <t>5-8</t>
  </si>
  <si>
    <t>1976-1317</t>
  </si>
  <si>
    <t>Asian Nursing Research</t>
  </si>
  <si>
    <t>2214-6873</t>
  </si>
  <si>
    <t>Asia-Pacific Journal of Sports Medicine, Arthroscopy, Rehabilitation and Technology</t>
  </si>
  <si>
    <t>11-14</t>
  </si>
  <si>
    <t>1075-2935</t>
  </si>
  <si>
    <t>Assessing Writing
Discounted subscription rates are available to the members of the British Association for Applied Linguistics (BAAL), the American Association for Applied Linguistics (AAAL),the International Association for Applied Linguistics and the International Language Testing Association (ILTA). For more information please contact your regional sales office.</t>
  </si>
  <si>
    <t>FS00-5460</t>
  </si>
  <si>
    <t>Astronomy and Astrophysics Package
Comprising: 
Astroparticle Physics
New Astronomy 
New Astronomy Reviews</t>
  </si>
  <si>
    <t>2213-1337</t>
  </si>
  <si>
    <t>Astronomy and Computing</t>
  </si>
  <si>
    <t>22-25</t>
  </si>
  <si>
    <t>0927-6505</t>
  </si>
  <si>
    <t>Astroparticle Physics
Also available as part of the Astronomy and Astrophysics Package</t>
  </si>
  <si>
    <t>94-103</t>
  </si>
  <si>
    <t>0212-6567</t>
  </si>
  <si>
    <t>Atencion Primaria</t>
  </si>
  <si>
    <t>50</t>
  </si>
  <si>
    <t>0021-9150</t>
  </si>
  <si>
    <t>Atherosclerosis</t>
  </si>
  <si>
    <t>268-279</t>
  </si>
  <si>
    <t>1061-3315</t>
  </si>
  <si>
    <t>Atlas of The Oral and Maxillofacial Surgery Clinics of North America</t>
  </si>
  <si>
    <t>26-27</t>
  </si>
  <si>
    <t>1352-2310</t>
  </si>
  <si>
    <t>Atmospheric Environment
Also available as part of the Environmental Science Packages</t>
  </si>
  <si>
    <t>172-195</t>
  </si>
  <si>
    <t>1309-1042</t>
  </si>
  <si>
    <t>Atmospheric Pollution Research</t>
  </si>
  <si>
    <t>9-14</t>
  </si>
  <si>
    <t>0169-8095</t>
  </si>
  <si>
    <t>Atmospheric Research</t>
  </si>
  <si>
    <t>199-214</t>
  </si>
  <si>
    <t>0092-640X</t>
  </si>
  <si>
    <t>Atomic Data and Nuclear Data Tables</t>
  </si>
  <si>
    <t>119-124</t>
  </si>
  <si>
    <t>0385-8146</t>
  </si>
  <si>
    <t>Auris Nasus Larynx</t>
  </si>
  <si>
    <t>45-50</t>
  </si>
  <si>
    <t>1574-6267</t>
  </si>
  <si>
    <t>Australasian Emergency Nursing Journal</t>
  </si>
  <si>
    <t>1441-3582</t>
  </si>
  <si>
    <t>Australasian Marketing Journal</t>
  </si>
  <si>
    <t>26</t>
  </si>
  <si>
    <t>1036-7314</t>
  </si>
  <si>
    <t>Australian Critical Care</t>
  </si>
  <si>
    <t>1568-9972</t>
  </si>
  <si>
    <t>Autoimmunity Reviews</t>
  </si>
  <si>
    <t>17</t>
  </si>
  <si>
    <t>0005-1098</t>
  </si>
  <si>
    <t>Automatica</t>
  </si>
  <si>
    <t>87-98</t>
  </si>
  <si>
    <t>FS00-0323</t>
  </si>
  <si>
    <t>Automatica with Control Engineering Practice (Combined Subscription)</t>
  </si>
  <si>
    <t>0926-5805</t>
  </si>
  <si>
    <t>Automation in Construction</t>
  </si>
  <si>
    <t>1566-0702</t>
  </si>
  <si>
    <t>Autonomic Neuroscience: Basic and Clinical</t>
  </si>
  <si>
    <t>209-215</t>
  </si>
  <si>
    <t>2210-5336</t>
  </si>
  <si>
    <t>Basal Ganglia</t>
  </si>
  <si>
    <t>1439-1791</t>
  </si>
  <si>
    <t>Basic and Applied Ecology</t>
  </si>
  <si>
    <t>26-33</t>
  </si>
  <si>
    <t>0005-2728</t>
  </si>
  <si>
    <t>BBA Bioenergetics</t>
  </si>
  <si>
    <t>Static
Publication Expansion
Rolling for Personal subscriptions only</t>
  </si>
  <si>
    <t>1859</t>
  </si>
  <si>
    <t>0005-2736</t>
  </si>
  <si>
    <t>BBA Biomembranes</t>
  </si>
  <si>
    <t>1860</t>
  </si>
  <si>
    <t>2214-6474</t>
  </si>
  <si>
    <t>BBA Clinical</t>
  </si>
  <si>
    <t>9-10</t>
  </si>
  <si>
    <t>1874-9399</t>
  </si>
  <si>
    <t>BBA Gene Regulatory Mechanisms</t>
  </si>
  <si>
    <t>1861</t>
  </si>
  <si>
    <t>0304-4165</t>
  </si>
  <si>
    <t>BBA General Subjects</t>
  </si>
  <si>
    <t>1862</t>
  </si>
  <si>
    <t>1388-1981</t>
  </si>
  <si>
    <t>BBA Molecular and Cell Biology of Lipids</t>
  </si>
  <si>
    <t>1863</t>
  </si>
  <si>
    <t>0925-4439</t>
  </si>
  <si>
    <t>BBA Molecular Basis of Disease</t>
  </si>
  <si>
    <t>1864</t>
  </si>
  <si>
    <t>0167-4889</t>
  </si>
  <si>
    <t>BBA Molecular Cell Research</t>
  </si>
  <si>
    <t>1865</t>
  </si>
  <si>
    <t>1570-9639</t>
  </si>
  <si>
    <t>BBA Proteins and Proteomics</t>
  </si>
  <si>
    <t>1866</t>
  </si>
  <si>
    <t>0304-419X</t>
  </si>
  <si>
    <t>BBA Reviews on Cancer</t>
  </si>
  <si>
    <t>1869-1870</t>
  </si>
  <si>
    <t>0005-7894</t>
  </si>
  <si>
    <t>Behavior Therapy</t>
  </si>
  <si>
    <t>0005-7967</t>
  </si>
  <si>
    <t>Behaviour Research and Therapy</t>
  </si>
  <si>
    <t>100-111</t>
  </si>
  <si>
    <t>0166-4328</t>
  </si>
  <si>
    <t>Behavioural Brain Research
Also available as part of the Neuroscience Package - Option 2</t>
  </si>
  <si>
    <t>336-355</t>
  </si>
  <si>
    <t>0376-6357</t>
  </si>
  <si>
    <t>Behavioural Processes</t>
  </si>
  <si>
    <t>146-157</t>
  </si>
  <si>
    <t>2314-8535</t>
  </si>
  <si>
    <t>Beni-Suef University Journal of Basic and Applied Sciences</t>
  </si>
  <si>
    <t>1521-6896</t>
  </si>
  <si>
    <t>Best Practice &amp; Research: Clinical Anaesthesiology</t>
  </si>
  <si>
    <t>1521-690X</t>
  </si>
  <si>
    <t>Best Practice &amp; Research: Clinical Endocrinology &amp; Metabolism</t>
  </si>
  <si>
    <t>1521-6918</t>
  </si>
  <si>
    <t>Best Practice &amp; Research: Clinical Gastroenterology</t>
  </si>
  <si>
    <t>1521-6926</t>
  </si>
  <si>
    <t>Best Practice &amp; Research: Clinical Haematology</t>
  </si>
  <si>
    <t>1521-6934</t>
  </si>
  <si>
    <t>Best Practice &amp; Research: Clinical Obstetrics &amp; Gynaecology</t>
  </si>
  <si>
    <t>1521-6942</t>
  </si>
  <si>
    <t>Best Practice &amp; Research: Clinical Rheumatology</t>
  </si>
  <si>
    <t>2214-5796</t>
  </si>
  <si>
    <t>Big Data Research</t>
  </si>
  <si>
    <t>2212-6198</t>
  </si>
  <si>
    <t>Bioactive Carbohydrates and Dietary Fibre</t>
  </si>
  <si>
    <t>1878-8181</t>
  </si>
  <si>
    <t>Biocatalysis and Agricultural Biotechnology</t>
  </si>
  <si>
    <t>0006-291X</t>
  </si>
  <si>
    <t>Biochemical and Biophysical Research Communications</t>
  </si>
  <si>
    <t>495-507</t>
  </si>
  <si>
    <t>1369-703X</t>
  </si>
  <si>
    <t>Biochemical Engineering Journal</t>
  </si>
  <si>
    <t>129-140</t>
  </si>
  <si>
    <t>0006-2952</t>
  </si>
  <si>
    <t>Biochemical Pharmacology
Also available as part of the Pharmacology Packages</t>
  </si>
  <si>
    <t>147-158</t>
  </si>
  <si>
    <t>0305-1978</t>
  </si>
  <si>
    <t>Biochemical Systematics and Ecology</t>
  </si>
  <si>
    <t>2405-5808</t>
  </si>
  <si>
    <t>Biochemistry and Biophysics Reports</t>
  </si>
  <si>
    <t>0300-9084</t>
  </si>
  <si>
    <t>Biochimie</t>
  </si>
  <si>
    <t>144-155</t>
  </si>
  <si>
    <t>2214-0085</t>
  </si>
  <si>
    <t>Biochimie Open</t>
  </si>
  <si>
    <t>6-7</t>
  </si>
  <si>
    <t>0208-5216</t>
  </si>
  <si>
    <t>Biocybernetics and Biomedical Engineering</t>
  </si>
  <si>
    <t>38-41</t>
  </si>
  <si>
    <t>1567-5394</t>
  </si>
  <si>
    <t>Bioelectrochemistry</t>
  </si>
  <si>
    <t>2395-938X</t>
  </si>
  <si>
    <t>Bioethics UPdate</t>
  </si>
  <si>
    <t>0006-3207</t>
  </si>
  <si>
    <t>Biological Conservation
To subscribe as a BES member contact the society at http://www.britishecologicalsociety.orgBiological Conservation is an affiliate publication of the Society for Conservation Biology (SCB). SCB members can obtain a personal subscription to this journal through the Society.</t>
  </si>
  <si>
    <t>217-228</t>
  </si>
  <si>
    <t>1049-9644</t>
  </si>
  <si>
    <t>Biological Control</t>
  </si>
  <si>
    <t>116-127</t>
  </si>
  <si>
    <t>0006-3223</t>
  </si>
  <si>
    <t>Biological Psychiatry</t>
  </si>
  <si>
    <t>83-84</t>
  </si>
  <si>
    <t>2451-9022</t>
  </si>
  <si>
    <t>Biological Psychiatry: Cognitive Neuroscience and Neuroimaging</t>
  </si>
  <si>
    <t>0301-0511</t>
  </si>
  <si>
    <t>Biological Psychology</t>
  </si>
  <si>
    <t>131-139</t>
  </si>
  <si>
    <t>2212-683X</t>
  </si>
  <si>
    <t>Biologically Inspired Cognitive Architectures</t>
  </si>
  <si>
    <t>1045-1056</t>
  </si>
  <si>
    <t>Biologicals</t>
  </si>
  <si>
    <t>51-56</t>
  </si>
  <si>
    <t>1083-8791</t>
  </si>
  <si>
    <t>Biology of Blood and Marrow Transplantation</t>
  </si>
  <si>
    <t>0961-9534</t>
  </si>
  <si>
    <t>Biomass &amp; Bioenergy</t>
  </si>
  <si>
    <t>108-119</t>
  </si>
  <si>
    <t>0142-9612</t>
  </si>
  <si>
    <t>Biomaterials</t>
  </si>
  <si>
    <t>Change in number of volumes or issues without increase in total number of pages
No</t>
  </si>
  <si>
    <t>150-187</t>
  </si>
  <si>
    <t>0895-3988</t>
  </si>
  <si>
    <t>Biomedical and Environmental Sciences</t>
  </si>
  <si>
    <t>31-36</t>
  </si>
  <si>
    <t>2319-4170</t>
  </si>
  <si>
    <t>Biomedical Journal</t>
  </si>
  <si>
    <t>41-46</t>
  </si>
  <si>
    <t>1746-8094</t>
  </si>
  <si>
    <t>Biomedical Signal Processing and Control</t>
  </si>
  <si>
    <t>39-46</t>
  </si>
  <si>
    <t>0753-3322</t>
  </si>
  <si>
    <t>Biomedicine &amp; Pharmacotherapy</t>
  </si>
  <si>
    <t>97-108</t>
  </si>
  <si>
    <t>0969-4765</t>
  </si>
  <si>
    <t>Biometric Technology Today</t>
  </si>
  <si>
    <t>2214-7535</t>
  </si>
  <si>
    <t>Biomolecular Detection and Quantification</t>
  </si>
  <si>
    <t>15-16</t>
  </si>
  <si>
    <t>0968-0896</t>
  </si>
  <si>
    <t>Bioorganic &amp; Medicinal Chemistry</t>
  </si>
  <si>
    <t>0960-894X</t>
  </si>
  <si>
    <t>Bioorganic &amp; Medicinal Chemistry Letters</t>
  </si>
  <si>
    <t>FS00-0107</t>
  </si>
  <si>
    <t>Bioorganic &amp; Medicinal Chemistry Letters with Tetrahedron Letters (Combined Subscription)</t>
  </si>
  <si>
    <t>FS00-0131</t>
  </si>
  <si>
    <t>Bioorganic &amp; Medicinal Chemistry with Bioorganic &amp; Medicinal Chemistry Letters (Combined Subscription)</t>
  </si>
  <si>
    <t>0045-2068</t>
  </si>
  <si>
    <t>Bioorganic Chemistry</t>
  </si>
  <si>
    <t>0301-4622</t>
  </si>
  <si>
    <t>Biophysical Chemistry</t>
  </si>
  <si>
    <t>232-243</t>
  </si>
  <si>
    <t>Orlando, FL - Cell Press</t>
  </si>
  <si>
    <t>0006-3495</t>
  </si>
  <si>
    <t>Biophysical Journal</t>
  </si>
  <si>
    <t>114-115</t>
  </si>
  <si>
    <t>0014-4312</t>
  </si>
  <si>
    <t>Biophysics, Bioengineering and Medical Instrumentation (Section 27 EMBASE)
Also available as part of the Excerpta Medica Full Set Series</t>
  </si>
  <si>
    <t>74-89</t>
  </si>
  <si>
    <t>2405-8866</t>
  </si>
  <si>
    <t>Bioprinting</t>
  </si>
  <si>
    <t>0960-8524</t>
  </si>
  <si>
    <t>Bioresource Technology</t>
  </si>
  <si>
    <t>247-270</t>
  </si>
  <si>
    <t>0956-5663</t>
  </si>
  <si>
    <t>Biosensors and Bioelectronics</t>
  </si>
  <si>
    <t>99-122</t>
  </si>
  <si>
    <t>0303-2647</t>
  </si>
  <si>
    <t>BioSystems</t>
  </si>
  <si>
    <t>163-174</t>
  </si>
  <si>
    <t>1537-5110</t>
  </si>
  <si>
    <t>Biosystems Engineering</t>
  </si>
  <si>
    <t>165-176</t>
  </si>
  <si>
    <t>0734-9750</t>
  </si>
  <si>
    <t>Biotechnology Advances</t>
  </si>
  <si>
    <t>2215-017X</t>
  </si>
  <si>
    <t>Biotechnology Reports</t>
  </si>
  <si>
    <t>2352-5738</t>
  </si>
  <si>
    <t>Biotribology</t>
  </si>
  <si>
    <t>1079-9796</t>
  </si>
  <si>
    <t>Blood Cells, Molecules and Diseases</t>
  </si>
  <si>
    <t>0268-960X</t>
  </si>
  <si>
    <t>Blood Reviews</t>
  </si>
  <si>
    <t>1740-1445</t>
  </si>
  <si>
    <t>Body Image</t>
  </si>
  <si>
    <t>0366-3175</t>
  </si>
  <si>
    <t>Boletin de la Sociedad Espanola de Ceramica y Vidrio</t>
  </si>
  <si>
    <t>57</t>
  </si>
  <si>
    <t>8756-3282</t>
  </si>
  <si>
    <t>BONE</t>
  </si>
  <si>
    <t>106-117</t>
  </si>
  <si>
    <t>2352-1872</t>
  </si>
  <si>
    <t>Bone Reports</t>
  </si>
  <si>
    <t>8-9</t>
  </si>
  <si>
    <t>2214-8450</t>
  </si>
  <si>
    <t>Borsa &amp;#304;stanbul Review</t>
  </si>
  <si>
    <t>1538-4721</t>
  </si>
  <si>
    <t>Brachytherapy</t>
  </si>
  <si>
    <t>0387-7604</t>
  </si>
  <si>
    <t>Brain &amp; Development</t>
  </si>
  <si>
    <t>40-49</t>
  </si>
  <si>
    <t>0278-2626</t>
  </si>
  <si>
    <t>Brain and Cognition
Reduced personal subscriptions are available to members of the American Psychological Association, Association for Psychological Science, The Psychonomic Society, International Neuropsychological Society, Cognitive Neuroscience Society and the Society for Neuroscience. Please contact your nearest regional sales office for details.</t>
  </si>
  <si>
    <t>120-128</t>
  </si>
  <si>
    <t>0093-934X</t>
  </si>
  <si>
    <t>Brain and Language
Reduced personal subscriptions are available to members of the American Psychological Association, Association for Psychological Science, The Psychonomic Society, International Neuropsychological Society, Cognitive Neuroscience Society and the Society for Neuroscience. Please contact your nearest regional sales office for details.</t>
  </si>
  <si>
    <t>176-187</t>
  </si>
  <si>
    <t>0361-9230</t>
  </si>
  <si>
    <t>Brain Research Bulletin</t>
  </si>
  <si>
    <t>136-143</t>
  </si>
  <si>
    <t>FS00-5020</t>
  </si>
  <si>
    <t>Brain Research Combined Subscription
Comprising: 
Brain Research and Brain Research Reviews</t>
  </si>
  <si>
    <t>0006-8993</t>
  </si>
  <si>
    <t>Brain Research
Also available as part of a Brain Research Combined Subscription</t>
  </si>
  <si>
    <t>1678-1701</t>
  </si>
  <si>
    <t>1935-861X</t>
  </si>
  <si>
    <t>Brain Stimulation</t>
  </si>
  <si>
    <t>11</t>
  </si>
  <si>
    <t>0889-1591</t>
  </si>
  <si>
    <t>Brain, Behavior, and Immunity</t>
  </si>
  <si>
    <t>67-74</t>
  </si>
  <si>
    <t>1413-3555</t>
  </si>
  <si>
    <t>Brazilian Journal of Physical Therapy</t>
  </si>
  <si>
    <t>22-27</t>
  </si>
  <si>
    <t>0266-4356</t>
  </si>
  <si>
    <t>British Journal of Oral and Maxillofacial Surgery</t>
  </si>
  <si>
    <t>56</t>
  </si>
  <si>
    <t>0360-1323</t>
  </si>
  <si>
    <t>Building and Environment</t>
  </si>
  <si>
    <t>127-146</t>
  </si>
  <si>
    <t>0001-4079</t>
  </si>
  <si>
    <t>Bulletin de L'Academie Nationale de Medecine</t>
  </si>
  <si>
    <t>202</t>
  </si>
  <si>
    <t>0030-4565</t>
  </si>
  <si>
    <t>Bulletin de L'Ordre des Medecins</t>
  </si>
  <si>
    <t>0007-4497</t>
  </si>
  <si>
    <t>Bulletin des Sciences Mathematiques</t>
  </si>
  <si>
    <t>142-149</t>
  </si>
  <si>
    <t>0007-4551</t>
  </si>
  <si>
    <t>Bulletin du Cancer</t>
  </si>
  <si>
    <t>105-116</t>
  </si>
  <si>
    <t>1110-0931</t>
  </si>
  <si>
    <t>Bulletin of Faculty of Pharmacy, Cairo University</t>
  </si>
  <si>
    <t>56-57</t>
  </si>
  <si>
    <t>2213-0586</t>
  </si>
  <si>
    <t>Burnout Research</t>
  </si>
  <si>
    <t>0305-4179</t>
  </si>
  <si>
    <t>Burns</t>
  </si>
  <si>
    <t>44</t>
  </si>
  <si>
    <t>2468-9122</t>
  </si>
  <si>
    <t>Burns Open</t>
  </si>
  <si>
    <t>2</t>
  </si>
  <si>
    <t>0007-6813</t>
  </si>
  <si>
    <t>Business Horizons</t>
  </si>
  <si>
    <t>61</t>
  </si>
  <si>
    <t>0007-9820</t>
  </si>
  <si>
    <t>Cahiers de la Puericultrice</t>
  </si>
  <si>
    <t>304-313</t>
  </si>
  <si>
    <t>0007-9960</t>
  </si>
  <si>
    <t>Cahiers de Nutrition et de Dietetique</t>
  </si>
  <si>
    <t>53-58</t>
  </si>
  <si>
    <t>0364-5916</t>
  </si>
  <si>
    <t>Calphad</t>
  </si>
  <si>
    <t>60-63</t>
  </si>
  <si>
    <t>0846-5371</t>
  </si>
  <si>
    <t>Canadian Association of Radiologists Journal</t>
  </si>
  <si>
    <t>0828-282X</t>
  </si>
  <si>
    <t>Canadian Journal of Cardiology</t>
  </si>
  <si>
    <t>1499-2671</t>
  </si>
  <si>
    <t>Canadian Journal of Diabetes</t>
  </si>
  <si>
    <t>Static
No expansion
Rolling for Member subscriptions only</t>
  </si>
  <si>
    <t>0008-4182</t>
  </si>
  <si>
    <t>Canadian Journal of Ophthalmology</t>
  </si>
  <si>
    <t>0014-4207</t>
  </si>
  <si>
    <t>Cancer (Section 16 EMBASE)
Also available as part of the Excerpta Medica Full Set Series</t>
  </si>
  <si>
    <t>191-222</t>
  </si>
  <si>
    <t>1535-6108</t>
  </si>
  <si>
    <t>Cancer Cell</t>
  </si>
  <si>
    <t>33-34</t>
  </si>
  <si>
    <t>1877-7821</t>
  </si>
  <si>
    <t>Cancer Epidemiology</t>
  </si>
  <si>
    <t>2210-7762</t>
  </si>
  <si>
    <t>Cancer Genetics</t>
  </si>
  <si>
    <t>220-229</t>
  </si>
  <si>
    <t>0304-3835</t>
  </si>
  <si>
    <t>Cancer Letters</t>
  </si>
  <si>
    <t>412-439</t>
  </si>
  <si>
    <t>1278-3218</t>
  </si>
  <si>
    <t>Cancer Radiotherapie</t>
  </si>
  <si>
    <t>22-29</t>
  </si>
  <si>
    <t>2468-2942</t>
  </si>
  <si>
    <t>Cancer Treatment and Research Communications</t>
  </si>
  <si>
    <t>14-17</t>
  </si>
  <si>
    <t>0305-7372</t>
  </si>
  <si>
    <t>Cancer Treatment Reviews</t>
  </si>
  <si>
    <t>Static 
Publication Expansion
Rolling for Personal subscriptions only</t>
  </si>
  <si>
    <t>62-71</t>
  </si>
  <si>
    <t>0144-8617</t>
  </si>
  <si>
    <t>Carbohydrate Polymers</t>
  </si>
  <si>
    <t>179-202</t>
  </si>
  <si>
    <t>0008-6215</t>
  </si>
  <si>
    <t>Carbohydrate Research</t>
  </si>
  <si>
    <t>455-470</t>
  </si>
  <si>
    <t>0008-6223</t>
  </si>
  <si>
    <t>Carbon</t>
  </si>
  <si>
    <t>126-140</t>
  </si>
  <si>
    <t>1877-9182</t>
  </si>
  <si>
    <t>Cardiac Electrophysiology Clinics</t>
  </si>
  <si>
    <t>1889-898X</t>
  </si>
  <si>
    <t>Cardiocore</t>
  </si>
  <si>
    <t>0733-8651</t>
  </si>
  <si>
    <t>Cardiology Clinics</t>
  </si>
  <si>
    <t>0014-4223</t>
  </si>
  <si>
    <t>Cardiovascular Diseases and Cardiovascular Surgery (Section 18 EMBASE)
Also available as part of the Excerpta Medica Full Set Series</t>
  </si>
  <si>
    <t>142-165</t>
  </si>
  <si>
    <t>1054-8807</t>
  </si>
  <si>
    <t>Cardiovascular Pathology</t>
  </si>
  <si>
    <t>1553-8389</t>
  </si>
  <si>
    <t>Cardiovascular Revascularization Medicine</t>
  </si>
  <si>
    <t>19</t>
  </si>
  <si>
    <t>1526-4114</t>
  </si>
  <si>
    <t>Caring for the Ages</t>
  </si>
  <si>
    <t>2468-6441</t>
  </si>
  <si>
    <t>CASE</t>
  </si>
  <si>
    <t>2214-9112</t>
  </si>
  <si>
    <t>Case Reports in Women's Health</t>
  </si>
  <si>
    <t>2214-5095</t>
  </si>
  <si>
    <t>Case Studies in Construction Materials</t>
  </si>
  <si>
    <t>2214-157X</t>
  </si>
  <si>
    <t>Case Studies in Thermal Engineering</t>
  </si>
  <si>
    <t>11-12</t>
  </si>
  <si>
    <t>2213-624X</t>
  </si>
  <si>
    <t>Case Studies on Transport Policy</t>
  </si>
  <si>
    <t>6</t>
  </si>
  <si>
    <t>1566-7367</t>
  </si>
  <si>
    <t>Catalysis Communications</t>
  </si>
  <si>
    <t>103-117</t>
  </si>
  <si>
    <t>0920-5861</t>
  </si>
  <si>
    <t>Catalysis Today</t>
  </si>
  <si>
    <t>299-318</t>
  </si>
  <si>
    <t>0341-8162</t>
  </si>
  <si>
    <t>CATENA</t>
  </si>
  <si>
    <t>160-171</t>
  </si>
  <si>
    <t>0092-8674</t>
  </si>
  <si>
    <t>Cell</t>
  </si>
  <si>
    <t>172-175</t>
  </si>
  <si>
    <t>0143-4160</t>
  </si>
  <si>
    <t>Cell Calcium</t>
  </si>
  <si>
    <t>69-76</t>
  </si>
  <si>
    <t>2451-9456</t>
  </si>
  <si>
    <t>Cell Chemical Biology</t>
  </si>
  <si>
    <t>1931-3128</t>
  </si>
  <si>
    <t>Cell Host &amp; Microbe</t>
  </si>
  <si>
    <t>23-24</t>
  </si>
  <si>
    <t>1550-4131</t>
  </si>
  <si>
    <t>Cell Metabolism</t>
  </si>
  <si>
    <t>27-28</t>
  </si>
  <si>
    <t>2211-1247</t>
  </si>
  <si>
    <t>Cell Reports</t>
  </si>
  <si>
    <t>Static
Publication Expansion
No</t>
  </si>
  <si>
    <t>1934-5909</t>
  </si>
  <si>
    <t>Cell Stem Cell</t>
  </si>
  <si>
    <t>22-23</t>
  </si>
  <si>
    <t>2405-4712</t>
  </si>
  <si>
    <t>Cell Systems</t>
  </si>
  <si>
    <t>Static
No expansion
Rolling for Personal and Member subscriptions</t>
  </si>
  <si>
    <t>2352-345X</t>
  </si>
  <si>
    <t>Cellular and Molecular Gastroenterology and Hepatology</t>
  </si>
  <si>
    <t>4-5</t>
  </si>
  <si>
    <t>0008-8749</t>
  </si>
  <si>
    <t>Cellular Immunology</t>
  </si>
  <si>
    <t>323-334</t>
  </si>
  <si>
    <t>0898-6568</t>
  </si>
  <si>
    <t>Cellular Signalling</t>
  </si>
  <si>
    <t>41-52</t>
  </si>
  <si>
    <t>0958-9465</t>
  </si>
  <si>
    <t>Cement and Concrete Composites</t>
  </si>
  <si>
    <t>85-94</t>
  </si>
  <si>
    <t>0008-8846</t>
  </si>
  <si>
    <t>Cement and Concrete Research</t>
  </si>
  <si>
    <t>103-114</t>
  </si>
  <si>
    <t>0272-8842</t>
  </si>
  <si>
    <t>Ceramics International</t>
  </si>
  <si>
    <t>Static 
No expansion
Rolling for Member subscriptions only</t>
  </si>
  <si>
    <t>0960-0779</t>
  </si>
  <si>
    <t>Chaos, Solitons &amp; Fractals</t>
  </si>
  <si>
    <t>2451-9294</t>
  </si>
  <si>
    <t>Chem</t>
  </si>
  <si>
    <t>2405-8300</t>
  </si>
  <si>
    <t>Chemical Data Collections</t>
  </si>
  <si>
    <t>0255-2701</t>
  </si>
  <si>
    <t>Chemical Engineering and Processing: Process Intensification</t>
  </si>
  <si>
    <t>1385-8947</t>
  </si>
  <si>
    <t>Chemical Engineering Journal</t>
  </si>
  <si>
    <t>331-354</t>
  </si>
  <si>
    <t>FS00-6050</t>
  </si>
  <si>
    <t>Chemical Engineering Journal with Biochemical Engineering Journal (Combined Subscription)</t>
  </si>
  <si>
    <t>FS00-8637</t>
  </si>
  <si>
    <t>Chemical Engineering Research and Design with Process Safety and Environmental Protection and Food and Bioproducts Processing (Combined Subscription)
For subscriptions to Loss Prevention Bulletin and The Chemical Engineer please contact the Institution of Chemical Engineers at journals@icheme.org</t>
  </si>
  <si>
    <t>0263-8762</t>
  </si>
  <si>
    <t>Chemical Engineering Research and Design
For subscriptions to Loss Prevention Bulletin and The Chemical Engineer please contact the Institution of Chemical Engineers at journals@icheme.org</t>
  </si>
  <si>
    <t>0009-2509</t>
  </si>
  <si>
    <t>Chemical Engineering Science</t>
  </si>
  <si>
    <t>175-192</t>
  </si>
  <si>
    <t>0009-2541</t>
  </si>
  <si>
    <t>Chemical Geology</t>
  </si>
  <si>
    <t>475-502</t>
  </si>
  <si>
    <t>0301-0104</t>
  </si>
  <si>
    <t>Chemical Physics</t>
  </si>
  <si>
    <t>498-515</t>
  </si>
  <si>
    <t>0009-2614</t>
  </si>
  <si>
    <t>Chemical Physics Letters</t>
  </si>
  <si>
    <t>690-713</t>
  </si>
  <si>
    <t>0009-2797</t>
  </si>
  <si>
    <t>Chemico-Biological Interactions</t>
  </si>
  <si>
    <t>279-296</t>
  </si>
  <si>
    <t>0009-2819</t>
  </si>
  <si>
    <t>Chemie der Erde / Geochemistry</t>
  </si>
  <si>
    <t>78</t>
  </si>
  <si>
    <t>0009-3084</t>
  </si>
  <si>
    <t>Chemistry and Physics of Lipids</t>
  </si>
  <si>
    <t>210-217</t>
  </si>
  <si>
    <t>0169-7439</t>
  </si>
  <si>
    <t>Chemometrics and Intelligent Laboratory Systems</t>
  </si>
  <si>
    <t>172-183</t>
  </si>
  <si>
    <t>0045-6535</t>
  </si>
  <si>
    <t>Chemosphere
Also available as part of theEnvironmental Science Package - Option 2</t>
  </si>
  <si>
    <t>190-213</t>
  </si>
  <si>
    <t>0014-4193</t>
  </si>
  <si>
    <t>Chest Diseases, Thoracic Surgery and Tuberculosis (Section 15 EMBASE)
Also available as part of the Excerpta Medica Full Set Series</t>
  </si>
  <si>
    <t>113-128</t>
  </si>
  <si>
    <t>0012-3692</t>
  </si>
  <si>
    <t>CHEST(R)</t>
  </si>
  <si>
    <t>Static
No expansion
Rolling for Institutional and Personal subscriptions</t>
  </si>
  <si>
    <t>0145-2134</t>
  </si>
  <si>
    <t>Child Abuse &amp; Neglect</t>
  </si>
  <si>
    <t>1056-4993</t>
  </si>
  <si>
    <t>Child and Adolescent Psychiatric Clinics of North America</t>
  </si>
  <si>
    <t>27-30</t>
  </si>
  <si>
    <t>0190-7409</t>
  </si>
  <si>
    <t>Children and Youth Services Review</t>
  </si>
  <si>
    <t>84-95</t>
  </si>
  <si>
    <t>1043-951X</t>
  </si>
  <si>
    <t>China Economic Review</t>
  </si>
  <si>
    <t>47-52</t>
  </si>
  <si>
    <t>1755-3091</t>
  </si>
  <si>
    <t>China Journal of Accounting Research</t>
  </si>
  <si>
    <t>0275-1062</t>
  </si>
  <si>
    <t>Chinese Astronomy and Astrophysics</t>
  </si>
  <si>
    <t>1001-8417</t>
  </si>
  <si>
    <t>Chinese Chemical Letters</t>
  </si>
  <si>
    <t>1674-6384</t>
  </si>
  <si>
    <t>Chinese Herbal Medicines</t>
  </si>
  <si>
    <t>1000-9361</t>
  </si>
  <si>
    <t>Chinese Journal of Aeronautics</t>
  </si>
  <si>
    <t>1872-2040</t>
  </si>
  <si>
    <t>Chinese Journal of Analytical Chemistry</t>
  </si>
  <si>
    <t>46-57</t>
  </si>
  <si>
    <t>1872-2067</t>
  </si>
  <si>
    <t>Chinese Journal of Catalysis</t>
  </si>
  <si>
    <t>39-50</t>
  </si>
  <si>
    <t>1004-9541</t>
  </si>
  <si>
    <t>Chinese Journal of Chemical Engineering</t>
  </si>
  <si>
    <t>26-37</t>
  </si>
  <si>
    <t>0577-9073</t>
  </si>
  <si>
    <t>Chinese Journal of Physics</t>
  </si>
  <si>
    <t>1008-1275</t>
  </si>
  <si>
    <t>Chinese Journal of Traumatology (English Edition)</t>
  </si>
  <si>
    <t>21-26</t>
  </si>
  <si>
    <t>1001-9294</t>
  </si>
  <si>
    <t>Chinese Medical Sciences Journal</t>
  </si>
  <si>
    <t>33-36</t>
  </si>
  <si>
    <t>0870-8312</t>
  </si>
  <si>
    <t>Ciencia &amp; Tecnologia dos Materiais</t>
  </si>
  <si>
    <t>30</t>
  </si>
  <si>
    <t>0007-8506</t>
  </si>
  <si>
    <t>CIRP Annals - Manufacturing Technology</t>
  </si>
  <si>
    <t>67</t>
  </si>
  <si>
    <t>1755-5817</t>
  </si>
  <si>
    <t>CIRP Journal of Manufacturing Science and Technology</t>
  </si>
  <si>
    <t>20-23</t>
  </si>
  <si>
    <t>1134-0096</t>
  </si>
  <si>
    <t>Cirugia Cardiovascular</t>
  </si>
  <si>
    <t>0009-739X</t>
  </si>
  <si>
    <t>Cirugia Espanola</t>
  </si>
  <si>
    <t>96</t>
  </si>
  <si>
    <t>2173-5077</t>
  </si>
  <si>
    <t>Cirugia Espanola (English Edition)</t>
  </si>
  <si>
    <t>0264-2751</t>
  </si>
  <si>
    <t>Cities</t>
  </si>
  <si>
    <t>FS00-1028</t>
  </si>
  <si>
    <t>Cities with Habitat International (Combined Subscription)</t>
  </si>
  <si>
    <t>1877-9166</t>
  </si>
  <si>
    <t>City, Culture and Society</t>
  </si>
  <si>
    <t>2212-0963</t>
  </si>
  <si>
    <t>Climate Risk Management</t>
  </si>
  <si>
    <t>2405-8807</t>
  </si>
  <si>
    <t>Climate Services</t>
  </si>
  <si>
    <t>0009-8981</t>
  </si>
  <si>
    <t>Clinica Chimica Acta</t>
  </si>
  <si>
    <t>474-485</t>
  </si>
  <si>
    <t>0214-9168</t>
  </si>
  <si>
    <t>Clinica e Investigacion en Arteriosclerosis</t>
  </si>
  <si>
    <t>2529-9123</t>
  </si>
  <si>
    <t>Clinica e Investigacion en Arteriosclerosis (English Edition)</t>
  </si>
  <si>
    <t>0210-573X</t>
  </si>
  <si>
    <t>Clinica e Investigacion en Ginecologia y Obstetricia</t>
  </si>
  <si>
    <t>45</t>
  </si>
  <si>
    <t>0927-278X</t>
  </si>
  <si>
    <t>Clinical and Experimental Biochemistry (Section 29 EMBASE)
Also available as part of the Excerpta Medica Full Set Series</t>
  </si>
  <si>
    <t>197-236</t>
  </si>
  <si>
    <t>0927-2798</t>
  </si>
  <si>
    <t>Clinical and Experimental Pharmacology (Section 30 EMBASE)
Also available as part of the Excerpta Medica Full Set Series</t>
  </si>
  <si>
    <t>182-213</t>
  </si>
  <si>
    <t>2405-6308</t>
  </si>
  <si>
    <t>Clinical and Translational Radiation Oncology</t>
  </si>
  <si>
    <t>0009-9120</t>
  </si>
  <si>
    <t>Clinical Biochemistry</t>
  </si>
  <si>
    <t>51-62</t>
  </si>
  <si>
    <t>0268-0033</t>
  </si>
  <si>
    <t>Clinical Biomechanics</t>
  </si>
  <si>
    <t>51-60</t>
  </si>
  <si>
    <t>1526-8209</t>
  </si>
  <si>
    <t>Clinical Breast Cancer</t>
  </si>
  <si>
    <t>1533-0028</t>
  </si>
  <si>
    <t>Clinical Colorectal Cancer</t>
  </si>
  <si>
    <t>2213-3984</t>
  </si>
  <si>
    <t>Clinical Epidemiology and Global Health</t>
  </si>
  <si>
    <t>1542-3565</t>
  </si>
  <si>
    <t>Clinical Gastroenterology and Hepatology</t>
  </si>
  <si>
    <t>16</t>
  </si>
  <si>
    <t>1558-7673</t>
  </si>
  <si>
    <t>Clinical Genitourinary Cancer</t>
  </si>
  <si>
    <t>0899-7071</t>
  </si>
  <si>
    <t>Clinical Imaging</t>
  </si>
  <si>
    <t>1521-6616</t>
  </si>
  <si>
    <t>Clinical Immunology</t>
  </si>
  <si>
    <t>Static 
Publication Expansion
No</t>
  </si>
  <si>
    <t>186-197</t>
  </si>
  <si>
    <t>1525-7304</t>
  </si>
  <si>
    <t>Clinical Lung Cancer</t>
  </si>
  <si>
    <t>2152-2650</t>
  </si>
  <si>
    <t>Clinical Lymphoma, Myeloma &amp; Leukemia</t>
  </si>
  <si>
    <t>2376-9998</t>
  </si>
  <si>
    <t>Clinical Mass Spectrometry</t>
  </si>
  <si>
    <t>1198-743X</t>
  </si>
  <si>
    <t>Clinical Microbiology and Infection</t>
  </si>
  <si>
    <t>0196-4399</t>
  </si>
  <si>
    <t>Clinical Microbiology Newsletter</t>
  </si>
  <si>
    <t>40</t>
  </si>
  <si>
    <t>0303-8467</t>
  </si>
  <si>
    <t>Clinical Neurology and Neurosurgery</t>
  </si>
  <si>
    <t>164-175</t>
  </si>
  <si>
    <t>1388-2457</t>
  </si>
  <si>
    <t>Clinical Neurophysiology</t>
  </si>
  <si>
    <t>129</t>
  </si>
  <si>
    <t>2467-981X</t>
  </si>
  <si>
    <t>Clinical Neurophysiology Practice</t>
  </si>
  <si>
    <t>2405-4577</t>
  </si>
  <si>
    <t>Clinical Nutrition ESPEN</t>
  </si>
  <si>
    <t>23-28</t>
  </si>
  <si>
    <t>2352-9393</t>
  </si>
  <si>
    <t>Clinical Nutrition Experimental</t>
  </si>
  <si>
    <t>17-22</t>
  </si>
  <si>
    <t>0261-5614</t>
  </si>
  <si>
    <t>Clinical Nutrition
For ESPEN members, includes free access to e-SPEN, the European e-Journal of Clinical Nutrition and Metabolism.</t>
  </si>
  <si>
    <t>0936-6555</t>
  </si>
  <si>
    <t>Clinical Oncology</t>
  </si>
  <si>
    <t>1522-8401</t>
  </si>
  <si>
    <t>Clinical Pediatric Emergency Medicine</t>
  </si>
  <si>
    <t>2212-8166</t>
  </si>
  <si>
    <t>Clinical Plasma Medicine</t>
  </si>
  <si>
    <t>0272-7358</t>
  </si>
  <si>
    <t>Clinical Psychology Review</t>
  </si>
  <si>
    <t>59-66</t>
  </si>
  <si>
    <t>0009-9260</t>
  </si>
  <si>
    <t>Clinical Radiology</t>
  </si>
  <si>
    <t>73</t>
  </si>
  <si>
    <t>1876-1399</t>
  </si>
  <si>
    <t>Clinical Simulation in Nursing</t>
  </si>
  <si>
    <t>2405-8645</t>
  </si>
  <si>
    <t>Clinical Skin Cancer</t>
  </si>
  <si>
    <t>0149-2918</t>
  </si>
  <si>
    <t>Clinical Therapeutics</t>
  </si>
  <si>
    <t>2210-7401</t>
  </si>
  <si>
    <t>Clinics and Research in Hepatology and Gastroenterology</t>
  </si>
  <si>
    <t>42-47</t>
  </si>
  <si>
    <t>0272-5231</t>
  </si>
  <si>
    <t>Clinics in Chest Medicine</t>
  </si>
  <si>
    <t>39-42</t>
  </si>
  <si>
    <t>0738-081X</t>
  </si>
  <si>
    <t>Clinics in Dermatology</t>
  </si>
  <si>
    <t>0749-0690</t>
  </si>
  <si>
    <t>Clinics in Geriatric Medicine</t>
  </si>
  <si>
    <t>34-37</t>
  </si>
  <si>
    <t>0272-2712</t>
  </si>
  <si>
    <t>Clinics in Laboratory Medicine</t>
  </si>
  <si>
    <t>1089-3261</t>
  </si>
  <si>
    <t>Clinics in Liver Disease</t>
  </si>
  <si>
    <t>0095-5108</t>
  </si>
  <si>
    <t>Clinics in Perinatology</t>
  </si>
  <si>
    <t>45-48</t>
  </si>
  <si>
    <t>1557-7864</t>
  </si>
  <si>
    <t>Clinics in Perinatology CME Program</t>
  </si>
  <si>
    <t>0094-1298</t>
  </si>
  <si>
    <t>Clinics in Plastic Surgery</t>
  </si>
  <si>
    <t>0891-8422</t>
  </si>
  <si>
    <t>Clinics in Podiatric Medicine and Surgery</t>
  </si>
  <si>
    <t>Health Professions</t>
  </si>
  <si>
    <t>0278-5919</t>
  </si>
  <si>
    <t>Clinics in Sports Medicine</t>
  </si>
  <si>
    <t>37-40</t>
  </si>
  <si>
    <t>0378-3839</t>
  </si>
  <si>
    <t>Coastal Engineering</t>
  </si>
  <si>
    <t>0010-0277</t>
  </si>
  <si>
    <t>Cognition
Reduced personal subscriptions are available to members of the American Psychological Association, Association for Psychological Science, The Psychonomic Society, The International Neuropsychological Society, Association for Psychological Science, Cognitive Neuroscience Society and the Japanese Cognitive Science Society.Please contact your nearest regional sales office for details.</t>
  </si>
  <si>
    <t>170-181</t>
  </si>
  <si>
    <t>1077-7229</t>
  </si>
  <si>
    <t>Cognitive and Behavioral Practice</t>
  </si>
  <si>
    <t>0885-2014</t>
  </si>
  <si>
    <t>Cognitive Development
Members of the Jean Piaget Society receive the journal as part of their membership benefits. Reduced personal subscriptions are available to members of the American Psychological Association, the Cognitive Development Society, Society for Research in Child Development and Association for Psychological Science, Cognitive Neuroscience Society and The International Neuropsychological Society via the nearest regional sales office.</t>
  </si>
  <si>
    <t>0010-0285</t>
  </si>
  <si>
    <t>Cognitive Psychology
Reduced personal subscriptions are available to members of the American Psychological Association, Association for Psychological Science, The Psychometric Society, Cognitive Neuroscience Society and the Society for Judgment and Decision Making. Please contact your nearest regional sales office for details.</t>
  </si>
  <si>
    <t>100-107</t>
  </si>
  <si>
    <t>1389-0417</t>
  </si>
  <si>
    <t>Cognitive Systems Research
Quarterly electronic publication; yearly archival print volume in December</t>
  </si>
  <si>
    <t>Change in number of volumes or issues without increase in total number of pages 
Rolling for Personal subscriptions only</t>
  </si>
  <si>
    <t>0165-232X</t>
  </si>
  <si>
    <t>Cold Regions Science and Technology</t>
  </si>
  <si>
    <t>1322-7696</t>
  </si>
  <si>
    <t>Collegian</t>
  </si>
  <si>
    <t>25-28</t>
  </si>
  <si>
    <t>2215-0382</t>
  </si>
  <si>
    <t>Colloid and Interface Science Communications</t>
  </si>
  <si>
    <t>0927-7757</t>
  </si>
  <si>
    <t>Colloids and Surfaces A: Physicochemical and Engineering Aspects</t>
  </si>
  <si>
    <t>536-559</t>
  </si>
  <si>
    <t>FS00-5151</t>
  </si>
  <si>
    <t>Colloids and Surfaces A+B (Combined Subscription)</t>
  </si>
  <si>
    <t>0927-7765</t>
  </si>
  <si>
    <t>Colloids and Surfaces B: Biointerfaces</t>
  </si>
  <si>
    <t>161-172</t>
  </si>
  <si>
    <t>0010-2180</t>
  </si>
  <si>
    <t>Combustion and Flame</t>
  </si>
  <si>
    <t>187-198</t>
  </si>
  <si>
    <t>1007-5704</t>
  </si>
  <si>
    <t>Communications in Nonlinear Science and Numerical Simulation</t>
  </si>
  <si>
    <t>56-67</t>
  </si>
  <si>
    <t>0967-067X</t>
  </si>
  <si>
    <t>Communist and Post-Communist Studies</t>
  </si>
  <si>
    <t>51</t>
  </si>
  <si>
    <t>1095-6433</t>
  </si>
  <si>
    <t>Comparative Biochemistry and Physiology - Part A: Molecular &amp; Integrative Physiology</t>
  </si>
  <si>
    <t>215-226</t>
  </si>
  <si>
    <t>1096-4959</t>
  </si>
  <si>
    <t>Comparative Biochemistry and Physiology - Part B: Biochemistry &amp; Molecular Biology</t>
  </si>
  <si>
    <t>1532-0456</t>
  </si>
  <si>
    <t>Comparative Biochemistry and Physiology - Part C: Toxicology &amp; Pharmacology</t>
  </si>
  <si>
    <t>203-214</t>
  </si>
  <si>
    <t>1744-117X</t>
  </si>
  <si>
    <t>Comparative Biochemistry and Physiology - Part D: Genomics and Proteomics</t>
  </si>
  <si>
    <t>FS00-7514</t>
  </si>
  <si>
    <t>Comparative Biochemistry and Physiology - Parts A, B, C and D (Full Set)</t>
  </si>
  <si>
    <t>0147-9571</t>
  </si>
  <si>
    <t>Comparative Immunology, Microbiology &amp; Infectious Diseases</t>
  </si>
  <si>
    <t>56-61</t>
  </si>
  <si>
    <t>1744-3881</t>
  </si>
  <si>
    <t>Complementary Therapies in Clinical Practice</t>
  </si>
  <si>
    <t>30-33</t>
  </si>
  <si>
    <t>0965-2299</t>
  </si>
  <si>
    <t>Complementary Therapies in Medicine</t>
  </si>
  <si>
    <t>36-41</t>
  </si>
  <si>
    <t>0263-8223</t>
  </si>
  <si>
    <t>Composite Structures</t>
  </si>
  <si>
    <t>183-206</t>
  </si>
  <si>
    <t>2452-2139</t>
  </si>
  <si>
    <t>Composites Communications</t>
  </si>
  <si>
    <t>1359-835X</t>
  </si>
  <si>
    <t>Composites Part A: Applied Science and Manufacturing</t>
  </si>
  <si>
    <t>104-115</t>
  </si>
  <si>
    <t>1359-8368</t>
  </si>
  <si>
    <t>Composites Part B: Engineering</t>
  </si>
  <si>
    <t>132-155</t>
  </si>
  <si>
    <t>FS00-1000</t>
  </si>
  <si>
    <t>Composites Parts A and B (Combined Subscription)</t>
  </si>
  <si>
    <t>0266-3538</t>
  </si>
  <si>
    <t>Composites Science and Technology</t>
  </si>
  <si>
    <t>153-168</t>
  </si>
  <si>
    <t>0010-440X</t>
  </si>
  <si>
    <t>Comprehensive Psychiatry</t>
  </si>
  <si>
    <t>80-87</t>
  </si>
  <si>
    <t>1631-0691</t>
  </si>
  <si>
    <t>Comptes Rendus Biologies</t>
  </si>
  <si>
    <t>341</t>
  </si>
  <si>
    <t>1631-0748</t>
  </si>
  <si>
    <t>Comptes Rendus Chimie</t>
  </si>
  <si>
    <t>21</t>
  </si>
  <si>
    <t>FS00-9100</t>
  </si>
  <si>
    <t>Comptes Rendus de l'Academie des Sciences - Option 1 (Combined Subscription)</t>
  </si>
  <si>
    <t>Multidiscipline</t>
  </si>
  <si>
    <t>1631-0713</t>
  </si>
  <si>
    <t>Comptes Rendus Geoscience</t>
  </si>
  <si>
    <t>350</t>
  </si>
  <si>
    <t>1631-073X</t>
  </si>
  <si>
    <t>Comptes Rendus Mathematique</t>
  </si>
  <si>
    <t>356</t>
  </si>
  <si>
    <t>1631-0721</t>
  </si>
  <si>
    <t>Comptes Rendus Mecanique</t>
  </si>
  <si>
    <t>346</t>
  </si>
  <si>
    <t>1631-0683</t>
  </si>
  <si>
    <t>Comptes Rendus Palevol</t>
  </si>
  <si>
    <t>1631-0705</t>
  </si>
  <si>
    <t>Comptes Rendus Physique</t>
  </si>
  <si>
    <t>2001-0370</t>
  </si>
  <si>
    <t>Computational and Structural Biotechnology Journal</t>
  </si>
  <si>
    <t>2210-271X</t>
  </si>
  <si>
    <t>Computational and Theoretical Chemistry</t>
  </si>
  <si>
    <t>1123-1146</t>
  </si>
  <si>
    <t>1476-9271</t>
  </si>
  <si>
    <t>Computational Biology and Chemistry</t>
  </si>
  <si>
    <t>72-77</t>
  </si>
  <si>
    <t>2352-2143</t>
  </si>
  <si>
    <t>Computational Condensed Matter</t>
  </si>
  <si>
    <t>0925-7721</t>
  </si>
  <si>
    <t>Computational Geometry
NEW!! Elsevier's Theoretical Computer Science Student Collection 
This journal is included in a bundle of 12 premier Theoretical Computer Science journals at a discounted student rate: 
 Click here for more information on eligibility AND/OR to get your online personal student collection today!</t>
  </si>
  <si>
    <t>67-75</t>
  </si>
  <si>
    <t>0927-0256</t>
  </si>
  <si>
    <t>Computational Materials Science</t>
  </si>
  <si>
    <t>141-155</t>
  </si>
  <si>
    <t>0167-9473</t>
  </si>
  <si>
    <t>Computational Statistics &amp; Data Analysis</t>
  </si>
  <si>
    <t>117-128</t>
  </si>
  <si>
    <t>2468-1113</t>
  </si>
  <si>
    <t>Computational Toxicology</t>
  </si>
  <si>
    <t>0167-8396</t>
  </si>
  <si>
    <t>Computer Aided Geometric Design</t>
  </si>
  <si>
    <t>59-67</t>
  </si>
  <si>
    <t>0140-3664</t>
  </si>
  <si>
    <t>Computer Communications</t>
  </si>
  <si>
    <t>115-132</t>
  </si>
  <si>
    <t>1361-3723</t>
  </si>
  <si>
    <t>Computer Fraud &amp; Security</t>
  </si>
  <si>
    <t>1477-8424</t>
  </si>
  <si>
    <t>Computer Languages, Systems and Structures</t>
  </si>
  <si>
    <t>51-54</t>
  </si>
  <si>
    <t>0267-3649</t>
  </si>
  <si>
    <t>Computer Law &amp; Security Review</t>
  </si>
  <si>
    <t>No expansion
Rolling for all Subscription types</t>
  </si>
  <si>
    <t>0169-2607</t>
  </si>
  <si>
    <t>Computer Methods and Programs in Biomedicine</t>
  </si>
  <si>
    <t>153-167</t>
  </si>
  <si>
    <t>0045-7825</t>
  </si>
  <si>
    <t>Computer Methods in Applied Mechanics and Engineering</t>
  </si>
  <si>
    <t>328-342</t>
  </si>
  <si>
    <t>1389-1286</t>
  </si>
  <si>
    <t>Computer Networks</t>
  </si>
  <si>
    <t>130-147</t>
  </si>
  <si>
    <t>FS00-5500</t>
  </si>
  <si>
    <t>Computer Networks with Ad Hoc Networks and Optical Switching&amp; Networking (Full Set)</t>
  </si>
  <si>
    <t>0010-4655</t>
  </si>
  <si>
    <t>Computer Physics Communications</t>
  </si>
  <si>
    <t>222-233</t>
  </si>
  <si>
    <t>1574-0137</t>
  </si>
  <si>
    <t>Computer Science Review
NEW!! Elsevier's Theoretical Computer Science Student Collection
This journal is included in a bundle of 12 premier Theoretical Computer Science journals at a discounted student rate: 
 Click here for more information on eligibility AND/OR to get your online personal student collection today!</t>
  </si>
  <si>
    <t>0885-2308</t>
  </si>
  <si>
    <t>Computer Speech and Language</t>
  </si>
  <si>
    <t>0920-5489</t>
  </si>
  <si>
    <t>Computer Standards &amp; Interfaces</t>
  </si>
  <si>
    <t>55-60</t>
  </si>
  <si>
    <t>1077-3142</t>
  </si>
  <si>
    <t>Computer Vision and Image Understanding</t>
  </si>
  <si>
    <t>166-177</t>
  </si>
  <si>
    <t>0010-4485</t>
  </si>
  <si>
    <t>Computer-Aided Design</t>
  </si>
  <si>
    <t>94-105</t>
  </si>
  <si>
    <t>0895-6111</t>
  </si>
  <si>
    <t>Computerized Medical Imaging and Graphics</t>
  </si>
  <si>
    <t>63-70</t>
  </si>
  <si>
    <t>0098-1354</t>
  </si>
  <si>
    <t>Computers &amp; Chemical Engineering</t>
  </si>
  <si>
    <t>0360-1315</t>
  </si>
  <si>
    <t>Computers &amp; Education</t>
  </si>
  <si>
    <t>0045-7906</t>
  </si>
  <si>
    <t>Computers &amp; Electrical Engineering</t>
  </si>
  <si>
    <t>65-72</t>
  </si>
  <si>
    <t>0045-7930</t>
  </si>
  <si>
    <t>Computers &amp; Fluids</t>
  </si>
  <si>
    <t>160-177</t>
  </si>
  <si>
    <t>0098-3004</t>
  </si>
  <si>
    <t>Computers &amp; Geosciences</t>
  </si>
  <si>
    <t>0097-8493</t>
  </si>
  <si>
    <t>Computers &amp; Graphics</t>
  </si>
  <si>
    <t>70-77</t>
  </si>
  <si>
    <t>0360-8352</t>
  </si>
  <si>
    <t>Computers &amp; Industrial Engineering</t>
  </si>
  <si>
    <t>0898-1221</t>
  </si>
  <si>
    <t>Computers &amp; Mathematics with Applications</t>
  </si>
  <si>
    <t>75-76</t>
  </si>
  <si>
    <t>0305-0548</t>
  </si>
  <si>
    <t>Computers &amp; Operations Research</t>
  </si>
  <si>
    <t>89-100</t>
  </si>
  <si>
    <t>0167-4048</t>
  </si>
  <si>
    <t>Computers &amp; Security</t>
  </si>
  <si>
    <t>72-79</t>
  </si>
  <si>
    <t>0045-7949</t>
  </si>
  <si>
    <t>Computers &amp; Structures</t>
  </si>
  <si>
    <t>194-209</t>
  </si>
  <si>
    <t>8755-4615</t>
  </si>
  <si>
    <t xml:space="preserve">Computers and Composition
Discounted Membership Rates
Did you know that discounted subscription rates are available for this journal to members of the Alliance for Computers &amp; Writing (ACW), the British Association for Applied Linguistics (BAAL), Japan Association for Language Teaching (JALT) and the American Association for Applied Linguistics (AAAL). For more information please contact your regional sales office. </t>
  </si>
  <si>
    <t>47-50</t>
  </si>
  <si>
    <t>0168-1699</t>
  </si>
  <si>
    <t>Computers and Electronics in Agriculture</t>
  </si>
  <si>
    <t>0266-352X</t>
  </si>
  <si>
    <t>Computers and Geotechnics</t>
  </si>
  <si>
    <t>93-104</t>
  </si>
  <si>
    <t>0010-4825</t>
  </si>
  <si>
    <t>Computers in Biology and Medicine</t>
  </si>
  <si>
    <t>92-103</t>
  </si>
  <si>
    <t>0747-5632</t>
  </si>
  <si>
    <t>Computers in Human Behavior
Reduced personal subscriptions are available to members of the American Psychological Association and the American Educational Research Association. Please contact your nearest regional sales office for details.</t>
  </si>
  <si>
    <t>78-89</t>
  </si>
  <si>
    <t>0166-3615</t>
  </si>
  <si>
    <t>Computers in Industry</t>
  </si>
  <si>
    <t>0198-9715</t>
  </si>
  <si>
    <t>Computers, Environment and Urban Systems</t>
  </si>
  <si>
    <t>1053-8100</t>
  </si>
  <si>
    <t>Consciousness and Cognition
Reduced personal subscriptions are available to members of the American Psychological Association, Association for Psychological Science, The Psychometric Society, The International Neuropsychological Society, Cognitive Neuroscience Society and the Society for Neuroscience. Please contact your nearest regional sales office for details.</t>
  </si>
  <si>
    <t>57-66</t>
  </si>
  <si>
    <t>0950-0618</t>
  </si>
  <si>
    <t>Construction and Building Materials</t>
  </si>
  <si>
    <t>Change in number of volumes or issues without increase in total number of pages
Rolling for Personal subscriptions only</t>
  </si>
  <si>
    <t>158-193</t>
  </si>
  <si>
    <t>1367-0484</t>
  </si>
  <si>
    <t>Contact Lens &amp; Anterior Eye</t>
  </si>
  <si>
    <t>41</t>
  </si>
  <si>
    <t>1551-7144</t>
  </si>
  <si>
    <t>Contemporary Clinical Trials</t>
  </si>
  <si>
    <t>64-75</t>
  </si>
  <si>
    <t>2451-8654</t>
  </si>
  <si>
    <t>Contemporary Clinical Trials Communications</t>
  </si>
  <si>
    <t>0361-476X</t>
  </si>
  <si>
    <t>Contemporary Educational Psychology
Reduced personal subscriptions are available to members of the American Psychological Association, Association for Psychological Science, The Psychometric Society, Society for Research in Child Development, and the American Educational Research Association. Please contact your nearest regional sales office for details.</t>
  </si>
  <si>
    <t>52-55</t>
  </si>
  <si>
    <t>0278-4343</t>
  </si>
  <si>
    <t>Continental Shelf Research
Also available as part of the Oceanography Package</t>
  </si>
  <si>
    <t>152-171</t>
  </si>
  <si>
    <t>0010-7824</t>
  </si>
  <si>
    <t>Contraception</t>
  </si>
  <si>
    <t>97-98</t>
  </si>
  <si>
    <t>0967-0661</t>
  </si>
  <si>
    <t>Control Engineering Practice</t>
  </si>
  <si>
    <t>0010-8545</t>
  </si>
  <si>
    <t>Coordination Chemistry Reviews</t>
  </si>
  <si>
    <t>354-377</t>
  </si>
  <si>
    <t>0010-8650</t>
  </si>
  <si>
    <t>Cor et Vasa</t>
  </si>
  <si>
    <t>60-65</t>
  </si>
  <si>
    <t>0165-9405</t>
  </si>
  <si>
    <t>Core Journals in Cardiology</t>
  </si>
  <si>
    <t>39-49</t>
  </si>
  <si>
    <t>0165-1056</t>
  </si>
  <si>
    <t>Core Journals in Clinical Neurology</t>
  </si>
  <si>
    <t>41-51</t>
  </si>
  <si>
    <t>0167-5796</t>
  </si>
  <si>
    <t>Core Journals in Dermatology</t>
  </si>
  <si>
    <t>37-47</t>
  </si>
  <si>
    <t>0165-8719</t>
  </si>
  <si>
    <t>Core Journals in Gastroenterology</t>
  </si>
  <si>
    <t>0376-5059</t>
  </si>
  <si>
    <t>Core Journals in Obstetrics/Gynecology</t>
  </si>
  <si>
    <t>42-52</t>
  </si>
  <si>
    <t>0165-1005</t>
  </si>
  <si>
    <t>Core Journals in Ophthalmology</t>
  </si>
  <si>
    <t>0376-5040</t>
  </si>
  <si>
    <t>Core Journals in Pediatrics</t>
  </si>
  <si>
    <t>0010-938X</t>
  </si>
  <si>
    <t>Corrosion Science</t>
  </si>
  <si>
    <t>130-145</t>
  </si>
  <si>
    <t>0010-9452</t>
  </si>
  <si>
    <t>Cortex</t>
  </si>
  <si>
    <t>0195-6671</t>
  </si>
  <si>
    <t>Cretaceous Research</t>
  </si>
  <si>
    <t>81-92</t>
  </si>
  <si>
    <t>0749-0704</t>
  </si>
  <si>
    <t>Critical Care Clinics</t>
  </si>
  <si>
    <t>0899-5885</t>
  </si>
  <si>
    <t>Critical Care Nursing Clinics of North America</t>
  </si>
  <si>
    <t>1045-2354</t>
  </si>
  <si>
    <t>Critical Perspectives On Accounting</t>
  </si>
  <si>
    <t>50-57</t>
  </si>
  <si>
    <t>1040-8428</t>
  </si>
  <si>
    <t>Critical Reviews in Oncology/Hematology</t>
  </si>
  <si>
    <t>0261-2194</t>
  </si>
  <si>
    <t>Crop Protection</t>
  </si>
  <si>
    <t>0011-2240</t>
  </si>
  <si>
    <t>Cryobiology</t>
  </si>
  <si>
    <t>80-85</t>
  </si>
  <si>
    <t>0011-2275</t>
  </si>
  <si>
    <t>Cryogenics</t>
  </si>
  <si>
    <t>89-96</t>
  </si>
  <si>
    <t>0964-8712</t>
  </si>
  <si>
    <t>Current Advances in Applied Microbiology &amp; Biotechnology
Also available as part of the CABS Full Set</t>
  </si>
  <si>
    <t>35-46</t>
  </si>
  <si>
    <t>0895-9803</t>
  </si>
  <si>
    <t>Current Advances in Cancer Research
Also available as part of the CABS Full Set</t>
  </si>
  <si>
    <t>31-42</t>
  </si>
  <si>
    <t>0741-1626</t>
  </si>
  <si>
    <t>Current Advances in Cell &amp; Developmental Biology
Also available as part of the CABS Full Set</t>
  </si>
  <si>
    <t>0885-1980</t>
  </si>
  <si>
    <t>Current Advances in Clinical Chemistry
Also available as part of the CABS Full Set</t>
  </si>
  <si>
    <t>45-56</t>
  </si>
  <si>
    <t>0955-6648</t>
  </si>
  <si>
    <t>Current Advances in Ecological &amp; Environmental Sciences
Also available as part of the CABS Full Set</t>
  </si>
  <si>
    <t>44-55</t>
  </si>
  <si>
    <t>0964-8720</t>
  </si>
  <si>
    <t>Current Advances in Endocrinology &amp; Metabolism
Also available as part of the CABS Full Set</t>
  </si>
  <si>
    <t>0741-1642</t>
  </si>
  <si>
    <t>Current Advances in Genetics &amp; Molecular Biology
Also available as part of the CABS Full Set</t>
  </si>
  <si>
    <t>0964-8747</t>
  </si>
  <si>
    <t>Current Advances in Immunology &amp; Infectious Diseases
Also available as part of the CABS Full Set</t>
  </si>
  <si>
    <t>0741-1677</t>
  </si>
  <si>
    <t>Current Advances in Neuroscience
Also available as part of the CABS Full Set</t>
  </si>
  <si>
    <t>0306-4484</t>
  </si>
  <si>
    <t>Current Advances in Plant Science
Also available as part of the CABS Full Set</t>
  </si>
  <si>
    <t>50-61</t>
  </si>
  <si>
    <t>0965-0504</t>
  </si>
  <si>
    <t>Current Advances in Protein Biochemistry
Also available as part of the CABS Full Set</t>
  </si>
  <si>
    <t>0965-0512</t>
  </si>
  <si>
    <t>Current Advances in Toxicology
Also available as part of the CABS Full Set</t>
  </si>
  <si>
    <t>1567-1739</t>
  </si>
  <si>
    <t>Current Applied Physics</t>
  </si>
  <si>
    <t>FS00-0396</t>
  </si>
  <si>
    <t>Current Awareness in Biological Sciences (CABS) (Full Set)</t>
  </si>
  <si>
    <t>0960-9822</t>
  </si>
  <si>
    <t>Current Biology</t>
  </si>
  <si>
    <t>2352-0817</t>
  </si>
  <si>
    <t>Current Medicine Research and Practice</t>
  </si>
  <si>
    <t>2352-1546</t>
  </si>
  <si>
    <t>Current Opinion in Behavioral Sciences</t>
  </si>
  <si>
    <t>2468-4511</t>
  </si>
  <si>
    <t>Current Opinion in Biomedical Engineering</t>
  </si>
  <si>
    <t>0958-1669</t>
  </si>
  <si>
    <t>Current Opinion in Biotechnology</t>
  </si>
  <si>
    <t>0955-0674</t>
  </si>
  <si>
    <t>Current Opinion in Cell Biology</t>
  </si>
  <si>
    <t>50-55</t>
  </si>
  <si>
    <t>1367-5931</t>
  </si>
  <si>
    <t>Current Opinion in Chemical Biology</t>
  </si>
  <si>
    <t>2211-3398</t>
  </si>
  <si>
    <t>Current Opinion in Chemical Engineering</t>
  </si>
  <si>
    <t>1359-0294</t>
  </si>
  <si>
    <t>Current Opinion in Colloid &amp; Interface Science</t>
  </si>
  <si>
    <t>33-38</t>
  </si>
  <si>
    <t>2451-9103</t>
  </si>
  <si>
    <t>Current Opinion in Electrochemistry</t>
  </si>
  <si>
    <t>7-12</t>
  </si>
  <si>
    <t>1877-3435</t>
  </si>
  <si>
    <t>Current Opinion in Environmental Sustainability</t>
  </si>
  <si>
    <t>2214-7993</t>
  </si>
  <si>
    <t>Current Opinion in Food Science</t>
  </si>
  <si>
    <t>0959-437X</t>
  </si>
  <si>
    <t>Current Opinion in Genetics &amp; Development</t>
  </si>
  <si>
    <t>48-53</t>
  </si>
  <si>
    <t>2452-2236</t>
  </si>
  <si>
    <t>Current Opinion in Green and Sustainable Chemistry</t>
  </si>
  <si>
    <t>0952-7915</t>
  </si>
  <si>
    <t>Current Opinion in Immunology</t>
  </si>
  <si>
    <t>2214-5745</t>
  </si>
  <si>
    <t>Current Opinion in Insect Science</t>
  </si>
  <si>
    <t>25-30</t>
  </si>
  <si>
    <t>1369-5274</t>
  </si>
  <si>
    <t>Current Opinion in Microbiology</t>
  </si>
  <si>
    <t>0959-4388</t>
  </si>
  <si>
    <t>Current Opinion in Neurobiology</t>
  </si>
  <si>
    <t>1471-4892</t>
  </si>
  <si>
    <t>Current Opinion in Pharmacology</t>
  </si>
  <si>
    <t>2468-8673</t>
  </si>
  <si>
    <t>Current Opinion in Physiology</t>
  </si>
  <si>
    <t>New title
No expansion
No</t>
  </si>
  <si>
    <t>1-6</t>
  </si>
  <si>
    <t>1369-5266</t>
  </si>
  <si>
    <t>Current Opinion in Plant Biology</t>
  </si>
  <si>
    <t>2352-250X</t>
  </si>
  <si>
    <t>Current Opinion in Psychology</t>
  </si>
  <si>
    <t>1359-0286</t>
  </si>
  <si>
    <t>Current Opinion in Solid State &amp; Materials Science</t>
  </si>
  <si>
    <t>22</t>
  </si>
  <si>
    <t>0959-440X</t>
  </si>
  <si>
    <t>Current Opinion in Structural Biology</t>
  </si>
  <si>
    <t>2452-3100</t>
  </si>
  <si>
    <t>Current Opinion in Systems Biology</t>
  </si>
  <si>
    <t>2468-2020</t>
  </si>
  <si>
    <t>Current Opinion in Toxicology</t>
  </si>
  <si>
    <t>1879-6257</t>
  </si>
  <si>
    <t>Current Opinion in Virology</t>
  </si>
  <si>
    <t>28-33</t>
  </si>
  <si>
    <t>2214-6628</t>
  </si>
  <si>
    <t>Current Plant Biology</t>
  </si>
  <si>
    <t>0147-0272</t>
  </si>
  <si>
    <t>Current Problems in Cancer</t>
  </si>
  <si>
    <t>0146-2806</t>
  </si>
  <si>
    <t>Current Problems in Cardiology</t>
  </si>
  <si>
    <t>43</t>
  </si>
  <si>
    <t>0363-0188</t>
  </si>
  <si>
    <t>Current Problems in Diagnostic Radiology</t>
  </si>
  <si>
    <t>1538-5442</t>
  </si>
  <si>
    <t>Current Problems in Pediatric and Adolescent Health Care</t>
  </si>
  <si>
    <t>48</t>
  </si>
  <si>
    <t>0011-3840</t>
  </si>
  <si>
    <t>Current Problems in Surgery</t>
  </si>
  <si>
    <t>55</t>
  </si>
  <si>
    <t>2452-3186</t>
  </si>
  <si>
    <t>Current Research in Translational Medicine</t>
  </si>
  <si>
    <t>Title change 
No expansion
No</t>
  </si>
  <si>
    <t>66-69</t>
  </si>
  <si>
    <t>0011-393X</t>
  </si>
  <si>
    <t>Current Therapeutic Research</t>
  </si>
  <si>
    <t>89-90</t>
  </si>
  <si>
    <t>1877-1297</t>
  </si>
  <si>
    <t>Currents in Pharmacy Teaching and Learning</t>
  </si>
  <si>
    <t>1043-4666</t>
  </si>
  <si>
    <t>Cytokine</t>
  </si>
  <si>
    <t>101-112</t>
  </si>
  <si>
    <t>1359-6101</t>
  </si>
  <si>
    <t>Cytokine &amp; Growth Factor Reviews</t>
  </si>
  <si>
    <t>1465-3249</t>
  </si>
  <si>
    <t>Cytotherapy</t>
  </si>
  <si>
    <t>20</t>
  </si>
  <si>
    <t>1439-4847</t>
  </si>
  <si>
    <t>Das Neurophysiologie-Labor</t>
  </si>
  <si>
    <t>0169-023X</t>
  </si>
  <si>
    <t>Data &amp; Knowledge Engineering</t>
  </si>
  <si>
    <t>113-118</t>
  </si>
  <si>
    <t>2352-3409</t>
  </si>
  <si>
    <t>Data in Brief</t>
  </si>
  <si>
    <t>16-21</t>
  </si>
  <si>
    <t>0167-9236</t>
  </si>
  <si>
    <t>Decision Support Systems</t>
  </si>
  <si>
    <t>FS00-0216</t>
  </si>
  <si>
    <t>Deep Sea Research Part I: Oceanographic Research Papers with Part II: Topical Studies in Oceanography
Also available as part of the Oceanography Package</t>
  </si>
  <si>
    <t>FS00-0117</t>
  </si>
  <si>
    <t>Deep Sea Research Parts I and II with Oceanographic Literature Review (Combined Subscription)
Also available as part of the Oceanography Package</t>
  </si>
  <si>
    <t>0967-0637</t>
  </si>
  <si>
    <t>Deep-Sea Research Part I: Oceanographic Research Papers</t>
  </si>
  <si>
    <t>0967-0645</t>
  </si>
  <si>
    <t>Deep-Sea Research Part II: Topical Studies in Oceanography</t>
  </si>
  <si>
    <t>2214-9147</t>
  </si>
  <si>
    <t>Defence Technology
To order back issues, download the form, fill some info and send the form to: defence002@163.com.</t>
  </si>
  <si>
    <t>14-19</t>
  </si>
  <si>
    <t>1125-7865</t>
  </si>
  <si>
    <t>Dendrochronologia</t>
  </si>
  <si>
    <t>0011-8486</t>
  </si>
  <si>
    <t>Dental Abstracts</t>
  </si>
  <si>
    <t>63</t>
  </si>
  <si>
    <t>0011-8532</t>
  </si>
  <si>
    <t>Dental Clinics of North America</t>
  </si>
  <si>
    <t>62-65</t>
  </si>
  <si>
    <t>0109-5641</t>
  </si>
  <si>
    <t>Dental Materials</t>
  </si>
  <si>
    <t>0733-8635</t>
  </si>
  <si>
    <t>Dermatologic Clinics</t>
  </si>
  <si>
    <t>1027-8117</t>
  </si>
  <si>
    <t>Dermatologica Sinica</t>
  </si>
  <si>
    <t>0014-4177</t>
  </si>
  <si>
    <t>Dermatology and Venereology (Section 13 EMBASE)
Also available as part of the Excerpta Medica Full Set Series</t>
  </si>
  <si>
    <t>0011-9164</t>
  </si>
  <si>
    <t>Desalination</t>
  </si>
  <si>
    <t>425-448</t>
  </si>
  <si>
    <t>0142-694X</t>
  </si>
  <si>
    <t>Design Studies</t>
  </si>
  <si>
    <t>54-59</t>
  </si>
  <si>
    <t>2352-7285</t>
  </si>
  <si>
    <t>Development Engineering</t>
  </si>
  <si>
    <t>0145-305X</t>
  </si>
  <si>
    <t>Developmental &amp; Comparative Immunology
Membership of the International Society of Developmental and Comparative Immunology [www.isdci.org] includes subscription to the journal</t>
  </si>
  <si>
    <t>0012-1606</t>
  </si>
  <si>
    <t>Developmental Biology</t>
  </si>
  <si>
    <t>433-444</t>
  </si>
  <si>
    <t>0014-4258</t>
  </si>
  <si>
    <t>Developmental Biology and Teratology (Section 21 EMBASE)
Also available as part of the Excerpta Medica Full Set Series</t>
  </si>
  <si>
    <t>1534-5807</t>
  </si>
  <si>
    <t>Developmental Cell</t>
  </si>
  <si>
    <t>44-47</t>
  </si>
  <si>
    <t>1878-9293</t>
  </si>
  <si>
    <t>Developmental Cognitive Neuroscience</t>
  </si>
  <si>
    <t>29-34</t>
  </si>
  <si>
    <t>0273-2297</t>
  </si>
  <si>
    <t>Developmental Review
Reduced personal subscriptions are available to members of the American Psychological Association, Association for Psychological Science, Society for Research in Child Development and the European Society for Developmental Psychology. Please contact your nearest regional sales office for details.</t>
  </si>
  <si>
    <t>1871-4021</t>
  </si>
  <si>
    <t>Diabetes &amp; Metabolic Syndrome: Clinical Research &amp; Reviews</t>
  </si>
  <si>
    <t>1262-3636</t>
  </si>
  <si>
    <t>Diabetes &amp; Metabolism</t>
  </si>
  <si>
    <t>44-49</t>
  </si>
  <si>
    <t>0168-8227</t>
  </si>
  <si>
    <t>Diabetes Research and Clinical Practice</t>
  </si>
  <si>
    <t>2211-5684</t>
  </si>
  <si>
    <t>Diagnostic and Interventional Imaging</t>
  </si>
  <si>
    <t>99-110</t>
  </si>
  <si>
    <t>1756-2317</t>
  </si>
  <si>
    <t>Diagnostic Histopathology</t>
  </si>
  <si>
    <t>24-35</t>
  </si>
  <si>
    <t>0732-8893</t>
  </si>
  <si>
    <t>Diagnostic Microbiology and Infectious Disease</t>
  </si>
  <si>
    <t>90-92</t>
  </si>
  <si>
    <t>2405-8017</t>
  </si>
  <si>
    <t>Diagnostics in Neuropsychiatry</t>
  </si>
  <si>
    <t>0925-9635</t>
  </si>
  <si>
    <t>Diamond and Related Materials</t>
  </si>
  <si>
    <t>81-90</t>
  </si>
  <si>
    <t>0926-2245</t>
  </si>
  <si>
    <t>Differential Geometry and its Applications</t>
  </si>
  <si>
    <t>0301-4681</t>
  </si>
  <si>
    <t>Differentiation</t>
  </si>
  <si>
    <t>99-104</t>
  </si>
  <si>
    <t>1590-8658</t>
  </si>
  <si>
    <t>Digestive and Liver Disease</t>
  </si>
  <si>
    <t>2212-0548</t>
  </si>
  <si>
    <t>Digital Applications in Archaeology and Cultural Heritage</t>
  </si>
  <si>
    <t>1742-2876</t>
  </si>
  <si>
    <t>Digital Investigation</t>
  </si>
  <si>
    <t>1051-2004</t>
  </si>
  <si>
    <t>Digital Signal Processing</t>
  </si>
  <si>
    <t>1936-6574</t>
  </si>
  <si>
    <t>Disability and Health Journal</t>
  </si>
  <si>
    <t>2211-6958</t>
  </si>
  <si>
    <t>Discourse, Context &amp; Media</t>
  </si>
  <si>
    <t>0166-218X</t>
  </si>
  <si>
    <t>Discrete Applied Mathematics
Electronic access to Electronic Notes in Discrete Mathematics (ENDM) included</t>
  </si>
  <si>
    <t>234-251</t>
  </si>
  <si>
    <t>FS00-5269</t>
  </si>
  <si>
    <t>Discrete Mathematics with Discrete Applied Mathematics (Combined Subscription)</t>
  </si>
  <si>
    <t>0012-365X</t>
  </si>
  <si>
    <t>Discrete Mathematics
Electronic access to Electronic Notes in Discrete Mathematics (ENDM) is included in the subscription</t>
  </si>
  <si>
    <t>1572-5286</t>
  </si>
  <si>
    <t>Discrete Optimization</t>
  </si>
  <si>
    <t>0011-5029</t>
  </si>
  <si>
    <t>Disease-A-Month</t>
  </si>
  <si>
    <t>64</t>
  </si>
  <si>
    <t>0141-9382</t>
  </si>
  <si>
    <t>Displays</t>
  </si>
  <si>
    <t>51-55</t>
  </si>
  <si>
    <t>1568-7864</t>
  </si>
  <si>
    <t>DNA Repair
Also available as part of Mutation Research Full Set</t>
  </si>
  <si>
    <t>61-72</t>
  </si>
  <si>
    <t>0739-7240</t>
  </si>
  <si>
    <t>Domestic Animal Endocrinology</t>
  </si>
  <si>
    <t>1624-5687</t>
  </si>
  <si>
    <t>Douleurs</t>
  </si>
  <si>
    <t>1629-6583</t>
  </si>
  <si>
    <t>Droit, deontologie et soin</t>
  </si>
  <si>
    <t>0376-8716</t>
  </si>
  <si>
    <t>Drug and Alcohol Dependence</t>
  </si>
  <si>
    <t>182-193</t>
  </si>
  <si>
    <t>0925-5958</t>
  </si>
  <si>
    <t>Drug Dependence, Alcohol Abuse and Alcoholism (Section 40 EMBASE)
Also available as part of the Excerpta Medica Full Set Series</t>
  </si>
  <si>
    <t>46-51</t>
  </si>
  <si>
    <t>1359-6446</t>
  </si>
  <si>
    <t>Drug Discovery Today</t>
  </si>
  <si>
    <t>23</t>
  </si>
  <si>
    <t>1740-6757</t>
  </si>
  <si>
    <t>Drug Discovery Today: Disease Models
Only available online</t>
  </si>
  <si>
    <t>1740-6749</t>
  </si>
  <si>
    <t>Drug Discovery Today: Technologies
Only available online</t>
  </si>
  <si>
    <t>1347-4367</t>
  </si>
  <si>
    <t>Drug Metabolism and Pharmacokinetics</t>
  </si>
  <si>
    <t>1368-7646</t>
  </si>
  <si>
    <t>Drug Resistance Updates</t>
  </si>
  <si>
    <t>0143-7208</t>
  </si>
  <si>
    <t>Dyes and Pigments</t>
  </si>
  <si>
    <t>148-159</t>
  </si>
  <si>
    <t>0377-0265</t>
  </si>
  <si>
    <t>Dynamics of Atmospheres and Oceans</t>
  </si>
  <si>
    <t>81-84</t>
  </si>
  <si>
    <t>0885-2006</t>
  </si>
  <si>
    <t>Early Childhood Research Quarterly</t>
  </si>
  <si>
    <t>42-45</t>
  </si>
  <si>
    <t>0378-3782</t>
  </si>
  <si>
    <t>Early Human Development</t>
  </si>
  <si>
    <t>0012-821X</t>
  </si>
  <si>
    <t>Earth and Planetary Science Letters</t>
  </si>
  <si>
    <t>481-504</t>
  </si>
  <si>
    <t>0012-8252</t>
  </si>
  <si>
    <t>Earth-Science Reviews</t>
  </si>
  <si>
    <t>1471-0153</t>
  </si>
  <si>
    <t>Eating Behaviors</t>
  </si>
  <si>
    <t>28-31</t>
  </si>
  <si>
    <t>2352-3964</t>
  </si>
  <si>
    <t>EBioMedicine</t>
  </si>
  <si>
    <t>27-38</t>
  </si>
  <si>
    <t>1642-3593</t>
  </si>
  <si>
    <t>Ecohydrology &amp; Hydrobiology
For print subscription please contact the Editorial Office at orders@erce.unesco.lodz.pl</t>
  </si>
  <si>
    <t>0305-196X</t>
  </si>
  <si>
    <t>Ecological Abstracts
Also available as part of the Geo Abstract Full Set Series</t>
  </si>
  <si>
    <t>1476-945X</t>
  </si>
  <si>
    <t>Ecological Complexity
Also available as part of Quantitative Ecology Combined Set</t>
  </si>
  <si>
    <t>0921-8009</t>
  </si>
  <si>
    <t>Ecological Economics
To subscribe as an ISEE member contact the society at http://www.ecoeco.org</t>
  </si>
  <si>
    <t>143-154</t>
  </si>
  <si>
    <t>0925-8574</t>
  </si>
  <si>
    <t>Ecological Engineering
To subscribe as an IEES member contact the society at http://www.iees.ch 
To subscribe as an AEES member contact the society at http://aeesociety.org/</t>
  </si>
  <si>
    <t>110-125</t>
  </si>
  <si>
    <t>2405-9854</t>
  </si>
  <si>
    <t>Ecological Genetics and Genomics</t>
  </si>
  <si>
    <t>6-9</t>
  </si>
  <si>
    <t>1470-160X</t>
  </si>
  <si>
    <t>Ecological Indicators
Also available as part of Quantitative Ecology Combined Set</t>
  </si>
  <si>
    <t>1574-9541</t>
  </si>
  <si>
    <t>Ecological Informatics</t>
  </si>
  <si>
    <t>43-48</t>
  </si>
  <si>
    <t>0304-3800</t>
  </si>
  <si>
    <t>Ecological Modelling
Also available as part of Quantitative Ecology Combined Set.</t>
  </si>
  <si>
    <t>367-390</t>
  </si>
  <si>
    <t>2452-3062</t>
  </si>
  <si>
    <t>Econometrics and Statistics</t>
  </si>
  <si>
    <t>1517-7580</t>
  </si>
  <si>
    <t>EconomiA</t>
  </si>
  <si>
    <t>19-21</t>
  </si>
  <si>
    <t>0313-5926</t>
  </si>
  <si>
    <t>Economic Analysis and Policy</t>
  </si>
  <si>
    <t>0264-9993</t>
  </si>
  <si>
    <t>Economic Modelling</t>
  </si>
  <si>
    <t>68-75</t>
  </si>
  <si>
    <t>0939-3625</t>
  </si>
  <si>
    <t>Economic Systems</t>
  </si>
  <si>
    <t>1570-677X</t>
  </si>
  <si>
    <t>Economics &amp; Human Biology</t>
  </si>
  <si>
    <t>0165-1765</t>
  </si>
  <si>
    <t>Economics Letters</t>
  </si>
  <si>
    <t>162-173</t>
  </si>
  <si>
    <t>0272-7757</t>
  </si>
  <si>
    <t>Economics of Education Review</t>
  </si>
  <si>
    <t>62-67</t>
  </si>
  <si>
    <t>2212-0122</t>
  </si>
  <si>
    <t>Economics of Transportation</t>
  </si>
  <si>
    <t>2212-0416</t>
  </si>
  <si>
    <t>Ecosystem Services</t>
  </si>
  <si>
    <t>0147-6513</t>
  </si>
  <si>
    <t>Ecotoxicology and Environmental Safety</t>
  </si>
  <si>
    <t>147-166</t>
  </si>
  <si>
    <t>1575-1813</t>
  </si>
  <si>
    <t>Educacion Medica</t>
  </si>
  <si>
    <t>1749-7728</t>
  </si>
  <si>
    <t>Education for Chemical Engineers</t>
  </si>
  <si>
    <t>1747-938X</t>
  </si>
  <si>
    <t>Educational Research Review
Members of the European Association for Research in Learning and Instruction (EARLI) receive an online subscription to the journal as part of their membership fee. Discounted paper subscription rates are available to the members of the Association. For more information please contact your regional sales office.</t>
  </si>
  <si>
    <t>23-25</t>
  </si>
  <si>
    <t>1110-8665</t>
  </si>
  <si>
    <t>Egyptian Informatics Journal</t>
  </si>
  <si>
    <t>1110-1849</t>
  </si>
  <si>
    <t>Egyptian Journal of Anaesthesia</t>
  </si>
  <si>
    <t>1687-4285</t>
  </si>
  <si>
    <t>Egyptian Journal of Aquatic Research</t>
  </si>
  <si>
    <t>2314-808X</t>
  </si>
  <si>
    <t>Egyptian Journal of Basic and Applied Sciences</t>
  </si>
  <si>
    <t>1110-8630</t>
  </si>
  <si>
    <t>Egyptian Journal of Medical Human Genetics</t>
  </si>
  <si>
    <t>1110-0621</t>
  </si>
  <si>
    <t>Egyptian Journal of Petroleum</t>
  </si>
  <si>
    <t>1110-6638</t>
  </si>
  <si>
    <t>Egyptian Pediatric Association Gazette</t>
  </si>
  <si>
    <t>1359-6349</t>
  </si>
  <si>
    <t>EJC Supplements</t>
  </si>
  <si>
    <t>17-18</t>
  </si>
  <si>
    <t>0748-7983</t>
  </si>
  <si>
    <t>EJSO - European Journal of Surgical Oncology</t>
  </si>
  <si>
    <t>2405-6553</t>
  </si>
  <si>
    <t>EJVES Short Reports</t>
  </si>
  <si>
    <t>0261-3794</t>
  </si>
  <si>
    <t>Electoral Studies
Discounted Membership Rates
Did you know that discounted subscription rates are available for this journal to members of Elections, Public Opinion, and Voting Behavior SIG (EPOVB) and Elections, Public Opinions and Parties (EPOP). For more information please contact your regional sales office.</t>
  </si>
  <si>
    <t>0378-7796</t>
  </si>
  <si>
    <t>Electric Power Systems Research</t>
  </si>
  <si>
    <t>154-165</t>
  </si>
  <si>
    <t>1388-2481</t>
  </si>
  <si>
    <t>Electrochemistry Communications</t>
  </si>
  <si>
    <t>86-97</t>
  </si>
  <si>
    <t>0013-4686</t>
  </si>
  <si>
    <t>Electrochimica Acta</t>
  </si>
  <si>
    <t>257-292</t>
  </si>
  <si>
    <t>1567-4223</t>
  </si>
  <si>
    <t>Electronic Commerce Research and Applications
Quarterly electronic publication; yearly archival print volume in December</t>
  </si>
  <si>
    <t>27-32</t>
  </si>
  <si>
    <t>0717-3458</t>
  </si>
  <si>
    <t>Electronic Journal of Biotechnology</t>
  </si>
  <si>
    <t>1634-7358</t>
  </si>
  <si>
    <t>EMC - AKOS - Trattato di Medicina</t>
  </si>
  <si>
    <t>14-20</t>
  </si>
  <si>
    <t>1283-0798</t>
  </si>
  <si>
    <t>EMC - Tecniche chirurgiche - Chirurgia Addominale</t>
  </si>
  <si>
    <t>1557-8151</t>
  </si>
  <si>
    <t>Emergency Medicine Clinics CME Program</t>
  </si>
  <si>
    <t>0733-8627</t>
  </si>
  <si>
    <t>Emergency Medicine Clinics of North America</t>
  </si>
  <si>
    <t>1566-0141</t>
  </si>
  <si>
    <t>Emerging Markets Review</t>
  </si>
  <si>
    <t>1755-4586</t>
  </si>
  <si>
    <t>Emotion, Space and Society</t>
  </si>
  <si>
    <t>26-29</t>
  </si>
  <si>
    <t>0160-9327</t>
  </si>
  <si>
    <t>Endeavour
Discounted Membership Rates
Did you know that discounted subscription rates are available for this journal to members of Canadian Society for the History and Philosophy of Science (CSPHS) and the History of Science Society (HSS). For more information please contact your regional sales office.</t>
  </si>
  <si>
    <t>2530-0164</t>
  </si>
  <si>
    <t>Endocrinologia, Diabetes y Nutricion</t>
  </si>
  <si>
    <t>2530-0180</t>
  </si>
  <si>
    <t>Endocrinologia, Diabetes y Nutricion (English ed.)</t>
  </si>
  <si>
    <t>0889-8529</t>
  </si>
  <si>
    <t>Endocrinology &amp; Metabolism Clinics of North America</t>
  </si>
  <si>
    <t>0014-407X</t>
  </si>
  <si>
    <t>Endocrinology (Section 3 EMBASE)
Also available as part of the Excerpta Medica Full Set Series</t>
  </si>
  <si>
    <t>153-176</t>
  </si>
  <si>
    <t>0360-5442</t>
  </si>
  <si>
    <t>Energy</t>
  </si>
  <si>
    <t>0378-7788</t>
  </si>
  <si>
    <t>Energy and Buildings</t>
  </si>
  <si>
    <t>158-181</t>
  </si>
  <si>
    <t>0196-8904</t>
  </si>
  <si>
    <t>Energy Conversion and Management</t>
  </si>
  <si>
    <t>155-178</t>
  </si>
  <si>
    <t>0140-9883</t>
  </si>
  <si>
    <t>Energy Economics</t>
  </si>
  <si>
    <t>0973-0826</t>
  </si>
  <si>
    <t>Energy for Sustainable Development</t>
  </si>
  <si>
    <t>0301-4215</t>
  </si>
  <si>
    <t>Energy Policy</t>
  </si>
  <si>
    <t>112-123</t>
  </si>
  <si>
    <t>2352-4847</t>
  </si>
  <si>
    <t>Energy Reports</t>
  </si>
  <si>
    <t>2214-6296</t>
  </si>
  <si>
    <t>Energy Research &amp; Social Science</t>
  </si>
  <si>
    <t>2405-8297</t>
  </si>
  <si>
    <t>Energy Storage Materials</t>
  </si>
  <si>
    <t>10-15</t>
  </si>
  <si>
    <t>2211-467X</t>
  </si>
  <si>
    <t>Energy Strategy Reviews</t>
  </si>
  <si>
    <t>2405-6502</t>
  </si>
  <si>
    <t>eNeurologicalSci</t>
  </si>
  <si>
    <t>0213-005X</t>
  </si>
  <si>
    <t>Enfermedades Infecciosas y Microbiologia Clinica</t>
  </si>
  <si>
    <t>2529-993X</t>
  </si>
  <si>
    <t>Enfermedades Infecciosas y Microbiologia Clinica (English ed.)</t>
  </si>
  <si>
    <t>1130-8621</t>
  </si>
  <si>
    <t>Enfermeria Clinica</t>
  </si>
  <si>
    <t>2445-1479</t>
  </si>
  <si>
    <t>Enfermeria Clinica (English Edition)</t>
  </si>
  <si>
    <t>1130-2399</t>
  </si>
  <si>
    <t>Enfermeria Intensiva</t>
  </si>
  <si>
    <t>2529-9840</t>
  </si>
  <si>
    <t>Enfermeria Intensiva (English ed.)</t>
  </si>
  <si>
    <t>2095-8099</t>
  </si>
  <si>
    <t>Engineering</t>
  </si>
  <si>
    <t>0955-7997</t>
  </si>
  <si>
    <t>Engineering Analysis with Boundary Elements</t>
  </si>
  <si>
    <t>0952-1976</t>
  </si>
  <si>
    <t>Engineering Applications of Artificial Intelligence</t>
  </si>
  <si>
    <t>67-76</t>
  </si>
  <si>
    <t>1350-6307</t>
  </si>
  <si>
    <t>Engineering Failure Analysis</t>
  </si>
  <si>
    <t>83-94</t>
  </si>
  <si>
    <t>0013-7944</t>
  </si>
  <si>
    <t>Engineering Fracture Mechanics</t>
  </si>
  <si>
    <t>187-204</t>
  </si>
  <si>
    <t>0013-7952</t>
  </si>
  <si>
    <t>Engineering Geology</t>
  </si>
  <si>
    <t>232-247</t>
  </si>
  <si>
    <t>1881-8366</t>
  </si>
  <si>
    <t>Engineering in Agriculture, Environment and Food</t>
  </si>
  <si>
    <t>2215-0986</t>
  </si>
  <si>
    <t>Engineering Science and Technology, an International Journal</t>
  </si>
  <si>
    <t>0141-0296</t>
  </si>
  <si>
    <t>Engineering Structures</t>
  </si>
  <si>
    <t>154-177</t>
  </si>
  <si>
    <t>FS00-0681</t>
  </si>
  <si>
    <t>English for Specific Purposes with Journal of English for Academic Purposes (Combined Subscription)</t>
  </si>
  <si>
    <t>0889-4906</t>
  </si>
  <si>
    <t>English for Specific Purposes
Discounted subscription rates are available for this journal to members of the Association for Applied Linguistics. For more information please contact your regional sales office.</t>
  </si>
  <si>
    <t>49-52</t>
  </si>
  <si>
    <t>1875-9521</t>
  </si>
  <si>
    <t>Entertainment Computing</t>
  </si>
  <si>
    <t>0160-4120</t>
  </si>
  <si>
    <t>Environment International</t>
  </si>
  <si>
    <t>0098-8472</t>
  </si>
  <si>
    <t>Environmental and Experimental Botany</t>
  </si>
  <si>
    <t>2211-4645</t>
  </si>
  <si>
    <t>Environmental Development</t>
  </si>
  <si>
    <t>0300-5194</t>
  </si>
  <si>
    <t>Environmental Health and Pollution Control (Section 46 EMBASE)
Also available as part of the Excerpta Medica Full Set Series</t>
  </si>
  <si>
    <t>76-91</t>
  </si>
  <si>
    <t>0195-9255</t>
  </si>
  <si>
    <t>Environmental Impact Assessment Review</t>
  </si>
  <si>
    <t>2210-4224</t>
  </si>
  <si>
    <t>Environmental Innovation and Societal Transitions</t>
  </si>
  <si>
    <t>1364-8152</t>
  </si>
  <si>
    <t>Environmental Modelling &amp; Software
To subscribe as an iEMSs memeber contact customer services at journalscustomerserviceEMEA@elsevier.com or your respective regional office.</t>
  </si>
  <si>
    <t>2215-1532</t>
  </si>
  <si>
    <t>Environmental Nanotechnology, Monitoring and Management</t>
  </si>
  <si>
    <t>0269-7491</t>
  </si>
  <si>
    <t>Environmental Pollution
Also available as part of the Environmental Science Package - Option 1
To subscribe as a SETAC member contact the society at http://www.setac.org.</t>
  </si>
  <si>
    <t>0013-9351</t>
  </si>
  <si>
    <t>Environmental Research</t>
  </si>
  <si>
    <t>160-167</t>
  </si>
  <si>
    <t>FS01-2304</t>
  </si>
  <si>
    <t>Environmental Research with Ecotoxicology and Environmental Safety (Combined Subscription)</t>
  </si>
  <si>
    <t>1462-9011</t>
  </si>
  <si>
    <t>Environmental Science &amp; Policy</t>
  </si>
  <si>
    <t>79-90</t>
  </si>
  <si>
    <t>FS00-0137</t>
  </si>
  <si>
    <t>Environmental Science Package - Option 1
Comprising:
Atmospheric Environment, 
Environmental Pollution, 
Marine Pollution Bulletin, 
Water Research</t>
  </si>
  <si>
    <t>FS00-0173</t>
  </si>
  <si>
    <t>Environmental Science Package - Option 2
Comprising:
Atmospheric Environment
Chemosphere 
Environmental Pollution
The Science of the Total Environment
Water Research</t>
  </si>
  <si>
    <t>2352-1864</t>
  </si>
  <si>
    <t>Environmental Technology &amp; Innovation</t>
  </si>
  <si>
    <t>1382-6689</t>
  </si>
  <si>
    <t>Environmental Toxicology and Pharmacology</t>
  </si>
  <si>
    <t>57-64</t>
  </si>
  <si>
    <t>0141-0229</t>
  </si>
  <si>
    <t>Enzyme and Microbial Technology</t>
  </si>
  <si>
    <t>1755-4365</t>
  </si>
  <si>
    <t>Epidemics</t>
  </si>
  <si>
    <t>1525-5050</t>
  </si>
  <si>
    <t>Epilepsy &amp; Behavior</t>
  </si>
  <si>
    <t>2213-3232</t>
  </si>
  <si>
    <t>Epilepsy &amp; Behavior Case Reports</t>
  </si>
  <si>
    <t>0031-0743</t>
  </si>
  <si>
    <t>Epilepsy Abstracts (Section 50 EMBASE)
Also available as part of the Excerpta Medica Full Set Series</t>
  </si>
  <si>
    <t>0920-1211</t>
  </si>
  <si>
    <t>Epilepsy Research</t>
  </si>
  <si>
    <t>139-148</t>
  </si>
  <si>
    <t>0272-7714</t>
  </si>
  <si>
    <t>Estuarine, Coastal and Shelf Science</t>
  </si>
  <si>
    <t>200-215</t>
  </si>
  <si>
    <t>2352-5525</t>
  </si>
  <si>
    <t>Ethics, Medicine and Public Health</t>
  </si>
  <si>
    <t>4-7</t>
  </si>
  <si>
    <t>1765-4629</t>
  </si>
  <si>
    <t>Ethique et Sante</t>
  </si>
  <si>
    <t>15-18</t>
  </si>
  <si>
    <t>2212-9685</t>
  </si>
  <si>
    <t>EuPA Open Proteomics</t>
  </si>
  <si>
    <t>1879-7296</t>
  </si>
  <si>
    <t>European Annals of Otorhinolaryngology, Head and Neck Diseases</t>
  </si>
  <si>
    <t>0014-2921</t>
  </si>
  <si>
    <t>European Economic Review</t>
  </si>
  <si>
    <t>101-110</t>
  </si>
  <si>
    <t>1161-0301</t>
  </si>
  <si>
    <t>European Journal of Agronomy</t>
  </si>
  <si>
    <t>FS00-0298</t>
  </si>
  <si>
    <t>European Journal of Cancer with Oral Oncology (Combined Subscription)</t>
  </si>
  <si>
    <t>0959-8049</t>
  </si>
  <si>
    <t>European Journal of Cancer
All EJC subscribers also receive the journal EJC Supplements at no charge</t>
  </si>
  <si>
    <t>88-105</t>
  </si>
  <si>
    <t>0171-9335</t>
  </si>
  <si>
    <t>European Journal of Cell Biology</t>
  </si>
  <si>
    <t>97</t>
  </si>
  <si>
    <t>0195-6698</t>
  </si>
  <si>
    <t>European Journal of Combinatorics</t>
  </si>
  <si>
    <t>0947-3580</t>
  </si>
  <si>
    <t>European Journal of Control</t>
  </si>
  <si>
    <t>1876-3820</t>
  </si>
  <si>
    <t>European Journal of Integrative Medicine</t>
  </si>
  <si>
    <t>17-24</t>
  </si>
  <si>
    <t>0953-6205</t>
  </si>
  <si>
    <t>European Journal of Internal Medicine</t>
  </si>
  <si>
    <t>47-58</t>
  </si>
  <si>
    <t>FS00-9097</t>
  </si>
  <si>
    <t>European Journal of Mechanics - A/B (Combined Subscription)</t>
  </si>
  <si>
    <t>0997-7538</t>
  </si>
  <si>
    <t>European Journal of Mechanics - A/Solids</t>
  </si>
  <si>
    <t>0997-7546</t>
  </si>
  <si>
    <t>European Journal of Mechanics - B/Fluids</t>
  </si>
  <si>
    <t>1769-7212</t>
  </si>
  <si>
    <t>European Journal of Medical Genetics</t>
  </si>
  <si>
    <t>0223-5234</t>
  </si>
  <si>
    <t>European Journal of Medicinal Chemistry</t>
  </si>
  <si>
    <t>143-160</t>
  </si>
  <si>
    <t>0301-2115</t>
  </si>
  <si>
    <t>European Journal of Obstetrics &amp; Gynecology and Reproductive Biology</t>
  </si>
  <si>
    <t>220-231</t>
  </si>
  <si>
    <t>1462-3889</t>
  </si>
  <si>
    <t>European Journal of Oncology Nursing</t>
  </si>
  <si>
    <t>0377-2217</t>
  </si>
  <si>
    <t>European Journal of Operational Research</t>
  </si>
  <si>
    <t>264-271</t>
  </si>
  <si>
    <t>1090-3798</t>
  </si>
  <si>
    <t>European Journal of Paediatric Neurology</t>
  </si>
  <si>
    <t>0928-0987</t>
  </si>
  <si>
    <t>European Journal of Pharmaceutical Sciences</t>
  </si>
  <si>
    <t>111-125</t>
  </si>
  <si>
    <t>0939-6411</t>
  </si>
  <si>
    <t>European Journal of Pharmaceutics and Biopharmaceutics</t>
  </si>
  <si>
    <t>122-133</t>
  </si>
  <si>
    <t>0014-2999</t>
  </si>
  <si>
    <t>European Journal of Pharmacology
Also available as part of the Pharmacology Package - Option 2</t>
  </si>
  <si>
    <t>818-841</t>
  </si>
  <si>
    <t>0176-2680</t>
  </si>
  <si>
    <t>European Journal of Political Economy</t>
  </si>
  <si>
    <t>0932-4739</t>
  </si>
  <si>
    <t>European Journal of Protistology</t>
  </si>
  <si>
    <t>62-66</t>
  </si>
  <si>
    <t>0720-048X</t>
  </si>
  <si>
    <t>European Journal of Radiology</t>
  </si>
  <si>
    <t>2352-0477</t>
  </si>
  <si>
    <t>European Journal of Radiology Open</t>
  </si>
  <si>
    <t>1164-5563</t>
  </si>
  <si>
    <t>European Journal of Soil Biology</t>
  </si>
  <si>
    <t>84-89</t>
  </si>
  <si>
    <t>2468-7499</t>
  </si>
  <si>
    <t>European Journal of Trauma &amp; Dissociation</t>
  </si>
  <si>
    <t>1078-5884</t>
  </si>
  <si>
    <t>European Journal of Vascular and Endovascular Surgery</t>
  </si>
  <si>
    <t>55-56</t>
  </si>
  <si>
    <t>0263-2373</t>
  </si>
  <si>
    <t>European Management Journal</t>
  </si>
  <si>
    <t>0924-977X</t>
  </si>
  <si>
    <t>European Neuropsychopharmacology</t>
  </si>
  <si>
    <t>0014-3057</t>
  </si>
  <si>
    <t>European Polymer Journal</t>
  </si>
  <si>
    <t>0924-9338</t>
  </si>
  <si>
    <t>European Psychiatry
European Psychiatry is the official journal of the European Psychiatric Association (EPA), the largest international association of psychiatrists in Europe. EPA Membership (100 euro) includes an online subscription to the Journal. If you are interested in becoming a member of EPA, please visit http://www.europsy.net/about-epa/individual-membership/</t>
  </si>
  <si>
    <t>47-54</t>
  </si>
  <si>
    <t>2212-764X</t>
  </si>
  <si>
    <t>European Research in Telemedicine / La Recherche Europeenne en Telemedecine</t>
  </si>
  <si>
    <t>2444-8834</t>
  </si>
  <si>
    <t>European Research on Management and Business Economics</t>
  </si>
  <si>
    <t>0302-2838</t>
  </si>
  <si>
    <t>European Urology</t>
  </si>
  <si>
    <t>73-74</t>
  </si>
  <si>
    <t>2405-4569</t>
  </si>
  <si>
    <t>European Urology Focus</t>
  </si>
  <si>
    <t>0149-7189</t>
  </si>
  <si>
    <t>Evaluation and Program Planning
Discounted Membership Rates 
Did you know that discounted subscription rates are available for this journal to members of the American Evaluation Association (AEA) and the Eastern Evaluation Research Society (EERS). For more information please contact your regional sales office.</t>
  </si>
  <si>
    <t>66-71</t>
  </si>
  <si>
    <t>1090-5138</t>
  </si>
  <si>
    <t>Evolution and Human Behavior</t>
  </si>
  <si>
    <t>FS00-8549</t>
  </si>
  <si>
    <t>Excerpta Medica Full Set Series</t>
  </si>
  <si>
    <t>2111-2884</t>
  </si>
  <si>
    <t>0014-4800</t>
  </si>
  <si>
    <t>Experimental and Molecular Pathology</t>
  </si>
  <si>
    <t>104-105</t>
  </si>
  <si>
    <t>0014-4827</t>
  </si>
  <si>
    <t>Experimental Cell Research</t>
  </si>
  <si>
    <t>362-373</t>
  </si>
  <si>
    <t>0014-4835</t>
  </si>
  <si>
    <t>Experimental Eye Research</t>
  </si>
  <si>
    <t>0531-5565</t>
  </si>
  <si>
    <t>Experimental Gerontology</t>
  </si>
  <si>
    <t>101-114</t>
  </si>
  <si>
    <t>0301-472X</t>
  </si>
  <si>
    <t>Experimental Hematology</t>
  </si>
  <si>
    <t>Static 
Publication Expansion
Rolling for all Subscription types</t>
  </si>
  <si>
    <t>57-68</t>
  </si>
  <si>
    <t>0014-4886</t>
  </si>
  <si>
    <t>Experimental Neurology</t>
  </si>
  <si>
    <t>299-310</t>
  </si>
  <si>
    <t>0014-4894</t>
  </si>
  <si>
    <t>Experimental Parasitology</t>
  </si>
  <si>
    <t>184-195</t>
  </si>
  <si>
    <t>0894-1777</t>
  </si>
  <si>
    <t>Experimental Thermal and Fluid Science</t>
  </si>
  <si>
    <t>90-99</t>
  </si>
  <si>
    <t>0957-4174</t>
  </si>
  <si>
    <t>Expert Systems with Applications</t>
  </si>
  <si>
    <t>91-114</t>
  </si>
  <si>
    <t>0014-4983</t>
  </si>
  <si>
    <t>Explorations in Economic History</t>
  </si>
  <si>
    <t>1550-8307</t>
  </si>
  <si>
    <t>Explore: The Journal of Science &amp; Healing</t>
  </si>
  <si>
    <t>0723-0869</t>
  </si>
  <si>
    <t>Expositiones Mathematicae</t>
  </si>
  <si>
    <t>2352-4316</t>
  </si>
  <si>
    <t>Extreme Mechanics Letters</t>
  </si>
  <si>
    <t>18-25</t>
  </si>
  <si>
    <t>1064-7406</t>
  </si>
  <si>
    <t>Facial Plastic Surgery Clinics of North America</t>
  </si>
  <si>
    <t>0015-0282</t>
  </si>
  <si>
    <t>Fertility and Sterility(R)</t>
  </si>
  <si>
    <t>Static 
Change in number of volumes or issues without increase in total number of pages 
Rolling for all Subscription types</t>
  </si>
  <si>
    <t>109-110</t>
  </si>
  <si>
    <t>0181-9801</t>
  </si>
  <si>
    <t>Feuillets de Radiologie</t>
  </si>
  <si>
    <t>58-63</t>
  </si>
  <si>
    <t>0378-4290</t>
  </si>
  <si>
    <t>Field Crops Research</t>
  </si>
  <si>
    <t>215-229</t>
  </si>
  <si>
    <t>1468-1641</t>
  </si>
  <si>
    <t>Field Mycology</t>
  </si>
  <si>
    <t>1365-6937</t>
  </si>
  <si>
    <t>Filtration Industry Analyst</t>
  </si>
  <si>
    <t>0015-1882</t>
  </si>
  <si>
    <t>Filtration+Separation</t>
  </si>
  <si>
    <t>1544-6123</t>
  </si>
  <si>
    <t>Finance Research Letters</t>
  </si>
  <si>
    <t>0168-874X</t>
  </si>
  <si>
    <t>Finite Elements in Analysis and Design</t>
  </si>
  <si>
    <t>138-152</t>
  </si>
  <si>
    <t>1071-5797</t>
  </si>
  <si>
    <t>Finite Fields and Their Applications</t>
  </si>
  <si>
    <t>0379-7112</t>
  </si>
  <si>
    <t>Fire Safety Journal</t>
  </si>
  <si>
    <t>95-102</t>
  </si>
  <si>
    <t>1050-4648</t>
  </si>
  <si>
    <t>Fish and Shellfish Immunology</t>
  </si>
  <si>
    <t>0165-7836</t>
  </si>
  <si>
    <t>Fisheries Research</t>
  </si>
  <si>
    <t>197-208</t>
  </si>
  <si>
    <t>0211-5638</t>
  </si>
  <si>
    <t>Fisioterapia</t>
  </si>
  <si>
    <t>0367-326X</t>
  </si>
  <si>
    <t>Fitoterapia</t>
  </si>
  <si>
    <t>124-131</t>
  </si>
  <si>
    <t>2452-2627</t>
  </si>
  <si>
    <t>FlatChem</t>
  </si>
  <si>
    <t>0367-2530</t>
  </si>
  <si>
    <t>Flora</t>
  </si>
  <si>
    <t>238-249</t>
  </si>
  <si>
    <t>0955-5986</t>
  </si>
  <si>
    <t>Flow Measurement and Instrumentation</t>
  </si>
  <si>
    <t>59-64</t>
  </si>
  <si>
    <t>0962-7170</t>
  </si>
  <si>
    <t>Fluid Abstracts: Civil Engineering</t>
  </si>
  <si>
    <t>28-39</t>
  </si>
  <si>
    <t>0962-7162</t>
  </si>
  <si>
    <t>Fluid Abstracts: Process Engineering</t>
  </si>
  <si>
    <t>0378-3812</t>
  </si>
  <si>
    <t>Fluid Phase Equilibria</t>
  </si>
  <si>
    <t>455-478</t>
  </si>
  <si>
    <t>1134-2072</t>
  </si>
  <si>
    <t>FMC - Formacion Medica Continuada en Atencion Primaria</t>
  </si>
  <si>
    <t>1351-4180</t>
  </si>
  <si>
    <t>Focus on Catalysts</t>
  </si>
  <si>
    <t>0969-6210</t>
  </si>
  <si>
    <t>Focus on Pigments</t>
  </si>
  <si>
    <t>1364-5439</t>
  </si>
  <si>
    <t>Focus on Powder Coatings</t>
  </si>
  <si>
    <t>1351-4210</t>
  </si>
  <si>
    <t>Focus on Surfactants</t>
  </si>
  <si>
    <t>0960-3085</t>
  </si>
  <si>
    <t>Food and Bioproducts Processing
For subscriptions to Loss Prevention Bulletin and The Chemical Engineer please contact the Institution of Chemical Engineers at journals@icheme.org</t>
  </si>
  <si>
    <t>107-112</t>
  </si>
  <si>
    <t>0278-6915</t>
  </si>
  <si>
    <t>Food and Chemical Toxicology</t>
  </si>
  <si>
    <t>2405-6766</t>
  </si>
  <si>
    <t>Food and Waterborne Parasitology</t>
  </si>
  <si>
    <t>2212-4292</t>
  </si>
  <si>
    <t>Food Bioscience</t>
  </si>
  <si>
    <t>0308-8146</t>
  </si>
  <si>
    <t>Food Chemistry
Also available as part of the Food Science Package</t>
  </si>
  <si>
    <t>238-269</t>
  </si>
  <si>
    <t>0956-7135</t>
  </si>
  <si>
    <t>Food Control
Also available as part of the Food Science Package</t>
  </si>
  <si>
    <t>0268-005X</t>
  </si>
  <si>
    <t>Food Hydrocolloids</t>
  </si>
  <si>
    <t>74-85</t>
  </si>
  <si>
    <t>0740-0020</t>
  </si>
  <si>
    <t>Food Microbiology</t>
  </si>
  <si>
    <t>2214-2894</t>
  </si>
  <si>
    <t>Food Packaging and Shelf Life</t>
  </si>
  <si>
    <t>0306-9192</t>
  </si>
  <si>
    <t>Food Policy</t>
  </si>
  <si>
    <t>74-81</t>
  </si>
  <si>
    <t>0950-3293</t>
  </si>
  <si>
    <t>Food Quality and Preference
Also available as part of the Food Science Package</t>
  </si>
  <si>
    <t>0963-9969</t>
  </si>
  <si>
    <t>Food Research International
Also available as part of the Food Science Package</t>
  </si>
  <si>
    <t>FS00-0174</t>
  </si>
  <si>
    <t>Food Science Package
Comprising: 
Food Chemistry
Food Control
Food Quality and Preference
Food Research International
International Journal of Food Microbiology 
Trends in Food Science and Technology</t>
  </si>
  <si>
    <t>2213-3291</t>
  </si>
  <si>
    <t>Food Structure</t>
  </si>
  <si>
    <t>2352-2496</t>
  </si>
  <si>
    <t>Food Webs</t>
  </si>
  <si>
    <t>1083-7515</t>
  </si>
  <si>
    <t>Foot and Ankle Clinics</t>
  </si>
  <si>
    <t>1268-7731</t>
  </si>
  <si>
    <t>Foot and Ankle Surgery</t>
  </si>
  <si>
    <t>2468-1709</t>
  </si>
  <si>
    <t>Forensic Chemistry</t>
  </si>
  <si>
    <t>7-11</t>
  </si>
  <si>
    <t>0303-8459</t>
  </si>
  <si>
    <t>Forensic Science Abstracts (Section 49 EMBASE)
Also available as part of the Excerpta Medica Full Set Series</t>
  </si>
  <si>
    <t>0379-0738</t>
  </si>
  <si>
    <t>Forensic Science International</t>
  </si>
  <si>
    <t>282-293</t>
  </si>
  <si>
    <t>1872-4973</t>
  </si>
  <si>
    <t>Forensic Science International: Genetics</t>
  </si>
  <si>
    <t>0378-1127</t>
  </si>
  <si>
    <t>Forest Ecology and Management</t>
  </si>
  <si>
    <t>407-430</t>
  </si>
  <si>
    <t>FS00-5554</t>
  </si>
  <si>
    <t>Forest Ecology and Management with Forest Policy and Economics (Combined Subscription)</t>
  </si>
  <si>
    <t>1389-9341</t>
  </si>
  <si>
    <t>Forest Policy and Economics</t>
  </si>
  <si>
    <t>0891-5849</t>
  </si>
  <si>
    <t>Free Radical Biology &amp; Medicine</t>
  </si>
  <si>
    <t>114-129</t>
  </si>
  <si>
    <t>0091-3022</t>
  </si>
  <si>
    <t>Frontiers in Neuroendocrinology</t>
  </si>
  <si>
    <t>48-51</t>
  </si>
  <si>
    <t>0016-2361</t>
  </si>
  <si>
    <t>Fuel</t>
  </si>
  <si>
    <t>211-234</t>
  </si>
  <si>
    <t>0140-6701</t>
  </si>
  <si>
    <t>Fuel and Energy Abstracts</t>
  </si>
  <si>
    <t>59</t>
  </si>
  <si>
    <t>1464-2859</t>
  </si>
  <si>
    <t>Fuel Cells Bulletin</t>
  </si>
  <si>
    <t>0378-3820</t>
  </si>
  <si>
    <t>Fuel Processing Technology</t>
  </si>
  <si>
    <t>169-182</t>
  </si>
  <si>
    <t>1878-6146</t>
  </si>
  <si>
    <t>Fungal Biology</t>
  </si>
  <si>
    <t>122</t>
  </si>
  <si>
    <t>1749-4613</t>
  </si>
  <si>
    <t>Fungal Biology Reviews</t>
  </si>
  <si>
    <t>1754-5048</t>
  </si>
  <si>
    <t>Fungal Ecology</t>
  </si>
  <si>
    <t>1087-1845</t>
  </si>
  <si>
    <t>Fungal Genetics and Biology</t>
  </si>
  <si>
    <t>0920-3796</t>
  </si>
  <si>
    <t>Fusion Engineering and Design</t>
  </si>
  <si>
    <t>126-137</t>
  </si>
  <si>
    <t>1619-9987</t>
  </si>
  <si>
    <t>Fuss &amp; Sprunggelenk</t>
  </si>
  <si>
    <t>2314-7210</t>
  </si>
  <si>
    <t>Future Business Journal</t>
  </si>
  <si>
    <t>2314-7180</t>
  </si>
  <si>
    <t>Future Dental Journal</t>
  </si>
  <si>
    <t>0167-739X</t>
  </si>
  <si>
    <t>Future Generation Computer Systems</t>
  </si>
  <si>
    <t>2314-7245</t>
  </si>
  <si>
    <t>Future Journal of Pharmaceutical Sciences</t>
  </si>
  <si>
    <t>0016-3287</t>
  </si>
  <si>
    <t>Futures
Discounted Membership Rates
Did you know that discounted subscription rates are available for this journal to members of the World Futures Society (WFSoc), the World Futures Studies Federation (WFSF) and the UK Futures Network (UK Fut Net). For more information please contact your regional sales office.</t>
  </si>
  <si>
    <t>95-104</t>
  </si>
  <si>
    <t>0165-0114</t>
  </si>
  <si>
    <t>Fuzzy Sets and Systems</t>
  </si>
  <si>
    <t>330-353</t>
  </si>
  <si>
    <t>0213-9111</t>
  </si>
  <si>
    <t>Gaceta Sanitaria</t>
  </si>
  <si>
    <t>0966-6362</t>
  </si>
  <si>
    <t>Gait &amp; Posture</t>
  </si>
  <si>
    <t>0899-8256</t>
  </si>
  <si>
    <t>Games and Economic Behavior</t>
  </si>
  <si>
    <t>0210-5705</t>
  </si>
  <si>
    <t>Gastroenterologia y Hepatologia</t>
  </si>
  <si>
    <t>2444-3824</t>
  </si>
  <si>
    <t>Gastroenterologia y Hepatologia (English Edition)</t>
  </si>
  <si>
    <t>0016-5085</t>
  </si>
  <si>
    <t>Gastroenterology</t>
  </si>
  <si>
    <t>154-155</t>
  </si>
  <si>
    <t>0031-3580</t>
  </si>
  <si>
    <t>Gastroenterology (Section 48 EMBASE)
Also available as part of the Excerpta Medica Full Set Series</t>
  </si>
  <si>
    <t>93-108</t>
  </si>
  <si>
    <t>0889-8553</t>
  </si>
  <si>
    <t>Gastroenterology Clinics of North America</t>
  </si>
  <si>
    <t>0016-5107</t>
  </si>
  <si>
    <t>Gastrointestinal Endoscopy</t>
  </si>
  <si>
    <t>87-88</t>
  </si>
  <si>
    <t>1052-5157</t>
  </si>
  <si>
    <t>Gastrointestinal Endoscopy Clinics of North America</t>
  </si>
  <si>
    <t>0378-1119</t>
  </si>
  <si>
    <t>Gene</t>
  </si>
  <si>
    <t>638-679</t>
  </si>
  <si>
    <t>1567-133X</t>
  </si>
  <si>
    <t>Gene Expression Patterns</t>
  </si>
  <si>
    <t>2452-0144</t>
  </si>
  <si>
    <t>Gene Reports</t>
  </si>
  <si>
    <t>0016-6480</t>
  </si>
  <si>
    <t>General and Comparative Endocrinology</t>
  </si>
  <si>
    <t>255-269</t>
  </si>
  <si>
    <t>0163-8343</t>
  </si>
  <si>
    <t>General Hospital Psychiatry</t>
  </si>
  <si>
    <t>0014-4096</t>
  </si>
  <si>
    <t>General Pathology and Pathological Anatomy (Section 5 EMBASE)
Also available as part of the Excerpta Medica Full Set Series</t>
  </si>
  <si>
    <t>156-185</t>
  </si>
  <si>
    <t>2352-3042</t>
  </si>
  <si>
    <t>Genes and Diseases</t>
  </si>
  <si>
    <t>0888-7543</t>
  </si>
  <si>
    <t>Genomics</t>
  </si>
  <si>
    <t>110</t>
  </si>
  <si>
    <t>1672-0229</t>
  </si>
  <si>
    <t>Genomics, Proteomics &amp; Bioinformatics</t>
  </si>
  <si>
    <t>FS00-2235</t>
  </si>
  <si>
    <t>Geo Full Set Series
Comprising:
Ecological Abstracts 
Geographical Abstracts: Human Geography 
Geographical Abstracts: Physical Geography 
Geological Abstracts 
Geomechanics Abstracts 
International Development Abstracts</t>
  </si>
  <si>
    <t>0016-6995</t>
  </si>
  <si>
    <t>Geobios</t>
  </si>
  <si>
    <t>0016-7037</t>
  </si>
  <si>
    <t>Geochimica et Cosmochimica Acta</t>
  </si>
  <si>
    <t>220-243</t>
  </si>
  <si>
    <t>0016-7061</t>
  </si>
  <si>
    <t>Geoderma</t>
  </si>
  <si>
    <t>309-332</t>
  </si>
  <si>
    <t>2352-0094</t>
  </si>
  <si>
    <t>Geoderma Regional</t>
  </si>
  <si>
    <t>0016-7185</t>
  </si>
  <si>
    <t>Geoforum</t>
  </si>
  <si>
    <t>88-97</t>
  </si>
  <si>
    <t>0953-9611</t>
  </si>
  <si>
    <t>Geographical Abstracts: Human Geography
Also available as part of the Geo Abstracts Full Set Series</t>
  </si>
  <si>
    <t>30-41</t>
  </si>
  <si>
    <t>0954-0504</t>
  </si>
  <si>
    <t>Geographical Abstracts: Physical Geography
Also available as part of the Geo Abstracts Full Set Series</t>
  </si>
  <si>
    <t>0954-0512</t>
  </si>
  <si>
    <t>Geological Abstracts
Also available as part of the Geo Abstracts Full Set Series</t>
  </si>
  <si>
    <t>1365-1617</t>
  </si>
  <si>
    <t>Geomechanics Abstracts
Also available as part of the Geo Abstracts Full Set Series</t>
  </si>
  <si>
    <t>2352-3808</t>
  </si>
  <si>
    <t>Geomechanics for Energy and the Environment</t>
  </si>
  <si>
    <t>0169-555X</t>
  </si>
  <si>
    <t>Geomorphology</t>
  </si>
  <si>
    <t>300-323</t>
  </si>
  <si>
    <t>1674-9871</t>
  </si>
  <si>
    <t>Geoscience Frontiers</t>
  </si>
  <si>
    <t>FS00-1014</t>
  </si>
  <si>
    <t>Geoscience Package
Comprising: 
Journal of African Earth Sciences 
Journal of Asian Earth Sciences 
Journal of South American Earth Sciences</t>
  </si>
  <si>
    <t>0266-1144</t>
  </si>
  <si>
    <t>Geotextiles and Geomembranes</t>
  </si>
  <si>
    <t>0375-6505</t>
  </si>
  <si>
    <t>Geothermics</t>
  </si>
  <si>
    <t>71-76</t>
  </si>
  <si>
    <t>0197-4572</t>
  </si>
  <si>
    <t>Geriatric Nursing</t>
  </si>
  <si>
    <t>0014-424X</t>
  </si>
  <si>
    <t>Gerontology and Geriatrics (Section 20 EMBASE)
Also available as part of the Excerpta Medica Full Set Series</t>
  </si>
  <si>
    <t>61-68</t>
  </si>
  <si>
    <t>1934-3450</t>
  </si>
  <si>
    <t>GI and Hepatology News</t>
  </si>
  <si>
    <t>12-23</t>
  </si>
  <si>
    <t>1121-4171</t>
  </si>
  <si>
    <t>Giornale Italiano di Endodonzia</t>
  </si>
  <si>
    <t>32-33</t>
  </si>
  <si>
    <t>0921-8181</t>
  </si>
  <si>
    <t>Global and Planetary Change</t>
  </si>
  <si>
    <t>2351-9894</t>
  </si>
  <si>
    <t>Global Ecology and Conservation</t>
  </si>
  <si>
    <t>0959-3780</t>
  </si>
  <si>
    <t>Global Environmental Change</t>
  </si>
  <si>
    <t>1044-0283</t>
  </si>
  <si>
    <t>Global Finance Journal</t>
  </si>
  <si>
    <t>2211-9124</t>
  </si>
  <si>
    <t>Global Food Security</t>
  </si>
  <si>
    <t>2211-8160</t>
  </si>
  <si>
    <t>Global Heart</t>
  </si>
  <si>
    <t>13</t>
  </si>
  <si>
    <t>1342-937X</t>
  </si>
  <si>
    <t>Gondwana Research</t>
  </si>
  <si>
    <t>0740-624X</t>
  </si>
  <si>
    <t>Government Information Quarterly</t>
  </si>
  <si>
    <t>1524-0703</t>
  </si>
  <si>
    <t>Graphical Models</t>
  </si>
  <si>
    <t>95-100</t>
  </si>
  <si>
    <t>2352-801X</t>
  </si>
  <si>
    <t>Groundwater for Sustainable Development</t>
  </si>
  <si>
    <t>1096-6374</t>
  </si>
  <si>
    <t>Growth Hormone &amp; IGF Research</t>
  </si>
  <si>
    <t>0090-8258</t>
  </si>
  <si>
    <t>Gynecologic Oncology</t>
  </si>
  <si>
    <t>148-151</t>
  </si>
  <si>
    <t>2352-5789</t>
  </si>
  <si>
    <t>Gynecologic Oncology Reports</t>
  </si>
  <si>
    <t>2468-7189</t>
  </si>
  <si>
    <t>Gynecologie Obstetrique Fertilite &amp; Senologie</t>
  </si>
  <si>
    <t>Title change
No expansion
Rolling for all Subscription types</t>
  </si>
  <si>
    <t>2213-3070</t>
  </si>
  <si>
    <t>Gynecology and Minimally Invasive Therapy</t>
  </si>
  <si>
    <t>0197-3975</t>
  </si>
  <si>
    <t>Habitat International</t>
  </si>
  <si>
    <t>71-82</t>
  </si>
  <si>
    <t>0749-0712</t>
  </si>
  <si>
    <t>Hand Clinics</t>
  </si>
  <si>
    <t>2468-1229</t>
  </si>
  <si>
    <t>Hand Surgery &amp; Rehabilitation</t>
  </si>
  <si>
    <t>37-42</t>
  </si>
  <si>
    <t>2468-0672</t>
  </si>
  <si>
    <t>HardwareX</t>
  </si>
  <si>
    <t>1568-9883</t>
  </si>
  <si>
    <t>Harmful Algae</t>
  </si>
  <si>
    <t>71-80</t>
  </si>
  <si>
    <t>1687-4048</t>
  </si>
  <si>
    <t>HBRC Journal</t>
  </si>
  <si>
    <t>14-16</t>
  </si>
  <si>
    <t>Built Environment</t>
  </si>
  <si>
    <t>1353-8292</t>
  </si>
  <si>
    <t>Health &amp; Place</t>
  </si>
  <si>
    <t>FS00-1027</t>
  </si>
  <si>
    <t>Health &amp; Place with Social Science &amp; Medicine (Combined Subscription)</t>
  </si>
  <si>
    <t>0168-8510</t>
  </si>
  <si>
    <t>Health Policy</t>
  </si>
  <si>
    <t>2211-8837</t>
  </si>
  <si>
    <t>Health Policy and Technology</t>
  </si>
  <si>
    <t>0921-8068</t>
  </si>
  <si>
    <t>Health Policy, Economics and Management (Section 36 EMBASE)
Also available as part of the Excerpta Medica Full Set Series</t>
  </si>
  <si>
    <t>2452-3011</t>
  </si>
  <si>
    <t>Health Professions Education</t>
  </si>
  <si>
    <t>2213-0764</t>
  </si>
  <si>
    <t>Healthcare: The Journal of Delivery Science and Innovation</t>
  </si>
  <si>
    <t>0378-5955</t>
  </si>
  <si>
    <t>Hearing Research</t>
  </si>
  <si>
    <t>357-370</t>
  </si>
  <si>
    <t>0147-9563</t>
  </si>
  <si>
    <t>Heart &amp; Lung - The Journal of Acute and Critical Care</t>
  </si>
  <si>
    <t>1551-7136</t>
  </si>
  <si>
    <t>Heart Failure Clinics</t>
  </si>
  <si>
    <t>1547-5271</t>
  </si>
  <si>
    <t>Heart Rhythm</t>
  </si>
  <si>
    <t>15</t>
  </si>
  <si>
    <t>1443-9506</t>
  </si>
  <si>
    <t>Heart, Lung and Circulation</t>
  </si>
  <si>
    <t>2214-0271</t>
  </si>
  <si>
    <t>HeartRhythm Case Reports</t>
  </si>
  <si>
    <t>2405-8440</t>
  </si>
  <si>
    <t>Heliyon</t>
  </si>
  <si>
    <t>3-14</t>
  </si>
  <si>
    <t>1109-9666</t>
  </si>
  <si>
    <t>Hellenic Journal of Cardiology</t>
  </si>
  <si>
    <t>59-63</t>
  </si>
  <si>
    <t>0014-4290</t>
  </si>
  <si>
    <t>Hematology (Section 25 EMBASE)
Also available as part of the Excerpta Medica Full Set Series</t>
  </si>
  <si>
    <t>127-150</t>
  </si>
  <si>
    <t>1658-3876</t>
  </si>
  <si>
    <t>Hematology/Oncology and Stem Cell Therapy</t>
  </si>
  <si>
    <t>0889-8588</t>
  </si>
  <si>
    <t>Hematology/Oncology Clinics of North America</t>
  </si>
  <si>
    <t>1499-3872</t>
  </si>
  <si>
    <t>Hepatobiliary &amp; Pancreatic Diseases International</t>
  </si>
  <si>
    <t>0385-5414</t>
  </si>
  <si>
    <t>Heterocycles
Not distributed in Japan by Elsevier. Subscribers in Japan should contact the Japanese Institute of Heterocyclic Chemistry, http://www.heterocycles.com. Not available on ScienceDirect.</t>
  </si>
  <si>
    <t>96-97</t>
  </si>
  <si>
    <t>1574-1818</t>
  </si>
  <si>
    <t>High Energy Density Physics</t>
  </si>
  <si>
    <t>1889-1837</t>
  </si>
  <si>
    <t>Hipertension y Riesgo Vascular</t>
  </si>
  <si>
    <t>0315-0860</t>
  </si>
  <si>
    <t>Historia Mathematica</t>
  </si>
  <si>
    <t>0018-442X</t>
  </si>
  <si>
    <t>HOMO</t>
  </si>
  <si>
    <t>0439-5689</t>
  </si>
  <si>
    <t>Hormigon y Acero</t>
  </si>
  <si>
    <t>0018-506X</t>
  </si>
  <si>
    <t>Hormones and Behavior</t>
  </si>
  <si>
    <t>97-106</t>
  </si>
  <si>
    <t>2468-0141</t>
  </si>
  <si>
    <t>Horticultural Plant Journal</t>
  </si>
  <si>
    <t>2211-5943</t>
  </si>
  <si>
    <t>Hospital Medicine Clinics</t>
  </si>
  <si>
    <t>1365-182X</t>
  </si>
  <si>
    <t>HPB</t>
  </si>
  <si>
    <t>0014-4266</t>
  </si>
  <si>
    <t>Human Genetics (Section 22 EMBASE)
Also available as part of the Excerpta Medica Full Set Series</t>
  </si>
  <si>
    <t>131-154</t>
  </si>
  <si>
    <t>0198-8859</t>
  </si>
  <si>
    <t>Human Immunology</t>
  </si>
  <si>
    <t>79</t>
  </si>
  <si>
    <t>2452-2317</t>
  </si>
  <si>
    <t>Human Microbiome Journal</t>
  </si>
  <si>
    <t>0167-9457</t>
  </si>
  <si>
    <t>Human Movement Science
Reduced personal subscriptions are available to members of The International Society for Electromyography and Kinesiology, American Psychological Association, and the Association for Psychological Science. Please contact your nearest regional sales office for details.</t>
  </si>
  <si>
    <t>57-62</t>
  </si>
  <si>
    <t>0046-8177</t>
  </si>
  <si>
    <t>Human Pathology</t>
  </si>
  <si>
    <t>2214-3300</t>
  </si>
  <si>
    <t>Human Pathology: Case Reports</t>
  </si>
  <si>
    <t>1053-4822</t>
  </si>
  <si>
    <t>Human Resource Management Review</t>
  </si>
  <si>
    <t>0304-386X</t>
  </si>
  <si>
    <t>Hydrometallurgy</t>
  </si>
  <si>
    <t>175-182</t>
  </si>
  <si>
    <t>0386-1112</t>
  </si>
  <si>
    <t>IATSS Research</t>
  </si>
  <si>
    <t>42-43</t>
  </si>
  <si>
    <t>2451-8301</t>
  </si>
  <si>
    <t>IBRO Reports</t>
  </si>
  <si>
    <t>0019-1035</t>
  </si>
  <si>
    <t>Icarus</t>
  </si>
  <si>
    <t>299-316</t>
  </si>
  <si>
    <t>2405-9595</t>
  </si>
  <si>
    <t>ICT Express</t>
  </si>
  <si>
    <t>2214-2509</t>
  </si>
  <si>
    <t>IDCases</t>
  </si>
  <si>
    <t>2468-6018</t>
  </si>
  <si>
    <t>IFAC Journal of Systems and Control</t>
  </si>
  <si>
    <t>3-6</t>
  </si>
  <si>
    <t>0970-3896</t>
  </si>
  <si>
    <t>IIMB Management Review</t>
  </si>
  <si>
    <t>2352-9067</t>
  </si>
  <si>
    <t>IJC Heart &amp; Vasculature</t>
  </si>
  <si>
    <t>0262-8856</t>
  </si>
  <si>
    <t>Image and Vision Computing</t>
  </si>
  <si>
    <t>69-80</t>
  </si>
  <si>
    <t>1776-9817</t>
  </si>
  <si>
    <t>Imagerie de la Femme</t>
  </si>
  <si>
    <t>1074-7613</t>
  </si>
  <si>
    <t>Immunity</t>
  </si>
  <si>
    <t>48-49</t>
  </si>
  <si>
    <t>0171-2985</t>
  </si>
  <si>
    <t>Immunobiology</t>
  </si>
  <si>
    <t>223</t>
  </si>
  <si>
    <t>0889-8561</t>
  </si>
  <si>
    <t>Immunology and Allergy Clinics of North America</t>
  </si>
  <si>
    <t>0165-2478</t>
  </si>
  <si>
    <t>Immunology Letters</t>
  </si>
  <si>
    <t>193-204</t>
  </si>
  <si>
    <t>0014-4304</t>
  </si>
  <si>
    <t>Immunology, Serology and Transplantation (Section 26 EMBASE)
Also available as part of the Excerpta Medica Full Set Series</t>
  </si>
  <si>
    <t>164-195</t>
  </si>
  <si>
    <t>2542-3606</t>
  </si>
  <si>
    <t>In Analysis</t>
  </si>
  <si>
    <t>0019-3577</t>
  </si>
  <si>
    <t>Indagationes Mathematicae</t>
  </si>
  <si>
    <t>0976-2884</t>
  </si>
  <si>
    <t>Indian Journal of Medical Specialities</t>
  </si>
  <si>
    <t>0019-5707</t>
  </si>
  <si>
    <t>Indian Journal of Tuberculosis</t>
  </si>
  <si>
    <t>65-68</t>
  </si>
  <si>
    <t>0972-6292</t>
  </si>
  <si>
    <t>Indian Pacing and Electrophysiology Journal</t>
  </si>
  <si>
    <t>18-23</t>
  </si>
  <si>
    <t>0926-6690</t>
  </si>
  <si>
    <t>Industrial Crops and Products</t>
  </si>
  <si>
    <t>111-126</t>
  </si>
  <si>
    <t>0019-8501</t>
  </si>
  <si>
    <t>Industrial Marketing Management</t>
  </si>
  <si>
    <t>0163-6383</t>
  </si>
  <si>
    <t>Infant Behavior and Development
Reduced personal subscriptions are available to members of the American Psychological Association, International Society for Infant Studies, Japanese Developmental Psychology Society, International Society for the Study of Behavioral Development, Society for Research in Child Development, Association for Psychological Science and the European Society for Developmental Psychology. Please contact your nearest regional sales office for details.</t>
  </si>
  <si>
    <t>50-53</t>
  </si>
  <si>
    <t>2468-0451</t>
  </si>
  <si>
    <t>Infection, Disease &amp; Health</t>
  </si>
  <si>
    <t>1567-1348</t>
  </si>
  <si>
    <t>Infection, Genetics and Evolution</t>
  </si>
  <si>
    <t>0891-5520</t>
  </si>
  <si>
    <t>Infectious Disease Clinics of North America</t>
  </si>
  <si>
    <t>32-35</t>
  </si>
  <si>
    <t>2352-9148</t>
  </si>
  <si>
    <t>Informatics in Medicine Unlocked</t>
  </si>
  <si>
    <t>0890-5401</t>
  </si>
  <si>
    <t>Information and Computation
Electronic access to Electronic Notes in Theoretical Computer Science (ENTCS) includedNEW!! Elsevier's Theoretical Computer Science Student Collection
 This journal is included in a bundle of 12 premier Theoretical Computer Science journals at a discounted student rate: 
 Click here for more information on eligibility AND/OR to get your online personal student collection today!</t>
  </si>
  <si>
    <t>258-263</t>
  </si>
  <si>
    <t>0378-7206</t>
  </si>
  <si>
    <t>Information and Management</t>
  </si>
  <si>
    <t>1471-7727</t>
  </si>
  <si>
    <t>Information and Organization</t>
  </si>
  <si>
    <t>0950-5849</t>
  </si>
  <si>
    <t>Information and Software Technology</t>
  </si>
  <si>
    <t>0167-6245</t>
  </si>
  <si>
    <t>Information Economics and Policy</t>
  </si>
  <si>
    <t>1566-2535</t>
  </si>
  <si>
    <t>Information Fusion</t>
  </si>
  <si>
    <t>0306-4573</t>
  </si>
  <si>
    <t>Information Processing &amp; Management</t>
  </si>
  <si>
    <t>2214-3173</t>
  </si>
  <si>
    <t>Information Processing in Agriculture</t>
  </si>
  <si>
    <t>0020-0190</t>
  </si>
  <si>
    <t>Information Processing Letters
Electronic access to Electronic Notes in Theoretical Computer Science (ENTCS) includedNEW!! Elsevier's Theoretical Computer Science Student Collection
 This journal is included in a bundle of 12 premier Theoretical Computer Science journals at a discounted student rate: 
 Click here for more information on eligibility AND/OR to get your online personal student collection today!</t>
  </si>
  <si>
    <t>0020-0255</t>
  </si>
  <si>
    <t>Information Sciences</t>
  </si>
  <si>
    <t>422-469</t>
  </si>
  <si>
    <t>0306-4379</t>
  </si>
  <si>
    <t>Information Systems</t>
  </si>
  <si>
    <t>71-78</t>
  </si>
  <si>
    <t>1350-4495</t>
  </si>
  <si>
    <t>Infrared Physics &amp; Technology</t>
  </si>
  <si>
    <t>88-95</t>
  </si>
  <si>
    <t>0020-1383</t>
  </si>
  <si>
    <t>Injury</t>
  </si>
  <si>
    <t>1466-8564</t>
  </si>
  <si>
    <t>Innovative Food Science and Emerging Technologies</t>
  </si>
  <si>
    <t>1387-7003</t>
  </si>
  <si>
    <t>Inorganic Chemistry Communications</t>
  </si>
  <si>
    <t>0020-1693</t>
  </si>
  <si>
    <t>Inorganica Chimica Acta</t>
  </si>
  <si>
    <t>469-483</t>
  </si>
  <si>
    <t>0965-1748</t>
  </si>
  <si>
    <t>Insect Biochemistry and Molecular Biology</t>
  </si>
  <si>
    <t>FS00-0406</t>
  </si>
  <si>
    <t>Insect Biochemistry and Molecular Biology with Journal of Insect Physiology (Combined Subscription)</t>
  </si>
  <si>
    <t>0167-6687</t>
  </si>
  <si>
    <t>Insurance: Mathematics and Economics</t>
  </si>
  <si>
    <t>78-83</t>
  </si>
  <si>
    <t>0167-9260</t>
  </si>
  <si>
    <t>Integration, the VLSI Journal</t>
  </si>
  <si>
    <t>2213-4220</t>
  </si>
  <si>
    <t>Integrative Medicine Research</t>
  </si>
  <si>
    <t>0160-2896</t>
  </si>
  <si>
    <t>Intelligence
Members of the International Society for Intelligence Research receive the journal as part of their member benefits.Reduced personal subscriptions are available to members of the American Psychological Association. Please contact your nearest regional sales office for details</t>
  </si>
  <si>
    <t>0964-3397</t>
  </si>
  <si>
    <t>Intensive and Critical Care Nursing</t>
  </si>
  <si>
    <t>0242-3960</t>
  </si>
  <si>
    <t>Inter Bloc</t>
  </si>
  <si>
    <t>2-5</t>
  </si>
  <si>
    <t>2214-7519</t>
  </si>
  <si>
    <t>Interdisciplinary Neurosurgery</t>
  </si>
  <si>
    <t>0966-9795</t>
  </si>
  <si>
    <t>Intermetallics</t>
  </si>
  <si>
    <t>0014-410X</t>
  </si>
  <si>
    <t>Internal Medicine (Section 6 EMBASE)
Also available as part of the Excerpta Medica Full Set Series</t>
  </si>
  <si>
    <t>152-175</t>
  </si>
  <si>
    <t>0964-8305</t>
  </si>
  <si>
    <t>International Biodeterioration &amp; Biodegradation</t>
  </si>
  <si>
    <t>126-135</t>
  </si>
  <si>
    <t>0969-5931</t>
  </si>
  <si>
    <t>International Business Review</t>
  </si>
  <si>
    <t>27</t>
  </si>
  <si>
    <t>FS00-0140</t>
  </si>
  <si>
    <t>International Business Review with Long Range Planning (Combined Subscription)</t>
  </si>
  <si>
    <t>0735-1933</t>
  </si>
  <si>
    <t>International Communications in Heat and Mass Transfer</t>
  </si>
  <si>
    <t>FS00-0680</t>
  </si>
  <si>
    <t>International Communications in Heat and Mass Transfer with International Journal of Heat and Mass Transfer (Combined Subscription)</t>
  </si>
  <si>
    <t>0958-6946</t>
  </si>
  <si>
    <t>International Dairy Journal</t>
  </si>
  <si>
    <t>0262-0855</t>
  </si>
  <si>
    <t>International Development Abstracts
Also available as part of the Geo Abstracts Full Set Series</t>
  </si>
  <si>
    <t>2110-7017</t>
  </si>
  <si>
    <t>International Economics</t>
  </si>
  <si>
    <t>153-156</t>
  </si>
  <si>
    <t>1755-599X</t>
  </si>
  <si>
    <t>International Emergency Nursing</t>
  </si>
  <si>
    <t>1567-5769</t>
  </si>
  <si>
    <t>International Immunopharmacology</t>
  </si>
  <si>
    <t>54-65</t>
  </si>
  <si>
    <t>0020-7519</t>
  </si>
  <si>
    <t>International Journal for Parasitology</t>
  </si>
  <si>
    <t>2211-3207</t>
  </si>
  <si>
    <t>International Journal for Parasitology: Drugs and Drug Resistance</t>
  </si>
  <si>
    <t>8</t>
  </si>
  <si>
    <t>2213-2244</t>
  </si>
  <si>
    <t>International Journal for Parasitology: Parasites and Wildlife</t>
  </si>
  <si>
    <t>1467-0895</t>
  </si>
  <si>
    <t>International Journal of Accounting Information Systems</t>
  </si>
  <si>
    <t>0143-7496</t>
  </si>
  <si>
    <t>International Journal of Adhesion and Adhesives</t>
  </si>
  <si>
    <t>2214-1391</t>
  </si>
  <si>
    <t>International Journal of Africa Nursing Sciences</t>
  </si>
  <si>
    <t>0924-8579</t>
  </si>
  <si>
    <t>International Journal of Antimicrobial Agents</t>
  </si>
  <si>
    <t>51-52</t>
  </si>
  <si>
    <t>0303-2434</t>
  </si>
  <si>
    <t>International Journal of Applied Earth Observation and Geoinformation</t>
  </si>
  <si>
    <t>64-73</t>
  </si>
  <si>
    <t>0888-613X</t>
  </si>
  <si>
    <t>International Journal of Approximate Reasoning</t>
  </si>
  <si>
    <t>0141-8130</t>
  </si>
  <si>
    <t>International Journal of Biological Macromolecules</t>
  </si>
  <si>
    <t>106-120</t>
  </si>
  <si>
    <t>0167-5273</t>
  </si>
  <si>
    <t>International Journal of Cardiology</t>
  </si>
  <si>
    <t>250-273</t>
  </si>
  <si>
    <t>2212-8689</t>
  </si>
  <si>
    <t>International Journal of Child-Computer Interaction</t>
  </si>
  <si>
    <t>1697-2600</t>
  </si>
  <si>
    <t>International Journal of Clinical and Health Psychology</t>
  </si>
  <si>
    <t>0166-5162</t>
  </si>
  <si>
    <t>International Journal of Coal Geology</t>
  </si>
  <si>
    <t>185-200</t>
  </si>
  <si>
    <t>1874-5482</t>
  </si>
  <si>
    <t>International Journal of Critical Infrastructure Protection</t>
  </si>
  <si>
    <t>0736-5748</t>
  </si>
  <si>
    <t>International Journal of Developmental Neuroscience</t>
  </si>
  <si>
    <t>2212-4209</t>
  </si>
  <si>
    <t>International Journal of Disaster Risk Reduction</t>
  </si>
  <si>
    <t>0955-3959</t>
  </si>
  <si>
    <t>International Journal of Drug Policy</t>
  </si>
  <si>
    <t>0738-0593</t>
  </si>
  <si>
    <t>International Journal of Educational Development
Discounted subscription rates are available to the members of the Comparative and International Education Society (CIES), the British Association for International and Comparative Education (BAICE) and the International Academy for Intercultural Research (IAIR). For more information please contact your regional sales office.</t>
  </si>
  <si>
    <t>FS00-0491</t>
  </si>
  <si>
    <t>International Journal of Educational Research including Learning and Instruction (Combined Subscription)</t>
  </si>
  <si>
    <t>0883-0355</t>
  </si>
  <si>
    <t>International Journal of Educational Research
Discounted subscription rates are available to the members of the European Association for Research on Learning and Instruction (EARLI). For more information please contact your regional sales office.</t>
  </si>
  <si>
    <t>87-92</t>
  </si>
  <si>
    <t>0142-0615</t>
  </si>
  <si>
    <t>International Journal of Electrical Power &amp; Energy Systems</t>
  </si>
  <si>
    <t>2405-5352</t>
  </si>
  <si>
    <t>International Journal of e-Navigation and Maritime Economy</t>
  </si>
  <si>
    <t>0020-7225</t>
  </si>
  <si>
    <t>International Journal of Engineering Science</t>
  </si>
  <si>
    <t>0142-1123</t>
  </si>
  <si>
    <t>International Journal of Fatigue</t>
  </si>
  <si>
    <t>0168-1605</t>
  </si>
  <si>
    <t>International Journal of Food Microbiology
Also available as part of the Food Science Package</t>
  </si>
  <si>
    <t>264-287</t>
  </si>
  <si>
    <t>0169-2070</t>
  </si>
  <si>
    <t>International Journal of Forecasting</t>
  </si>
  <si>
    <t>1878-450X</t>
  </si>
  <si>
    <t>International Journal of Gastronomy and Food Science</t>
  </si>
  <si>
    <t>1873-9598</t>
  </si>
  <si>
    <t>International Journal of Gerontology</t>
  </si>
  <si>
    <t>1750-5836</t>
  </si>
  <si>
    <t>International Journal of Greenhouse Gas Control</t>
  </si>
  <si>
    <t>68-79</t>
  </si>
  <si>
    <t>0142-727X</t>
  </si>
  <si>
    <t>International Journal of Heat and Fluid Flow</t>
  </si>
  <si>
    <t>69-74</t>
  </si>
  <si>
    <t>0017-9310</t>
  </si>
  <si>
    <t>International Journal of Heat and Mass Transfer</t>
  </si>
  <si>
    <t>0278-4319</t>
  </si>
  <si>
    <t>International Journal of Hospitality Management</t>
  </si>
  <si>
    <t>1071-5819</t>
  </si>
  <si>
    <t>International Journal of Human-Computer Studies</t>
  </si>
  <si>
    <t>109-120</t>
  </si>
  <si>
    <t>0360-3199</t>
  </si>
  <si>
    <t>International Journal of Hydrogen Energy</t>
  </si>
  <si>
    <t>1438-4639</t>
  </si>
  <si>
    <t>International Journal of Hygiene and Environmental Health</t>
  </si>
  <si>
    <t>221</t>
  </si>
  <si>
    <t>0734-743X</t>
  </si>
  <si>
    <t>International Journal of Impact Engineering</t>
  </si>
  <si>
    <t>0169-8141</t>
  </si>
  <si>
    <t>International Journal of Industrial Ergonomics</t>
  </si>
  <si>
    <t>0167-7187</t>
  </si>
  <si>
    <t>International Journal of Industrial Organization
Reduced subscription available for EARIE members: please contact Customer Services and mention your Society Membership</t>
  </si>
  <si>
    <t>1201-9712</t>
  </si>
  <si>
    <t>International Journal of Infectious Diseases</t>
  </si>
  <si>
    <t>66-77</t>
  </si>
  <si>
    <t>0268-4012</t>
  </si>
  <si>
    <t>International Journal of Information Management</t>
  </si>
  <si>
    <t>0147-1767</t>
  </si>
  <si>
    <t>International Journal of Intercultural Relations
Members of the International Academy for Intercultural Research (IAIR) receive a subscription to this journal as part of their membership fee. Discounted subscription rates are also available to the members of the Society for Intercultural Educational Training and Research (SIETAR). For more information please contact your regional sales office.</t>
  </si>
  <si>
    <t>0160-2527</t>
  </si>
  <si>
    <t>International Journal of Law and Psychiatry</t>
  </si>
  <si>
    <t>1756-0616</t>
  </si>
  <si>
    <t>International Journal of Law, Crime and Justice</t>
  </si>
  <si>
    <t>0890-6955</t>
  </si>
  <si>
    <t>International Journal of Machine Tools and Manufacture</t>
  </si>
  <si>
    <t>124-135</t>
  </si>
  <si>
    <t>1387-3806</t>
  </si>
  <si>
    <t>International Journal of Mass Spectrometry</t>
  </si>
  <si>
    <t>423-434</t>
  </si>
  <si>
    <t>0020-7403</t>
  </si>
  <si>
    <t>International Journal of Mechanical Sciences</t>
  </si>
  <si>
    <t>135-149</t>
  </si>
  <si>
    <t>1386-5056</t>
  </si>
  <si>
    <t>International Journal of Medical Informatics</t>
  </si>
  <si>
    <t>1438-4221</t>
  </si>
  <si>
    <t>International Journal of Medical Microbiology</t>
  </si>
  <si>
    <t>308</t>
  </si>
  <si>
    <t>2095-2686</t>
  </si>
  <si>
    <t>International Journal of Mining Science and Technology</t>
  </si>
  <si>
    <t>0301-9322</t>
  </si>
  <si>
    <t>International Journal of Multiphase Flow</t>
  </si>
  <si>
    <t>2092-6782</t>
  </si>
  <si>
    <t>International Journal of Naval Architecture and Ocean Engineering</t>
  </si>
  <si>
    <t>0020-7462</t>
  </si>
  <si>
    <t>International Journal of Non-Linear Mechanics</t>
  </si>
  <si>
    <t>98-107</t>
  </si>
  <si>
    <t>2352-0132</t>
  </si>
  <si>
    <t>International Journal of Nursing Sciences</t>
  </si>
  <si>
    <t>0020-7489</t>
  </si>
  <si>
    <t>International Journal of Nursing Studies</t>
  </si>
  <si>
    <t>77-88</t>
  </si>
  <si>
    <t>0959-289X</t>
  </si>
  <si>
    <t>International Journal of Obstetric Anesthesia</t>
  </si>
  <si>
    <t>0901-5027</t>
  </si>
  <si>
    <t>International Journal of Oral and Maxillofacial Surgery</t>
  </si>
  <si>
    <t>1878-1241</t>
  </si>
  <si>
    <t>International Journal of Orthopaedic and Trauma Nursing</t>
  </si>
  <si>
    <t>1746-0689</t>
  </si>
  <si>
    <t>International Journal of Osteopathic Medicine</t>
  </si>
  <si>
    <t>1879-9817</t>
  </si>
  <si>
    <t>International Journal of Paleopathology
Members of the Paleopathology Association (PPA) receive an online subscription to the journal as part of their membership fee. Discounted paper subscription rates are available to the members of the Association. For more information please contact your regional sales office.</t>
  </si>
  <si>
    <t>1996-6814</t>
  </si>
  <si>
    <t>International Journal of Pavement Research and Technology</t>
  </si>
  <si>
    <t>0165-5876</t>
  </si>
  <si>
    <t>International Journal of Pediatric Otorhinolaryngology</t>
  </si>
  <si>
    <t>1871-4048</t>
  </si>
  <si>
    <t>International Journal of Pediatric Otorhinolaryngology Extra</t>
  </si>
  <si>
    <t>Title change
No expansion
No</t>
  </si>
  <si>
    <t>2352-6467</t>
  </si>
  <si>
    <t>International Journal of Pediatrics and Adolescent Medicine</t>
  </si>
  <si>
    <t>0378-5173</t>
  </si>
  <si>
    <t>International Journal of Pharmaceutics
Also available as part of the Pharmacology Package - Option 2</t>
  </si>
  <si>
    <t>535-553</t>
  </si>
  <si>
    <t>0749-6419</t>
  </si>
  <si>
    <t>International Journal of Plasticity</t>
  </si>
  <si>
    <t>0308-0161</t>
  </si>
  <si>
    <t>International Journal of Pressure Vessels and Piping</t>
  </si>
  <si>
    <t>159-168</t>
  </si>
  <si>
    <t>0925-5273</t>
  </si>
  <si>
    <t>International Journal of Production Economics</t>
  </si>
  <si>
    <t>0263-7863</t>
  </si>
  <si>
    <t>International Journal of Project Management</t>
  </si>
  <si>
    <t>0167-8760</t>
  </si>
  <si>
    <t>International Journal of Psychophysiology</t>
  </si>
  <si>
    <t>0360-3016</t>
  </si>
  <si>
    <t>International Journal of Radiation Oncology &amp;#8226; Biology &amp;#8226;Physics</t>
  </si>
  <si>
    <t>100-102</t>
  </si>
  <si>
    <t>0263-4368</t>
  </si>
  <si>
    <t>International Journal of Refractory Metals and Hard Materials</t>
  </si>
  <si>
    <t>0140-7007</t>
  </si>
  <si>
    <t>International Journal of Refrigeration</t>
  </si>
  <si>
    <t>0167-8116</t>
  </si>
  <si>
    <t>International Journal of Research in Marketing</t>
  </si>
  <si>
    <t>1365-1609</t>
  </si>
  <si>
    <t>International Journal of Rock Mechanics and Mining Sciences</t>
  </si>
  <si>
    <t>1001-6279</t>
  </si>
  <si>
    <t>International Journal of Sediment Research</t>
  </si>
  <si>
    <t>0020-7683</t>
  </si>
  <si>
    <t>International Journal of Solids and Structures</t>
  </si>
  <si>
    <t>130-155</t>
  </si>
  <si>
    <t>1743-9191</t>
  </si>
  <si>
    <t>International Journal of Surgery</t>
  </si>
  <si>
    <t>49-60</t>
  </si>
  <si>
    <t>2210-2612</t>
  </si>
  <si>
    <t>International Journal of Surgery Case Reports</t>
  </si>
  <si>
    <t>42-53</t>
  </si>
  <si>
    <t>2405-8572</t>
  </si>
  <si>
    <t>International Journal of Surgery Open</t>
  </si>
  <si>
    <t>2468-3574</t>
  </si>
  <si>
    <t>International Journal of Surgery Protocols</t>
  </si>
  <si>
    <t>1290-0729</t>
  </si>
  <si>
    <t>International Journal of Thermal Sciences</t>
  </si>
  <si>
    <t>2314-4599</t>
  </si>
  <si>
    <t>International Journal of Veterinary Science and Medicine</t>
  </si>
  <si>
    <t>2352-6475</t>
  </si>
  <si>
    <t>International Journal of Women's Dermatology</t>
  </si>
  <si>
    <t>1761-7227</t>
  </si>
  <si>
    <t>International Orthodontics</t>
  </si>
  <si>
    <t>1059-0560</t>
  </si>
  <si>
    <t>International Review of Economics &amp; Finance</t>
  </si>
  <si>
    <t>1477-3880</t>
  </si>
  <si>
    <t>International Review of Economics Education</t>
  </si>
  <si>
    <t>27-29</t>
  </si>
  <si>
    <t>1057-5219</t>
  </si>
  <si>
    <t>International Review of Financial Analysis</t>
  </si>
  <si>
    <t>0144-8188</t>
  </si>
  <si>
    <t>International Review of Law and Economics</t>
  </si>
  <si>
    <t>53-56</t>
  </si>
  <si>
    <t>2214-7829</t>
  </si>
  <si>
    <t>Internet Interventions</t>
  </si>
  <si>
    <t>2211-7458</t>
  </si>
  <si>
    <t>Interventional Cardiology Clinics</t>
  </si>
  <si>
    <t>1698-6989</t>
  </si>
  <si>
    <t>Investigaciones de Historia Economica - Economic History Research</t>
  </si>
  <si>
    <t>1959-0318</t>
  </si>
  <si>
    <t>IRBM</t>
  </si>
  <si>
    <t>1959-7568</t>
  </si>
  <si>
    <t>IRBM News</t>
  </si>
  <si>
    <t>0019-0578</t>
  </si>
  <si>
    <t>ISA Transactions(R)</t>
  </si>
  <si>
    <t>0924-2716</t>
  </si>
  <si>
    <t>ISPRS Journal of Photogrammetry and Remote Sensing</t>
  </si>
  <si>
    <t>2352-5126</t>
  </si>
  <si>
    <t>JAAD Case Reports</t>
  </si>
  <si>
    <t>0735-1097</t>
  </si>
  <si>
    <t>JACC (Journal of the American College of Cardiology)</t>
  </si>
  <si>
    <t>2452-302X</t>
  </si>
  <si>
    <t>JACC: Basic to Translational Science</t>
  </si>
  <si>
    <t>1936-878X</t>
  </si>
  <si>
    <t>JACC: Cardiovascular Imaging</t>
  </si>
  <si>
    <t>1936-8798</t>
  </si>
  <si>
    <t>JACC: Cardiovascular Interventions</t>
  </si>
  <si>
    <t>2405-500X</t>
  </si>
  <si>
    <t>JACC: Clinical Electrophysiology</t>
  </si>
  <si>
    <t>2213-1779</t>
  </si>
  <si>
    <t>JACC: Heart Failure</t>
  </si>
  <si>
    <t>0922-1425</t>
  </si>
  <si>
    <t>Japan and the World Economy</t>
  </si>
  <si>
    <t>1882-7616</t>
  </si>
  <si>
    <t>Japanese Dental Science Review</t>
  </si>
  <si>
    <t>2214-1677</t>
  </si>
  <si>
    <t>JCRS Online Case Reports</t>
  </si>
  <si>
    <t>1297-319X</t>
  </si>
  <si>
    <t>Joint Bone Spine</t>
  </si>
  <si>
    <t>85-90</t>
  </si>
  <si>
    <t>2542-4351</t>
  </si>
  <si>
    <t>Joule</t>
  </si>
  <si>
    <t>1878-786X</t>
  </si>
  <si>
    <t>Journal de Chirurgie Viscerale</t>
  </si>
  <si>
    <t>155-160</t>
  </si>
  <si>
    <t>0021-7824</t>
  </si>
  <si>
    <t>Journal de Mathematiques Pures et Appliquees</t>
  </si>
  <si>
    <t>2542-4513</t>
  </si>
  <si>
    <t>Journal de Medecine Vasculaire</t>
  </si>
  <si>
    <t>1156-5233</t>
  </si>
  <si>
    <t>Journal de Mycologie Medicale</t>
  </si>
  <si>
    <t>0987-7983</t>
  </si>
  <si>
    <t>Journal de Pediatrie et de Puericulture</t>
  </si>
  <si>
    <t>1155-1704</t>
  </si>
  <si>
    <t>Journal de Therapie Comportementale et Cognitive</t>
  </si>
  <si>
    <t>0762-915X</t>
  </si>
  <si>
    <t>Journal de Traumatologie du Sport</t>
  </si>
  <si>
    <t>2210-6545</t>
  </si>
  <si>
    <t>Journal des Anti-infectieux</t>
  </si>
  <si>
    <t>2211-4238</t>
  </si>
  <si>
    <t>Journal Europeen des Urgences et de Reanimation</t>
  </si>
  <si>
    <t>1617-1381</t>
  </si>
  <si>
    <t>Journal for Nature Conservation</t>
  </si>
  <si>
    <t>0181-5512</t>
  </si>
  <si>
    <t>Journal Francais D'Ophtalmologie</t>
  </si>
  <si>
    <t>41-50</t>
  </si>
  <si>
    <t>1091-8531</t>
  </si>
  <si>
    <t>Journal of AAPOS</t>
  </si>
  <si>
    <t>0165-4101</t>
  </si>
  <si>
    <t>Journal of Accounting and Economics</t>
  </si>
  <si>
    <t>65-66</t>
  </si>
  <si>
    <t>0278-4254</t>
  </si>
  <si>
    <t>Journal of Accounting and Public Policy</t>
  </si>
  <si>
    <t>0748-5751</t>
  </si>
  <si>
    <t>Journal of Accounting Education</t>
  </si>
  <si>
    <t>0737-4607</t>
  </si>
  <si>
    <t>Journal of Accounting Literature</t>
  </si>
  <si>
    <t>40-41</t>
  </si>
  <si>
    <t>2005-2901</t>
  </si>
  <si>
    <t>Journal of Acupuncture &amp; Meridian Studies</t>
  </si>
  <si>
    <t>0140-1971</t>
  </si>
  <si>
    <t>Journal of Adolescence
The journal is included in the member benefits for the Association for Professionals in Services for Adolescents, and the European Association for Research on Adolescence.Reduced personal subscriptions are available to members of the Society for Research in Adolescence, Society for Research in Child Development and the American Psychological Association.</t>
  </si>
  <si>
    <t>62-69</t>
  </si>
  <si>
    <t>1054-139X</t>
  </si>
  <si>
    <t>Journal of Adolescent Health</t>
  </si>
  <si>
    <t>62-63</t>
  </si>
  <si>
    <t>2090-1232</t>
  </si>
  <si>
    <t>Journal of Advanced Research</t>
  </si>
  <si>
    <t>0021-8502</t>
  </si>
  <si>
    <t>Journal of Aerosol Science</t>
  </si>
  <si>
    <t>0165-0327</t>
  </si>
  <si>
    <t>Journal of Affective Disorders</t>
  </si>
  <si>
    <t>224-241</t>
  </si>
  <si>
    <t>1464-343X</t>
  </si>
  <si>
    <t>Journal of African Earth Sciences
Also available as part of the Geoscience Package</t>
  </si>
  <si>
    <t>137-148</t>
  </si>
  <si>
    <t>2214-8515</t>
  </si>
  <si>
    <t>Journal of African Trade</t>
  </si>
  <si>
    <t>5-6</t>
  </si>
  <si>
    <t>0890-4065</t>
  </si>
  <si>
    <t>Journal of Aging Studies</t>
  </si>
  <si>
    <t>0969-6997</t>
  </si>
  <si>
    <t>Journal of Air Transport Management</t>
  </si>
  <si>
    <t>0021-8693</t>
  </si>
  <si>
    <t>Journal of Algebra</t>
  </si>
  <si>
    <t>493-516</t>
  </si>
  <si>
    <t>0091-6749</t>
  </si>
  <si>
    <t>Journal of Allergy and Clinical Immunology</t>
  </si>
  <si>
    <t>141-142</t>
  </si>
  <si>
    <t>0925-8388</t>
  </si>
  <si>
    <t>Journal of Alloys and Compounds</t>
  </si>
  <si>
    <t>730-769</t>
  </si>
  <si>
    <t>0165-2370</t>
  </si>
  <si>
    <t>Journal of Analytical and Applied Pyrolysis</t>
  </si>
  <si>
    <t>129-136</t>
  </si>
  <si>
    <t>2352-4529</t>
  </si>
  <si>
    <t>Journal of Anesthesia History</t>
  </si>
  <si>
    <t>0278-4165</t>
  </si>
  <si>
    <t>Journal of Anthropological Archaeology
Discounted subscription rates are available to the members of the Society for American Archaeology (SAA). For more information please contact your regional sales office.</t>
  </si>
  <si>
    <t>0887-6185</t>
  </si>
  <si>
    <t>Journal of Anxiety Disorders</t>
  </si>
  <si>
    <t>53-60</t>
  </si>
  <si>
    <t>1214-021X</t>
  </si>
  <si>
    <t>Journal of Applied Biomedicine</t>
  </si>
  <si>
    <t>0193-3973</t>
  </si>
  <si>
    <t>Journal of Applied Developmental Psychology
Reduced personal subscriptions are available to members of the American Psychological Association, International Society for the Study of Behavioral Development, Society for Research in Child Development and Association for Psychological Science and the International Society on Infant Studies. Please contact your nearest regional sales office for details.</t>
  </si>
  <si>
    <t>0926-9851</t>
  </si>
  <si>
    <t>Journal of Applied Geophysics</t>
  </si>
  <si>
    <t>2211-3681</t>
  </si>
  <si>
    <t>Journal of Applied Research in Memory and Cognition</t>
  </si>
  <si>
    <t>2214-7861</t>
  </si>
  <si>
    <t>Journal of Applied Research on Medicinal and Aromatic Plants</t>
  </si>
  <si>
    <t>0021-9045</t>
  </si>
  <si>
    <t>Journal of Approximation Theory</t>
  </si>
  <si>
    <t>225-236</t>
  </si>
  <si>
    <t>0305-4403</t>
  </si>
  <si>
    <t>Journal of Archaeological Science
Members of the Society for Archaeological Sciences (SAS) can receive a discounted subscription. Contact the Society direct for more information. Discounted subscription rates are also available to the members of the Society for American Archaeology (SAA). For more information please contact your regional sales office.</t>
  </si>
  <si>
    <t>2352-409X</t>
  </si>
  <si>
    <t>Journal of Archaeological Science: Reports</t>
  </si>
  <si>
    <t>0140-1963</t>
  </si>
  <si>
    <t>Journal of Arid Environments</t>
  </si>
  <si>
    <t>0883-5403</t>
  </si>
  <si>
    <t>Journal of Arthroplasty</t>
  </si>
  <si>
    <t>33</t>
  </si>
  <si>
    <t>2214-9635</t>
  </si>
  <si>
    <t>Journal of Arthroscopy and Joint Surgery</t>
  </si>
  <si>
    <t>1367-9120</t>
  </si>
  <si>
    <t>Journal of Asian Earth Sciences
Also available as part of the Geoscience Package</t>
  </si>
  <si>
    <t>151-168</t>
  </si>
  <si>
    <t>1049-0078</t>
  </si>
  <si>
    <t>Journal of Asian Economics</t>
  </si>
  <si>
    <t>2287-884X</t>
  </si>
  <si>
    <t>Journal of Asia-Pacific Biodiversity</t>
  </si>
  <si>
    <t>1226-8615</t>
  </si>
  <si>
    <t>Journal of Asia-Pacific Entomology</t>
  </si>
  <si>
    <t>1364-6826</t>
  </si>
  <si>
    <t>Journal of Atmospheric and Solar-Terrestrial Physics</t>
  </si>
  <si>
    <t>167-181</t>
  </si>
  <si>
    <t>0896-8411</t>
  </si>
  <si>
    <t>Journal of Autoimmunity</t>
  </si>
  <si>
    <t>86-95</t>
  </si>
  <si>
    <t>0378-4266</t>
  </si>
  <si>
    <t>Journal of Banking &amp; Finance</t>
  </si>
  <si>
    <t>0005-7916</t>
  </si>
  <si>
    <t>Journal of Behavior Therapy and Experimental Psychiatry</t>
  </si>
  <si>
    <t>58-61</t>
  </si>
  <si>
    <t>2214-8043</t>
  </si>
  <si>
    <t>Journal of Behavioral and Experimental Economics</t>
  </si>
  <si>
    <t>2214-6350</t>
  </si>
  <si>
    <t>Journal of Behavioral and Experimental Finance</t>
  </si>
  <si>
    <t>0021-9290</t>
  </si>
  <si>
    <t>Journal of Biomechanics</t>
  </si>
  <si>
    <t>66-81</t>
  </si>
  <si>
    <t>1532-0464</t>
  </si>
  <si>
    <t>Journal of Biomedical Informatics</t>
  </si>
  <si>
    <t>1389-1723</t>
  </si>
  <si>
    <t>Journal of Bioscience and Bioengineering
Distributed in Japan by the Society for Biotechnology</t>
  </si>
  <si>
    <t>125-126</t>
  </si>
  <si>
    <t>0168-1656</t>
  </si>
  <si>
    <t>Journal of Biotechnology</t>
  </si>
  <si>
    <t>265-288</t>
  </si>
  <si>
    <t>1360-8592</t>
  </si>
  <si>
    <t>Journal of Bodywork and Movement Therapies</t>
  </si>
  <si>
    <t>2212-1374</t>
  </si>
  <si>
    <t>Journal of Bone Oncology</t>
  </si>
  <si>
    <t>2352-7102</t>
  </si>
  <si>
    <t>Journal of Building Engineering</t>
  </si>
  <si>
    <t>15-20</t>
  </si>
  <si>
    <t>0148-2963</t>
  </si>
  <si>
    <t>Journal of Business Research</t>
  </si>
  <si>
    <t>82-93</t>
  </si>
  <si>
    <t>0883-9026</t>
  </si>
  <si>
    <t>Journal of Business Venturing</t>
  </si>
  <si>
    <t>2352-6734</t>
  </si>
  <si>
    <t>Journal of Business Venturing Insights</t>
  </si>
  <si>
    <t>2213-5383</t>
  </si>
  <si>
    <t>Journal of Cancer Policy</t>
  </si>
  <si>
    <t>2311-3006</t>
  </si>
  <si>
    <t>Journal of Cancer Research and Practice</t>
  </si>
  <si>
    <t>1071-9164</t>
  </si>
  <si>
    <t>Journal of Cardiac Failure</t>
  </si>
  <si>
    <t>1878-5409</t>
  </si>
  <si>
    <t>Journal of Cardiology Cases</t>
  </si>
  <si>
    <t>17-28</t>
  </si>
  <si>
    <t>0914-5087</t>
  </si>
  <si>
    <t>Journal of Cardiology
Members of the Japanese College of Cardiology can activate their free electronic access to Journal of Cardiology, click here for instructions</t>
  </si>
  <si>
    <t>1053-0770</t>
  </si>
  <si>
    <t>Journal of Cardiothoracic and Vascular Anesthesia</t>
  </si>
  <si>
    <t>1934-5925</t>
  </si>
  <si>
    <t>Journal of Cardiovascular Computed Tomography</t>
  </si>
  <si>
    <t>Static
Change in number of volumes or issues without increase in total number of pages 
Rolling for all Subscription types</t>
  </si>
  <si>
    <t>12</t>
  </si>
  <si>
    <t>0021-9517</t>
  </si>
  <si>
    <t>Journal of Catalysis</t>
  </si>
  <si>
    <t>357-368</t>
  </si>
  <si>
    <t>0886-3350</t>
  </si>
  <si>
    <t>Journal of Cataract &amp; Refractive Surgery?</t>
  </si>
  <si>
    <t>2352-1775</t>
  </si>
  <si>
    <t>Journal of Cellular Immunotherapy</t>
  </si>
  <si>
    <t>0733-5210</t>
  </si>
  <si>
    <t>Journal of Cereal Science</t>
  </si>
  <si>
    <t>1871-5532</t>
  </si>
  <si>
    <t>Journal of Chemical Health and Safety</t>
  </si>
  <si>
    <t>0891-0618</t>
  </si>
  <si>
    <t>Journal of Chemical Neuroanatomy</t>
  </si>
  <si>
    <t>87-94</t>
  </si>
  <si>
    <t>1556-3499</t>
  </si>
  <si>
    <t>Journal of Chiropractic Humanities</t>
  </si>
  <si>
    <t>1556-3707</t>
  </si>
  <si>
    <t>Journal of Chiropractic Medicine</t>
  </si>
  <si>
    <t>1755-5345</t>
  </si>
  <si>
    <t>Journal of Choice Modelling</t>
  </si>
  <si>
    <t>0021-9673</t>
  </si>
  <si>
    <t>Journal of Chromatography A</t>
  </si>
  <si>
    <t>1531-1582</t>
  </si>
  <si>
    <t>FS00-5160</t>
  </si>
  <si>
    <t>Journal of Chromatography A with Journal of Chromatography B (Combined Subscription)</t>
  </si>
  <si>
    <t>1570-0232</t>
  </si>
  <si>
    <t>Journal of Chromatography B</t>
  </si>
  <si>
    <t>1072-1103</t>
  </si>
  <si>
    <t>0959-6526</t>
  </si>
  <si>
    <t>Journal of Cleaner Production</t>
  </si>
  <si>
    <t>170-205</t>
  </si>
  <si>
    <t>0973-6883</t>
  </si>
  <si>
    <t>Journal of Clinical and Experimental Hepatology</t>
  </si>
  <si>
    <t>2214-6237</t>
  </si>
  <si>
    <t>Journal of Clinical and Translational Endocrinology</t>
  </si>
  <si>
    <t>2214-6245</t>
  </si>
  <si>
    <t>Journal of Clinical and Translational Endocrinology Case Reports</t>
  </si>
  <si>
    <t>0952-8180</t>
  </si>
  <si>
    <t>Journal of Clinical Anesthesia</t>
  </si>
  <si>
    <t>44-51</t>
  </si>
  <si>
    <t>1094-6950</t>
  </si>
  <si>
    <t>Journal of Clinical Densitometry</t>
  </si>
  <si>
    <t>0895-4356</t>
  </si>
  <si>
    <t>Journal of Clinical Epidemiology</t>
  </si>
  <si>
    <t>1933-2874</t>
  </si>
  <si>
    <t>Journal of Clinical Lipidology</t>
  </si>
  <si>
    <t>0967-5868</t>
  </si>
  <si>
    <t>Journal of Clinical Neuroscience</t>
  </si>
  <si>
    <t>0976-5662</t>
  </si>
  <si>
    <t>Journal of Clinical Orthopaedics and Trauma</t>
  </si>
  <si>
    <t>2405-5794</t>
  </si>
  <si>
    <t>Journal of Clinical Tuberculosis and Other Mycobacterial Diseases</t>
  </si>
  <si>
    <t>FS00-5544</t>
  </si>
  <si>
    <t>Journal of Clinical Virology with Virus Research (Combined Subscription)</t>
  </si>
  <si>
    <t>1386-6532</t>
  </si>
  <si>
    <t>Journal of Clinical Virology
Non-institutional members of the affiliated societies are entitled to a discount on the subscription price.</t>
  </si>
  <si>
    <t>2212-9820</t>
  </si>
  <si>
    <t>Journal of CO2 Utilization</t>
  </si>
  <si>
    <t>0021-9797</t>
  </si>
  <si>
    <t>Journal of Colloid and Interface Science</t>
  </si>
  <si>
    <t>509-532</t>
  </si>
  <si>
    <t>0097-3165</t>
  </si>
  <si>
    <t>Journal of Combinatorial Theory, Series A</t>
  </si>
  <si>
    <t>153-160</t>
  </si>
  <si>
    <t>0095-8956</t>
  </si>
  <si>
    <t>Journal of Combinatorial Theory, Series B</t>
  </si>
  <si>
    <t>128-133</t>
  </si>
  <si>
    <t>2405-8513</t>
  </si>
  <si>
    <t>Journal of Commodity Markets</t>
  </si>
  <si>
    <t>0021-9924</t>
  </si>
  <si>
    <t>Journal of Communication Disorders
Discounted subscription rates are available to the members of the American Speech-Language-Hearing Association (ASHA) and the Cognitive Neuroscience Society (CNS). For more information please contact your regional sales office.</t>
  </si>
  <si>
    <t>0147-5967</t>
  </si>
  <si>
    <t>Journal of Comparative Economics</t>
  </si>
  <si>
    <t>0021-9975</t>
  </si>
  <si>
    <t>Journal of Comparative Pathology</t>
  </si>
  <si>
    <t>158-165</t>
  </si>
  <si>
    <t>0885-064X</t>
  </si>
  <si>
    <t>Journal of Complexity
NEW!! Elsevier's Theoretical Computer Science Student Collection
This journal is included in a bundle of 12 premier Theoretical Computer Science journals at a discounted student rate: 
Click here for more information on eligibility AND/OR to get your online personal student collection today!</t>
  </si>
  <si>
    <t>0377-0427</t>
  </si>
  <si>
    <t>Journal of Computational and Applied Mathematics</t>
  </si>
  <si>
    <t>327-344</t>
  </si>
  <si>
    <t>2288-4300</t>
  </si>
  <si>
    <t>Journal of Computational Design and Engineering</t>
  </si>
  <si>
    <t>0021-9991</t>
  </si>
  <si>
    <t>Journal of Computational Physics</t>
  </si>
  <si>
    <t>352-375</t>
  </si>
  <si>
    <t>1877-7503</t>
  </si>
  <si>
    <t>Journal of Computational Science</t>
  </si>
  <si>
    <t>24-29</t>
  </si>
  <si>
    <t>0022-0000</t>
  </si>
  <si>
    <t>Journal of Computer and System Sciences
Electronic access to Electronic Notes in Theoretical Computer Science (ENTCS) includedNEW!! Elsevier's Theoretical Computer Science Student Collection 
 This journal is included in a bundle of 12 premier Theoretical Computer Science journals at a discounted student rate: 
 Click here for more information on eligibility AND/OR to get your online personal student collection today!</t>
  </si>
  <si>
    <t>91-98</t>
  </si>
  <si>
    <t>0143-974X</t>
  </si>
  <si>
    <t>Journal of Constructional Steel Research</t>
  </si>
  <si>
    <t>140-151</t>
  </si>
  <si>
    <t>0169-7722</t>
  </si>
  <si>
    <t>Journal of Contaminant Hydrology</t>
  </si>
  <si>
    <t>208-219</t>
  </si>
  <si>
    <t>FS00-5457</t>
  </si>
  <si>
    <t>Journal of Contaminant Hydrology with Journal of Hydrology (Combined Subscription)</t>
  </si>
  <si>
    <t>1815-5669</t>
  </si>
  <si>
    <t>Journal of Contemporary Accounting and Economics</t>
  </si>
  <si>
    <t>2212-1447</t>
  </si>
  <si>
    <t>Journal of Contextual Behavioral Science</t>
  </si>
  <si>
    <t>0168-3659</t>
  </si>
  <si>
    <t>Journal of Controlled Release</t>
  </si>
  <si>
    <t>269-292</t>
  </si>
  <si>
    <t>2213-297X</t>
  </si>
  <si>
    <t>Journal of Co-operative Organization and Management</t>
  </si>
  <si>
    <t>0929-1199</t>
  </si>
  <si>
    <t>Journal of Corporate Finance</t>
  </si>
  <si>
    <t>1010-5182</t>
  </si>
  <si>
    <t>Journal of Cranio-Maxillofacial Surgery</t>
  </si>
  <si>
    <t>0047-2352</t>
  </si>
  <si>
    <t>Journal of Criminal Justice</t>
  </si>
  <si>
    <t>0883-9441</t>
  </si>
  <si>
    <t>Journal of Critical Care</t>
  </si>
  <si>
    <t>0022-0248</t>
  </si>
  <si>
    <t>Journal of Crystal Growth</t>
  </si>
  <si>
    <t>FS00-5455</t>
  </si>
  <si>
    <t>Journal of Crystal Growth with Progress in Crystal Growth and Characterization of Materials (Combined Subscription)</t>
  </si>
  <si>
    <t>1296-2074</t>
  </si>
  <si>
    <t>Journal of Cultural Heritage</t>
  </si>
  <si>
    <t>2452-2325</t>
  </si>
  <si>
    <t>Journal of Current Ophthalmology</t>
  </si>
  <si>
    <t>1569-1993</t>
  </si>
  <si>
    <t>Journal of Cystic Fibrosis</t>
  </si>
  <si>
    <t>0022-0302</t>
  </si>
  <si>
    <t>Journal of Dairy Science</t>
  </si>
  <si>
    <t>101</t>
  </si>
  <si>
    <t>1991-7902</t>
  </si>
  <si>
    <t>Journal of Dental Sciences</t>
  </si>
  <si>
    <t>0300-5712</t>
  </si>
  <si>
    <t>Journal of Dentistry</t>
  </si>
  <si>
    <t>0923-1811</t>
  </si>
  <si>
    <t>Journal of Dermatological Science</t>
  </si>
  <si>
    <t>89-92</t>
  </si>
  <si>
    <t>2212-571X</t>
  </si>
  <si>
    <t>Journal of Destination Marketing &amp; Management</t>
  </si>
  <si>
    <t>0304-3878</t>
  </si>
  <si>
    <t>Journal of Development Economics</t>
  </si>
  <si>
    <t>130-135</t>
  </si>
  <si>
    <t>1056-8727</t>
  </si>
  <si>
    <t>Journal of Diabetes and its Complications</t>
  </si>
  <si>
    <t>0022-0396</t>
  </si>
  <si>
    <t>Journal of Differential Equations</t>
  </si>
  <si>
    <t>264-265</t>
  </si>
  <si>
    <t>1570-8667</t>
  </si>
  <si>
    <t>Journal of Discrete Algorithms
NEW!! Elsevier's Theoretical Computer Science Student Collection
This journal is included in a bundle of 12 premier Theoretical Computer Science journals at a discounted student rate: 
 Click here for more information on eligibility AND/OR to get your online personal student collection today!</t>
  </si>
  <si>
    <t>1773-2247</t>
  </si>
  <si>
    <t>Journal of Drug Delivery Science and Technology</t>
  </si>
  <si>
    <t>0304-4076</t>
  </si>
  <si>
    <t>Journal of Econometrics</t>
  </si>
  <si>
    <t>202-207</t>
  </si>
  <si>
    <t>0167-2681</t>
  </si>
  <si>
    <t>Journal of Economic Behavior &amp; Organization</t>
  </si>
  <si>
    <t>0165-1889</t>
  </si>
  <si>
    <t>Journal of Economic Dynamics and Control</t>
  </si>
  <si>
    <t>0167-4870</t>
  </si>
  <si>
    <t>Journal of Economic Psychology</t>
  </si>
  <si>
    <t>64-69</t>
  </si>
  <si>
    <t>0022-0531</t>
  </si>
  <si>
    <t>Journal of Economic Theory</t>
  </si>
  <si>
    <t>173-178</t>
  </si>
  <si>
    <t>0148-6195</t>
  </si>
  <si>
    <t>Journal of Economics and Business</t>
  </si>
  <si>
    <t>2314-7172</t>
  </si>
  <si>
    <t>Journal of Electrical Systems and Information Technology</t>
  </si>
  <si>
    <t>1572-6657</t>
  </si>
  <si>
    <t>FEBS</t>
  </si>
  <si>
    <t>808-831</t>
  </si>
  <si>
    <t>FS00-6055</t>
  </si>
  <si>
    <t>Journal of Electroanalytical Chemistry with Bioelectrochemistry (Combined Subscription)</t>
  </si>
  <si>
    <t>FS00-6040</t>
  </si>
  <si>
    <t>Journal of Electroanalytical Chemistry with Bioelectrochemistry and Electrochemistry Communications (Combined Subscription)</t>
  </si>
  <si>
    <t>0022-0736</t>
  </si>
  <si>
    <t>Journal of Electrocardiology</t>
  </si>
  <si>
    <t>1050-6411</t>
  </si>
  <si>
    <t>Journal of Electromyography and Kinesiology</t>
  </si>
  <si>
    <t>0368-2048</t>
  </si>
  <si>
    <t>Journal of Electron Spectroscopy and Related Phenomena</t>
  </si>
  <si>
    <t>222-229</t>
  </si>
  <si>
    <t>0304-3886</t>
  </si>
  <si>
    <t>Journal of Electrostatics</t>
  </si>
  <si>
    <t>91-96</t>
  </si>
  <si>
    <t>0099-1767</t>
  </si>
  <si>
    <t>Journal of Emergency Nursing</t>
  </si>
  <si>
    <t>0927-5398</t>
  </si>
  <si>
    <t>Journal of Empirical Finance</t>
  </si>
  <si>
    <t>45-49</t>
  </si>
  <si>
    <t>0099-2399</t>
  </si>
  <si>
    <t>Journal of Endodontics</t>
  </si>
  <si>
    <t>2095-4956</t>
  </si>
  <si>
    <t>Journal of Energy Chemistry</t>
  </si>
  <si>
    <t>2352-152X</t>
  </si>
  <si>
    <t>Journal of Energy Storage</t>
  </si>
  <si>
    <t>0923-4748</t>
  </si>
  <si>
    <t>Journal of Engineering and Technology Management</t>
  </si>
  <si>
    <t>1475-1585</t>
  </si>
  <si>
    <t>Journal of English for Academic Purposes
Members of the British Association of Lecturers of English for Academic Purposes (BALEAP) receive a subscription to the journal as part of their membership fee. Discounted subscription rates are available to the members of the Association for Applied Linguistics (AILA). For more information please contact your regional sales office.</t>
  </si>
  <si>
    <t>2213-3437</t>
  </si>
  <si>
    <t>Journal of Environmental Chemical Engineering</t>
  </si>
  <si>
    <t>0095-0696</t>
  </si>
  <si>
    <t>Journal of Environmental Economics and Management</t>
  </si>
  <si>
    <t>0301-4797</t>
  </si>
  <si>
    <t>Journal of Environmental Management</t>
  </si>
  <si>
    <t>205-228</t>
  </si>
  <si>
    <t>0272-4944</t>
  </si>
  <si>
    <t>Journal of Environmental Psychology</t>
  </si>
  <si>
    <t>0265-931X</t>
  </si>
  <si>
    <t>Journal of Environmental Radioactivity</t>
  </si>
  <si>
    <t>181-195</t>
  </si>
  <si>
    <t>1001-0742</t>
  </si>
  <si>
    <t>Journal of Environmental Sciences</t>
  </si>
  <si>
    <t>63-74</t>
  </si>
  <si>
    <t>2210-6006</t>
  </si>
  <si>
    <t>Journal of Epidemiology and Global Health</t>
  </si>
  <si>
    <t>0737-0806</t>
  </si>
  <si>
    <t>Journal of Equine Veterinary Science</t>
  </si>
  <si>
    <t>60-71</t>
  </si>
  <si>
    <t>2352-6181</t>
  </si>
  <si>
    <t>Journal of Ethnic Foods</t>
  </si>
  <si>
    <t>0378-8741</t>
  </si>
  <si>
    <t>Journal of Ethnopharmacology
Also available as part of the Pharmacology Package - Option 2</t>
  </si>
  <si>
    <t>210-227</t>
  </si>
  <si>
    <t>2452-4034</t>
  </si>
  <si>
    <t>Journal of EuCornea</t>
  </si>
  <si>
    <t>1879-3665</t>
  </si>
  <si>
    <t>Journal of Eurasian Studies</t>
  </si>
  <si>
    <t>1532-3382</t>
  </si>
  <si>
    <t>Journal of Evidence-Based Dental Practice</t>
  </si>
  <si>
    <t>1728-869X</t>
  </si>
  <si>
    <t>Journal of Exercise Science &amp; Fitness</t>
  </si>
  <si>
    <t>1557-5063</t>
  </si>
  <si>
    <t>Journal of Exotic Pet Medicine</t>
  </si>
  <si>
    <t>0022-0965</t>
  </si>
  <si>
    <t>Journal of Experimental Child Psychology
Reduced personal subscriptions are available to members of the American Psychological Association, Association for Psychological Science, Society for Research in Child Development and the European Society for Developmental Psychology. Please contact your nearest regional sales office for details.</t>
  </si>
  <si>
    <t>0022-0981</t>
  </si>
  <si>
    <t>Journal of Experimental Marine Biology and Ecology</t>
  </si>
  <si>
    <t>498-509</t>
  </si>
  <si>
    <t>0022-1031</t>
  </si>
  <si>
    <t>Journal of Experimental Social Psychology</t>
  </si>
  <si>
    <t>1877-8585</t>
  </si>
  <si>
    <t>Journal of Family Business Strategy</t>
  </si>
  <si>
    <t>9</t>
  </si>
  <si>
    <t>0304-405X</t>
  </si>
  <si>
    <t>Journal of Financial Economics</t>
  </si>
  <si>
    <t>127-130</t>
  </si>
  <si>
    <t>1042-9573</t>
  </si>
  <si>
    <t>Journal of Financial Intermediation</t>
  </si>
  <si>
    <t>1386-4181</t>
  </si>
  <si>
    <t>Journal of Financial Markets</t>
  </si>
  <si>
    <t>37-41</t>
  </si>
  <si>
    <t>1572-3089</t>
  </si>
  <si>
    <t>Journal of Financial Stability</t>
  </si>
  <si>
    <t>34-39</t>
  </si>
  <si>
    <t>0094-730X</t>
  </si>
  <si>
    <t>Journal of Fluency Disorders
Members of the International Fluency Association (IFA) receive a subscription to the journal as part of their membership fee. Discounted subscription rates are available to the members of the American Speech-Language-Hearing Association (ASHA), the Cognitive Neuroscience Society and the UK National CEN (Clinical Excellence Network). For more information please contact your regional sales office.</t>
  </si>
  <si>
    <t>55-58</t>
  </si>
  <si>
    <t>0889-9746</t>
  </si>
  <si>
    <t>Journal of Fluids and Structures</t>
  </si>
  <si>
    <t>76-83</t>
  </si>
  <si>
    <t>0022-1139</t>
  </si>
  <si>
    <t>Journal of Fluorine Chemistry</t>
  </si>
  <si>
    <t>205-216</t>
  </si>
  <si>
    <t>0889-1575</t>
  </si>
  <si>
    <t>Journal of Food Composition and Analysis</t>
  </si>
  <si>
    <t>65-74</t>
  </si>
  <si>
    <t>0260-8774</t>
  </si>
  <si>
    <t>Journal of Food Engineering</t>
  </si>
  <si>
    <t>216-239</t>
  </si>
  <si>
    <t>1752-928X</t>
  </si>
  <si>
    <t>Journal of Forensic and Legal Medicine</t>
  </si>
  <si>
    <t>2212-4780</t>
  </si>
  <si>
    <t>Journal of Forensic Radiology and Imaging</t>
  </si>
  <si>
    <t>1104-6899</t>
  </si>
  <si>
    <t>Journal of Forest Economics</t>
  </si>
  <si>
    <t>1872-5813</t>
  </si>
  <si>
    <t>Journal of Fuel Chemistry and Technology</t>
  </si>
  <si>
    <t>0022-1236</t>
  </si>
  <si>
    <t>Journal of Functional Analysis</t>
  </si>
  <si>
    <t>274-275</t>
  </si>
  <si>
    <t>1756-4646</t>
  </si>
  <si>
    <t>Journal of Functional Foods</t>
  </si>
  <si>
    <t>40-51</t>
  </si>
  <si>
    <t>1687-157X</t>
  </si>
  <si>
    <t>Journal of Genetic Engineering and Biotechnology</t>
  </si>
  <si>
    <t>1673-8527</t>
  </si>
  <si>
    <t>Journal of Genetics and Genomics</t>
  </si>
  <si>
    <t>0375-6742</t>
  </si>
  <si>
    <t>Journal of Geochemical Exploration</t>
  </si>
  <si>
    <t>0264-3707</t>
  </si>
  <si>
    <t>Journal of Geodynamics</t>
  </si>
  <si>
    <t>113-122</t>
  </si>
  <si>
    <t>FS00-1055</t>
  </si>
  <si>
    <t>Journal of Geodynamics with Journal of Structural Geology (Combined Subscription)</t>
  </si>
  <si>
    <t>0393-0440</t>
  </si>
  <si>
    <t>Journal of Geometry and Physics</t>
  </si>
  <si>
    <t>1879-4068</t>
  </si>
  <si>
    <t>Journal of Geriatric Oncology</t>
  </si>
  <si>
    <t>1226-8453</t>
  </si>
  <si>
    <t>Journal of Ginseng Research</t>
  </si>
  <si>
    <t>2213-7165</t>
  </si>
  <si>
    <t>Journal of Global Antimicrobial Resistance</t>
  </si>
  <si>
    <t>0380-1330</t>
  </si>
  <si>
    <t>Journal of Great Lakes Research</t>
  </si>
  <si>
    <t>2468-7847</t>
  </si>
  <si>
    <t>Journal of Gynecology Obstetrics and Human Reproduction</t>
  </si>
  <si>
    <t>47-56</t>
  </si>
  <si>
    <t>0363-5023</t>
  </si>
  <si>
    <t>Journal of Hand Surgery (American Volume)</t>
  </si>
  <si>
    <t>0894-1130</t>
  </si>
  <si>
    <t>Journal of Hand Therapy</t>
  </si>
  <si>
    <t>0304-3894</t>
  </si>
  <si>
    <t>Journal of Hazardous Materials</t>
  </si>
  <si>
    <t>341-360</t>
  </si>
  <si>
    <t>0167-6296</t>
  </si>
  <si>
    <t>Journal of Health Economics</t>
  </si>
  <si>
    <t>0168-8278</t>
  </si>
  <si>
    <t>Journal of Hepatology</t>
  </si>
  <si>
    <t>68-69</t>
  </si>
  <si>
    <t>2210-8033</t>
  </si>
  <si>
    <t>Journal of Herbal Medicine</t>
  </si>
  <si>
    <t>2214-4048</t>
  </si>
  <si>
    <t>Journal of High Energy Astrophysics</t>
  </si>
  <si>
    <t>0305-7488</t>
  </si>
  <si>
    <t>Journal of Historical Geography</t>
  </si>
  <si>
    <t>59-62</t>
  </si>
  <si>
    <t>0195-6701</t>
  </si>
  <si>
    <t>Journal of Hospital Infection</t>
  </si>
  <si>
    <t>98-100</t>
  </si>
  <si>
    <t>1447-6770</t>
  </si>
  <si>
    <t>Journal of Hospitality and Tourism Management</t>
  </si>
  <si>
    <t>1473-8376</t>
  </si>
  <si>
    <t>Journal of Hospitality, Leisure, Sport &amp; Tourism Education - JoHLSTE</t>
  </si>
  <si>
    <t>1051-1377</t>
  </si>
  <si>
    <t>Journal of Housing Economics</t>
  </si>
  <si>
    <t>0047-2484</t>
  </si>
  <si>
    <t>Journal of Human Evolution</t>
  </si>
  <si>
    <t>114-125</t>
  </si>
  <si>
    <t>1570-6443</t>
  </si>
  <si>
    <t>Journal of Hydro-environment Research</t>
  </si>
  <si>
    <t>0022-1694</t>
  </si>
  <si>
    <t>Journal of Hydrology</t>
  </si>
  <si>
    <t>556-567</t>
  </si>
  <si>
    <t>2214-5818</t>
  </si>
  <si>
    <t>Journal of Hydrology: Regional Studies</t>
  </si>
  <si>
    <t>0022-1759</t>
  </si>
  <si>
    <t>Journal of Immunological Methods</t>
  </si>
  <si>
    <t>452-463</t>
  </si>
  <si>
    <t>2468-4988</t>
  </si>
  <si>
    <t>Journal of Immunology and Regenerative Medicine</t>
  </si>
  <si>
    <t>1226-086X</t>
  </si>
  <si>
    <t>Journal of Industrial and Engineering Chemistry</t>
  </si>
  <si>
    <t>2452-414X</t>
  </si>
  <si>
    <t>Journal of Industrial Information Integration</t>
  </si>
  <si>
    <t>0163-4453</t>
  </si>
  <si>
    <t>Journal of Infection</t>
  </si>
  <si>
    <t>Static 
No expansion
Rolling for Personal and Member subscriptions</t>
  </si>
  <si>
    <t>76-77</t>
  </si>
  <si>
    <t>1341-321X</t>
  </si>
  <si>
    <t>Journal of Infection and Chemotherapy</t>
  </si>
  <si>
    <t>1876-0341</t>
  </si>
  <si>
    <t>Journal of Infection and Public Health</t>
  </si>
  <si>
    <t>2214-2126</t>
  </si>
  <si>
    <t>Journal of Information Security and Applications</t>
  </si>
  <si>
    <t>Change in number of volumes or issues without increase in total number of pages 
Rolling for all Subscription types</t>
  </si>
  <si>
    <t>1751-1577</t>
  </si>
  <si>
    <t>Journal of Informetrics</t>
  </si>
  <si>
    <t>2444-569X</t>
  </si>
  <si>
    <t>Journal of Innovation &amp; Knowledge</t>
  </si>
  <si>
    <t>0162-0134</t>
  </si>
  <si>
    <t>Journal of Inorganic Biochemistry</t>
  </si>
  <si>
    <t>178-189</t>
  </si>
  <si>
    <t>0022-1910</t>
  </si>
  <si>
    <t>Journal of Insect Physiology</t>
  </si>
  <si>
    <t>104-111</t>
  </si>
  <si>
    <t>2095-3119</t>
  </si>
  <si>
    <t>Journal of Integrative Agriculture</t>
  </si>
  <si>
    <t>1094-9968</t>
  </si>
  <si>
    <t>Journal of Interactive Marketing</t>
  </si>
  <si>
    <t>1061-9518</t>
  </si>
  <si>
    <t>Journal of International Accounting, Auditing and Taxation</t>
  </si>
  <si>
    <t>0022-1996</t>
  </si>
  <si>
    <t>Journal of International Economics</t>
  </si>
  <si>
    <t>110-115</t>
  </si>
  <si>
    <t>1042-4431</t>
  </si>
  <si>
    <t>Journal of International Financial Markets, Institutions &amp; Money</t>
  </si>
  <si>
    <t>Title change 
No expansion
Rolling for Personal subscriptions only</t>
  </si>
  <si>
    <t>1075-4253</t>
  </si>
  <si>
    <t>Journal of International Management</t>
  </si>
  <si>
    <t>0261-5606</t>
  </si>
  <si>
    <t>Journal of International Money and Finance</t>
  </si>
  <si>
    <t>80-89</t>
  </si>
  <si>
    <t>2405-4526</t>
  </si>
  <si>
    <t>Journal of Interprofessional Education &amp; Practice</t>
  </si>
  <si>
    <t>0022-2011</t>
  </si>
  <si>
    <t>Journal of Invertebrate Pathology</t>
  </si>
  <si>
    <t>151-159</t>
  </si>
  <si>
    <t>0022-202X</t>
  </si>
  <si>
    <t>Journal of Investigative Dermatology</t>
  </si>
  <si>
    <t>138</t>
  </si>
  <si>
    <t>1087-0024</t>
  </si>
  <si>
    <t>Journal of Investigative Dermatology Symposium Proceedings</t>
  </si>
  <si>
    <t>1319-1578</t>
  </si>
  <si>
    <t>Journal of King Saud University - Computer and Information Sciences</t>
  </si>
  <si>
    <t>1018-3639</t>
  </si>
  <si>
    <t>Journal of King Saud University - Engineering Sciences</t>
  </si>
  <si>
    <t>30-31</t>
  </si>
  <si>
    <t>1018-3647</t>
  </si>
  <si>
    <t>Journal of King Saud University - Science</t>
  </si>
  <si>
    <t>2352-2208</t>
  </si>
  <si>
    <t>Journal of Logical and Algebraic Methods in Programming</t>
  </si>
  <si>
    <t>94-101</t>
  </si>
  <si>
    <t>0950-4230</t>
  </si>
  <si>
    <t>Journal of Loss Prevention in the Process Industries</t>
  </si>
  <si>
    <t>0022-2313</t>
  </si>
  <si>
    <t>Journal of Luminescence</t>
  </si>
  <si>
    <t>0164-0704</t>
  </si>
  <si>
    <t>Journal of Macroeconomics</t>
  </si>
  <si>
    <t>1090-7807</t>
  </si>
  <si>
    <t>Journal of Magnetic Resonance</t>
  </si>
  <si>
    <t>286-297</t>
  </si>
  <si>
    <t>0304-8853</t>
  </si>
  <si>
    <t>Journal of Magnetism and Magnetic Materials</t>
  </si>
  <si>
    <t>445-468</t>
  </si>
  <si>
    <t>0161-4754</t>
  </si>
  <si>
    <t>Journal of Manipulative and Physiological Therapeutics</t>
  </si>
  <si>
    <t>1526-6125</t>
  </si>
  <si>
    <t>Journal of Manufacturing Processes</t>
  </si>
  <si>
    <t>0278-6125</t>
  </si>
  <si>
    <t>Journal of Manufacturing Systems</t>
  </si>
  <si>
    <t>46-49</t>
  </si>
  <si>
    <t>FS00-4083</t>
  </si>
  <si>
    <t>Journal of Manufacturing Systems with Journal of Manufacturing Processes (Combined Subscription)</t>
  </si>
  <si>
    <t>0924-7963</t>
  </si>
  <si>
    <t>Journal of Marine Systems
Also available as part of the Oceanography Package</t>
  </si>
  <si>
    <t>0924-0136</t>
  </si>
  <si>
    <t>Journal of Materials Processing Technology</t>
  </si>
  <si>
    <t>1005-0302</t>
  </si>
  <si>
    <t>Journal of Materials Science &amp; Technology</t>
  </si>
  <si>
    <t>34-45</t>
  </si>
  <si>
    <t>2352-8478</t>
  </si>
  <si>
    <t>Journal of Materiomics</t>
  </si>
  <si>
    <t>0022-247X</t>
  </si>
  <si>
    <t>Journal of Mathematical Analysis and Applications</t>
  </si>
  <si>
    <t>457-468</t>
  </si>
  <si>
    <t>0304-4068</t>
  </si>
  <si>
    <t>Journal of Mathematical Economics</t>
  </si>
  <si>
    <t>0022-2496</t>
  </si>
  <si>
    <t>Journal of Mathematical Psychology
Reduced personal subscriptions are available to members of the Society for Mathematical Psychology,The Psychonomic Society, American Psychological Association and the Association for Psychological Science. Please contact your nearest regional sales office for details.</t>
  </si>
  <si>
    <t>82-87</t>
  </si>
  <si>
    <t>1939-8654</t>
  </si>
  <si>
    <t>Journal of Medical Imaging and Radiation Sciences</t>
  </si>
  <si>
    <t>0929-6441</t>
  </si>
  <si>
    <t>Journal of Medical Ultrasound</t>
  </si>
  <si>
    <t>0376-7388</t>
  </si>
  <si>
    <t>Journal of Membrane Science</t>
  </si>
  <si>
    <t>545-568</t>
  </si>
  <si>
    <t>0749-596X</t>
  </si>
  <si>
    <t>Journal of Memory and Language
Reduced personal subscriptions are available to members of the American Psychological Association, Association for Psychological Science, The Psychonomic Society, The International Neuropsychological Society, Cognitive Neuroscience Society and the American Speech-Language-Hearing Association. Please contact your nearest regional sales office for details.</t>
  </si>
  <si>
    <t>98-103</t>
  </si>
  <si>
    <t>0167-7012</t>
  </si>
  <si>
    <t>Journal of Microbiological Methods</t>
  </si>
  <si>
    <t>1684-1182</t>
  </si>
  <si>
    <t>Journal of Microbiology, Immunology and Infection</t>
  </si>
  <si>
    <t>1553-4650</t>
  </si>
  <si>
    <t>Journal of Minimally Invasive Gynecology</t>
  </si>
  <si>
    <t>0022-2828</t>
  </si>
  <si>
    <t>Journal of Molecular and Cellular Cardiology</t>
  </si>
  <si>
    <t>0022-2836</t>
  </si>
  <si>
    <t>Journal of Molecular Biology</t>
  </si>
  <si>
    <t>430</t>
  </si>
  <si>
    <t>FS00-5168</t>
  </si>
  <si>
    <t>Journal of Molecular Catalysis A+B (Combined Subscription)</t>
  </si>
  <si>
    <t>1093-3263</t>
  </si>
  <si>
    <t>Journal of Molecular Graphics and Modelling</t>
  </si>
  <si>
    <t>78-85</t>
  </si>
  <si>
    <t>0167-7322</t>
  </si>
  <si>
    <t>Journal of Molecular Liquids</t>
  </si>
  <si>
    <t>249-272</t>
  </si>
  <si>
    <t>0022-2852</t>
  </si>
  <si>
    <t>Journal of Molecular Spectroscopy</t>
  </si>
  <si>
    <t>343-354</t>
  </si>
  <si>
    <t>0022-2860</t>
  </si>
  <si>
    <t>Journal of Molecular Structure</t>
  </si>
  <si>
    <t>1151-1174</t>
  </si>
  <si>
    <t>FS00-5171</t>
  </si>
  <si>
    <t>Journal of Molecular Structure with Computational and Theoretical Chemistry (Combined Subscription)</t>
  </si>
  <si>
    <t>0304-3932</t>
  </si>
  <si>
    <t>Journal of Monetary Economics</t>
  </si>
  <si>
    <t>93-100</t>
  </si>
  <si>
    <t>1042-444X</t>
  </si>
  <si>
    <t>Journal of Multinational Financial Management</t>
  </si>
  <si>
    <t>44-48</t>
  </si>
  <si>
    <t>0047-259X</t>
  </si>
  <si>
    <t>Journal of Multivariate Analysis</t>
  </si>
  <si>
    <t>163-168</t>
  </si>
  <si>
    <t>1875-5100</t>
  </si>
  <si>
    <t>Journal of Natural Gas Science and Engineering</t>
  </si>
  <si>
    <t>1355-1841</t>
  </si>
  <si>
    <t>Journal of Neonatal Nursing</t>
  </si>
  <si>
    <t>1084-8045</t>
  </si>
  <si>
    <t>Journal of Network and Computer Applications</t>
  </si>
  <si>
    <t>101-124</t>
  </si>
  <si>
    <t>0165-5728</t>
  </si>
  <si>
    <t>Journal of Neuroimmunology</t>
  </si>
  <si>
    <t>314-325</t>
  </si>
  <si>
    <t>0911-6044</t>
  </si>
  <si>
    <t>Journal of Neurolinguistics
Reduced personal subscriptions are available to members of the International Association of Logopedics and Phoniatrics, American Speech-Language-Hearing Association, The Academy of Aphasia, Linguistic Society of America, The International Neuropsychological Society, Association for Psychological Science, Cognitive Neuroscience Society and the American Psychological Association. Please contact your nearest regional sales office for details.</t>
  </si>
  <si>
    <t>0150-9861</t>
  </si>
  <si>
    <t>Journal of Neuroradiology</t>
  </si>
  <si>
    <t>0165-0270</t>
  </si>
  <si>
    <t>Journal of Neuroscience Methods
Also available as part of the Neuroscience Package - Option 2</t>
  </si>
  <si>
    <t>293-310</t>
  </si>
  <si>
    <t>0022-3093</t>
  </si>
  <si>
    <t>Journal of Non-Crystalline Solids</t>
  </si>
  <si>
    <t>479-502</t>
  </si>
  <si>
    <t>0377-0257</t>
  </si>
  <si>
    <t>Journal of Non-Newtonian Fluid Mechanics</t>
  </si>
  <si>
    <t>0022-3115</t>
  </si>
  <si>
    <t>Journal of Nuclear Materials</t>
  </si>
  <si>
    <t>498-512</t>
  </si>
  <si>
    <t>0022-314X</t>
  </si>
  <si>
    <t>Journal of Number Theory</t>
  </si>
  <si>
    <t>2155-8256</t>
  </si>
  <si>
    <t>Journal of Nursing Regulation</t>
  </si>
  <si>
    <t>2352-3859</t>
  </si>
  <si>
    <t>Journal of Nutrition &amp; Intermediary Metabolism</t>
  </si>
  <si>
    <t>1499-4046</t>
  </si>
  <si>
    <t>Journal of Nutrition Education and Behavior</t>
  </si>
  <si>
    <t>2211-3649</t>
  </si>
  <si>
    <t>Journal of Obsessive-Compulsive and Related Disorders</t>
  </si>
  <si>
    <t>0884-2175</t>
  </si>
  <si>
    <t>Journal of Obstetric, Gynecologic &amp; Neonatal Nursing</t>
  </si>
  <si>
    <t>FS01-8872</t>
  </si>
  <si>
    <t>Journal of Obstetric, Gynecologic &amp; Neonatal Nursing and Nursing for Women's Health Combination Subscription</t>
  </si>
  <si>
    <t>Static 
No expansion
Rolling for Institutional and Personal subscriptions</t>
  </si>
  <si>
    <t>1701-2163</t>
  </si>
  <si>
    <t>Journal of Obstetrics and Gynaecology Canada</t>
  </si>
  <si>
    <t>2468-0133</t>
  </si>
  <si>
    <t>Journal of Ocean Engineering and Science</t>
  </si>
  <si>
    <t>2452-3364</t>
  </si>
  <si>
    <t>Journal of Oncological Sciences</t>
  </si>
  <si>
    <t>4-6</t>
  </si>
  <si>
    <t>0272-6963</t>
  </si>
  <si>
    <t>Journal of Operations Management</t>
  </si>
  <si>
    <t>1888-4296</t>
  </si>
  <si>
    <t>Journal of Optometry</t>
  </si>
  <si>
    <t>0278-2391</t>
  </si>
  <si>
    <t>Journal of Oral and Maxillofacial Surgery</t>
  </si>
  <si>
    <t>76</t>
  </si>
  <si>
    <t>2212-5558</t>
  </si>
  <si>
    <t>Journal of Oral and Maxillofacial Surgery, Medicine, and Pathology</t>
  </si>
  <si>
    <t>2212-4268</t>
  </si>
  <si>
    <t>Journal of Oral Biology and Craniofacial Research</t>
  </si>
  <si>
    <t>8-10</t>
  </si>
  <si>
    <t>1349-0079</t>
  </si>
  <si>
    <t>Journal of Oral Biosciences</t>
  </si>
  <si>
    <t>0022-328X</t>
  </si>
  <si>
    <t>Journal of Organometallic Chemistry</t>
  </si>
  <si>
    <t>853-878</t>
  </si>
  <si>
    <t>0949-2658</t>
  </si>
  <si>
    <t>Journal of Orthopaedic Science</t>
  </si>
  <si>
    <t>2214-031X</t>
  </si>
  <si>
    <t>Journal of Orthopaedic Translation</t>
  </si>
  <si>
    <t>0972-978X</t>
  </si>
  <si>
    <t>Journal of Orthopaedics</t>
  </si>
  <si>
    <t>2210-4917</t>
  </si>
  <si>
    <t>Journal of Orthopaedics, Trauma and Rehabilitation</t>
  </si>
  <si>
    <t>1672-2930</t>
  </si>
  <si>
    <t>Journal of Otology</t>
  </si>
  <si>
    <t>2213-0780</t>
  </si>
  <si>
    <t>Journal of Outdoor Recreation and Tourism</t>
  </si>
  <si>
    <t>0885-3924</t>
  </si>
  <si>
    <t>Journal of Pain and Symptom Management</t>
  </si>
  <si>
    <t>2095-3836</t>
  </si>
  <si>
    <t>Journal of Palaeogeography</t>
  </si>
  <si>
    <t>0743-7315</t>
  </si>
  <si>
    <t>Journal of Parallel and Distributed Computing</t>
  </si>
  <si>
    <t>1083-3188</t>
  </si>
  <si>
    <t>Journal of Pediatric and Adolescent Gynecology</t>
  </si>
  <si>
    <t>0891-5245</t>
  </si>
  <si>
    <t>Journal of Pediatric Health Care</t>
  </si>
  <si>
    <t>0882-5963</t>
  </si>
  <si>
    <t>Journal of Pediatric Nursing</t>
  </si>
  <si>
    <t>0022-3468</t>
  </si>
  <si>
    <t>Journal of Pediatric Surgery</t>
  </si>
  <si>
    <t>2213-5766</t>
  </si>
  <si>
    <t>Journal of Pediatric Surgery Case Reports</t>
  </si>
  <si>
    <t>1477-5131</t>
  </si>
  <si>
    <t>Journal of Pediatric Urology</t>
  </si>
  <si>
    <t>1089-9472</t>
  </si>
  <si>
    <t>Journal of PeriAnesthesia Nursing</t>
  </si>
  <si>
    <t>0920-4105</t>
  </si>
  <si>
    <t>Journal of Petroleum Science and Engineering</t>
  </si>
  <si>
    <t>2095-1779</t>
  </si>
  <si>
    <t>Journal of Pharmaceutical Analysis</t>
  </si>
  <si>
    <t>0731-7085</t>
  </si>
  <si>
    <t>Journal of Pharmaceutical and Biomedical Analysis</t>
  </si>
  <si>
    <t>147-161</t>
  </si>
  <si>
    <t>0022-3549</t>
  </si>
  <si>
    <t>Journal of Pharmaceutical Sciences</t>
  </si>
  <si>
    <t>107</t>
  </si>
  <si>
    <t>1056-8719</t>
  </si>
  <si>
    <t>Journal of Pharmacological and Toxicological Methods</t>
  </si>
  <si>
    <t>89-94</t>
  </si>
  <si>
    <t>1347-8613</t>
  </si>
  <si>
    <t>Journal of Pharmacological Sciences</t>
  </si>
  <si>
    <t>136-147</t>
  </si>
  <si>
    <t>0095-4470</t>
  </si>
  <si>
    <t>Journal of Phonetics
Discounted Membership Rates 
Did you know that discounted subscription rates are available for this journal to members of the Linguistics Association of America (LSA), the International Phonetics Association (IPA), the American Speech, Language, Hearing Association (ASLHA), the International Speech Communication Association (ISCA), the Canadian Linguistics Association (CLA), the Linguistics Society of Southern Africa (LSSA), the Society for Linguistic Anthropology (SLA) and the Linguistics Association of Great Britain (LAGB). For more information please contact your regional sales office.</t>
  </si>
  <si>
    <t>1010-6030</t>
  </si>
  <si>
    <t>Journal of Photochemistry and Photobiology A: Chemistry</t>
  </si>
  <si>
    <t>350-367</t>
  </si>
  <si>
    <t>FS00-6041</t>
  </si>
  <si>
    <t>Journal of Photochemistry and Photobiology A+B+C (Combined Subscription)</t>
  </si>
  <si>
    <t>1011-1344</t>
  </si>
  <si>
    <t>Journal of Photochemistry and Photobiology B: Biology</t>
  </si>
  <si>
    <t>1389-5567</t>
  </si>
  <si>
    <t>Journal of Photochemistry and Photobiology C: Photochemistry Reviews</t>
  </si>
  <si>
    <t>0022-3697</t>
  </si>
  <si>
    <t>Journal of Physics and Chemistry of Solids</t>
  </si>
  <si>
    <t>1836-9553</t>
  </si>
  <si>
    <t>Journal of Physiotherapy</t>
  </si>
  <si>
    <t>64-67</t>
  </si>
  <si>
    <t>0176-1617</t>
  </si>
  <si>
    <t>Journal of Plant Physiology</t>
  </si>
  <si>
    <t>1748-6815</t>
  </si>
  <si>
    <t>Journal of Plastic, Reconstructive &amp; Aesthetic Surgery</t>
  </si>
  <si>
    <t>71</t>
  </si>
  <si>
    <t>0161-8938</t>
  </si>
  <si>
    <t>Journal of Policy Modeling</t>
  </si>
  <si>
    <t>0378-7753</t>
  </si>
  <si>
    <t>Journal of Power Sources</t>
  </si>
  <si>
    <t>373-408</t>
  </si>
  <si>
    <t>0378-2166</t>
  </si>
  <si>
    <t>Journal of Pragmatics
Discounted Membership Rates 
Did you know that discounted subscription rates are available for this journal to members of the International Pragmatics Association (IPRA), the Canadian Linguistics Association (CLA), the Linguistics Society of Southern Africa (LSSA), the Society for Linguistic Anthropology (SLA) and the Linguistics Association of Great Britain (LAGB). For more information please contact your regional sales office.</t>
  </si>
  <si>
    <t>123-138</t>
  </si>
  <si>
    <t>0959-1524</t>
  </si>
  <si>
    <t>Journal of Process Control</t>
  </si>
  <si>
    <t>8755-7223</t>
  </si>
  <si>
    <t>Journal of Professional Nursing</t>
  </si>
  <si>
    <t>0022-3913</t>
  </si>
  <si>
    <t>Journal of Prosthetic Dentistry</t>
  </si>
  <si>
    <t>119-120</t>
  </si>
  <si>
    <t>1883-1958</t>
  </si>
  <si>
    <t>Journal of Prosthodontic Research</t>
  </si>
  <si>
    <t>1874-3919</t>
  </si>
  <si>
    <t>Journal of Proteomics
Volumes 1-70 published as ISSN 0165-022X</t>
  </si>
  <si>
    <t>170-189</t>
  </si>
  <si>
    <t>0022-3956</t>
  </si>
  <si>
    <t>Journal of Psychiatric Research</t>
  </si>
  <si>
    <t>96-107</t>
  </si>
  <si>
    <t>0022-3999</t>
  </si>
  <si>
    <t>Journal of Psychosomatic Research</t>
  </si>
  <si>
    <t>0047-2727</t>
  </si>
  <si>
    <t>Journal of Public Economics</t>
  </si>
  <si>
    <t>157-168</t>
  </si>
  <si>
    <t>1478-4092</t>
  </si>
  <si>
    <t>Journal of Purchasing &amp; Supply Management</t>
  </si>
  <si>
    <t>0022-4049</t>
  </si>
  <si>
    <t>Journal of Pure and Applied Algebra</t>
  </si>
  <si>
    <t>222</t>
  </si>
  <si>
    <t>0022-4073</t>
  </si>
  <si>
    <t>Journal of Quantitative Spectroscopy &amp; Radiative Transfer</t>
  </si>
  <si>
    <t>204-221</t>
  </si>
  <si>
    <t>1687-8507</t>
  </si>
  <si>
    <t>Journal of Radiation Research and Applied Sciences</t>
  </si>
  <si>
    <t>1546-0843</t>
  </si>
  <si>
    <t>Journal of Radiology Nursing</t>
  </si>
  <si>
    <t>2210-9706</t>
  </si>
  <si>
    <t>Journal of Rail Transport Planning &amp; Management</t>
  </si>
  <si>
    <t>1002-0721</t>
  </si>
  <si>
    <t>Journal of Rare Earths</t>
  </si>
  <si>
    <t>36-47</t>
  </si>
  <si>
    <t>1051-2276</t>
  </si>
  <si>
    <t>Journal of Renal Nutrition</t>
  </si>
  <si>
    <t>0165-0378</t>
  </si>
  <si>
    <t>Journal of Reproductive Immunology</t>
  </si>
  <si>
    <t>125-130</t>
  </si>
  <si>
    <t>0092-6566</t>
  </si>
  <si>
    <t>Journal of Research in Personality</t>
  </si>
  <si>
    <t>0022-4359</t>
  </si>
  <si>
    <t>Journal of Retailing</t>
  </si>
  <si>
    <t>94</t>
  </si>
  <si>
    <t>0969-6989</t>
  </si>
  <si>
    <t>Journal of Retailing and Consumer Services</t>
  </si>
  <si>
    <t>40-45</t>
  </si>
  <si>
    <t>1674-7755</t>
  </si>
  <si>
    <t>Journal of Rock Mechanics and Geotechnical Engineering</t>
  </si>
  <si>
    <t>0743-0167</t>
  </si>
  <si>
    <t>Journal of Rural Studies</t>
  </si>
  <si>
    <t>0022-4375</t>
  </si>
  <si>
    <t>Journal of Safety Research</t>
  </si>
  <si>
    <t>1319-6103</t>
  </si>
  <si>
    <t>Journal of Saudi Chemical Society</t>
  </si>
  <si>
    <t>0022-4405</t>
  </si>
  <si>
    <t>Journal of School Psychology
Reduced personal subscriptions are available to members of the American Psychological Association Division 16 and the National Association of School Psychologists. Please contact your nearest regional sales office for details.</t>
  </si>
  <si>
    <t>1440-2440</t>
  </si>
  <si>
    <t>Journal of Science and Medicine in Sport</t>
  </si>
  <si>
    <t>21-32</t>
  </si>
  <si>
    <t>2468-2179</t>
  </si>
  <si>
    <t>Journal of Science: Advanced Materials and Devices</t>
  </si>
  <si>
    <t>1385-1101</t>
  </si>
  <si>
    <t>Journal of Sea Research</t>
  </si>
  <si>
    <t>1060-3743</t>
  </si>
  <si>
    <t>Journal of Second Language Writing
Discounted subscription rates are available to the members of the American Association for Applied Linguistics (AAAL), the British Association for Applied Linguistics (BAAL), the Conference on College Composition and Communication (CCCC), the International Association of Teachers of English as a Foreign Language (IATEFL), the Japan Association for Language Teaching and Teachers of English to Speakers of Other Languages (TESOL) and the International Association for Applied Linguistics (AILA). For more information please contact your regional sales office.</t>
  </si>
  <si>
    <t>1058-2746</t>
  </si>
  <si>
    <t>Journal of Shoulder and Elbow Surgery</t>
  </si>
  <si>
    <t>0022-4596</t>
  </si>
  <si>
    <t>Journal of Solid State Chemistry</t>
  </si>
  <si>
    <t>257-268</t>
  </si>
  <si>
    <t>0022-460X</t>
  </si>
  <si>
    <t>Journal of Sound and Vibration</t>
  </si>
  <si>
    <t>412-437</t>
  </si>
  <si>
    <t>0895-9811</t>
  </si>
  <si>
    <t>Journal of South American Earth Sciences
Also available as part of the Geoscience Package</t>
  </si>
  <si>
    <t>81-88</t>
  </si>
  <si>
    <t>2468-8967</t>
  </si>
  <si>
    <t>Journal of Space Safety Engineering</t>
  </si>
  <si>
    <t>2095-2546</t>
  </si>
  <si>
    <t>Journal of Sport and Health Science</t>
  </si>
  <si>
    <t>0378-3758</t>
  </si>
  <si>
    <t>Journal of Statistical Planning and Inference</t>
  </si>
  <si>
    <t>192-197</t>
  </si>
  <si>
    <t>2468-7855</t>
  </si>
  <si>
    <t>Journal of Stomatology, Oral and Maxillofacial Surgery</t>
  </si>
  <si>
    <t>0022-474X</t>
  </si>
  <si>
    <t>Journal of Stored Products Research</t>
  </si>
  <si>
    <t>75-79</t>
  </si>
  <si>
    <t>1052-3057</t>
  </si>
  <si>
    <t>Journal of Stroke &amp; Cerebrovascular Diseases</t>
  </si>
  <si>
    <t>1047-8477</t>
  </si>
  <si>
    <t>Journal of Structural Biology</t>
  </si>
  <si>
    <t>201-204</t>
  </si>
  <si>
    <t>0191-8141</t>
  </si>
  <si>
    <t>Journal of Structural Geology</t>
  </si>
  <si>
    <t>0740-5472</t>
  </si>
  <si>
    <t>Journal of Substance Abuse Treatment</t>
  </si>
  <si>
    <t>1931-7204</t>
  </si>
  <si>
    <t>Journal of Surgical Education</t>
  </si>
  <si>
    <t>75</t>
  </si>
  <si>
    <t>0022-4804</t>
  </si>
  <si>
    <t>Journal of Surgical Research</t>
  </si>
  <si>
    <t>221-232</t>
  </si>
  <si>
    <t>2300-3960</t>
  </si>
  <si>
    <t>Journal of Sustainable Mining</t>
  </si>
  <si>
    <t>0747-7171</t>
  </si>
  <si>
    <t>Journal of Symbolic Computation
NEW!! Elsevier's Theoretical Computer Science Student Collection 
This journal is included in a bundle of 12 premier Theoretical Computer Science journals at a discounted student rate: 
 Click here for more information on eligibility AND/OR to get your online personal student collection today!</t>
  </si>
  <si>
    <t>0164-1212</t>
  </si>
  <si>
    <t>Journal of Systems and Software</t>
  </si>
  <si>
    <t>1383-7621</t>
  </si>
  <si>
    <t>Journal of Systems Architecture</t>
  </si>
  <si>
    <t>82-91</t>
  </si>
  <si>
    <t>1658-3612</t>
  </si>
  <si>
    <t>Journal of Taibah University Medical Sciences</t>
  </si>
  <si>
    <t>0022-4898</t>
  </si>
  <si>
    <t>Journal of Terramechanics</t>
  </si>
  <si>
    <t>75-80</t>
  </si>
  <si>
    <t>2212-2672</t>
  </si>
  <si>
    <t>Journal of the Academy of Nutrition and Dietetics</t>
  </si>
  <si>
    <t>118</t>
  </si>
  <si>
    <t>0890-8567</t>
  </si>
  <si>
    <t>Journal of the American Academy of Child and Adolescent Psychiatry</t>
  </si>
  <si>
    <t>0190-9622</t>
  </si>
  <si>
    <t>Journal of The American Academy of Dermatology</t>
  </si>
  <si>
    <t>78-79</t>
  </si>
  <si>
    <t>1546-1440</t>
  </si>
  <si>
    <t>Journal of the American College of Radiology</t>
  </si>
  <si>
    <t>1072-7515</t>
  </si>
  <si>
    <t>Journal of The American College of Surgeons</t>
  </si>
  <si>
    <t>226-227</t>
  </si>
  <si>
    <t>1525-8610</t>
  </si>
  <si>
    <t>Journal of the American Medical Directors Association</t>
  </si>
  <si>
    <t>1544-3191</t>
  </si>
  <si>
    <t>Journal of the American Pharmacists Association</t>
  </si>
  <si>
    <t>58</t>
  </si>
  <si>
    <t>2213-2945</t>
  </si>
  <si>
    <t>Journal of the American Society of Cytopathology</t>
  </si>
  <si>
    <t>0894-7317</t>
  </si>
  <si>
    <t>Journal of The American Society of Echocardiography
Get a FREE JASE subscription with all ASE memberships - Become an ASE Member to get your free JASE subscription and to take advantage of the many additional benefits of becoming an ASE member. Join ASE today! Go to http://www.asecho.org/join</t>
  </si>
  <si>
    <t>1933-1711</t>
  </si>
  <si>
    <t>Journal of the American Society of Hypertension</t>
  </si>
  <si>
    <t>0003-2778</t>
  </si>
  <si>
    <t>Journal of the Anatomical Society of India</t>
  </si>
  <si>
    <t>1552-8855</t>
  </si>
  <si>
    <t>Journal of the Association for Vascular Access</t>
  </si>
  <si>
    <t>1055-3290</t>
  </si>
  <si>
    <t>Journal of the Association of Nurses in AIDS Care</t>
  </si>
  <si>
    <t>1726-4901</t>
  </si>
  <si>
    <t>Journal of the Chinese Medical Association</t>
  </si>
  <si>
    <t>1110-0362</t>
  </si>
  <si>
    <t>Journal of the Egyptian National Cancer Institute</t>
  </si>
  <si>
    <t>1110-578X</t>
  </si>
  <si>
    <t>Journal of the Egyptian Society of Cardio-Thoracic Surgery</t>
  </si>
  <si>
    <t>1743-9671</t>
  </si>
  <si>
    <t>Journal of the Energy Institute</t>
  </si>
  <si>
    <t>91</t>
  </si>
  <si>
    <t>0955-2219</t>
  </si>
  <si>
    <t>Journal of the European Ceramic Society</t>
  </si>
  <si>
    <t>0929-6646</t>
  </si>
  <si>
    <t>Journal of the Formosan Medical Association</t>
  </si>
  <si>
    <t>0016-0032</t>
  </si>
  <si>
    <t>Journal of The Franklin Institute</t>
  </si>
  <si>
    <t>355</t>
  </si>
  <si>
    <t>0889-1583</t>
  </si>
  <si>
    <t>Journal of the Japanese and International Economies</t>
  </si>
  <si>
    <t>1226-3192</t>
  </si>
  <si>
    <t>Journal of the Korean Statistical Society</t>
  </si>
  <si>
    <t>1751-6161</t>
  </si>
  <si>
    <t>Journal of the Mechanical Behavior of Biomedical Materials</t>
  </si>
  <si>
    <t>0022-5096</t>
  </si>
  <si>
    <t>Journal of the Mechanics and Physics of Solids</t>
  </si>
  <si>
    <t>0027-9684</t>
  </si>
  <si>
    <t>Journal of the National Medical Association</t>
  </si>
  <si>
    <t>0022-510X</t>
  </si>
  <si>
    <t>Journal of the Neurological Sciences</t>
  </si>
  <si>
    <t>384-395</t>
  </si>
  <si>
    <t>1016-7315</t>
  </si>
  <si>
    <t>Journal of the Saudi Heart Association</t>
  </si>
  <si>
    <t>1658-077X</t>
  </si>
  <si>
    <t>Journal of the Saudi Society of Agricultural Sciences</t>
  </si>
  <si>
    <t>1876-1070</t>
  </si>
  <si>
    <t>Journal of the Taiwan Institute of Chemical Engineers</t>
  </si>
  <si>
    <t>2212-4438</t>
  </si>
  <si>
    <t>Journal of the World Federation of Orthodontists</t>
  </si>
  <si>
    <t>0022-5193</t>
  </si>
  <si>
    <t>Journal of Theoretical Biology</t>
  </si>
  <si>
    <t>436-459</t>
  </si>
  <si>
    <t>0306-4565</t>
  </si>
  <si>
    <t>Journal of Thermal Biology</t>
  </si>
  <si>
    <t>0022-5223</t>
  </si>
  <si>
    <t>Journal of Thoracic and Cardiovascular Surgery</t>
  </si>
  <si>
    <t>155-156</t>
  </si>
  <si>
    <t>1556-0864</t>
  </si>
  <si>
    <t>Journal of Thoracic Oncology</t>
  </si>
  <si>
    <t>0965-206X</t>
  </si>
  <si>
    <t>Journal of Tissue Viability</t>
  </si>
  <si>
    <t>0946-672X</t>
  </si>
  <si>
    <t>Journal of Trace Elements in Medicine and Biology</t>
  </si>
  <si>
    <t>2225-4110</t>
  </si>
  <si>
    <t>Journal of Traditional and Complementary Medicine</t>
  </si>
  <si>
    <t>2095-7548</t>
  </si>
  <si>
    <t>Journal of Traditional Chinese Medical Sciences</t>
  </si>
  <si>
    <t>0254-6272</t>
  </si>
  <si>
    <t>Journal of Traditional Chinese Medicine</t>
  </si>
  <si>
    <t>2214-1405</t>
  </si>
  <si>
    <t>Journal of Transport &amp; Health</t>
  </si>
  <si>
    <t>0966-6923</t>
  </si>
  <si>
    <t>Journal of Transport Geography</t>
  </si>
  <si>
    <t>0094-1190</t>
  </si>
  <si>
    <t>Journal of Urban Economics</t>
  </si>
  <si>
    <t>103-108</t>
  </si>
  <si>
    <t>2226-5856</t>
  </si>
  <si>
    <t>Journal of Urban Management</t>
  </si>
  <si>
    <t>1062-0303</t>
  </si>
  <si>
    <t>Journal of Vascular Nursing</t>
  </si>
  <si>
    <t>0741-5214</t>
  </si>
  <si>
    <t>Journal of Vascular Surgery</t>
  </si>
  <si>
    <t>67-68</t>
  </si>
  <si>
    <t>2468-4287</t>
  </si>
  <si>
    <t>Journal of Vascular Surgery Cases and Innovative Techniques</t>
  </si>
  <si>
    <t>2213-333X</t>
  </si>
  <si>
    <t>Journal of Vascular Surgery: Venous and Lymphatic Disorders</t>
  </si>
  <si>
    <t>1558-7878</t>
  </si>
  <si>
    <t>Journal of Veterinary Behavior: Clinical Applications and Research</t>
  </si>
  <si>
    <t>1760-2734</t>
  </si>
  <si>
    <t>Journal of Veterinary Cardiology</t>
  </si>
  <si>
    <t>0166-0934</t>
  </si>
  <si>
    <t>Journal of Virological Methods</t>
  </si>
  <si>
    <t>FS00-5065</t>
  </si>
  <si>
    <t>Journal of Virological Methods with Journal of Clinical Virology (Combined Subscription)</t>
  </si>
  <si>
    <t>1878-7886</t>
  </si>
  <si>
    <t>Journal of Visceral Surgery</t>
  </si>
  <si>
    <t>1047-3203</t>
  </si>
  <si>
    <t>Journal of Visual Communication and Image Representation</t>
  </si>
  <si>
    <t>1045-926X</t>
  </si>
  <si>
    <t>Journal of Visual Languages and Computing</t>
  </si>
  <si>
    <t>0001-8791</t>
  </si>
  <si>
    <t>Journal of Vocational Behavior</t>
  </si>
  <si>
    <t>104-109</t>
  </si>
  <si>
    <t>0892-1997</t>
  </si>
  <si>
    <t>Journal of Voice</t>
  </si>
  <si>
    <t>0377-0273</t>
  </si>
  <si>
    <t>Journal of Volcanology and Geothermal Research</t>
  </si>
  <si>
    <t>349-368</t>
  </si>
  <si>
    <t>2214-7144</t>
  </si>
  <si>
    <t>Journal of Water Process Engineering</t>
  </si>
  <si>
    <t>1570-8268</t>
  </si>
  <si>
    <t>Journal of Web Semantics
Quarterly electronic publication; yearly archival print volume in December</t>
  </si>
  <si>
    <t>0167-6105</t>
  </si>
  <si>
    <t>Journal of Wind Engineering &amp; Industrial Aerodynamics</t>
  </si>
  <si>
    <t>1090-9516</t>
  </si>
  <si>
    <t>Journal of World Business</t>
  </si>
  <si>
    <t>2352-5878</t>
  </si>
  <si>
    <t>JPRAS Open</t>
  </si>
  <si>
    <t>2468-6026</t>
  </si>
  <si>
    <t>JSES Open Access</t>
  </si>
  <si>
    <t>1051-0443</t>
  </si>
  <si>
    <t>JVIR: Journal of Vascular and Interventional Radiology</t>
  </si>
  <si>
    <t>2405-609X</t>
  </si>
  <si>
    <t>Karbala International Journal of Modern Science</t>
  </si>
  <si>
    <t>2452-3151</t>
  </si>
  <si>
    <t>Kasetsart Journal of Social Sciences</t>
  </si>
  <si>
    <t>39-41</t>
  </si>
  <si>
    <t>2468-0249</t>
  </si>
  <si>
    <t>Kidney International Reports</t>
  </si>
  <si>
    <t>2157-1716</t>
  </si>
  <si>
    <t>Kidney International Supplements</t>
  </si>
  <si>
    <t>0085-2538</t>
  </si>
  <si>
    <t>Kidney International
All KI subscribers also receive the journal KI Supplements at no charge</t>
  </si>
  <si>
    <t>93-94</t>
  </si>
  <si>
    <t>1779-0123</t>
  </si>
  <si>
    <t>Kinesitherapie, La Revue</t>
  </si>
  <si>
    <t>18-29</t>
  </si>
  <si>
    <t>0950-7051</t>
  </si>
  <si>
    <t>Knowledge-Based Systems</t>
  </si>
  <si>
    <t>139-162</t>
  </si>
  <si>
    <t>1212-4117</t>
  </si>
  <si>
    <t>Kontakt</t>
  </si>
  <si>
    <t>0720-3373</t>
  </si>
  <si>
    <t>Krankenhaus-Hygiene + Infektionsverhutung</t>
  </si>
  <si>
    <t>0755-4982</t>
  </si>
  <si>
    <t>La Presse Medicale</t>
  </si>
  <si>
    <t>0248-8663</t>
  </si>
  <si>
    <t>La Revue de Medecine Interne</t>
  </si>
  <si>
    <t>1878-6529</t>
  </si>
  <si>
    <t>La Revue de Medecine Legale</t>
  </si>
  <si>
    <t>1878-9730</t>
  </si>
  <si>
    <t>La Revue d'Homeopathie</t>
  </si>
  <si>
    <t>2214-4234</t>
  </si>
  <si>
    <t>La Revue Gestion et Organisation</t>
  </si>
  <si>
    <t>10-11</t>
  </si>
  <si>
    <t>1637-4088</t>
  </si>
  <si>
    <t>La Revue Sage-Femme</t>
  </si>
  <si>
    <t>0927-5371</t>
  </si>
  <si>
    <t>Labour Economics
Reduced subscription available for EALE members</t>
  </si>
  <si>
    <t>1166-3413</t>
  </si>
  <si>
    <t>L'Aide Soignante</t>
  </si>
  <si>
    <t>184-193</t>
  </si>
  <si>
    <t>0264-8377</t>
  </si>
  <si>
    <t>Land Use Policy</t>
  </si>
  <si>
    <t>70-79</t>
  </si>
  <si>
    <t>0169-2046</t>
  </si>
  <si>
    <t>Landscape and Urban Planning</t>
  </si>
  <si>
    <t>169-180</t>
  </si>
  <si>
    <t>FS00-1016</t>
  </si>
  <si>
    <t>Language &amp; Communication with Language Sciences (Combined Subscription)</t>
  </si>
  <si>
    <t>0271-5309</t>
  </si>
  <si>
    <t>Language &amp; Communication
Discounted Membership Rates 
Did you know that discounted subscription rates are available for this journal to members of the International Communication Association (ICA), the Canadian Linguistics Association (CLA), the Linguistics Society of Southern Africa (LSSA), the Society for Linguistic Anthropology (SLA) and the Linguistics Association of Great Britain (LAGB). For more information please contact your regional sales office.</t>
  </si>
  <si>
    <t>0388-0001</t>
  </si>
  <si>
    <t>Language Sciences
Discounted Membership Rates 
Did you know that discounted subscription rates are available for this journal to members of the Linguistics Society of America (LSA), the Canadian Linguistics Association (CLA), the Linguistics Society of Southern Africa (LSSA), the Society for Linguistic Anthropology (SLA) and the Linguistics Association of Great Britain (LAGB). For more information please contact your regional sales office.</t>
  </si>
  <si>
    <t>65-70</t>
  </si>
  <si>
    <t>0003-5521</t>
  </si>
  <si>
    <t>L'Anthropologie</t>
  </si>
  <si>
    <t>122-126</t>
  </si>
  <si>
    <t>2211-1042</t>
  </si>
  <si>
    <t>Le Pharmacien Hospitalier et Clinicien</t>
  </si>
  <si>
    <t>1279-7960</t>
  </si>
  <si>
    <t>Le Praticien en Anesthesie Reanimation</t>
  </si>
  <si>
    <t>1041-6080</t>
  </si>
  <si>
    <t>Learning and Individual Differences
Discounted subscription rates are available for this journal to members of the European Association for Research in Learning and Instruction (EARLI) and the International Academy for Intercultural Research (IAIR). For more information please contact your regional sales office.</t>
  </si>
  <si>
    <t>0959-4752</t>
  </si>
  <si>
    <t>Learning and Instruction
Also available as part of a combined subscription (International Journal of Educational Research including Learning and Instruction).Members of the European Association for Research in Learning and Instruction (EARLI) receive an online subscription to the journal as part of their membership fee. Discounted paper subscription rates are available to the members of the Association. For more information please contact your regional sales office.</t>
  </si>
  <si>
    <t>0023-9690</t>
  </si>
  <si>
    <t>Learning and Motivation
Reduced personal subscriptions are available to members of the Animal Behavior Society, Psychonomic Society, American Psychological Association and the Association for Psychological Science. Please contact your nearest regional sales office for details.</t>
  </si>
  <si>
    <t>61-64</t>
  </si>
  <si>
    <t>2210-6561</t>
  </si>
  <si>
    <t>Learning, Culture and Social Interaction</t>
  </si>
  <si>
    <t>1344-6223</t>
  </si>
  <si>
    <t>Legal Medicine
Also available as part of the Forensic Science and Legal Medicine Package</t>
  </si>
  <si>
    <t>0013-7006</t>
  </si>
  <si>
    <t>L'Encephale</t>
  </si>
  <si>
    <t>0145-2126</t>
  </si>
  <si>
    <t>Leukemia Research</t>
  </si>
  <si>
    <t>2213-0489</t>
  </si>
  <si>
    <t>Leukemia Research Reports</t>
  </si>
  <si>
    <t>0014-3855</t>
  </si>
  <si>
    <t>L'Evolution Psychiatrique</t>
  </si>
  <si>
    <t>83-86</t>
  </si>
  <si>
    <t>0740-8188</t>
  </si>
  <si>
    <t>Library &amp; Information Science Research</t>
  </si>
  <si>
    <t>2214-5524</t>
  </si>
  <si>
    <t>Life Sciences in Space Research</t>
  </si>
  <si>
    <t>0024-3205</t>
  </si>
  <si>
    <t>Life Sciences
Also available as part of the Pharmacology Packages</t>
  </si>
  <si>
    <t>192-215</t>
  </si>
  <si>
    <t>0075-9511</t>
  </si>
  <si>
    <t>Limnologica</t>
  </si>
  <si>
    <t>0024-3795</t>
  </si>
  <si>
    <t>Linear Algebra and its Applications</t>
  </si>
  <si>
    <t>0024-3841</t>
  </si>
  <si>
    <t>Lingua
Discounted Membership Rates 
Did you know that discounted subscription rates are available for this journal to members of the Canadian Linguistics Association (CLA), the Linguistics Society of Southern Africa (LSSA), the Society for Linguistic Anthropology (SLA) and the Linguistics Association of Great Britain (LAGB). For more information please contact your regional sales office.</t>
  </si>
  <si>
    <t>201-216</t>
  </si>
  <si>
    <t>0898-5898</t>
  </si>
  <si>
    <t>Linguistics and Education
Discounted subscription rates are available to the members of the American Association for Applied Linguistics (AAAL), the British Association for Applied Linguistics (BAAL), the Japan Association for Language Teaching (JALT), the International Association for Applied Linguistics (AILA) and the International Academy for Intercultural Research (IAIR). For more information please contact your regional sales office.</t>
  </si>
  <si>
    <t>0024-4937</t>
  </si>
  <si>
    <t>Lithos</t>
  </si>
  <si>
    <t>296-323</t>
  </si>
  <si>
    <t>1871-1413</t>
  </si>
  <si>
    <t>Livestock Science</t>
  </si>
  <si>
    <t>207-218</t>
  </si>
  <si>
    <t>0024-6301</t>
  </si>
  <si>
    <t>Long Range Planning</t>
  </si>
  <si>
    <t>0169-5002</t>
  </si>
  <si>
    <t>Lung Cancer</t>
  </si>
  <si>
    <t>0023-6438</t>
  </si>
  <si>
    <t>LWT- Food Science and Technology</t>
  </si>
  <si>
    <t>0730-725X</t>
  </si>
  <si>
    <t>Magnetic Resonance Imaging</t>
  </si>
  <si>
    <t>45-54</t>
  </si>
  <si>
    <t>1557-8178</t>
  </si>
  <si>
    <t>Magnetic Resonance Imaging Clinics CME Program</t>
  </si>
  <si>
    <t>1064-9689</t>
  </si>
  <si>
    <t>Magnetic Resonance Imaging Clinics of North America</t>
  </si>
  <si>
    <t>1616-5047</t>
  </si>
  <si>
    <t>Mammalian Biology</t>
  </si>
  <si>
    <t>88-93</t>
  </si>
  <si>
    <t>1044-5005</t>
  </si>
  <si>
    <t>Management Accounting Research</t>
  </si>
  <si>
    <t>2213-8463</t>
  </si>
  <si>
    <t>Manufacturing Letters</t>
  </si>
  <si>
    <t>0264-8172</t>
  </si>
  <si>
    <t>Marine and Petroleum Geology</t>
  </si>
  <si>
    <t>89-98</t>
  </si>
  <si>
    <t>0304-4203</t>
  </si>
  <si>
    <t>Marine Chemistry</t>
  </si>
  <si>
    <t>198-207</t>
  </si>
  <si>
    <t>0141-1136</t>
  </si>
  <si>
    <t>Marine Environmental Research</t>
  </si>
  <si>
    <t>133-142</t>
  </si>
  <si>
    <t>1874-7787</t>
  </si>
  <si>
    <t>Marine Genomics</t>
  </si>
  <si>
    <t>0025-3227</t>
  </si>
  <si>
    <t>Marine Geology</t>
  </si>
  <si>
    <t>395-406</t>
  </si>
  <si>
    <t>0377-8398</t>
  </si>
  <si>
    <t>Marine Micropaleontology</t>
  </si>
  <si>
    <t>138-145</t>
  </si>
  <si>
    <t>0308-597X</t>
  </si>
  <si>
    <t>Marine Policy</t>
  </si>
  <si>
    <t>0025-326X</t>
  </si>
  <si>
    <t>Marine Pollution Bulletin
Also available as part of the Environmental Science Package - Option 1</t>
  </si>
  <si>
    <t>138-149</t>
  </si>
  <si>
    <t>0951-8339</t>
  </si>
  <si>
    <t>Marine Structures</t>
  </si>
  <si>
    <t>0264-1275</t>
  </si>
  <si>
    <t>Materials &amp; Design</t>
  </si>
  <si>
    <t>137-160</t>
  </si>
  <si>
    <t>1044-5803</t>
  </si>
  <si>
    <t>Materials Characterization</t>
  </si>
  <si>
    <t>0254-0584</t>
  </si>
  <si>
    <t>Materials Chemistry and Physics</t>
  </si>
  <si>
    <t>203-220</t>
  </si>
  <si>
    <t>2352-9245</t>
  </si>
  <si>
    <t>Materials Discovery</t>
  </si>
  <si>
    <t>0167-577X</t>
  </si>
  <si>
    <t>Materials Letters</t>
  </si>
  <si>
    <t>210-233</t>
  </si>
  <si>
    <t>0025-5408</t>
  </si>
  <si>
    <t>Materials Research Bulletin</t>
  </si>
  <si>
    <t>FS00-6043</t>
  </si>
  <si>
    <t>Materials Science and Engineering A with R: Reports (Combined Subscription)</t>
  </si>
  <si>
    <t>FS00-6044</t>
  </si>
  <si>
    <t>Materials Science and Engineering B with R: Reports (Combined Subscription)</t>
  </si>
  <si>
    <t>FS00-6042</t>
  </si>
  <si>
    <t>Materials Science and Engineering, A, B, C and R: Reports (Combined Subscription)</t>
  </si>
  <si>
    <t>0921-5093</t>
  </si>
  <si>
    <t>Materials Science and Engineering: A</t>
  </si>
  <si>
    <t>709-738</t>
  </si>
  <si>
    <t>0921-5107</t>
  </si>
  <si>
    <t>Materials Science and Engineering: B</t>
  </si>
  <si>
    <t>227-238</t>
  </si>
  <si>
    <t>0928-4931</t>
  </si>
  <si>
    <t>Materials Science and Engineering: C</t>
  </si>
  <si>
    <t>0927-796X</t>
  </si>
  <si>
    <t>Materials Science and Engineering: R: Reports</t>
  </si>
  <si>
    <t>FS00-1058</t>
  </si>
  <si>
    <t>Materials Science in Semiconductor Processing with Solid-State Electronics (Combined Subscription)</t>
  </si>
  <si>
    <t>1369-8001</t>
  </si>
  <si>
    <t>Materials Science in Semiconductor Processing
Also available as part of Solid-State Electronics</t>
  </si>
  <si>
    <t>73-88</t>
  </si>
  <si>
    <t>1369-7021</t>
  </si>
  <si>
    <t>Materials Today</t>
  </si>
  <si>
    <t>2468-5194</t>
  </si>
  <si>
    <t>Materials Today Chemistry</t>
  </si>
  <si>
    <t>2352-4928</t>
  </si>
  <si>
    <t>Materials Today Communications</t>
  </si>
  <si>
    <t>2468-6069</t>
  </si>
  <si>
    <t>Materials Today Energy</t>
  </si>
  <si>
    <t>2542-5293</t>
  </si>
  <si>
    <t>Materials Today Physics</t>
  </si>
  <si>
    <t>2214-7853</t>
  </si>
  <si>
    <t>Materials Today: Proceedings</t>
  </si>
  <si>
    <t>0025-5564</t>
  </si>
  <si>
    <t>Mathematical Biosciences</t>
  </si>
  <si>
    <t>295-306</t>
  </si>
  <si>
    <t>0165-4896</t>
  </si>
  <si>
    <t>Mathematical Social Sciences</t>
  </si>
  <si>
    <t>0378-4754</t>
  </si>
  <si>
    <t>Mathematics and Computers in Simulation</t>
  </si>
  <si>
    <t>FS00-5297</t>
  </si>
  <si>
    <t>Mathematics and Computers in Simulation with Applied Numerical Mathematics (Combined Subscription)</t>
  </si>
  <si>
    <t>0945-053X</t>
  </si>
  <si>
    <t>Matrix Biology</t>
  </si>
  <si>
    <t>2468-080X</t>
  </si>
  <si>
    <t>Matter and Radiation at Extremes</t>
  </si>
  <si>
    <t>3-8</t>
  </si>
  <si>
    <t>0378-5122</t>
  </si>
  <si>
    <t>Maturitas</t>
  </si>
  <si>
    <t>107-118</t>
  </si>
  <si>
    <t>0025-6196</t>
  </si>
  <si>
    <t>Mayo Clinic Proceedings</t>
  </si>
  <si>
    <t>2542-4548</t>
  </si>
  <si>
    <t>Mayo Clinic Proceedings: Innovations, Quality &amp; Outcomes</t>
  </si>
  <si>
    <t>0890-8508</t>
  </si>
  <si>
    <t>MCP</t>
  </si>
  <si>
    <t>0263-2241</t>
  </si>
  <si>
    <t>Measurement</t>
  </si>
  <si>
    <t>113-130</t>
  </si>
  <si>
    <t>0309-1740</t>
  </si>
  <si>
    <t>Meat Science</t>
  </si>
  <si>
    <t>0888-3270</t>
  </si>
  <si>
    <t>Mechanical Systems and Signal Processing</t>
  </si>
  <si>
    <t>98-113</t>
  </si>
  <si>
    <t>0167-6636</t>
  </si>
  <si>
    <t>Mechanics of Materials</t>
  </si>
  <si>
    <t>0093-6413</t>
  </si>
  <si>
    <t>Mechanics Research Communications</t>
  </si>
  <si>
    <t>0094-114X</t>
  </si>
  <si>
    <t>Mechanism and Machine Theory</t>
  </si>
  <si>
    <t>119-130</t>
  </si>
  <si>
    <t>0047-6374</t>
  </si>
  <si>
    <t>Mechanisms of Ageing and Development</t>
  </si>
  <si>
    <t>169-176</t>
  </si>
  <si>
    <t>FS00-8146</t>
  </si>
  <si>
    <t>Mechanisms of Ageing and Development with Ageing Research Reviews (Combined Subscription)</t>
  </si>
  <si>
    <t>0925-4773</t>
  </si>
  <si>
    <t>Mechanisms of Development</t>
  </si>
  <si>
    <t>149-154</t>
  </si>
  <si>
    <t>FS00-8150</t>
  </si>
  <si>
    <t>Mechanisms of Development with Gene Expression Patterns (Combined Subscription)</t>
  </si>
  <si>
    <t>0957-4158</t>
  </si>
  <si>
    <t>Mechatronics</t>
  </si>
  <si>
    <t>49-56</t>
  </si>
  <si>
    <t>1246-7391</t>
  </si>
  <si>
    <t>Medecine &amp; Droit</t>
  </si>
  <si>
    <t>148-183</t>
  </si>
  <si>
    <t>1957-2557</t>
  </si>
  <si>
    <t>Medecine des Maladies Metaboliques</t>
  </si>
  <si>
    <t>1769-4493</t>
  </si>
  <si>
    <t>Medecine du Sommeil</t>
  </si>
  <si>
    <t>0399-077X</t>
  </si>
  <si>
    <t>Medecine et Maladies Infectieuses</t>
  </si>
  <si>
    <t>48-55</t>
  </si>
  <si>
    <t>0928-1258</t>
  </si>
  <si>
    <t>Medecine Nucleaire - Imagerie Fonctionnelle et Metabolique</t>
  </si>
  <si>
    <t>1636-6522</t>
  </si>
  <si>
    <t>Medecine Palliative</t>
  </si>
  <si>
    <t>1557-8143</t>
  </si>
  <si>
    <t>Medical Clinics CME Program</t>
  </si>
  <si>
    <t>102-107</t>
  </si>
  <si>
    <t>0025-7125</t>
  </si>
  <si>
    <t>Medical Clinics of North America</t>
  </si>
  <si>
    <t>0958-3947</t>
  </si>
  <si>
    <t>Medical Dosimetry</t>
  </si>
  <si>
    <t>1350-4533</t>
  </si>
  <si>
    <t>Medical Engineering &amp; Physics</t>
  </si>
  <si>
    <t>0306-9877</t>
  </si>
  <si>
    <t>Medical Hypotheses</t>
  </si>
  <si>
    <t>1361-8415</t>
  </si>
  <si>
    <t>Medical Image Analysis</t>
  </si>
  <si>
    <t>43-50</t>
  </si>
  <si>
    <t>0377-1237</t>
  </si>
  <si>
    <t>Medical Journal Armed Forces India</t>
  </si>
  <si>
    <t>74-77</t>
  </si>
  <si>
    <t>2211-7539</t>
  </si>
  <si>
    <t>Medical Mycology Case Reports</t>
  </si>
  <si>
    <t>2213-8846</t>
  </si>
  <si>
    <t>Medical Photonics</t>
  </si>
  <si>
    <t>32-34</t>
  </si>
  <si>
    <t>1010-660X</t>
  </si>
  <si>
    <t>Medicina</t>
  </si>
  <si>
    <t>0025-7753</t>
  </si>
  <si>
    <t>Medicina Clinica</t>
  </si>
  <si>
    <t>150-151</t>
  </si>
  <si>
    <t>2387-0206</t>
  </si>
  <si>
    <t>Medicina Clinica (English Edition)</t>
  </si>
  <si>
    <t>0210-5691</t>
  </si>
  <si>
    <t>Medicina Intensiva</t>
  </si>
  <si>
    <t>2173-5727</t>
  </si>
  <si>
    <t>Medicina Intensiva (English Edition)</t>
  </si>
  <si>
    <t>1134-248X</t>
  </si>
  <si>
    <t>Medicina Paliativa</t>
  </si>
  <si>
    <t>2340-9320</t>
  </si>
  <si>
    <t>Medicina Reproductiva y Embriologia Clinica</t>
  </si>
  <si>
    <t>1357-3039</t>
  </si>
  <si>
    <t>0304-5412</t>
  </si>
  <si>
    <t>Medicine - Programa de Formacion Medica Continuada Acreditado</t>
  </si>
  <si>
    <t>0958-2118</t>
  </si>
  <si>
    <t>Membrane Technology</t>
  </si>
  <si>
    <t>0959-9436</t>
  </si>
  <si>
    <t>Mendeleev Communications</t>
  </si>
  <si>
    <t>2212-6570</t>
  </si>
  <si>
    <t>Mental Health &amp; Prevention</t>
  </si>
  <si>
    <t>1755-2966</t>
  </si>
  <si>
    <t>Mental Health and Physical Activity</t>
  </si>
  <si>
    <t>14-15</t>
  </si>
  <si>
    <t>2214-5400</t>
  </si>
  <si>
    <t>Meta Gene</t>
  </si>
  <si>
    <t>1096-7176</t>
  </si>
  <si>
    <t>Metabolic Engineering</t>
  </si>
  <si>
    <t>2214-0301</t>
  </si>
  <si>
    <t>Metabolic Engineering Communications</t>
  </si>
  <si>
    <t>0026-0495</t>
  </si>
  <si>
    <t>Metabolism</t>
  </si>
  <si>
    <t>0026-0657</t>
  </si>
  <si>
    <t>Metal Powder Report</t>
  </si>
  <si>
    <t>1046-2023</t>
  </si>
  <si>
    <t>Methods</t>
  </si>
  <si>
    <t>132-151</t>
  </si>
  <si>
    <t>2215-0161</t>
  </si>
  <si>
    <t>MethodsX</t>
  </si>
  <si>
    <t>1258-780X</t>
  </si>
  <si>
    <t>Metiers de la Petite Enfance</t>
  </si>
  <si>
    <t>242-253</t>
  </si>
  <si>
    <t>1286-4579</t>
  </si>
  <si>
    <t>Microbes and Infection</t>
  </si>
  <si>
    <t>FS00-9098</t>
  </si>
  <si>
    <t>Microbes and Infection with Research in Microbiology (Combined Subscription)</t>
  </si>
  <si>
    <t>0882-4010</t>
  </si>
  <si>
    <t>Microbial Pathogenesis</t>
  </si>
  <si>
    <t>2352-3522</t>
  </si>
  <si>
    <t>Microbial Risk Analysis</t>
  </si>
  <si>
    <t>0944-5013</t>
  </si>
  <si>
    <t>Microbiological Research</t>
  </si>
  <si>
    <t>206-217</t>
  </si>
  <si>
    <t>0927-2771</t>
  </si>
  <si>
    <t>Microbiology: Bacteriology, Mycology, Parasitology and Virology (Section 4 EMBASE)
Also available as part of the Excerpta Medica Full Set Series</t>
  </si>
  <si>
    <t>174-213</t>
  </si>
  <si>
    <t>0026-265X</t>
  </si>
  <si>
    <t>Microchemical Journal</t>
  </si>
  <si>
    <t>0167-9317</t>
  </si>
  <si>
    <t>Microelectronic Engineering</t>
  </si>
  <si>
    <t>185-202</t>
  </si>
  <si>
    <t>0026-2692</t>
  </si>
  <si>
    <t>Microelectronics Journal</t>
  </si>
  <si>
    <t>0026-2714</t>
  </si>
  <si>
    <t>Microelectronics Reliability</t>
  </si>
  <si>
    <t>80-91</t>
  </si>
  <si>
    <t>0968-4328</t>
  </si>
  <si>
    <t>Micron</t>
  </si>
  <si>
    <t>1387-1811</t>
  </si>
  <si>
    <t>Microporous and Mesoporous Materials</t>
  </si>
  <si>
    <t>255-272</t>
  </si>
  <si>
    <t>0141-9331</t>
  </si>
  <si>
    <t>Microprocessors and Microsystems</t>
  </si>
  <si>
    <t>56-63</t>
  </si>
  <si>
    <t>0026-2862</t>
  </si>
  <si>
    <t>Microvascular Research</t>
  </si>
  <si>
    <t>115-120</t>
  </si>
  <si>
    <t>1110-5690</t>
  </si>
  <si>
    <t>Middle East Fertility Society Journal</t>
  </si>
  <si>
    <t>0266-6138</t>
  </si>
  <si>
    <t>Midwifery</t>
  </si>
  <si>
    <t>0892-6875</t>
  </si>
  <si>
    <t>Minerals Engineering</t>
  </si>
  <si>
    <t>115-129</t>
  </si>
  <si>
    <t>1567-7249</t>
  </si>
  <si>
    <t>Mitochondrion</t>
  </si>
  <si>
    <t>0166-6851</t>
  </si>
  <si>
    <t>Molecular and Biochemical Parasitology</t>
  </si>
  <si>
    <t>219-226</t>
  </si>
  <si>
    <t>0303-7207</t>
  </si>
  <si>
    <t>Molecular and Cellular Endocrinology</t>
  </si>
  <si>
    <t>459-478</t>
  </si>
  <si>
    <t>1044-7431</t>
  </si>
  <si>
    <t>Molecular and Cellular Neuroscience</t>
  </si>
  <si>
    <t>0098-2997</t>
  </si>
  <si>
    <t>Molecular Aspects of Medicine</t>
  </si>
  <si>
    <t>2405-6758</t>
  </si>
  <si>
    <t>Molecular Astrophysics</t>
  </si>
  <si>
    <t>2468-8231</t>
  </si>
  <si>
    <t>Molecular Catalysis</t>
  </si>
  <si>
    <t>444-461</t>
  </si>
  <si>
    <t>1097-2765</t>
  </si>
  <si>
    <t>Molecular Cell</t>
  </si>
  <si>
    <t>69-72</t>
  </si>
  <si>
    <t>1096-7192</t>
  </si>
  <si>
    <t>Molecular Genetics and Metabolism</t>
  </si>
  <si>
    <t>123-125</t>
  </si>
  <si>
    <t>2214-4269</t>
  </si>
  <si>
    <t>Molecular Genetics and Metabolism Reports</t>
  </si>
  <si>
    <t>0161-5890</t>
  </si>
  <si>
    <t>Molecular Immunology</t>
  </si>
  <si>
    <t>2212-8778</t>
  </si>
  <si>
    <t>Molecular Metabolism</t>
  </si>
  <si>
    <t>7-18</t>
  </si>
  <si>
    <t>1055-7903</t>
  </si>
  <si>
    <t>Molecular Phylogenetics and Evolution</t>
  </si>
  <si>
    <t>118-129</t>
  </si>
  <si>
    <t>1674-2052</t>
  </si>
  <si>
    <t>Molecular Plant</t>
  </si>
  <si>
    <t>1525-0016</t>
  </si>
  <si>
    <t>Molecular Therapy</t>
  </si>
  <si>
    <t>2329-0501</t>
  </si>
  <si>
    <t>Molecular Therapy - Methods &amp; Clinical Development</t>
  </si>
  <si>
    <t>2162-2531</t>
  </si>
  <si>
    <t>Molecular Therapy - Nucleic Acids</t>
  </si>
  <si>
    <t>2372-7705</t>
  </si>
  <si>
    <t>Molecular Therapy - Oncolytics</t>
  </si>
  <si>
    <t>1286-0115</t>
  </si>
  <si>
    <t>Morphologie</t>
  </si>
  <si>
    <t>102-105</t>
  </si>
  <si>
    <t>0245-5919</t>
  </si>
  <si>
    <t>Motricite Cerebrale</t>
  </si>
  <si>
    <t>2211-0348</t>
  </si>
  <si>
    <t>Multiple Sclerosis and Related Disorders</t>
  </si>
  <si>
    <t>19-26</t>
  </si>
  <si>
    <t>2468-7812</t>
  </si>
  <si>
    <t>Musculoskeletal Science and Practice</t>
  </si>
  <si>
    <t>0027-5107</t>
  </si>
  <si>
    <t>Mutation Research - Fundamental and Molecular Mechanisms of Mutagenesis</t>
  </si>
  <si>
    <t>807-812</t>
  </si>
  <si>
    <t>1383-5718</t>
  </si>
  <si>
    <t>Mutation Research - Genetic Toxicology and Environmental Mutagenesis
Also available as part of the Mutation Research Full Set</t>
  </si>
  <si>
    <t>825-836</t>
  </si>
  <si>
    <t>1383-5742</t>
  </si>
  <si>
    <t>Mutation Research - Reviews
Also available as part of the Mutation Research Full Set</t>
  </si>
  <si>
    <t>775-778</t>
  </si>
  <si>
    <t>FS00-5075</t>
  </si>
  <si>
    <t>Mutation Research (Full Set)
Comprising: 
Fundamental and Molecular Mechanisms of Mutagenesis 
DNA Repair
Genetic Toxicology and Environmental Mutagenesis 
Reviews in Mutation Research</t>
  </si>
  <si>
    <t>1340-3540</t>
  </si>
  <si>
    <t>Mycoscience</t>
  </si>
  <si>
    <t>1878-7789</t>
  </si>
  <si>
    <t>Nano Communication Networks</t>
  </si>
  <si>
    <t>2211-2855</t>
  </si>
  <si>
    <t>Nano Energy</t>
  </si>
  <si>
    <t>43-54</t>
  </si>
  <si>
    <t>1748-0132</t>
  </si>
  <si>
    <t>Nano Today</t>
  </si>
  <si>
    <t>2452-0748</t>
  </si>
  <si>
    <t>NanoImpact</t>
  </si>
  <si>
    <t>1549-9634</t>
  </si>
  <si>
    <t>Nanomedicine: Nanotechnology, Biology and Medicine</t>
  </si>
  <si>
    <t>2352-507X</t>
  </si>
  <si>
    <t>Nano-Structures &amp; Nano-Objects</t>
  </si>
  <si>
    <t>0963-8695</t>
  </si>
  <si>
    <t>NDT &amp; E International</t>
  </si>
  <si>
    <t>0211-6995</t>
  </si>
  <si>
    <t>Nefrologia</t>
  </si>
  <si>
    <t>2013-2514</t>
  </si>
  <si>
    <t>Nefrologia (English Edition)</t>
  </si>
  <si>
    <t>1476-5586</t>
  </si>
  <si>
    <t>Neoplasia</t>
  </si>
  <si>
    <t>1769-7255</t>
  </si>
  <si>
    <t>Nephrologie &amp; Therapeutique</t>
  </si>
  <si>
    <t>1353-4858</t>
  </si>
  <si>
    <t>Network Security</t>
  </si>
  <si>
    <t>0893-6080</t>
  </si>
  <si>
    <t>Neural Networks</t>
  </si>
  <si>
    <t>0197-4580</t>
  </si>
  <si>
    <t>Neurobiology of Aging</t>
  </si>
  <si>
    <t>0969-9961</t>
  </si>
  <si>
    <t>Neurobiology of Disease</t>
  </si>
  <si>
    <t>1074-7427</t>
  </si>
  <si>
    <t>Neurobiology of Learning and Memory</t>
  </si>
  <si>
    <t>147-156</t>
  </si>
  <si>
    <t>2452-073X</t>
  </si>
  <si>
    <t>Neurobiology of Pain</t>
  </si>
  <si>
    <t>2451-9944</t>
  </si>
  <si>
    <t>Neurobiology of Sleep and Circadian Rhythms</t>
  </si>
  <si>
    <t>2352-2895</t>
  </si>
  <si>
    <t>Neurobiology of Stress</t>
  </si>
  <si>
    <t>0197-0186</t>
  </si>
  <si>
    <t>Neurochemistry International</t>
  </si>
  <si>
    <t>112-121</t>
  </si>
  <si>
    <t>0028-3770</t>
  </si>
  <si>
    <t>Neurochirurgie</t>
  </si>
  <si>
    <t>1130-1473</t>
  </si>
  <si>
    <t>Neurocirugia</t>
  </si>
  <si>
    <t>2529-8496</t>
  </si>
  <si>
    <t>Neurocirugia (English Edition)</t>
  </si>
  <si>
    <t>0925-2312</t>
  </si>
  <si>
    <t>Neurocomputing</t>
  </si>
  <si>
    <t>271-322</t>
  </si>
  <si>
    <t>2214-7845</t>
  </si>
  <si>
    <t>Neuroepigenetics</t>
  </si>
  <si>
    <t>1053-8119</t>
  </si>
  <si>
    <t>NeuroImage</t>
  </si>
  <si>
    <t>164-183</t>
  </si>
  <si>
    <t>2213-1582</t>
  </si>
  <si>
    <t>NeuroImage: Clinical</t>
  </si>
  <si>
    <t>1557-8186</t>
  </si>
  <si>
    <t>Neuroimaging Clinics CME Program</t>
  </si>
  <si>
    <t>1052-5149</t>
  </si>
  <si>
    <t>Neuroimaging Clinics of North America</t>
  </si>
  <si>
    <t>0213-4853</t>
  </si>
  <si>
    <t>Neurologia</t>
  </si>
  <si>
    <t>2173-5808</t>
  </si>
  <si>
    <t>Neurologia (English Edition)</t>
  </si>
  <si>
    <t>1853-0028</t>
  </si>
  <si>
    <t>Neurologia Argentina</t>
  </si>
  <si>
    <t>0028-3843</t>
  </si>
  <si>
    <t>Neurologia i Neurochirurgia Polska</t>
  </si>
  <si>
    <t>0733-8619</t>
  </si>
  <si>
    <t>Neurologic Clinics</t>
  </si>
  <si>
    <t>0014-4126</t>
  </si>
  <si>
    <t>Neurology and Neurosurgery (Section 8 EMBASE)
Also available as part of the Excerpta Medica Full Set Series</t>
  </si>
  <si>
    <t>196-227</t>
  </si>
  <si>
    <t>0941-9500</t>
  </si>
  <si>
    <t>Neurology, Psychiatry and Brain Research</t>
  </si>
  <si>
    <t>0960-8966</t>
  </si>
  <si>
    <t>Neuromuscular Disorders</t>
  </si>
  <si>
    <t>0896-6273</t>
  </si>
  <si>
    <t>Neuron</t>
  </si>
  <si>
    <t>97-100</t>
  </si>
  <si>
    <t>0143-4179</t>
  </si>
  <si>
    <t>Neuropeptides</t>
  </si>
  <si>
    <t>0028-3908</t>
  </si>
  <si>
    <t>Neuropharmacology
Also available as part of the Neuroscience and Pharmacology Packages</t>
  </si>
  <si>
    <t>128-143</t>
  </si>
  <si>
    <t>0987-7053</t>
  </si>
  <si>
    <t>Neurophysiologie Clinique / Clinical Neurophysiology</t>
  </si>
  <si>
    <t>0222-9617</t>
  </si>
  <si>
    <t>Neuropsychiatrie de l'Enfance et de l'Adolescence</t>
  </si>
  <si>
    <t>0028-3932</t>
  </si>
  <si>
    <t>Neuropsychologia
Also available as part of the Neuroscience Packages</t>
  </si>
  <si>
    <t>108-121</t>
  </si>
  <si>
    <t>0149-7634</t>
  </si>
  <si>
    <t>Neuroscience &amp; Biobehavioral Reviews</t>
  </si>
  <si>
    <t>0304-3940</t>
  </si>
  <si>
    <t>Neuroscience Letters
Also available as part of the Neuroscience Packages - Option 2</t>
  </si>
  <si>
    <t>662-687</t>
  </si>
  <si>
    <t>FS00-0136</t>
  </si>
  <si>
    <t>Neuroscience Package - Option 1
Comprising: 
Neuropharmacology 
Neuropsychologia
Neuroscience
Trends in Neurosciences</t>
  </si>
  <si>
    <t>FS00-0175</t>
  </si>
  <si>
    <t>Neuroscience Package - Option 2
Comprising:
Behavioural Brain Research 
Journal of Neuroscience Methods 
Neuropharmacology 
Neuropsychologia
Neuroscience
Neuroscience Letters 
Neuroscience Research
Trends in Neurosciences</t>
  </si>
  <si>
    <t>0168-0102</t>
  </si>
  <si>
    <t>Neuroscience Research
Also available as part of the Neuroscience Packages - Option 2</t>
  </si>
  <si>
    <t>0306-4522</t>
  </si>
  <si>
    <t>Neuroscience
Also available as part of the Neuroscience Packages</t>
  </si>
  <si>
    <t>368-395</t>
  </si>
  <si>
    <t>1042-3680</t>
  </si>
  <si>
    <t>Neurosurgery Clinics of North America</t>
  </si>
  <si>
    <t>29-32</t>
  </si>
  <si>
    <t>0161-813X</t>
  </si>
  <si>
    <t>NeuroToxicology</t>
  </si>
  <si>
    <t>0892-0362</t>
  </si>
  <si>
    <t>Neurotoxicology and Teratology</t>
  </si>
  <si>
    <t>1387-6473</t>
  </si>
  <si>
    <t>New Astronomy Reviews
Also available as part of the Astronomy and Astrophysics Package</t>
  </si>
  <si>
    <t>1384-1076</t>
  </si>
  <si>
    <t>New Astronomy
Also available as part of the Astronomy and Astrophysics Package</t>
  </si>
  <si>
    <t>58-65</t>
  </si>
  <si>
    <t>1871-6784</t>
  </si>
  <si>
    <t>New Biotechnology</t>
  </si>
  <si>
    <t>40-47</t>
  </si>
  <si>
    <t>1872-5805</t>
  </si>
  <si>
    <t>New Carbon Materials</t>
  </si>
  <si>
    <t>0732-118X</t>
  </si>
  <si>
    <t>New Ideas in Psychology
Reduced personal subscriptions are available to members of the American Psychological Association, Association for Psychological Science, Cognitive Science Society, Jean Piaget Society, The Psychonomic Society, Society for Philosophy and Psychology and the Society for Research in Child Development. Please contact your nearest regional sales office for details.</t>
  </si>
  <si>
    <t>2052-2975</t>
  </si>
  <si>
    <t>New Microbes and New Infections</t>
  </si>
  <si>
    <t>2352-3646</t>
  </si>
  <si>
    <t>NFS Journal</t>
  </si>
  <si>
    <t>1089-8603</t>
  </si>
  <si>
    <t>Nitric Oxide</t>
  </si>
  <si>
    <t>72-81</t>
  </si>
  <si>
    <t>1573-5214</t>
  </si>
  <si>
    <t>NJAS - Wageningen Journal of Life Sciences</t>
  </si>
  <si>
    <t>84-87</t>
  </si>
  <si>
    <t>0362-546X</t>
  </si>
  <si>
    <t>Nonlinear Analysis</t>
  </si>
  <si>
    <t>1751-570X</t>
  </si>
  <si>
    <t>Nonlinear Analysis: Hybrid Systems</t>
  </si>
  <si>
    <t>1468-1218</t>
  </si>
  <si>
    <t>Nonlinear Analysis: Real World Applications</t>
  </si>
  <si>
    <t>FS00-0239</t>
  </si>
  <si>
    <t>Nonlinear Analysis: Theory, Methods &amp; Applications, Nonlinear Analysis: Real World Applications and Nonlinear Analysis: Hybrid Systems (Combined Subscription)</t>
  </si>
  <si>
    <t>1627-4830</t>
  </si>
  <si>
    <t>NPG Neurologie - Psychiatrie - Geriatrie</t>
  </si>
  <si>
    <t>2090-9977</t>
  </si>
  <si>
    <t>NRIAG Journal of Astronomy and Geophysics</t>
  </si>
  <si>
    <t>2405-6014</t>
  </si>
  <si>
    <t>Nuclear and Particle Physics Proceedings</t>
  </si>
  <si>
    <t>294-305</t>
  </si>
  <si>
    <t>0090-3752</t>
  </si>
  <si>
    <t>Nuclear Data Sheets</t>
  </si>
  <si>
    <t>147-154</t>
  </si>
  <si>
    <t>0029-5493</t>
  </si>
  <si>
    <t>Nuclear Engineering and Design</t>
  </si>
  <si>
    <t>326-340</t>
  </si>
  <si>
    <t>FS00-6045</t>
  </si>
  <si>
    <t>Nuclear Engineering and Design with Fusion Engineering and Design (Combined Subscription)</t>
  </si>
  <si>
    <t>1738-5733</t>
  </si>
  <si>
    <t>Nuclear Engineering and Technology</t>
  </si>
  <si>
    <t>FS00-5213</t>
  </si>
  <si>
    <t>Nuclear Instruments and Methods in Physics Research A+B (Full Set)</t>
  </si>
  <si>
    <t>0168-9002</t>
  </si>
  <si>
    <t>Nuclear Instruments and Methods in Physics Research Section A: Accelerators, Spectrometers, Detectors and Associated Equipment</t>
  </si>
  <si>
    <t>877-912</t>
  </si>
  <si>
    <t>0168-583X</t>
  </si>
  <si>
    <t>Nuclear Instruments and Methods in Physics Research Section B: Beam Interactions with Materials and Atoms</t>
  </si>
  <si>
    <t>414-437</t>
  </si>
  <si>
    <t>2352-1791</t>
  </si>
  <si>
    <t>Nuclear Materials and Energy</t>
  </si>
  <si>
    <t>0014-4274</t>
  </si>
  <si>
    <t>Nuclear Medicine (Section 23 EMBASE)
Also available as part of the Excerpta Medica Full Set Series</t>
  </si>
  <si>
    <t>0969-8051</t>
  </si>
  <si>
    <t>Nuclear Medicine and Biology</t>
  </si>
  <si>
    <t>0375-9474</t>
  </si>
  <si>
    <t>Nuclear Physics A</t>
  </si>
  <si>
    <t>969-980</t>
  </si>
  <si>
    <t>FS00-5217</t>
  </si>
  <si>
    <t>Nuclear Physics A and Nuclear Physics B:Proceedings Supplements</t>
  </si>
  <si>
    <t>0550-3213</t>
  </si>
  <si>
    <t>Nuclear Physics B</t>
  </si>
  <si>
    <t>926-937</t>
  </si>
  <si>
    <t>1471-5953</t>
  </si>
  <si>
    <t>Nurse Education in Practice</t>
  </si>
  <si>
    <t>0260-6917</t>
  </si>
  <si>
    <t>Nurse Education Today</t>
  </si>
  <si>
    <t>FS01-2300</t>
  </si>
  <si>
    <t>Nurse Education Today with Nurse Education in Practice (Combined Subscription)</t>
  </si>
  <si>
    <t>1541-4612</t>
  </si>
  <si>
    <t>Nurse Leader</t>
  </si>
  <si>
    <t>Nurse Leader Online</t>
  </si>
  <si>
    <t>0212-5382</t>
  </si>
  <si>
    <t>Nursing (Edicion Espanola)</t>
  </si>
  <si>
    <t>0029-6465</t>
  </si>
  <si>
    <t>Nursing Clinics of North America</t>
  </si>
  <si>
    <t>1751-4851</t>
  </si>
  <si>
    <t>Nursing for Women's Health</t>
  </si>
  <si>
    <t>0029-6554</t>
  </si>
  <si>
    <t>Nursing Outlook</t>
  </si>
  <si>
    <t>66</t>
  </si>
  <si>
    <t>2352-9008</t>
  </si>
  <si>
    <t>NursingPlus Open</t>
  </si>
  <si>
    <t>0985-0562</t>
  </si>
  <si>
    <t>Nutrition Clinique et Metabolisme</t>
  </si>
  <si>
    <t>0271-5317</t>
  </si>
  <si>
    <t>Nutrition Research</t>
  </si>
  <si>
    <t>0899-9007</t>
  </si>
  <si>
    <t>Nutrition
Also available as part of the Nutrition Package</t>
  </si>
  <si>
    <t>0939-4753</t>
  </si>
  <si>
    <t>Nutrition, Metabolism &amp; Cardiovascular Diseases</t>
  </si>
  <si>
    <t>2451-8476</t>
  </si>
  <si>
    <t>Obesity Medicine</t>
  </si>
  <si>
    <t>1871-403X</t>
  </si>
  <si>
    <t>Obesity Research &amp; Clinical Practice</t>
  </si>
  <si>
    <t>12-17</t>
  </si>
  <si>
    <t>0014-4142</t>
  </si>
  <si>
    <t>Obstetrics and Gynecology (Section 10 EMBASE)
Also available as part of the Excerpta Medica Full Set Series</t>
  </si>
  <si>
    <t>113-132</t>
  </si>
  <si>
    <t>0889-8545</t>
  </si>
  <si>
    <t>Obstetrics and Gynecology Clinics of North America</t>
  </si>
  <si>
    <t>1751-7214</t>
  </si>
  <si>
    <t>Obstetrics, Gynaecology and Reproductive Medicine</t>
  </si>
  <si>
    <t>0014-4398</t>
  </si>
  <si>
    <t>Occupational Health and Industrial Medicine (Section 35 EMBASE)
Also available as part of the Excerpta Medica Full Set Series</t>
  </si>
  <si>
    <t>0964-5691</t>
  </si>
  <si>
    <t>Ocean &amp; Coastal Management</t>
  </si>
  <si>
    <t>0029-8018</t>
  </si>
  <si>
    <t>Ocean Engineering</t>
  </si>
  <si>
    <t>147-170</t>
  </si>
  <si>
    <t>1463-5003</t>
  </si>
  <si>
    <t>Ocean Modelling</t>
  </si>
  <si>
    <t>0967-0653</t>
  </si>
  <si>
    <t>Oceanographic Literature Review
Also available as part of the Oceanography Package</t>
  </si>
  <si>
    <t>65-76</t>
  </si>
  <si>
    <t>FS00-0176</t>
  </si>
  <si>
    <t>Oceanography Package
Comprising:
Continental Shelf Research,
Deep Sea Research Part I,
Deep Sea Research Part II, 
Journal of Marine Systems, 
Oceanographic Literature Review,
Progress in Oceanography</t>
  </si>
  <si>
    <t>0078-3234</t>
  </si>
  <si>
    <t>Oceanologia</t>
  </si>
  <si>
    <t>0305-0483</t>
  </si>
  <si>
    <t>Omega</t>
  </si>
  <si>
    <t>2352-7714</t>
  </si>
  <si>
    <t>One Health</t>
  </si>
  <si>
    <t>2468-6964</t>
  </si>
  <si>
    <t>Online Social Networks and Media</t>
  </si>
  <si>
    <t>2352-9520</t>
  </si>
  <si>
    <t>OpenNano</t>
  </si>
  <si>
    <t>2211-6923</t>
  </si>
  <si>
    <t>Operations Research for Health Care</t>
  </si>
  <si>
    <t>0167-6377</t>
  </si>
  <si>
    <t>Operations Research Letters</t>
  </si>
  <si>
    <t>2214-7160</t>
  </si>
  <si>
    <t>Operations Research Perspectives</t>
  </si>
  <si>
    <t>1048-6666</t>
  </si>
  <si>
    <t>Operative Techniques in Orthopaedics</t>
  </si>
  <si>
    <t>1043-1810</t>
  </si>
  <si>
    <t>Operative Techniques in Otolaryngology - Head and Neck Surgery</t>
  </si>
  <si>
    <t>1060-1872</t>
  </si>
  <si>
    <t>Operative Techniques in Sports Medicine</t>
  </si>
  <si>
    <t>1522-2942</t>
  </si>
  <si>
    <t>Operative Techniques in Thoracic and Cardiovascular Surgery</t>
  </si>
  <si>
    <t>0014-4169</t>
  </si>
  <si>
    <t>Ophthalmology (Section 12 EMBASE)
Also available as part of the Excerpta Medica Full Set Series</t>
  </si>
  <si>
    <t>2468-6530</t>
  </si>
  <si>
    <t>Ophthalmology Retina</t>
  </si>
  <si>
    <t>0161-6420</t>
  </si>
  <si>
    <t>Ophthalmology
Members of the American Academy of Ophthalmology have full access, log-in here.Not a member? Join today.</t>
  </si>
  <si>
    <t>125</t>
  </si>
  <si>
    <t>1068-5200</t>
  </si>
  <si>
    <t>Optical Fiber Technology</t>
  </si>
  <si>
    <t>40-46</t>
  </si>
  <si>
    <t>0925-3467</t>
  </si>
  <si>
    <t>Optical Materials</t>
  </si>
  <si>
    <t>73-84</t>
  </si>
  <si>
    <t>1573-4277</t>
  </si>
  <si>
    <t>Optical Switching and Networking</t>
  </si>
  <si>
    <t>0030-3992</t>
  </si>
  <si>
    <t>Optics &amp; Laser Technology</t>
  </si>
  <si>
    <t>98-108</t>
  </si>
  <si>
    <t>0143-8166</t>
  </si>
  <si>
    <t>Optics and Lasers in Engineering</t>
  </si>
  <si>
    <t>0030-4018</t>
  </si>
  <si>
    <t>Optics Communications</t>
  </si>
  <si>
    <t>406-429</t>
  </si>
  <si>
    <t>0030-4026</t>
  </si>
  <si>
    <t>Optik</t>
  </si>
  <si>
    <t>0992-5945</t>
  </si>
  <si>
    <t>Option/Bio</t>
  </si>
  <si>
    <t>556</t>
  </si>
  <si>
    <t>1230-3402</t>
  </si>
  <si>
    <t>Opto-Electronics Review</t>
  </si>
  <si>
    <t>2214-5419</t>
  </si>
  <si>
    <t>Oral and Maxillofacial Surgery Cases</t>
  </si>
  <si>
    <t>1042-3699</t>
  </si>
  <si>
    <t>Oral and Maxillofacial Surgery Clinics of North America</t>
  </si>
  <si>
    <t>1368-8375</t>
  </si>
  <si>
    <t>Oral Oncology</t>
  </si>
  <si>
    <t>1348-8643</t>
  </si>
  <si>
    <t>Oral Science International</t>
  </si>
  <si>
    <t>2212-4403</t>
  </si>
  <si>
    <t>Oral Surgery, Oral Medicine, Oral Pathology and Oral Radiology</t>
  </si>
  <si>
    <t>0030-4387</t>
  </si>
  <si>
    <t>Orbis</t>
  </si>
  <si>
    <t>62</t>
  </si>
  <si>
    <t>0169-1368</t>
  </si>
  <si>
    <t>Ore Geology Reviews</t>
  </si>
  <si>
    <t>1566-1199</t>
  </si>
  <si>
    <t>Organic Electronics</t>
  </si>
  <si>
    <t>52-63</t>
  </si>
  <si>
    <t>0146-6380</t>
  </si>
  <si>
    <t>Organic Geochemistry</t>
  </si>
  <si>
    <t>0749-5978</t>
  </si>
  <si>
    <t>Organizational Behavior and Human Decision Processes</t>
  </si>
  <si>
    <t>144-149</t>
  </si>
  <si>
    <t>0090-2616</t>
  </si>
  <si>
    <t>Organizational Dynamics</t>
  </si>
  <si>
    <t>1262-4586</t>
  </si>
  <si>
    <t>Ortho magazine</t>
  </si>
  <si>
    <t>1344-0241</t>
  </si>
  <si>
    <t>Orthodontic Waves</t>
  </si>
  <si>
    <t>77-80</t>
  </si>
  <si>
    <t>1877-0568</t>
  </si>
  <si>
    <t>Orthopaedics &amp; Traumatology: Surgery &amp; Research</t>
  </si>
  <si>
    <t>1877-1327</t>
  </si>
  <si>
    <t>Orthopaedics and Trauma</t>
  </si>
  <si>
    <t>0030-5898</t>
  </si>
  <si>
    <t>Orthopedic Clinics of North America</t>
  </si>
  <si>
    <t>0014-4371</t>
  </si>
  <si>
    <t>Orthopedic Surgery (Section 33 EMBASE)
Also available as part of the Excerpta Medica Full Set Series</t>
  </si>
  <si>
    <t>1063-4584</t>
  </si>
  <si>
    <t>Osteoarthritis and Cartilage</t>
  </si>
  <si>
    <t>1615-9071</t>
  </si>
  <si>
    <t>Osteopathische Medizin</t>
  </si>
  <si>
    <t>2405-5255</t>
  </si>
  <si>
    <t>Osteoporosis and Sarcopenia</t>
  </si>
  <si>
    <t>0030-6665</t>
  </si>
  <si>
    <t>Otolaryngologic Clinics of North America</t>
  </si>
  <si>
    <t>2468-5488</t>
  </si>
  <si>
    <t>Otolaryngology Case Reports</t>
  </si>
  <si>
    <t>0014-4150</t>
  </si>
  <si>
    <t>Otorhinolaryngology (Section 11 EMBASE)
Also available as part of the Excerpta Medica Full Set Series</t>
  </si>
  <si>
    <t>0990-1310</t>
  </si>
  <si>
    <t>Oxymag</t>
  </si>
  <si>
    <t>153-158</t>
  </si>
  <si>
    <t>0927-538X</t>
  </si>
  <si>
    <t>Pacific-Basin Finance Journal</t>
  </si>
  <si>
    <t>1526-0542</t>
  </si>
  <si>
    <t>Paediatric Respiratory Reviews</t>
  </si>
  <si>
    <t>1751-7222</t>
  </si>
  <si>
    <t>Paediatrics and Child Health</t>
  </si>
  <si>
    <t>1524-9042</t>
  </si>
  <si>
    <t>Pain Management Nursing</t>
  </si>
  <si>
    <t>0031-0182</t>
  </si>
  <si>
    <t>Palaeogeography, Palaeoclimatology, Palaeoecology</t>
  </si>
  <si>
    <t>489-512</t>
  </si>
  <si>
    <t>FS00-5356</t>
  </si>
  <si>
    <t>Palaeogeography, Palaeoclimatology, Palaeoecology with Global and Planetary Change (Combined Subscription)</t>
  </si>
  <si>
    <t>1871-174X</t>
  </si>
  <si>
    <t>Palaeoworld</t>
  </si>
  <si>
    <t>1424-3903</t>
  </si>
  <si>
    <t>Pancreatology</t>
  </si>
  <si>
    <t>2405-8521</t>
  </si>
  <si>
    <t>Papillomavirus Research</t>
  </si>
  <si>
    <t>0167-8191</t>
  </si>
  <si>
    <t>Parallel Computing</t>
  </si>
  <si>
    <t>2405-6731</t>
  </si>
  <si>
    <t>Parasite Epidemiology and Control</t>
  </si>
  <si>
    <t>1383-5769</t>
  </si>
  <si>
    <t>Parasitology International</t>
  </si>
  <si>
    <t>1353-8020</t>
  </si>
  <si>
    <t>Parkinsonism &amp; Related Disorders</t>
  </si>
  <si>
    <t>1674-2001</t>
  </si>
  <si>
    <t>Particuology</t>
  </si>
  <si>
    <t>0031-3025</t>
  </si>
  <si>
    <t>Pathology</t>
  </si>
  <si>
    <t>50-56</t>
  </si>
  <si>
    <t>0344-0338</t>
  </si>
  <si>
    <t>Pathology - Research and Practice</t>
  </si>
  <si>
    <t>214</t>
  </si>
  <si>
    <t>0928-4680</t>
  </si>
  <si>
    <t>Pathophysiology</t>
  </si>
  <si>
    <t>0738-3991</t>
  </si>
  <si>
    <t>Patient Education and Counseling</t>
  </si>
  <si>
    <t>0031-3203</t>
  </si>
  <si>
    <t>Pattern Recognition</t>
  </si>
  <si>
    <t>0167-8655</t>
  </si>
  <si>
    <t>Pattern Recognition Letters</t>
  </si>
  <si>
    <t>99-114</t>
  </si>
  <si>
    <t>1557-8135</t>
  </si>
  <si>
    <t>Pediatric Clinics CME Program</t>
  </si>
  <si>
    <t>0031-3955</t>
  </si>
  <si>
    <t>Pediatric Clinics of North America</t>
  </si>
  <si>
    <t>0917-2394</t>
  </si>
  <si>
    <t>Pediatric Dental Journal</t>
  </si>
  <si>
    <t>28-30</t>
  </si>
  <si>
    <t>2468-1245</t>
  </si>
  <si>
    <t>Pediatric Hematology Oncology Journal</t>
  </si>
  <si>
    <t>0887-8994</t>
  </si>
  <si>
    <t>Pediatric Neurology</t>
  </si>
  <si>
    <t>1875-9572</t>
  </si>
  <si>
    <t>Pediatrics and Neonatology</t>
  </si>
  <si>
    <t>Merged - absorbed another title
No expansion
No</t>
  </si>
  <si>
    <t>0373-6512</t>
  </si>
  <si>
    <t>Pediatrics and Pediatric Surgery (Section 7 EMBASE)
Also available as part of the Excerpta Medica Full Set Series</t>
  </si>
  <si>
    <t>149-166</t>
  </si>
  <si>
    <t>0031-4056</t>
  </si>
  <si>
    <t>Pedobiologia</t>
  </si>
  <si>
    <t>1002-0160</t>
  </si>
  <si>
    <t>Pedosphere
Online only</t>
  </si>
  <si>
    <t>0196-9781</t>
  </si>
  <si>
    <t>Peptides</t>
  </si>
  <si>
    <t>Merged - absorbed another title 
No expansion
Rolling for Personal subscriptions only</t>
  </si>
  <si>
    <t>2211-2669</t>
  </si>
  <si>
    <t>Performance Enhancement &amp; Health</t>
  </si>
  <si>
    <t>0166-5316</t>
  </si>
  <si>
    <t>Performance Evaluation</t>
  </si>
  <si>
    <t>118-128</t>
  </si>
  <si>
    <t>0187-5337</t>
  </si>
  <si>
    <t>Perinatologia y Reproduccion Humana</t>
  </si>
  <si>
    <t>2405-6030</t>
  </si>
  <si>
    <t>Perioperative Care and Operating Room Management</t>
  </si>
  <si>
    <t>0191-8869</t>
  </si>
  <si>
    <t>Personality and Individual Differences</t>
  </si>
  <si>
    <t>120-135</t>
  </si>
  <si>
    <t>2468-1717</t>
  </si>
  <si>
    <t>Personalized Medicine in Psychiatry</t>
  </si>
  <si>
    <t>2186-4950</t>
  </si>
  <si>
    <t>Personalized Medicine Universe</t>
  </si>
  <si>
    <t>1433-8319</t>
  </si>
  <si>
    <t>Perspectives in Plant Ecology, Evolution and Systematics</t>
  </si>
  <si>
    <t>2213-0209</t>
  </si>
  <si>
    <t>Perspectives in Science</t>
  </si>
  <si>
    <t>1574-1192</t>
  </si>
  <si>
    <t>Pervasive and Mobile Computing</t>
  </si>
  <si>
    <t>43-51</t>
  </si>
  <si>
    <t>0048-3575</t>
  </si>
  <si>
    <t>Pesticide Biochemistry and Physiology</t>
  </si>
  <si>
    <t>144-152</t>
  </si>
  <si>
    <t>1556-8598</t>
  </si>
  <si>
    <t>PET Clinics</t>
  </si>
  <si>
    <t>1559-7814</t>
  </si>
  <si>
    <t>PET Clinics CME Program</t>
  </si>
  <si>
    <t>Static 
No expansion
Rolling for Institutional susbscriptions only</t>
  </si>
  <si>
    <t>1734-1140</t>
  </si>
  <si>
    <t>Pharmacological Reports</t>
  </si>
  <si>
    <t>70-75</t>
  </si>
  <si>
    <t>1043-6618</t>
  </si>
  <si>
    <t>Pharmacological Research</t>
  </si>
  <si>
    <t>127-138</t>
  </si>
  <si>
    <t>0163-7258</t>
  </si>
  <si>
    <t>Pharmacology &amp; Therapeutics
Also available as part of the Pharmacology Package - Option 2</t>
  </si>
  <si>
    <t>181-192</t>
  </si>
  <si>
    <t>0091-3057</t>
  </si>
  <si>
    <t>Pharmacology Biochemistry and Behavior
Also available as part of the Pharmacology Packages</t>
  </si>
  <si>
    <t>FS00-0138</t>
  </si>
  <si>
    <t>Pharmacology Package - Option 1
Comprising: 
Biochemical Pharmacology 
Life Sciences 
Neuropharmacology 
Pharmacology, Biochemistry &amp; Behaviour
Trends in Pharmacological Sciences</t>
  </si>
  <si>
    <t>FS00-0177</t>
  </si>
  <si>
    <t>Pharmacology Package - Option 2
Comprising: 
Biochemical Pharmacology 
European Journal of Pharmacology
International Journal of Pharmaceutics
Journal of Ethnopharmacology 
Life Sciences 
Neuropharmacology 
Pharmacology, Biochemistry &amp; Behaviour
Pharmacology and Therapeutics
Trends in Pharmacological Sciences</t>
  </si>
  <si>
    <t>1042-0991</t>
  </si>
  <si>
    <t>Pharmacy Today</t>
  </si>
  <si>
    <t>2213-4344</t>
  </si>
  <si>
    <t>PharmaNutrition</t>
  </si>
  <si>
    <t>2213-5979</t>
  </si>
  <si>
    <t>Photoacoustics</t>
  </si>
  <si>
    <t>1572-1000</t>
  </si>
  <si>
    <t>Photodiagnosis and Photodynamic Therapy</t>
  </si>
  <si>
    <t>1569-4410</t>
  </si>
  <si>
    <t>Photonics and Nanostructures - Fundamentals and Applications</t>
  </si>
  <si>
    <t>28-32</t>
  </si>
  <si>
    <t>FS00-5225</t>
  </si>
  <si>
    <t>Physica A, B, C, D and E (Full Set)</t>
  </si>
  <si>
    <t>0378-4371</t>
  </si>
  <si>
    <t>Physica A: Statistical Mechanics and its Applications
Also available as part of a Full Set and Combined Subscription</t>
  </si>
  <si>
    <t>FS00-5226</t>
  </si>
  <si>
    <t>Physica A+B (Combined Subscription)</t>
  </si>
  <si>
    <t>FS00-5227</t>
  </si>
  <si>
    <t>Physica A+B+C (Combined Subscription)</t>
  </si>
  <si>
    <t>FS00-5228</t>
  </si>
  <si>
    <t>Physica A+B+D (Combined Subscription)</t>
  </si>
  <si>
    <t>FS00-5229</t>
  </si>
  <si>
    <t>Physica A+C (Combined Subscription)</t>
  </si>
  <si>
    <t>FS00-5230</t>
  </si>
  <si>
    <t>Physica A+C+D (Combined Subscription)</t>
  </si>
  <si>
    <t>FS00-5231</t>
  </si>
  <si>
    <t>Physica A+D (Combined Subscription)</t>
  </si>
  <si>
    <t>0921-4526</t>
  </si>
  <si>
    <t>Physica B: Condensed Matter
Also available as part of Full Set and Combined Subscription</t>
  </si>
  <si>
    <t>528-551</t>
  </si>
  <si>
    <t>FS00-5232</t>
  </si>
  <si>
    <t>Physica B+C (Combined Subscription)</t>
  </si>
  <si>
    <t>FS00-5233</t>
  </si>
  <si>
    <t>Physica B+C+D (Combined Subscription)</t>
  </si>
  <si>
    <t>FS00-5234</t>
  </si>
  <si>
    <t>Physica B+D (Combined Subscription)</t>
  </si>
  <si>
    <t>0921-4534</t>
  </si>
  <si>
    <t>Physica C: Superconductivity and its Applications
Also available as part of a Full Set and Combined Subscription</t>
  </si>
  <si>
    <t>544-555</t>
  </si>
  <si>
    <t>FS00-5235</t>
  </si>
  <si>
    <t>Physica C+D (Combined Subscription)</t>
  </si>
  <si>
    <t>0167-2789</t>
  </si>
  <si>
    <t>Physica D: Nonlinear Phenomena
Also available as part of a Full Set and Combined Subscription</t>
  </si>
  <si>
    <t>362-385</t>
  </si>
  <si>
    <t>1386-9477</t>
  </si>
  <si>
    <t>Physica E: Low-dimensional Systems and Nanostructures
Also available as part of a Full Set and Combined Subscription</t>
  </si>
  <si>
    <t>1120-1797</t>
  </si>
  <si>
    <t>Physica Medica</t>
  </si>
  <si>
    <t>1874-4907</t>
  </si>
  <si>
    <t>Physical Communication</t>
  </si>
  <si>
    <t>26-31</t>
  </si>
  <si>
    <t>1047-9651</t>
  </si>
  <si>
    <t>Physical Medicine and Rehabilitation Clinics of North America</t>
  </si>
  <si>
    <t>1466-853X</t>
  </si>
  <si>
    <t>Physical Therapy in Sport</t>
  </si>
  <si>
    <t>2405-7991</t>
  </si>
  <si>
    <t>Physician Assistant Clinics</t>
  </si>
  <si>
    <t>2405-6316</t>
  </si>
  <si>
    <t>Physics &amp; Imaging in Radiation Oncology</t>
  </si>
  <si>
    <t>1474-7065</t>
  </si>
  <si>
    <t>Physics and Chemistry of the Earth</t>
  </si>
  <si>
    <t>2352-4510</t>
  </si>
  <si>
    <t>Physics in Medicine</t>
  </si>
  <si>
    <t>0375-9601</t>
  </si>
  <si>
    <t>Physics Letters A</t>
  </si>
  <si>
    <t>382</t>
  </si>
  <si>
    <t>FS00-5239</t>
  </si>
  <si>
    <t>Physics Letters A and Physics Reports</t>
  </si>
  <si>
    <t>0370-2693</t>
  </si>
  <si>
    <t>Physics Letters B</t>
  </si>
  <si>
    <t>776-787</t>
  </si>
  <si>
    <t>1571-0645</t>
  </si>
  <si>
    <t>Physics of Life Reviews</t>
  </si>
  <si>
    <t>2212-6864</t>
  </si>
  <si>
    <t>Physics of the Dark Universe</t>
  </si>
  <si>
    <t>0031-9201</t>
  </si>
  <si>
    <t>Physics of the Earth and Planetary Interiors</t>
  </si>
  <si>
    <t>274-285</t>
  </si>
  <si>
    <t>0370-1573</t>
  </si>
  <si>
    <t>Physics Reports</t>
  </si>
  <si>
    <t>726-785</t>
  </si>
  <si>
    <t>0885-5765</t>
  </si>
  <si>
    <t>Physiological and Molecular Plant Pathology</t>
  </si>
  <si>
    <t>101-104</t>
  </si>
  <si>
    <t>0031-9384</t>
  </si>
  <si>
    <t>Physiology &amp; Behavior</t>
  </si>
  <si>
    <t>183-197</t>
  </si>
  <si>
    <t>0367-1089</t>
  </si>
  <si>
    <t>Physiology (Section 2 EMBASE)
Also available as part of the Excerpta Medica Full Set Series</t>
  </si>
  <si>
    <t>165-194</t>
  </si>
  <si>
    <t>0031-9406</t>
  </si>
  <si>
    <t>Physiotherapy</t>
  </si>
  <si>
    <t>104</t>
  </si>
  <si>
    <t>0031-9422</t>
  </si>
  <si>
    <t>Phytochemistry</t>
  </si>
  <si>
    <t>1874-3900</t>
  </si>
  <si>
    <t>Phytochemistry Letters</t>
  </si>
  <si>
    <t>0944-7113</t>
  </si>
  <si>
    <t>Phytomedicine</t>
  </si>
  <si>
    <t>38-51</t>
  </si>
  <si>
    <t>0213-9251</t>
  </si>
  <si>
    <t>Piel</t>
  </si>
  <si>
    <t>0143-4004</t>
  </si>
  <si>
    <t>Placenta
Subscription includes annual Trophoblast Research Supplement issue</t>
  </si>
  <si>
    <t>61-74</t>
  </si>
  <si>
    <t>0032-0633</t>
  </si>
  <si>
    <t>Planetary and Space Science</t>
  </si>
  <si>
    <t>150-164</t>
  </si>
  <si>
    <t>2352-4073</t>
  </si>
  <si>
    <t>Plant Gene</t>
  </si>
  <si>
    <t>0981-9428</t>
  </si>
  <si>
    <t>Plant Physiology and Biochemistry</t>
  </si>
  <si>
    <t>0168-9452</t>
  </si>
  <si>
    <t>Plant Science</t>
  </si>
  <si>
    <t>266-277</t>
  </si>
  <si>
    <t>0147-619X</t>
  </si>
  <si>
    <t>Plasmid</t>
  </si>
  <si>
    <t>1934-1482</t>
  </si>
  <si>
    <t>PM&amp;R
New launch in 2009</t>
  </si>
  <si>
    <t>0304-422X</t>
  </si>
  <si>
    <t>Poetics
Discounted Membership Rates
Did you know that discounted subscription rates are available for this journal to members of the International Sociological Association (ISA) and the American Sociological Association (ASA). For more information please contact your regional sales office.</t>
  </si>
  <si>
    <t>1873-9652</t>
  </si>
  <si>
    <t>Polar Science</t>
  </si>
  <si>
    <t>0962-6298</t>
  </si>
  <si>
    <t>Political Geography</t>
  </si>
  <si>
    <t>0277-5387</t>
  </si>
  <si>
    <t>Polyhedron</t>
  </si>
  <si>
    <t>139-156</t>
  </si>
  <si>
    <t>0032-3861</t>
  </si>
  <si>
    <t>Polymer</t>
  </si>
  <si>
    <t>134-159</t>
  </si>
  <si>
    <t>0141-3910</t>
  </si>
  <si>
    <t>Polymer Degradation and Stability</t>
  </si>
  <si>
    <t>0142-9418</t>
  </si>
  <si>
    <t>Polymer Testing</t>
  </si>
  <si>
    <t>0925-5214</t>
  </si>
  <si>
    <t>Postharvest Biology and Technology</t>
  </si>
  <si>
    <t>0032-5910</t>
  </si>
  <si>
    <t>Powder Technology</t>
  </si>
  <si>
    <t>323-340</t>
  </si>
  <si>
    <t>2352-5517</t>
  </si>
  <si>
    <t>Practical Laboratory Medicine</t>
  </si>
  <si>
    <t>10-12</t>
  </si>
  <si>
    <t>1879-8500</t>
  </si>
  <si>
    <t>Practical Radiation Oncology</t>
  </si>
  <si>
    <t>1878-7762</t>
  </si>
  <si>
    <t>Pratique neurologique - FMC</t>
  </si>
  <si>
    <t>1766-7305</t>
  </si>
  <si>
    <t>Pratiques en Nutrition</t>
  </si>
  <si>
    <t>1269-1763</t>
  </si>
  <si>
    <t>Pratiques Psychologiques</t>
  </si>
  <si>
    <t>0301-9268</t>
  </si>
  <si>
    <t>Precambrian Research</t>
  </si>
  <si>
    <t>304-319</t>
  </si>
  <si>
    <t>0141-6359</t>
  </si>
  <si>
    <t>Precision Engineering</t>
  </si>
  <si>
    <t>2210-7789</t>
  </si>
  <si>
    <t>Pregnancy Hypertension</t>
  </si>
  <si>
    <t>0091-7435</t>
  </si>
  <si>
    <t>Preventive Medicine</t>
  </si>
  <si>
    <t>2211-3355</t>
  </si>
  <si>
    <t>Preventive Medicine Reports</t>
  </si>
  <si>
    <t>0167-5877</t>
  </si>
  <si>
    <t>Preventive Veterinary Medicine</t>
  </si>
  <si>
    <t>149-161</t>
  </si>
  <si>
    <t>1751-9918</t>
  </si>
  <si>
    <t>Primary Care Diabetes</t>
  </si>
  <si>
    <t>0095-4543</t>
  </si>
  <si>
    <t>Primary Care: Clinics in Office Practice</t>
  </si>
  <si>
    <t>0266-8920</t>
  </si>
  <si>
    <t>Probabilistic Engineering Mechanics</t>
  </si>
  <si>
    <t>1540-7489</t>
  </si>
  <si>
    <t>Proceedings of the Combustion Institute</t>
  </si>
  <si>
    <t>0016-7878</t>
  </si>
  <si>
    <t>Proceedings of the Geologists' Association</t>
  </si>
  <si>
    <t>1359-5113</t>
  </si>
  <si>
    <t>Process Biochemistry</t>
  </si>
  <si>
    <t>0957-5820</t>
  </si>
  <si>
    <t>Process Safety and Environmental Protection
For subscriptions to Loss Prevention Bulletin and The Chemical Engineer please contact the Institution of Chemical Engineers at journals@icheme.org</t>
  </si>
  <si>
    <t>113-120</t>
  </si>
  <si>
    <t>1166-7087</t>
  </si>
  <si>
    <t>Progres en Urologie</t>
  </si>
  <si>
    <t>28-44</t>
  </si>
  <si>
    <t>1761-676X</t>
  </si>
  <si>
    <t>Progres en Urologie - FMC</t>
  </si>
  <si>
    <t>0376-0421</t>
  </si>
  <si>
    <t>Progress in Aerospace Sciences</t>
  </si>
  <si>
    <t>96-103</t>
  </si>
  <si>
    <t>0079-6107</t>
  </si>
  <si>
    <t>Progress in Biophysics &amp; Molecular Biology</t>
  </si>
  <si>
    <t>132-140</t>
  </si>
  <si>
    <t>0033-0620</t>
  </si>
  <si>
    <t>Progress in Cardiovascular Diseases</t>
  </si>
  <si>
    <t>0960-8974</t>
  </si>
  <si>
    <t>Progress in Crystal Growth and Characterization of Materials</t>
  </si>
  <si>
    <t>0360-1285</t>
  </si>
  <si>
    <t>Progress in Energy and Combustion Science</t>
  </si>
  <si>
    <t>0163-7827</t>
  </si>
  <si>
    <t>Progress in Lipid Research</t>
  </si>
  <si>
    <t>0079-6425</t>
  </si>
  <si>
    <t>Progress in Materials Science</t>
  </si>
  <si>
    <t>1002-0071</t>
  </si>
  <si>
    <t>Progress in Natural Science: Materials International</t>
  </si>
  <si>
    <t>0301-0082</t>
  </si>
  <si>
    <t>Progress in Neurobiology</t>
  </si>
  <si>
    <t>0278-5846</t>
  </si>
  <si>
    <t>Progress in Neuro-Psychopharmacology &amp; Biological Psychiatry</t>
  </si>
  <si>
    <t>0149-1970</t>
  </si>
  <si>
    <t>Progress in Nuclear Energy</t>
  </si>
  <si>
    <t>102-109</t>
  </si>
  <si>
    <t>0079-6565</t>
  </si>
  <si>
    <t>Progress in Nuclear Magnetic Resonance Spectroscopy</t>
  </si>
  <si>
    <t>0079-6611</t>
  </si>
  <si>
    <t>Progress in Oceanography
Also available as part of the Oceanography Package</t>
  </si>
  <si>
    <t>160-169</t>
  </si>
  <si>
    <t>0300-9440</t>
  </si>
  <si>
    <t>Progress in Organic Coatings</t>
  </si>
  <si>
    <t>0146-6410</t>
  </si>
  <si>
    <t>Progress in Particle and Nuclear Physics</t>
  </si>
  <si>
    <t>1058-9813</t>
  </si>
  <si>
    <t>Progress in Pediatric Cardiology</t>
  </si>
  <si>
    <t>0305-9006</t>
  </si>
  <si>
    <t>Progress in Planning</t>
  </si>
  <si>
    <t>119-126</t>
  </si>
  <si>
    <t>0079-6700</t>
  </si>
  <si>
    <t>Progress in Polymer Science</t>
  </si>
  <si>
    <t>0079-6727</t>
  </si>
  <si>
    <t>Progress in Quantum Electronics</t>
  </si>
  <si>
    <t>1350-9462</t>
  </si>
  <si>
    <t>Progress in Retinal and Eye Research</t>
  </si>
  <si>
    <t>FS00-0106</t>
  </si>
  <si>
    <t>Progress in Retinal and Eye Research with Vision Research (Combined Subscription)</t>
  </si>
  <si>
    <t>0079-6786</t>
  </si>
  <si>
    <t>Progress in Solid State Chemistry</t>
  </si>
  <si>
    <t>0079-6816</t>
  </si>
  <si>
    <t>Progress in Surface Science</t>
  </si>
  <si>
    <t>2212-540X</t>
  </si>
  <si>
    <t>Propulsion and Power Research</t>
  </si>
  <si>
    <t>1098-8823</t>
  </si>
  <si>
    <t>Prostaglandins &amp; Other Lipid Mediators</t>
  </si>
  <si>
    <t>134-139</t>
  </si>
  <si>
    <t>0952-3278</t>
  </si>
  <si>
    <t>Prostaglandins, Leukotrienes &amp; Essential Fatty Acids (PLEFA)</t>
  </si>
  <si>
    <t>128-139</t>
  </si>
  <si>
    <t>2287-8882</t>
  </si>
  <si>
    <t>Prostate International</t>
  </si>
  <si>
    <t>1046-5928</t>
  </si>
  <si>
    <t>Protein Expression and Purification</t>
  </si>
  <si>
    <t>141-152</t>
  </si>
  <si>
    <t>1434-4610</t>
  </si>
  <si>
    <t>Protist</t>
  </si>
  <si>
    <t>1134-5934</t>
  </si>
  <si>
    <t>Psiquiatria Biologica</t>
  </si>
  <si>
    <t>0193-953X</t>
  </si>
  <si>
    <t>Psychiatric Clinics of North America</t>
  </si>
  <si>
    <t>0014-4363</t>
  </si>
  <si>
    <t>Psychiatry (Section 32 EMBASE)
Also available as part of the Excerpta Medica Full Set Series</t>
  </si>
  <si>
    <t>117-136</t>
  </si>
  <si>
    <t>0165-1781</t>
  </si>
  <si>
    <t>Psychiatry Research</t>
  </si>
  <si>
    <t>259-270</t>
  </si>
  <si>
    <t>FS00-8064</t>
  </si>
  <si>
    <t>Psychiatry Research with Psychiatry Research - Neuroimaging Section (Combined Subscription)</t>
  </si>
  <si>
    <t>0925-4927</t>
  </si>
  <si>
    <t>Psychiatry Research: Neuroimaging</t>
  </si>
  <si>
    <t>271-282</t>
  </si>
  <si>
    <t>1420-2530</t>
  </si>
  <si>
    <t>Psychologie du Travail et des Organisations</t>
  </si>
  <si>
    <t>0033-2984</t>
  </si>
  <si>
    <t>Psychologie Francaise</t>
  </si>
  <si>
    <t>63-66</t>
  </si>
  <si>
    <t>1469-0292</t>
  </si>
  <si>
    <t>Psychology of Sport and Exercise</t>
  </si>
  <si>
    <t>0306-4530</t>
  </si>
  <si>
    <t>Psychoneuroendocrinology</t>
  </si>
  <si>
    <t>0033-3182</t>
  </si>
  <si>
    <t>Psychosomatics</t>
  </si>
  <si>
    <t>0033-3506</t>
  </si>
  <si>
    <t>Public Health</t>
  </si>
  <si>
    <t>0924-5723</t>
  </si>
  <si>
    <t>Public Health, Social Medicine and Epidemiology (Section 17 EMBASE)
Also available as part of the Excerpta Medica Full Set Series</t>
  </si>
  <si>
    <t>0363-8111</t>
  </si>
  <si>
    <t>Public Relations Review</t>
  </si>
  <si>
    <t>1094-5539</t>
  </si>
  <si>
    <t>Pulmonary Pharmacology and Therapeutics</t>
  </si>
  <si>
    <t>1359-6128</t>
  </si>
  <si>
    <t>Pump Industry Analyst</t>
  </si>
  <si>
    <t>FS00-5564</t>
  </si>
  <si>
    <t>Quantitative Ecology Combined Set
Comprising: 
Ecological Modelling 
Ecological Indicators
Ecological Complexity</t>
  </si>
  <si>
    <t>1871-1014</t>
  </si>
  <si>
    <t>Quaternary Geochronology</t>
  </si>
  <si>
    <t>1040-6182</t>
  </si>
  <si>
    <t>Quaternary International</t>
  </si>
  <si>
    <t>463-498</t>
  </si>
  <si>
    <t>0277-3791</t>
  </si>
  <si>
    <t>Quaternary Science Reviews</t>
  </si>
  <si>
    <t>FS00-4108</t>
  </si>
  <si>
    <t>Quaternary Science Reviews with Quaternary Geochronology (Combined Subscription)</t>
  </si>
  <si>
    <t>FS00-1037</t>
  </si>
  <si>
    <t>Quaternary Science Reviews with Quaternary International (Combined Subscription)</t>
  </si>
  <si>
    <t>1350-4487</t>
  </si>
  <si>
    <t>Radiation Measurements</t>
  </si>
  <si>
    <t>0969-806X</t>
  </si>
  <si>
    <t>Radiation Physics and Chemistry</t>
  </si>
  <si>
    <t>1078-8174</t>
  </si>
  <si>
    <t>Radiography</t>
  </si>
  <si>
    <t>0033-8338</t>
  </si>
  <si>
    <t>Radiologia</t>
  </si>
  <si>
    <t>60</t>
  </si>
  <si>
    <t>2173-5107</t>
  </si>
  <si>
    <t>Radiologia (English Edition)</t>
  </si>
  <si>
    <t>1557-7872</t>
  </si>
  <si>
    <t>Radiologic Clinics CME Program</t>
  </si>
  <si>
    <t>0033-8389</t>
  </si>
  <si>
    <t>Radiologic Clinics of North America</t>
  </si>
  <si>
    <t>0014-4185</t>
  </si>
  <si>
    <t>Radiology (Section 14 EMBASE)
Also available as part of the Excerpta Medica Full Set Series</t>
  </si>
  <si>
    <t>124-143</t>
  </si>
  <si>
    <t>1930-0433</t>
  </si>
  <si>
    <t>Radiology Case Reports</t>
  </si>
  <si>
    <t>2352-6211</t>
  </si>
  <si>
    <t>Radiology of Infectious Diseases</t>
  </si>
  <si>
    <t>0167-8140</t>
  </si>
  <si>
    <t>Radiotherapy &amp; Oncology</t>
  </si>
  <si>
    <t>126-129</t>
  </si>
  <si>
    <t>1550-7424</t>
  </si>
  <si>
    <t>Rangeland Ecology &amp; Management</t>
  </si>
  <si>
    <t>0190-0528</t>
  </si>
  <si>
    <t>Rangelands</t>
  </si>
  <si>
    <t>1875-5372</t>
  </si>
  <si>
    <t>Rare Metal Materials and Engineering</t>
  </si>
  <si>
    <t>2352-3093</t>
  </si>
  <si>
    <t>REACH - Reviews in Human Space Exploration</t>
  </si>
  <si>
    <t>1381-5148</t>
  </si>
  <si>
    <t>Reactive and Functional Polymers</t>
  </si>
  <si>
    <t>2213-2317</t>
  </si>
  <si>
    <t>Redox Biology</t>
  </si>
  <si>
    <t>2352-3204</t>
  </si>
  <si>
    <t>Regenerative Therapy</t>
  </si>
  <si>
    <t>0166-0462</t>
  </si>
  <si>
    <t>Regional Science and Urban Economics</t>
  </si>
  <si>
    <t>2352-4855</t>
  </si>
  <si>
    <t>Regional Studies in Marine Science</t>
  </si>
  <si>
    <t>0273-2300</t>
  </si>
  <si>
    <t>Regulatory Toxicology and Pharmacology</t>
  </si>
  <si>
    <t>92-100</t>
  </si>
  <si>
    <t>0048-7120</t>
  </si>
  <si>
    <t>Rehabilitacion</t>
  </si>
  <si>
    <t>0014-4231</t>
  </si>
  <si>
    <t>Rehabilitation and Physical Medicine (Section 19 EMBASE)
Also available as part of the Excerpta Medica Full Set Series</t>
  </si>
  <si>
    <t>0034-3617</t>
  </si>
  <si>
    <t>Reinforced Plastics</t>
  </si>
  <si>
    <t>0951-8320</t>
  </si>
  <si>
    <t>Reliability Engineering &amp; System Safety</t>
  </si>
  <si>
    <t>2352-9385</t>
  </si>
  <si>
    <t>Remote Sensing Applications: Society and Environment</t>
  </si>
  <si>
    <t>0034-4257</t>
  </si>
  <si>
    <t>Remote Sensing of Environment</t>
  </si>
  <si>
    <t>204-219</t>
  </si>
  <si>
    <t>1364-0321</t>
  </si>
  <si>
    <t>Renewable &amp; Sustainable Energy Reviews</t>
  </si>
  <si>
    <t>81-98</t>
  </si>
  <si>
    <t>0960-1481</t>
  </si>
  <si>
    <t>Renewable Energy</t>
  </si>
  <si>
    <t>1755-0084</t>
  </si>
  <si>
    <t>Renewable Energy Focus</t>
  </si>
  <si>
    <t>No expansion 
Rolling for all Subscription types</t>
  </si>
  <si>
    <t>1507-1367</t>
  </si>
  <si>
    <t>Reports of Practical Oncology and Radiotherapy</t>
  </si>
  <si>
    <t>0034-4877</t>
  </si>
  <si>
    <t>Reports on Mathematical Physics</t>
  </si>
  <si>
    <t>81-82</t>
  </si>
  <si>
    <t>1642-431X</t>
  </si>
  <si>
    <t>Reproductive Biology</t>
  </si>
  <si>
    <t>2405-6618</t>
  </si>
  <si>
    <t>Reproductive Biomedicine &amp; Society Online</t>
  </si>
  <si>
    <t>1472-6483</t>
  </si>
  <si>
    <t>Reproductive BioMedicine Online</t>
  </si>
  <si>
    <t>36-37</t>
  </si>
  <si>
    <t>0890-6238</t>
  </si>
  <si>
    <t>Reproductive Toxicology</t>
  </si>
  <si>
    <t>75-82</t>
  </si>
  <si>
    <t>1052-0457</t>
  </si>
  <si>
    <t>Research in Accounting Regulation</t>
  </si>
  <si>
    <t>1750-9467</t>
  </si>
  <si>
    <t>Research in Autism Spectrum Disorders</t>
  </si>
  <si>
    <t>0891-4222</t>
  </si>
  <si>
    <t>Research in Developmental Disabilities
Reduced personal subscriptions are available to members of the American Psychological Association, the International Association for Cognitive Psychotherapy, Society for Research in Child Development,Association for Psychological Science and the British Association for Behavior and Cognitive Psychotherapies. Please contact your nearest regional sales office for details.</t>
  </si>
  <si>
    <t>1090-9443</t>
  </si>
  <si>
    <t>Research in Economics</t>
  </si>
  <si>
    <t>72</t>
  </si>
  <si>
    <t>0275-5319</t>
  </si>
  <si>
    <t>Research in International Business and Finance</t>
  </si>
  <si>
    <t>43-46</t>
  </si>
  <si>
    <t>0923-2508</t>
  </si>
  <si>
    <t>Research in Microbiology</t>
  </si>
  <si>
    <t>0191-3085</t>
  </si>
  <si>
    <t>Research in Organizational Behavior</t>
  </si>
  <si>
    <t>1551-7411</t>
  </si>
  <si>
    <t>Research in Social and Administrative Pharmacy</t>
  </si>
  <si>
    <t>0276-5624</t>
  </si>
  <si>
    <t>Research in Social Stratification and Mobility
Discounted Membership Rates
Did you know that discounted subscription rates are available for this journal to members of the American Sociological Association (ASA), the British Sociological Association (BSA), the European Sociological Association (ESA), the Pacific Sociological Association (PSA), the Social Research Association (SRA), the International Sociological Association (ISA) and the Research Committee 28 on Social Stratification and Mobility (RC-28). For more information please contact your regional sales office.</t>
  </si>
  <si>
    <t>2210-5395</t>
  </si>
  <si>
    <t>Research in Transportation Business &amp; Management</t>
  </si>
  <si>
    <t>0739-8859</t>
  </si>
  <si>
    <t>Research in Transportation Economics</t>
  </si>
  <si>
    <t>0034-5288</t>
  </si>
  <si>
    <t>Research in Veterinary Science</t>
  </si>
  <si>
    <t>116-121</t>
  </si>
  <si>
    <t>2468-2969</t>
  </si>
  <si>
    <t>Research Journeys in Neuroscience and Psychology</t>
  </si>
  <si>
    <t>0048-7333</t>
  </si>
  <si>
    <t>Research Policy</t>
  </si>
  <si>
    <t>0928-7655</t>
  </si>
  <si>
    <t>Resource and Energy Economics</t>
  </si>
  <si>
    <t>0301-4207</t>
  </si>
  <si>
    <t>Resources Policy</t>
  </si>
  <si>
    <t>55-59</t>
  </si>
  <si>
    <t>0921-3449</t>
  </si>
  <si>
    <t>Resources, Conservation and Recycling</t>
  </si>
  <si>
    <t>2212-5345</t>
  </si>
  <si>
    <t>Respiratory Investigation</t>
  </si>
  <si>
    <t>0954-6111</t>
  </si>
  <si>
    <t>Respiratory Medicine</t>
  </si>
  <si>
    <t>134-145</t>
  </si>
  <si>
    <t>2213-0071</t>
  </si>
  <si>
    <t>Respiratory Medicine Case Reports</t>
  </si>
  <si>
    <t>1569-9048</t>
  </si>
  <si>
    <t>Respiratory Physiology &amp; Neurobiology</t>
  </si>
  <si>
    <t>247-258</t>
  </si>
  <si>
    <t>2211-3797</t>
  </si>
  <si>
    <t>Results in Physics</t>
  </si>
  <si>
    <t>0300-9572</t>
  </si>
  <si>
    <t>Resuscitation</t>
  </si>
  <si>
    <t>1699-258X</t>
  </si>
  <si>
    <t>Reumatologia Clinica</t>
  </si>
  <si>
    <t>2173-5743</t>
  </si>
  <si>
    <t>Reumatologia clinica (English edition)</t>
  </si>
  <si>
    <t>1879-9337</t>
  </si>
  <si>
    <t>Review of Development Finance</t>
  </si>
  <si>
    <t>1094-2025</t>
  </si>
  <si>
    <t>Review of Economic Dynamics</t>
  </si>
  <si>
    <t>0034-6667</t>
  </si>
  <si>
    <t>Review of Palaeobotany and Palynology</t>
  </si>
  <si>
    <t>248-259</t>
  </si>
  <si>
    <t>2405-4283</t>
  </si>
  <si>
    <t>Reviews in Physics</t>
  </si>
  <si>
    <t>1888-7546</t>
  </si>
  <si>
    <t>Revista Andaluza de Medicina del Deporte</t>
  </si>
  <si>
    <t>0325-7541</t>
  </si>
  <si>
    <t>Revista Argentina de Microbiologia</t>
  </si>
  <si>
    <t>0370-4106</t>
  </si>
  <si>
    <t>Revista Chilena de Pediatria</t>
  </si>
  <si>
    <t>89</t>
  </si>
  <si>
    <t>2530-299X</t>
  </si>
  <si>
    <t>Revista Cientifica de la Sociedad de Enfermeria Neurologica (English ed.)</t>
  </si>
  <si>
    <t>2013-5246</t>
  </si>
  <si>
    <t>Revista Cientifica de la Sociedad Espanola de Enfermeria Neurologica</t>
  </si>
  <si>
    <t>0014-2565</t>
  </si>
  <si>
    <t>Revista Clinica Espanola</t>
  </si>
  <si>
    <t>218</t>
  </si>
  <si>
    <t>2254-8874</t>
  </si>
  <si>
    <t>Revista Clinica Espanola (English Edition)</t>
  </si>
  <si>
    <t>0123-9015</t>
  </si>
  <si>
    <t>Revista Colombiana de Cancerologia</t>
  </si>
  <si>
    <t>0120-5633</t>
  </si>
  <si>
    <t>Revista Colombiana de Cardiologia</t>
  </si>
  <si>
    <t>0120-8845</t>
  </si>
  <si>
    <t>Revista Colombiana de Ortopedia y Traumatologia</t>
  </si>
  <si>
    <t>0034-7450</t>
  </si>
  <si>
    <t>Revista Colombiana de Psiquiatria</t>
  </si>
  <si>
    <t>2530-3120</t>
  </si>
  <si>
    <t>Revista Colombiana de Psiquiatria (English ed.)</t>
  </si>
  <si>
    <t>0121-8123</t>
  </si>
  <si>
    <t>Revista Colombiana de Reumatologia</t>
  </si>
  <si>
    <t>2444-4405</t>
  </si>
  <si>
    <t>Revista Colombiana de Reumatologia (English Edition)</t>
  </si>
  <si>
    <t>1134-282X</t>
  </si>
  <si>
    <t>Revista de Calidad Asistencial</t>
  </si>
  <si>
    <t>1138-4891</t>
  </si>
  <si>
    <t>Revista de Contabilidad - Spanish Accounting Review</t>
  </si>
  <si>
    <t>0375-0906</t>
  </si>
  <si>
    <t>Revista de Gastroenterologia de Mexico</t>
  </si>
  <si>
    <t>83</t>
  </si>
  <si>
    <t>2255-534X</t>
  </si>
  <si>
    <t>Revista de Gastroenterologia de Mexico (English Edition)</t>
  </si>
  <si>
    <t>0214-4603</t>
  </si>
  <si>
    <t>Revista de Logopedia, Foniatria y Audiologia</t>
  </si>
  <si>
    <t>1136-1034</t>
  </si>
  <si>
    <t>Revista de Psicodidactica</t>
  </si>
  <si>
    <t>2530-3805</t>
  </si>
  <si>
    <t>Revista de Psicodidactica (English ed.)</t>
  </si>
  <si>
    <t>1888-9891</t>
  </si>
  <si>
    <t>Revista de Psiquiatria y Salud Mental</t>
  </si>
  <si>
    <t>2173-5050</t>
  </si>
  <si>
    <t>Revista de Psiquiatria y Salud Mental (English Edition)</t>
  </si>
  <si>
    <t>0214-1582</t>
  </si>
  <si>
    <t>Revista de Senologia y Patologia Mamaria</t>
  </si>
  <si>
    <t>1888-4008</t>
  </si>
  <si>
    <t>Revista del Laboratorio Clinico</t>
  </si>
  <si>
    <t>0034-9356</t>
  </si>
  <si>
    <t>Revista Espanola de Anestesiologia y Reanimacion</t>
  </si>
  <si>
    <t>2341-1929</t>
  </si>
  <si>
    <t>Revista Espanola de Anestesiologia y Reanimacion (English Edition)</t>
  </si>
  <si>
    <t>0300-8932</t>
  </si>
  <si>
    <t>Revista Espanola de Cardiologia</t>
  </si>
  <si>
    <t>1885-5857</t>
  </si>
  <si>
    <t>Revista Espanola de Cardiologia (English version)</t>
  </si>
  <si>
    <t>1131-3587</t>
  </si>
  <si>
    <t>Revista Espanola de Cardiologia Suplementos</t>
  </si>
  <si>
    <t>1130-0558</t>
  </si>
  <si>
    <t>Revista Espanola de Cirugia Oral y Maxilofacial</t>
  </si>
  <si>
    <t>1888-4415</t>
  </si>
  <si>
    <t>Revista Espanola de Cirugia Ortopedica y Traumatologia</t>
  </si>
  <si>
    <t>1988-8856</t>
  </si>
  <si>
    <t>Revista Espanola de Cirugia Ortopedica y Traumatologia (English Edition)</t>
  </si>
  <si>
    <t>0211-139X</t>
  </si>
  <si>
    <t>Revista Espanola de Geriatria y Gerontologia</t>
  </si>
  <si>
    <t>0377-4732</t>
  </si>
  <si>
    <t>Revista Espanola de Medicina Legal</t>
  </si>
  <si>
    <t>2253-654X</t>
  </si>
  <si>
    <t>Revista Espanola de Medicina Nuclear e Imagen Molecular</t>
  </si>
  <si>
    <t>2253-8089</t>
  </si>
  <si>
    <t>Revista Espanola de Medicina Nuclear e Imagen Molecular (English Edition)</t>
  </si>
  <si>
    <t>1699-8855</t>
  </si>
  <si>
    <t>Revista Espanola de Patologia</t>
  </si>
  <si>
    <t>1130-1406</t>
  </si>
  <si>
    <t>Revista Iberoamericana de Micologia</t>
  </si>
  <si>
    <t>1887-8369</t>
  </si>
  <si>
    <t>Revista Internacional de Acupuntura</t>
  </si>
  <si>
    <t>1698-031X</t>
  </si>
  <si>
    <t>Revista Internacional de Andrologia</t>
  </si>
  <si>
    <t>0716-8640</t>
  </si>
  <si>
    <t>Revista Medica Clinica Las Condes</t>
  </si>
  <si>
    <t>0185-1063</t>
  </si>
  <si>
    <t>Revista Medica del Hospital General de Mexico</t>
  </si>
  <si>
    <t>81</t>
  </si>
  <si>
    <t>0870-2551</t>
  </si>
  <si>
    <t>Revista Portuguesa de Cardiologia</t>
  </si>
  <si>
    <t>2174-2049</t>
  </si>
  <si>
    <t>Revista Portuguesa de Cardiologia (English Edition)</t>
  </si>
  <si>
    <t>2173-5115</t>
  </si>
  <si>
    <t>Revista Portuguesa de Pneumologia (English Edition)</t>
  </si>
  <si>
    <t>1877-0517</t>
  </si>
  <si>
    <t>Revue de Chirurgie Orthopedique et Traumatologique</t>
  </si>
  <si>
    <t>1293-8505</t>
  </si>
  <si>
    <t>Revue de L'infirmiere</t>
  </si>
  <si>
    <t>228-237</t>
  </si>
  <si>
    <t>0035-1598</t>
  </si>
  <si>
    <t>Revue de Micropaleontologie</t>
  </si>
  <si>
    <t>0761-8417</t>
  </si>
  <si>
    <t>Revue de Pneumologie Clinique</t>
  </si>
  <si>
    <t>1879-3991</t>
  </si>
  <si>
    <t>Revue de sante scolaire et universitaire</t>
  </si>
  <si>
    <t>0398-7620</t>
  </si>
  <si>
    <t>Revue d'Epidemiologie et de Sante Publique</t>
  </si>
  <si>
    <t>0761-8425</t>
  </si>
  <si>
    <t>Revue des Maladies Respiratoires</t>
  </si>
  <si>
    <t>35-44</t>
  </si>
  <si>
    <t>1877-1203</t>
  </si>
  <si>
    <t>Revue des Maladies respiratoires Actualites</t>
  </si>
  <si>
    <t>1766-7313</t>
  </si>
  <si>
    <t>Revue du Podologue</t>
  </si>
  <si>
    <t>1169-8330</t>
  </si>
  <si>
    <t>Revue du Rhumatisme</t>
  </si>
  <si>
    <t>1878-6227</t>
  </si>
  <si>
    <t>Revue du Rhumatisme monographies</t>
  </si>
  <si>
    <t>85-88</t>
  </si>
  <si>
    <t>1162-9088</t>
  </si>
  <si>
    <t>Revue Europeenne de Psychologie Appliquee / European Review of Applied Psychology</t>
  </si>
  <si>
    <t>1877-0320</t>
  </si>
  <si>
    <t>Revue Francaise d'Allergologie</t>
  </si>
  <si>
    <t>2468-9114</t>
  </si>
  <si>
    <t>Revue Francophone de Cicatrisation</t>
  </si>
  <si>
    <t>1773-035X</t>
  </si>
  <si>
    <t>Revue Francophone des Laboratoires</t>
  </si>
  <si>
    <t>490</t>
  </si>
  <si>
    <t>1876-2204</t>
  </si>
  <si>
    <t>Revue Francophone d'Orthoptie</t>
  </si>
  <si>
    <t>2352-8028</t>
  </si>
  <si>
    <t>Revue francophone internationale de recherche infirmiere</t>
  </si>
  <si>
    <t>0035-3787</t>
  </si>
  <si>
    <t>Revue Neurologique</t>
  </si>
  <si>
    <t>174-183</t>
  </si>
  <si>
    <t>2214-5672</t>
  </si>
  <si>
    <t>Revue Veterinaire Clinique</t>
  </si>
  <si>
    <t>0889-857X</t>
  </si>
  <si>
    <t>Rheumatic Disease Clinics of North America</t>
  </si>
  <si>
    <t>2452-2198</t>
  </si>
  <si>
    <t>Rhizosphere</t>
  </si>
  <si>
    <t>1672-6308</t>
  </si>
  <si>
    <t>Rice Science</t>
  </si>
  <si>
    <t>0921-8890</t>
  </si>
  <si>
    <t>Robotics and Autonomous Systems</t>
  </si>
  <si>
    <t>0736-5845</t>
  </si>
  <si>
    <t>Robotics and Computer-Integrated Manufacturing</t>
  </si>
  <si>
    <t>1068-7971</t>
  </si>
  <si>
    <t>Russian Geology and Geophysics</t>
  </si>
  <si>
    <t>0304-3479</t>
  </si>
  <si>
    <t>Russian Literature</t>
  </si>
  <si>
    <t>2093-7911</t>
  </si>
  <si>
    <t>Safety and Health at Work</t>
  </si>
  <si>
    <t>0925-7535</t>
  </si>
  <si>
    <t>Safety Science</t>
  </si>
  <si>
    <t>1319-562X</t>
  </si>
  <si>
    <t>Saudi Journal of Biological Sciences</t>
  </si>
  <si>
    <t>1319-4534</t>
  </si>
  <si>
    <t>Saudi Journal of Ophthalmology</t>
  </si>
  <si>
    <t>1319-0164</t>
  </si>
  <si>
    <t>Saudi Pharmaceutical Journal</t>
  </si>
  <si>
    <t>0956-5221</t>
  </si>
  <si>
    <t>Scandinavian Journal of Management</t>
  </si>
  <si>
    <t>0920-9964</t>
  </si>
  <si>
    <t>Schizophrenia Research</t>
  </si>
  <si>
    <t>191-202</t>
  </si>
  <si>
    <t>2215-0013</t>
  </si>
  <si>
    <t>Schizophrenia Research: Cognition</t>
  </si>
  <si>
    <t>1355-0306</t>
  </si>
  <si>
    <t>Science &amp; Justice</t>
  </si>
  <si>
    <t>0765-1597</t>
  </si>
  <si>
    <t>Science &amp; Sports</t>
  </si>
  <si>
    <t>2095-9273</t>
  </si>
  <si>
    <t>Science Bulletin</t>
  </si>
  <si>
    <t>63-86</t>
  </si>
  <si>
    <t>FS00-5318</t>
  </si>
  <si>
    <t>Science of Computer Programming with Theoretical Computer Science (Combined Subscription)</t>
  </si>
  <si>
    <t>0167-6423</t>
  </si>
  <si>
    <t>Science of Computer Programming
Also available as part of a combined subscription to Science of Computer Programming with Theoretical Computer Science
Electronic access to Electronic Notes in Theoretical Computer Science (ENTCS) included</t>
  </si>
  <si>
    <t>0048-9697</t>
  </si>
  <si>
    <t>Science of the Total Environment
Also available as part of the Environmental Science Package - Option 2</t>
  </si>
  <si>
    <t>610-645</t>
  </si>
  <si>
    <t>0304-4238</t>
  </si>
  <si>
    <t>Scientia Horticulturae</t>
  </si>
  <si>
    <t>227-242</t>
  </si>
  <si>
    <t>1359-6462</t>
  </si>
  <si>
    <t>Scripta Materialia</t>
  </si>
  <si>
    <t>142-157</t>
  </si>
  <si>
    <t>1350-4789</t>
  </si>
  <si>
    <t>Sealing Technology</t>
  </si>
  <si>
    <t>0037-0738</t>
  </si>
  <si>
    <t>Sedimentary Geology</t>
  </si>
  <si>
    <t>363-378</t>
  </si>
  <si>
    <t>1059-1311</t>
  </si>
  <si>
    <t>Seizure - European Journal of Epilepsy</t>
  </si>
  <si>
    <t>54-63</t>
  </si>
  <si>
    <t>1138-3593</t>
  </si>
  <si>
    <t>Semergen - Medicina de Familia</t>
  </si>
  <si>
    <t>0049-0172</t>
  </si>
  <si>
    <t>Seminars in Arthritis and Rheumatism</t>
  </si>
  <si>
    <t>1045-4527</t>
  </si>
  <si>
    <t>Seminars in Arthroplasty</t>
  </si>
  <si>
    <t>1044-579X</t>
  </si>
  <si>
    <t>Seminars in Cancer Biology</t>
  </si>
  <si>
    <t>1084-9521</t>
  </si>
  <si>
    <t>Seminars in Cell and Developmental Biology</t>
  </si>
  <si>
    <t>1043-1489</t>
  </si>
  <si>
    <t>Seminars in Colon and Rectal Surgery</t>
  </si>
  <si>
    <t>0740-2570</t>
  </si>
  <si>
    <t>Seminars in Diagnostic Pathology</t>
  </si>
  <si>
    <t>1744-165X</t>
  </si>
  <si>
    <t>Seminars in Fetal &amp; Neonatal Medicine</t>
  </si>
  <si>
    <t>0037-1963</t>
  </si>
  <si>
    <t>Seminars in Hematology</t>
  </si>
  <si>
    <t>1044-5323</t>
  </si>
  <si>
    <t>Seminars in Immunology</t>
  </si>
  <si>
    <t>35-40</t>
  </si>
  <si>
    <t>0270-9295</t>
  </si>
  <si>
    <t>Seminars in Nephrology</t>
  </si>
  <si>
    <t>0001-2998</t>
  </si>
  <si>
    <t>Seminars in Nuclear Medicine</t>
  </si>
  <si>
    <t>0093-7754</t>
  </si>
  <si>
    <t>Seminars in Oncology</t>
  </si>
  <si>
    <t>0749-2081</t>
  </si>
  <si>
    <t>Seminars in Oncology Nursing</t>
  </si>
  <si>
    <t>1073-8746</t>
  </si>
  <si>
    <t>Seminars in Orthodontics</t>
  </si>
  <si>
    <t>1071-9091</t>
  </si>
  <si>
    <t>Seminars in Pediatric Neurology</t>
  </si>
  <si>
    <t>1055-8586</t>
  </si>
  <si>
    <t>Seminars in Pediatric Surgery</t>
  </si>
  <si>
    <t>0146-0005</t>
  </si>
  <si>
    <t>Seminars in Perinatology</t>
  </si>
  <si>
    <t>1053-4296</t>
  </si>
  <si>
    <t>Seminars in Radiation Oncology</t>
  </si>
  <si>
    <t>0037-198X</t>
  </si>
  <si>
    <t>Seminars in Roentgenology</t>
  </si>
  <si>
    <t>1040-7383</t>
  </si>
  <si>
    <t>Seminars in Spine Surgery</t>
  </si>
  <si>
    <t>1043-0679</t>
  </si>
  <si>
    <t>Seminars in Thoracic and Cardiovascular Surgery</t>
  </si>
  <si>
    <t>1092-9126</t>
  </si>
  <si>
    <t>Seminars in Thoracic and Cardiovascular Surgery: Pediatric Cardiac Surgery Annual</t>
  </si>
  <si>
    <t>0887-2171</t>
  </si>
  <si>
    <t>Seminars in Ultrasound, CT and MRI</t>
  </si>
  <si>
    <t>0895-7967</t>
  </si>
  <si>
    <t>Seminars in Vascular Surgery</t>
  </si>
  <si>
    <t>2214-1804</t>
  </si>
  <si>
    <t>Sensing and Bio-Sensing Research</t>
  </si>
  <si>
    <t>17-21</t>
  </si>
  <si>
    <t>0924-4247</t>
  </si>
  <si>
    <t>Sensors and Actuators A: Physical</t>
  </si>
  <si>
    <t>269-284</t>
  </si>
  <si>
    <t>0925-4005</t>
  </si>
  <si>
    <t>Sensors and Actuators B: Chemical</t>
  </si>
  <si>
    <t>254-277</t>
  </si>
  <si>
    <t>FS00-6046</t>
  </si>
  <si>
    <t>Sensors and Actuators, A: Physical with B: Chemical (Combined Subscription)</t>
  </si>
  <si>
    <t>1383-5866</t>
  </si>
  <si>
    <t>Separation and Purification Technology</t>
  </si>
  <si>
    <t>190-207</t>
  </si>
  <si>
    <t>1158-1360</t>
  </si>
  <si>
    <t>Sexologies</t>
  </si>
  <si>
    <t>1877-5756</t>
  </si>
  <si>
    <t>Sexual &amp; Reproductive HealthCare</t>
  </si>
  <si>
    <t>2050-1161</t>
  </si>
  <si>
    <t>Sexual Medicine</t>
  </si>
  <si>
    <t>2050-0521</t>
  </si>
  <si>
    <t>Sexual Medicine Reviews</t>
  </si>
  <si>
    <t>2405-8726</t>
  </si>
  <si>
    <t>She Ji: The Journal of Design, Economics, and Innovation</t>
  </si>
  <si>
    <t>0165-1684</t>
  </si>
  <si>
    <t>Signal Processing</t>
  </si>
  <si>
    <t>FS00-5575</t>
  </si>
  <si>
    <t>Signal Processing with Signal Processing: Image Communication (Combined Subscription)</t>
  </si>
  <si>
    <t>FS00-5313</t>
  </si>
  <si>
    <t>Signal Processing, Signal Processing: Image Communication with Speech Communication (Combined Subscription)</t>
  </si>
  <si>
    <t>0923-5965</t>
  </si>
  <si>
    <t>Signal Processing: Image Communication</t>
  </si>
  <si>
    <t>60-69</t>
  </si>
  <si>
    <t>1569-190X</t>
  </si>
  <si>
    <t>Simulation Modelling Practice and Theory</t>
  </si>
  <si>
    <t>1559-7806</t>
  </si>
  <si>
    <t>Sleep Clinics Continuing Medical Education Program</t>
  </si>
  <si>
    <t>2352-7218</t>
  </si>
  <si>
    <t>Sleep Health</t>
  </si>
  <si>
    <t>1389-9457</t>
  </si>
  <si>
    <t>Sleep Medicine</t>
  </si>
  <si>
    <t>1556-407X</t>
  </si>
  <si>
    <t>Sleep Medicine Clinics</t>
  </si>
  <si>
    <t>1087-0792</t>
  </si>
  <si>
    <t>Sleep Medicine Reviews</t>
  </si>
  <si>
    <t>0921-4488</t>
  </si>
  <si>
    <t>Small Ruminant Research</t>
  </si>
  <si>
    <t>158-169</t>
  </si>
  <si>
    <t>2352-6483</t>
  </si>
  <si>
    <t>Smart Health</t>
  </si>
  <si>
    <t>0378-8733</t>
  </si>
  <si>
    <t>Social Networks</t>
  </si>
  <si>
    <t>0277-9536</t>
  </si>
  <si>
    <t>Social Science &amp; Medicine</t>
  </si>
  <si>
    <t>196-219</t>
  </si>
  <si>
    <t>0049-089X</t>
  </si>
  <si>
    <t>Social Science Research
Discounted Membership Rates
Did you know that discounted subscription rates are available for this journal to members of the American Sociological Association (ASA), the International Sociological Association (ISA), the Pacific Sociological Association (PSA), the Social Research Association (SRA), the Southern Sociological Association (SSA), the British Sociological Association (BSA) and the European Sociological Association (ESA). For more information please contact your regional sales office.</t>
  </si>
  <si>
    <t>0038-0121</t>
  </si>
  <si>
    <t>Socio-Economic Planning Sciences</t>
  </si>
  <si>
    <t>2352-7110</t>
  </si>
  <si>
    <t>SoftwareX</t>
  </si>
  <si>
    <t>0167-1987</t>
  </si>
  <si>
    <t>Soil &amp; Tillage Research</t>
  </si>
  <si>
    <t>175-184</t>
  </si>
  <si>
    <t>0038-0717</t>
  </si>
  <si>
    <t>Soil Biology and Biochemistry</t>
  </si>
  <si>
    <t>0267-7261</t>
  </si>
  <si>
    <t>Soil Dynamics and Earthquake Engineering</t>
  </si>
  <si>
    <t>0038-0806</t>
  </si>
  <si>
    <t>Soils and Foundations</t>
  </si>
  <si>
    <t>0038-0814</t>
  </si>
  <si>
    <t>Soins</t>
  </si>
  <si>
    <t>813-822</t>
  </si>
  <si>
    <t>1770-9857</t>
  </si>
  <si>
    <t>Soins Aides-Soignantes</t>
  </si>
  <si>
    <t>0183-2980</t>
  </si>
  <si>
    <t>Soins Cadres</t>
  </si>
  <si>
    <t>1268-6034</t>
  </si>
  <si>
    <t>Soins Gerontologie</t>
  </si>
  <si>
    <t>124-129</t>
  </si>
  <si>
    <t>1259-4792</t>
  </si>
  <si>
    <t>Soins Pediatrie/Puericulture</t>
  </si>
  <si>
    <t>295-300</t>
  </si>
  <si>
    <t>0241-6972</t>
  </si>
  <si>
    <t>Soins Psychiatrie</t>
  </si>
  <si>
    <t>309-314</t>
  </si>
  <si>
    <t>0038-092X</t>
  </si>
  <si>
    <t>Solar Energy</t>
  </si>
  <si>
    <t>159-176</t>
  </si>
  <si>
    <t>0927-0248</t>
  </si>
  <si>
    <t>Solar Energy Materials &amp; Solar Cells</t>
  </si>
  <si>
    <t>174-188</t>
  </si>
  <si>
    <t>2451-912X</t>
  </si>
  <si>
    <t>Solid Earth Sciences</t>
  </si>
  <si>
    <t>0038-1098</t>
  </si>
  <si>
    <t>Solid State Communications</t>
  </si>
  <si>
    <t>269-286</t>
  </si>
  <si>
    <t>0167-2738</t>
  </si>
  <si>
    <t>Solid State Ionics</t>
  </si>
  <si>
    <t>314-328</t>
  </si>
  <si>
    <t>0926-2040</t>
  </si>
  <si>
    <t>Solid State Nuclear Magnetic Resonance</t>
  </si>
  <si>
    <t>1293-2558</t>
  </si>
  <si>
    <t>Solid State Sciences</t>
  </si>
  <si>
    <t>0038-1101</t>
  </si>
  <si>
    <t>Solid-State Electronics</t>
  </si>
  <si>
    <t>139-150</t>
  </si>
  <si>
    <t>0254-6299</t>
  </si>
  <si>
    <t>South African Journal of Botany
Members of the South African Association of Botanists should contact Myke Scott at forsaab@telkomsa.net for a discounted subscription to the journal.</t>
  </si>
  <si>
    <t>114-119</t>
  </si>
  <si>
    <t>1026-9185</t>
  </si>
  <si>
    <t>South African Journal of Chemical Engineering</t>
  </si>
  <si>
    <t>25-26</t>
  </si>
  <si>
    <t>0265-9646</t>
  </si>
  <si>
    <t>Space Policy</t>
  </si>
  <si>
    <t>1752-9298</t>
  </si>
  <si>
    <t>Space Research Today</t>
  </si>
  <si>
    <t>201-203</t>
  </si>
  <si>
    <t>2445-4249</t>
  </si>
  <si>
    <t>Spanish Journal of Legal Medicine</t>
  </si>
  <si>
    <t>1877-5845</t>
  </si>
  <si>
    <t>Spatial and Spatio-temporal Epidemiology</t>
  </si>
  <si>
    <t>2211-6753</t>
  </si>
  <si>
    <t>Spatial Statistics</t>
  </si>
  <si>
    <t>1386-1425</t>
  </si>
  <si>
    <t>Spectrochimica Acta Part A: Molecular and Biomolecular Spectroscopy</t>
  </si>
  <si>
    <t>188-205</t>
  </si>
  <si>
    <t>0584-8547</t>
  </si>
  <si>
    <t>Spectrochimica Acta Part B: Atomic Spectroscopy</t>
  </si>
  <si>
    <t>0167-6393</t>
  </si>
  <si>
    <t>Speech Communication</t>
  </si>
  <si>
    <t>96-105</t>
  </si>
  <si>
    <t>2212-134X</t>
  </si>
  <si>
    <t>Spine Deformity</t>
  </si>
  <si>
    <t>1441-3523</t>
  </si>
  <si>
    <t>Sport Management Review</t>
  </si>
  <si>
    <t>0949-328X</t>
  </si>
  <si>
    <t>Sports Orthopaedics and Traumatology</t>
  </si>
  <si>
    <t>2352-8273</t>
  </si>
  <si>
    <t>SSM - Population Health</t>
  </si>
  <si>
    <t>0167-7152</t>
  </si>
  <si>
    <t>Statistics &amp; Probability Letters</t>
  </si>
  <si>
    <t>132-143</t>
  </si>
  <si>
    <t>2213-6711</t>
  </si>
  <si>
    <t>Stem Cell Reports</t>
  </si>
  <si>
    <t>1873-5061</t>
  </si>
  <si>
    <t>Stem Cell Research</t>
  </si>
  <si>
    <t>0039-128X</t>
  </si>
  <si>
    <t>Steroids</t>
  </si>
  <si>
    <t>0304-4149</t>
  </si>
  <si>
    <t>Stochastic Processes and their Applications</t>
  </si>
  <si>
    <t>128</t>
  </si>
  <si>
    <t>0954-349X</t>
  </si>
  <si>
    <t>Structural Change and Economic Dynamics</t>
  </si>
  <si>
    <t>0167-4730</t>
  </si>
  <si>
    <t>Structural Safety</t>
  </si>
  <si>
    <t>0969-2126</t>
  </si>
  <si>
    <t>Structure</t>
  </si>
  <si>
    <t>2352-0124</t>
  </si>
  <si>
    <t>Structures</t>
  </si>
  <si>
    <t>0191-491X</t>
  </si>
  <si>
    <t>Studies in Educational Evaluation
Discounted Membership Rates 
Did you know that discounted subscription rates are available for this journal to members of the International Association for Educational Assessment (IAEA), the European Association for Research on Learning and Instruction (EARLI) and the Consortium for Research on Educational Accountability and Teacher Evaluation (CREATE). For more information please contact your regional sales office.</t>
  </si>
  <si>
    <t>0039-3681</t>
  </si>
  <si>
    <t>Studies in History and Philosophy of Science Part A
Discounted Membership Rates 
Did you know that discounted subscription rates are available for this journal to members of the British Society for the History and Philosophy of Science (BSPS), the History of Science Society (HSS), the Pacific Sociological Association (PSA), the British Society for the History of Science (BSHS), the American Philosophical Association (APA) and the Canadian Society for the History and Philosophy of Science (CSPHS). For more information please contact your regional sales office.</t>
  </si>
  <si>
    <t>1355-2198</t>
  </si>
  <si>
    <t>Studies in History and Philosophy of Science Part B: Studies in History and Philosophy of Modern Physics
Discounted Membership Rates 
Did you know that discounted subscription rates are available for this journal to members of the British Society for the History and Philosophy of Science (BSPS), the History of Science Society (HSS), the Pacific Sociological Association (PSA), the British Society for the History of Science (BSHS), the American Philosophical Association (APA) and the Canadian Society for the History and Philosophy of Science (CSPHS). For more information please contact your regional sales office.</t>
  </si>
  <si>
    <t>1369-8486</t>
  </si>
  <si>
    <t>Studies in History and Philosophy of Science Part C: Studies in History and Philosophy of Biological and Biomedical Sciences
Discounted Membership Rates
Did you know that discounted subscription rates are available for this journal to members of the British Society for the History and Philosophy of Science (BSPS), the History of Science Society (HSS), the Pacific Sociological Association (PSA), the British Society for the History of Science (BSHS), the International Society for the History, Philosophy and Social Studies of Biology (ISHPSSB), the American Philosophical Association (APA) and the Canadian Society for the History and Philosophy of Science (CSPHS). For more information please contact your regional sales office.</t>
  </si>
  <si>
    <t>FS00-0401</t>
  </si>
  <si>
    <t>Studies in History and Philosophy of Science Parts A, B and C (Combined Subscription)</t>
  </si>
  <si>
    <t>0166-0616</t>
  </si>
  <si>
    <t>Studies in Mycology</t>
  </si>
  <si>
    <t>89-91</t>
  </si>
  <si>
    <t>0749-6036</t>
  </si>
  <si>
    <t>Superlattices and Microstructures</t>
  </si>
  <si>
    <t>113-124</t>
  </si>
  <si>
    <t>0257-8972</t>
  </si>
  <si>
    <t>Surface and Coatings Technology</t>
  </si>
  <si>
    <t>327-350</t>
  </si>
  <si>
    <t>0039-6028</t>
  </si>
  <si>
    <t>Surface Science (including Surface Science Letters)
Also included in Surface Science Full Set</t>
  </si>
  <si>
    <t>667-678</t>
  </si>
  <si>
    <t>FS00-5244</t>
  </si>
  <si>
    <t>Surface Science Full Set
Comprising 
Surface Science (Including Surface Science Letters) 
Applied Surface Science
Surface Science Reports</t>
  </si>
  <si>
    <t>0167-5729</t>
  </si>
  <si>
    <t>Surface Science Reports
Also included in Surface Science Full Set</t>
  </si>
  <si>
    <t>2468-0230</t>
  </si>
  <si>
    <t>Surfaces and Interfaces</t>
  </si>
  <si>
    <t>0039-6060</t>
  </si>
  <si>
    <t>Surgery</t>
  </si>
  <si>
    <t>163-164</t>
  </si>
  <si>
    <t>0014-4134</t>
  </si>
  <si>
    <t>Surgery (Section 9 EMBASE)
Also available as part of the Excerpta Medica Full Set Series</t>
  </si>
  <si>
    <t>120-139</t>
  </si>
  <si>
    <t>0263-9319</t>
  </si>
  <si>
    <t>Surgery (UK)</t>
  </si>
  <si>
    <t>1550-7289</t>
  </si>
  <si>
    <t>Surgery for Obesity and Related Diseases</t>
  </si>
  <si>
    <t>0039-6109</t>
  </si>
  <si>
    <t>Surgical Clinics of North America</t>
  </si>
  <si>
    <t>0960-7404</t>
  </si>
  <si>
    <t>Surgical Oncology</t>
  </si>
  <si>
    <t>1055-3207</t>
  </si>
  <si>
    <t>Surgical Oncology Clinics of North America</t>
  </si>
  <si>
    <t>1875-9181</t>
  </si>
  <si>
    <t>Surgical Pathology Clinics</t>
  </si>
  <si>
    <t>0039-6257</t>
  </si>
  <si>
    <t>Survey of Ophthalmology</t>
  </si>
  <si>
    <t>2352-5541</t>
  </si>
  <si>
    <t>Sustainable Chemistry and Pharmacy</t>
  </si>
  <si>
    <t>2210-6707</t>
  </si>
  <si>
    <t>Sustainable Cities and Society</t>
  </si>
  <si>
    <t>36-43</t>
  </si>
  <si>
    <t>2210-5379</t>
  </si>
  <si>
    <t>Sustainable Computing</t>
  </si>
  <si>
    <t>2213-1388</t>
  </si>
  <si>
    <t>Sustainable Energy Technologies and Assessments
All articles are free to view for 2013</t>
  </si>
  <si>
    <t>2352-4677</t>
  </si>
  <si>
    <t>Sustainable Energy, Grids and Networks</t>
  </si>
  <si>
    <t>2468-2039</t>
  </si>
  <si>
    <t>Sustainable Environment Research</t>
  </si>
  <si>
    <t>2214-9937</t>
  </si>
  <si>
    <t>Sustainable Materials and Technologies</t>
  </si>
  <si>
    <t>2352-5509</t>
  </si>
  <si>
    <t>Sustainable Production and Consumption</t>
  </si>
  <si>
    <t>2210-6502</t>
  </si>
  <si>
    <t>Swarm and Evolutionary Computation</t>
  </si>
  <si>
    <t>2213-7130</t>
  </si>
  <si>
    <t>Synergy</t>
  </si>
  <si>
    <t>0379-6779</t>
  </si>
  <si>
    <t>Synthetic Metals</t>
  </si>
  <si>
    <t>0346-251X</t>
  </si>
  <si>
    <t>System</t>
  </si>
  <si>
    <t>0723-2020</t>
  </si>
  <si>
    <t>Systematic and Applied Microbiology</t>
  </si>
  <si>
    <t>0167-6911</t>
  </si>
  <si>
    <t>Systems &amp; Control Letters</t>
  </si>
  <si>
    <t>1028-4559</t>
  </si>
  <si>
    <t>Taiwanese Journal of Obstetrics &amp; Gynecology</t>
  </si>
  <si>
    <t>0039-9140</t>
  </si>
  <si>
    <t>Talanta</t>
  </si>
  <si>
    <t>176-190</t>
  </si>
  <si>
    <t>1557-3087</t>
  </si>
  <si>
    <t>Teaching and Learning in Nursing</t>
  </si>
  <si>
    <t>0742-051X</t>
  </si>
  <si>
    <t>Teaching and Teacher Education
Discounted subscription rates are available to the members of the American Association for Educational Research (AERA) and the European Association for Research on Learning and Instruction (EARLI). For more information please contact your regional sales office.</t>
  </si>
  <si>
    <t>2405-6324</t>
  </si>
  <si>
    <t>Technical Innovations &amp; Patient Support in Radiation Oncology</t>
  </si>
  <si>
    <t>1096-2883</t>
  </si>
  <si>
    <t>Techniques in Gastrointestinal Endoscopy</t>
  </si>
  <si>
    <t>1089-2516</t>
  </si>
  <si>
    <t>Techniques in Vascular and Interventional Radiology</t>
  </si>
  <si>
    <t>0040-1625</t>
  </si>
  <si>
    <t>Technological Forecasting and Social Change</t>
  </si>
  <si>
    <t>0160-791X</t>
  </si>
  <si>
    <t>Technology in Society
Discounted Membership Rates
Did you know that discounted subscription rates are available for this journal to members of the NY Poly Alumni, the American Sociological Association (ASA), the Pacific Sociological Association (PSA), the Social Research Association (SRA), the Southern Sociological Society (SSS), the British Sociological Association (BSA) and the European Sociological Association (ESA). For more information please contact your regional sales office.</t>
  </si>
  <si>
    <t>0166-4972</t>
  </si>
  <si>
    <t>Technovation</t>
  </si>
  <si>
    <t>69-78</t>
  </si>
  <si>
    <t>0040-1951</t>
  </si>
  <si>
    <t>Tectonophysics</t>
  </si>
  <si>
    <t>722-749</t>
  </si>
  <si>
    <t>0308-5961</t>
  </si>
  <si>
    <t>Telecommunications Policy</t>
  </si>
  <si>
    <t>0736-5853</t>
  </si>
  <si>
    <t>Telematics and Informatics</t>
  </si>
  <si>
    <t>0040-4020</t>
  </si>
  <si>
    <t>Tetrahedron</t>
  </si>
  <si>
    <t>74</t>
  </si>
  <si>
    <t>FS00-0876</t>
  </si>
  <si>
    <t>Tetrahedron - a Combined Subscription to five Tetrahedron Journals
Comprising: 
Tetrahedron 
Tetrahedron Letters 
Tetrahedron:Asymmetry
Bioorganic &amp; Medicinal Chemistry
Bioorganic &amp; Medicinal Chemistry Letters</t>
  </si>
  <si>
    <t>FS00-0232</t>
  </si>
  <si>
    <t>Tetrahedron (including Tetrahedron: Asymmetry)
Comprising: 
Tetrahedron 
Tetrahedron :Asymmetry</t>
  </si>
  <si>
    <t>0040-4039</t>
  </si>
  <si>
    <t>Tetrahedron Letters</t>
  </si>
  <si>
    <t>0002-9149</t>
  </si>
  <si>
    <t>The American Journal of Cardiology(R)</t>
  </si>
  <si>
    <t>121-122</t>
  </si>
  <si>
    <t>1064-7481</t>
  </si>
  <si>
    <t>The American Journal of Geriatric Psychiatry</t>
  </si>
  <si>
    <t>0002-9297</t>
  </si>
  <si>
    <t>The American Journal of Human Genetics</t>
  </si>
  <si>
    <t>102-103</t>
  </si>
  <si>
    <t>0002-9343</t>
  </si>
  <si>
    <t>The American Journal of Medicine(R)</t>
  </si>
  <si>
    <t>131</t>
  </si>
  <si>
    <t>0002-9440</t>
  </si>
  <si>
    <t>The American Journal of Pathology</t>
  </si>
  <si>
    <t>188</t>
  </si>
  <si>
    <t>0002-9610</t>
  </si>
  <si>
    <t>The American Journal of Surgery(R)</t>
  </si>
  <si>
    <t>215-216</t>
  </si>
  <si>
    <t>0002-9629</t>
  </si>
  <si>
    <t>The American Journal of the Medical Sciences</t>
  </si>
  <si>
    <t>355-356</t>
  </si>
  <si>
    <t>0003-4975</t>
  </si>
  <si>
    <t>The Annals of Thoracic Surgery</t>
  </si>
  <si>
    <t>105-106</t>
  </si>
  <si>
    <t>0197-4556</t>
  </si>
  <si>
    <t>The Arts in Psychotherapy</t>
  </si>
  <si>
    <t>57-61</t>
  </si>
  <si>
    <t>2092-5212</t>
  </si>
  <si>
    <t>The Asian Journal of Shipping and Logistics</t>
  </si>
  <si>
    <t>0960-9776</t>
  </si>
  <si>
    <t>The Breast</t>
  </si>
  <si>
    <t>0890-8389</t>
  </si>
  <si>
    <t>The British Accounting Review</t>
  </si>
  <si>
    <t>2468-2330</t>
  </si>
  <si>
    <t>The Cell Surface</t>
  </si>
  <si>
    <t>1110-2608</t>
  </si>
  <si>
    <t>The Egyptian Heart Journal</t>
  </si>
  <si>
    <t>70-73</t>
  </si>
  <si>
    <t>2090-7303</t>
  </si>
  <si>
    <t>The Egyptian Journal of Critical Care Medicine</t>
  </si>
  <si>
    <t>6-8</t>
  </si>
  <si>
    <t>0378-603X</t>
  </si>
  <si>
    <t>The Egyptian Journal of Radiology and Nuclear Medicine</t>
  </si>
  <si>
    <t>1110-9823</t>
  </si>
  <si>
    <t>The Egyptian Journal of Remote Sensing and Space Sciences</t>
  </si>
  <si>
    <t>21-22</t>
  </si>
  <si>
    <t>1110-1164</t>
  </si>
  <si>
    <t>The Egyptian Rheumatologist</t>
  </si>
  <si>
    <t>1040-6190</t>
  </si>
  <si>
    <t>The Electricity Journal</t>
  </si>
  <si>
    <t>0213-6163</t>
  </si>
  <si>
    <t>The European Journal of Psychiatry</t>
  </si>
  <si>
    <t>2214-790X</t>
  </si>
  <si>
    <t>The Extractive Industries and Society</t>
  </si>
  <si>
    <t>0958-2592</t>
  </si>
  <si>
    <t>The Foot</t>
  </si>
  <si>
    <t>0020-7063</t>
  </si>
  <si>
    <t>The International Journal of Accounting</t>
  </si>
  <si>
    <t>1357-2725</t>
  </si>
  <si>
    <t>The International Journal of Biochemistry &amp; Cell Biology</t>
  </si>
  <si>
    <t>1472-8117</t>
  </si>
  <si>
    <t>The International Journal of Management Education</t>
  </si>
  <si>
    <t>1096-7516</t>
  </si>
  <si>
    <t>The Internet and Higher Education</t>
  </si>
  <si>
    <t>1553-7250</t>
  </si>
  <si>
    <t>The Joint Commission Journal on Quality and Patient Safety</t>
  </si>
  <si>
    <t>1555-4155</t>
  </si>
  <si>
    <t>The Journal for Nurse Practitioners</t>
  </si>
  <si>
    <t>0099-1333</t>
  </si>
  <si>
    <t>The Journal of Academic Librarianship</t>
  </si>
  <si>
    <t>2213-2198</t>
  </si>
  <si>
    <t>The Journal of Allergy and Clinical Immunology: In Practice</t>
  </si>
  <si>
    <t>0021-9614</t>
  </si>
  <si>
    <t>The Journal of Chemical Thermodynamics</t>
  </si>
  <si>
    <t>1703-4949</t>
  </si>
  <si>
    <t>The Journal of Economic Asymmetries</t>
  </si>
  <si>
    <t>0736-4679</t>
  </si>
  <si>
    <t>The Journal of Emergency Medicine</t>
  </si>
  <si>
    <t>1067-2516</t>
  </si>
  <si>
    <t>The Journal of Foot &amp; Ankle Surgery</t>
  </si>
  <si>
    <t>1053-2498</t>
  </si>
  <si>
    <t>The Journal of Heart and Lung Transplantation</t>
  </si>
  <si>
    <t>1047-8310</t>
  </si>
  <si>
    <t>The Journal of High Technology Management Research</t>
  </si>
  <si>
    <t>0732-3123</t>
  </si>
  <si>
    <t>The Journal of Mathematical Behavior</t>
  </si>
  <si>
    <t>1525-1578</t>
  </si>
  <si>
    <t>The Journal of Molecular Diagnostics</t>
  </si>
  <si>
    <t>0955-2863</t>
  </si>
  <si>
    <t>The Journal of Nutritional Biochemistry
Also available as part of the Nutrition Package</t>
  </si>
  <si>
    <t>1526-5900</t>
  </si>
  <si>
    <t>The Journal of Pain</t>
  </si>
  <si>
    <t>0022-3476</t>
  </si>
  <si>
    <t>The Journal of Pediatrics</t>
  </si>
  <si>
    <t>192-203</t>
  </si>
  <si>
    <t>1743-6095</t>
  </si>
  <si>
    <t>The Journal of Sexual Medicine</t>
  </si>
  <si>
    <t>FS01-8857</t>
  </si>
  <si>
    <t>The Journal of Sexual Medicine &amp; Sexual Medicine Reviews Combination Subscription</t>
  </si>
  <si>
    <t>0885-985X</t>
  </si>
  <si>
    <t>The Journal of Social Studies Research</t>
  </si>
  <si>
    <t>0960-0760</t>
  </si>
  <si>
    <t>The Journal of Steroid Biochemistry and Molecular Biology</t>
  </si>
  <si>
    <t>0963-8687</t>
  </si>
  <si>
    <t>The Journal of Strategic Information Systems</t>
  </si>
  <si>
    <t>0896-8446</t>
  </si>
  <si>
    <t>The Journal of Supercritical Fluids</t>
  </si>
  <si>
    <t>2213-5103</t>
  </si>
  <si>
    <t>The Journal of the American College of Clinical Wound Specialists</t>
  </si>
  <si>
    <t>Discontinued title
No expansion
Rolling for all Subscription types</t>
  </si>
  <si>
    <t>0002-8177</t>
  </si>
  <si>
    <t>The Journal of the American Dental Association</t>
  </si>
  <si>
    <t>149</t>
  </si>
  <si>
    <t>2212-828X</t>
  </si>
  <si>
    <t>The Journal of the Economics of Ageing</t>
  </si>
  <si>
    <t>0022-5347</t>
  </si>
  <si>
    <t>The Journal of Urology(R)</t>
  </si>
  <si>
    <t>199-200</t>
  </si>
  <si>
    <t>1607-551X</t>
  </si>
  <si>
    <t>The Kaohsiung Journal of Medical Sciences</t>
  </si>
  <si>
    <t>0968-0160</t>
  </si>
  <si>
    <t>The Knee</t>
  </si>
  <si>
    <t>London - The Lancet</t>
  </si>
  <si>
    <t>0140-6736</t>
  </si>
  <si>
    <t>The Lancet</t>
  </si>
  <si>
    <t>391-392</t>
  </si>
  <si>
    <t>2352-4642</t>
  </si>
  <si>
    <t>The Lancet Child &amp; Adolescent Health</t>
  </si>
  <si>
    <t>2213-8587</t>
  </si>
  <si>
    <t>The Lancet Diabetes &amp; Endocrinology</t>
  </si>
  <si>
    <t>2468-1253</t>
  </si>
  <si>
    <t>The Lancet Gastroenterology &amp; Hepatology</t>
  </si>
  <si>
    <t>2214-109X</t>
  </si>
  <si>
    <t>The Lancet Global Health</t>
  </si>
  <si>
    <t>2352-3026</t>
  </si>
  <si>
    <t>The Lancet Haematology</t>
  </si>
  <si>
    <t>2352-3018</t>
  </si>
  <si>
    <t>The Lancet HIV</t>
  </si>
  <si>
    <t>1473-3099</t>
  </si>
  <si>
    <t>The Lancet Infectious Diseases
For ordering online, please visit the Subscription page for The Lancet</t>
  </si>
  <si>
    <t>1474-4422</t>
  </si>
  <si>
    <t>The Lancet Neurology</t>
  </si>
  <si>
    <t>1470-2045</t>
  </si>
  <si>
    <t>The Lancet Oncology</t>
  </si>
  <si>
    <t>2542-5196</t>
  </si>
  <si>
    <t>The Lancet Planetary Health</t>
  </si>
  <si>
    <t>2215-0366</t>
  </si>
  <si>
    <t>The Lancet Psychiatry</t>
  </si>
  <si>
    <t>2468-2667</t>
  </si>
  <si>
    <t>The Lancet Public Health</t>
  </si>
  <si>
    <t>2213-2600</t>
  </si>
  <si>
    <t>The Lancet Respiratory Medicine</t>
  </si>
  <si>
    <t>1048-9843</t>
  </si>
  <si>
    <t>The Leadership Quarterly
Special rate for ILA Members, see orderform</t>
  </si>
  <si>
    <t>1062-9408</t>
  </si>
  <si>
    <t>The North American Journal of Economics and Finance</t>
  </si>
  <si>
    <t>1542-0124</t>
  </si>
  <si>
    <t>The Ocular Surface</t>
  </si>
  <si>
    <t>1080-7446</t>
  </si>
  <si>
    <t>The Professional Animal Scientist</t>
  </si>
  <si>
    <t>1062-9769</t>
  </si>
  <si>
    <t>The Quarterly Review of Economics and Finance</t>
  </si>
  <si>
    <t>1013-9052</t>
  </si>
  <si>
    <t>The Saudi Dental Journal</t>
  </si>
  <si>
    <t>0362-3319</t>
  </si>
  <si>
    <t>The Social Science Journal</t>
  </si>
  <si>
    <t>1529-9430</t>
  </si>
  <si>
    <t>The Spine Journal</t>
  </si>
  <si>
    <t>1479-666X</t>
  </si>
  <si>
    <t>The Surgeon</t>
  </si>
  <si>
    <t>1090-0233</t>
  </si>
  <si>
    <t>The Veterinary Journal</t>
  </si>
  <si>
    <t>231-242</t>
  </si>
  <si>
    <t>0167-8442</t>
  </si>
  <si>
    <t>Theoretical and Applied Fracture Mechanics</t>
  </si>
  <si>
    <t>93-98</t>
  </si>
  <si>
    <t>2095-0349</t>
  </si>
  <si>
    <t>Theoretical and Applied Mechanics Letters</t>
  </si>
  <si>
    <t>0304-3975</t>
  </si>
  <si>
    <t>Theoretical Computer Science
Also available as part of a combined subscription to Science of Computer Programming with Theoretical Computer Science 
Electronic access to Electronic Notes in Theoretical Computer Science (ENTCS) includedNEW!! Elsevier's Theoretical Computer Science Student Collection 
This journal is included in a bundle of 12 premier Theoretical Computer Science journals at a discounted student rate: 
 Click here for more information on eligibility AND/OR to get your online personal student collection today!</t>
  </si>
  <si>
    <t>705-752</t>
  </si>
  <si>
    <t>0040-5809</t>
  </si>
  <si>
    <t>Theoretical Population Biology</t>
  </si>
  <si>
    <t>0040-5957</t>
  </si>
  <si>
    <t>Therapie</t>
  </si>
  <si>
    <t>73-78</t>
  </si>
  <si>
    <t>0093-691X</t>
  </si>
  <si>
    <t>Theriogenology</t>
  </si>
  <si>
    <t>105-122</t>
  </si>
  <si>
    <t>2451-9049</t>
  </si>
  <si>
    <t>Thermal Science and Engineering Progress</t>
  </si>
  <si>
    <t>0040-6031</t>
  </si>
  <si>
    <t>Thermochimica Acta</t>
  </si>
  <si>
    <t>659-670</t>
  </si>
  <si>
    <t>0040-6090</t>
  </si>
  <si>
    <t>Thin Solid Films</t>
  </si>
  <si>
    <t>641-664</t>
  </si>
  <si>
    <t>FS00-6056</t>
  </si>
  <si>
    <t>Thin Solid Films with Organic Electronics (Combined Subscription)</t>
  </si>
  <si>
    <t>1871-1871</t>
  </si>
  <si>
    <t>Thinking Skills and Creativity
Discounted subscription rates are available for this journal to members of the European Association for Research on Learning and Instruction (EARLI). For more information please contact your regional sales office.</t>
  </si>
  <si>
    <t>0263-8231</t>
  </si>
  <si>
    <t>Thin-Walled Structures</t>
  </si>
  <si>
    <t>1547-4127</t>
  </si>
  <si>
    <t>Thoracic Surgery Clinics</t>
  </si>
  <si>
    <t>0049-3848</t>
  </si>
  <si>
    <t>Thrombosis Research</t>
  </si>
  <si>
    <t>1877-959X</t>
  </si>
  <si>
    <t>Ticks and Tick-borne Diseases</t>
  </si>
  <si>
    <t>0040-8166</t>
  </si>
  <si>
    <t>Tissue and Cell</t>
  </si>
  <si>
    <t>1938-9736</t>
  </si>
  <si>
    <t>Topics in Companion Animal Medicine</t>
  </si>
  <si>
    <t>0166-8641</t>
  </si>
  <si>
    <t>Topology and its Applications</t>
  </si>
  <si>
    <t>233-250</t>
  </si>
  <si>
    <t>0261-5177</t>
  </si>
  <si>
    <t>Tourism Management</t>
  </si>
  <si>
    <t>2211-9736</t>
  </si>
  <si>
    <t>Tourism Management Perspectives</t>
  </si>
  <si>
    <t>2352-0078</t>
  </si>
  <si>
    <t>Toxicologie Analytique et Clinique</t>
  </si>
  <si>
    <t>0300-483X</t>
  </si>
  <si>
    <t>Toxicology</t>
  </si>
  <si>
    <t>393-410</t>
  </si>
  <si>
    <t>0167-8353</t>
  </si>
  <si>
    <t>Toxicology (Section 52 EMBASE)
Also available as part of the Excerpta Medica Full Set Series</t>
  </si>
  <si>
    <t>71-90</t>
  </si>
  <si>
    <t>0041-008X</t>
  </si>
  <si>
    <t>Toxicology and Applied Pharmacology</t>
  </si>
  <si>
    <t>338-361</t>
  </si>
  <si>
    <t>0887-2333</t>
  </si>
  <si>
    <t>Toxicology in Vitro</t>
  </si>
  <si>
    <t>0378-4274</t>
  </si>
  <si>
    <t>Toxicology Letters</t>
  </si>
  <si>
    <t>282-299</t>
  </si>
  <si>
    <t>2214-7500</t>
  </si>
  <si>
    <t>Toxicology Reports</t>
  </si>
  <si>
    <t>0041-0101</t>
  </si>
  <si>
    <t>Toxicon</t>
  </si>
  <si>
    <t>141-156</t>
  </si>
  <si>
    <t>2346-8092</t>
  </si>
  <si>
    <t>Transactions of A. Razmadze Mathematical Institute</t>
  </si>
  <si>
    <t>172-174</t>
  </si>
  <si>
    <t>1003-6326</t>
  </si>
  <si>
    <t>Transactions of Nonferrous Metals Society of China</t>
  </si>
  <si>
    <t>1473-0502</t>
  </si>
  <si>
    <t>Transfusion and Apheresis Science</t>
  </si>
  <si>
    <t>1246-7820</t>
  </si>
  <si>
    <t>Transfusion Clinique et Biologique</t>
  </si>
  <si>
    <t>0887-7963</t>
  </si>
  <si>
    <t>Transfusion Medicine Reviews</t>
  </si>
  <si>
    <t>1936-5233</t>
  </si>
  <si>
    <t>Translational Oncology</t>
  </si>
  <si>
    <t>2214-854X</t>
  </si>
  <si>
    <t>Translational Research in Anatomy</t>
  </si>
  <si>
    <t>1931-5244</t>
  </si>
  <si>
    <t>Translational Research, The Journal of Laboratory and Clinical Medicine</t>
  </si>
  <si>
    <t>0966-3274</t>
  </si>
  <si>
    <t>Transplant Immunology</t>
  </si>
  <si>
    <t>0041-1345</t>
  </si>
  <si>
    <t>Transplantation Proceedings</t>
  </si>
  <si>
    <t>2451-9596</t>
  </si>
  <si>
    <t>Transplantation Reports</t>
  </si>
  <si>
    <t>0955-470X</t>
  </si>
  <si>
    <t>Transplantation Reviews</t>
  </si>
  <si>
    <t>0967-070X</t>
  </si>
  <si>
    <t>Transport Policy</t>
  </si>
  <si>
    <t>2214-3912</t>
  </si>
  <si>
    <t>Transportation Geotechnics</t>
  </si>
  <si>
    <t>0965-8564</t>
  </si>
  <si>
    <t>Transportation Research Part A: Policy and Practice</t>
  </si>
  <si>
    <t>0191-2615</t>
  </si>
  <si>
    <t>Transportation Research Part B: Methodological</t>
  </si>
  <si>
    <t>0968-090X</t>
  </si>
  <si>
    <t>Transportation Research Part C: Emerging Technologies</t>
  </si>
  <si>
    <t>1361-9209</t>
  </si>
  <si>
    <t>Transportation Research Part D: Transport and Environment</t>
  </si>
  <si>
    <t>1366-5545</t>
  </si>
  <si>
    <t>Transportation Research Part E: Logistics and Transportation Review</t>
  </si>
  <si>
    <t>1369-8478</t>
  </si>
  <si>
    <t>Transportation Research Part F: Traffic Psychology and Behaviour</t>
  </si>
  <si>
    <t>52-59</t>
  </si>
  <si>
    <t>FS00-0135</t>
  </si>
  <si>
    <t>Transportation Research Parts A and B (Combined Subscription)</t>
  </si>
  <si>
    <t>FS00-0316</t>
  </si>
  <si>
    <t>Transportation Research Parts A, B and C (Combined Subscription)</t>
  </si>
  <si>
    <t>FS00-1008</t>
  </si>
  <si>
    <t>Transportation Research Parts A, B, C and D (Combined Subscription)</t>
  </si>
  <si>
    <t>FS00-1021</t>
  </si>
  <si>
    <t>Transportation Research Parts A, B, C, D and E (Combined Subscription)</t>
  </si>
  <si>
    <t>FS00-1035</t>
  </si>
  <si>
    <t>Transportation Research Parts A, B, C, D, E, F (Combined Subscription)</t>
  </si>
  <si>
    <t>2352-6440</t>
  </si>
  <si>
    <t>Trauma Case Reports</t>
  </si>
  <si>
    <t>2214-367X</t>
  </si>
  <si>
    <t>Travel Behaviour and Society</t>
  </si>
  <si>
    <t>1477-8939</t>
  </si>
  <si>
    <t>Travel Medicine and Infectious Disease</t>
  </si>
  <si>
    <t>2210-8440</t>
  </si>
  <si>
    <t>Trends in Anaesthesia and Critical Care</t>
  </si>
  <si>
    <t>0165-9936</t>
  </si>
  <si>
    <t>Trends in Analytical Chemistry</t>
  </si>
  <si>
    <t>FS00-5431</t>
  </si>
  <si>
    <t>Trends in Analytical Chemistry (Library Edition)</t>
  </si>
  <si>
    <t>0968-0004</t>
  </si>
  <si>
    <t>Trends in Biochemical Sciences</t>
  </si>
  <si>
    <t>0167-7799</t>
  </si>
  <si>
    <t>Trends in Biotechnology</t>
  </si>
  <si>
    <t>2405-8033</t>
  </si>
  <si>
    <t>Trends in Cancer</t>
  </si>
  <si>
    <t>1050-1738</t>
  </si>
  <si>
    <t>Trends in Cardiovascular Medicine</t>
  </si>
  <si>
    <t>0962-8924</t>
  </si>
  <si>
    <t>Trends in Cell Biology</t>
  </si>
  <si>
    <t>1364-6613</t>
  </si>
  <si>
    <t>Trends in Cognitive Sciences</t>
  </si>
  <si>
    <t>0169-5347</t>
  </si>
  <si>
    <t>Trends in Ecology &amp; Evolution</t>
  </si>
  <si>
    <t>1043-2760</t>
  </si>
  <si>
    <t>Trends in Endocrinology and Metabolism</t>
  </si>
  <si>
    <t>2214-1588</t>
  </si>
  <si>
    <t>Trends in Environmental Analytical Chemistry</t>
  </si>
  <si>
    <t>0924-2244</t>
  </si>
  <si>
    <t>Trends in Food Science &amp; Technology
Also available as part of the Food Science Package</t>
  </si>
  <si>
    <t>0168-9525</t>
  </si>
  <si>
    <t>Trends in Genetics</t>
  </si>
  <si>
    <t>1471-4906</t>
  </si>
  <si>
    <t>Trends in Immunology</t>
  </si>
  <si>
    <t>0966-842X</t>
  </si>
  <si>
    <t>Trends in Microbiology</t>
  </si>
  <si>
    <t>1471-4914</t>
  </si>
  <si>
    <t>Trends in Molecular Medicine</t>
  </si>
  <si>
    <t>2211-9493</t>
  </si>
  <si>
    <t>Trends in Neuroscience and Education</t>
  </si>
  <si>
    <t>0166-2236</t>
  </si>
  <si>
    <t>Trends in Neurosciences</t>
  </si>
  <si>
    <t>1471-4922</t>
  </si>
  <si>
    <t>Trends in Parasitology</t>
  </si>
  <si>
    <t>0165-6147</t>
  </si>
  <si>
    <t>Trends in Pharmacological Sciences</t>
  </si>
  <si>
    <t>1360-1385</t>
  </si>
  <si>
    <t>Trends in Plant Science</t>
  </si>
  <si>
    <t>0301-679X</t>
  </si>
  <si>
    <t>Tribology International</t>
  </si>
  <si>
    <t>1472-9792</t>
  </si>
  <si>
    <t>Tuberculosis</t>
  </si>
  <si>
    <t>108-113</t>
  </si>
  <si>
    <t>0886-7798</t>
  </si>
  <si>
    <t>Tunnelling and Underground Space Technology</t>
  </si>
  <si>
    <t>0304-3991</t>
  </si>
  <si>
    <t>Ultramicroscopy</t>
  </si>
  <si>
    <t>0041-624X</t>
  </si>
  <si>
    <t>Ultrasonics</t>
  </si>
  <si>
    <t>82-90</t>
  </si>
  <si>
    <t>1350-4177</t>
  </si>
  <si>
    <t>Ultrasonics Sonochemistry</t>
  </si>
  <si>
    <t>FS00-5249</t>
  </si>
  <si>
    <t>Ultrasonics with Ultrasonics Sonochemistry (Combined Subscription)</t>
  </si>
  <si>
    <t>0301-5629</t>
  </si>
  <si>
    <t>Ultrasound in Medicine &amp; Biology</t>
  </si>
  <si>
    <t>2467-9674</t>
  </si>
  <si>
    <t>Underground Space</t>
  </si>
  <si>
    <t>2212-0955</t>
  </si>
  <si>
    <t>Urban Climate</t>
  </si>
  <si>
    <t>1618-8667</t>
  </si>
  <si>
    <t>Urban Forestry &amp; Urban Greening</t>
  </si>
  <si>
    <t>1557-7792</t>
  </si>
  <si>
    <t>Urologic Clinics CME Program</t>
  </si>
  <si>
    <t>0094-0143</t>
  </si>
  <si>
    <t>Urologic Clinics of North America</t>
  </si>
  <si>
    <t>1078-1439</t>
  </si>
  <si>
    <t>Urologic Oncology: Seminars and Original Investigations</t>
  </si>
  <si>
    <t>1879-5226</t>
  </si>
  <si>
    <t>Urological Science</t>
  </si>
  <si>
    <t>0014-4320</t>
  </si>
  <si>
    <t>Urology and Nephrology (Section 28 EMBASE)
Also available as part of the Excerpta Medica Full Set Series</t>
  </si>
  <si>
    <t>90-105</t>
  </si>
  <si>
    <t>2214-4420</t>
  </si>
  <si>
    <t>Urology Case Reports</t>
  </si>
  <si>
    <t>2352-0779</t>
  </si>
  <si>
    <t>Urology Practice</t>
  </si>
  <si>
    <t>0090-4295</t>
  </si>
  <si>
    <t>Urology(R)</t>
  </si>
  <si>
    <t>0957-1787</t>
  </si>
  <si>
    <t>Utilities Policy</t>
  </si>
  <si>
    <t>0264-410X</t>
  </si>
  <si>
    <t>Vaccine</t>
  </si>
  <si>
    <t>36-87</t>
  </si>
  <si>
    <t>1576-9887</t>
  </si>
  <si>
    <t>Vacunas</t>
  </si>
  <si>
    <t>2445-1460</t>
  </si>
  <si>
    <t>Vacunas (English Edition)</t>
  </si>
  <si>
    <t>0042-207X</t>
  </si>
  <si>
    <t>Vacuum</t>
  </si>
  <si>
    <t>1098-3015</t>
  </si>
  <si>
    <t>Value in Health</t>
  </si>
  <si>
    <t>2212-1099</t>
  </si>
  <si>
    <t>Value in Health Regional Issues</t>
  </si>
  <si>
    <t>1537-1891</t>
  </si>
  <si>
    <t>Vascular Pharmacology</t>
  </si>
  <si>
    <t>2214-2096</t>
  </si>
  <si>
    <t>Vehicular Communications</t>
  </si>
  <si>
    <t>1467-2987</t>
  </si>
  <si>
    <t>Veterinary Anaesthesia and Analgesia</t>
  </si>
  <si>
    <t>2451-943X</t>
  </si>
  <si>
    <t>Veterinary and Animal Science</t>
  </si>
  <si>
    <t>0749-0739</t>
  </si>
  <si>
    <t>Veterinary Clinics of North America: Equine Practice</t>
  </si>
  <si>
    <t>34-36</t>
  </si>
  <si>
    <t>1094-9194</t>
  </si>
  <si>
    <t>Veterinary Clinics of North America: Exotic Animal Practice</t>
  </si>
  <si>
    <t>21-23</t>
  </si>
  <si>
    <t>0749-0720</t>
  </si>
  <si>
    <t>Veterinary Clinics of North America: Food Animal Practice</t>
  </si>
  <si>
    <t>0195-5616</t>
  </si>
  <si>
    <t>Veterinary Clinics of North America: Small Animal Practice</t>
  </si>
  <si>
    <t>0165-2427</t>
  </si>
  <si>
    <t>Veterinary Immunology and Immunopathology</t>
  </si>
  <si>
    <t>0378-1135</t>
  </si>
  <si>
    <t>Veterinary Microbiology</t>
  </si>
  <si>
    <t>213-227</t>
  </si>
  <si>
    <t>0304-4017</t>
  </si>
  <si>
    <t>Veterinary Parasitology</t>
  </si>
  <si>
    <t>249-264</t>
  </si>
  <si>
    <t>2405-9390</t>
  </si>
  <si>
    <t>Veterinary Parasitology: Regional Studies and Reports</t>
  </si>
  <si>
    <t>0924-2031</t>
  </si>
  <si>
    <t>Vibrational Spectroscopy</t>
  </si>
  <si>
    <t>94-99</t>
  </si>
  <si>
    <t>2468-4481</t>
  </si>
  <si>
    <t>VideoGIE</t>
  </si>
  <si>
    <t>0042-6822</t>
  </si>
  <si>
    <t>Virology</t>
  </si>
  <si>
    <t>513-525</t>
  </si>
  <si>
    <t>0168-1702</t>
  </si>
  <si>
    <t>Virus Research</t>
  </si>
  <si>
    <t>243-258</t>
  </si>
  <si>
    <t>0042-6989</t>
  </si>
  <si>
    <t>Vision Research</t>
  </si>
  <si>
    <t>2405-4690</t>
  </si>
  <si>
    <t>Visual Journal of Emergency Medicine</t>
  </si>
  <si>
    <t>1634-0760</t>
  </si>
  <si>
    <t>Vocation Sage-Femme</t>
  </si>
  <si>
    <t>0956-053X</t>
  </si>
  <si>
    <t>Waste Management</t>
  </si>
  <si>
    <t>0043-1354</t>
  </si>
  <si>
    <t>Water Research
Also available as part of the Environmental Science Packages</t>
  </si>
  <si>
    <t>128-147</t>
  </si>
  <si>
    <t>2212-4284</t>
  </si>
  <si>
    <t>Water Resources and Economics</t>
  </si>
  <si>
    <t>2212-3717</t>
  </si>
  <si>
    <t>Water Resources and Industry</t>
  </si>
  <si>
    <t>19-20</t>
  </si>
  <si>
    <t>2212-6082</t>
  </si>
  <si>
    <t>Water Resources and Rural Development</t>
  </si>
  <si>
    <t>1110-4929</t>
  </si>
  <si>
    <t>Water Science</t>
  </si>
  <si>
    <t>1674-2370</t>
  </si>
  <si>
    <t>Water Science and Engineering</t>
  </si>
  <si>
    <t>2468-3124</t>
  </si>
  <si>
    <t>Water Security</t>
  </si>
  <si>
    <t>3-5</t>
  </si>
  <si>
    <t>0165-2125</t>
  </si>
  <si>
    <t>Wave Motion</t>
  </si>
  <si>
    <t>0043-1648</t>
  </si>
  <si>
    <t>Wear</t>
  </si>
  <si>
    <t>392-415</t>
  </si>
  <si>
    <t>2212-0947</t>
  </si>
  <si>
    <t>Weather and Climate Extremes</t>
  </si>
  <si>
    <t>1080-6032</t>
  </si>
  <si>
    <t>Wilderness &amp; Environmental Medicine</t>
  </si>
  <si>
    <t>2212-9774</t>
  </si>
  <si>
    <t>Wine Economics and Policy</t>
  </si>
  <si>
    <t>1871-5192</t>
  </si>
  <si>
    <t>Women and Birth</t>
  </si>
  <si>
    <t>1049-3867</t>
  </si>
  <si>
    <t>Women's Health Issues</t>
  </si>
  <si>
    <t>0277-5395</t>
  </si>
  <si>
    <t>Women's Studies International Forum
Discounted Membership Rates
Did you know that discounted subscription rates are available for this journal to members of the National Women's Studies Association (Natl Women's St), the International Sociological Association (ISA), the American Sociological Association (ASA) and the British Sociological Association (BSA). For more information please contact your regional sales office.</t>
  </si>
  <si>
    <t>0305-750X</t>
  </si>
  <si>
    <t>World Development</t>
  </si>
  <si>
    <t>2452-2929</t>
  </si>
  <si>
    <t>World Development Perspectives</t>
  </si>
  <si>
    <t>1878-8750</t>
  </si>
  <si>
    <t>World Neurosurgery</t>
  </si>
  <si>
    <t>0172-2190</t>
  </si>
  <si>
    <t>World Patent Information</t>
  </si>
  <si>
    <t>0262-1762</t>
  </si>
  <si>
    <t>World Pumps</t>
  </si>
  <si>
    <t>2213-9095</t>
  </si>
  <si>
    <t>Wound Medicine</t>
  </si>
  <si>
    <t>1865-9217</t>
  </si>
  <si>
    <t>Zeitschrift fur Evidenz, Fortbildung und Qualitat im Gesundheitswesen</t>
  </si>
  <si>
    <t>130-139</t>
  </si>
  <si>
    <t>0939-3889</t>
  </si>
  <si>
    <t>Zeitschrift fur Medizinische Physik</t>
  </si>
  <si>
    <t>0044-5231</t>
  </si>
  <si>
    <t>Zoologischer Anzeiger</t>
  </si>
  <si>
    <t>272-277</t>
  </si>
  <si>
    <t>0944-2006</t>
  </si>
  <si>
    <t>Zoology</t>
  </si>
  <si>
    <t>126-131</t>
  </si>
  <si>
    <t>Journal Report 1 GOA (R4)</t>
  </si>
  <si>
    <t>Number of Successful Gold Open Access Full-Text Article Requests by Month and Journal</t>
  </si>
  <si>
    <t>Period covered by Report:</t>
  </si>
  <si>
    <t>2017-01-01 to 2017-12-31</t>
  </si>
  <si>
    <t>Date Run:</t>
  </si>
  <si>
    <t>Journal</t>
  </si>
  <si>
    <t>Publisher</t>
  </si>
  <si>
    <t>Platform</t>
  </si>
  <si>
    <t>Journal DOI</t>
  </si>
  <si>
    <t>Proprietary Identifier</t>
  </si>
  <si>
    <t>Print ISSN</t>
  </si>
  <si>
    <t>Online ISSN</t>
  </si>
  <si>
    <t>Reporting Period Total</t>
  </si>
  <si>
    <t>Reporting Period HTML</t>
  </si>
  <si>
    <t>Reporting Period PDF</t>
  </si>
  <si>
    <t>Mar-2017</t>
  </si>
  <si>
    <t>May-2017</t>
  </si>
  <si>
    <t>Oct-2017</t>
  </si>
  <si>
    <t>Dec-2017</t>
  </si>
  <si>
    <t>Total for all journals</t>
  </si>
  <si>
    <t>ScienceDirect licensed content</t>
  </si>
  <si>
    <t>AASRI Procedia</t>
  </si>
  <si>
    <t>Elsevier</t>
  </si>
  <si>
    <t>AASRI</t>
  </si>
  <si>
    <t>2212-6716</t>
  </si>
  <si>
    <t xml:space="preserve"> </t>
  </si>
  <si>
    <t>Achievements in the Life Sciences</t>
  </si>
  <si>
    <t>ALS</t>
  </si>
  <si>
    <t>2078-1520</t>
  </si>
  <si>
    <t>AA</t>
  </si>
  <si>
    <t>ACTBIO</t>
  </si>
  <si>
    <t>1878-7568</t>
  </si>
  <si>
    <t>AM</t>
  </si>
  <si>
    <t>APSB</t>
  </si>
  <si>
    <t>2211-3843</t>
  </si>
  <si>
    <t>ADDMA</t>
  </si>
  <si>
    <t>ADR</t>
  </si>
  <si>
    <t>1872-8294</t>
  </si>
  <si>
    <t>JBIOR</t>
  </si>
  <si>
    <t>Advances in Climate Change Research</t>
  </si>
  <si>
    <t>ACCRE</t>
  </si>
  <si>
    <t>1674-9278</t>
  </si>
  <si>
    <t>CIS</t>
  </si>
  <si>
    <t>Advances in Digestive Medicine</t>
  </si>
  <si>
    <t>AIDM</t>
  </si>
  <si>
    <t>2351-9797</t>
  </si>
  <si>
    <t>ADES</t>
  </si>
  <si>
    <t>1873-5339</t>
  </si>
  <si>
    <t>JASR</t>
  </si>
  <si>
    <t>1879-1948</t>
  </si>
  <si>
    <t>ADWR</t>
  </si>
  <si>
    <t>AEOLIA</t>
  </si>
  <si>
    <t>ARR</t>
  </si>
  <si>
    <t>1872-9649</t>
  </si>
  <si>
    <t>AGMET</t>
  </si>
  <si>
    <t>AGSY</t>
  </si>
  <si>
    <t>AGWAT</t>
  </si>
  <si>
    <t>1873-2283</t>
  </si>
  <si>
    <t>Agriculture and Agricultural Science Procedia</t>
  </si>
  <si>
    <t>AASPRO</t>
  </si>
  <si>
    <t>2210-7843</t>
  </si>
  <si>
    <t>ANRES</t>
  </si>
  <si>
    <t>AGEE</t>
  </si>
  <si>
    <t>ASEJ</t>
  </si>
  <si>
    <t>ALKONA</t>
  </si>
  <si>
    <t>AEJ</t>
  </si>
  <si>
    <t>AJME</t>
  </si>
  <si>
    <t>ALGAL</t>
  </si>
  <si>
    <t>ALIT</t>
  </si>
  <si>
    <t>1440-1592</t>
  </si>
  <si>
    <t>JALZ</t>
  </si>
  <si>
    <t>1552-5279</t>
  </si>
  <si>
    <t>DADM</t>
  </si>
  <si>
    <t>TRCI</t>
  </si>
  <si>
    <t>Journal Report 1 (R4)</t>
  </si>
  <si>
    <t>Number of Successful Full-Text Article Requests by Month and Journal</t>
  </si>
  <si>
    <t>Variablen</t>
  </si>
  <si>
    <t>Ergebnisse</t>
  </si>
  <si>
    <t>Dollarkurs</t>
  </si>
  <si>
    <t>Gesamtzahl Downloads</t>
  </si>
  <si>
    <t>Dokumentlieferquote</t>
  </si>
  <si>
    <t>Maximalzahl Dokumentlieferungen</t>
  </si>
  <si>
    <t>Preis Dokumentlieferung</t>
  </si>
  <si>
    <t>Minimum Gesamtpreis</t>
  </si>
  <si>
    <t>JR1</t>
  </si>
  <si>
    <t>GOA HTML</t>
  </si>
  <si>
    <t>GOA PDF</t>
  </si>
  <si>
    <t>COUNTER</t>
  </si>
  <si>
    <t>Listenpreis</t>
  </si>
  <si>
    <t>Kosten/ Download</t>
  </si>
  <si>
    <t>Anzahl Downloads kumuliert</t>
  </si>
  <si>
    <t>Anzahl Dokument-lieferung kumuliert</t>
  </si>
  <si>
    <t>Kosten Lizenzen</t>
  </si>
  <si>
    <t>Kosten Dokumentlieferung</t>
  </si>
  <si>
    <t>Gesamtkosten</t>
  </si>
  <si>
    <t>BPJ</t>
  </si>
  <si>
    <t>1542-0086</t>
  </si>
  <si>
    <t>PLB</t>
  </si>
  <si>
    <t>YNIMG</t>
  </si>
  <si>
    <t>1095-9572</t>
  </si>
  <si>
    <t>HE</t>
  </si>
  <si>
    <t>NEURON</t>
  </si>
  <si>
    <t>1097-4199</t>
  </si>
  <si>
    <t>YMBEN</t>
  </si>
  <si>
    <t>1096-7184</t>
  </si>
  <si>
    <t>POWER</t>
  </si>
  <si>
    <t>MATTOD</t>
  </si>
  <si>
    <t>1873-4103</t>
  </si>
  <si>
    <t>Renewable and Sustainable Energy Reviews</t>
  </si>
  <si>
    <t>RSER</t>
  </si>
  <si>
    <t>1879-0690</t>
  </si>
  <si>
    <t>ULTRAM</t>
  </si>
  <si>
    <t>1879-2723</t>
  </si>
  <si>
    <t>TrAC Trends in Analytical Chemistry</t>
  </si>
  <si>
    <t>TRAC</t>
  </si>
  <si>
    <t>1879-3142</t>
  </si>
  <si>
    <t>CELL</t>
  </si>
  <si>
    <t>1097-4172</t>
  </si>
  <si>
    <t>ERSS</t>
  </si>
  <si>
    <t>EST</t>
  </si>
  <si>
    <t>NANOEN</t>
  </si>
  <si>
    <t>NUPHB</t>
  </si>
  <si>
    <t>ELECOM</t>
  </si>
  <si>
    <t>APEN</t>
  </si>
  <si>
    <t>1872-9118</t>
  </si>
  <si>
    <t>FUSION</t>
  </si>
  <si>
    <t>SOSI</t>
  </si>
  <si>
    <t>JCLP</t>
  </si>
  <si>
    <t>BIOTEC</t>
  </si>
  <si>
    <t>1873-4863</t>
  </si>
  <si>
    <t>CURBIO</t>
  </si>
  <si>
    <t>EGY</t>
  </si>
  <si>
    <t>JECS</t>
  </si>
  <si>
    <t>1873-619X</t>
  </si>
  <si>
    <t>SMM</t>
  </si>
  <si>
    <t>Solar Energy Materials and Solar Cells</t>
  </si>
  <si>
    <t>SOLMAT</t>
  </si>
  <si>
    <t>EA</t>
  </si>
  <si>
    <t>CORTEX</t>
  </si>
  <si>
    <t>1973-8102</t>
  </si>
  <si>
    <t>Zeitschrift für Medizinische Physik</t>
  </si>
  <si>
    <t>ZEMEDI</t>
  </si>
  <si>
    <t>1876-4436</t>
  </si>
  <si>
    <t>CERI</t>
  </si>
  <si>
    <t>NUMA</t>
  </si>
  <si>
    <t>Surface Science</t>
  </si>
  <si>
    <t>SUSC</t>
  </si>
  <si>
    <t>JEPO</t>
  </si>
  <si>
    <t>YJMBI</t>
  </si>
  <si>
    <t>1089-8638</t>
  </si>
  <si>
    <t>BIOS</t>
  </si>
  <si>
    <t>1873-4235</t>
  </si>
  <si>
    <t>MATBIO</t>
  </si>
  <si>
    <t>1569-1802</t>
  </si>
  <si>
    <t>JIEC</t>
  </si>
  <si>
    <t>2234-5957</t>
  </si>
  <si>
    <t>ELSPEC</t>
  </si>
  <si>
    <t>STFODE</t>
  </si>
  <si>
    <t>1878-4186</t>
  </si>
  <si>
    <t>CONEUR</t>
  </si>
  <si>
    <t>1873-6882</t>
  </si>
  <si>
    <t>COBIOT</t>
  </si>
  <si>
    <t>1879-0429</t>
  </si>
  <si>
    <t>COSTBI</t>
  </si>
  <si>
    <t>1879-033X</t>
  </si>
  <si>
    <t>TIBTEC</t>
  </si>
  <si>
    <t>1879-3096</t>
  </si>
  <si>
    <t>SBB</t>
  </si>
  <si>
    <t>JCOU</t>
  </si>
  <si>
    <t>YMETH</t>
  </si>
  <si>
    <t>1095-9130</t>
  </si>
  <si>
    <t>RENE</t>
  </si>
  <si>
    <t>1879-0682</t>
  </si>
  <si>
    <t>SSE</t>
  </si>
  <si>
    <t>TRPLSC</t>
  </si>
  <si>
    <t>YNBDI</t>
  </si>
  <si>
    <t>1095-953X</t>
  </si>
  <si>
    <t>SSC</t>
  </si>
  <si>
    <t>CAP</t>
  </si>
  <si>
    <t>HEDP</t>
  </si>
  <si>
    <t>Materials Science in Semiconductor Processing</t>
  </si>
  <si>
    <t>MATSCI</t>
  </si>
  <si>
    <t>EURAGR</t>
  </si>
  <si>
    <t>BITE</t>
  </si>
  <si>
    <t>1873-2976</t>
  </si>
  <si>
    <t>PCS</t>
  </si>
  <si>
    <t>ORGELE</t>
  </si>
  <si>
    <t>Biochimica et Biophysica Acta (BBA) - Biomembranes</t>
  </si>
  <si>
    <t>BBAMEM</t>
  </si>
  <si>
    <t>1879-2642</t>
  </si>
  <si>
    <t>COCHBI</t>
  </si>
  <si>
    <t>1879-0402</t>
  </si>
  <si>
    <t>TINS</t>
  </si>
  <si>
    <t>1878-108X</t>
  </si>
  <si>
    <t>TICS</t>
  </si>
  <si>
    <t>1879-307X</t>
  </si>
  <si>
    <t>CLINPH</t>
  </si>
  <si>
    <t>1872-8952</t>
  </si>
  <si>
    <t>EIST</t>
  </si>
  <si>
    <t>COMREN</t>
  </si>
  <si>
    <t>HYDROL</t>
  </si>
  <si>
    <t>LANCET</t>
  </si>
  <si>
    <t>1474-547X</t>
  </si>
  <si>
    <t>SCT</t>
  </si>
  <si>
    <t>Journal of Neuroscience Methods</t>
  </si>
  <si>
    <t>NSM</t>
  </si>
  <si>
    <t>1872-678X</t>
  </si>
  <si>
    <t>CONPRA</t>
  </si>
  <si>
    <t>MAGMA</t>
  </si>
  <si>
    <t>MEDIMA</t>
  </si>
  <si>
    <t>1361-8423</t>
  </si>
  <si>
    <t>YJSBI</t>
  </si>
  <si>
    <t>1095-8657</t>
  </si>
  <si>
    <t>JFUE</t>
  </si>
  <si>
    <t>JMIC</t>
  </si>
  <si>
    <t>JBA</t>
  </si>
  <si>
    <t>YJMRE</t>
  </si>
  <si>
    <t>1096-0856</t>
  </si>
  <si>
    <t>MOLP</t>
  </si>
  <si>
    <t>1752-9867</t>
  </si>
  <si>
    <t>NIMA</t>
  </si>
  <si>
    <t>MEMSCI</t>
  </si>
  <si>
    <t>1873-3123</t>
  </si>
  <si>
    <t>RSE</t>
  </si>
  <si>
    <t>RMHM</t>
  </si>
  <si>
    <t>2213-3917</t>
  </si>
  <si>
    <t>NBR</t>
  </si>
  <si>
    <t>1873-7528</t>
  </si>
  <si>
    <t>TFS</t>
  </si>
  <si>
    <t>SSSCIE</t>
  </si>
  <si>
    <t>GEODER</t>
  </si>
  <si>
    <t>APPGEO</t>
  </si>
  <si>
    <t>YPREP</t>
  </si>
  <si>
    <t>TIBS</t>
  </si>
  <si>
    <t>1362-4326</t>
  </si>
  <si>
    <t>CRYS</t>
  </si>
  <si>
    <t>COMMAT</t>
  </si>
  <si>
    <t>NBT</t>
  </si>
  <si>
    <t>1876-4347</t>
  </si>
  <si>
    <t>Environmental Modelling &amp; Software</t>
  </si>
  <si>
    <t>ENSO</t>
  </si>
  <si>
    <t>1873-6726</t>
  </si>
  <si>
    <t>JALCOM</t>
  </si>
  <si>
    <t>SE</t>
  </si>
  <si>
    <t>NUPHA</t>
  </si>
  <si>
    <t>ULTSON</t>
  </si>
  <si>
    <t>1873-2828</t>
  </si>
  <si>
    <t>ESR</t>
  </si>
  <si>
    <t>LANEUR</t>
  </si>
  <si>
    <t>1474-4465</t>
  </si>
  <si>
    <t>Atmospheric Environment</t>
  </si>
  <si>
    <t>AEA</t>
  </si>
  <si>
    <t>1873-2844</t>
  </si>
  <si>
    <t>COMPHY</t>
  </si>
  <si>
    <t>BMC</t>
  </si>
  <si>
    <t>1464-3391</t>
  </si>
  <si>
    <t>PRD</t>
  </si>
  <si>
    <t>1873-5126</t>
  </si>
  <si>
    <t>MOLCEL</t>
  </si>
  <si>
    <t>1097-4164</t>
  </si>
  <si>
    <t>JAG</t>
  </si>
  <si>
    <t>CEJ</t>
  </si>
  <si>
    <t>ENEECO</t>
  </si>
  <si>
    <t>YJSSC</t>
  </si>
  <si>
    <t>1095-726X</t>
  </si>
  <si>
    <t>Seminars in Cell &amp; Developmental Biology</t>
  </si>
  <si>
    <t>YSCDB</t>
  </si>
  <si>
    <t>1096-3634</t>
  </si>
  <si>
    <t>Biochimica et Biophysica Acta (BBA) - Bioenergetics</t>
  </si>
  <si>
    <t>BBABIO</t>
  </si>
  <si>
    <t>1879-2650</t>
  </si>
  <si>
    <t>MLBLUE</t>
  </si>
  <si>
    <t>1873-4979</t>
  </si>
  <si>
    <t>Physica B: Condensed Matter</t>
  </si>
  <si>
    <t>PHYSB</t>
  </si>
  <si>
    <t>Biomass and Bioenergy</t>
  </si>
  <si>
    <t>JBB</t>
  </si>
  <si>
    <t>1873-2909</t>
  </si>
  <si>
    <t>ARI</t>
  </si>
  <si>
    <t>1872-9800</t>
  </si>
  <si>
    <t>SNB</t>
  </si>
  <si>
    <t>EJMECH</t>
  </si>
  <si>
    <t>1768-3254</t>
  </si>
  <si>
    <t>Chemical Engineering Research and Design</t>
  </si>
  <si>
    <t>CHERD</t>
  </si>
  <si>
    <t>CS</t>
  </si>
  <si>
    <t>Applied Surface Science</t>
  </si>
  <si>
    <t>APSUSC</t>
  </si>
  <si>
    <t>MSA</t>
  </si>
  <si>
    <t>MRI</t>
  </si>
  <si>
    <t>1873-5894</t>
  </si>
  <si>
    <t>COMICR</t>
  </si>
  <si>
    <t>1879-0364</t>
  </si>
  <si>
    <t>NIMB</t>
  </si>
  <si>
    <t>MEE</t>
  </si>
  <si>
    <t>ENVSCI</t>
  </si>
  <si>
    <t>1873-6416</t>
  </si>
  <si>
    <t>YJCPH</t>
  </si>
  <si>
    <t>1090-2716</t>
  </si>
  <si>
    <t>CARBON</t>
  </si>
  <si>
    <t>AG</t>
  </si>
  <si>
    <t>1872-9134</t>
  </si>
  <si>
    <t>FUECEL</t>
  </si>
  <si>
    <t>PHASCI</t>
  </si>
  <si>
    <t>1879-0720</t>
  </si>
  <si>
    <t>COPLBI</t>
  </si>
  <si>
    <t>COCIS</t>
  </si>
  <si>
    <t>1879-0399</t>
  </si>
  <si>
    <t>TSF</t>
  </si>
  <si>
    <t>NANTOD</t>
  </si>
  <si>
    <t>1878-044X</t>
  </si>
  <si>
    <t>CLB</t>
  </si>
  <si>
    <t>1873-2933</t>
  </si>
  <si>
    <t>INOCHE</t>
  </si>
  <si>
    <t>PRBI</t>
  </si>
  <si>
    <t>MTL</t>
  </si>
  <si>
    <t>COMPAG</t>
  </si>
  <si>
    <t>APCATB</t>
  </si>
  <si>
    <t>YSNMR</t>
  </si>
  <si>
    <t>JPMS</t>
  </si>
  <si>
    <t>JPNMRS</t>
  </si>
  <si>
    <t>RESPOL</t>
  </si>
  <si>
    <t>GCA</t>
  </si>
  <si>
    <t>BMCL</t>
  </si>
  <si>
    <t>1464-3405</t>
  </si>
  <si>
    <t>CALPHA</t>
  </si>
  <si>
    <t>FIELD</t>
  </si>
  <si>
    <t>JGEC</t>
  </si>
  <si>
    <t>NMB</t>
  </si>
  <si>
    <t>1872-9614</t>
  </si>
  <si>
    <t>BIOCHI</t>
  </si>
  <si>
    <t>6183-1638</t>
  </si>
  <si>
    <t>FBR</t>
  </si>
  <si>
    <t>Brain and Cognition</t>
  </si>
  <si>
    <t>YBRCG</t>
  </si>
  <si>
    <t>1090-2147</t>
  </si>
  <si>
    <t>YJEMA</t>
  </si>
  <si>
    <t>1095-8630</t>
  </si>
  <si>
    <t>YADND</t>
  </si>
  <si>
    <t>1090-2090</t>
  </si>
  <si>
    <t>Science of The Total Environment</t>
  </si>
  <si>
    <t>STOTEN</t>
  </si>
  <si>
    <t>1879-1026</t>
  </si>
  <si>
    <t>CRAS2C</t>
  </si>
  <si>
    <t>JMADE</t>
  </si>
  <si>
    <t>1873-4197</t>
  </si>
  <si>
    <t>Journal of Electroanalytical Chemistry</t>
  </si>
  <si>
    <t>JEAC</t>
  </si>
  <si>
    <t>PARTIC</t>
  </si>
  <si>
    <t>2210-4291</t>
  </si>
  <si>
    <t>JPECS</t>
  </si>
  <si>
    <t>BPS</t>
  </si>
  <si>
    <t>1873-2402</t>
  </si>
  <si>
    <t>Ecological Indicators</t>
  </si>
  <si>
    <t>ECOIND</t>
  </si>
  <si>
    <t>ATE</t>
  </si>
  <si>
    <t>NN</t>
  </si>
  <si>
    <t>1879-2782</t>
  </si>
  <si>
    <t>EJSOBI</t>
  </si>
  <si>
    <t>YJNCA</t>
  </si>
  <si>
    <t>1095-8592</t>
  </si>
  <si>
    <t>JUIP</t>
  </si>
  <si>
    <t>PHOTO</t>
  </si>
  <si>
    <t>JNGSE</t>
  </si>
  <si>
    <t>Ecological Economics</t>
  </si>
  <si>
    <t>ECOLEC</t>
  </si>
  <si>
    <t>BEJ</t>
  </si>
  <si>
    <t>1873-295X</t>
  </si>
  <si>
    <t>BRS</t>
  </si>
  <si>
    <t>1876-4754</t>
  </si>
  <si>
    <t>JPOL</t>
  </si>
  <si>
    <t>JIA</t>
  </si>
  <si>
    <t>CPLETT</t>
  </si>
  <si>
    <t>TSEP</t>
  </si>
  <si>
    <t>CES</t>
  </si>
  <si>
    <t>Physica E: Low-dimensional Systems and Nanostructures</t>
  </si>
  <si>
    <t>PHYSE</t>
  </si>
  <si>
    <t>YSPMI</t>
  </si>
  <si>
    <t>1096-3677</t>
  </si>
  <si>
    <t>JBMT</t>
  </si>
  <si>
    <t>1878-5905</t>
  </si>
  <si>
    <t>Neuropsychologia</t>
  </si>
  <si>
    <t>NSY</t>
  </si>
  <si>
    <t>1873-3514</t>
  </si>
  <si>
    <t>Soil and Tillage Research</t>
  </si>
  <si>
    <t>STILL</t>
  </si>
  <si>
    <t>WM</t>
  </si>
  <si>
    <t>1879-2456</t>
  </si>
  <si>
    <t>JES</t>
  </si>
  <si>
    <t>1878-7320</t>
  </si>
  <si>
    <t>Studies in History and Philosophy of Science Part B: Studies in History and Philosophy of Modern Physics</t>
  </si>
  <si>
    <t>SHPMP</t>
  </si>
  <si>
    <t>1879-2502</t>
  </si>
  <si>
    <t>FUPROC</t>
  </si>
  <si>
    <t>MICRES</t>
  </si>
  <si>
    <t>MRB</t>
  </si>
  <si>
    <t>Futures</t>
  </si>
  <si>
    <t>JFTR</t>
  </si>
  <si>
    <t>JTICE</t>
  </si>
  <si>
    <t>EEB</t>
  </si>
  <si>
    <t>CATCOM</t>
  </si>
  <si>
    <t>CCR</t>
  </si>
  <si>
    <t>Journal of Bioscience and Bioengineering</t>
  </si>
  <si>
    <t>JBIOSC</t>
  </si>
  <si>
    <t>1347-4421</t>
  </si>
  <si>
    <t>TET</t>
  </si>
  <si>
    <t>1464-5416</t>
  </si>
  <si>
    <t>SEPPUR</t>
  </si>
  <si>
    <t>1873-3794</t>
  </si>
  <si>
    <t>CIRP Annals</t>
  </si>
  <si>
    <t>CIRP</t>
  </si>
  <si>
    <t>1726-0604</t>
  </si>
  <si>
    <t>ECM</t>
  </si>
  <si>
    <t>Journal of Symbolic Computation</t>
  </si>
  <si>
    <t>YJSCO</t>
  </si>
  <si>
    <t>CACE</t>
  </si>
  <si>
    <t>NOC</t>
  </si>
  <si>
    <t>YSNUC</t>
  </si>
  <si>
    <t>1558-4623</t>
  </si>
  <si>
    <t>COLSUB</t>
  </si>
  <si>
    <t>1873-4367</t>
  </si>
  <si>
    <t>ENB</t>
  </si>
  <si>
    <t>NSC</t>
  </si>
  <si>
    <t>1873-7544</t>
  </si>
  <si>
    <t>VAC</t>
  </si>
  <si>
    <t>CATTOD</t>
  </si>
  <si>
    <t>APM</t>
  </si>
  <si>
    <t>PLA</t>
  </si>
  <si>
    <t>Surface Science Reports</t>
  </si>
  <si>
    <t>SUSREP</t>
  </si>
  <si>
    <t>YAPHY</t>
  </si>
  <si>
    <t>1096-035X</t>
  </si>
  <si>
    <t>Physica A: Statistical Mechanics and its Applications</t>
  </si>
  <si>
    <t>PHYSA</t>
  </si>
  <si>
    <t>Journal of Computer and System Sciences</t>
  </si>
  <si>
    <t>YJCSS</t>
  </si>
  <si>
    <t>1090-2724</t>
  </si>
  <si>
    <t>TICB</t>
  </si>
  <si>
    <t>1879-3088</t>
  </si>
  <si>
    <t>Water Research</t>
  </si>
  <si>
    <t>WR</t>
  </si>
  <si>
    <t>1879-2448</t>
  </si>
  <si>
    <t>PROCI</t>
  </si>
  <si>
    <t>Physica D: Nonlinear Phenomena</t>
  </si>
  <si>
    <t>PHYSD</t>
  </si>
  <si>
    <t>CONHYD</t>
  </si>
  <si>
    <t>1873-6009</t>
  </si>
  <si>
    <t>Sustainable Energy Technologies and Assessments</t>
  </si>
  <si>
    <t>SETA</t>
  </si>
  <si>
    <t>META</t>
  </si>
  <si>
    <t>Biochimica et Biophysica Acta (BBA) - Molecular Cell Research</t>
  </si>
  <si>
    <t>BBAMCR</t>
  </si>
  <si>
    <t>1879-2596</t>
  </si>
  <si>
    <t>JOI</t>
  </si>
  <si>
    <t>1875-5879</t>
  </si>
  <si>
    <t>MAC</t>
  </si>
  <si>
    <t>FISJ</t>
  </si>
  <si>
    <t>TETL</t>
  </si>
  <si>
    <t>1873-3581</t>
  </si>
  <si>
    <t>JMG</t>
  </si>
  <si>
    <t>1873-4243</t>
  </si>
  <si>
    <t>NBA</t>
  </si>
  <si>
    <t>1558-1497</t>
  </si>
  <si>
    <t>NEUCOM</t>
  </si>
  <si>
    <t>1872-8286</t>
  </si>
  <si>
    <t>ATMOS</t>
  </si>
  <si>
    <t>PS</t>
  </si>
  <si>
    <t>TIPS</t>
  </si>
  <si>
    <t>1873-3735</t>
  </si>
  <si>
    <t>MEASUR</t>
  </si>
  <si>
    <t>JPPNP</t>
  </si>
  <si>
    <t>JFMI</t>
  </si>
  <si>
    <t>MOLLIQ</t>
  </si>
  <si>
    <t>Astroparticle Physics</t>
  </si>
  <si>
    <t>ASTPHY</t>
  </si>
  <si>
    <t>DENTAL</t>
  </si>
  <si>
    <t>VR</t>
  </si>
  <si>
    <t>1878-5646</t>
  </si>
  <si>
    <t>DEVCEL</t>
  </si>
  <si>
    <t>1878-1551</t>
  </si>
  <si>
    <t>PSYN</t>
  </si>
  <si>
    <t>1872-7506</t>
  </si>
  <si>
    <t>MSB</t>
  </si>
  <si>
    <t>TRD</t>
  </si>
  <si>
    <t>OPTMAT</t>
  </si>
  <si>
    <t>MINE</t>
  </si>
  <si>
    <t>PPEES</t>
  </si>
  <si>
    <t>1618-0437</t>
  </si>
  <si>
    <t>EIR</t>
  </si>
  <si>
    <t>COCEBI</t>
  </si>
  <si>
    <t>1879-0410</t>
  </si>
  <si>
    <t>TAL</t>
  </si>
  <si>
    <t>TRB</t>
  </si>
  <si>
    <t>Biochimica et Biophysica Acta (BBA) - General Subjects</t>
  </si>
  <si>
    <t>BBAGEN</t>
  </si>
  <si>
    <t>1872-8006</t>
  </si>
  <si>
    <t>EMT</t>
  </si>
  <si>
    <t>1879-0909</t>
  </si>
  <si>
    <t>NEUPSY</t>
  </si>
  <si>
    <t>1873-7862</t>
  </si>
  <si>
    <t>Biochimica et Biophysica Acta (BBA) - Molecular Basis of Disease</t>
  </si>
  <si>
    <t>BBADIS</t>
  </si>
  <si>
    <t>1879-260X</t>
  </si>
  <si>
    <t>ORTHTR</t>
  </si>
  <si>
    <t>1876-4339</t>
  </si>
  <si>
    <t>PLAPHY</t>
  </si>
  <si>
    <t>EJPB</t>
  </si>
  <si>
    <t>1873-3441</t>
  </si>
  <si>
    <t>Analytical Biochemistry</t>
  </si>
  <si>
    <t>YABIO</t>
  </si>
  <si>
    <t>1096-0309</t>
  </si>
  <si>
    <t>YNDSH</t>
  </si>
  <si>
    <t>NCI</t>
  </si>
  <si>
    <t>1872-9754</t>
  </si>
  <si>
    <t>European Psychiatry</t>
  </si>
  <si>
    <t>EURPSY</t>
  </si>
  <si>
    <t>1778-3585</t>
  </si>
  <si>
    <t>JENR</t>
  </si>
  <si>
    <t>1879-1700</t>
  </si>
  <si>
    <t>ETF</t>
  </si>
  <si>
    <t>CLAY</t>
  </si>
  <si>
    <t>HMT</t>
  </si>
  <si>
    <t>Biochimica et Biophysica Acta (BBA) - Proteins and Proteomics</t>
  </si>
  <si>
    <t>BBAPAP</t>
  </si>
  <si>
    <t>1878-1454</t>
  </si>
  <si>
    <t>YJCIS</t>
  </si>
  <si>
    <t>1095-7103</t>
  </si>
  <si>
    <t>Neuroscience Research</t>
  </si>
  <si>
    <t>NSR</t>
  </si>
  <si>
    <t>1872-8111</t>
  </si>
  <si>
    <t>Journal of Proteomics</t>
  </si>
  <si>
    <t>JPROT</t>
  </si>
  <si>
    <t>1876-7737</t>
  </si>
  <si>
    <t>MICMAT</t>
  </si>
  <si>
    <t>PROTEC</t>
  </si>
  <si>
    <t>NED</t>
  </si>
  <si>
    <t>Current Opinion in Solid State and Materials Science</t>
  </si>
  <si>
    <t>COSSMS</t>
  </si>
  <si>
    <t>Food and Bioproducts Processing</t>
  </si>
  <si>
    <t>FBP</t>
  </si>
  <si>
    <t>MATCOM</t>
  </si>
  <si>
    <t>BIOMAC</t>
  </si>
  <si>
    <t>1879-0003</t>
  </si>
  <si>
    <t>JAAD</t>
  </si>
  <si>
    <t>Applied Soft Computing</t>
  </si>
  <si>
    <t>ASOC</t>
  </si>
  <si>
    <t>ATP</t>
  </si>
  <si>
    <t>PLREP</t>
  </si>
  <si>
    <t>JNDT</t>
  </si>
  <si>
    <t>YJPDC</t>
  </si>
  <si>
    <t>Brain Research</t>
  </si>
  <si>
    <t>BRES</t>
  </si>
  <si>
    <t>1872-6240</t>
  </si>
  <si>
    <t>CHEMGE</t>
  </si>
  <si>
    <t>YACHA</t>
  </si>
  <si>
    <t>1096-603X</t>
  </si>
  <si>
    <t>MSC</t>
  </si>
  <si>
    <t>APSOIL</t>
  </si>
  <si>
    <t>1878-0180</t>
  </si>
  <si>
    <t>DRUDIS</t>
  </si>
  <si>
    <t>1878-5832</t>
  </si>
  <si>
    <t>TIMI</t>
  </si>
  <si>
    <t>1878-4380</t>
  </si>
  <si>
    <t>FITOTE</t>
  </si>
  <si>
    <t>1873-6971</t>
  </si>
  <si>
    <t>Journal of Mathematical Psychology</t>
  </si>
  <si>
    <t>YJMPS</t>
  </si>
  <si>
    <t>1096-0880</t>
  </si>
  <si>
    <t>PARCO</t>
  </si>
  <si>
    <t>JIB</t>
  </si>
  <si>
    <t>1873-3344</t>
  </si>
  <si>
    <t>JCBM</t>
  </si>
  <si>
    <t>INTFOR</t>
  </si>
  <si>
    <t>ESD</t>
  </si>
  <si>
    <t>Brain and Language</t>
  </si>
  <si>
    <t>YBRLN</t>
  </si>
  <si>
    <t>1090-2155</t>
  </si>
  <si>
    <t>Chemie der Erde</t>
  </si>
  <si>
    <t>CHEMER</t>
  </si>
  <si>
    <t>JPNE</t>
  </si>
  <si>
    <t>Computer Science Review</t>
  </si>
  <si>
    <t>COSREV</t>
  </si>
  <si>
    <t>YANBE</t>
  </si>
  <si>
    <t>JIJR</t>
  </si>
  <si>
    <t>ELECTR</t>
  </si>
  <si>
    <t>Chemosphere</t>
  </si>
  <si>
    <t>CHEM</t>
  </si>
  <si>
    <t>1879-1298</t>
  </si>
  <si>
    <t>YEUJC</t>
  </si>
  <si>
    <t>Food Chemistry</t>
  </si>
  <si>
    <t>FOCH</t>
  </si>
  <si>
    <t>1873-7072</t>
  </si>
  <si>
    <t>Neuropharmacology</t>
  </si>
  <si>
    <t>NP</t>
  </si>
  <si>
    <t>1873-7064</t>
  </si>
  <si>
    <t>YJEVP</t>
  </si>
  <si>
    <t>1522-9610</t>
  </si>
  <si>
    <t>BRB</t>
  </si>
  <si>
    <t>1873-2747</t>
  </si>
  <si>
    <t>American Journal of Infection Control</t>
  </si>
  <si>
    <t>YMIC</t>
  </si>
  <si>
    <t>1527-3296</t>
  </si>
  <si>
    <t>JJPC</t>
  </si>
  <si>
    <t>SAA</t>
  </si>
  <si>
    <t>SAB</t>
  </si>
  <si>
    <t>JPSSC</t>
  </si>
  <si>
    <t>Innovative Food Science &amp; Emerging Technologies</t>
  </si>
  <si>
    <t>INNFOO</t>
  </si>
  <si>
    <t>THESCI</t>
  </si>
  <si>
    <t>JPPS</t>
  </si>
  <si>
    <t>CEP</t>
  </si>
  <si>
    <t>Acta Psychologica</t>
  </si>
  <si>
    <t>ACTPSY</t>
  </si>
  <si>
    <t>CHENEU</t>
  </si>
  <si>
    <t>1873-6300</t>
  </si>
  <si>
    <t>HFF</t>
  </si>
  <si>
    <t>HORTI</t>
  </si>
  <si>
    <t>YAAMA</t>
  </si>
  <si>
    <t>1090-2074</t>
  </si>
  <si>
    <t>CAMWA</t>
  </si>
  <si>
    <t>RECYCL</t>
  </si>
  <si>
    <t>1879-0658</t>
  </si>
  <si>
    <t>JIJF</t>
  </si>
  <si>
    <t>PEDOBI</t>
  </si>
  <si>
    <t>Computers in Human Behavior</t>
  </si>
  <si>
    <t>CHB</t>
  </si>
  <si>
    <t>Ecological Engineering</t>
  </si>
  <si>
    <t>ECOENG</t>
  </si>
  <si>
    <t>JPLR</t>
  </si>
  <si>
    <t>1873-2194</t>
  </si>
  <si>
    <t>CAM</t>
  </si>
  <si>
    <t>ICA</t>
  </si>
  <si>
    <t>PRONEU</t>
  </si>
  <si>
    <t>1873-5118</t>
  </si>
  <si>
    <t>YJFCA</t>
  </si>
  <si>
    <t>JNNFM</t>
  </si>
  <si>
    <t>JOLT</t>
  </si>
  <si>
    <t>JPQE</t>
  </si>
  <si>
    <t>Consciousness and Cognition</t>
  </si>
  <si>
    <t>YCCOG</t>
  </si>
  <si>
    <t>1090-2376</t>
  </si>
  <si>
    <t>EOR</t>
  </si>
  <si>
    <t>Intelligence</t>
  </si>
  <si>
    <t>INTELL</t>
  </si>
  <si>
    <t>Environmental Pollution</t>
  </si>
  <si>
    <t>ENPO</t>
  </si>
  <si>
    <t>1873-6424</t>
  </si>
  <si>
    <t>PHAREP</t>
  </si>
  <si>
    <t>JLUP</t>
  </si>
  <si>
    <t>JTRI</t>
  </si>
  <si>
    <t>CEMCON</t>
  </si>
  <si>
    <t>JHEPAT</t>
  </si>
  <si>
    <t>1600-0641</t>
  </si>
  <si>
    <t>JOCS</t>
  </si>
  <si>
    <t>NANO</t>
  </si>
  <si>
    <t>1549-9642</t>
  </si>
  <si>
    <t>CARP</t>
  </si>
  <si>
    <t>AESCTE</t>
  </si>
  <si>
    <t>AJHG</t>
  </si>
  <si>
    <t>1537-6605</t>
  </si>
  <si>
    <t>CHROMA</t>
  </si>
  <si>
    <t>1873-3778</t>
  </si>
  <si>
    <t>MIMET</t>
  </si>
  <si>
    <t>1872-8359</t>
  </si>
  <si>
    <t>YJCHT</t>
  </si>
  <si>
    <t>1096-3626</t>
  </si>
  <si>
    <t>MITOCH</t>
  </si>
  <si>
    <t>1872-8278</t>
  </si>
  <si>
    <t>FUTURE</t>
  </si>
  <si>
    <t>PLREV</t>
  </si>
  <si>
    <t>YBRBI</t>
  </si>
  <si>
    <t>1090-2139</t>
  </si>
  <si>
    <t>Ecological Modelling</t>
  </si>
  <si>
    <t>ECOMOD</t>
  </si>
  <si>
    <t>YBBRC</t>
  </si>
  <si>
    <t>1090-2104</t>
  </si>
  <si>
    <t>SCIB</t>
  </si>
  <si>
    <t>2095-9281</t>
  </si>
  <si>
    <t>YJCTB</t>
  </si>
  <si>
    <t>1096-0902</t>
  </si>
  <si>
    <t>AS</t>
  </si>
  <si>
    <t>1879-1964</t>
  </si>
  <si>
    <t>VIBSPE</t>
  </si>
  <si>
    <t>Information and Computation</t>
  </si>
  <si>
    <t>YINCO</t>
  </si>
  <si>
    <t>1090-2651</t>
  </si>
  <si>
    <t>INDCRO</t>
  </si>
  <si>
    <t>CNF</t>
  </si>
  <si>
    <t>1556-2921</t>
  </si>
  <si>
    <t>JPLPH</t>
  </si>
  <si>
    <t>TRC</t>
  </si>
  <si>
    <t>COBEHA</t>
  </si>
  <si>
    <t>YBIOO</t>
  </si>
  <si>
    <t>1090-2120</t>
  </si>
  <si>
    <t>IJMF</t>
  </si>
  <si>
    <t>Physica C: Superconductivity and its Applications</t>
  </si>
  <si>
    <t>PHYSC</t>
  </si>
  <si>
    <t>CAF</t>
  </si>
  <si>
    <t>JASREP</t>
  </si>
  <si>
    <t>HAZMAT</t>
  </si>
  <si>
    <t>1873-3336</t>
  </si>
  <si>
    <t>PTEC</t>
  </si>
  <si>
    <t>1873-328X</t>
  </si>
  <si>
    <t>APT</t>
  </si>
  <si>
    <t>1568-5527</t>
  </si>
  <si>
    <t>EJCB</t>
  </si>
  <si>
    <t>1618-1298</t>
  </si>
  <si>
    <t>CMET</t>
  </si>
  <si>
    <t>1932-7420</t>
  </si>
  <si>
    <t>CAR</t>
  </si>
  <si>
    <t>1873-426X</t>
  </si>
  <si>
    <t>RESMIC</t>
  </si>
  <si>
    <t>1769-7123</t>
  </si>
  <si>
    <t>Reports of Practical Oncology &amp; Radiotherapy</t>
  </si>
  <si>
    <t>RPOR</t>
  </si>
  <si>
    <t>SNA</t>
  </si>
  <si>
    <t>CPL</t>
  </si>
  <si>
    <t>1873-2941</t>
  </si>
  <si>
    <t>MR</t>
  </si>
  <si>
    <t>APR</t>
  </si>
  <si>
    <t>COREL</t>
  </si>
  <si>
    <t>1873-4995</t>
  </si>
  <si>
    <t>YBENG</t>
  </si>
  <si>
    <t>JOM</t>
  </si>
  <si>
    <t>Comptes Rendus Mécanique</t>
  </si>
  <si>
    <t>CRAS2B</t>
  </si>
  <si>
    <t>JCRY</t>
  </si>
  <si>
    <t>NEUTOX</t>
  </si>
  <si>
    <t>1872-9711</t>
  </si>
  <si>
    <t>COPHAR</t>
  </si>
  <si>
    <t>1471-4973</t>
  </si>
  <si>
    <t>YMCNE</t>
  </si>
  <si>
    <t>1095-9327</t>
  </si>
  <si>
    <t>JRPO</t>
  </si>
  <si>
    <t>MENCOM</t>
  </si>
  <si>
    <t>1364-551X</t>
  </si>
  <si>
    <t>EARTH</t>
  </si>
  <si>
    <t>OG</t>
  </si>
  <si>
    <t>MASPEC</t>
  </si>
  <si>
    <t>CNSNS</t>
  </si>
  <si>
    <t>Journal of Quantitative Spectroscopy and Radiative Transfer</t>
  </si>
  <si>
    <t>JQSRT</t>
  </si>
  <si>
    <t>COSUST</t>
  </si>
  <si>
    <t>EURR</t>
  </si>
  <si>
    <t>1872-7727</t>
  </si>
  <si>
    <t>JPR</t>
  </si>
  <si>
    <t>PHYTO</t>
  </si>
  <si>
    <t>AJPA</t>
  </si>
  <si>
    <t>1525-2191</t>
  </si>
  <si>
    <t>JOEI</t>
  </si>
  <si>
    <t>1746-0220</t>
  </si>
  <si>
    <t>ACA</t>
  </si>
  <si>
    <t>1873-4324</t>
  </si>
  <si>
    <t>JID</t>
  </si>
  <si>
    <t>1523-1747</t>
  </si>
  <si>
    <t>Behavioural Brain Research</t>
  </si>
  <si>
    <t>BBR</t>
  </si>
  <si>
    <t>1872-7549</t>
  </si>
  <si>
    <t>YJCAT</t>
  </si>
  <si>
    <t>1090-2694</t>
  </si>
  <si>
    <t>Brain and Development</t>
  </si>
  <si>
    <t>BRADEV</t>
  </si>
  <si>
    <t>1872-7131</t>
  </si>
  <si>
    <t>JQI</t>
  </si>
  <si>
    <t>YJTBI</t>
  </si>
  <si>
    <t>1095-8541</t>
  </si>
  <si>
    <t>BIOPSY</t>
  </si>
  <si>
    <t>1873-6246</t>
  </si>
  <si>
    <t>LWT</t>
  </si>
  <si>
    <t>YFSTL</t>
  </si>
  <si>
    <t>MSR</t>
  </si>
  <si>
    <t>Biochimica et Biophysica Acta (BBA) - Molecular and Cell Biology of Lipids</t>
  </si>
  <si>
    <t>BBAMCB</t>
  </si>
  <si>
    <t>1879-2618</t>
  </si>
  <si>
    <t>EFA</t>
  </si>
  <si>
    <t>YCECA</t>
  </si>
  <si>
    <t>1532-1991</t>
  </si>
  <si>
    <t>EJMFLU</t>
  </si>
  <si>
    <t>SLEEP</t>
  </si>
  <si>
    <t>1878-5506</t>
  </si>
  <si>
    <t>ARCMED</t>
  </si>
  <si>
    <t>1873-5487</t>
  </si>
  <si>
    <t>COLSUA</t>
  </si>
  <si>
    <t>1873-4359</t>
  </si>
  <si>
    <t>CAOR</t>
  </si>
  <si>
    <t>CELS</t>
  </si>
  <si>
    <t>2405-4720</t>
  </si>
  <si>
    <t>CMA</t>
  </si>
  <si>
    <t>Neuroscience Letters</t>
  </si>
  <si>
    <t>NSL</t>
  </si>
  <si>
    <t>1872-7972</t>
  </si>
  <si>
    <t>Trends in Food Science &amp; Technology</t>
  </si>
  <si>
    <t>TIFS</t>
  </si>
  <si>
    <t>MICROC</t>
  </si>
  <si>
    <t>TCA</t>
  </si>
  <si>
    <t>YJBMT</t>
  </si>
  <si>
    <t>1532-9283</t>
  </si>
  <si>
    <t>Cognition</t>
  </si>
  <si>
    <t>COGNIT</t>
  </si>
  <si>
    <t>1873-7838</t>
  </si>
  <si>
    <t>YABBI</t>
  </si>
  <si>
    <t>1096-0384</t>
  </si>
  <si>
    <t>PBA</t>
  </si>
  <si>
    <t>1873-264X</t>
  </si>
  <si>
    <t>BIOCHE</t>
  </si>
  <si>
    <t>1873-4200</t>
  </si>
  <si>
    <t>CAGEO</t>
  </si>
  <si>
    <t>MECMAT</t>
  </si>
  <si>
    <t>Optik - International Journal for Light and Electron Optics</t>
  </si>
  <si>
    <t>IJLEO</t>
  </si>
  <si>
    <t>BIOJEC</t>
  </si>
  <si>
    <t>1878-562X</t>
  </si>
  <si>
    <t>MPS</t>
  </si>
  <si>
    <t>EPJ</t>
  </si>
  <si>
    <t>EPSL</t>
  </si>
  <si>
    <t>COISB</t>
  </si>
  <si>
    <t>POTE</t>
  </si>
  <si>
    <t>ANE</t>
  </si>
  <si>
    <t>1873-2100</t>
  </si>
  <si>
    <t>GLOBAL</t>
  </si>
  <si>
    <t>CHEMPR</t>
  </si>
  <si>
    <t>MBS</t>
  </si>
  <si>
    <t>1879-3134</t>
  </si>
  <si>
    <t>LAA</t>
  </si>
  <si>
    <t>MPRP</t>
  </si>
  <si>
    <t>1873-4065</t>
  </si>
  <si>
    <t>INTPSY</t>
  </si>
  <si>
    <t>1872-7697</t>
  </si>
  <si>
    <t>HYDROM</t>
  </si>
  <si>
    <t>COMM</t>
  </si>
  <si>
    <t>1872-7565</t>
  </si>
  <si>
    <t>Progress in Biophysics and Molecular Biology</t>
  </si>
  <si>
    <t>JPBM</t>
  </si>
  <si>
    <t>BM</t>
  </si>
  <si>
    <t>1873-2380</t>
  </si>
  <si>
    <t>INBI</t>
  </si>
  <si>
    <t>DYPI</t>
  </si>
  <si>
    <t>1873-3743</t>
  </si>
  <si>
    <t>Biosystems</t>
  </si>
  <si>
    <t>BIO</t>
  </si>
  <si>
    <t>1872-8324</t>
  </si>
  <si>
    <t>RM</t>
  </si>
  <si>
    <t>APCATA</t>
  </si>
  <si>
    <t>BC</t>
  </si>
  <si>
    <t>1878-5875</t>
  </si>
  <si>
    <t>MOLSTR</t>
  </si>
  <si>
    <t>PSL</t>
  </si>
  <si>
    <t>1873-2259</t>
  </si>
  <si>
    <t>MOLAP</t>
  </si>
  <si>
    <t>YPLAS</t>
  </si>
  <si>
    <t>1095-9890</t>
  </si>
  <si>
    <t>OREGEO</t>
  </si>
  <si>
    <t>JJBE</t>
  </si>
  <si>
    <t>1873-4030</t>
  </si>
  <si>
    <t>IJCIP</t>
  </si>
  <si>
    <t>JAD</t>
  </si>
  <si>
    <t>1573-2517</t>
  </si>
  <si>
    <t>MARGEN</t>
  </si>
  <si>
    <t>YJOCN</t>
  </si>
  <si>
    <t>1532-2653</t>
  </si>
  <si>
    <t>ODW</t>
  </si>
  <si>
    <t>JTEMB</t>
  </si>
  <si>
    <t>1878-3252</t>
  </si>
  <si>
    <t>APPET</t>
  </si>
  <si>
    <t>1095-8304</t>
  </si>
  <si>
    <t>ASCOM</t>
  </si>
  <si>
    <t>CRAS2A</t>
  </si>
  <si>
    <t>YCVIU</t>
  </si>
  <si>
    <t>1090-235X</t>
  </si>
  <si>
    <t>ENVDEV</t>
  </si>
  <si>
    <t>INFPHY</t>
  </si>
  <si>
    <t>RPC</t>
  </si>
  <si>
    <t>1879-0895</t>
  </si>
  <si>
    <t>FORPOL</t>
  </si>
  <si>
    <t>BAGA</t>
  </si>
  <si>
    <t>STEM</t>
  </si>
  <si>
    <t>1875-9777</t>
  </si>
  <si>
    <t>NEUROL</t>
  </si>
  <si>
    <t>RBMO</t>
  </si>
  <si>
    <t>1472-6491</t>
  </si>
  <si>
    <t>Pharmacology &amp; Therapeutics</t>
  </si>
  <si>
    <t>JPT</t>
  </si>
  <si>
    <t>1879-016X</t>
  </si>
  <si>
    <t>FOOHYD</t>
  </si>
  <si>
    <t>SIMPAT</t>
  </si>
  <si>
    <t>SUPFLU</t>
  </si>
  <si>
    <t>GENE</t>
  </si>
  <si>
    <t>1879-0038</t>
  </si>
  <si>
    <t>Journal of Visual Languages &amp; Computing</t>
  </si>
  <si>
    <t>YJVLC</t>
  </si>
  <si>
    <t>EJCON</t>
  </si>
  <si>
    <t>YFGBI</t>
  </si>
  <si>
    <t>1096-0937</t>
  </si>
  <si>
    <t>Zeitschrift für Evidenz, Fortbildung und Qualität im Gesundheitswesen</t>
  </si>
  <si>
    <t>ZEFQ</t>
  </si>
  <si>
    <t>Journal of the American Academy of Dermatology</t>
  </si>
  <si>
    <t>YMJD</t>
  </si>
  <si>
    <t>1097-6787</t>
  </si>
  <si>
    <t>MEJ</t>
  </si>
  <si>
    <t>YNLME</t>
  </si>
  <si>
    <t>1095-9564</t>
  </si>
  <si>
    <t>MS</t>
  </si>
  <si>
    <t>JCOMA</t>
  </si>
  <si>
    <t>LUMIN</t>
  </si>
  <si>
    <t>OLEN</t>
  </si>
  <si>
    <t>YEXNR</t>
  </si>
  <si>
    <t>1090-2430</t>
  </si>
  <si>
    <t>Marine Pollution Bulletin</t>
  </si>
  <si>
    <t>MPB</t>
  </si>
  <si>
    <t>1879-3363</t>
  </si>
  <si>
    <t>BAE</t>
  </si>
  <si>
    <t>TREE</t>
  </si>
  <si>
    <t>YSMRV</t>
  </si>
  <si>
    <t>1532-2955</t>
  </si>
  <si>
    <t>GEXPLO</t>
  </si>
  <si>
    <t>INTPLA</t>
  </si>
  <si>
    <t>Médecine Nucléaire</t>
  </si>
  <si>
    <t>MEDNUC</t>
  </si>
  <si>
    <t>1878-6820</t>
  </si>
  <si>
    <t>ACALIB</t>
  </si>
  <si>
    <t>Filtration + Separation</t>
  </si>
  <si>
    <t>FISE</t>
  </si>
  <si>
    <t>PNFA</t>
  </si>
  <si>
    <t>1569-4429</t>
  </si>
  <si>
    <t>CHMED</t>
  </si>
  <si>
    <t>HARALG</t>
  </si>
  <si>
    <t>1878-1470</t>
  </si>
  <si>
    <t>JERG</t>
  </si>
  <si>
    <t>1872-9126</t>
  </si>
  <si>
    <t>YSCBI</t>
  </si>
  <si>
    <t>1096-3650</t>
  </si>
  <si>
    <t>GEOMOR</t>
  </si>
  <si>
    <t>CHROMB</t>
  </si>
  <si>
    <t>1873-376X</t>
  </si>
  <si>
    <t>EJMG</t>
  </si>
  <si>
    <t>1878-0849</t>
  </si>
  <si>
    <t>CMIG</t>
  </si>
  <si>
    <t>1879-0771</t>
  </si>
  <si>
    <t>CHEMPH</t>
  </si>
  <si>
    <t>Food Research International</t>
  </si>
  <si>
    <t>FRIN</t>
  </si>
  <si>
    <t>1873-7145</t>
  </si>
  <si>
    <t>JCOMB</t>
  </si>
  <si>
    <t>ESWA</t>
  </si>
  <si>
    <t>RTBM</t>
  </si>
  <si>
    <t>JEPE</t>
  </si>
  <si>
    <t>SCHRES</t>
  </si>
  <si>
    <t>1573-2509</t>
  </si>
  <si>
    <t>PHYTOL</t>
  </si>
  <si>
    <t>1876-7486</t>
  </si>
  <si>
    <t>JFF</t>
  </si>
  <si>
    <t>Translational Research</t>
  </si>
  <si>
    <t>TRSL</t>
  </si>
  <si>
    <t>1878-1810</t>
  </si>
  <si>
    <t>Progress in Neuro-Psychopharmacology and Biological Psychiatry</t>
  </si>
  <si>
    <t>PNP</t>
  </si>
  <si>
    <t>1878-4216</t>
  </si>
  <si>
    <t>New Astronomy</t>
  </si>
  <si>
    <t>NEASPA</t>
  </si>
  <si>
    <t>AIMED</t>
  </si>
  <si>
    <t>2212-9596</t>
  </si>
  <si>
    <t>ICHMT</t>
  </si>
  <si>
    <t>EI</t>
  </si>
  <si>
    <t>1873-6750</t>
  </si>
  <si>
    <t>CHOM</t>
  </si>
  <si>
    <t>1934-6069</t>
  </si>
  <si>
    <t>Computational Geometry</t>
  </si>
  <si>
    <t>COMGEO</t>
  </si>
  <si>
    <t>JPB</t>
  </si>
  <si>
    <t>1873-2682</t>
  </si>
  <si>
    <t>POLY</t>
  </si>
  <si>
    <t>SAS</t>
  </si>
  <si>
    <t>YGENO</t>
  </si>
  <si>
    <t>1089-8646</t>
  </si>
  <si>
    <t>RASD</t>
  </si>
  <si>
    <t>1878-0237</t>
  </si>
  <si>
    <t>NIC</t>
  </si>
  <si>
    <t>1557-9867</t>
  </si>
  <si>
    <t>South African Journal of Botany</t>
  </si>
  <si>
    <t>SAJB</t>
  </si>
  <si>
    <t>ARTMED</t>
  </si>
  <si>
    <t>1873-2860</t>
  </si>
  <si>
    <t>REPL</t>
  </si>
  <si>
    <t>JOUL</t>
  </si>
  <si>
    <t>YNPEP</t>
  </si>
  <si>
    <t>1532-2785</t>
  </si>
  <si>
    <t>OCEMOD</t>
  </si>
  <si>
    <t>NPPP</t>
  </si>
  <si>
    <t>BIOPHA</t>
  </si>
  <si>
    <t>1950-6007</t>
  </si>
  <si>
    <t>SAFETY</t>
  </si>
  <si>
    <t>1879-1042</t>
  </si>
  <si>
    <t>EJWF</t>
  </si>
  <si>
    <t>Studies in History and Philosophy of Science Part C: Studies in History and Philosophy of Biological and Biomedical Sciences</t>
  </si>
  <si>
    <t>SHPSC</t>
  </si>
  <si>
    <t>UFUG</t>
  </si>
  <si>
    <t>1610-8167</t>
  </si>
  <si>
    <t>Cognitive Psychology</t>
  </si>
  <si>
    <t>YCOGP</t>
  </si>
  <si>
    <t>YJMSP</t>
  </si>
  <si>
    <t>1096-083X</t>
  </si>
  <si>
    <t>PR</t>
  </si>
  <si>
    <t>EFM</t>
  </si>
  <si>
    <t>JGG</t>
  </si>
  <si>
    <t>1873-5533</t>
  </si>
  <si>
    <t>YCRYO</t>
  </si>
  <si>
    <t>1090-2392</t>
  </si>
  <si>
    <t>MSARD</t>
  </si>
  <si>
    <t>2211-0356</t>
  </si>
  <si>
    <t>YEESA</t>
  </si>
  <si>
    <t>1090-2414</t>
  </si>
  <si>
    <t>TIV</t>
  </si>
  <si>
    <t>1879-3177</t>
  </si>
  <si>
    <t>CHEMOM</t>
  </si>
  <si>
    <t>1873-3239</t>
  </si>
  <si>
    <t>New Ideas in Psychology</t>
  </si>
  <si>
    <t>NIP</t>
  </si>
  <si>
    <t>JVAL</t>
  </si>
  <si>
    <t>1524-4733</t>
  </si>
  <si>
    <t>CHAOS</t>
  </si>
  <si>
    <t>AML</t>
  </si>
  <si>
    <t>1873-5452</t>
  </si>
  <si>
    <t>FLUOR</t>
  </si>
  <si>
    <t>MEEGID</t>
  </si>
  <si>
    <t>1567-7257</t>
  </si>
  <si>
    <t>YJNTH</t>
  </si>
  <si>
    <t>CCA</t>
  </si>
  <si>
    <t>1873-3492</t>
  </si>
  <si>
    <t>CSTE</t>
  </si>
  <si>
    <t>Process Safety and Environmental Protection</t>
  </si>
  <si>
    <t>PSEP</t>
  </si>
  <si>
    <t>1744-3598</t>
  </si>
  <si>
    <t>POC</t>
  </si>
  <si>
    <t>CCLET</t>
  </si>
  <si>
    <t>PNU</t>
  </si>
  <si>
    <t>1873-5150</t>
  </si>
  <si>
    <t>JMAM</t>
  </si>
  <si>
    <t>1872-9452</t>
  </si>
  <si>
    <t>Studies in History and Philosophy of Science Part A</t>
  </si>
  <si>
    <t>SHPS</t>
  </si>
  <si>
    <t>1879-2510</t>
  </si>
  <si>
    <t>EPSR</t>
  </si>
  <si>
    <t>YFRNE</t>
  </si>
  <si>
    <t>1095-6808</t>
  </si>
  <si>
    <t>DENDRO</t>
  </si>
  <si>
    <t>1612-0051</t>
  </si>
  <si>
    <t>POLAR</t>
  </si>
  <si>
    <t>YMPEV</t>
  </si>
  <si>
    <t>1095-9513</t>
  </si>
  <si>
    <t>ACVDSP</t>
  </si>
  <si>
    <t>1878-6502</t>
  </si>
  <si>
    <t>JII</t>
  </si>
  <si>
    <t>JMP</t>
  </si>
  <si>
    <t>YMSSP</t>
  </si>
  <si>
    <t>1096-1216</t>
  </si>
  <si>
    <t>APNUM</t>
  </si>
  <si>
    <t>DIAMAT</t>
  </si>
  <si>
    <t>POSTEC</t>
  </si>
  <si>
    <t>ULTRAS</t>
  </si>
  <si>
    <t>DES</t>
  </si>
  <si>
    <t>CBM</t>
  </si>
  <si>
    <t>1879-0534</t>
  </si>
  <si>
    <t>CLS</t>
  </si>
  <si>
    <t>1873-3913</t>
  </si>
  <si>
    <t>PSY</t>
  </si>
  <si>
    <t>1872-7123</t>
  </si>
  <si>
    <t>Seizure</t>
  </si>
  <si>
    <t>YSEIZ</t>
  </si>
  <si>
    <t>1532-2688</t>
  </si>
  <si>
    <t>International Journal of Pharmaceutics</t>
  </si>
  <si>
    <t>IJP</t>
  </si>
  <si>
    <t>1873-3476</t>
  </si>
  <si>
    <t>YJATH</t>
  </si>
  <si>
    <t>1096-0430</t>
  </si>
  <si>
    <t>DN</t>
  </si>
  <si>
    <t>1873-474X</t>
  </si>
  <si>
    <t>PNEC</t>
  </si>
  <si>
    <t>1873-3360</t>
  </si>
  <si>
    <t>CMI</t>
  </si>
  <si>
    <t>1469-0691</t>
  </si>
  <si>
    <t>JPM</t>
  </si>
  <si>
    <t>1873-488X</t>
  </si>
  <si>
    <t>YJHEV</t>
  </si>
  <si>
    <t>JFE</t>
  </si>
  <si>
    <t>1618-1530</t>
  </si>
  <si>
    <t>PATREC</t>
  </si>
  <si>
    <t>YMVRE</t>
  </si>
  <si>
    <t>1095-9319</t>
  </si>
  <si>
    <t>JGLR</t>
  </si>
  <si>
    <t>YEXCR</t>
  </si>
  <si>
    <t>1090-2422</t>
  </si>
  <si>
    <t>YJARE</t>
  </si>
  <si>
    <t>1095-922X</t>
  </si>
  <si>
    <t>YMAI</t>
  </si>
  <si>
    <t>1097-6825</t>
  </si>
  <si>
    <t>Legal Medicine</t>
  </si>
  <si>
    <t>LEGMED</t>
  </si>
  <si>
    <t>1873-4162</t>
  </si>
  <si>
    <t>GR</t>
  </si>
  <si>
    <t>YJOCA</t>
  </si>
  <si>
    <t>1522-9653</t>
  </si>
  <si>
    <t>PIAT</t>
  </si>
  <si>
    <t>1879-1379</t>
  </si>
  <si>
    <t>PEPI</t>
  </si>
  <si>
    <t>ENGEO</t>
  </si>
  <si>
    <t>MEDPHO</t>
  </si>
  <si>
    <t>Information Processing Letters</t>
  </si>
  <si>
    <t>IPL</t>
  </si>
  <si>
    <t>MTM</t>
  </si>
  <si>
    <t>PETROL</t>
  </si>
  <si>
    <t>TIGS</t>
  </si>
  <si>
    <t>1362-4555</t>
  </si>
  <si>
    <t>YMPAT</t>
  </si>
  <si>
    <t>1096-1208</t>
  </si>
  <si>
    <t>YMOD</t>
  </si>
  <si>
    <t>Best Practice &amp; Research Clinical Gastroenterology</t>
  </si>
  <si>
    <t>YBEGA</t>
  </si>
  <si>
    <t>1532-1916</t>
  </si>
  <si>
    <t>YJMVA</t>
  </si>
  <si>
    <t>1095-7243</t>
  </si>
  <si>
    <t>Radiotherapy and Oncology</t>
  </si>
  <si>
    <t>RADION</t>
  </si>
  <si>
    <t>1879-0887</t>
  </si>
  <si>
    <t>WAMOT</t>
  </si>
  <si>
    <t>TRMOME</t>
  </si>
  <si>
    <t>1471-499X</t>
  </si>
  <si>
    <t>RETREC</t>
  </si>
  <si>
    <t>BONSOI</t>
  </si>
  <si>
    <t>1778-7254</t>
  </si>
  <si>
    <t>MOD</t>
  </si>
  <si>
    <t>1872-6356</t>
  </si>
  <si>
    <t>Developmental &amp; Comparative Immunology</t>
  </si>
  <si>
    <t>DCI</t>
  </si>
  <si>
    <t>1879-0089</t>
  </si>
  <si>
    <t>JAAP</t>
  </si>
  <si>
    <t>YCRAD</t>
  </si>
  <si>
    <t>1365-229X</t>
  </si>
  <si>
    <t>European Journal of Surgical Oncology</t>
  </si>
  <si>
    <t>YEJSO</t>
  </si>
  <si>
    <t>1532-2157</t>
  </si>
  <si>
    <t>INS</t>
  </si>
  <si>
    <t>Human Movement Science</t>
  </si>
  <si>
    <t>HUMOV</t>
  </si>
  <si>
    <t>1872-7646</t>
  </si>
  <si>
    <t>Free Radical Biology and Medicine</t>
  </si>
  <si>
    <t>FRB</t>
  </si>
  <si>
    <t>1873-4596</t>
  </si>
  <si>
    <t>FINEL</t>
  </si>
  <si>
    <t>FLUID</t>
  </si>
  <si>
    <t>AMC</t>
  </si>
  <si>
    <t>Food Control</t>
  </si>
  <si>
    <t>JFCO</t>
  </si>
  <si>
    <t>YJFLM</t>
  </si>
  <si>
    <t>1878-7487</t>
  </si>
  <si>
    <t>SIGPRO</t>
  </si>
  <si>
    <t>OPTICS</t>
  </si>
  <si>
    <t>FLORA</t>
  </si>
  <si>
    <t>YCTRV</t>
  </si>
  <si>
    <t>1532-1967</t>
  </si>
  <si>
    <t>YPHRS</t>
  </si>
  <si>
    <t>1096-1186</t>
  </si>
  <si>
    <t>SYNMET</t>
  </si>
  <si>
    <t>TRF</t>
  </si>
  <si>
    <t>Physics and Chemistry of the Earth, Parts A/B/C</t>
  </si>
  <si>
    <t>JPCE</t>
  </si>
  <si>
    <t>SCIJUS</t>
  </si>
  <si>
    <t>1876-4452</t>
  </si>
  <si>
    <t>AUTREV</t>
  </si>
  <si>
    <t>1873-0183</t>
  </si>
  <si>
    <t>JTOS</t>
  </si>
  <si>
    <t>1937-5913</t>
  </si>
  <si>
    <t>COMPTC</t>
  </si>
  <si>
    <t>GEOPHY</t>
  </si>
  <si>
    <t>OSTMED</t>
  </si>
  <si>
    <t>1611-8928</t>
  </si>
  <si>
    <t>NLM</t>
  </si>
  <si>
    <t>TUST</t>
  </si>
  <si>
    <t>YDBIO</t>
  </si>
  <si>
    <t>1095-564X</t>
  </si>
  <si>
    <t>Ecological Complexity</t>
  </si>
  <si>
    <t>ECOCOM</t>
  </si>
  <si>
    <t>LANONC</t>
  </si>
  <si>
    <t>1474-5488</t>
  </si>
  <si>
    <t>ROBOT</t>
  </si>
  <si>
    <t>WNEU</t>
  </si>
  <si>
    <t>1878-8769</t>
  </si>
  <si>
    <t>YMEHY</t>
  </si>
  <si>
    <t>1532-2777</t>
  </si>
  <si>
    <t>COMSTA</t>
  </si>
  <si>
    <t>YSODO</t>
  </si>
  <si>
    <t>Biochemical Pharmacology</t>
  </si>
  <si>
    <t>BCP</t>
  </si>
  <si>
    <t>1873-2968</t>
  </si>
  <si>
    <t>KNOSYS</t>
  </si>
  <si>
    <t>EXIS</t>
  </si>
  <si>
    <t>European Journal of Pharmacology</t>
  </si>
  <si>
    <t>EJP</t>
  </si>
  <si>
    <t>1879-0712</t>
  </si>
  <si>
    <t>JFOE</t>
  </si>
  <si>
    <t>FORECO</t>
  </si>
  <si>
    <t>Sustainable Computing: Informatics and Systems</t>
  </si>
  <si>
    <t>SUSCOM</t>
  </si>
  <si>
    <t>YCTIM</t>
  </si>
  <si>
    <t>1873-6963</t>
  </si>
  <si>
    <t>COGE</t>
  </si>
  <si>
    <t>1873-7633</t>
  </si>
  <si>
    <t>YTPBI</t>
  </si>
  <si>
    <t>1096-0325</t>
  </si>
  <si>
    <t>Trends in Endocrinology &amp; Metabolism</t>
  </si>
  <si>
    <t>TEM</t>
  </si>
  <si>
    <t>1879-3061</t>
  </si>
  <si>
    <t>Journal of Archaeological Science</t>
  </si>
  <si>
    <t>YJASC</t>
  </si>
  <si>
    <t>1095-9238</t>
  </si>
  <si>
    <t>YJEEM</t>
  </si>
  <si>
    <t>1096-0449</t>
  </si>
  <si>
    <t>PRE</t>
  </si>
  <si>
    <t>CLINRE</t>
  </si>
  <si>
    <t>2210-741X</t>
  </si>
  <si>
    <t>Annals of Anatomy - Anatomischer Anzeiger</t>
  </si>
  <si>
    <t>AANAT</t>
  </si>
  <si>
    <t>1618-0402</t>
  </si>
  <si>
    <t>MEMB</t>
  </si>
  <si>
    <t>COGEDE</t>
  </si>
  <si>
    <t>1879-0380</t>
  </si>
  <si>
    <t>BAAE</t>
  </si>
  <si>
    <t>1618-0089</t>
  </si>
  <si>
    <t>JPCGCM</t>
  </si>
  <si>
    <t>CAG</t>
  </si>
  <si>
    <t>AUT</t>
  </si>
  <si>
    <t>RESEN</t>
  </si>
  <si>
    <t>CPR</t>
  </si>
  <si>
    <t>1873-7811</t>
  </si>
  <si>
    <t>JPRR</t>
  </si>
  <si>
    <t>1873-1635</t>
  </si>
  <si>
    <t>VEHCOM</t>
  </si>
  <si>
    <t>LSSR</t>
  </si>
  <si>
    <t>2214-5532</t>
  </si>
  <si>
    <t>JNS</t>
  </si>
  <si>
    <t>1878-5883</t>
  </si>
  <si>
    <t>Nutrition, Metabolism and Cardiovascular Diseases</t>
  </si>
  <si>
    <t>NUMECD</t>
  </si>
  <si>
    <t>1590-3729</t>
  </si>
  <si>
    <t>PDST</t>
  </si>
  <si>
    <t>YBIOL</t>
  </si>
  <si>
    <t>1095-8320</t>
  </si>
  <si>
    <t>Social Science Research</t>
  </si>
  <si>
    <t>YSSRE</t>
  </si>
  <si>
    <t>RUST</t>
  </si>
  <si>
    <t>IJMM</t>
  </si>
  <si>
    <t>1618-0607</t>
  </si>
  <si>
    <t>EABE</t>
  </si>
  <si>
    <t>NONRWA</t>
  </si>
  <si>
    <t>Bone</t>
  </si>
  <si>
    <t>BON</t>
  </si>
  <si>
    <t>YDSPR</t>
  </si>
  <si>
    <t>YHBEH</t>
  </si>
  <si>
    <t>1095-6867</t>
  </si>
  <si>
    <t>BEPROC</t>
  </si>
  <si>
    <t>1872-8308</t>
  </si>
  <si>
    <t>WEA</t>
  </si>
  <si>
    <t>EAAI</t>
  </si>
  <si>
    <t>DNA Repair</t>
  </si>
  <si>
    <t>1568-7856</t>
  </si>
  <si>
    <t>AUTCON</t>
  </si>
  <si>
    <t>ECOINF</t>
  </si>
  <si>
    <t>SURGE</t>
  </si>
  <si>
    <t>PHB</t>
  </si>
  <si>
    <t>1873-507X</t>
  </si>
  <si>
    <t>SEARES</t>
  </si>
  <si>
    <t>CULHER</t>
  </si>
  <si>
    <t>YJSVI</t>
  </si>
  <si>
    <t>1095-8568</t>
  </si>
  <si>
    <t>RALA</t>
  </si>
  <si>
    <t>1551-501X</t>
  </si>
  <si>
    <t>COGEL</t>
  </si>
  <si>
    <t>Biochimica et Biophysica Acta (BBA) - Reviews on Cancer</t>
  </si>
  <si>
    <t>BBACAN</t>
  </si>
  <si>
    <t>1879-2561</t>
  </si>
  <si>
    <t>TAFMEC</t>
  </si>
  <si>
    <t>Annales de l'Institut Henri Poincaré C, Analyse non linéaire</t>
  </si>
  <si>
    <t>ANIHPC</t>
  </si>
  <si>
    <t>Neurophysiologie Clinique</t>
  </si>
  <si>
    <t>NEUCLI</t>
  </si>
  <si>
    <t>1769-7131</t>
  </si>
  <si>
    <t>Research in Developmental Disabilities</t>
  </si>
  <si>
    <t>RIDD</t>
  </si>
  <si>
    <t>1873-3379</t>
  </si>
  <si>
    <t>COST</t>
  </si>
  <si>
    <t>DIFF</t>
  </si>
  <si>
    <t>1432-0436</t>
  </si>
  <si>
    <t>YOFTE</t>
  </si>
  <si>
    <t>REF</t>
  </si>
  <si>
    <t>YJFAN</t>
  </si>
  <si>
    <t>1096-0783</t>
  </si>
  <si>
    <t>PAID</t>
  </si>
  <si>
    <t>JPAS</t>
  </si>
  <si>
    <t>JEMEP</t>
  </si>
  <si>
    <t>BSPC</t>
  </si>
  <si>
    <t>1746-8108</t>
  </si>
  <si>
    <t>Technology in Society</t>
  </si>
  <si>
    <t>TIS</t>
  </si>
  <si>
    <t>EXG</t>
  </si>
  <si>
    <t>1873-6815</t>
  </si>
  <si>
    <t>INDAG</t>
  </si>
  <si>
    <t>GAIPOS</t>
  </si>
  <si>
    <t>1879-2219</t>
  </si>
  <si>
    <t>YJPAI</t>
  </si>
  <si>
    <t>1528-8447</t>
  </si>
  <si>
    <t>ISA Transactions</t>
  </si>
  <si>
    <t>ISATRA</t>
  </si>
  <si>
    <t>HEARES</t>
  </si>
  <si>
    <t>1878-5891</t>
  </si>
  <si>
    <t>PMU</t>
  </si>
  <si>
    <t>QUAECO</t>
  </si>
  <si>
    <t>AQBOT</t>
  </si>
  <si>
    <t>CIRPJ</t>
  </si>
  <si>
    <t>JMPO</t>
  </si>
  <si>
    <t>TREPAR</t>
  </si>
  <si>
    <t>1471-5007</t>
  </si>
  <si>
    <t>JPC</t>
  </si>
  <si>
    <t>BRT</t>
  </si>
  <si>
    <t>1873-622X</t>
  </si>
  <si>
    <t>IRBMNW</t>
  </si>
  <si>
    <t>Journal of Memory and Language</t>
  </si>
  <si>
    <t>YJMLA</t>
  </si>
  <si>
    <t>CCELL</t>
  </si>
  <si>
    <t>1878-3686</t>
  </si>
  <si>
    <t>ACTOEC</t>
  </si>
  <si>
    <t>YRADI</t>
  </si>
  <si>
    <t>1532-2831</t>
  </si>
  <si>
    <t>TBS</t>
  </si>
  <si>
    <t>YJELC</t>
  </si>
  <si>
    <t>1532-8430</t>
  </si>
  <si>
    <t>JARAP</t>
  </si>
  <si>
    <t>JAND</t>
  </si>
  <si>
    <t>AAP</t>
  </si>
  <si>
    <t>FLDMYC</t>
  </si>
  <si>
    <t>JOEP</t>
  </si>
  <si>
    <t>CBAC</t>
  </si>
  <si>
    <t>CPME</t>
  </si>
  <si>
    <t>YNIOX</t>
  </si>
  <si>
    <t>1089-8611</t>
  </si>
  <si>
    <t>FCT</t>
  </si>
  <si>
    <t>1873-6351</t>
  </si>
  <si>
    <t>YEJPN</t>
  </si>
  <si>
    <t>1532-2130</t>
  </si>
  <si>
    <t>JAJS</t>
  </si>
  <si>
    <t>TRA</t>
  </si>
  <si>
    <t>COMPNW</t>
  </si>
  <si>
    <t>YBLRE</t>
  </si>
  <si>
    <t>1532-1681</t>
  </si>
  <si>
    <t>YMETA</t>
  </si>
  <si>
    <t>1532-8600</t>
  </si>
  <si>
    <t>JJOD</t>
  </si>
  <si>
    <t>JQSR</t>
  </si>
  <si>
    <t>AJP</t>
  </si>
  <si>
    <t>1876-2026</t>
  </si>
  <si>
    <t>PARA</t>
  </si>
  <si>
    <t>1879-0135</t>
  </si>
  <si>
    <t>LCSI</t>
  </si>
  <si>
    <t>2210-657X</t>
  </si>
  <si>
    <t>SPA</t>
  </si>
  <si>
    <t>MARCHE</t>
  </si>
  <si>
    <t>Drug Discovery Today: Technologies</t>
  </si>
  <si>
    <t>DDTEC</t>
  </si>
  <si>
    <t>URO</t>
  </si>
  <si>
    <t>1873-2496</t>
  </si>
  <si>
    <t>IMMUNI</t>
  </si>
  <si>
    <t>1097-4180</t>
  </si>
  <si>
    <t>HANTHE</t>
  </si>
  <si>
    <t>1545-004X</t>
  </si>
  <si>
    <t>JCRP</t>
  </si>
  <si>
    <t>1876-7591</t>
  </si>
  <si>
    <t>YJMCC</t>
  </si>
  <si>
    <t>1095-8584</t>
  </si>
  <si>
    <t>BTEP</t>
  </si>
  <si>
    <t>1873-7943</t>
  </si>
  <si>
    <t>YJESP</t>
  </si>
  <si>
    <t>1096-0465</t>
  </si>
  <si>
    <t>JLPP</t>
  </si>
  <si>
    <t>Journal of the American College of Cardiology</t>
  </si>
  <si>
    <t>JAC</t>
  </si>
  <si>
    <t>1558-3597</t>
  </si>
  <si>
    <t>JCCT</t>
  </si>
  <si>
    <t>1876-861X</t>
  </si>
  <si>
    <t>SG</t>
  </si>
  <si>
    <t>SYAPM</t>
  </si>
  <si>
    <t>1618-0984</t>
  </si>
  <si>
    <t>MAMBIO</t>
  </si>
  <si>
    <t>1618-1476</t>
  </si>
  <si>
    <t>JOCRD</t>
  </si>
  <si>
    <t>2211-3657</t>
  </si>
  <si>
    <t>EPIRES</t>
  </si>
  <si>
    <t>1872-6844</t>
  </si>
  <si>
    <t>Integration</t>
  </si>
  <si>
    <t>VLSI</t>
  </si>
  <si>
    <t>LIMNO</t>
  </si>
  <si>
    <t>JCOT</t>
  </si>
  <si>
    <t>2213-3445</t>
  </si>
  <si>
    <t>Journal of the American College of Surgeons</t>
  </si>
  <si>
    <t>ACS</t>
  </si>
  <si>
    <t>1879-1190</t>
  </si>
  <si>
    <t>CRASS3</t>
  </si>
  <si>
    <t>1768-3238</t>
  </si>
  <si>
    <t>Food Quality and Preference</t>
  </si>
  <si>
    <t>FQAP</t>
  </si>
  <si>
    <t>JTRG</t>
  </si>
  <si>
    <t>TECH</t>
  </si>
  <si>
    <t>Journal of Ethnopharmacology</t>
  </si>
  <si>
    <t>JEP</t>
  </si>
  <si>
    <t>1872-7573</t>
  </si>
  <si>
    <t>YSMIM</t>
  </si>
  <si>
    <t>1096-3618</t>
  </si>
  <si>
    <t>Journal of American Association for Pediatric Ophthalmology and Strabismus</t>
  </si>
  <si>
    <t>YMPA</t>
  </si>
  <si>
    <t>1528-3933</t>
  </si>
  <si>
    <t>REACT</t>
  </si>
  <si>
    <t>EJINME</t>
  </si>
  <si>
    <t>1879-0828</t>
  </si>
  <si>
    <t>BICA</t>
  </si>
  <si>
    <t>MCL</t>
  </si>
  <si>
    <t>1557-9786</t>
  </si>
  <si>
    <t>RESS</t>
  </si>
  <si>
    <t>YJMAA</t>
  </si>
  <si>
    <t>1096-0813</t>
  </si>
  <si>
    <t>CRASS1</t>
  </si>
  <si>
    <t>TOXLET</t>
  </si>
  <si>
    <t>1879-3169</t>
  </si>
  <si>
    <t>JIM</t>
  </si>
  <si>
    <t>1872-7905</t>
  </si>
  <si>
    <t>YTUBE</t>
  </si>
  <si>
    <t>1873-281X</t>
  </si>
  <si>
    <t>JFPO</t>
  </si>
  <si>
    <t>STE</t>
  </si>
  <si>
    <t>1878-5867</t>
  </si>
  <si>
    <t>NEURAD</t>
  </si>
  <si>
    <t>1773-0406</t>
  </si>
  <si>
    <t>YBBMT</t>
  </si>
  <si>
    <t>1523-6536</t>
  </si>
  <si>
    <t>STRINF</t>
  </si>
  <si>
    <t>CHIECO</t>
  </si>
  <si>
    <t>EJMSOL</t>
  </si>
  <si>
    <t>Journal of the Franklin Institute</t>
  </si>
  <si>
    <t>FI</t>
  </si>
  <si>
    <t>MOLBIO</t>
  </si>
  <si>
    <t>1872-9428</t>
  </si>
  <si>
    <t>YMGME</t>
  </si>
  <si>
    <t>1096-7206</t>
  </si>
  <si>
    <t>YJCRS</t>
  </si>
  <si>
    <t>1095-9963</t>
  </si>
  <si>
    <t>YSRAO</t>
  </si>
  <si>
    <t>1532-9461</t>
  </si>
  <si>
    <t>YAIMA</t>
  </si>
  <si>
    <t>1090-2082</t>
  </si>
  <si>
    <t>RCM</t>
  </si>
  <si>
    <t>HLC</t>
  </si>
  <si>
    <t>1444-2892</t>
  </si>
  <si>
    <t>JAB</t>
  </si>
  <si>
    <t>1214-0287</t>
  </si>
  <si>
    <t>JFEA</t>
  </si>
  <si>
    <t>Mutation Research/Genetic Toxicology and Environmental Mutagenesis</t>
  </si>
  <si>
    <t>MUTGEN</t>
  </si>
  <si>
    <t>1879-3592</t>
  </si>
  <si>
    <t>JSPI</t>
  </si>
  <si>
    <t>CLINEU</t>
  </si>
  <si>
    <t>1872-6968</t>
  </si>
  <si>
    <t>FUNBIO</t>
  </si>
  <si>
    <t>JPO</t>
  </si>
  <si>
    <t>AVR</t>
  </si>
  <si>
    <t>1872-9096</t>
  </si>
  <si>
    <t>FOCAT</t>
  </si>
  <si>
    <t>PRO</t>
  </si>
  <si>
    <t>La Presse Médicale</t>
  </si>
  <si>
    <t>LPM</t>
  </si>
  <si>
    <t>EURURO</t>
  </si>
  <si>
    <t>1873-7560</t>
  </si>
  <si>
    <t>Journal of Communication Disorders</t>
  </si>
  <si>
    <t>JCD</t>
  </si>
  <si>
    <t>1873-7994</t>
  </si>
  <si>
    <t>YJVCI</t>
  </si>
  <si>
    <t>1095-9076</t>
  </si>
  <si>
    <t>JOR</t>
  </si>
  <si>
    <t>JKSS</t>
  </si>
  <si>
    <t>ARTINT</t>
  </si>
  <si>
    <t>YMPD</t>
  </si>
  <si>
    <t>1097-6833</t>
  </si>
  <si>
    <t>JDDST</t>
  </si>
  <si>
    <t>PATPHY</t>
  </si>
  <si>
    <t>1873-149X</t>
  </si>
  <si>
    <t>La Revue de Médecine Interne</t>
  </si>
  <si>
    <t>REVMED</t>
  </si>
  <si>
    <t>1768-3122</t>
  </si>
  <si>
    <t>Mutation Research/Reviews in Mutation Research</t>
  </si>
  <si>
    <t>MUTREV</t>
  </si>
  <si>
    <t>1388-2139</t>
  </si>
  <si>
    <t>LAND</t>
  </si>
  <si>
    <t>YMHJ</t>
  </si>
  <si>
    <t>1097-6744</t>
  </si>
  <si>
    <t>INTECO</t>
  </si>
  <si>
    <t>COMCOM</t>
  </si>
  <si>
    <t>JPGQ</t>
  </si>
  <si>
    <t>Biochimica et Biophysica Acta (BBA) - Gene Regulatory Mechanisms</t>
  </si>
  <si>
    <t>BBAGRM</t>
  </si>
  <si>
    <t>1876-4320</t>
  </si>
  <si>
    <t>Fertility and Sterility</t>
  </si>
  <si>
    <t>FNS</t>
  </si>
  <si>
    <t>1556-5653</t>
  </si>
  <si>
    <t>NMD</t>
  </si>
  <si>
    <t>1873-2364</t>
  </si>
  <si>
    <t>ELSTAT</t>
  </si>
  <si>
    <t>CBPRA</t>
  </si>
  <si>
    <t>1878-187X</t>
  </si>
  <si>
    <t>JCF</t>
  </si>
  <si>
    <t>1873-5010</t>
  </si>
  <si>
    <t>Cognitive Systems Research</t>
  </si>
  <si>
    <t>COGSYS</t>
  </si>
  <si>
    <t>American Journal of Obstetrics and Gynecology</t>
  </si>
  <si>
    <t>YMOB</t>
  </si>
  <si>
    <t>1097-6868</t>
  </si>
  <si>
    <t>LFS</t>
  </si>
  <si>
    <t>1879-0631</t>
  </si>
  <si>
    <t>YPTSP</t>
  </si>
  <si>
    <t>1873-1600</t>
  </si>
  <si>
    <t>Computer Languages, Systems &amp; Structures</t>
  </si>
  <si>
    <t>COMLAN</t>
  </si>
  <si>
    <t>JBV</t>
  </si>
  <si>
    <t>CGFR</t>
  </si>
  <si>
    <t>1879-0305</t>
  </si>
  <si>
    <t>DMPK</t>
  </si>
  <si>
    <t>1880-0920</t>
  </si>
  <si>
    <t>CBI</t>
  </si>
  <si>
    <t>1872-7786</t>
  </si>
  <si>
    <t>SON</t>
  </si>
  <si>
    <t>FSIGEN</t>
  </si>
  <si>
    <t>1878-0326</t>
  </si>
  <si>
    <t>COMIND</t>
  </si>
  <si>
    <t>JATM</t>
  </si>
  <si>
    <t>LITHOS</t>
  </si>
  <si>
    <t>1872-6143</t>
  </si>
  <si>
    <t>YJDEQ</t>
  </si>
  <si>
    <t>1090-2732</t>
  </si>
  <si>
    <t>New Astronomy Reviews</t>
  </si>
  <si>
    <t>ASTREV</t>
  </si>
  <si>
    <t>YJUEC</t>
  </si>
  <si>
    <t>MCE</t>
  </si>
  <si>
    <t>1872-8057</t>
  </si>
  <si>
    <t>YFMIC</t>
  </si>
  <si>
    <t>1095-9998</t>
  </si>
  <si>
    <t>YANAE</t>
  </si>
  <si>
    <t>1095-8274</t>
  </si>
  <si>
    <t>JSAMS</t>
  </si>
  <si>
    <t>1878-1861</t>
  </si>
  <si>
    <t>IMAVIS</t>
  </si>
  <si>
    <t>JCAD</t>
  </si>
  <si>
    <t>PROTIS</t>
  </si>
  <si>
    <t>1618-0941</t>
  </si>
  <si>
    <t>MAT</t>
  </si>
  <si>
    <t>1873-4111</t>
  </si>
  <si>
    <t>TOXCON</t>
  </si>
  <si>
    <t>1879-3150</t>
  </si>
  <si>
    <t>PARINT</t>
  </si>
  <si>
    <t>1873-0329</t>
  </si>
  <si>
    <t>PREM</t>
  </si>
  <si>
    <t>1878-4275</t>
  </si>
  <si>
    <t>Discrete Applied Mathematics</t>
  </si>
  <si>
    <t>DAM</t>
  </si>
  <si>
    <t>SURFIN</t>
  </si>
  <si>
    <t>PDPDT</t>
  </si>
  <si>
    <t>1873-1597</t>
  </si>
  <si>
    <t>YMTHE</t>
  </si>
  <si>
    <t>1525-0024</t>
  </si>
  <si>
    <t>ONCH</t>
  </si>
  <si>
    <t>1879-0461</t>
  </si>
  <si>
    <t>ADHOC</t>
  </si>
  <si>
    <t>JARMAC</t>
  </si>
  <si>
    <t>JNI</t>
  </si>
  <si>
    <t>1872-8421</t>
  </si>
  <si>
    <t>PMCJ</t>
  </si>
  <si>
    <t>1876-0988</t>
  </si>
  <si>
    <t>Best Practice &amp; Research Clinical Rheumatology</t>
  </si>
  <si>
    <t>YBERH</t>
  </si>
  <si>
    <t>1532-1770</t>
  </si>
  <si>
    <t>MDO</t>
  </si>
  <si>
    <t>1873-4022</t>
  </si>
  <si>
    <t>International Journal of Food Microbiology</t>
  </si>
  <si>
    <t>FOOD</t>
  </si>
  <si>
    <t>1879-3460</t>
  </si>
  <si>
    <t>YCLON</t>
  </si>
  <si>
    <t>1433-2981</t>
  </si>
  <si>
    <t>Best Practice &amp; Research Clinical Obstetrics &amp; Gynaecology</t>
  </si>
  <si>
    <t>YBEOG</t>
  </si>
  <si>
    <t>1532-1932</t>
  </si>
  <si>
    <t>JOFRI</t>
  </si>
  <si>
    <t>2212-4799</t>
  </si>
  <si>
    <t>SMR</t>
  </si>
  <si>
    <t>Educational Research Review</t>
  </si>
  <si>
    <t>EDUREV</t>
  </si>
  <si>
    <t>PREGHY</t>
  </si>
  <si>
    <t>2210-7797</t>
  </si>
  <si>
    <t>TMAID</t>
  </si>
  <si>
    <t>1873-0442</t>
  </si>
  <si>
    <t>TREIMM</t>
  </si>
  <si>
    <t>1471-4981</t>
  </si>
  <si>
    <t>JCT</t>
  </si>
  <si>
    <t>1873-4499</t>
  </si>
  <si>
    <t>ORBIS</t>
  </si>
  <si>
    <t>OSI</t>
  </si>
  <si>
    <t>CAN</t>
  </si>
  <si>
    <t>1872-7980</t>
  </si>
  <si>
    <t>European Research in Telemedicine / La Recherche Européenne en Télémédecine</t>
  </si>
  <si>
    <t>EURTEL</t>
  </si>
  <si>
    <t>Comparative Biochemistry and Physiology Part D: Genomics and Proteomics</t>
  </si>
  <si>
    <t>CBD</t>
  </si>
  <si>
    <t>1878-0407</t>
  </si>
  <si>
    <t>AEUE</t>
  </si>
  <si>
    <t>1618-0399</t>
  </si>
  <si>
    <t>RGG</t>
  </si>
  <si>
    <t>YMGN</t>
  </si>
  <si>
    <t>1528-3984</t>
  </si>
  <si>
    <t>Infant Behavior and Development</t>
  </si>
  <si>
    <t>INFBEH</t>
  </si>
  <si>
    <t>1934-8800</t>
  </si>
  <si>
    <t>JHER</t>
  </si>
  <si>
    <t>SSM</t>
  </si>
  <si>
    <t>1873-5347</t>
  </si>
  <si>
    <t>AQTOX</t>
  </si>
  <si>
    <t>1879-1514</t>
  </si>
  <si>
    <t>ORGDYN</t>
  </si>
  <si>
    <t>NEULAB</t>
  </si>
  <si>
    <t>1876-4487</t>
  </si>
  <si>
    <t>STRECO</t>
  </si>
  <si>
    <t>TCM</t>
  </si>
  <si>
    <t>1873-2615</t>
  </si>
  <si>
    <t>SEPS</t>
  </si>
  <si>
    <t>Journal of Adolescence</t>
  </si>
  <si>
    <t>YJADO</t>
  </si>
  <si>
    <t>1095-9254</t>
  </si>
  <si>
    <t>CEGH</t>
  </si>
  <si>
    <t>YSULT</t>
  </si>
  <si>
    <t>1558-5034</t>
  </si>
  <si>
    <t>JTRP</t>
  </si>
  <si>
    <t>1879-310X</t>
  </si>
  <si>
    <t>YJFLS</t>
  </si>
  <si>
    <t>1095-8622</t>
  </si>
  <si>
    <t>Cancer/Radiothérapie</t>
  </si>
  <si>
    <t>CANRAD</t>
  </si>
  <si>
    <t>1769-6658</t>
  </si>
  <si>
    <t>BDR</t>
  </si>
  <si>
    <t>Journal of Complexity</t>
  </si>
  <si>
    <t>YJCOM</t>
  </si>
  <si>
    <t>1090-2708</t>
  </si>
  <si>
    <t>RMP</t>
  </si>
  <si>
    <t>Alter</t>
  </si>
  <si>
    <t>ALTER</t>
  </si>
  <si>
    <t>1875-0680</t>
  </si>
  <si>
    <t>Krankenhaus-Hygiene + Infektionsverhütung</t>
  </si>
  <si>
    <t>KHINF</t>
  </si>
  <si>
    <t>1876-4495</t>
  </si>
  <si>
    <t>EATBEH</t>
  </si>
  <si>
    <t>1873-7358</t>
  </si>
  <si>
    <t>AMEPRE</t>
  </si>
  <si>
    <t>1873-2607</t>
  </si>
  <si>
    <t>COFS</t>
  </si>
  <si>
    <t>JSSC</t>
  </si>
  <si>
    <t>INTMAR</t>
  </si>
  <si>
    <t>1520-6653</t>
  </si>
  <si>
    <t>YJRPE</t>
  </si>
  <si>
    <t>1095-7251</t>
  </si>
  <si>
    <t>Blood Cells, Molecules, and Diseases</t>
  </si>
  <si>
    <t>YBCMD</t>
  </si>
  <si>
    <t>1096-0961</t>
  </si>
  <si>
    <t>ASD</t>
  </si>
  <si>
    <t>1873-5495</t>
  </si>
  <si>
    <t>YMEM</t>
  </si>
  <si>
    <t>1097-6760</t>
  </si>
  <si>
    <t>Archives de Pédiatrie</t>
  </si>
  <si>
    <t>ARCPED</t>
  </si>
  <si>
    <t>1769-664X</t>
  </si>
  <si>
    <t>JHE</t>
  </si>
  <si>
    <t>1879-1646</t>
  </si>
  <si>
    <t>PRPS</t>
  </si>
  <si>
    <t>SLEH</t>
  </si>
  <si>
    <t>Prostaglandins, Leukotrienes and Essential Fatty Acids</t>
  </si>
  <si>
    <t>YPLEF</t>
  </si>
  <si>
    <t>1532-2823</t>
  </si>
  <si>
    <t>Australasian Marketing Journal (AMJ)</t>
  </si>
  <si>
    <t>AMJ</t>
  </si>
  <si>
    <t>SEATEC</t>
  </si>
  <si>
    <t>ORHC</t>
  </si>
  <si>
    <t>YAJOT</t>
  </si>
  <si>
    <t>1532-818X</t>
  </si>
  <si>
    <t>Learning and Instruction</t>
  </si>
  <si>
    <t>JLI</t>
  </si>
  <si>
    <t>TMP</t>
  </si>
  <si>
    <t>LRP</t>
  </si>
  <si>
    <t>1873-1872</t>
  </si>
  <si>
    <t>JOBCR</t>
  </si>
  <si>
    <t>SEXOL</t>
  </si>
  <si>
    <t>1878-1829</t>
  </si>
  <si>
    <t>SCL</t>
  </si>
  <si>
    <t>BETH</t>
  </si>
  <si>
    <t>1878-1888</t>
  </si>
  <si>
    <t>CAS</t>
  </si>
  <si>
    <t>10. Das Diagramm enthält die drei Kurven; das Minimum des Gesamtpreises ist in Spalte AH farbig markiert.</t>
  </si>
  <si>
    <t>Statt genau das Minimum anzusteuern kann man im Diagramm auch etwas nach rechts gehen, so lange der Kurvenverlauf noch flach ist (im Beispiel bis zum 17. Wert / 204.131€. Das erhöht die Nutzerzufriedenheit und senkt die Arbeitsbelastung in der Bibliothek.)</t>
  </si>
  <si>
    <t>Einen Einfluss hat sicher auch die Art der Einrichtung (Vermutung: bei Universitäten ist die Dokumentlieferquote niedriger). Dies gilt erst recht, wenn die Dokumentlieferung für Nutzer nicht kostenfrei ist.</t>
  </si>
  <si>
    <t>Der Wert wird eher niedriger sein, wenn die Nutzung der Zeitschrift seit Jahren abnahm und vor allem auch deshalb, weil es inzwischen auch Wege außerhalb der Bibliothek zum Dokument gibt.</t>
  </si>
  <si>
    <t>Dies ist schon bei einer einzelnen Einrichtung nur ein grober Richtwert. Der Wert wird eher höher sein, wenn man keine Post Termination Access Rights hat (Freedom Collection!) sowie bei Gebieten, die hochaktuelle Literatur benötigen (z.B. Lebenswissenschaften)</t>
  </si>
  <si>
    <t>ANIFEE</t>
  </si>
  <si>
    <t>Animal Nutrition</t>
  </si>
  <si>
    <t>ANINU</t>
  </si>
  <si>
    <t>2405-6545</t>
  </si>
  <si>
    <t>2405-6383</t>
  </si>
  <si>
    <t>AASCI</t>
  </si>
  <si>
    <t>AOAS</t>
  </si>
  <si>
    <t>AMSU</t>
  </si>
  <si>
    <t>ANCENE</t>
  </si>
  <si>
    <t>APCBEE Procedia</t>
  </si>
  <si>
    <t>APCBEE</t>
  </si>
  <si>
    <t>2212-6708</t>
  </si>
  <si>
    <t>Applications of Surface Science</t>
  </si>
  <si>
    <t>0378-5963</t>
  </si>
  <si>
    <t>Applied &amp; Translational Genomics</t>
  </si>
  <si>
    <t>2212-0661</t>
  </si>
  <si>
    <t>APPLAN</t>
  </si>
  <si>
    <t>ACI</t>
  </si>
  <si>
    <t>APMT</t>
  </si>
  <si>
    <t>AQUA</t>
  </si>
  <si>
    <t>Aquatic Procedia</t>
  </si>
  <si>
    <t>AQPRO</t>
  </si>
  <si>
    <t>2214-241X</t>
  </si>
  <si>
    <t>ARABJC</t>
  </si>
  <si>
    <t>ARTD</t>
  </si>
  <si>
    <t>AJPS</t>
  </si>
  <si>
    <t>2221-285X</t>
  </si>
  <si>
    <t>Asian Pacific Journal of Tropical Biomedicine</t>
  </si>
  <si>
    <t>APJTB</t>
  </si>
  <si>
    <t>2221-1691</t>
  </si>
  <si>
    <t>Asian Pacific Journal of Tropical Medicine</t>
  </si>
  <si>
    <t>APJTM</t>
  </si>
  <si>
    <t>1995-7645</t>
  </si>
  <si>
    <t>Atmósfera</t>
  </si>
  <si>
    <t>UNAM</t>
  </si>
  <si>
    <t>ATM</t>
  </si>
  <si>
    <t>0187-6236</t>
  </si>
  <si>
    <t>BBACLI</t>
  </si>
  <si>
    <t>BJBAS</t>
  </si>
  <si>
    <t>Bioactive Materials</t>
  </si>
  <si>
    <t>BIOMAT</t>
  </si>
  <si>
    <t>2452-199X</t>
  </si>
  <si>
    <t>BBREP</t>
  </si>
  <si>
    <t>Biological Conservation</t>
  </si>
  <si>
    <t>BIOC</t>
  </si>
  <si>
    <t>BPSC</t>
  </si>
  <si>
    <t>BDQ</t>
  </si>
  <si>
    <t>Biosurface and Biotribology</t>
  </si>
  <si>
    <t>BSBT</t>
  </si>
  <si>
    <t>2405-4518</t>
  </si>
  <si>
    <t>BTRE</t>
  </si>
  <si>
    <t>Biotechnology Research and Innovation</t>
  </si>
  <si>
    <t>BIORI</t>
  </si>
  <si>
    <t>2452-0721</t>
  </si>
  <si>
    <t>Boletín de la Sociedad Española de Cerámica y Vidrio</t>
  </si>
  <si>
    <t>BSECV</t>
  </si>
  <si>
    <t>2173-0431</t>
  </si>
  <si>
    <t>BONR</t>
  </si>
  <si>
    <t>Brazilian Journal of Anesthesiology</t>
  </si>
  <si>
    <t>BJAN</t>
  </si>
  <si>
    <t>0034-7094</t>
  </si>
  <si>
    <t>1806-907X</t>
  </si>
  <si>
    <t>Brazilian Journal of Anesthesiology (English Edition)</t>
  </si>
  <si>
    <t>BJANE</t>
  </si>
  <si>
    <t>0104-0014</t>
  </si>
  <si>
    <t>Brazilian Journal of Microbiology</t>
  </si>
  <si>
    <t>BJM</t>
  </si>
  <si>
    <t>1517-8382</t>
  </si>
  <si>
    <t>1678-4405</t>
  </si>
  <si>
    <t>BURN</t>
  </si>
  <si>
    <t>CSCM</t>
  </si>
  <si>
    <t>Case Studies in Engineering Failure Analysis</t>
  </si>
  <si>
    <t>CSEFA</t>
  </si>
  <si>
    <t>2213-2902</t>
  </si>
  <si>
    <t>Case Studies in Nondestructive Testing and Evaluation</t>
  </si>
  <si>
    <t>CSNDT</t>
  </si>
  <si>
    <t>2214-6571</t>
  </si>
  <si>
    <t>CSITE</t>
  </si>
  <si>
    <t>CCBIO</t>
  </si>
  <si>
    <t>2451-9448</t>
  </si>
  <si>
    <t>CELREP</t>
  </si>
  <si>
    <t>JCMGH</t>
  </si>
  <si>
    <t>Central Bank Review</t>
  </si>
  <si>
    <t>CBREV</t>
  </si>
  <si>
    <t>1303-0701</t>
  </si>
  <si>
    <t>Chemistry &amp; Biology</t>
  </si>
  <si>
    <t>1074-5521</t>
  </si>
  <si>
    <t>Chest</t>
  </si>
  <si>
    <t>CHEST</t>
  </si>
  <si>
    <t>1931-3543</t>
  </si>
  <si>
    <t>CJA</t>
  </si>
  <si>
    <t>JCIT</t>
  </si>
  <si>
    <t>CRM</t>
  </si>
  <si>
    <t>CLISER</t>
  </si>
  <si>
    <t>CTRO</t>
  </si>
  <si>
    <t>CLGC</t>
  </si>
  <si>
    <t>1938-0682</t>
  </si>
  <si>
    <t>YCLNEX</t>
  </si>
  <si>
    <t>CLITHE</t>
  </si>
  <si>
    <t>1879-114X</t>
  </si>
  <si>
    <t>CLL</t>
  </si>
  <si>
    <t>1557-9832</t>
  </si>
  <si>
    <t>COLTEC</t>
  </si>
  <si>
    <t>COLCOM</t>
  </si>
  <si>
    <t>CSBJ</t>
  </si>
  <si>
    <t>COCOM</t>
  </si>
  <si>
    <t>CEUS</t>
  </si>
  <si>
    <t>CONCTC</t>
  </si>
  <si>
    <t>COBME</t>
  </si>
  <si>
    <t>COCHE</t>
  </si>
  <si>
    <t>COGSC</t>
  </si>
  <si>
    <t>COIS</t>
  </si>
  <si>
    <t>2214-5753</t>
  </si>
  <si>
    <t>COVIRO</t>
  </si>
  <si>
    <t>1879-6265</t>
  </si>
  <si>
    <t>CPB</t>
  </si>
  <si>
    <t>DIB</t>
  </si>
  <si>
    <t>DECSUP</t>
  </si>
  <si>
    <t>Deep Sea Research Part I: Oceanographic Research Papers</t>
  </si>
  <si>
    <t>DSRI</t>
  </si>
  <si>
    <t>Deep Sea Research Part II: Topical Studies in Oceanography</t>
  </si>
  <si>
    <t>DSRII</t>
  </si>
  <si>
    <t>Defence Technology</t>
  </si>
  <si>
    <t>DT</t>
  </si>
  <si>
    <t>DCN</t>
  </si>
  <si>
    <t>1878-9307</t>
  </si>
  <si>
    <t>Developmental Review</t>
  </si>
  <si>
    <t>YDREV</t>
  </si>
  <si>
    <t>Digital Communications and Networks</t>
  </si>
  <si>
    <t>DCAN</t>
  </si>
  <si>
    <t>2352-8648</t>
  </si>
  <si>
    <t>DAD</t>
  </si>
  <si>
    <t>1879-0046</t>
  </si>
  <si>
    <t>YDRUP</t>
  </si>
  <si>
    <t>1532-2084</t>
  </si>
  <si>
    <t>EBIOM</t>
  </si>
  <si>
    <t>ECON</t>
  </si>
  <si>
    <t>ECOSER</t>
  </si>
  <si>
    <t>Educación Química</t>
  </si>
  <si>
    <t>0187-893X</t>
  </si>
  <si>
    <t>1870-8404</t>
  </si>
  <si>
    <t>EIJ</t>
  </si>
  <si>
    <t>EJBAS</t>
  </si>
  <si>
    <t>Egyptian Journal of Chest Diseases and Tuberculosis</t>
  </si>
  <si>
    <t>EJCDT</t>
  </si>
  <si>
    <t>0422-7638</t>
  </si>
  <si>
    <t>Egyptian Journal of Ear, Nose, Throat and Allied Sciences</t>
  </si>
  <si>
    <t>EJENTA</t>
  </si>
  <si>
    <t>2090-0740</t>
  </si>
  <si>
    <t>2090-3405</t>
  </si>
  <si>
    <t>Egyptian Journal of Forensic Sciences</t>
  </si>
  <si>
    <t>EJFS</t>
  </si>
  <si>
    <t>2090-536X</t>
  </si>
  <si>
    <t>2090-5939</t>
  </si>
  <si>
    <t>EJMHG</t>
  </si>
  <si>
    <t>2090-2441</t>
  </si>
  <si>
    <t>EJPE</t>
  </si>
  <si>
    <t>2090-2468</t>
  </si>
  <si>
    <t>EJBT</t>
  </si>
  <si>
    <t>Electronic Notes in Theoretical Computer Science</t>
  </si>
  <si>
    <t>ENTCS</t>
  </si>
  <si>
    <t>1571-0661</t>
  </si>
  <si>
    <t>Emerging Contaminants</t>
  </si>
  <si>
    <t>EMCON</t>
  </si>
  <si>
    <t>2405-6650</t>
  </si>
  <si>
    <t>2405-6642</t>
  </si>
  <si>
    <t>Energy Procedia</t>
  </si>
  <si>
    <t>EGYPRO</t>
  </si>
  <si>
    <t>1876-6102</t>
  </si>
  <si>
    <t>EGYR</t>
  </si>
  <si>
    <t>ENSM</t>
  </si>
  <si>
    <t>ENG</t>
  </si>
  <si>
    <t>JESTCH</t>
  </si>
  <si>
    <t>JEST</t>
  </si>
  <si>
    <t>1873-7323</t>
  </si>
  <si>
    <t>Environmental Nanotechnology, Monitoring &amp; Management</t>
  </si>
  <si>
    <t>ENMM</t>
  </si>
  <si>
    <t>YENRS</t>
  </si>
  <si>
    <t>1096-0953</t>
  </si>
  <si>
    <t>EBCR</t>
  </si>
  <si>
    <t>YECSS</t>
  </si>
  <si>
    <t>EUPROT</t>
  </si>
  <si>
    <t>EER</t>
  </si>
  <si>
    <t>European Journal of Cancer Supplements</t>
  </si>
  <si>
    <t>EJCSUP</t>
  </si>
  <si>
    <t>1878-1217</t>
  </si>
  <si>
    <t>EJOP</t>
  </si>
  <si>
    <t>1618-0429</t>
  </si>
  <si>
    <t>EJRO</t>
  </si>
  <si>
    <t>EUF</t>
  </si>
  <si>
    <t>YEXER</t>
  </si>
  <si>
    <t>1096-0007</t>
  </si>
  <si>
    <t>YEXPR</t>
  </si>
  <si>
    <t>1090-2449</t>
  </si>
  <si>
    <t>EML</t>
  </si>
  <si>
    <t>FEBS Letters</t>
  </si>
  <si>
    <t>0014-5793</t>
  </si>
  <si>
    <t>1873-3468</t>
  </si>
  <si>
    <t>FEBS Open Bio</t>
  </si>
  <si>
    <t>FOB</t>
  </si>
  <si>
    <t>2211-5463</t>
  </si>
  <si>
    <t>FSI</t>
  </si>
  <si>
    <t>1872-6283</t>
  </si>
  <si>
    <t>Frontiers of Architectural Research</t>
  </si>
  <si>
    <t>2095-2635</t>
  </si>
  <si>
    <t>YGAST</t>
  </si>
  <si>
    <t>1528-0012</t>
  </si>
  <si>
    <t>Genes &amp; Diseases</t>
  </si>
  <si>
    <t>GENDIS</t>
  </si>
  <si>
    <t>Genomics Data</t>
  </si>
  <si>
    <t>GDATA</t>
  </si>
  <si>
    <t>2213-5960</t>
  </si>
  <si>
    <t>GPB</t>
  </si>
  <si>
    <t>2210-3244</t>
  </si>
  <si>
    <t>GEODRS</t>
  </si>
  <si>
    <t>Geodesy and Geodynamics</t>
  </si>
  <si>
    <t>GEOG</t>
  </si>
  <si>
    <t>1674-9847</t>
  </si>
  <si>
    <t>GSF</t>
  </si>
  <si>
    <t>GECCO</t>
  </si>
  <si>
    <t>GFS</t>
  </si>
  <si>
    <t>Green Energy &amp; Environment</t>
  </si>
  <si>
    <t>GEE</t>
  </si>
  <si>
    <t>2468-0257</t>
  </si>
  <si>
    <t>OHX</t>
  </si>
  <si>
    <t>HAYATI Journal of Biosciences</t>
  </si>
  <si>
    <t>HJB</t>
  </si>
  <si>
    <t>1978-3019</t>
  </si>
  <si>
    <t>2086-4094</t>
  </si>
  <si>
    <t>HBRCJ</t>
  </si>
  <si>
    <t>HLY</t>
  </si>
  <si>
    <t>YHMAT</t>
  </si>
  <si>
    <t>1090-249X</t>
  </si>
  <si>
    <t>HPJ</t>
  </si>
  <si>
    <t>YHUPA</t>
  </si>
  <si>
    <t>1532-8392</t>
  </si>
  <si>
    <t>IATSSR</t>
  </si>
  <si>
    <t>YICAR</t>
  </si>
  <si>
    <t>1090-2643</t>
  </si>
  <si>
    <t>ICTE</t>
  </si>
  <si>
    <t>IERI Procedia</t>
  </si>
  <si>
    <t>IERI</t>
  </si>
  <si>
    <t>2212-6678</t>
  </si>
  <si>
    <t>IJCHA</t>
  </si>
  <si>
    <t>IMU</t>
  </si>
  <si>
    <t>INFSOF</t>
  </si>
  <si>
    <t>INPA</t>
  </si>
  <si>
    <t>Ingeniería, Investigación y Tecnología</t>
  </si>
  <si>
    <t>RIIT</t>
  </si>
  <si>
    <t>1405-7743</t>
  </si>
  <si>
    <t>IJCA</t>
  </si>
  <si>
    <t>1874-1754</t>
  </si>
  <si>
    <t>IJDRR</t>
  </si>
  <si>
    <t>DRUPOL</t>
  </si>
  <si>
    <t>1873-4758</t>
  </si>
  <si>
    <t>ENAVI</t>
  </si>
  <si>
    <t>IJGFS</t>
  </si>
  <si>
    <t>1878-4518</t>
  </si>
  <si>
    <t>IJGE</t>
  </si>
  <si>
    <t>1873-958X</t>
  </si>
  <si>
    <t>YIJHC</t>
  </si>
  <si>
    <t>1095-9300</t>
  </si>
  <si>
    <t>IJHEH</t>
  </si>
  <si>
    <t>1618-131X</t>
  </si>
  <si>
    <t>IJID</t>
  </si>
  <si>
    <t>1878-3511</t>
  </si>
  <si>
    <t>IJB</t>
  </si>
  <si>
    <t>1872-8243</t>
  </si>
  <si>
    <t>IJMST</t>
  </si>
  <si>
    <t>IJNAOE</t>
  </si>
  <si>
    <t>2092-6790</t>
  </si>
  <si>
    <t>IJPAM</t>
  </si>
  <si>
    <t>IPVP</t>
  </si>
  <si>
    <t>International Journal of Sustainable Built Environment</t>
  </si>
  <si>
    <t>IJSBE</t>
  </si>
  <si>
    <t>2212-6090</t>
  </si>
  <si>
    <t>2212-6104</t>
  </si>
  <si>
    <t>FINANA</t>
  </si>
  <si>
    <t>International Soil and Water Conservation Research</t>
  </si>
  <si>
    <t>ISWCR</t>
  </si>
  <si>
    <t>2095-6339</t>
  </si>
  <si>
    <t>International Strategic Management Review</t>
  </si>
  <si>
    <t>ISM</t>
  </si>
  <si>
    <t>2306-7748</t>
  </si>
  <si>
    <t>JACBTS</t>
  </si>
  <si>
    <t>JDSR</t>
  </si>
  <si>
    <t>2213-6851</t>
  </si>
  <si>
    <t>Journal of Acupuncture and Meridian Studies</t>
  </si>
  <si>
    <t>JAMS</t>
  </si>
  <si>
    <t>2093-8152</t>
  </si>
  <si>
    <t>JAH</t>
  </si>
  <si>
    <t>1879-1972</t>
  </si>
  <si>
    <t>JARE</t>
  </si>
  <si>
    <t>Journal of Algorithms</t>
  </si>
  <si>
    <t>0196-6774</t>
  </si>
  <si>
    <t>Journal of Applied Research and Technology</t>
  </si>
  <si>
    <t>JART</t>
  </si>
  <si>
    <t>1665-6423</t>
  </si>
  <si>
    <t>Journal of Arrhythmia</t>
  </si>
  <si>
    <t>1880-4276</t>
  </si>
  <si>
    <t>1883-2148</t>
  </si>
  <si>
    <t>JAPB</t>
  </si>
  <si>
    <t>2287-9544</t>
  </si>
  <si>
    <t>Journal of Asian Ceramic Societies</t>
  </si>
  <si>
    <t>JASCER</t>
  </si>
  <si>
    <t>2187-0764</t>
  </si>
  <si>
    <t>YJBIN</t>
  </si>
  <si>
    <t>JOCM</t>
  </si>
  <si>
    <t>JCE</t>
  </si>
  <si>
    <t>1878-5921</t>
  </si>
  <si>
    <t>Journal of Clinical Gerontology and Geriatrics</t>
  </si>
  <si>
    <t>JCGG</t>
  </si>
  <si>
    <t>2210-8335</t>
  </si>
  <si>
    <t>2210-8343</t>
  </si>
  <si>
    <t>JCDE</t>
  </si>
  <si>
    <t>2288-5048</t>
  </si>
  <si>
    <t>JODS</t>
  </si>
  <si>
    <t>1525-3198</t>
  </si>
  <si>
    <t>JDS</t>
  </si>
  <si>
    <t>2213-8862</t>
  </si>
  <si>
    <t>DESC</t>
  </si>
  <si>
    <t>1873-569X</t>
  </si>
  <si>
    <t>Journal of Dermatology &amp; Dermatologic Surgery</t>
  </si>
  <si>
    <t>JDDS</t>
  </si>
  <si>
    <t>2352-2410</t>
  </si>
  <si>
    <t>JDC</t>
  </si>
  <si>
    <t>1873-460X</t>
  </si>
  <si>
    <t>Journal of Epidemiology</t>
  </si>
  <si>
    <t>JE</t>
  </si>
  <si>
    <t>0917-5040</t>
  </si>
  <si>
    <t>1349-9092</t>
  </si>
  <si>
    <t>Journal of Experimental Child Psychology</t>
  </si>
  <si>
    <t>YJECP</t>
  </si>
  <si>
    <t>JEMBE</t>
  </si>
  <si>
    <t>Journal of Fluency Disorders</t>
  </si>
  <si>
    <t>JFD</t>
  </si>
  <si>
    <t>1873-801X</t>
  </si>
  <si>
    <t>Journal of Food and Drug Analysis</t>
  </si>
  <si>
    <t>JFDA</t>
  </si>
  <si>
    <t>1021-9498</t>
  </si>
  <si>
    <t>JGEB</t>
  </si>
  <si>
    <t>2090-5920</t>
  </si>
  <si>
    <t>EJRH</t>
  </si>
  <si>
    <t>INEC</t>
  </si>
  <si>
    <t>1873-0353</t>
  </si>
  <si>
    <t>YJIPA</t>
  </si>
  <si>
    <t>1096-0805</t>
  </si>
  <si>
    <t>JKSUCI</t>
  </si>
  <si>
    <t>2213-1248</t>
  </si>
  <si>
    <t>JKSUES</t>
  </si>
  <si>
    <t>JKSUS</t>
  </si>
  <si>
    <t>Journal of Magnesium and Alloys</t>
  </si>
  <si>
    <t>JMAA</t>
  </si>
  <si>
    <t>2213-9567</t>
  </si>
  <si>
    <t>Journal of Marine Systems</t>
  </si>
  <si>
    <t>MARSYS</t>
  </si>
  <si>
    <t>Journal of Materials Research and Technology</t>
  </si>
  <si>
    <t>JMRTEC</t>
  </si>
  <si>
    <t>2238-7854</t>
  </si>
  <si>
    <t>JMAT</t>
  </si>
  <si>
    <t>2352-8486</t>
  </si>
  <si>
    <t>JMIR</t>
  </si>
  <si>
    <t>1876-7982</t>
  </si>
  <si>
    <t>JMII</t>
  </si>
  <si>
    <t>1995-9133</t>
  </si>
  <si>
    <t>Journal of Microscopy and Ultrastructure</t>
  </si>
  <si>
    <t>JMAU</t>
  </si>
  <si>
    <t>2213-879X</t>
  </si>
  <si>
    <t>Journal of Molecular Catalysis A: Chemical</t>
  </si>
  <si>
    <t>MCAT</t>
  </si>
  <si>
    <t>1381-1169</t>
  </si>
  <si>
    <t>Journal of Molecular Catalysis B: Enzymatic</t>
  </si>
  <si>
    <t>1381-1177</t>
  </si>
  <si>
    <t>1873-3158</t>
  </si>
  <si>
    <t>Journal of Natural Gas Geoscience</t>
  </si>
  <si>
    <t>JNGGS</t>
  </si>
  <si>
    <t>2468-256X</t>
  </si>
  <si>
    <t>Journal of Neurolinguistics</t>
  </si>
  <si>
    <t>NEL</t>
  </si>
  <si>
    <t>1873-8052</t>
  </si>
  <si>
    <t>JOES</t>
  </si>
  <si>
    <t>OPTOM</t>
  </si>
  <si>
    <t>1989-1342</t>
  </si>
  <si>
    <t>JOS</t>
  </si>
  <si>
    <t>1436-2023</t>
  </si>
  <si>
    <t>JOT</t>
  </si>
  <si>
    <t>JOTO</t>
  </si>
  <si>
    <t>JOP</t>
  </si>
  <si>
    <t>EPSC</t>
  </si>
  <si>
    <t>JPHA</t>
  </si>
  <si>
    <t>PSR</t>
  </si>
  <si>
    <t>1879-1360</t>
  </si>
  <si>
    <t>PUBEC</t>
  </si>
  <si>
    <t>JRRAS</t>
  </si>
  <si>
    <t>JRMGE</t>
  </si>
  <si>
    <t>JSCS</t>
  </si>
  <si>
    <t>JSAMD</t>
  </si>
  <si>
    <t>JSHS</t>
  </si>
  <si>
    <t>2213-2961</t>
  </si>
  <si>
    <t>SPR</t>
  </si>
  <si>
    <t>JSM</t>
  </si>
  <si>
    <t>Journal of Taibah University for Science</t>
  </si>
  <si>
    <t>JTUSCI</t>
  </si>
  <si>
    <t>1658-3655</t>
  </si>
  <si>
    <t>JTUMED</t>
  </si>
  <si>
    <t>Journal of the American Academy of Child &amp; Adolescent Psychiatry</t>
  </si>
  <si>
    <t>JAAC</t>
  </si>
  <si>
    <t>1527-5418</t>
  </si>
  <si>
    <t>Journal of the Association of Arab Universities for Basic and Applied Sciences</t>
  </si>
  <si>
    <t>JAUBAS</t>
  </si>
  <si>
    <t>1815-3852</t>
  </si>
  <si>
    <t>JCMA</t>
  </si>
  <si>
    <t>1728-7731</t>
  </si>
  <si>
    <t>Journal of the Egyptian Mathematical Society</t>
  </si>
  <si>
    <t>JOEMS</t>
  </si>
  <si>
    <t>1110-256X</t>
  </si>
  <si>
    <t>JFMA</t>
  </si>
  <si>
    <t>1876-0821</t>
  </si>
  <si>
    <t>Journal of the Nigerian Mathematical Society</t>
  </si>
  <si>
    <t>JNNMS</t>
  </si>
  <si>
    <t>0189-8965</t>
  </si>
  <si>
    <t>JSSAS</t>
  </si>
  <si>
    <t>JTCME</t>
  </si>
  <si>
    <t>Journal of Traffic and Transportation Engineering (English Edition)</t>
  </si>
  <si>
    <t>JTTE</t>
  </si>
  <si>
    <t>2095-7564</t>
  </si>
  <si>
    <t>JTH</t>
  </si>
  <si>
    <t>VIRMET</t>
  </si>
  <si>
    <t>1879-0984</t>
  </si>
  <si>
    <t>VOLGEO</t>
  </si>
  <si>
    <t>Journal of Web Semantics</t>
  </si>
  <si>
    <t>WEBSEM</t>
  </si>
  <si>
    <t>Journal of Wind Engineering and Industrial Aerodynamics</t>
  </si>
  <si>
    <t>INDAER</t>
  </si>
  <si>
    <t>KJSS</t>
  </si>
  <si>
    <t>JMPG</t>
  </si>
  <si>
    <t>MERE</t>
  </si>
  <si>
    <t>1879-0291</t>
  </si>
  <si>
    <t>MARGO</t>
  </si>
  <si>
    <t>MATPR</t>
  </si>
  <si>
    <t>MRE</t>
  </si>
  <si>
    <t>MEC</t>
  </si>
  <si>
    <t>Methods in Oceanography</t>
  </si>
  <si>
    <t>MIO</t>
  </si>
  <si>
    <t>2211-1220</t>
  </si>
  <si>
    <t>MEX</t>
  </si>
  <si>
    <t>MICINF</t>
  </si>
  <si>
    <t>1769-714X</t>
  </si>
  <si>
    <t>MEFS</t>
  </si>
  <si>
    <t>2090-3251</t>
  </si>
  <si>
    <t>Modern Electronic Materials</t>
  </si>
  <si>
    <t>MOEM</t>
  </si>
  <si>
    <t>2452-1779</t>
  </si>
  <si>
    <t>YMGMR</t>
  </si>
  <si>
    <t>MIMM</t>
  </si>
  <si>
    <t>1872-9142</t>
  </si>
  <si>
    <t>MOLMET</t>
  </si>
  <si>
    <t>OMTM</t>
  </si>
  <si>
    <t>OMTN</t>
  </si>
  <si>
    <t>Natural Gas Industry B</t>
  </si>
  <si>
    <t>NGIB</t>
  </si>
  <si>
    <t>2352-8540</t>
  </si>
  <si>
    <t>NEO</t>
  </si>
  <si>
    <t>NBSCR</t>
  </si>
  <si>
    <t>YNSTR</t>
  </si>
  <si>
    <t>YNICL</t>
  </si>
  <si>
    <t>Neurología (English Edition)</t>
  </si>
  <si>
    <t>NRLENG</t>
  </si>
  <si>
    <t>Nigerian Journal of Genetics</t>
  </si>
  <si>
    <t>NIGJG</t>
  </si>
  <si>
    <t>0189-9686</t>
  </si>
  <si>
    <t>NJAS</t>
  </si>
  <si>
    <t>2212-1307</t>
  </si>
  <si>
    <t>NRJAG</t>
  </si>
  <si>
    <t>Nuclear Energy and Technology</t>
  </si>
  <si>
    <t>NUCET</t>
  </si>
  <si>
    <t>2452-3038</t>
  </si>
  <si>
    <t>NET</t>
  </si>
  <si>
    <t>2234-358X</t>
  </si>
  <si>
    <t>NME</t>
  </si>
  <si>
    <t>OCMA</t>
  </si>
  <si>
    <t>OE</t>
  </si>
  <si>
    <t>OCEANO</t>
  </si>
  <si>
    <t>2300-7370</t>
  </si>
  <si>
    <t>Ophthalmology</t>
  </si>
  <si>
    <t>OPHTHA</t>
  </si>
  <si>
    <t>1549-4713</t>
  </si>
  <si>
    <t>PAIN®</t>
  </si>
  <si>
    <t>PAIN</t>
  </si>
  <si>
    <t>0304-3959</t>
  </si>
  <si>
    <t>1872-6623</t>
  </si>
  <si>
    <t>PVR</t>
  </si>
  <si>
    <t>PRP</t>
  </si>
  <si>
    <t>1618-0631</t>
  </si>
  <si>
    <t>Perspectives in Medicine</t>
  </si>
  <si>
    <t>PERMED</t>
  </si>
  <si>
    <t>2211-968X</t>
  </si>
  <si>
    <t>PISC</t>
  </si>
  <si>
    <t>YPEST</t>
  </si>
  <si>
    <t>1095-9939</t>
  </si>
  <si>
    <t>CPET</t>
  </si>
  <si>
    <t>1879-9809</t>
  </si>
  <si>
    <t>Petroleum</t>
  </si>
  <si>
    <t>PETLM</t>
  </si>
  <si>
    <t>2405-6561</t>
  </si>
  <si>
    <t>PACS</t>
  </si>
  <si>
    <t>EJMP</t>
  </si>
  <si>
    <t>1724-191X</t>
  </si>
  <si>
    <t>PHMED</t>
  </si>
  <si>
    <t>DARK</t>
  </si>
  <si>
    <t>Physics Procedia</t>
  </si>
  <si>
    <t>PHPRO</t>
  </si>
  <si>
    <t>1875-3892</t>
  </si>
  <si>
    <t>PLGENE</t>
  </si>
  <si>
    <t>Poetics</t>
  </si>
  <si>
    <t>POETIC</t>
  </si>
  <si>
    <t>PREVET</t>
  </si>
  <si>
    <t>Procedia - Social and Behavioral Sciences</t>
  </si>
  <si>
    <t>SBSPRO</t>
  </si>
  <si>
    <t>1877-0428</t>
  </si>
  <si>
    <t>Procedia Chemistry</t>
  </si>
  <si>
    <t>PROCHE</t>
  </si>
  <si>
    <t>1876-6196</t>
  </si>
  <si>
    <t>Procedia CIRP</t>
  </si>
  <si>
    <t>PROCIR</t>
  </si>
  <si>
    <t>2212-8271</t>
  </si>
  <si>
    <t>Procedia Computer Science</t>
  </si>
  <si>
    <t>PROCS</t>
  </si>
  <si>
    <t>1877-0509</t>
  </si>
  <si>
    <t>Procedia Earth and Planetary Science</t>
  </si>
  <si>
    <t>PROEPS</t>
  </si>
  <si>
    <t>1878-5220</t>
  </si>
  <si>
    <t>Procedia Economics and Finance</t>
  </si>
  <si>
    <t>FINE</t>
  </si>
  <si>
    <t>2212-5671</t>
  </si>
  <si>
    <t>Procedia Engineering</t>
  </si>
  <si>
    <t>PROENG</t>
  </si>
  <si>
    <t>1877-7058</t>
  </si>
  <si>
    <t>Procedia Environmental Sciences</t>
  </si>
  <si>
    <t>PROENV</t>
  </si>
  <si>
    <t>1878-0296</t>
  </si>
  <si>
    <t>Procedia Food Science</t>
  </si>
  <si>
    <t>PROFOO</t>
  </si>
  <si>
    <t>2211-601X</t>
  </si>
  <si>
    <t>Procedia IUTAM</t>
  </si>
  <si>
    <t>PIUTAM</t>
  </si>
  <si>
    <t>2210-9838</t>
  </si>
  <si>
    <t>Procedia Manufacturing</t>
  </si>
  <si>
    <t>PROMFG</t>
  </si>
  <si>
    <t>2351-9789</t>
  </si>
  <si>
    <t>Procedia Materials Science</t>
  </si>
  <si>
    <t>MSPRO</t>
  </si>
  <si>
    <t>2211-8128</t>
  </si>
  <si>
    <t>Procedia Structural Integrity</t>
  </si>
  <si>
    <t>PROSTR</t>
  </si>
  <si>
    <t>2452-3216</t>
  </si>
  <si>
    <t>Procedia Technology</t>
  </si>
  <si>
    <t>PROTCY</t>
  </si>
  <si>
    <t>2212-0173</t>
  </si>
  <si>
    <t>Progress in Histochemistry and Cytochemistry</t>
  </si>
  <si>
    <t>0079-6336</t>
  </si>
  <si>
    <t>1873-2186</t>
  </si>
  <si>
    <t>PNSC</t>
  </si>
  <si>
    <t>PROPLA</t>
  </si>
  <si>
    <t>JPPR</t>
  </si>
  <si>
    <t>PRNIL</t>
  </si>
  <si>
    <t>2287-903X</t>
  </si>
  <si>
    <t>Psicología Educativa</t>
  </si>
  <si>
    <t>PSE</t>
  </si>
  <si>
    <t>1135-755X</t>
  </si>
  <si>
    <t>2174-0526</t>
  </si>
  <si>
    <t>RADCR</t>
  </si>
  <si>
    <t>REACH</t>
  </si>
  <si>
    <t>REDOX</t>
  </si>
  <si>
    <t>RETH</t>
  </si>
  <si>
    <t>YRTPH</t>
  </si>
  <si>
    <t>1096-0295</t>
  </si>
  <si>
    <t>Resource-Efficient Technologies</t>
  </si>
  <si>
    <t>REFFIT</t>
  </si>
  <si>
    <t>2405-6537</t>
  </si>
  <si>
    <t>RESPNB</t>
  </si>
  <si>
    <t>1878-1519</t>
  </si>
  <si>
    <t>Results in Pharma Sciences</t>
  </si>
  <si>
    <t>2211-2863</t>
  </si>
  <si>
    <t>RINP</t>
  </si>
  <si>
    <t>REVIP</t>
  </si>
  <si>
    <t>Revista Brasileira de Farmacognosia</t>
  </si>
  <si>
    <t>BJP</t>
  </si>
  <si>
    <t>0102-695X</t>
  </si>
  <si>
    <t>Revista Brasileira de Psiquiatria</t>
  </si>
  <si>
    <t>RBP</t>
  </si>
  <si>
    <t>1516-4446</t>
  </si>
  <si>
    <t>Revista da Associação Médica Brasileira (English Edition)</t>
  </si>
  <si>
    <t>RAMBE</t>
  </si>
  <si>
    <t>2255-4823</t>
  </si>
  <si>
    <t>Revista Médica del Hospital General de México</t>
  </si>
  <si>
    <t>HGMX</t>
  </si>
  <si>
    <t>RHISPH</t>
  </si>
  <si>
    <t>RSCI</t>
  </si>
  <si>
    <t>SJBS</t>
  </si>
  <si>
    <t>SJOPT</t>
  </si>
  <si>
    <t>SPJ</t>
  </si>
  <si>
    <t>Scientia Iranica</t>
  </si>
  <si>
    <t>SCIENT</t>
  </si>
  <si>
    <t>1026-3098</t>
  </si>
  <si>
    <t>SBSR</t>
  </si>
  <si>
    <t>Sleep Science</t>
  </si>
  <si>
    <t>SSCI</t>
  </si>
  <si>
    <t>1984-0063</t>
  </si>
  <si>
    <t>SOFTX</t>
  </si>
  <si>
    <t>Spanish Journal of Marketing - ESIC</t>
  </si>
  <si>
    <t>SJME</t>
  </si>
  <si>
    <t>2444-9695</t>
  </si>
  <si>
    <t>SPASTA</t>
  </si>
  <si>
    <t>St. Petersburg Polytechnical University Journal: Physics and Mathematics</t>
  </si>
  <si>
    <t>SPJPM</t>
  </si>
  <si>
    <t>2405-7223</t>
  </si>
  <si>
    <t>STEMCR</t>
  </si>
  <si>
    <t>SCR</t>
  </si>
  <si>
    <t>1876-7753</t>
  </si>
  <si>
    <t>SIMYCO</t>
  </si>
  <si>
    <t>SOARD</t>
  </si>
  <si>
    <t>1878-7533</t>
  </si>
  <si>
    <t>SCS</t>
  </si>
  <si>
    <t>SERJ</t>
  </si>
  <si>
    <t>SUSMAT</t>
  </si>
  <si>
    <t>Synthetic and Systems Biotechnology</t>
  </si>
  <si>
    <t>SYNBIO</t>
  </si>
  <si>
    <t>2405-805X</t>
  </si>
  <si>
    <t>Taiwanese Journal of Obstetrics and Gynecology</t>
  </si>
  <si>
    <t>TJOG</t>
  </si>
  <si>
    <t>1875-6263</t>
  </si>
  <si>
    <t>Tetrahedron: Asymmetry</t>
  </si>
  <si>
    <t>TETASY</t>
  </si>
  <si>
    <t>0957-4166</t>
  </si>
  <si>
    <t>1362-511X</t>
  </si>
  <si>
    <t>AJSL</t>
  </si>
  <si>
    <t>The Brazilian Journal of Infectious Diseases</t>
  </si>
  <si>
    <t>BJID</t>
  </si>
  <si>
    <t>1413-8670</t>
  </si>
  <si>
    <t>1678-4391</t>
  </si>
  <si>
    <t>The Crop Journal</t>
  </si>
  <si>
    <t>CJ</t>
  </si>
  <si>
    <t>2214-5141</t>
  </si>
  <si>
    <t>EHJ</t>
  </si>
  <si>
    <t>2090-911X</t>
  </si>
  <si>
    <t>The Egyptian Journal of Aquatic Research</t>
  </si>
  <si>
    <t>EJAR</t>
  </si>
  <si>
    <t>2090-3278</t>
  </si>
  <si>
    <t>EJRNM</t>
  </si>
  <si>
    <t>2090-4762</t>
  </si>
  <si>
    <t>The Egyptian Journal of Remote Sensing and Space Science</t>
  </si>
  <si>
    <t>EJRS</t>
  </si>
  <si>
    <t>2090-2476</t>
  </si>
  <si>
    <t>The European Journal of Psychology Applied to Legal Context</t>
  </si>
  <si>
    <t>EJPAL</t>
  </si>
  <si>
    <t>1889-1861</t>
  </si>
  <si>
    <t>1989-4007</t>
  </si>
  <si>
    <t>The Journal of Basic &amp; Applied Zoology</t>
  </si>
  <si>
    <t>2090-9896</t>
  </si>
  <si>
    <t>SBMB</t>
  </si>
  <si>
    <t>1879-1220</t>
  </si>
  <si>
    <t>LANDIA</t>
  </si>
  <si>
    <t>2213-8595</t>
  </si>
  <si>
    <t>LANHAE</t>
  </si>
  <si>
    <t>LANPLH</t>
  </si>
  <si>
    <t>LANPSY</t>
  </si>
  <si>
    <t>2215-0374</t>
  </si>
  <si>
    <t>LANPUB</t>
  </si>
  <si>
    <t>TAML</t>
  </si>
  <si>
    <t>THE</t>
  </si>
  <si>
    <t>TWST</t>
  </si>
  <si>
    <t>TRMI</t>
  </si>
  <si>
    <t>TRANON</t>
  </si>
  <si>
    <t>Translational Proteomics</t>
  </si>
  <si>
    <t>TRPROT</t>
  </si>
  <si>
    <t>2212-9626</t>
  </si>
  <si>
    <t>2212-9634</t>
  </si>
  <si>
    <t>Transportation Research Procedia</t>
  </si>
  <si>
    <t>TRPRO</t>
  </si>
  <si>
    <t>2352-1465</t>
  </si>
  <si>
    <t>UMB</t>
  </si>
  <si>
    <t>1879-291X</t>
  </si>
  <si>
    <t>UCLIM</t>
  </si>
  <si>
    <t>EUCR</t>
  </si>
  <si>
    <t>JVAC</t>
  </si>
  <si>
    <t>1873-2518</t>
  </si>
  <si>
    <t>YVIRO</t>
  </si>
  <si>
    <t>1096-0341</t>
  </si>
  <si>
    <t>VIRUS</t>
  </si>
  <si>
    <t>1872-7492</t>
  </si>
  <si>
    <t>Visual Informatics</t>
  </si>
  <si>
    <t>VISINF</t>
  </si>
  <si>
    <t>2468-502X</t>
  </si>
  <si>
    <t>WRI</t>
  </si>
  <si>
    <t>WSJ</t>
  </si>
  <si>
    <t>WSE</t>
  </si>
  <si>
    <t>2405-8106</t>
  </si>
  <si>
    <t>WACE</t>
  </si>
  <si>
    <t>WEP</t>
  </si>
  <si>
    <t>WD</t>
  </si>
  <si>
    <t>1873-5991</t>
  </si>
  <si>
    <t>World Journal of Otorhinolaryngology - Head and Neck Surgery</t>
  </si>
  <si>
    <t>WJORL</t>
  </si>
  <si>
    <t>2095-8811</t>
  </si>
  <si>
    <t>WPI</t>
  </si>
  <si>
    <t>ZOOL</t>
  </si>
  <si>
    <t>CONCLI</t>
  </si>
  <si>
    <t>1559-2030</t>
  </si>
  <si>
    <t>AJOPHT</t>
  </si>
  <si>
    <t>1879-1891</t>
  </si>
  <si>
    <t>TECTO</t>
  </si>
  <si>
    <t>AVB</t>
  </si>
  <si>
    <t>1873-6335</t>
  </si>
  <si>
    <t>SWEVO</t>
  </si>
  <si>
    <t>YEJON</t>
  </si>
  <si>
    <t>1532-2122</t>
  </si>
  <si>
    <t>JFS</t>
  </si>
  <si>
    <t>PEH</t>
  </si>
  <si>
    <t>CANEP</t>
  </si>
  <si>
    <t>1877-783X</t>
  </si>
  <si>
    <t>CECO</t>
  </si>
  <si>
    <t>PALAEO</t>
  </si>
  <si>
    <t>PSS</t>
  </si>
  <si>
    <t>EMPFIN</t>
  </si>
  <si>
    <t>Theoretical Computer Science</t>
  </si>
  <si>
    <t>TCS</t>
  </si>
  <si>
    <t>Learning and Individual Differences</t>
  </si>
  <si>
    <t>LEAIND</t>
  </si>
  <si>
    <t>1873-3425</t>
  </si>
  <si>
    <t>ECMODE</t>
  </si>
  <si>
    <t>MHPA</t>
  </si>
  <si>
    <t>1878-0199</t>
  </si>
  <si>
    <t>ANXDIS</t>
  </si>
  <si>
    <t>1873-7897</t>
  </si>
  <si>
    <t>Kidney International</t>
  </si>
  <si>
    <t>KINT</t>
  </si>
  <si>
    <t>1523-1755</t>
  </si>
  <si>
    <t>DYNAT</t>
  </si>
  <si>
    <t>ORTHO</t>
  </si>
  <si>
    <t>APAC</t>
  </si>
  <si>
    <t>1872-910X</t>
  </si>
  <si>
    <t>TELE</t>
  </si>
  <si>
    <t>YBRST</t>
  </si>
  <si>
    <t>1532-3080</t>
  </si>
  <si>
    <t>GEOD</t>
  </si>
  <si>
    <t>MORPHO</t>
  </si>
  <si>
    <t>GEOT</t>
  </si>
  <si>
    <t>MAD</t>
  </si>
  <si>
    <t>1872-6216</t>
  </si>
  <si>
    <t>Fish &amp; Shellfish Immunology</t>
  </si>
  <si>
    <t>YFSIM</t>
  </si>
  <si>
    <t>1095-9947</t>
  </si>
  <si>
    <t>Pharmacology Biochemistry and Behavior</t>
  </si>
  <si>
    <t>PBB</t>
  </si>
  <si>
    <t>1873-5177</t>
  </si>
  <si>
    <t>QUAGEO</t>
  </si>
  <si>
    <t>Psychologie Française</t>
  </si>
  <si>
    <t>PSFR</t>
  </si>
  <si>
    <t>JAPG</t>
  </si>
  <si>
    <t>Médecine et Maladies Infectieuses</t>
  </si>
  <si>
    <t>MEDMAL</t>
  </si>
  <si>
    <t>1769-6690</t>
  </si>
  <si>
    <t>Journal of Asian Earth Sciences</t>
  </si>
  <si>
    <t>JAES</t>
  </si>
  <si>
    <t>ACCLIT</t>
  </si>
  <si>
    <t>DISPLA</t>
  </si>
  <si>
    <t>YDLD</t>
  </si>
  <si>
    <t>1878-3562</t>
  </si>
  <si>
    <t>OO</t>
  </si>
  <si>
    <t>1879-0593</t>
  </si>
  <si>
    <t>DIII</t>
  </si>
  <si>
    <t>YTVJL</t>
  </si>
  <si>
    <t>1532-2971</t>
  </si>
  <si>
    <t>The Journal of Prosthetic Dentistry</t>
  </si>
  <si>
    <t>YMPR</t>
  </si>
  <si>
    <t>BBE</t>
  </si>
  <si>
    <t>ENGTEC</t>
  </si>
  <si>
    <t>1608-4799</t>
  </si>
  <si>
    <t>OPTBIO</t>
  </si>
  <si>
    <t>SMHL</t>
  </si>
  <si>
    <t>VETIMM</t>
  </si>
  <si>
    <t>1873-2534</t>
  </si>
  <si>
    <t>Best Practice &amp; Research Clinical Endocrinology &amp; Metabolism</t>
  </si>
  <si>
    <t>YBEEM</t>
  </si>
  <si>
    <t>1532-1908</t>
  </si>
  <si>
    <t>OME</t>
  </si>
  <si>
    <t>STAPRO</t>
  </si>
  <si>
    <t>OPEMAN</t>
  </si>
  <si>
    <t>PDJ</t>
  </si>
  <si>
    <t>1880-3997</t>
  </si>
  <si>
    <t>JSSR</t>
  </si>
  <si>
    <t>Néphrologie &amp; Thérapeutique</t>
  </si>
  <si>
    <t>NEPHRO</t>
  </si>
  <si>
    <t>1872-9177</t>
  </si>
  <si>
    <t>TRE</t>
  </si>
  <si>
    <t>JCIN</t>
  </si>
  <si>
    <t>1876-7605</t>
  </si>
  <si>
    <t>The Lancet Infectious Diseases</t>
  </si>
  <si>
    <t>LANINF</t>
  </si>
  <si>
    <t>1474-4457</t>
  </si>
  <si>
    <t>ENVTOX</t>
  </si>
  <si>
    <t>1872-7077</t>
  </si>
  <si>
    <t>IJA</t>
  </si>
  <si>
    <t>WOPU</t>
  </si>
  <si>
    <t>COMAID</t>
  </si>
  <si>
    <t>IB</t>
  </si>
  <si>
    <t>1879-0240</t>
  </si>
  <si>
    <t>Endeavour</t>
  </si>
  <si>
    <t>ENDE</t>
  </si>
  <si>
    <t>YEXMP</t>
  </si>
  <si>
    <t>1096-0945</t>
  </si>
  <si>
    <t>The American Journal of Cardiology</t>
  </si>
  <si>
    <t>AJC</t>
  </si>
  <si>
    <t>1879-1913</t>
  </si>
  <si>
    <t>JCEH</t>
  </si>
  <si>
    <t>2213-3453</t>
  </si>
  <si>
    <t>Fuß &amp; Sprunggelenk</t>
  </si>
  <si>
    <t>FUSPRU</t>
  </si>
  <si>
    <t>1619-9995</t>
  </si>
  <si>
    <t>JCM</t>
  </si>
  <si>
    <t>ARA</t>
  </si>
  <si>
    <t>ACCFOR</t>
  </si>
  <si>
    <t>1467-6303</t>
  </si>
  <si>
    <t>TOX</t>
  </si>
  <si>
    <t>1879-3185</t>
  </si>
  <si>
    <t>INTIMP</t>
  </si>
  <si>
    <t>1878-1705</t>
  </si>
  <si>
    <t>INTMAN</t>
  </si>
  <si>
    <t>JSURG</t>
  </si>
  <si>
    <t>1878-7452</t>
  </si>
  <si>
    <t>IMAGE</t>
  </si>
  <si>
    <t>YJPNU</t>
  </si>
  <si>
    <t>Médecine &amp; Droit</t>
  </si>
  <si>
    <t>MEDDRO</t>
  </si>
  <si>
    <t>1777-5612</t>
  </si>
  <si>
    <t>YTAAP</t>
  </si>
  <si>
    <t>1096-0333</t>
  </si>
  <si>
    <t>JEBO</t>
  </si>
  <si>
    <t>YCOMP</t>
  </si>
  <si>
    <t>1532-8384</t>
  </si>
  <si>
    <t>Advances in Life Course Research</t>
  </si>
  <si>
    <t>ALCR</t>
  </si>
  <si>
    <t>AUCC</t>
  </si>
  <si>
    <t>Continental Shelf Research</t>
  </si>
  <si>
    <t>CSR</t>
  </si>
  <si>
    <t>1873-6955</t>
  </si>
  <si>
    <t>Journal of Purchasing and Supply Management</t>
  </si>
  <si>
    <t>PURSUP</t>
  </si>
  <si>
    <t>YMMT</t>
  </si>
  <si>
    <t>1532-6586</t>
  </si>
  <si>
    <t>DCM</t>
  </si>
  <si>
    <t>PROECO</t>
  </si>
  <si>
    <t>ECOLET</t>
  </si>
  <si>
    <t>ENS</t>
  </si>
  <si>
    <t>1878-7436</t>
  </si>
  <si>
    <t>Anaesthesia &amp; Intensive Care Medicine</t>
  </si>
  <si>
    <t>MPAIC</t>
  </si>
  <si>
    <t>1878-7584</t>
  </si>
  <si>
    <t>PHYCOM</t>
  </si>
  <si>
    <t>XJRN</t>
  </si>
  <si>
    <t>1555-9912</t>
  </si>
  <si>
    <t>The Journal of Nutritional Biochemistry</t>
  </si>
  <si>
    <t>JNB</t>
  </si>
  <si>
    <t>1873-4847</t>
  </si>
  <si>
    <t>YJAUT</t>
  </si>
  <si>
    <t>1095-9157</t>
  </si>
  <si>
    <t>EMJ</t>
  </si>
  <si>
    <t>REHAB</t>
  </si>
  <si>
    <t>1877-0665</t>
  </si>
  <si>
    <t>JJEK</t>
  </si>
  <si>
    <t>1873-5711</t>
  </si>
  <si>
    <t>JCYT</t>
  </si>
  <si>
    <t>1477-2566</t>
  </si>
  <si>
    <t>MECH</t>
  </si>
  <si>
    <t>NANCOM</t>
  </si>
  <si>
    <t>RETRAM</t>
  </si>
  <si>
    <t>IMM</t>
  </si>
  <si>
    <t>AMAR</t>
  </si>
  <si>
    <t>CSTP</t>
  </si>
  <si>
    <t>2213-6258</t>
  </si>
  <si>
    <t>JIC</t>
  </si>
  <si>
    <t>1437-7780</t>
  </si>
  <si>
    <t>FSS</t>
  </si>
  <si>
    <t>YCLIM</t>
  </si>
  <si>
    <t>1521-7035</t>
  </si>
  <si>
    <t>ADVEI</t>
  </si>
  <si>
    <t>YJCEC</t>
  </si>
  <si>
    <t>1095-7227</t>
  </si>
  <si>
    <t>COLEGN</t>
  </si>
  <si>
    <t>WDP</t>
  </si>
  <si>
    <t>PRAS</t>
  </si>
  <si>
    <t>1878-0539</t>
  </si>
  <si>
    <t>JCJO</t>
  </si>
  <si>
    <t>1715-3360</t>
  </si>
  <si>
    <t>JCBS</t>
  </si>
  <si>
    <t>International Journal of Paleopathology</t>
  </si>
  <si>
    <t>IJPP</t>
  </si>
  <si>
    <t>YPMED</t>
  </si>
  <si>
    <t>1096-0260</t>
  </si>
  <si>
    <t>European Journal of Cancer</t>
  </si>
  <si>
    <t>EJC</t>
  </si>
  <si>
    <t>1879-0852</t>
  </si>
  <si>
    <t>FPSL</t>
  </si>
  <si>
    <t>PCORM</t>
  </si>
  <si>
    <t>RIOB</t>
  </si>
  <si>
    <t>Revue de Micropaléontologie</t>
  </si>
  <si>
    <t>REVMIC</t>
  </si>
  <si>
    <t>YPCSU</t>
  </si>
  <si>
    <t>1876-4665</t>
  </si>
  <si>
    <t>JCLB</t>
  </si>
  <si>
    <t>1879-1271</t>
  </si>
  <si>
    <t>DIFGEO</t>
  </si>
  <si>
    <t>YRVSC</t>
  </si>
  <si>
    <t>1532-2661</t>
  </si>
  <si>
    <t>Journal de Pédiatrie et de Puériculture</t>
  </si>
  <si>
    <t>PEDPUE</t>
  </si>
  <si>
    <t>1777-5981</t>
  </si>
  <si>
    <t>RACREG</t>
  </si>
  <si>
    <t>Clinical Nutrition</t>
  </si>
  <si>
    <t>YCLNU</t>
  </si>
  <si>
    <t>1532-1983</t>
  </si>
  <si>
    <t>Annales Médico-psychologiques, revue psychiatrique</t>
  </si>
  <si>
    <t>AMEPSY</t>
  </si>
  <si>
    <t>1769-6631</t>
  </si>
  <si>
    <t>YMCN</t>
  </si>
  <si>
    <t>1535-6345</t>
  </si>
  <si>
    <t>1875-2128</t>
  </si>
  <si>
    <t>DSX</t>
  </si>
  <si>
    <t>1878-0334</t>
  </si>
  <si>
    <t>SSTE</t>
  </si>
  <si>
    <t>1877-5853</t>
  </si>
  <si>
    <t>ANL</t>
  </si>
  <si>
    <t>1879-1476</t>
  </si>
  <si>
    <t>GHEART</t>
  </si>
  <si>
    <t>2211-8179</t>
  </si>
  <si>
    <t>AEP</t>
  </si>
  <si>
    <t>1873-2585</t>
  </si>
  <si>
    <t>IJES</t>
  </si>
  <si>
    <t>JJRC</t>
  </si>
  <si>
    <t>Bulletin des Sciences Mathématiques</t>
  </si>
  <si>
    <t>BULSCI</t>
  </si>
  <si>
    <t>YEBEH</t>
  </si>
  <si>
    <t>1525-5069</t>
  </si>
  <si>
    <t>JSR</t>
  </si>
  <si>
    <t>RFL</t>
  </si>
  <si>
    <t>OPELRE</t>
  </si>
  <si>
    <t>1896-3757</t>
  </si>
  <si>
    <t>ANORL</t>
  </si>
  <si>
    <t>JNC</t>
  </si>
  <si>
    <t>JARMAP</t>
  </si>
  <si>
    <t>YMVN</t>
  </si>
  <si>
    <t>Revue Vétérinaire Clinique</t>
  </si>
  <si>
    <t>VETCLI</t>
  </si>
  <si>
    <t>ADVMS</t>
  </si>
  <si>
    <t>1898-4002</t>
  </si>
  <si>
    <t>JCOM</t>
  </si>
  <si>
    <t>Research in Social Stratification and Mobility</t>
  </si>
  <si>
    <t>RSSM</t>
  </si>
  <si>
    <t>JBEF</t>
  </si>
  <si>
    <t>2214-6369</t>
  </si>
  <si>
    <t>ACCINF</t>
  </si>
  <si>
    <t>HIM</t>
  </si>
  <si>
    <t>1879-1166</t>
  </si>
  <si>
    <t>PCD</t>
  </si>
  <si>
    <t>1878-0210</t>
  </si>
  <si>
    <t>RTX</t>
  </si>
  <si>
    <t>1873-1708</t>
  </si>
  <si>
    <t>YMSY</t>
  </si>
  <si>
    <t>1532-7361</t>
  </si>
  <si>
    <t>ADIAC</t>
  </si>
  <si>
    <t>YSHEM</t>
  </si>
  <si>
    <t>1532-8686</t>
  </si>
  <si>
    <t>YSARH</t>
  </si>
  <si>
    <t>1532-866X</t>
  </si>
  <si>
    <t>MRC</t>
  </si>
  <si>
    <t>SPECOM</t>
  </si>
  <si>
    <t>AGISTU</t>
  </si>
  <si>
    <t>HEAP</t>
  </si>
  <si>
    <t>1872-6054</t>
  </si>
  <si>
    <t>JPUROL</t>
  </si>
  <si>
    <t>1873-4898</t>
  </si>
  <si>
    <t>PEP</t>
  </si>
  <si>
    <t>1873-5169</t>
  </si>
  <si>
    <t>YPMPP</t>
  </si>
  <si>
    <t>1096-1178</t>
  </si>
  <si>
    <t>YGMOD</t>
  </si>
  <si>
    <t>JJIM</t>
  </si>
  <si>
    <t>YJHIN</t>
  </si>
  <si>
    <t>1532-2939</t>
  </si>
  <si>
    <t>YCYTO</t>
  </si>
  <si>
    <t>1096-0023</t>
  </si>
  <si>
    <t>COTOX</t>
  </si>
  <si>
    <t>ACME</t>
  </si>
  <si>
    <t>Progress in Oceanography</t>
  </si>
  <si>
    <t>PROOCE</t>
  </si>
  <si>
    <t>Studies in Educational Evaluation</t>
  </si>
  <si>
    <t>JSEE</t>
  </si>
  <si>
    <t>Nutrition Clinique et Métabolisme</t>
  </si>
  <si>
    <t>NUTCLI</t>
  </si>
  <si>
    <t>1768-3092</t>
  </si>
  <si>
    <t>WOMBI</t>
  </si>
  <si>
    <t>1878-1799</t>
  </si>
  <si>
    <t>JSS</t>
  </si>
  <si>
    <t>JAVA</t>
  </si>
  <si>
    <t>1557-1289</t>
  </si>
  <si>
    <t>MJAFI</t>
  </si>
  <si>
    <t>2213-4743</t>
  </si>
  <si>
    <t>JVC</t>
  </si>
  <si>
    <t>1875-0834</t>
  </si>
  <si>
    <t>JCOMM</t>
  </si>
  <si>
    <t>IJRM</t>
  </si>
  <si>
    <t>1872-7654</t>
  </si>
  <si>
    <t>AJG</t>
  </si>
  <si>
    <t>2090-2387</t>
  </si>
  <si>
    <t>NTT</t>
  </si>
  <si>
    <t>1872-9738</t>
  </si>
  <si>
    <t>MATECO</t>
  </si>
  <si>
    <t>1873-1538</t>
  </si>
  <si>
    <t>Thinking Skills and Creativity</t>
  </si>
  <si>
    <t>TSC</t>
  </si>
  <si>
    <t>JORT</t>
  </si>
  <si>
    <t>JOB</t>
  </si>
  <si>
    <t>YMAM</t>
  </si>
  <si>
    <t>1532-6497</t>
  </si>
  <si>
    <t>Journal of Contemporary Accounting &amp; Economics</t>
  </si>
  <si>
    <t>JCAE</t>
  </si>
  <si>
    <t>JCZ</t>
  </si>
  <si>
    <t>CID</t>
  </si>
  <si>
    <t>1879-1131</t>
  </si>
  <si>
    <t>TELN</t>
  </si>
  <si>
    <t>JEOA</t>
  </si>
  <si>
    <t>CENG</t>
  </si>
  <si>
    <t>Journal of Hospitality, Leisure, Sport &amp; Tourism Education</t>
  </si>
  <si>
    <t>JHLSTE</t>
  </si>
  <si>
    <t>ERGON</t>
  </si>
  <si>
    <t>1872-8219</t>
  </si>
  <si>
    <t>AENJ</t>
  </si>
  <si>
    <t>Actualités Pharmaceutiques</t>
  </si>
  <si>
    <t>ACTPHA</t>
  </si>
  <si>
    <t>NPBR</t>
  </si>
  <si>
    <t>2212-8581</t>
  </si>
  <si>
    <t>Nutrition</t>
  </si>
  <si>
    <t>NUT</t>
  </si>
  <si>
    <t>1873-1244</t>
  </si>
  <si>
    <t>YSONU</t>
  </si>
  <si>
    <t>MARMIC</t>
  </si>
  <si>
    <t>PALEVO</t>
  </si>
  <si>
    <t>L'Évolution Psychiatrique</t>
  </si>
  <si>
    <t>EVOPSY</t>
  </si>
  <si>
    <t>1769-6674</t>
  </si>
  <si>
    <t>RIBAF</t>
  </si>
  <si>
    <t>IJOSM</t>
  </si>
  <si>
    <t>1878-0164</t>
  </si>
  <si>
    <t>DIAB</t>
  </si>
  <si>
    <t>1872-8227</t>
  </si>
  <si>
    <t>Aquacultural Engineering</t>
  </si>
  <si>
    <t>AQUE</t>
  </si>
  <si>
    <t>JANH</t>
  </si>
  <si>
    <t>SEDGEO</t>
  </si>
  <si>
    <t>BSE</t>
  </si>
  <si>
    <t>Kinésithérapie, la Revue</t>
  </si>
  <si>
    <t>KINE</t>
  </si>
  <si>
    <t>Journal de Mycologie Médicale</t>
  </si>
  <si>
    <t>MYCMED</t>
  </si>
  <si>
    <t>1773-0449</t>
  </si>
  <si>
    <t>JDMM</t>
  </si>
  <si>
    <t>The American Journal of Emergency Medicine</t>
  </si>
  <si>
    <t>YAJEM</t>
  </si>
  <si>
    <t>1532-8171</t>
  </si>
  <si>
    <t>JPOR</t>
  </si>
  <si>
    <t>EXMATH</t>
  </si>
  <si>
    <t>JBR</t>
  </si>
  <si>
    <t>CLBC</t>
  </si>
  <si>
    <t>1938-0666</t>
  </si>
  <si>
    <t>DATAK</t>
  </si>
  <si>
    <t>YMSE</t>
  </si>
  <si>
    <t>1532-6500</t>
  </si>
  <si>
    <t>The American Journal of Surgery</t>
  </si>
  <si>
    <t>AJS</t>
  </si>
  <si>
    <t>1879-1883</t>
  </si>
  <si>
    <t>INDA</t>
  </si>
  <si>
    <t>YTICE</t>
  </si>
  <si>
    <t>1532-3072</t>
  </si>
  <si>
    <t>MONEC</t>
  </si>
  <si>
    <t>YMVJ</t>
  </si>
  <si>
    <t>1873-4588</t>
  </si>
  <si>
    <t>VETMIC</t>
  </si>
  <si>
    <t>1873-2542</t>
  </si>
  <si>
    <t>ANAI</t>
  </si>
  <si>
    <t>1534-4436</t>
  </si>
  <si>
    <t>JHEAP</t>
  </si>
  <si>
    <t>JINJ</t>
  </si>
  <si>
    <t>1879-0267</t>
  </si>
  <si>
    <t>EMEMAR</t>
  </si>
  <si>
    <t>1873-6173</t>
  </si>
  <si>
    <t>DMB</t>
  </si>
  <si>
    <t>1879-0070</t>
  </si>
  <si>
    <t>Journal of Evidence Based Dental Practice</t>
  </si>
  <si>
    <t>YMED</t>
  </si>
  <si>
    <t>1532-3390</t>
  </si>
  <si>
    <t>TRACLI</t>
  </si>
  <si>
    <t>1953-8022</t>
  </si>
  <si>
    <t>Revue Européenne de Psychologie Appliquée</t>
  </si>
  <si>
    <t>ERAP</t>
  </si>
  <si>
    <t>BULCAN</t>
  </si>
  <si>
    <t>1769-6917</t>
  </si>
  <si>
    <t>GEOBIO</t>
  </si>
  <si>
    <t>YJCGH</t>
  </si>
  <si>
    <t>1542-7714</t>
  </si>
  <si>
    <t>The Journal of Thoracic and Cardiovascular Surgery</t>
  </si>
  <si>
    <t>YMTC</t>
  </si>
  <si>
    <t>1097-685X</t>
  </si>
  <si>
    <t>Revista Española de Anestesiología y Reanimación (English Edition)</t>
  </si>
  <si>
    <t>REDARE</t>
  </si>
  <si>
    <t>TJNP</t>
  </si>
  <si>
    <t>ARTRES</t>
  </si>
  <si>
    <t>1876-4401</t>
  </si>
  <si>
    <t>PCL</t>
  </si>
  <si>
    <t>1557-8240</t>
  </si>
  <si>
    <t>Revue Française d'Allergologie</t>
  </si>
  <si>
    <t>1877-0312</t>
  </si>
  <si>
    <t>IP</t>
  </si>
  <si>
    <t>PUBREL</t>
  </si>
  <si>
    <t>DYNCON</t>
  </si>
  <si>
    <t>JEM</t>
  </si>
  <si>
    <t>SRT</t>
  </si>
  <si>
    <t>The Leadership Quarterly</t>
  </si>
  <si>
    <t>LEAQUA</t>
  </si>
  <si>
    <t>Hand Surgery and Rehabilitation</t>
  </si>
  <si>
    <t>2468-1210</t>
  </si>
  <si>
    <t>IJME</t>
  </si>
  <si>
    <t>JVSV</t>
  </si>
  <si>
    <t>2213-3348</t>
  </si>
  <si>
    <t>YPCAD</t>
  </si>
  <si>
    <t>1873-1740</t>
  </si>
  <si>
    <t>EMOSPA</t>
  </si>
  <si>
    <t>JCJD</t>
  </si>
  <si>
    <t>2352-3840</t>
  </si>
  <si>
    <t>JMSY</t>
  </si>
  <si>
    <t>IMBIO</t>
  </si>
  <si>
    <t>1878-3279</t>
  </si>
  <si>
    <t>ECOTRA</t>
  </si>
  <si>
    <t>JTV</t>
  </si>
  <si>
    <t>1876-4746</t>
  </si>
  <si>
    <t>Sexual &amp; Reproductive Healthcare</t>
  </si>
  <si>
    <t>SRHC</t>
  </si>
  <si>
    <t>1877-5764</t>
  </si>
  <si>
    <t>Revista Española de Medicina Nuclear e Imagen Molecular (English Edition)</t>
  </si>
  <si>
    <t>REMNIE</t>
  </si>
  <si>
    <t>Labour Economics</t>
  </si>
  <si>
    <t>LABECO</t>
  </si>
  <si>
    <t>PHANU</t>
  </si>
  <si>
    <t>HRTHM</t>
  </si>
  <si>
    <t>1556-3871</t>
  </si>
  <si>
    <t>Annales de Cardiologie et d'Angéiologie</t>
  </si>
  <si>
    <t>ANCAAN</t>
  </si>
  <si>
    <t>1768-3181</t>
  </si>
  <si>
    <t>ATH</t>
  </si>
  <si>
    <t>1879-1484</t>
  </si>
  <si>
    <t>Assessing Writing</t>
  </si>
  <si>
    <t>ASW</t>
  </si>
  <si>
    <t>IBR</t>
  </si>
  <si>
    <t>JIMF</t>
  </si>
  <si>
    <t>Evaluation and Program Planning</t>
  </si>
  <si>
    <t>EPP</t>
  </si>
  <si>
    <t>Journal of English for Academic Purposes</t>
  </si>
  <si>
    <t>JEAP</t>
  </si>
  <si>
    <t>Journal of Stroke and Cerebrovascular Diseases</t>
  </si>
  <si>
    <t>YJSCD</t>
  </si>
  <si>
    <t>1532-8511</t>
  </si>
  <si>
    <t>ECOSYS</t>
  </si>
  <si>
    <t>JPMA</t>
  </si>
  <si>
    <t>JFBS</t>
  </si>
  <si>
    <t>ENTCOM</t>
  </si>
  <si>
    <t>Information &amp; Management</t>
  </si>
  <si>
    <t>INFMAN</t>
  </si>
  <si>
    <t>YMDE</t>
  </si>
  <si>
    <t>PSYM</t>
  </si>
  <si>
    <t>1545-7206</t>
  </si>
  <si>
    <t>Mutation Research/Fundamental and Molecular Mechanisms of Mutagenesis</t>
  </si>
  <si>
    <t>MUT</t>
  </si>
  <si>
    <t>1879-2871</t>
  </si>
  <si>
    <t>JNN</t>
  </si>
  <si>
    <t>OTSR</t>
  </si>
  <si>
    <t>JACL</t>
  </si>
  <si>
    <t>1876-4789</t>
  </si>
  <si>
    <t>BCDF</t>
  </si>
  <si>
    <t>Contact Lens and Anterior Eye</t>
  </si>
  <si>
    <t>CLAE</t>
  </si>
  <si>
    <t>1476-5411</t>
  </si>
  <si>
    <t>RMMS</t>
  </si>
  <si>
    <t>1477-2574</t>
  </si>
  <si>
    <t>Electronic Commerce Research and Applications</t>
  </si>
  <si>
    <t>ELERAP</t>
  </si>
  <si>
    <t>XJEP</t>
  </si>
  <si>
    <t>MYC</t>
  </si>
  <si>
    <t>1618-2545</t>
  </si>
  <si>
    <t>YOBHD</t>
  </si>
  <si>
    <t>YJOMS</t>
  </si>
  <si>
    <t>1531-5053</t>
  </si>
  <si>
    <t>IMLET</t>
  </si>
  <si>
    <t>1879-0542</t>
  </si>
  <si>
    <t>SOP</t>
  </si>
  <si>
    <t>1879-3304</t>
  </si>
  <si>
    <t>COSE</t>
  </si>
  <si>
    <t>YJPAN</t>
  </si>
  <si>
    <t>PJNNS</t>
  </si>
  <si>
    <t>1897-4260</t>
  </si>
  <si>
    <t>DHJO</t>
  </si>
  <si>
    <t>1876-7583</t>
  </si>
  <si>
    <t>YCRES</t>
  </si>
  <si>
    <t>1095-998X</t>
  </si>
  <si>
    <t>Journal de Mathématiques Pures et Appliquées</t>
  </si>
  <si>
    <t>MATPUR</t>
  </si>
  <si>
    <t>Journal of Clinical Virology</t>
  </si>
  <si>
    <t>JCV</t>
  </si>
  <si>
    <t>1873-5967</t>
  </si>
  <si>
    <t>Linguistics and Education</t>
  </si>
  <si>
    <t>LINEDU</t>
  </si>
  <si>
    <t>YJINF</t>
  </si>
  <si>
    <t>1532-2742</t>
  </si>
  <si>
    <t>IJCCI</t>
  </si>
  <si>
    <t>SCISPO</t>
  </si>
  <si>
    <t>1778-4131</t>
  </si>
  <si>
    <t>JRTPM</t>
  </si>
  <si>
    <t>BUSHOR</t>
  </si>
  <si>
    <t>ACTROP</t>
  </si>
  <si>
    <t>1873-6254</t>
  </si>
  <si>
    <t>Drug Discovery Today: Disease Models</t>
  </si>
  <si>
    <t>DDMOD</t>
  </si>
  <si>
    <t>JPP</t>
  </si>
  <si>
    <t>1873-2070</t>
  </si>
  <si>
    <t>ADPO</t>
  </si>
  <si>
    <t>1873-5312</t>
  </si>
  <si>
    <t>YJCMS</t>
  </si>
  <si>
    <t>1878-4119</t>
  </si>
  <si>
    <t>EXPLORE</t>
  </si>
  <si>
    <t>JSCH</t>
  </si>
  <si>
    <t>1878-7541</t>
  </si>
  <si>
    <t>JPAA</t>
  </si>
  <si>
    <t>ECONOM</t>
  </si>
  <si>
    <t>1872-6895</t>
  </si>
  <si>
    <t>Operative Techniques in Otolaryngology-Head and Neck Surgery</t>
  </si>
  <si>
    <t>YOTOT</t>
  </si>
  <si>
    <t>1557-9395</t>
  </si>
  <si>
    <t>Gynécologie Obstétrique Fertilité &amp; Sénologie </t>
  </si>
  <si>
    <t>RESINV</t>
  </si>
  <si>
    <t>2212-5353</t>
  </si>
  <si>
    <t>CAIE</t>
  </si>
  <si>
    <t>FOOSTR</t>
  </si>
  <si>
    <t>YMVA</t>
  </si>
  <si>
    <t>1097-6809</t>
  </si>
  <si>
    <t>ECSN</t>
  </si>
  <si>
    <t>VPH</t>
  </si>
  <si>
    <t>1879-3649</t>
  </si>
  <si>
    <t>TR</t>
  </si>
  <si>
    <t>1879-2472</t>
  </si>
  <si>
    <t>MESC</t>
  </si>
  <si>
    <t>ACCOUN</t>
  </si>
  <si>
    <t>JPS</t>
  </si>
  <si>
    <t>1873-6513</t>
  </si>
  <si>
    <t>YJPMN</t>
  </si>
  <si>
    <t>NEUADO</t>
  </si>
  <si>
    <t>1769-6615</t>
  </si>
  <si>
    <t>Journal of Veterinary Behavior</t>
  </si>
  <si>
    <t>JVEB</t>
  </si>
  <si>
    <t>PATHOL</t>
  </si>
  <si>
    <t>1465-3931</t>
  </si>
  <si>
    <t>IJOTN</t>
  </si>
  <si>
    <t>YSVAS</t>
  </si>
  <si>
    <t>1558-4518</t>
  </si>
  <si>
    <t>Archivos de la Sociedad Española de Oftalmología (English Edition)</t>
  </si>
  <si>
    <t>OFTALE</t>
  </si>
  <si>
    <t>Journal of African Earth Sciences</t>
  </si>
  <si>
    <t>AES</t>
  </si>
  <si>
    <t>1879-1956</t>
  </si>
  <si>
    <t>YADPA</t>
  </si>
  <si>
    <t>1532-8198</t>
  </si>
  <si>
    <t>PUHE</t>
  </si>
  <si>
    <t>1476-5616</t>
  </si>
  <si>
    <t>Journal of South American Earth Sciences</t>
  </si>
  <si>
    <t>SAMES</t>
  </si>
  <si>
    <t>HLPT</t>
  </si>
  <si>
    <t>2211-8845</t>
  </si>
  <si>
    <t>PGEOLA</t>
  </si>
  <si>
    <t>CCS</t>
  </si>
  <si>
    <t>1877-9174</t>
  </si>
  <si>
    <t>YMNL</t>
  </si>
  <si>
    <t>YGCEN</t>
  </si>
  <si>
    <t>1095-6840</t>
  </si>
  <si>
    <t>DIABET</t>
  </si>
  <si>
    <t>1878-1780</t>
  </si>
  <si>
    <t>Computers and Composition</t>
  </si>
  <si>
    <t>COCOMP</t>
  </si>
  <si>
    <t>CAE</t>
  </si>
  <si>
    <t>YMPH</t>
  </si>
  <si>
    <t>OPERES</t>
  </si>
  <si>
    <t>CAEE</t>
  </si>
  <si>
    <t>YEXEH</t>
  </si>
  <si>
    <t>1090-2457</t>
  </si>
  <si>
    <t>ANDO</t>
  </si>
  <si>
    <t>Annales de Chirurgie Plastique Esthétique</t>
  </si>
  <si>
    <t>ANNPLA</t>
  </si>
  <si>
    <t>1768-319X</t>
  </si>
  <si>
    <t>ACAP</t>
  </si>
  <si>
    <t>1876-2867</t>
  </si>
  <si>
    <t>YMDR</t>
  </si>
  <si>
    <t>1535-6302</t>
  </si>
  <si>
    <t>PEC</t>
  </si>
  <si>
    <t>1873-5134</t>
  </si>
  <si>
    <t>MULFIN</t>
  </si>
  <si>
    <t>YSCRS</t>
  </si>
  <si>
    <t>1558-4585</t>
  </si>
  <si>
    <t>Journal of International Financial Markets, Institutions and Money</t>
  </si>
  <si>
    <t>INTFIN</t>
  </si>
  <si>
    <t>Obstetrics, Gynaecology &amp; Reproductive Medicine</t>
  </si>
  <si>
    <t>OGRM</t>
  </si>
  <si>
    <t>1879-3622</t>
  </si>
  <si>
    <t>RETAIL</t>
  </si>
  <si>
    <t>REPBIO</t>
  </si>
  <si>
    <t>DISOPT</t>
  </si>
  <si>
    <t>CLNESP</t>
  </si>
  <si>
    <t>JOMSMP</t>
  </si>
  <si>
    <t>MHP</t>
  </si>
  <si>
    <t>JMDI</t>
  </si>
  <si>
    <t>1943-7811</t>
  </si>
  <si>
    <t>JACR</t>
  </si>
  <si>
    <t>1558-349X</t>
  </si>
  <si>
    <t>CRVASA</t>
  </si>
  <si>
    <t>1803-7712</t>
  </si>
  <si>
    <t>RSAP</t>
  </si>
  <si>
    <t>YMEN</t>
  </si>
  <si>
    <t>1527-2966</t>
  </si>
  <si>
    <t>ACCAUD</t>
  </si>
  <si>
    <t>MATBEH</t>
  </si>
  <si>
    <t>YAPNU</t>
  </si>
  <si>
    <t>Clinical Lymphoma Myeloma and Leukemia</t>
  </si>
  <si>
    <t>2152-2669</t>
  </si>
  <si>
    <t>1538-3199</t>
  </si>
  <si>
    <t>YPRRV</t>
  </si>
  <si>
    <t>1526-0550</t>
  </si>
  <si>
    <t>INTHIG</t>
  </si>
  <si>
    <t>JCHAS</t>
  </si>
  <si>
    <t>MICPRO</t>
  </si>
  <si>
    <t>JMACRO</t>
  </si>
  <si>
    <t>SOCSCI</t>
  </si>
  <si>
    <t>Healthcare</t>
  </si>
  <si>
    <t>HJDSI</t>
  </si>
  <si>
    <t>2213-0772</t>
  </si>
  <si>
    <t>FBIO</t>
  </si>
  <si>
    <t>2212-4306</t>
  </si>
  <si>
    <t>IE</t>
  </si>
  <si>
    <t>POLECO</t>
  </si>
  <si>
    <t>YJABR</t>
  </si>
  <si>
    <t>1090-266X</t>
  </si>
  <si>
    <t>Journal of Second Language Writing</t>
  </si>
  <si>
    <t>SECLAN</t>
  </si>
  <si>
    <t>Reumatología Clínica (English Edition)</t>
  </si>
  <si>
    <t>REUMAE</t>
  </si>
  <si>
    <t>Actas Urológicas Españolas (English Edition)</t>
  </si>
  <si>
    <t>ACUROE</t>
  </si>
  <si>
    <t>FINMAR</t>
  </si>
  <si>
    <t>PALWOR</t>
  </si>
  <si>
    <t>YNASA</t>
  </si>
  <si>
    <t>WHI</t>
  </si>
  <si>
    <t>1878-4321</t>
  </si>
  <si>
    <t>Cognitive Development</t>
  </si>
  <si>
    <t>COGDEV</t>
  </si>
  <si>
    <t>Cirugía Española (English Edition)</t>
  </si>
  <si>
    <t>YMNO</t>
  </si>
  <si>
    <t>PUMIND</t>
  </si>
  <si>
    <t>WEM</t>
  </si>
  <si>
    <t>ANTHRO</t>
  </si>
  <si>
    <t>PHYST</t>
  </si>
  <si>
    <t>1873-1465</t>
  </si>
  <si>
    <t>YRMED</t>
  </si>
  <si>
    <t>1532-3064</t>
  </si>
  <si>
    <t>MRAN</t>
  </si>
  <si>
    <t>OSN</t>
  </si>
  <si>
    <t>GLOFIN</t>
  </si>
  <si>
    <t>Journal of School Psychology</t>
  </si>
  <si>
    <t>JSP</t>
  </si>
  <si>
    <t>BODYIM</t>
  </si>
  <si>
    <t>COPSYC</t>
  </si>
  <si>
    <t>LUNG</t>
  </si>
  <si>
    <t>1872-8332</t>
  </si>
  <si>
    <t>Ecohydrology &amp; Hydrobiology</t>
  </si>
  <si>
    <t>ECOHYD</t>
  </si>
  <si>
    <t>2080-3397</t>
  </si>
  <si>
    <t>Best Practice &amp; Research Clinical Anaesthesiology</t>
  </si>
  <si>
    <t>YBEAN</t>
  </si>
  <si>
    <t>1532-169X</t>
  </si>
  <si>
    <t>HIGTEC</t>
  </si>
  <si>
    <t>PPC</t>
  </si>
  <si>
    <t>1558-1519</t>
  </si>
  <si>
    <t>OTOENG</t>
  </si>
  <si>
    <t>The Journal of Hand Surgery</t>
  </si>
  <si>
    <t>YJHSU</t>
  </si>
  <si>
    <t>1531-6564</t>
  </si>
  <si>
    <t>YEJVS</t>
  </si>
  <si>
    <t>1532-2165</t>
  </si>
  <si>
    <t>LIBINF</t>
  </si>
  <si>
    <t>CLSC</t>
  </si>
  <si>
    <t>YFOOT</t>
  </si>
  <si>
    <t>1532-2963</t>
  </si>
  <si>
    <t>International Journal of Radiation Oncology*Biology*Physics</t>
  </si>
  <si>
    <t>ROB</t>
  </si>
  <si>
    <t>1879-355X</t>
  </si>
  <si>
    <t>Revista de Psiquiatría y Salud Mental (English Edition)</t>
  </si>
  <si>
    <t>RPSMEN</t>
  </si>
  <si>
    <t>COIMMU</t>
  </si>
  <si>
    <t>1879-0372</t>
  </si>
  <si>
    <t>The Journal of Foot and Ankle Surgery</t>
  </si>
  <si>
    <t>YJFAS</t>
  </si>
  <si>
    <t>1542-2224</t>
  </si>
  <si>
    <t>ATR</t>
  </si>
  <si>
    <t>TB</t>
  </si>
  <si>
    <t>1879-0992</t>
  </si>
  <si>
    <t>Placenta</t>
  </si>
  <si>
    <t>YPLAC</t>
  </si>
  <si>
    <t>1532-3102</t>
  </si>
  <si>
    <t>JNEB</t>
  </si>
  <si>
    <t>YCPEM</t>
  </si>
  <si>
    <t>1558-2310</t>
  </si>
  <si>
    <t>EHB</t>
  </si>
  <si>
    <t>1873-6130</t>
  </si>
  <si>
    <t>REVECO</t>
  </si>
  <si>
    <t>YTGIE</t>
  </si>
  <si>
    <t>1558-5050</t>
  </si>
  <si>
    <t>YFFTA</t>
  </si>
  <si>
    <t>1090-2465</t>
  </si>
  <si>
    <t>YNEPR</t>
  </si>
  <si>
    <t>TINE</t>
  </si>
  <si>
    <t>JSSE</t>
  </si>
  <si>
    <t>JSPD</t>
  </si>
  <si>
    <t>2212-1358</t>
  </si>
  <si>
    <t>Contemporary Educational Psychology</t>
  </si>
  <si>
    <t>YCEPS</t>
  </si>
  <si>
    <t>1090-2384</t>
  </si>
  <si>
    <t>FRL</t>
  </si>
  <si>
    <t>Radiología (English Edition)</t>
  </si>
  <si>
    <t>RXENG</t>
  </si>
  <si>
    <t>YSSPS</t>
  </si>
  <si>
    <t>1558-4496</t>
  </si>
  <si>
    <t>JCHB</t>
  </si>
  <si>
    <t>IJLCJ</t>
  </si>
  <si>
    <t>JGO</t>
  </si>
  <si>
    <t>1879-4076</t>
  </si>
  <si>
    <t>CVP</t>
  </si>
  <si>
    <t>1879-1336</t>
  </si>
  <si>
    <t>EARCHI</t>
  </si>
  <si>
    <t>HAB</t>
  </si>
  <si>
    <t>WORBUS</t>
  </si>
  <si>
    <t>Disease-a-Month</t>
  </si>
  <si>
    <t>YMDA</t>
  </si>
  <si>
    <t>1557-8194</t>
  </si>
  <si>
    <t>JACEP</t>
  </si>
  <si>
    <t>AOB</t>
  </si>
  <si>
    <t>1879-1506</t>
  </si>
  <si>
    <t>GEOF</t>
  </si>
  <si>
    <t>IENJ</t>
  </si>
  <si>
    <t>SDEE</t>
  </si>
  <si>
    <t>ECOFIN</t>
  </si>
  <si>
    <t>TACC</t>
  </si>
  <si>
    <t>2210-8467</t>
  </si>
  <si>
    <t>REVRHU</t>
  </si>
  <si>
    <t>Revue du Rhumatisme Monographies</t>
  </si>
  <si>
    <t>MONRHU</t>
  </si>
  <si>
    <t>2212-0920</t>
  </si>
  <si>
    <t>YJCTA</t>
  </si>
  <si>
    <t>1096-0899</t>
  </si>
  <si>
    <t>JOEN</t>
  </si>
  <si>
    <t>CTCP</t>
  </si>
  <si>
    <t>Endocrinología, Diabetes y Nutrición (English ed.)</t>
  </si>
  <si>
    <t>ENDIEN</t>
  </si>
  <si>
    <t>JANA</t>
  </si>
  <si>
    <t>JTMA</t>
  </si>
  <si>
    <t>YSART</t>
  </si>
  <si>
    <t>1558-4437</t>
  </si>
  <si>
    <t>Best Practice &amp; Research Clinical Haematology</t>
  </si>
  <si>
    <t>YBEHA</t>
  </si>
  <si>
    <t>1532-1924</t>
  </si>
  <si>
    <t>YMSG</t>
  </si>
  <si>
    <t>1535-6337</t>
  </si>
  <si>
    <t>THEKNE</t>
  </si>
  <si>
    <t>1873-5800</t>
  </si>
  <si>
    <t>CON</t>
  </si>
  <si>
    <t>1879-0518</t>
  </si>
  <si>
    <t>YJPDN</t>
  </si>
  <si>
    <t>CMN</t>
  </si>
  <si>
    <t>1873-4391</t>
  </si>
  <si>
    <t>Revista Española de Cirugía Ortopédica y Traumatología (English Edition)</t>
  </si>
  <si>
    <t>RECOTE</t>
  </si>
  <si>
    <t>YJCPA</t>
  </si>
  <si>
    <t>1532-3129</t>
  </si>
  <si>
    <t>REGEC</t>
  </si>
  <si>
    <t>1879-2308</t>
  </si>
  <si>
    <t>Annales de Paléontologie</t>
  </si>
  <si>
    <t>ANNPAL</t>
  </si>
  <si>
    <t>PALBO</t>
  </si>
  <si>
    <t>International Journal of Educational Development</t>
  </si>
  <si>
    <t>EDEV</t>
  </si>
  <si>
    <t>YTVIR</t>
  </si>
  <si>
    <t>1557-9808</t>
  </si>
  <si>
    <t>Heart &amp; Lung</t>
  </si>
  <si>
    <t>YMHL</t>
  </si>
  <si>
    <t>1527-3288</t>
  </si>
  <si>
    <t>Journal of Applied Developmental Psychology</t>
  </si>
  <si>
    <t>APPDEV</t>
  </si>
  <si>
    <t>TRIM</t>
  </si>
  <si>
    <t>1878-5492</t>
  </si>
  <si>
    <t>JEPM</t>
  </si>
  <si>
    <t>YMCD</t>
  </si>
  <si>
    <t>1535-6280</t>
  </si>
  <si>
    <t>JEB</t>
  </si>
  <si>
    <t>ASIECO</t>
  </si>
  <si>
    <t>MATSOC</t>
  </si>
  <si>
    <t>YAPNR</t>
  </si>
  <si>
    <t>YOTCT</t>
  </si>
  <si>
    <t>1532-8627</t>
  </si>
  <si>
    <t>GEGE</t>
  </si>
  <si>
    <t>PM&amp;R</t>
  </si>
  <si>
    <t>PMRJ</t>
  </si>
  <si>
    <t>FOOWEB</t>
  </si>
  <si>
    <t>IEPOL</t>
  </si>
  <si>
    <t>JLAMP</t>
  </si>
  <si>
    <t>Seminars in Fetal and Neonatal Medicine</t>
  </si>
  <si>
    <t>SFNM</t>
  </si>
  <si>
    <t>1878-0946</t>
  </si>
  <si>
    <t>HUMRES</t>
  </si>
  <si>
    <t>IS</t>
  </si>
  <si>
    <t>INFFUS</t>
  </si>
  <si>
    <t>GENREP</t>
  </si>
  <si>
    <t>2352-4065</t>
  </si>
  <si>
    <t>JASC</t>
  </si>
  <si>
    <t>NA</t>
  </si>
  <si>
    <t>YICCN</t>
  </si>
  <si>
    <t>JAPWOR</t>
  </si>
  <si>
    <t>JVS</t>
  </si>
  <si>
    <t>1878-7878</t>
  </si>
  <si>
    <t>VETPAR</t>
  </si>
  <si>
    <t>1873-2550</t>
  </si>
  <si>
    <t>EUJIM</t>
  </si>
  <si>
    <t>1876-3839</t>
  </si>
  <si>
    <t>PSYSPO</t>
  </si>
  <si>
    <t>YJCAN</t>
  </si>
  <si>
    <t>1532-8422</t>
  </si>
  <si>
    <t>CARREV</t>
  </si>
  <si>
    <t>1878-0938</t>
  </si>
  <si>
    <t>Journal of Cardiology</t>
  </si>
  <si>
    <t>JJCC</t>
  </si>
  <si>
    <t>1876-4738</t>
  </si>
  <si>
    <t>Journal of Discrete Algorithms</t>
  </si>
  <si>
    <t>JDA</t>
  </si>
  <si>
    <t>YJHGE</t>
  </si>
  <si>
    <t>1095-8614</t>
  </si>
  <si>
    <t>YJHEC</t>
  </si>
  <si>
    <t>1096-0791</t>
  </si>
  <si>
    <t>JOCD</t>
  </si>
  <si>
    <t>1559-0747</t>
  </si>
  <si>
    <t>YBCON</t>
  </si>
  <si>
    <t>CSM</t>
  </si>
  <si>
    <t>1556-228X</t>
  </si>
  <si>
    <t>YJPSU</t>
  </si>
  <si>
    <t>1531-5037</t>
  </si>
  <si>
    <t>YSPEN</t>
  </si>
  <si>
    <t>1558-0776</t>
  </si>
  <si>
    <t>English for Specific Purposes</t>
  </si>
  <si>
    <t>ESP</t>
  </si>
  <si>
    <t>Journal of Anthropological Archaeology</t>
  </si>
  <si>
    <t>YJAAR</t>
  </si>
  <si>
    <t>1090-2686</t>
  </si>
  <si>
    <t>Surgery (Oxford)</t>
  </si>
  <si>
    <t>MPSUR</t>
  </si>
  <si>
    <t>1878-1764</t>
  </si>
  <si>
    <t>GOVINF</t>
  </si>
  <si>
    <t>JTHO</t>
  </si>
  <si>
    <t>1556-1380</t>
  </si>
  <si>
    <t>YMARE</t>
  </si>
  <si>
    <t>CORFIN</t>
  </si>
  <si>
    <t>ALC</t>
  </si>
  <si>
    <t>1873-6823</t>
  </si>
  <si>
    <t>PMIP</t>
  </si>
  <si>
    <t>IJLP</t>
  </si>
  <si>
    <t>1873-6386</t>
  </si>
  <si>
    <t>JISA</t>
  </si>
  <si>
    <t>YSTCS</t>
  </si>
  <si>
    <t>1532-9488</t>
  </si>
  <si>
    <t>Computer Speech &amp; Language</t>
  </si>
  <si>
    <t>YCSLA</t>
  </si>
  <si>
    <t>1095-8363</t>
  </si>
  <si>
    <t>NTR</t>
  </si>
  <si>
    <t>1879-0739</t>
  </si>
  <si>
    <t>PEDOT</t>
  </si>
  <si>
    <t>1872-8464</t>
  </si>
  <si>
    <t>ACCEDU</t>
  </si>
  <si>
    <t>IRL</t>
  </si>
  <si>
    <t>YMGE</t>
  </si>
  <si>
    <t>1097-6779</t>
  </si>
  <si>
    <t>Language &amp; Communication</t>
  </si>
  <si>
    <t>LAC</t>
  </si>
  <si>
    <t>PACFIN</t>
  </si>
  <si>
    <t>YIJOA</t>
  </si>
  <si>
    <t>1532-3374</t>
  </si>
  <si>
    <t>NEC</t>
  </si>
  <si>
    <t>1558-1349</t>
  </si>
  <si>
    <t>JBEE</t>
  </si>
  <si>
    <t>2214-8051</t>
  </si>
  <si>
    <t>JCSR</t>
  </si>
  <si>
    <t>The American Journal of Medicine</t>
  </si>
  <si>
    <t>AJM</t>
  </si>
  <si>
    <t>1555-7162</t>
  </si>
  <si>
    <t>AMASCI</t>
  </si>
  <si>
    <t>Molecular and Cellular Probes</t>
  </si>
  <si>
    <t>YMCPR</t>
  </si>
  <si>
    <t>1096-1194</t>
  </si>
  <si>
    <t>YGHIR</t>
  </si>
  <si>
    <t>1532-2238</t>
  </si>
  <si>
    <t>HEALUN</t>
  </si>
  <si>
    <t>1557-3117</t>
  </si>
  <si>
    <t>CPTL</t>
  </si>
  <si>
    <t>DEVEC</t>
  </si>
  <si>
    <t>NAHS</t>
  </si>
  <si>
    <t>SYS</t>
  </si>
  <si>
    <t>YTMRV</t>
  </si>
  <si>
    <t>1532-9496</t>
  </si>
  <si>
    <t>Journal of Vascular and Interventional Radiology</t>
  </si>
  <si>
    <t>JVIR</t>
  </si>
  <si>
    <t>1535-7732</t>
  </si>
  <si>
    <t>YREEC</t>
  </si>
  <si>
    <t>Comparative Biochemistry and Physiology Part A: Molecular &amp; Integrative Physiology</t>
  </si>
  <si>
    <t>CBA</t>
  </si>
  <si>
    <t>1531-4332</t>
  </si>
  <si>
    <t>FAS</t>
  </si>
  <si>
    <t>1460-9584</t>
  </si>
  <si>
    <t>Journal of Cataract &amp; Refractive Surgery</t>
  </si>
  <si>
    <t>JCRS</t>
  </si>
  <si>
    <t>1873-4502</t>
  </si>
  <si>
    <t>Urology</t>
  </si>
  <si>
    <t>URL</t>
  </si>
  <si>
    <t>1527-9995</t>
  </si>
  <si>
    <t>Teaching and Teacher Education</t>
  </si>
  <si>
    <t>TATE</t>
  </si>
  <si>
    <t>YJFIN</t>
  </si>
  <si>
    <t>1096-0473</t>
  </si>
  <si>
    <t>SYSARC</t>
  </si>
  <si>
    <t>YMIDW</t>
  </si>
  <si>
    <t>YOTOR</t>
  </si>
  <si>
    <t>1558-3848</t>
  </si>
  <si>
    <t>INSUMA</t>
  </si>
  <si>
    <t>Comparative Biochemistry and Physiology Part B: Biochemistry and Molecular Biology</t>
  </si>
  <si>
    <t>CBB</t>
  </si>
  <si>
    <t>1879-1107</t>
  </si>
  <si>
    <t>MPMED</t>
  </si>
  <si>
    <t>1365-4357</t>
  </si>
  <si>
    <t>AGG</t>
  </si>
  <si>
    <t>1872-6976</t>
  </si>
  <si>
    <t>JHAP</t>
  </si>
  <si>
    <t>1873-2054</t>
  </si>
  <si>
    <t>International Journal of Educational Research</t>
  </si>
  <si>
    <t>JIJER</t>
  </si>
  <si>
    <t>TTBDIS</t>
  </si>
  <si>
    <t>1877-9603</t>
  </si>
  <si>
    <t>YJEVS</t>
  </si>
  <si>
    <t>MSKSP</t>
  </si>
  <si>
    <t>CLCC</t>
  </si>
  <si>
    <t>1938-0674</t>
  </si>
  <si>
    <t>YBARE</t>
  </si>
  <si>
    <t>1095-8347</t>
  </si>
  <si>
    <t>YTRRE</t>
  </si>
  <si>
    <t>1557-9816</t>
  </si>
  <si>
    <t>YREDY</t>
  </si>
  <si>
    <t>SO</t>
  </si>
  <si>
    <t>1879-3320</t>
  </si>
  <si>
    <t>SPINEE</t>
  </si>
  <si>
    <t>1878-1632</t>
  </si>
  <si>
    <t>YOTSM</t>
  </si>
  <si>
    <t>1557-9794</t>
  </si>
  <si>
    <t>CJCA</t>
  </si>
  <si>
    <t>MODGEP</t>
  </si>
  <si>
    <t>1872-7298</t>
  </si>
  <si>
    <t>MPDHP</t>
  </si>
  <si>
    <t>1876-7621</t>
  </si>
  <si>
    <t>INFORG</t>
  </si>
  <si>
    <t>DIIN</t>
  </si>
  <si>
    <t>YSROE</t>
  </si>
  <si>
    <t>1558-4658</t>
  </si>
  <si>
    <t>JCHF</t>
  </si>
  <si>
    <t>YBJOM</t>
  </si>
  <si>
    <t>1532-1940</t>
  </si>
  <si>
    <t>YSPSU</t>
  </si>
  <si>
    <t>1532-9453</t>
  </si>
  <si>
    <t>Comparative Biochemistry and Physiology Part C: Toxicology &amp; Pharmacology</t>
  </si>
  <si>
    <t>CBC</t>
  </si>
  <si>
    <t>1878-1659</t>
  </si>
  <si>
    <t>Journal of Phonetics</t>
  </si>
  <si>
    <t>YJPHO</t>
  </si>
  <si>
    <t>YJCAF</t>
  </si>
  <si>
    <t>1532-8414</t>
  </si>
  <si>
    <t>Women's Studies International Forum</t>
  </si>
  <si>
    <t>WSIF</t>
  </si>
  <si>
    <t>Critical Perspectives on Accounting</t>
  </si>
  <si>
    <t>YCPAC</t>
  </si>
  <si>
    <t>1095-9955</t>
  </si>
  <si>
    <t>NS</t>
  </si>
  <si>
    <t>ACTHIS</t>
  </si>
  <si>
    <t>1618-0372</t>
  </si>
  <si>
    <t>TER</t>
  </si>
  <si>
    <t>YJJIE</t>
  </si>
  <si>
    <t>BTT</t>
  </si>
  <si>
    <t>RCL</t>
  </si>
  <si>
    <t>1557-8275</t>
  </si>
  <si>
    <t>AIP</t>
  </si>
  <si>
    <t>1873-5878</t>
  </si>
  <si>
    <t>SCAMAN</t>
  </si>
  <si>
    <t>YJCRC</t>
  </si>
  <si>
    <t>1557-8615</t>
  </si>
  <si>
    <t>JDST</t>
  </si>
  <si>
    <t>MPORTH</t>
  </si>
  <si>
    <t>1877-1335</t>
  </si>
  <si>
    <t>IPM</t>
  </si>
  <si>
    <t>FIINAN</t>
  </si>
  <si>
    <t>YJETH</t>
  </si>
  <si>
    <t>1095-7235</t>
  </si>
  <si>
    <t>AB</t>
  </si>
  <si>
    <t>1873-6327</t>
  </si>
  <si>
    <t>RUSLIT</t>
  </si>
  <si>
    <t>1878-3678</t>
  </si>
  <si>
    <t>EGG</t>
  </si>
  <si>
    <t>Language Sciences</t>
  </si>
  <si>
    <t>LSC</t>
  </si>
  <si>
    <t>PAED</t>
  </si>
  <si>
    <t>1878-206X</t>
  </si>
  <si>
    <t>NESE</t>
  </si>
  <si>
    <t>YIJOM</t>
  </si>
  <si>
    <t>1399-0020</t>
  </si>
  <si>
    <t>Science of Computer Programming</t>
  </si>
  <si>
    <t>SCICO</t>
  </si>
  <si>
    <t>HM</t>
  </si>
  <si>
    <t>Electoral Studies</t>
  </si>
  <si>
    <t>JELS</t>
  </si>
  <si>
    <t>CFSB</t>
  </si>
  <si>
    <t>OOOO</t>
  </si>
  <si>
    <t>FOP</t>
  </si>
  <si>
    <t>FOPOW</t>
  </si>
  <si>
    <t>FOS</t>
  </si>
  <si>
    <t>JBF</t>
  </si>
  <si>
    <t>PEDADO</t>
  </si>
  <si>
    <t>1873-4332</t>
  </si>
  <si>
    <t>Pulmonary Pharmacology &amp; Therapeutics</t>
  </si>
  <si>
    <t>YPUPT</t>
  </si>
  <si>
    <t>1522-9629</t>
  </si>
  <si>
    <t>ECOEDU</t>
  </si>
  <si>
    <t>EHD</t>
  </si>
  <si>
    <t>1872-6232</t>
  </si>
  <si>
    <t>Learning and Motivation</t>
  </si>
  <si>
    <t>YLMOT</t>
  </si>
  <si>
    <t>JBUR</t>
  </si>
  <si>
    <t>1879-1409</t>
  </si>
  <si>
    <t>EXPHEM</t>
  </si>
  <si>
    <t>1873-2399</t>
  </si>
  <si>
    <t>YSPER</t>
  </si>
  <si>
    <t>1558-075X</t>
  </si>
  <si>
    <t>APAL</t>
  </si>
  <si>
    <t>YGYNO</t>
  </si>
  <si>
    <t>1095-6859</t>
  </si>
  <si>
    <t>YJSRE</t>
  </si>
  <si>
    <t>1095-8673</t>
  </si>
  <si>
    <t>Comparative Immunology, Microbiology and Infectious Diseases</t>
  </si>
  <si>
    <t>CIMID</t>
  </si>
  <si>
    <t>1878-1667</t>
  </si>
  <si>
    <t>STRUCS</t>
  </si>
  <si>
    <t>CSI</t>
  </si>
  <si>
    <t>APOR</t>
  </si>
  <si>
    <t>ATS</t>
  </si>
  <si>
    <t>1552-6259</t>
  </si>
  <si>
    <t>CGEN</t>
  </si>
  <si>
    <t>2210-7770</t>
  </si>
  <si>
    <t>CLLC</t>
  </si>
  <si>
    <t>1938-0690</t>
  </si>
  <si>
    <t>International Journal of Intercultural Relations</t>
  </si>
  <si>
    <t>IJIR</t>
  </si>
  <si>
    <t>JSPA</t>
  </si>
  <si>
    <t>1879-338X</t>
  </si>
  <si>
    <t>AVSG</t>
  </si>
  <si>
    <t>1615-5947</t>
  </si>
  <si>
    <t>Lingua</t>
  </si>
  <si>
    <t>LINGUA</t>
  </si>
  <si>
    <t>TRASCI</t>
  </si>
  <si>
    <t>1878-1683</t>
  </si>
  <si>
    <t>JCJ</t>
  </si>
  <si>
    <t>YNEDT</t>
  </si>
  <si>
    <t>1532-2793</t>
  </si>
  <si>
    <t>Journal of Pragmatics</t>
  </si>
  <si>
    <t>PRAGMA</t>
  </si>
  <si>
    <t>CAA</t>
  </si>
  <si>
    <t>FISH</t>
  </si>
  <si>
    <t>JCA</t>
  </si>
  <si>
    <t>1873-4529</t>
  </si>
  <si>
    <t>CLSR</t>
  </si>
  <si>
    <t>YGAME</t>
  </si>
  <si>
    <t>1090-2473</t>
  </si>
  <si>
    <t>DAE</t>
  </si>
  <si>
    <t>JRI</t>
  </si>
  <si>
    <t>1872-7603</t>
  </si>
  <si>
    <t>Arthroscopy: The Journal of Arthroscopic &amp; Related Surgery</t>
  </si>
  <si>
    <t>YJARS</t>
  </si>
  <si>
    <t>1526-3231</t>
  </si>
  <si>
    <t>JTPO</t>
  </si>
  <si>
    <t>ANIREP</t>
  </si>
  <si>
    <t>The Journal of Arthroplasty</t>
  </si>
  <si>
    <t>YARTH</t>
  </si>
  <si>
    <t>1532-8406</t>
  </si>
  <si>
    <t>International Journal of Industrial Organization</t>
  </si>
  <si>
    <t>INDOR</t>
  </si>
  <si>
    <t>PEVA</t>
  </si>
  <si>
    <t>JAE</t>
  </si>
  <si>
    <t>AMJMS</t>
  </si>
  <si>
    <t>1538-2990</t>
  </si>
  <si>
    <t>MAST</t>
  </si>
  <si>
    <t>CYSR</t>
  </si>
  <si>
    <t>GHP</t>
  </si>
  <si>
    <t>1873-7714</t>
  </si>
  <si>
    <t>PRECAM</t>
  </si>
  <si>
    <t>Medicina Clínica (English Edition)</t>
  </si>
  <si>
    <t>MEDCLE</t>
  </si>
  <si>
    <t>MAMT</t>
  </si>
  <si>
    <t>SAT</t>
  </si>
  <si>
    <t>1873-6483</t>
  </si>
  <si>
    <t>YJVBE</t>
  </si>
  <si>
    <t>TPS</t>
  </si>
  <si>
    <t>1873-2623</t>
  </si>
  <si>
    <t>YCIMM</t>
  </si>
  <si>
    <t>1090-2163</t>
  </si>
  <si>
    <t>CHIABU</t>
  </si>
  <si>
    <t>1873-7757</t>
  </si>
  <si>
    <t>TOPOL</t>
  </si>
  <si>
    <t>AOS</t>
  </si>
  <si>
    <t>RUMIN</t>
  </si>
  <si>
    <t>Discrete Mathematics</t>
  </si>
  <si>
    <t>DISC</t>
  </si>
  <si>
    <t>LIVSCI</t>
  </si>
  <si>
    <t>LR</t>
  </si>
  <si>
    <t>1873-5835</t>
  </si>
  <si>
    <t>FINEC</t>
  </si>
  <si>
    <t>Autonomic Neuroscience</t>
  </si>
  <si>
    <t>AUTNEU</t>
  </si>
  <si>
    <t>1872-7484</t>
  </si>
  <si>
    <t>Journal of Magnetic Resonance (1969)</t>
  </si>
  <si>
    <t>0022-2364</t>
  </si>
  <si>
    <t>Journal of Electroanalytical Chemistry and Interfacial Electrochemistry</t>
  </si>
  <si>
    <t>0022-0728</t>
  </si>
  <si>
    <t>Nuclear Instruments and Methods</t>
  </si>
  <si>
    <t>0029-554X</t>
  </si>
  <si>
    <t>Physica</t>
  </si>
  <si>
    <t>0031-8914</t>
  </si>
  <si>
    <t>Physica B+C</t>
  </si>
  <si>
    <t>0378-4363</t>
  </si>
  <si>
    <t>Materials &amp; Design (1980-2015)</t>
  </si>
  <si>
    <t>0261-3069</t>
  </si>
  <si>
    <t>Journal of Inorganic and Nuclear Chemistry</t>
  </si>
  <si>
    <t>0022-1902</t>
  </si>
  <si>
    <t>Journal of the American Society for Mass Spectrometry</t>
  </si>
  <si>
    <t>JAM</t>
  </si>
  <si>
    <t>1044-0305</t>
  </si>
  <si>
    <t>1879-1123</t>
  </si>
  <si>
    <t>Journal of Magnetic Resonance, Series A</t>
  </si>
  <si>
    <t>1064-1858</t>
  </si>
  <si>
    <t>International Journal of Radiation Applications and Instrumentation. Part A. Applied Radiation and Isotopes</t>
  </si>
  <si>
    <t>0883-2889</t>
  </si>
  <si>
    <t>Electroencephalography and Clinical Neurophysiology</t>
  </si>
  <si>
    <t>0013-4694</t>
  </si>
  <si>
    <t>The International Journal of Applied Radiation and Isotopes</t>
  </si>
  <si>
    <t>0020-708X</t>
  </si>
  <si>
    <t>Brain Research Reviews</t>
  </si>
  <si>
    <t>BRESR</t>
  </si>
  <si>
    <t>0165-0173</t>
  </si>
  <si>
    <t>1872-6321</t>
  </si>
  <si>
    <t>IFAC-PapersOnLine</t>
  </si>
  <si>
    <t>IFACOL</t>
  </si>
  <si>
    <t>2405-8963</t>
  </si>
  <si>
    <t>Nuclear Instruments and Methods in Physics Research</t>
  </si>
  <si>
    <t>0167-5087</t>
  </si>
  <si>
    <t>Nuclear Physics B - Proceedings Supplements</t>
  </si>
  <si>
    <t>0920-5632</t>
  </si>
  <si>
    <t>IFAC Proceedings Volumes</t>
  </si>
  <si>
    <t>1474-6670</t>
  </si>
  <si>
    <t>Physics Letters</t>
  </si>
  <si>
    <t>0031-9163</t>
  </si>
  <si>
    <t>Atmospheric Environment (1967)</t>
  </si>
  <si>
    <t>0004-6981</t>
  </si>
  <si>
    <t>Spectrochimica Acta Part A: Molecular Spectroscopy</t>
  </si>
  <si>
    <t>0584-8539</t>
  </si>
  <si>
    <t>International Journal of Mineral Processing</t>
  </si>
  <si>
    <t>MINPRO</t>
  </si>
  <si>
    <t>0301-7516</t>
  </si>
  <si>
    <t>Journal of Magnetic Resonance, Series B</t>
  </si>
  <si>
    <t>1064-1866</t>
  </si>
  <si>
    <t>Journal of Physiology-Paris</t>
  </si>
  <si>
    <t>0928-4257</t>
  </si>
  <si>
    <t>1769-7115</t>
  </si>
  <si>
    <t>Nuclear Physics</t>
  </si>
  <si>
    <t>0029-5582</t>
  </si>
  <si>
    <t>Cognitive Brain Research</t>
  </si>
  <si>
    <t>0926-6410</t>
  </si>
  <si>
    <t>Journal of Molecular Structure: THEOCHEM</t>
  </si>
  <si>
    <t>0166-1280</t>
  </si>
  <si>
    <t>Atmospheric Environment. Part A. General Topics</t>
  </si>
  <si>
    <t>0960-1686</t>
  </si>
  <si>
    <t>III-Vs Review</t>
  </si>
  <si>
    <t>0961-1290</t>
  </si>
  <si>
    <t>International Journal of Mass Spectrometry and Ion Processes</t>
  </si>
  <si>
    <t>0168-1176</t>
  </si>
  <si>
    <t>Biomolecular Engineering</t>
  </si>
  <si>
    <t>1389-0344</t>
  </si>
  <si>
    <t>Mathematical and Computer Modelling</t>
  </si>
  <si>
    <t>MCM</t>
  </si>
  <si>
    <t>0895-7177</t>
  </si>
  <si>
    <t>Molecular Brain Research</t>
  </si>
  <si>
    <t>0169-328X</t>
  </si>
  <si>
    <t>Scripta Metallurgica et Materialia</t>
  </si>
  <si>
    <t>0956-716X</t>
  </si>
  <si>
    <t>Surface Science Letters</t>
  </si>
  <si>
    <t>0167-2584</t>
  </si>
  <si>
    <t>Journal of Biochemical and Biophysical Methods</t>
  </si>
  <si>
    <t>0165-022X</t>
  </si>
  <si>
    <t>Folding and Design</t>
  </si>
  <si>
    <t>1359-0278</t>
  </si>
  <si>
    <t>Journal of Fermentation and Bioengineering</t>
  </si>
  <si>
    <t>0922-338X</t>
  </si>
  <si>
    <t>Journal of Iron and Steel Research, International</t>
  </si>
  <si>
    <t>JISRI</t>
  </si>
  <si>
    <t>1006-706X</t>
  </si>
  <si>
    <t>2210-3988</t>
  </si>
  <si>
    <t>Developmental Brain Research</t>
  </si>
  <si>
    <t>0165-3806</t>
  </si>
  <si>
    <t>Biochimica et Biophysica Acta (BBA) - Protein Structure and Molecular Enzymology</t>
  </si>
  <si>
    <t>0167-4838</t>
  </si>
  <si>
    <t>Nanostructured Materials</t>
  </si>
  <si>
    <t>0965-9773</t>
  </si>
  <si>
    <t>Spectrochimica Acta</t>
  </si>
  <si>
    <t>0371-1951</t>
  </si>
  <si>
    <t>Journal of Chromatography B: Biomedical Sciences and Applications</t>
  </si>
  <si>
    <t>0378-4347</t>
  </si>
  <si>
    <t>Archives of Clinical Neuropsychology</t>
  </si>
  <si>
    <t>0887-6177</t>
  </si>
  <si>
    <t>Biochimica et Biophysica Acta (BBA) - Lipids and Lipid Metabolism</t>
  </si>
  <si>
    <t>0005-2760</t>
  </si>
  <si>
    <t>Biochimica et Biophysica Acta (BBA) - Reviews on Biomembranes</t>
  </si>
  <si>
    <t>0304-4157</t>
  </si>
  <si>
    <t>Inorganic and Nuclear Chemistry Letters</t>
  </si>
  <si>
    <t>0020-1650</t>
  </si>
  <si>
    <t>Acta Metallurgica</t>
  </si>
  <si>
    <t>0001-6160</t>
  </si>
  <si>
    <t>Biochimica et Biophysica Acta (BBA) - Protein Structure</t>
  </si>
  <si>
    <t>0005-2795</t>
  </si>
  <si>
    <t>Acta Metallurgica et Materialia</t>
  </si>
  <si>
    <t>0956-7151</t>
  </si>
  <si>
    <t>Biochimica et Biophysica Acta</t>
  </si>
  <si>
    <t>0006-3002</t>
  </si>
  <si>
    <t>Bioelectrochemistry and Bioenergetics</t>
  </si>
  <si>
    <t>0302-4598</t>
  </si>
  <si>
    <t>Infrared Physics</t>
  </si>
  <si>
    <t>0020-0891</t>
  </si>
  <si>
    <t>Journal of Atmospheric and Terrestrial Physics</t>
  </si>
  <si>
    <t>0021-9169</t>
  </si>
  <si>
    <t>American Journal of Orthodontics</t>
  </si>
  <si>
    <t>0002-9416</t>
  </si>
  <si>
    <t>Computer Vision, Graphics, and Image Processing</t>
  </si>
  <si>
    <t>0734-189X</t>
  </si>
  <si>
    <t>International Journal of Inorganic Materials</t>
  </si>
  <si>
    <t>1466-6049</t>
  </si>
  <si>
    <t>Mycological Research</t>
  </si>
  <si>
    <t>0953-7562</t>
  </si>
  <si>
    <t>1469-8102</t>
  </si>
  <si>
    <t>European Journal of Pharmacology: Molecular Pharmacology</t>
  </si>
  <si>
    <t>0922-4106</t>
  </si>
  <si>
    <t>Sensors and Actuators</t>
  </si>
  <si>
    <t>0250-6874</t>
  </si>
  <si>
    <t>Acta Mechanica Solida Sinica</t>
  </si>
  <si>
    <t>CAMSS</t>
  </si>
  <si>
    <t>0894-9166</t>
  </si>
  <si>
    <t>1860-2134</t>
  </si>
  <si>
    <t>Agricultural Meteorology</t>
  </si>
  <si>
    <t>0002-1571</t>
  </si>
  <si>
    <t>Journal of Agricultural Engineering Research</t>
  </si>
  <si>
    <t>0021-8634</t>
  </si>
  <si>
    <t>Metal Finishing</t>
  </si>
  <si>
    <t>0026-0576</t>
  </si>
  <si>
    <t>Indagationes Mathematicae (Proceedings)</t>
  </si>
  <si>
    <t>1385-7258</t>
  </si>
  <si>
    <t>Progress in Crystal Growth and Characterization</t>
  </si>
  <si>
    <t>0146-3535</t>
  </si>
  <si>
    <t>Annales de Chimie Science des Matériaux</t>
  </si>
  <si>
    <t>0151-9107</t>
  </si>
  <si>
    <t>Biochimica et Biophysica Acta (BBA) - Gene Structure and Expression</t>
  </si>
  <si>
    <t>0167-4781</t>
  </si>
  <si>
    <t>International Journal of Mass Spectrometry and Ion Physics</t>
  </si>
  <si>
    <t>0020-7381</t>
  </si>
  <si>
    <t>International Journal of Radiation Applications and Instrumentation. Part B. Nuclear Medicine and Biology</t>
  </si>
  <si>
    <t>0883-2897</t>
  </si>
  <si>
    <t>Journal of Natural Gas Chemistry</t>
  </si>
  <si>
    <t>1003-9953</t>
  </si>
  <si>
    <t>Materials Science and Engineering</t>
  </si>
  <si>
    <t>0025-5416</t>
  </si>
  <si>
    <t>Transactions of the British Mycological Society</t>
  </si>
  <si>
    <t>0007-1536</t>
  </si>
  <si>
    <t>Biochimica et Biophysica Acta (BBA) - Enzymology</t>
  </si>
  <si>
    <t>0005-2744</t>
  </si>
  <si>
    <t>Bulletin of Mathematical Biology</t>
  </si>
  <si>
    <t>0092-8240</t>
  </si>
  <si>
    <t>1522-9602</t>
  </si>
  <si>
    <t>Composites</t>
  </si>
  <si>
    <t>0010-4361</t>
  </si>
  <si>
    <t>Information and Control</t>
  </si>
  <si>
    <t>0019-9958</t>
  </si>
  <si>
    <t>Molecular Imaging &amp; Biology</t>
  </si>
  <si>
    <t>1536-1632</t>
  </si>
  <si>
    <t>Molecular Oncology</t>
  </si>
  <si>
    <t>MOLONC</t>
  </si>
  <si>
    <t>1574-7891</t>
  </si>
  <si>
    <t>1878-0261</t>
  </si>
  <si>
    <t>Radiation Botany</t>
  </si>
  <si>
    <t>0033-7560</t>
  </si>
  <si>
    <t>Chinese Journal of Natural Medicines</t>
  </si>
  <si>
    <t>CJNM</t>
  </si>
  <si>
    <t>1875-5364</t>
  </si>
  <si>
    <t>Computer Physics Reports</t>
  </si>
  <si>
    <t>0167-7977</t>
  </si>
  <si>
    <t>Nuclear Engineering and Design. Fusion</t>
  </si>
  <si>
    <t>0167-899X</t>
  </si>
  <si>
    <t>Agricultural Sciences in China</t>
  </si>
  <si>
    <t>1671-2927</t>
  </si>
  <si>
    <t>Journal of Hydrodynamics, Ser. B</t>
  </si>
  <si>
    <t>HYDROD</t>
  </si>
  <si>
    <t>1001-6058</t>
  </si>
  <si>
    <t>1878-0342</t>
  </si>
  <si>
    <t>Journal of the Less Common Metals</t>
  </si>
  <si>
    <t>0022-5088</t>
  </si>
  <si>
    <t>New Scientist</t>
  </si>
  <si>
    <t>0262-4079</t>
  </si>
  <si>
    <t>Physics and Chemistry of the Earth, Part B: Hydrology, Oceans and Atmosphere</t>
  </si>
  <si>
    <t>1464-1909</t>
  </si>
  <si>
    <t>Regulatory Peptides</t>
  </si>
  <si>
    <t>REGPEP</t>
  </si>
  <si>
    <t>0167-0115</t>
  </si>
  <si>
    <t>1873-1686</t>
  </si>
  <si>
    <t>Surveys in Operations Research and Management Science</t>
  </si>
  <si>
    <t>SORMS</t>
  </si>
  <si>
    <t>1876-7354</t>
  </si>
  <si>
    <t>Zeolites</t>
  </si>
  <si>
    <t>0144-2449</t>
  </si>
  <si>
    <t>Brain Research Protocols</t>
  </si>
  <si>
    <t>1385-299X</t>
  </si>
  <si>
    <t>Experimental and Toxicologic Pathology</t>
  </si>
  <si>
    <t>0940-2993</t>
  </si>
  <si>
    <t>1618-1433</t>
  </si>
  <si>
    <t>International Congress Series</t>
  </si>
  <si>
    <t>0531-5131</t>
  </si>
  <si>
    <t>Journal of the American Dietetic Association</t>
  </si>
  <si>
    <t>0002-8223</t>
  </si>
  <si>
    <t>Journal of X-Ray Science and Technology</t>
  </si>
  <si>
    <t>0895-3996</t>
  </si>
  <si>
    <t>Neuropsychopharmacology</t>
  </si>
  <si>
    <t>0893-133X</t>
  </si>
  <si>
    <t>1740-634X</t>
  </si>
  <si>
    <t>Seminars in Cell Biology</t>
  </si>
  <si>
    <t>1043-4682</t>
  </si>
  <si>
    <t>Surface Technology</t>
  </si>
  <si>
    <t>0376-4583</t>
  </si>
  <si>
    <t>Transactions of the Royal Society of Tropical Medicine and Hygiene</t>
  </si>
  <si>
    <t>TRSTMH</t>
  </si>
  <si>
    <t>0035-9203</t>
  </si>
  <si>
    <t>1878-3503</t>
  </si>
  <si>
    <t>Chemical Geology: Isotope Geoscience section</t>
  </si>
  <si>
    <t>0168-9622</t>
  </si>
  <si>
    <t>Computers &amp; Chemistry</t>
  </si>
  <si>
    <t>0097-8485</t>
  </si>
  <si>
    <t>FEMS Microbiology Letters</t>
  </si>
  <si>
    <t>0378-1097</t>
  </si>
  <si>
    <t>1574-6968</t>
  </si>
  <si>
    <t>Journal of Photochemistry</t>
  </si>
  <si>
    <t>0047-2670</t>
  </si>
  <si>
    <t>Journal of Ultrastructure Research</t>
  </si>
  <si>
    <t>0022-5320</t>
  </si>
  <si>
    <t>Livestock Production Science</t>
  </si>
  <si>
    <t>0301-6226</t>
  </si>
  <si>
    <t>Resources and Energy</t>
  </si>
  <si>
    <t>0165-0572</t>
  </si>
  <si>
    <t>Science and Technology of Advanced Materials</t>
  </si>
  <si>
    <t>1468-6996</t>
  </si>
  <si>
    <t>Soil Technology</t>
  </si>
  <si>
    <t>0933-3630</t>
  </si>
  <si>
    <t>Technical Tips Online</t>
  </si>
  <si>
    <t>1366-2120</t>
  </si>
  <si>
    <t>The Journal of Socio-Economics</t>
  </si>
  <si>
    <t>1053-5357</t>
  </si>
  <si>
    <t>Advances in Enzyme Regulation</t>
  </si>
  <si>
    <t>0065-2571</t>
  </si>
  <si>
    <t>Biochemical Education</t>
  </si>
  <si>
    <t>0307-4412</t>
  </si>
  <si>
    <t>1879-1468</t>
  </si>
  <si>
    <t>Clinical Positron Imaging</t>
  </si>
  <si>
    <t>1095-0397</t>
  </si>
  <si>
    <t>Comptes Rendus de l'Académie des Sciences - Series IIC - Chemistry</t>
  </si>
  <si>
    <t>1387-1609</t>
  </si>
  <si>
    <t>Electroencephalography and Clinical Neurophysiology/Evoked Potentials Section</t>
  </si>
  <si>
    <t>0168-5597</t>
  </si>
  <si>
    <t>Fluid Dynamics Research</t>
  </si>
  <si>
    <t>0169-5983</t>
  </si>
  <si>
    <t>Genetic Analysis: Biomolecular Engineering</t>
  </si>
  <si>
    <t>1050-3862</t>
  </si>
  <si>
    <t>Graphical Models and Image Processing</t>
  </si>
  <si>
    <t>1077-3169</t>
  </si>
  <si>
    <t>Immunology Today</t>
  </si>
  <si>
    <t>0167-5699</t>
  </si>
  <si>
    <t>International Journal of Biochemistry</t>
  </si>
  <si>
    <t>0020-711X</t>
  </si>
  <si>
    <t>Journal of Light Metals</t>
  </si>
  <si>
    <t>1471-5317</t>
  </si>
  <si>
    <t>Journal of Molecular Graphics</t>
  </si>
  <si>
    <t>0263-7855</t>
  </si>
  <si>
    <t>JSAE Review</t>
  </si>
  <si>
    <t>0389-4304</t>
  </si>
  <si>
    <t>Nuclear and Chemical Waste Management</t>
  </si>
  <si>
    <t>0191-815X</t>
  </si>
  <si>
    <t>0079-1946</t>
  </si>
  <si>
    <t>Physiological Plant Pathology</t>
  </si>
  <si>
    <t>0048-4059</t>
  </si>
  <si>
    <t>Advanced Cement Based Materials</t>
  </si>
  <si>
    <t>1065-7355</t>
  </si>
  <si>
    <t>Annals of Botany</t>
  </si>
  <si>
    <t>0305-7364</t>
  </si>
  <si>
    <t>1095-8290</t>
  </si>
  <si>
    <t>Biochemical Medicine</t>
  </si>
  <si>
    <t>0006-2944</t>
  </si>
  <si>
    <t>Biochimica et Biophysica Acta (BBA) - Nucleic Acids and Protein Synthesis</t>
  </si>
  <si>
    <t>0005-2787</t>
  </si>
  <si>
    <t>Comptes Rendus de l'Académie des Sciences - Series IV - Physics-Astrophysics</t>
  </si>
  <si>
    <t>1296-2147</t>
  </si>
  <si>
    <t>Computer Graphics and Image Processing</t>
  </si>
  <si>
    <t>0146-664X</t>
  </si>
  <si>
    <t>Electroencephalography and Clinical Neurophysiology/Electromyography and Motor Control</t>
  </si>
  <si>
    <t>0924-980X</t>
  </si>
  <si>
    <t>International Journal of Rock Mechanics and Mining Sciences &amp; Geomechanics Abstracts</t>
  </si>
  <si>
    <t>0148-9062</t>
  </si>
  <si>
    <t>Journal of Applied Mathematics and Mechanics</t>
  </si>
  <si>
    <t>JAMM</t>
  </si>
  <si>
    <t>0021-8928</t>
  </si>
  <si>
    <t>Journal of Consumer Psychology</t>
  </si>
  <si>
    <t>1057-7408</t>
  </si>
  <si>
    <t>Plant Science Letters</t>
  </si>
  <si>
    <t>0304-4211</t>
  </si>
  <si>
    <t>Radiation Physics and Chemistry (1977)</t>
  </si>
  <si>
    <t>0146-5724</t>
  </si>
  <si>
    <t>The Chemical Engineering Journal and the Biochemical Engineering Journal</t>
  </si>
  <si>
    <t>0923-0467</t>
  </si>
  <si>
    <t>Waste Management &amp; Research</t>
  </si>
  <si>
    <t>0734-242X</t>
  </si>
  <si>
    <t>1096-3669</t>
  </si>
  <si>
    <t>Biochemie und Physiologie der Pflanzen</t>
  </si>
  <si>
    <t>0015-3796</t>
  </si>
  <si>
    <t>Biochimica et Biophysica Acta (BBA) - Specialized Section on Nucleic Acids and Related Subjects</t>
  </si>
  <si>
    <t>0926-6550</t>
  </si>
  <si>
    <t>Chemosphere - Global Change Science</t>
  </si>
  <si>
    <t>1465-9972</t>
  </si>
  <si>
    <t>Controlled Clinical Trials</t>
  </si>
  <si>
    <t>0197-2456</t>
  </si>
  <si>
    <t>Crystal Engineering</t>
  </si>
  <si>
    <t>1463-0184</t>
  </si>
  <si>
    <t>Forensic Science</t>
  </si>
  <si>
    <t>0300-9432</t>
  </si>
  <si>
    <t>International Journal of Radiation Applications and Instrumentation. Part C. Radiation Physics and Chemistry</t>
  </si>
  <si>
    <t>1359-0197</t>
  </si>
  <si>
    <t>Journal of Biomedical Engineering</t>
  </si>
  <si>
    <t>0141-5425</t>
  </si>
  <si>
    <t>Journal of Bionic Engineering</t>
  </si>
  <si>
    <t>BIONIC</t>
  </si>
  <si>
    <t>1672-6529</t>
  </si>
  <si>
    <t>Journal of Pharmacological Methods</t>
  </si>
  <si>
    <t>0160-5402</t>
  </si>
  <si>
    <t>Journal of Verbal Learning and Verbal Behavior</t>
  </si>
  <si>
    <t>0022-5371</t>
  </si>
  <si>
    <t>Mining Science and Technology (China)</t>
  </si>
  <si>
    <t>1674-5264</t>
  </si>
  <si>
    <t>Parasitology Today</t>
  </si>
  <si>
    <t>0169-4758</t>
  </si>
  <si>
    <t>Reactive Polymers</t>
  </si>
  <si>
    <t>0923-1137</t>
  </si>
  <si>
    <t>Respiration Physiology</t>
  </si>
  <si>
    <t>0034-5687</t>
  </si>
  <si>
    <t>Symposium (International) on Combustion</t>
  </si>
  <si>
    <t>0082-0784</t>
  </si>
  <si>
    <t>Advances in Environmental Research</t>
  </si>
  <si>
    <t>1093-0191</t>
  </si>
  <si>
    <t>Advances in Molecular Relaxation Processes</t>
  </si>
  <si>
    <t>0001-8716</t>
  </si>
  <si>
    <t>American Journal of Orthodontics and Oral Surgery</t>
  </si>
  <si>
    <t>0096-6347</t>
  </si>
  <si>
    <t>Behavioral and Neural Biology</t>
  </si>
  <si>
    <t>0163-1047</t>
  </si>
  <si>
    <t>Biochimica et Biophysica Acta (BBA) - Reviews on Bioenergetics</t>
  </si>
  <si>
    <t>0304-4173</t>
  </si>
  <si>
    <t>Biology of the Cell</t>
  </si>
  <si>
    <t>0248-4900</t>
  </si>
  <si>
    <t>1768-322X</t>
  </si>
  <si>
    <t>Biomass</t>
  </si>
  <si>
    <t>0144-4565</t>
  </si>
  <si>
    <t>Biosensors</t>
  </si>
  <si>
    <t>0265-928X</t>
  </si>
  <si>
    <t>Clinics in Endocrinology and Metabolism</t>
  </si>
  <si>
    <t>0300-595X</t>
  </si>
  <si>
    <t>Comparative Biochemistry and Physiology Part A: Physiology</t>
  </si>
  <si>
    <t>0300-9629</t>
  </si>
  <si>
    <t>Deep Sea Research and Oceanographic Abstracts</t>
  </si>
  <si>
    <t>0011-7471</t>
  </si>
  <si>
    <t>Deep Sea Research Part A. Oceanographic Research Papers</t>
  </si>
  <si>
    <t>0198-0149</t>
  </si>
  <si>
    <t>FEMS Microbiology Ecology</t>
  </si>
  <si>
    <t>0168-6496</t>
  </si>
  <si>
    <t>1574-6941</t>
  </si>
  <si>
    <t>Fundamental and Applied Toxicology</t>
  </si>
  <si>
    <t>0272-0590</t>
  </si>
  <si>
    <t>GeoResJ</t>
  </si>
  <si>
    <t>GRJ</t>
  </si>
  <si>
    <t>2214-2428</t>
  </si>
  <si>
    <t>Heat Recovery Systems and CHP</t>
  </si>
  <si>
    <t>0890-4332</t>
  </si>
  <si>
    <t>Il Farmaco</t>
  </si>
  <si>
    <t>0014-827X</t>
  </si>
  <si>
    <t>Immunochemistry</t>
  </si>
  <si>
    <t>0019-2791</t>
  </si>
  <si>
    <t>International Journal of Bio-Medical Computing</t>
  </si>
  <si>
    <t>0020-7101</t>
  </si>
  <si>
    <t>International Journal of Marine Energy</t>
  </si>
  <si>
    <t>IJOME</t>
  </si>
  <si>
    <t>2214-1669</t>
  </si>
  <si>
    <t>Journal of African Earth Sciences (and the Middle East)</t>
  </si>
  <si>
    <t>0899-5362</t>
  </si>
  <si>
    <t>Journal of Electroanalytical Chemistry (1959)</t>
  </si>
  <si>
    <t>0368-1874</t>
  </si>
  <si>
    <t>Journal of Management</t>
  </si>
  <si>
    <t>0149-2063</t>
  </si>
  <si>
    <t>1557-1211</t>
  </si>
  <si>
    <t>Journal of Occupational Accidents</t>
  </si>
  <si>
    <t>0376-6349</t>
  </si>
  <si>
    <t>Journal of Steroid Biochemistry</t>
  </si>
  <si>
    <t>0022-4731</t>
  </si>
  <si>
    <t>Magnetic Resonance Materials in Physics, Biology and Medicine</t>
  </si>
  <si>
    <t>1352-8661</t>
  </si>
  <si>
    <t>Micron and Microscopica Acta</t>
  </si>
  <si>
    <t>0739-6260</t>
  </si>
  <si>
    <t>Mutation Research Letters</t>
  </si>
  <si>
    <t>0165-7992</t>
  </si>
  <si>
    <t>Mutation Research/Environmental Mutagenesis and Related Subjects</t>
  </si>
  <si>
    <t>0165-1161</t>
  </si>
  <si>
    <t>Philips Journal of Research</t>
  </si>
  <si>
    <t>0165-5817</t>
  </si>
  <si>
    <t>Polymer Gels and Networks</t>
  </si>
  <si>
    <t>0966-7822</t>
  </si>
  <si>
    <t>Prostaglandins</t>
  </si>
  <si>
    <t>0090-6980</t>
  </si>
  <si>
    <t>Quaternary Research</t>
  </si>
  <si>
    <t>YQRES</t>
  </si>
  <si>
    <t>0033-5894</t>
  </si>
  <si>
    <t>1096-0287</t>
  </si>
  <si>
    <t>Scripta Metallurgica</t>
  </si>
  <si>
    <t>0036-9748</t>
  </si>
  <si>
    <t>Supramolecular Science</t>
  </si>
  <si>
    <t>0968-5677</t>
  </si>
  <si>
    <t>Advances in Biophysics</t>
  </si>
  <si>
    <t>0065-227X</t>
  </si>
  <si>
    <t>Agricultural Wastes</t>
  </si>
  <si>
    <t>0141-4607</t>
  </si>
  <si>
    <t>Applied Superconductivity</t>
  </si>
  <si>
    <t>0964-1807</t>
  </si>
  <si>
    <t>Canadian Institute of Food Science and Technology Journal</t>
  </si>
  <si>
    <t>0315-5463</t>
  </si>
  <si>
    <t>Cancer Detection and Prevention</t>
  </si>
  <si>
    <t>0361-090X</t>
  </si>
  <si>
    <t>1525-1500</t>
  </si>
  <si>
    <t>Cancer Genetics and Cytogenetics</t>
  </si>
  <si>
    <t>0165-4608</t>
  </si>
  <si>
    <t>Cell Transplantation</t>
  </si>
  <si>
    <t>0963-6897</t>
  </si>
  <si>
    <t>Clinical Materials</t>
  </si>
  <si>
    <t>0267-6605</t>
  </si>
  <si>
    <t>Comparative Biochemistry and Physiology</t>
  </si>
  <si>
    <t>0010-406X</t>
  </si>
  <si>
    <t>Computational and Theoretical Polymer Science</t>
  </si>
  <si>
    <t>1089-3156</t>
  </si>
  <si>
    <t>Computer Programs in Biomedicine</t>
  </si>
  <si>
    <t>0010-468X</t>
  </si>
  <si>
    <t>Current Surgery</t>
  </si>
  <si>
    <t>0149-7944</t>
  </si>
  <si>
    <t>CVGIP: Graphical Models and Image Processing</t>
  </si>
  <si>
    <t>1049-9652</t>
  </si>
  <si>
    <t>European Urology Supplements</t>
  </si>
  <si>
    <t>EURSUP</t>
  </si>
  <si>
    <t>1569-9056</t>
  </si>
  <si>
    <t>1878-1500</t>
  </si>
  <si>
    <t>Exergy, An International Journal</t>
  </si>
  <si>
    <t>1164-0235</t>
  </si>
  <si>
    <t>FEMS Microbiology Reviews</t>
  </si>
  <si>
    <t>0168-6445</t>
  </si>
  <si>
    <t>1574-6976</t>
  </si>
  <si>
    <t>Gynécologie Obstétrique &amp; Fertilité</t>
  </si>
  <si>
    <t>GOFS</t>
  </si>
  <si>
    <t>1297-9589</t>
  </si>
  <si>
    <t>1769-6682</t>
  </si>
  <si>
    <t>International Journal of Immunopharmacology</t>
  </si>
  <si>
    <t>0192-0561</t>
  </si>
  <si>
    <t>Journal of the Forensic Science Society</t>
  </si>
  <si>
    <t>0015-7368</t>
  </si>
  <si>
    <t>Materials Chemistry</t>
  </si>
  <si>
    <t>0390-6035</t>
  </si>
  <si>
    <t>Mathematical Modelling</t>
  </si>
  <si>
    <t>0270-0255</t>
  </si>
  <si>
    <t>Medical Laser Application</t>
  </si>
  <si>
    <t>1615-1615</t>
  </si>
  <si>
    <t>1878-3228</t>
  </si>
  <si>
    <t>Micron (1969)</t>
  </si>
  <si>
    <t>0047-7206</t>
  </si>
  <si>
    <t>Mutation Research/DNA Repair</t>
  </si>
  <si>
    <t>0921-8777</t>
  </si>
  <si>
    <t>Mutation Research/Reviews in Genetic Toxicology</t>
  </si>
  <si>
    <t>0165-1110</t>
  </si>
  <si>
    <t>Netherlands Journal of Sea Research</t>
  </si>
  <si>
    <t>0077-7579</t>
  </si>
  <si>
    <t>Nuclear Data Sheets. Section A</t>
  </si>
  <si>
    <t>0550-306X</t>
  </si>
  <si>
    <t>Optometry - Journal of the American Optometric Association</t>
  </si>
  <si>
    <t>1529-1839</t>
  </si>
  <si>
    <t>Photovoltaics Bulletin</t>
  </si>
  <si>
    <t>1473-8325</t>
  </si>
  <si>
    <t>Physics and Chemistry of the Earth, Part A: Solid Earth and Geodesy</t>
  </si>
  <si>
    <t>1464-1895</t>
  </si>
  <si>
    <t>Physics and Chemistry of the Earth, Part C: Solar, Terrestrial &amp; Planetary Science</t>
  </si>
  <si>
    <t>1464-1917</t>
  </si>
  <si>
    <t>Psychiatry</t>
  </si>
  <si>
    <t>1476-1793</t>
  </si>
  <si>
    <t>Reviews in Molecular Biotechnology</t>
  </si>
  <si>
    <t>1389-0352</t>
  </si>
  <si>
    <t>Scandinavian Journal of Pain</t>
  </si>
  <si>
    <t>SJPAIN</t>
  </si>
  <si>
    <t>1877-8860</t>
  </si>
  <si>
    <t>1877-8879</t>
  </si>
  <si>
    <t>Thalamus &amp; Related Systems</t>
  </si>
  <si>
    <t>1472-9288</t>
  </si>
  <si>
    <t>1744-8107</t>
  </si>
  <si>
    <t>The Annals of Occupational Hygiene</t>
  </si>
  <si>
    <t>0003-4878</t>
  </si>
  <si>
    <t>1475-3162</t>
  </si>
  <si>
    <t>The Environmentalist</t>
  </si>
  <si>
    <t>0251-1088</t>
  </si>
  <si>
    <t>1573-2991</t>
  </si>
  <si>
    <t>Topology</t>
  </si>
  <si>
    <t>TOP</t>
  </si>
  <si>
    <t>0040-9383</t>
  </si>
  <si>
    <t>Tzu Chi Medical Journal</t>
  </si>
  <si>
    <t>TCMJ</t>
  </si>
  <si>
    <t>1016-3190</t>
  </si>
  <si>
    <t>Urban Water</t>
  </si>
  <si>
    <t>1462-0758</t>
  </si>
  <si>
    <t>Annals of the ICRP</t>
  </si>
  <si>
    <t>JAICRP</t>
  </si>
  <si>
    <t>0146-6453</t>
  </si>
  <si>
    <t>1872-969X</t>
  </si>
  <si>
    <t>Apollo Medicine</t>
  </si>
  <si>
    <t>0976-0016</t>
  </si>
  <si>
    <t>Applied Catalysis</t>
  </si>
  <si>
    <t>0166-9834</t>
  </si>
  <si>
    <t>Atherosclerosis Supplements</t>
  </si>
  <si>
    <t>ATHSUP</t>
  </si>
  <si>
    <t>1567-5688</t>
  </si>
  <si>
    <t>1878-5050</t>
  </si>
  <si>
    <t>Baillière's Clinical Haematology</t>
  </si>
  <si>
    <t>0950-3536</t>
  </si>
  <si>
    <t>Biochimica et Biophysica Acta (BBA) - Specialized Section on Biophysical Subjects</t>
  </si>
  <si>
    <t>0926-6577</t>
  </si>
  <si>
    <t>Biochimica et Biophysica Acta (BBA) - Specialized Section on Enzymological Subjects</t>
  </si>
  <si>
    <t>0926-6569</t>
  </si>
  <si>
    <t>Biological Wastes</t>
  </si>
  <si>
    <t>0269-7483</t>
  </si>
  <si>
    <t>Biomedicine &amp; Preventive Nutrition</t>
  </si>
  <si>
    <t>BIONUT</t>
  </si>
  <si>
    <t>2210-5239</t>
  </si>
  <si>
    <t>Bone and Mineral</t>
  </si>
  <si>
    <t>0169-6009</t>
  </si>
  <si>
    <t>British Homoeopathic Journal</t>
  </si>
  <si>
    <t>0007-0785</t>
  </si>
  <si>
    <t>British Journal of Oral Surgery</t>
  </si>
  <si>
    <t>0007-117X</t>
  </si>
  <si>
    <t>British Journal of Plastic Surgery</t>
  </si>
  <si>
    <t>0007-1226</t>
  </si>
  <si>
    <t>1465-3087</t>
  </si>
  <si>
    <t>Building Science</t>
  </si>
  <si>
    <t>0007-3628</t>
  </si>
  <si>
    <t>Ceramurgia International</t>
  </si>
  <si>
    <t>0390-5519</t>
  </si>
  <si>
    <t>Chemical Health and Safety</t>
  </si>
  <si>
    <t>1074-9098</t>
  </si>
  <si>
    <t>Clinical Neuroscience Research</t>
  </si>
  <si>
    <t>1566-2772</t>
  </si>
  <si>
    <t>CMIG Extra: Cases</t>
  </si>
  <si>
    <t>1572-3496</t>
  </si>
  <si>
    <t>Cognitive Science</t>
  </si>
  <si>
    <t>0364-0213</t>
  </si>
  <si>
    <t>1551-6709</t>
  </si>
  <si>
    <t>Collagen and Related Research</t>
  </si>
  <si>
    <t>0174-173X</t>
  </si>
  <si>
    <t>Comparative Biochemistry and Physiology Part B: Comparative Biochemistry</t>
  </si>
  <si>
    <t>0305-0491</t>
  </si>
  <si>
    <t>Comparative Biochemistry and Physiology Part C: Pharmacology, Toxicology and Endocrinology</t>
  </si>
  <si>
    <t>0742-8413</t>
  </si>
  <si>
    <t>Composites Engineering</t>
  </si>
  <si>
    <t>0961-9526</t>
  </si>
  <si>
    <t>Comptes Rendus de l'Académie des Sciences - Series I - Mathematics</t>
  </si>
  <si>
    <t>0764-4442</t>
  </si>
  <si>
    <t>Comptes Rendus de l'Académie des Sciences - Series III - Sciences de la Vie</t>
  </si>
  <si>
    <t>0764-4469</t>
  </si>
  <si>
    <t>Computers and Biomedical Research</t>
  </si>
  <si>
    <t>0010-4809</t>
  </si>
  <si>
    <t>Computing Systems in Engineering</t>
  </si>
  <si>
    <t>0956-0521</t>
  </si>
  <si>
    <t>Der Zoologische Garten</t>
  </si>
  <si>
    <t>ZOOGA</t>
  </si>
  <si>
    <t>0044-5169</t>
  </si>
  <si>
    <t>Drug Discovery Today: Disease Mechanisms</t>
  </si>
  <si>
    <t>DDMEC</t>
  </si>
  <si>
    <t>1740-6765</t>
  </si>
  <si>
    <t>Drug Invention Today</t>
  </si>
  <si>
    <t>DIT</t>
  </si>
  <si>
    <t>0975-7619</t>
  </si>
  <si>
    <t>EAU-EBU Update Series</t>
  </si>
  <si>
    <t>1871-2592</t>
  </si>
  <si>
    <t>Electronic Notes in Discrete Mathematics</t>
  </si>
  <si>
    <t>ENDM</t>
  </si>
  <si>
    <t>1571-0653</t>
  </si>
  <si>
    <t>EMC - Chirurgie</t>
  </si>
  <si>
    <t>1762-570X</t>
  </si>
  <si>
    <t>Environmental Pollution (1970)</t>
  </si>
  <si>
    <t>0013-9327</t>
  </si>
  <si>
    <t>Environmental Pollution Series A, Ecological and Biological</t>
  </si>
  <si>
    <t>0143-1471</t>
  </si>
  <si>
    <t>Estuarine and Coastal Marine Science</t>
  </si>
  <si>
    <t>0302-3524</t>
  </si>
  <si>
    <t>European Journal of Cancer Part B: Oral Oncology</t>
  </si>
  <si>
    <t>0964-1955</t>
  </si>
  <si>
    <t>Experimental Mycology</t>
  </si>
  <si>
    <t>0147-5975</t>
  </si>
  <si>
    <t>Food and Cosmetics Toxicology</t>
  </si>
  <si>
    <t>0015-6264</t>
  </si>
  <si>
    <t>Hong Kong Physiotherapy Journal</t>
  </si>
  <si>
    <t>1013-7025</t>
  </si>
  <si>
    <t>Immuno-analyse &amp; Biologie Spécialisée</t>
  </si>
  <si>
    <t>IMMBIO</t>
  </si>
  <si>
    <t>0923-2532</t>
  </si>
  <si>
    <t>1878-1365</t>
  </si>
  <si>
    <t>ImmunoMethods</t>
  </si>
  <si>
    <t>1058-6687</t>
  </si>
  <si>
    <t>Immunopharmacology</t>
  </si>
  <si>
    <t>0162-3109</t>
  </si>
  <si>
    <t>Inorganica Chimica Acta Reviews</t>
  </si>
  <si>
    <t>0073-8085</t>
  </si>
  <si>
    <t>International Contact Lens Clinic</t>
  </si>
  <si>
    <t>0892-8967</t>
  </si>
  <si>
    <t>International Journal for Radiation Physics and Chemistry</t>
  </si>
  <si>
    <t>0020-7055</t>
  </si>
  <si>
    <t>International Journal of Man-Machine Studies</t>
  </si>
  <si>
    <t>0020-7373</t>
  </si>
  <si>
    <t>International Journal of Nuclear Medicine and Biology</t>
  </si>
  <si>
    <t>0047-0740</t>
  </si>
  <si>
    <t>International Journal of Radiation Applications and Instrumentation. Part D. Nuclear Tracks and Radiation Measurements</t>
  </si>
  <si>
    <t>1359-0189</t>
  </si>
  <si>
    <t>Journal of Applied Logic</t>
  </si>
  <si>
    <t>JAL</t>
  </si>
  <si>
    <t>1570-8683</t>
  </si>
  <si>
    <t>Journal of Colloid Science</t>
  </si>
  <si>
    <t>0095-8522</t>
  </si>
  <si>
    <t>Journal of Epilepsy</t>
  </si>
  <si>
    <t>0896-6974</t>
  </si>
  <si>
    <t>Journal of Fermentation Technology</t>
  </si>
  <si>
    <t>0385-6380</t>
  </si>
  <si>
    <t>Journal of Laboratory and Clinical Medicine</t>
  </si>
  <si>
    <t>0022-2143</t>
  </si>
  <si>
    <t>Journal of Lipid Mediators and Cell Signalling</t>
  </si>
  <si>
    <t>0929-7855</t>
  </si>
  <si>
    <t>Journal of Molecular Catalysis</t>
  </si>
  <si>
    <t>0304-5102</t>
  </si>
  <si>
    <t>Journal of Product Innovation Management</t>
  </si>
  <si>
    <t>0737-6782</t>
  </si>
  <si>
    <t>1540-5885</t>
  </si>
  <si>
    <t>Journal of the Autonomic Nervous System</t>
  </si>
  <si>
    <t>0165-1838</t>
  </si>
  <si>
    <t>Journal of the Chinese Institute of Chemical Engineers</t>
  </si>
  <si>
    <t>0368-1653</t>
  </si>
  <si>
    <t>Journal of Unconventional Oil and Gas Resources</t>
  </si>
  <si>
    <t>JUOGR</t>
  </si>
  <si>
    <t>2213-3976</t>
  </si>
  <si>
    <t>Materials Science Reports</t>
  </si>
  <si>
    <t>0920-2307</t>
  </si>
  <si>
    <t>Mécanique &amp; Industries</t>
  </si>
  <si>
    <t>1296-2139</t>
  </si>
  <si>
    <t>Metallography</t>
  </si>
  <si>
    <t>0026-0800</t>
  </si>
  <si>
    <t>Metamaterials</t>
  </si>
  <si>
    <t>METMAT</t>
  </si>
  <si>
    <t>1873-1988</t>
  </si>
  <si>
    <t>Microporous Materials</t>
  </si>
  <si>
    <t>0927-6513</t>
  </si>
  <si>
    <t>Molecular Cell Biology Research Communications</t>
  </si>
  <si>
    <t>1522-4724</t>
  </si>
  <si>
    <t>Molecular Medicine Today</t>
  </si>
  <si>
    <t>1357-4310</t>
  </si>
  <si>
    <t>Mutation Research/Genetic Toxicology</t>
  </si>
  <si>
    <t>0165-1218</t>
  </si>
  <si>
    <t>Neuroprotocols</t>
  </si>
  <si>
    <t>1058-6741</t>
  </si>
  <si>
    <t>Nuclear Tracks and Radiation Measurements</t>
  </si>
  <si>
    <t>0969-8078</t>
  </si>
  <si>
    <t>Oral Surgery, Oral Medicine, Oral Pathology</t>
  </si>
  <si>
    <t>0030-4220</t>
  </si>
  <si>
    <t>Oral Surgery, Oral Medicine, Oral Pathology, Oral Radiology, and Endodontology</t>
  </si>
  <si>
    <t>1079-2104</t>
  </si>
  <si>
    <t>Organizational Behavior and Human Performance</t>
  </si>
  <si>
    <t>0030-5073</t>
  </si>
  <si>
    <t>Pathologie Biologie</t>
  </si>
  <si>
    <t>0369-8114</t>
  </si>
  <si>
    <t>1768-3114</t>
  </si>
  <si>
    <t>Pediatria Polska</t>
  </si>
  <si>
    <t>PEPO</t>
  </si>
  <si>
    <t>0031-3939</t>
  </si>
  <si>
    <t>Petroleum Exploration and Development</t>
  </si>
  <si>
    <t>CPETRO</t>
  </si>
  <si>
    <t>1876-3804</t>
  </si>
  <si>
    <t>Polymer Science U.S.S.R.</t>
  </si>
  <si>
    <t>0032-3950</t>
  </si>
  <si>
    <t>Revista Española de Medicina Nuclear (English Edition)</t>
  </si>
  <si>
    <t>1578-200X</t>
  </si>
  <si>
    <t>Seminars in Neuroscience</t>
  </si>
  <si>
    <t>1044-5765</t>
  </si>
  <si>
    <t>Separations Technology</t>
  </si>
  <si>
    <t>0956-9618</t>
  </si>
  <si>
    <t>Sexuality, Reproduction and Menopause</t>
  </si>
  <si>
    <t>1546-2501</t>
  </si>
  <si>
    <t>Simulation Practice and Theory</t>
  </si>
  <si>
    <t>0928-4869</t>
  </si>
  <si>
    <t>Spill Science &amp; Technology Bulletin</t>
  </si>
  <si>
    <t>1353-2561</t>
  </si>
  <si>
    <t>Studies in Communication Sciences</t>
  </si>
  <si>
    <t>SCOMS</t>
  </si>
  <si>
    <t>1424-4896</t>
  </si>
  <si>
    <t>Surgical Neurology</t>
  </si>
  <si>
    <t>0090-3019</t>
  </si>
  <si>
    <t>Tsinghua Science &amp; Technology</t>
  </si>
  <si>
    <t>TSIST</t>
  </si>
  <si>
    <t>1007-0214</t>
  </si>
  <si>
    <t>Urban Ecology</t>
  </si>
  <si>
    <t>0304-4009</t>
  </si>
  <si>
    <t>World Journal of Acupuncture - Moxibustion</t>
  </si>
  <si>
    <t>WJAM</t>
  </si>
  <si>
    <t>1003-5257</t>
  </si>
  <si>
    <t>Zentralblatt für Bakteriologie</t>
  </si>
  <si>
    <t>0934-8840</t>
  </si>
  <si>
    <t>ACC Current Journal Review</t>
  </si>
  <si>
    <t>1062-1458</t>
  </si>
  <si>
    <t>Accident and Emergency Nursing</t>
  </si>
  <si>
    <t>0965-2302</t>
  </si>
  <si>
    <t>Accounting, Management and Information Technologies</t>
  </si>
  <si>
    <t>0959-8022</t>
  </si>
  <si>
    <t>ACOG Clinical Review</t>
  </si>
  <si>
    <t>1085-6862</t>
  </si>
  <si>
    <t>Acta Genetica Sinica</t>
  </si>
  <si>
    <t>0379-4172</t>
  </si>
  <si>
    <t>Actualités Pharmaceutiques Hospitalières</t>
  </si>
  <si>
    <t>1769-7344</t>
  </si>
  <si>
    <t>Acute Pain</t>
  </si>
  <si>
    <t>1366-0071</t>
  </si>
  <si>
    <t>Adolescent and Pediatric Gynecology</t>
  </si>
  <si>
    <t>0932-8610</t>
  </si>
  <si>
    <t>Advances in Behaviour Research and Therapy</t>
  </si>
  <si>
    <t>0146-6402</t>
  </si>
  <si>
    <t>Advances in Free Radical Biology &amp; Medicine</t>
  </si>
  <si>
    <t>8755-9668</t>
  </si>
  <si>
    <t>Advances in International Accounting</t>
  </si>
  <si>
    <t>0897-3660</t>
  </si>
  <si>
    <t>Advances in Molecular Relaxation and Interaction Processes</t>
  </si>
  <si>
    <t>0378-4487</t>
  </si>
  <si>
    <t>Advances in Neuroimmunology</t>
  </si>
  <si>
    <t>0960-5428</t>
  </si>
  <si>
    <t>AeroMedical Journal</t>
  </si>
  <si>
    <t>0894-8321</t>
  </si>
  <si>
    <t>Agricultural Administration</t>
  </si>
  <si>
    <t>0309-586X</t>
  </si>
  <si>
    <t>Agricultural Administration and Extension</t>
  </si>
  <si>
    <t>0269-7475</t>
  </si>
  <si>
    <t>Agricultural Economics</t>
  </si>
  <si>
    <t>0169-5150</t>
  </si>
  <si>
    <t>1574-0862</t>
  </si>
  <si>
    <t>Agriculture and Environment</t>
  </si>
  <si>
    <t>0304-1131</t>
  </si>
  <si>
    <t>Agro-Ecosystems</t>
  </si>
  <si>
    <t>0304-3746</t>
  </si>
  <si>
    <t>Air &amp; Space Europe</t>
  </si>
  <si>
    <t>1290-0958</t>
  </si>
  <si>
    <t>Aircraft Design</t>
  </si>
  <si>
    <t>1369-8869</t>
  </si>
  <si>
    <t>Ambulatory Pediatrics</t>
  </si>
  <si>
    <t>1530-1567</t>
  </si>
  <si>
    <t>Ambulatory Surgery</t>
  </si>
  <si>
    <t>0966-6532</t>
  </si>
  <si>
    <t>American Journal of Hypertension</t>
  </si>
  <si>
    <t>0895-7061</t>
  </si>
  <si>
    <t>1941-7225</t>
  </si>
  <si>
    <t>Anaesthesia Critical Care &amp; Pain Medicine</t>
  </si>
  <si>
    <t>ACCPM</t>
  </si>
  <si>
    <t>2352-5568</t>
  </si>
  <si>
    <t>Analysis and Intervention in Developmental Disabilities</t>
  </si>
  <si>
    <t>0270-4684</t>
  </si>
  <si>
    <t>Anesthesia History Association Newsletter</t>
  </si>
  <si>
    <t>1089-9634</t>
  </si>
  <si>
    <t>Animal Behaviour Monographs</t>
  </si>
  <si>
    <t>0066-1856</t>
  </si>
  <si>
    <t>Annales de Chirurgie</t>
  </si>
  <si>
    <t>0003-3944</t>
  </si>
  <si>
    <t>1768-3157</t>
  </si>
  <si>
    <t>Annales de Chirurgie de la Main</t>
  </si>
  <si>
    <t>0753-9053</t>
  </si>
  <si>
    <t>Annales de Chirurgie de la Main et du Membre Supérieur</t>
  </si>
  <si>
    <t>1153-2424</t>
  </si>
  <si>
    <t>Annales de Génétique</t>
  </si>
  <si>
    <t>0003-3995</t>
  </si>
  <si>
    <t>Annales de l'Institut Henri Poincare (B) Probability and Statistics</t>
  </si>
  <si>
    <t>0246-0203</t>
  </si>
  <si>
    <t>Annales de l'Institut Pasteur / Actualités</t>
  </si>
  <si>
    <t>0924-4204</t>
  </si>
  <si>
    <t>Annales de l'Institut Pasteur / Immunologie</t>
  </si>
  <si>
    <t>0769-2625</t>
  </si>
  <si>
    <t>Annales de l'Institut Pasteur / Microbiologie</t>
  </si>
  <si>
    <t>0769-2609</t>
  </si>
  <si>
    <t>Annales de l'Institut Pasteur / Virologie</t>
  </si>
  <si>
    <t>0769-2617</t>
  </si>
  <si>
    <t>Annales de Réadaptation et de Médecine Physique</t>
  </si>
  <si>
    <t>0168-6054</t>
  </si>
  <si>
    <t>Annales des Ponts et Chaussées</t>
  </si>
  <si>
    <t>0152-9668</t>
  </si>
  <si>
    <t>Annales des Sciences Naturelles - Zoologie et Biologie Animale</t>
  </si>
  <si>
    <t>0003-4339</t>
  </si>
  <si>
    <t>Annales d'Urologie</t>
  </si>
  <si>
    <t>0003-4401</t>
  </si>
  <si>
    <t>1768-3378</t>
  </si>
  <si>
    <t>Annales Françaises d'Anesthésie et de Réanimation</t>
  </si>
  <si>
    <t>ANNFAR</t>
  </si>
  <si>
    <t>0750-7658</t>
  </si>
  <si>
    <t>1769-6623</t>
  </si>
  <si>
    <t>Annales Scientifiques de l'École Normale Supérieure</t>
  </si>
  <si>
    <t>0012-9593</t>
  </si>
  <si>
    <t>Annals of Mathematical Logic</t>
  </si>
  <si>
    <t>0003-4843</t>
  </si>
  <si>
    <t>Annals of the ICRP/ICRP Publication</t>
  </si>
  <si>
    <t>0074-2740</t>
  </si>
  <si>
    <t>Annual Review of Fish Diseases</t>
  </si>
  <si>
    <t>0959-8030</t>
  </si>
  <si>
    <t>Antimicrobic Newsletter</t>
  </si>
  <si>
    <t>0738-1751</t>
  </si>
  <si>
    <t>Antimicrobics and Infectious Diseases Newsletter</t>
  </si>
  <si>
    <t>1069-417X</t>
  </si>
  <si>
    <t>Applied and Preventive Psychology</t>
  </si>
  <si>
    <t>APPSY</t>
  </si>
  <si>
    <t>0962-1849</t>
  </si>
  <si>
    <t>Applied Animal Ethology</t>
  </si>
  <si>
    <t>0304-3762</t>
  </si>
  <si>
    <t>Applied Behavioral Science Review</t>
  </si>
  <si>
    <t>1068-8595</t>
  </si>
  <si>
    <t>Applied Research in Mental Retardation</t>
  </si>
  <si>
    <t>0270-3092</t>
  </si>
  <si>
    <t>APS Journal</t>
  </si>
  <si>
    <t>1058-9139</t>
  </si>
  <si>
    <t>Aquatic Ecosystem Health and Management</t>
  </si>
  <si>
    <t>1463-4988</t>
  </si>
  <si>
    <t>Aquatic Living Resources</t>
  </si>
  <si>
    <t>0990-7440</t>
  </si>
  <si>
    <t>Archiv für Protistenkunde</t>
  </si>
  <si>
    <t>0003-9365</t>
  </si>
  <si>
    <t>Art Psychotherapy</t>
  </si>
  <si>
    <t>0090-9092</t>
  </si>
  <si>
    <t>Artificial Intelligence in Engineering</t>
  </si>
  <si>
    <t>0954-1810</t>
  </si>
  <si>
    <t>Asia-Australia Marketing Journal</t>
  </si>
  <si>
    <t>1320-1646</t>
  </si>
  <si>
    <t>Asian Journal of Oral and Maxillofacial Surgery</t>
  </si>
  <si>
    <t>0915-6992</t>
  </si>
  <si>
    <t>Asthma Magazine</t>
  </si>
  <si>
    <t>1088-0712</t>
  </si>
  <si>
    <t>Astronomy Quarterly</t>
  </si>
  <si>
    <t>0364-9229</t>
  </si>
  <si>
    <t>Atmospheric Environment. Part B. Urban Atmosphere</t>
  </si>
  <si>
    <t>0957-1272</t>
  </si>
  <si>
    <t>Atmospheric Science Letters</t>
  </si>
  <si>
    <t>1530-261X</t>
  </si>
  <si>
    <t>Australian College of Midwives Incorporated Journal</t>
  </si>
  <si>
    <t>1031-170X</t>
  </si>
  <si>
    <t>Australian Emergency Nursing Journal</t>
  </si>
  <si>
    <t>1328-2743</t>
  </si>
  <si>
    <t>Australian Midwifery</t>
  </si>
  <si>
    <t>1448-8272</t>
  </si>
  <si>
    <t>Baillière's Clinical Anaesthesiology</t>
  </si>
  <si>
    <t>0950-3501</t>
  </si>
  <si>
    <t>Baillière's Clinical Endocrinology and Metabolism</t>
  </si>
  <si>
    <t>0950-351X</t>
  </si>
  <si>
    <t>Baillière's Clinical Gastroenterology</t>
  </si>
  <si>
    <t>0950-3528</t>
  </si>
  <si>
    <t>Baillière's Clinical Obstetrics and Gynaecology</t>
  </si>
  <si>
    <t>0950-3552</t>
  </si>
  <si>
    <t>Baillière's Clinical Rheumatology</t>
  </si>
  <si>
    <t>0950-3579</t>
  </si>
  <si>
    <t>Behavioral Biology</t>
  </si>
  <si>
    <t>0091-6773</t>
  </si>
  <si>
    <t>Biobehavioral Reviews</t>
  </si>
  <si>
    <t>0147-7552</t>
  </si>
  <si>
    <t>Biochemical and Molecular Medicine</t>
  </si>
  <si>
    <t>1077-3150</t>
  </si>
  <si>
    <t>Biochemical Medicine and Metabolic Biology</t>
  </si>
  <si>
    <t>0885-4505</t>
  </si>
  <si>
    <t>Biochemistry and Molecular Biology Education</t>
  </si>
  <si>
    <t>1470-8175</t>
  </si>
  <si>
    <t>Biochimica et Biophysica Acta (BBA) - Biophysics including Photosynthesis</t>
  </si>
  <si>
    <t>0926-6585</t>
  </si>
  <si>
    <t>Biochimica et Biophysica Acta (BBA) - Enzymology and Biological Oxidation</t>
  </si>
  <si>
    <t>0926-6593</t>
  </si>
  <si>
    <t>Biochimica et Biophysica Acta (BBA) - Mucoproteins and Mucopolysaccharides</t>
  </si>
  <si>
    <t>0926-6534</t>
  </si>
  <si>
    <t>Biochimica et Biophysica Acta (BBA) - Specialized Section on Lipids and Related Subjects</t>
  </si>
  <si>
    <t>0926-6542</t>
  </si>
  <si>
    <t>Biochimica et Biophysica Acta (BBA) - Specialized Section on Mucoproteins and Mucopolysaccharides</t>
  </si>
  <si>
    <t>0926-6526</t>
  </si>
  <si>
    <t>Bioinorganic Chemistry</t>
  </si>
  <si>
    <t>0006-3061</t>
  </si>
  <si>
    <t>Biological Journal of the Linnean Society</t>
  </si>
  <si>
    <t>0024-4066</t>
  </si>
  <si>
    <t>1095-8312</t>
  </si>
  <si>
    <t>Biomedicine &amp; Aging Pathology</t>
  </si>
  <si>
    <t>BIOMAG</t>
  </si>
  <si>
    <t>2210-5220</t>
  </si>
  <si>
    <t>Bioscience Hypotheses</t>
  </si>
  <si>
    <t>1756-2392</t>
  </si>
  <si>
    <t>BIOSILICO</t>
  </si>
  <si>
    <t>1478-5382</t>
  </si>
  <si>
    <t>BJOG: An International Journal of Obstetrics and Gynaecology</t>
  </si>
  <si>
    <t>1470-0328</t>
  </si>
  <si>
    <t>Botanical Journal of the Linnean Society</t>
  </si>
  <si>
    <t>0024-4074</t>
  </si>
  <si>
    <t>1095-8339</t>
  </si>
  <si>
    <t>British Journal of Diseases of the Chest</t>
  </si>
  <si>
    <t>0007-0971</t>
  </si>
  <si>
    <t>British Journal of Obstetrics and Gynaecology</t>
  </si>
  <si>
    <t>0306-5456</t>
  </si>
  <si>
    <t>British Journal of Tuberculosis</t>
  </si>
  <si>
    <t>0366-0850</t>
  </si>
  <si>
    <t>British Journal of Tuberculosis and Diseases of the Chest</t>
  </si>
  <si>
    <t>0366-0869</t>
  </si>
  <si>
    <t>British Veterinary Journal</t>
  </si>
  <si>
    <t>0007-1935</t>
  </si>
  <si>
    <t>Bulletin de l'Institut Pasteur</t>
  </si>
  <si>
    <t>0020-2452</t>
  </si>
  <si>
    <t>Bulletin du Cancer/Radiothérapie</t>
  </si>
  <si>
    <t>0924-4212</t>
  </si>
  <si>
    <t>Bulletin of Anesthesia History</t>
  </si>
  <si>
    <t>1522-8649</t>
  </si>
  <si>
    <t>Bulletin of Latin American Research</t>
  </si>
  <si>
    <t>0261-3050</t>
  </si>
  <si>
    <t>1470-9856</t>
  </si>
  <si>
    <t>Bulletin of the British Mycological Society</t>
  </si>
  <si>
    <t>0007-1528</t>
  </si>
  <si>
    <t>Canadian Institute of Food Technology Journal</t>
  </si>
  <si>
    <t>0008-3860</t>
  </si>
  <si>
    <t>Cancer Treatment Communications</t>
  </si>
  <si>
    <t>2213-0896</t>
  </si>
  <si>
    <t>Card Technology Today</t>
  </si>
  <si>
    <t>0965-2590</t>
  </si>
  <si>
    <t>Cardiovascular Radiation Medicine</t>
  </si>
  <si>
    <t>1522-1865</t>
  </si>
  <si>
    <t>Cardiovascular Surgery</t>
  </si>
  <si>
    <t>0967-2109</t>
  </si>
  <si>
    <t>Carnegie-Rochester Conference Series on Public Policy</t>
  </si>
  <si>
    <t>0167-2231</t>
  </si>
  <si>
    <t>Cell Biology International</t>
  </si>
  <si>
    <t>YCBIR</t>
  </si>
  <si>
    <t>1065-6995</t>
  </si>
  <si>
    <t>Cell Biology International Reports</t>
  </si>
  <si>
    <t>0309-1651</t>
  </si>
  <si>
    <t>Cell Differentiation</t>
  </si>
  <si>
    <t>0045-6039</t>
  </si>
  <si>
    <t>Cell Differentiation and Development</t>
  </si>
  <si>
    <t>0922-3371</t>
  </si>
  <si>
    <t>China Particuology</t>
  </si>
  <si>
    <t>1672-2515</t>
  </si>
  <si>
    <t>China Population, Resources and Environment</t>
  </si>
  <si>
    <t>1872-583X</t>
  </si>
  <si>
    <t>Chinese Astronomy</t>
  </si>
  <si>
    <t>0146-6364</t>
  </si>
  <si>
    <t>Chirurgie</t>
  </si>
  <si>
    <t>0001-4001</t>
  </si>
  <si>
    <t>Chirurgie de la Main</t>
  </si>
  <si>
    <t>1297-3203</t>
  </si>
  <si>
    <t>1769-6666</t>
  </si>
  <si>
    <t>Chromatographic Reviews</t>
  </si>
  <si>
    <t>0009-5907</t>
  </si>
  <si>
    <t>Cladistics</t>
  </si>
  <si>
    <t>0748-3007</t>
  </si>
  <si>
    <t>1096-0031</t>
  </si>
  <si>
    <t>Climate Policy</t>
  </si>
  <si>
    <t>1469-3062</t>
  </si>
  <si>
    <t>1752-7457</t>
  </si>
  <si>
    <t>Clinical Acupuncture and Oriental Medicine</t>
  </si>
  <si>
    <t>1461-1449</t>
  </si>
  <si>
    <t>Clinical and Applied Immunology Reviews</t>
  </si>
  <si>
    <t>1529-1049</t>
  </si>
  <si>
    <t>Clinical and Diagnostic Virology</t>
  </si>
  <si>
    <t>0928-0197</t>
  </si>
  <si>
    <t>Clinical Cornerstone</t>
  </si>
  <si>
    <t>1098-3597</t>
  </si>
  <si>
    <t>Clinical Effectiveness in Nursing</t>
  </si>
  <si>
    <t>1361-9004</t>
  </si>
  <si>
    <t>Clinical Eye and Vision Care</t>
  </si>
  <si>
    <t>0953-4431</t>
  </si>
  <si>
    <t>Clinical Immunology and Immunopathology</t>
  </si>
  <si>
    <t>0090-1229</t>
  </si>
  <si>
    <t>Clinical Immunology Newsletter</t>
  </si>
  <si>
    <t>0197-1859</t>
  </si>
  <si>
    <t>Clinical Leukemia</t>
  </si>
  <si>
    <t>1931-6925</t>
  </si>
  <si>
    <t>1938-0704</t>
  </si>
  <si>
    <t>Clinical Lymphoma</t>
  </si>
  <si>
    <t>1526-9655</t>
  </si>
  <si>
    <t>Clinical Lymphoma and Myeloma</t>
  </si>
  <si>
    <t>1557-9190</t>
  </si>
  <si>
    <t>Clinical Nutrition Supplements</t>
  </si>
  <si>
    <t>YCLNUS</t>
  </si>
  <si>
    <t>1744-1161</t>
  </si>
  <si>
    <t>Clinical Ovarian Cancer</t>
  </si>
  <si>
    <t>1941-4390</t>
  </si>
  <si>
    <t>1941-4404</t>
  </si>
  <si>
    <t>Clinical Prostate Cancer</t>
  </si>
  <si>
    <t>1540-0352</t>
  </si>
  <si>
    <t>Clinical Queries: Nephrology</t>
  </si>
  <si>
    <t>2211-9477</t>
  </si>
  <si>
    <t>Clinical Techniques in Equine Practice</t>
  </si>
  <si>
    <t>1534-7516</t>
  </si>
  <si>
    <t>Clinical Techniques in Small Animal Practice</t>
  </si>
  <si>
    <t>1096-2867</t>
  </si>
  <si>
    <t>Clinical Update</t>
  </si>
  <si>
    <t>YMCU</t>
  </si>
  <si>
    <t>1070-7212</t>
  </si>
  <si>
    <t>Combinatorial Chemistry - an Online Journal</t>
  </si>
  <si>
    <t>COMCHE</t>
  </si>
  <si>
    <t>1464-3383</t>
  </si>
  <si>
    <t>Communist Affairs</t>
  </si>
  <si>
    <t>0588-8174</t>
  </si>
  <si>
    <t>Comparative and General Pharmacology</t>
  </si>
  <si>
    <t>0010-4035</t>
  </si>
  <si>
    <t>Comparative Biochemistry and Physiology Part C: Comparative Pharmacology</t>
  </si>
  <si>
    <t>0306-4492</t>
  </si>
  <si>
    <t>Complementary Therapies in Nursing and Midwifery</t>
  </si>
  <si>
    <t>1353-6117</t>
  </si>
  <si>
    <t>Composites Business Analyst</t>
  </si>
  <si>
    <t>1464-2840</t>
  </si>
  <si>
    <t>Composites Manufacturing</t>
  </si>
  <si>
    <t>0956-7143</t>
  </si>
  <si>
    <t>Comptes Rendus de l'Académie des Sciences - Series IIA - Earth and Planetary Science</t>
  </si>
  <si>
    <t>1251-8050</t>
  </si>
  <si>
    <t>Comptes Rendus de l'Académie des Sciences - Series IIB - Mechanics</t>
  </si>
  <si>
    <t>1620-7742</t>
  </si>
  <si>
    <t>Comptes Rendus de l'Académie des Sciences - Series IIB - Mechanics-Physics-Astronomy</t>
  </si>
  <si>
    <t>1287-4620</t>
  </si>
  <si>
    <t>Comptes Rendus de l'Académie des Sciences - Series IIB - Mechanics-Physics-Chemistry-Astronomy</t>
  </si>
  <si>
    <t>1251-8069</t>
  </si>
  <si>
    <t>Computer Audit Update</t>
  </si>
  <si>
    <t>0960-2593</t>
  </si>
  <si>
    <t>Computer Fraud &amp; Security Bulletin</t>
  </si>
  <si>
    <t>0142-0496</t>
  </si>
  <si>
    <t>Computer Integrated Manufacturing Systems</t>
  </si>
  <si>
    <t>0951-5240</t>
  </si>
  <si>
    <t>Computer Languages</t>
  </si>
  <si>
    <t>0096-0551</t>
  </si>
  <si>
    <t>Computer Networks and ISDN Systems</t>
  </si>
  <si>
    <t>0169-7552</t>
  </si>
  <si>
    <t>Computerized Radiology</t>
  </si>
  <si>
    <t>0730-4862</t>
  </si>
  <si>
    <t>Computerized Tomography</t>
  </si>
  <si>
    <t>0363-8235</t>
  </si>
  <si>
    <t>Computers &amp; Urban Society</t>
  </si>
  <si>
    <t>0305-7097</t>
  </si>
  <si>
    <t>Conservation &amp; Recycling</t>
  </si>
  <si>
    <t>0361-3658</t>
  </si>
  <si>
    <t>Coronary Health Care</t>
  </si>
  <si>
    <t>1362-3265</t>
  </si>
  <si>
    <t>Corporate Environmental Strategy</t>
  </si>
  <si>
    <t>1066-7938</t>
  </si>
  <si>
    <t>COSPAR Information Bulletin</t>
  </si>
  <si>
    <t>0045-8732</t>
  </si>
  <si>
    <t>Cryptogamie Algologie</t>
  </si>
  <si>
    <t>0181-1568</t>
  </si>
  <si>
    <t>Cryptogamie Bryologie</t>
  </si>
  <si>
    <t>1290-0796</t>
  </si>
  <si>
    <t>Cryptogamie Mycologie</t>
  </si>
  <si>
    <t>0181-1584</t>
  </si>
  <si>
    <t>Current Anaesthesia &amp; Critical Care</t>
  </si>
  <si>
    <t>0953-7112</t>
  </si>
  <si>
    <t>Current Diagnostic Pathology</t>
  </si>
  <si>
    <t>0968-6053</t>
  </si>
  <si>
    <t>Current Obstetrics &amp; Gynaecology</t>
  </si>
  <si>
    <t>0957-5847</t>
  </si>
  <si>
    <t>Current Orthopaedics</t>
  </si>
  <si>
    <t>0268-0890</t>
  </si>
  <si>
    <t>Current Paediatrics</t>
  </si>
  <si>
    <t>0957-5839</t>
  </si>
  <si>
    <t>Current Problems in Dermatology</t>
  </si>
  <si>
    <t>1040-0486</t>
  </si>
  <si>
    <t>Current Problems in Pediatrics</t>
  </si>
  <si>
    <t>0045-9380</t>
  </si>
  <si>
    <t>CVD Prevention and Control</t>
  </si>
  <si>
    <t>1875-4570</t>
  </si>
  <si>
    <t>1875-4562</t>
  </si>
  <si>
    <t>Deep Sea Research</t>
  </si>
  <si>
    <t>0146-6291</t>
  </si>
  <si>
    <t>Deep Sea Research (1953)</t>
  </si>
  <si>
    <t>0146-6313</t>
  </si>
  <si>
    <t>Deep Sea Research Part B. Oceanographic Literature Review</t>
  </si>
  <si>
    <t>0198-0254</t>
  </si>
  <si>
    <t>Deutsche Zeitschrift für Akupunktur</t>
  </si>
  <si>
    <t>DEUTSC</t>
  </si>
  <si>
    <t>0415-6412</t>
  </si>
  <si>
    <t>1439-4359</t>
  </si>
  <si>
    <t>Digestive and Liver Disease Supplements</t>
  </si>
  <si>
    <t>DLDSUP</t>
  </si>
  <si>
    <t>1594-5804</t>
  </si>
  <si>
    <t>Disaster Management &amp; Response</t>
  </si>
  <si>
    <t>1540-2487</t>
  </si>
  <si>
    <t>DoctorConsult - The Journal. Wissen für Klinik und Praxis</t>
  </si>
  <si>
    <t>DCJWKP</t>
  </si>
  <si>
    <t>1879-4122</t>
  </si>
  <si>
    <t>Drug Discovery Today: BIOSILICO</t>
  </si>
  <si>
    <t>1741-8364</t>
  </si>
  <si>
    <t>Drug Discovery Today: TARGETS</t>
  </si>
  <si>
    <t>1741-8372</t>
  </si>
  <si>
    <t>Drug Discovery Today: Therapeutic Strategies</t>
  </si>
  <si>
    <t>DDSTR</t>
  </si>
  <si>
    <t>1740-6773</t>
  </si>
  <si>
    <t>Earth Science Frontiers</t>
  </si>
  <si>
    <t>1872-5791</t>
  </si>
  <si>
    <t>EAU Update Series</t>
  </si>
  <si>
    <t>1570-9124</t>
  </si>
  <si>
    <t>Electrodeposition and Surface Treatment</t>
  </si>
  <si>
    <t>0300-9416</t>
  </si>
  <si>
    <t>Electron Microscopy Reviews</t>
  </si>
  <si>
    <t>0892-0354</t>
  </si>
  <si>
    <t>EMC - Anesthésie-Réanimation</t>
  </si>
  <si>
    <t>1638-6205</t>
  </si>
  <si>
    <t>EMC - Cardiologie-Angéiologie</t>
  </si>
  <si>
    <t>1762-6137</t>
  </si>
  <si>
    <t>EMC - Dentisterie</t>
  </si>
  <si>
    <t>1762-5661</t>
  </si>
  <si>
    <t>EMC - Dermatologie-Cosmétologie</t>
  </si>
  <si>
    <t>1762-5696</t>
  </si>
  <si>
    <t>EMC - Endocrinologie</t>
  </si>
  <si>
    <t>1762-5653</t>
  </si>
  <si>
    <t>EMC - Gynécologie-Obstétrique</t>
  </si>
  <si>
    <t>1762-6145</t>
  </si>
  <si>
    <t>EMC - Hématologie</t>
  </si>
  <si>
    <t>1638-6213</t>
  </si>
  <si>
    <t>EMC - Hépato-Gastroenterologie</t>
  </si>
  <si>
    <t>1769-6763</t>
  </si>
  <si>
    <t>EMC - Hépatologie</t>
  </si>
  <si>
    <t>1638-6221</t>
  </si>
  <si>
    <t>EMC - Kinésithérapie</t>
  </si>
  <si>
    <t>1769-6852</t>
  </si>
  <si>
    <t>EMC - Maladies Infectieuses</t>
  </si>
  <si>
    <t>1638-623X</t>
  </si>
  <si>
    <t>EMC - Médecine</t>
  </si>
  <si>
    <t>1762-4193</t>
  </si>
  <si>
    <t>EMC - Néphrologie</t>
  </si>
  <si>
    <t>1638-6248</t>
  </si>
  <si>
    <t>EMC - Neurologie</t>
  </si>
  <si>
    <t>1762-4231</t>
  </si>
  <si>
    <t>EMC - Odontologie</t>
  </si>
  <si>
    <t>1769-6836</t>
  </si>
  <si>
    <t>1772-9920</t>
  </si>
  <si>
    <t>EMC - Ophtalmologie</t>
  </si>
  <si>
    <t>1762-584X</t>
  </si>
  <si>
    <t>EMC - Oto-rhino-laryngologie</t>
  </si>
  <si>
    <t>1762-5688</t>
  </si>
  <si>
    <t>EMC - Pédiatrie</t>
  </si>
  <si>
    <t>1762-6013</t>
  </si>
  <si>
    <t>EMC - Pneumologie</t>
  </si>
  <si>
    <t>1762-4223</t>
  </si>
  <si>
    <t>EMC - Podologie</t>
  </si>
  <si>
    <t>1769-6860</t>
  </si>
  <si>
    <t>EMC - Podologie-Kinésithérapie</t>
  </si>
  <si>
    <t>1762-567X</t>
  </si>
  <si>
    <t>EMC - Psychiatrie</t>
  </si>
  <si>
    <t>1762-5718</t>
  </si>
  <si>
    <t>EMC - Radiologie</t>
  </si>
  <si>
    <t>1762-4185</t>
  </si>
  <si>
    <t>EMC - Rhumatologie-Orthopédie</t>
  </si>
  <si>
    <t>1762-4207</t>
  </si>
  <si>
    <t>EMC - Stomatologie</t>
  </si>
  <si>
    <t>1769-6844</t>
  </si>
  <si>
    <t>EMC - Toxicologie-Pathologie</t>
  </si>
  <si>
    <t>1762-5858</t>
  </si>
  <si>
    <t>EMC - Vétérinaire</t>
  </si>
  <si>
    <t>1762-4215</t>
  </si>
  <si>
    <t>Endocrinología y Nutrición (English Edition)</t>
  </si>
  <si>
    <t>2173-5093</t>
  </si>
  <si>
    <t>Energy in Agriculture</t>
  </si>
  <si>
    <t>0167-5826</t>
  </si>
  <si>
    <t>Engineering and Process Economics</t>
  </si>
  <si>
    <t>0377-841X</t>
  </si>
  <si>
    <t>Engineering Costs and Production Economics</t>
  </si>
  <si>
    <t>0167-188X</t>
  </si>
  <si>
    <t>Engineering Management International</t>
  </si>
  <si>
    <t>0167-5419</t>
  </si>
  <si>
    <t>Environmental Forensics</t>
  </si>
  <si>
    <t>1527-5922</t>
  </si>
  <si>
    <t>1527-5930</t>
  </si>
  <si>
    <t>Environmental Policy and Law</t>
  </si>
  <si>
    <t>0378-777X</t>
  </si>
  <si>
    <t>Environmental Pollution Series B, Chemical and Physical</t>
  </si>
  <si>
    <t>0143-148X</t>
  </si>
  <si>
    <t>Environmental Software</t>
  </si>
  <si>
    <t>0266-9838</t>
  </si>
  <si>
    <t>e-SPEN Journal</t>
  </si>
  <si>
    <t>2212-8263</t>
  </si>
  <si>
    <t>e-SPEN, the European e-Journal of Clinical Nutrition and Metabolism</t>
  </si>
  <si>
    <t>1751-4991</t>
  </si>
  <si>
    <t>Ethics and the Environment</t>
  </si>
  <si>
    <t>1085-6633</t>
  </si>
  <si>
    <t>Ethology and Sociobiology</t>
  </si>
  <si>
    <t>0162-3095</t>
  </si>
  <si>
    <t>European Geriatric Medicine</t>
  </si>
  <si>
    <t>EURGER</t>
  </si>
  <si>
    <t>1878-7649</t>
  </si>
  <si>
    <t>1878-7657</t>
  </si>
  <si>
    <t>European Journal of Cancer (1965)</t>
  </si>
  <si>
    <t>0014-2964</t>
  </si>
  <si>
    <t>European Journal of Cancer and Clinical Oncology</t>
  </si>
  <si>
    <t>0277-5379</t>
  </si>
  <si>
    <t>European Journal of Implant and Refractive Surgery</t>
  </si>
  <si>
    <t>0955-3681</t>
  </si>
  <si>
    <t>European Journal of Obstetrics &amp; Gynecology</t>
  </si>
  <si>
    <t>0028-2243</t>
  </si>
  <si>
    <t>European Journal of Pharmacology: Environmental Toxicology and Pharmacology</t>
  </si>
  <si>
    <t>0926-6917</t>
  </si>
  <si>
    <t>European Journal of Purchasing &amp; Supply Management</t>
  </si>
  <si>
    <t>0969-7012</t>
  </si>
  <si>
    <t>European Journal of Radiology Extra</t>
  </si>
  <si>
    <t>EJREX</t>
  </si>
  <si>
    <t>1571-4675</t>
  </si>
  <si>
    <t>European Journal of Solid State and Inorganic Chemistry</t>
  </si>
  <si>
    <t>0992-4361</t>
  </si>
  <si>
    <t>European Journal of Ultrasound</t>
  </si>
  <si>
    <t>0929-8266</t>
  </si>
  <si>
    <t>European Journal of Vascular Surgery</t>
  </si>
  <si>
    <t>0950-821X</t>
  </si>
  <si>
    <t>Evaluation in Education</t>
  </si>
  <si>
    <t>0191-765X</t>
  </si>
  <si>
    <t>Evaluation in Education. International Progress</t>
  </si>
  <si>
    <t>0145-9228</t>
  </si>
  <si>
    <t>Evaluation Practice</t>
  </si>
  <si>
    <t>0886-1633</t>
  </si>
  <si>
    <t>Evidence-based Cardiovascular Medicine</t>
  </si>
  <si>
    <t>1361-2611</t>
  </si>
  <si>
    <t>1532-2173</t>
  </si>
  <si>
    <t>Evidence-based Healthcare</t>
  </si>
  <si>
    <t>1462-9410</t>
  </si>
  <si>
    <t>Evidence-based Healthcare and Public Health</t>
  </si>
  <si>
    <t>1744-2249</t>
  </si>
  <si>
    <t>Evidence-based Obstetrics &amp; Gynecology</t>
  </si>
  <si>
    <t>1361-259X</t>
  </si>
  <si>
    <t>1532-3366</t>
  </si>
  <si>
    <t>Evidence-based Oncology</t>
  </si>
  <si>
    <t>1363-4054</t>
  </si>
  <si>
    <t>FEMS Immunology and Medical Microbiology</t>
  </si>
  <si>
    <t>0928-8244</t>
  </si>
  <si>
    <t>1574-695X</t>
  </si>
  <si>
    <t>FEMS Yeast Research</t>
  </si>
  <si>
    <t>1567-1356</t>
  </si>
  <si>
    <t>Fibrinolysis</t>
  </si>
  <si>
    <t>0268-9499</t>
  </si>
  <si>
    <t>Fibrinolysis and Proteolysis</t>
  </si>
  <si>
    <t>1369-0191</t>
  </si>
  <si>
    <t>Financial Services Review</t>
  </si>
  <si>
    <t>1057-0810</t>
  </si>
  <si>
    <t>Focus on Polyvinyl Chloride</t>
  </si>
  <si>
    <t>1468-5736</t>
  </si>
  <si>
    <t>Forensic Science International Supplement Series</t>
  </si>
  <si>
    <t>FSISUP</t>
  </si>
  <si>
    <t>1875-1741</t>
  </si>
  <si>
    <t>Forensic Science International: Genetics Supplement Series</t>
  </si>
  <si>
    <t>1875-1768</t>
  </si>
  <si>
    <t>1875-175X</t>
  </si>
  <si>
    <t>Gas Separation &amp; Purification</t>
  </si>
  <si>
    <t>0950-4214</t>
  </si>
  <si>
    <t>Gastroentérologie Clinique et Biologique</t>
  </si>
  <si>
    <t>0399-8320</t>
  </si>
  <si>
    <t>Gender Medicine</t>
  </si>
  <si>
    <t>GENM</t>
  </si>
  <si>
    <t>1550-8579</t>
  </si>
  <si>
    <t>1878-7398</t>
  </si>
  <si>
    <t>Gene Analysis Techniques</t>
  </si>
  <si>
    <t>0735-0651</t>
  </si>
  <si>
    <t>General Pharmacology: The Vascular System</t>
  </si>
  <si>
    <t>0306-3623</t>
  </si>
  <si>
    <t>General Topology and its Applications</t>
  </si>
  <si>
    <t>0016-660X</t>
  </si>
  <si>
    <t>Geodinamica Acta</t>
  </si>
  <si>
    <t>0985-3111</t>
  </si>
  <si>
    <t>Geoexploration</t>
  </si>
  <si>
    <t>0016-7142</t>
  </si>
  <si>
    <t>Geriatric Mental Health Care</t>
  </si>
  <si>
    <t>GMHC</t>
  </si>
  <si>
    <t>2212-9693</t>
  </si>
  <si>
    <t>Global Environmental Change Part B: Environmental Hazards</t>
  </si>
  <si>
    <t>1464-2867</t>
  </si>
  <si>
    <t>Government Publications Review</t>
  </si>
  <si>
    <t>0277-9390</t>
  </si>
  <si>
    <t>Government Publications Review (1973)</t>
  </si>
  <si>
    <t>0093-061X</t>
  </si>
  <si>
    <t>Government Publications Review. Part A</t>
  </si>
  <si>
    <t>0196-335X</t>
  </si>
  <si>
    <t>Government Publications Review. Part B</t>
  </si>
  <si>
    <t>0196-3368</t>
  </si>
  <si>
    <t>Health Outcomes Research in Medicine</t>
  </si>
  <si>
    <t>EHRM</t>
  </si>
  <si>
    <t>1877-1319</t>
  </si>
  <si>
    <t>Health Policy and Education</t>
  </si>
  <si>
    <t>0165-2281</t>
  </si>
  <si>
    <t>Healthcare Management Forum</t>
  </si>
  <si>
    <t>HCMF</t>
  </si>
  <si>
    <t>0840-4704</t>
  </si>
  <si>
    <t>Hepatology Research</t>
  </si>
  <si>
    <t>1386-6346</t>
  </si>
  <si>
    <t>Higher Education Policy</t>
  </si>
  <si>
    <t>0952-8733</t>
  </si>
  <si>
    <t>1740-3863</t>
  </si>
  <si>
    <t>History of European Ideas</t>
  </si>
  <si>
    <t>HEI</t>
  </si>
  <si>
    <t>0191-6599</t>
  </si>
  <si>
    <t>1873-541X</t>
  </si>
  <si>
    <t>Home Care Provider</t>
  </si>
  <si>
    <t>1084-628X</t>
  </si>
  <si>
    <t>Homeopathy</t>
  </si>
  <si>
    <t>YHOMP</t>
  </si>
  <si>
    <t>1475-4916</t>
  </si>
  <si>
    <t>1476-4245</t>
  </si>
  <si>
    <t>Hospital Aviation</t>
  </si>
  <si>
    <t>0740-8315</t>
  </si>
  <si>
    <t>Immunotechnology</t>
  </si>
  <si>
    <t>1380-2933</t>
  </si>
  <si>
    <t>Indian Journal of Transplantation</t>
  </si>
  <si>
    <t>IJT</t>
  </si>
  <si>
    <t>2212-0017</t>
  </si>
  <si>
    <t>Infectious Diseases Newsletter</t>
  </si>
  <si>
    <t>0278-2316</t>
  </si>
  <si>
    <t>Information Sciences - Applications</t>
  </si>
  <si>
    <t>1069-0115</t>
  </si>
  <si>
    <t>Information Security Technical Report</t>
  </si>
  <si>
    <t>1363-4127</t>
  </si>
  <si>
    <t>Information Storage and Retrieval</t>
  </si>
  <si>
    <t>0020-0271</t>
  </si>
  <si>
    <t>Insect Biochemistry</t>
  </si>
  <si>
    <t>0020-1790</t>
  </si>
  <si>
    <t>Insulin</t>
  </si>
  <si>
    <t>1557-0843</t>
  </si>
  <si>
    <t>Integrative Medicine</t>
  </si>
  <si>
    <t>1096-2190</t>
  </si>
  <si>
    <t>Intelligent Data Analysis</t>
  </si>
  <si>
    <t>1088-467X</t>
  </si>
  <si>
    <t>1571-4128</t>
  </si>
  <si>
    <t>Interacting with Computers</t>
  </si>
  <si>
    <t>INTCOM</t>
  </si>
  <si>
    <t>0953-5438</t>
  </si>
  <si>
    <t>International Biodeterioration</t>
  </si>
  <si>
    <t>0265-3036</t>
  </si>
  <si>
    <t>International Hepatology Communications</t>
  </si>
  <si>
    <t>0928-4346</t>
  </si>
  <si>
    <t>International Journal of Applied Quality Management</t>
  </si>
  <si>
    <t>1096-4738</t>
  </si>
  <si>
    <t>International Journal of Epilepsy</t>
  </si>
  <si>
    <t>IJEP</t>
  </si>
  <si>
    <t>2213-6320</t>
  </si>
  <si>
    <t>International Journal of Gynecology &amp; Obstetrics</t>
  </si>
  <si>
    <t>IJG</t>
  </si>
  <si>
    <t>0020-7292</t>
  </si>
  <si>
    <t>1879-3479</t>
  </si>
  <si>
    <t>International Journal of Insect Morphology and Embryology</t>
  </si>
  <si>
    <t>0020-7322</t>
  </si>
  <si>
    <t>International Journal of Medical Microbiology Supplements</t>
  </si>
  <si>
    <t>1433-1128</t>
  </si>
  <si>
    <t>International Journal of Museum Management and Curatorship</t>
  </si>
  <si>
    <t>0260-4779</t>
  </si>
  <si>
    <t>International Journal of Neuropharmacology</t>
  </si>
  <si>
    <t>0375-9458</t>
  </si>
  <si>
    <t>International Journal of Oral Surgery</t>
  </si>
  <si>
    <t>0300-9785</t>
  </si>
  <si>
    <t>International Journal of Orthodontia</t>
  </si>
  <si>
    <t>1072-3471</t>
  </si>
  <si>
    <t>International Journal of Orthodontia and Dentistry for Children</t>
  </si>
  <si>
    <t>0097-0522</t>
  </si>
  <si>
    <t>International Journal of Orthodontia and Oral Surgery</t>
  </si>
  <si>
    <t>1072-3498</t>
  </si>
  <si>
    <t>International Journal of Orthodontia and Oral Surgery (1919)</t>
  </si>
  <si>
    <t>1072-348X</t>
  </si>
  <si>
    <t>International Journal of Orthodontia, Oral Surgery and Radiography</t>
  </si>
  <si>
    <t>0099-6963</t>
  </si>
  <si>
    <t>International Journal of the Sociology of Law</t>
  </si>
  <si>
    <t>0194-6595</t>
  </si>
  <si>
    <t>International Journal of Tourism Management</t>
  </si>
  <si>
    <t>0143-2516</t>
  </si>
  <si>
    <t>International Journal of Transport Management</t>
  </si>
  <si>
    <t>1471-4051</t>
  </si>
  <si>
    <t>International Journal of Trauma Nursing</t>
  </si>
  <si>
    <t>1075-4210</t>
  </si>
  <si>
    <t>International Library Review</t>
  </si>
  <si>
    <t>0020-7837</t>
  </si>
  <si>
    <t>International Medical Review on Down Syndrome</t>
  </si>
  <si>
    <t>SDENG</t>
  </si>
  <si>
    <t>2171-9748</t>
  </si>
  <si>
    <t>International Public Management Journal</t>
  </si>
  <si>
    <t>1096-7494</t>
  </si>
  <si>
    <t>International Transactions in Operational Research</t>
  </si>
  <si>
    <t>0969-6016</t>
  </si>
  <si>
    <t>1475-3995</t>
  </si>
  <si>
    <t>Interventional Cardiology Newsletter</t>
  </si>
  <si>
    <t>1063-4282</t>
  </si>
  <si>
    <t>Issues in Education</t>
  </si>
  <si>
    <t>1080-9724</t>
  </si>
  <si>
    <t>ITBM-RBM</t>
  </si>
  <si>
    <t>1297-9562</t>
  </si>
  <si>
    <t>ITBM-RBM News</t>
  </si>
  <si>
    <t>1297-9570</t>
  </si>
  <si>
    <t>Japanese Journal of Ophthalmology</t>
  </si>
  <si>
    <t>0021-5155</t>
  </si>
  <si>
    <t>Journal of Adolescent Health Care</t>
  </si>
  <si>
    <t>0197-0070</t>
  </si>
  <si>
    <t>Journal of African Earth Sciences (1983)</t>
  </si>
  <si>
    <t>0731-7247</t>
  </si>
  <si>
    <t>Journal of Air Medical Transport</t>
  </si>
  <si>
    <t>1046-9095</t>
  </si>
  <si>
    <t>Journal of Allergy</t>
  </si>
  <si>
    <t>0021-8707</t>
  </si>
  <si>
    <t>Journal of Applied Economics</t>
  </si>
  <si>
    <t>JAEC</t>
  </si>
  <si>
    <t>1514-0326</t>
  </si>
  <si>
    <t>1667-6726</t>
  </si>
  <si>
    <t>Journal of Atherosclerosis Research</t>
  </si>
  <si>
    <t>0368-1319</t>
  </si>
  <si>
    <t>Journal of Behavioral Economics</t>
  </si>
  <si>
    <t>0090-5720</t>
  </si>
  <si>
    <t>Journal of Biological Standardization</t>
  </si>
  <si>
    <t>0092-1157</t>
  </si>
  <si>
    <t>Journal of Cancer Nursing</t>
  </si>
  <si>
    <t>1364-9825</t>
  </si>
  <si>
    <t>Journal of Cardiothoracic Anesthesia</t>
  </si>
  <si>
    <t>0888-6296</t>
  </si>
  <si>
    <t>Journal of Cardiothoracic-Renal Research</t>
  </si>
  <si>
    <t>JCRR</t>
  </si>
  <si>
    <t>1574-0668</t>
  </si>
  <si>
    <t>Journal of China University of Mining and Technology</t>
  </si>
  <si>
    <t>1006-1266</t>
  </si>
  <si>
    <t>Journal of Chronic Diseases</t>
  </si>
  <si>
    <t>0021-9681</t>
  </si>
  <si>
    <t>Journal of Clinical Forensic Medicine</t>
  </si>
  <si>
    <t>1353-1131</t>
  </si>
  <si>
    <t>Journal of Combinatorial Theory</t>
  </si>
  <si>
    <t>0021-9800</t>
  </si>
  <si>
    <t>Journal of Comparative Pathology and Therapeutics</t>
  </si>
  <si>
    <t>0368-1742</t>
  </si>
  <si>
    <t>Journal of Computed Tomography</t>
  </si>
  <si>
    <t>0149-936X</t>
  </si>
  <si>
    <t>Journal of Dermatological Science Supplement</t>
  </si>
  <si>
    <t>1574-0757</t>
  </si>
  <si>
    <t>Journal of Diabetic Complications</t>
  </si>
  <si>
    <t>0891-6632</t>
  </si>
  <si>
    <t>Journal of Direct Marketing</t>
  </si>
  <si>
    <t>0892-0591</t>
  </si>
  <si>
    <t>Journal of Energy Finance &amp; Development</t>
  </si>
  <si>
    <t>1085-7443</t>
  </si>
  <si>
    <t>Journal of Experimental &amp; Clinical Medicine</t>
  </si>
  <si>
    <t>JECM</t>
  </si>
  <si>
    <t>1878-3317</t>
  </si>
  <si>
    <t>1878-3325</t>
  </si>
  <si>
    <t>Journal of Experimental Animal Science</t>
  </si>
  <si>
    <t>0939-8600</t>
  </si>
  <si>
    <t>Journal of Free Radicals in Biology &amp; Medicine</t>
  </si>
  <si>
    <t>0748-5514</t>
  </si>
  <si>
    <t>Journal of Gastrointestinal Surgery</t>
  </si>
  <si>
    <t>1091-255X</t>
  </si>
  <si>
    <t>Journal of Government Information</t>
  </si>
  <si>
    <t>1352-0237</t>
  </si>
  <si>
    <t>Journal of Income Distribution</t>
  </si>
  <si>
    <t>0926-6437</t>
  </si>
  <si>
    <t>Journal of Indian College of Cardiology</t>
  </si>
  <si>
    <t>JICC</t>
  </si>
  <si>
    <t>1561-8811</t>
  </si>
  <si>
    <t>Journal of Maxillofacial Surgery</t>
  </si>
  <si>
    <t>0301-0503</t>
  </si>
  <si>
    <t>Journal of Medical Colleges of PLA</t>
  </si>
  <si>
    <t>JMCPLA</t>
  </si>
  <si>
    <t>1000-1948</t>
  </si>
  <si>
    <t>1876-4797</t>
  </si>
  <si>
    <t>Journal of Medieval History</t>
  </si>
  <si>
    <t>MEDIEV</t>
  </si>
  <si>
    <t>0304-4181</t>
  </si>
  <si>
    <t>Journal of Microcomputer Applications</t>
  </si>
  <si>
    <t>0745-7138</t>
  </si>
  <si>
    <t>Journal of Midwifery &amp; Women's Health</t>
  </si>
  <si>
    <t>JMWH</t>
  </si>
  <si>
    <t>1526-9523</t>
  </si>
  <si>
    <t>Journal of Nurse-Midwifery</t>
  </si>
  <si>
    <t>0091-2182</t>
  </si>
  <si>
    <t>Journal of Nutrition Education</t>
  </si>
  <si>
    <t>0022-3182</t>
  </si>
  <si>
    <t>Journal of Orthopaedic Nursing</t>
  </si>
  <si>
    <t>1361-3111</t>
  </si>
  <si>
    <t>Journal of Orthopaedic Research</t>
  </si>
  <si>
    <t>0736-0266</t>
  </si>
  <si>
    <t>Journal of Osteopathic Medicine</t>
  </si>
  <si>
    <t>1443-8461</t>
  </si>
  <si>
    <t>Journal of Quality Management</t>
  </si>
  <si>
    <t>1084-8568</t>
  </si>
  <si>
    <t>Journal of Reproduction and Contraception</t>
  </si>
  <si>
    <t>JRC</t>
  </si>
  <si>
    <t>1001-7844</t>
  </si>
  <si>
    <t>1876-7966</t>
  </si>
  <si>
    <t>Journal of Reproductive Health and Medicine</t>
  </si>
  <si>
    <t>2214-420X</t>
  </si>
  <si>
    <t>Journal of Social and Biological Structures</t>
  </si>
  <si>
    <t>0140-1750</t>
  </si>
  <si>
    <t>Journal of Social and Evolutionary Systems</t>
  </si>
  <si>
    <t>1061-7361</t>
  </si>
  <si>
    <t>Journal of Southeast Asian Earth Sciences</t>
  </si>
  <si>
    <t>0743-9547</t>
  </si>
  <si>
    <t>Journal of Substance Abuse</t>
  </si>
  <si>
    <t>0899-3289</t>
  </si>
  <si>
    <t>Journal of Supramolecular Chemistry</t>
  </si>
  <si>
    <t>1472-7862</t>
  </si>
  <si>
    <t>Journal of the American College of Emergency Physicians</t>
  </si>
  <si>
    <t>0361-1124</t>
  </si>
  <si>
    <t>Journal of The British Contact Lens Association</t>
  </si>
  <si>
    <t>0141-7037</t>
  </si>
  <si>
    <t>Journal of the European Academy of Dermatology and Venereology</t>
  </si>
  <si>
    <t>0926-9959</t>
  </si>
  <si>
    <t>1468-3083</t>
  </si>
  <si>
    <t>Journal of the Faculty of Radiologists</t>
  </si>
  <si>
    <t>0368-2242</t>
  </si>
  <si>
    <t>Journal of Ultrastructure and Molecular Structure Research</t>
  </si>
  <si>
    <t>0889-1605</t>
  </si>
  <si>
    <t>Journal of Vascular Access Devices</t>
  </si>
  <si>
    <t>1083-0081</t>
  </si>
  <si>
    <t>Journal of Wilderness Medicine</t>
  </si>
  <si>
    <t>0953-9859</t>
  </si>
  <si>
    <t>Knowledge Acquisition</t>
  </si>
  <si>
    <t>1042-8143</t>
  </si>
  <si>
    <t>Komplementäre und Integrative Medizin</t>
  </si>
  <si>
    <t>KIM</t>
  </si>
  <si>
    <t>1863-8678</t>
  </si>
  <si>
    <t>Laboratory Automation &amp; Information Management</t>
  </si>
  <si>
    <t>1381-141X</t>
  </si>
  <si>
    <t>Landscape Planning</t>
  </si>
  <si>
    <t>0304-3924</t>
  </si>
  <si>
    <t>L'Année Biologique</t>
  </si>
  <si>
    <t>0003-5017</t>
  </si>
  <si>
    <t>Laser-Medizin: eine interdisziplinäre Zeitschrift  ; Praxis, Klinik, Forschung</t>
  </si>
  <si>
    <t>0938-765X</t>
  </si>
  <si>
    <t>Library Acquisitions: Practice &amp; Theory</t>
  </si>
  <si>
    <t>0364-6408</t>
  </si>
  <si>
    <t>Library Collections, Acquisitions, and Technical Services</t>
  </si>
  <si>
    <t>LIBCOL</t>
  </si>
  <si>
    <t>1464-9055</t>
  </si>
  <si>
    <t>Location Science</t>
  </si>
  <si>
    <t>0966-8349</t>
  </si>
  <si>
    <t>Manual Therapy</t>
  </si>
  <si>
    <t>1356-689X</t>
  </si>
  <si>
    <t>1532-2769</t>
  </si>
  <si>
    <t>Marine Models</t>
  </si>
  <si>
    <t>1369-9350</t>
  </si>
  <si>
    <t>Matrix</t>
  </si>
  <si>
    <t>0934-8832</t>
  </si>
  <si>
    <t>Médecine de Catastrophe - urgences collectives</t>
  </si>
  <si>
    <t>1279-8479</t>
  </si>
  <si>
    <t>Medical Update for Psychiatrists</t>
  </si>
  <si>
    <t>1082-7579</t>
  </si>
  <si>
    <t>Metabolic Bone Disease and Related Research</t>
  </si>
  <si>
    <t>0221-8747</t>
  </si>
  <si>
    <t>Microprocessing and Microprogramming</t>
  </si>
  <si>
    <t>0165-6074</t>
  </si>
  <si>
    <t>Mining Science and Technology</t>
  </si>
  <si>
    <t>0167-9031</t>
  </si>
  <si>
    <t>Molecular Diagnosis</t>
  </si>
  <si>
    <t>1084-8592</t>
  </si>
  <si>
    <t>Museum Management and Curatorship</t>
  </si>
  <si>
    <t>0964-7775</t>
  </si>
  <si>
    <t>Mutation Research/DNA Repair Reports</t>
  </si>
  <si>
    <t>0167-8817</t>
  </si>
  <si>
    <t>Mutation Research/DNAging</t>
  </si>
  <si>
    <t>0921-8734</t>
  </si>
  <si>
    <t>Mutation Research/Mutation Research Genomics</t>
  </si>
  <si>
    <t>1383-5726</t>
  </si>
  <si>
    <t>Mycologist</t>
  </si>
  <si>
    <t>0269-915X</t>
  </si>
  <si>
    <t>1464-0605</t>
  </si>
  <si>
    <t>Neurodegeneration</t>
  </si>
  <si>
    <t>1055-8330</t>
  </si>
  <si>
    <t>Neuroscience Research Supplements</t>
  </si>
  <si>
    <t>0921-8696</t>
  </si>
  <si>
    <t>Newborn and Infant Nursing Reviews</t>
  </si>
  <si>
    <t>YNBIN</t>
  </si>
  <si>
    <t>1527-3369</t>
  </si>
  <si>
    <t>North American Review of Economics and Finance</t>
  </si>
  <si>
    <t>1042-752X</t>
  </si>
  <si>
    <t>Nuclear Data Sheets. Section B</t>
  </si>
  <si>
    <t>0090-550X</t>
  </si>
  <si>
    <t>Nuclear Instruments</t>
  </si>
  <si>
    <t>0369-643X</t>
  </si>
  <si>
    <t>Nuclear Structural Engineering</t>
  </si>
  <si>
    <t>0369-5816</t>
  </si>
  <si>
    <t>Nuclear Track Detection</t>
  </si>
  <si>
    <t>0145-224X</t>
  </si>
  <si>
    <t>Nuclear Tracks</t>
  </si>
  <si>
    <t>0191-278X</t>
  </si>
  <si>
    <t>Nuclear Tracks and Radiation Measurements (1982)</t>
  </si>
  <si>
    <t>0735-245X</t>
  </si>
  <si>
    <t>Obstetrics &amp; Gynecology</t>
  </si>
  <si>
    <t>0029-7844</t>
  </si>
  <si>
    <t>1873-233X</t>
  </si>
  <si>
    <t>Ocean and Shoreline Management</t>
  </si>
  <si>
    <t>0951-8312</t>
  </si>
  <si>
    <t>Ocean Management</t>
  </si>
  <si>
    <t>0302-184X</t>
  </si>
  <si>
    <t>Oceanologica Acta</t>
  </si>
  <si>
    <t>0399-1784</t>
  </si>
  <si>
    <t>Oil and Chemical Pollution</t>
  </si>
  <si>
    <t>0269-8579</t>
  </si>
  <si>
    <t>Oil and Petrochemical Pollution</t>
  </si>
  <si>
    <t>0143-7127</t>
  </si>
  <si>
    <t>Operative Techniques in Cardiac and Thoracic Surgery</t>
  </si>
  <si>
    <t>1085-5637</t>
  </si>
  <si>
    <t>Operative Techniques in General Surgery</t>
  </si>
  <si>
    <t>1524-153X</t>
  </si>
  <si>
    <t>Operative Techniques in Neurosurgery</t>
  </si>
  <si>
    <t>1092-440X</t>
  </si>
  <si>
    <t>Operative Techniques in Plastic and Reconstructive Surgery</t>
  </si>
  <si>
    <t>1071-0949</t>
  </si>
  <si>
    <t>Ophthalmic and Physiological Optics</t>
  </si>
  <si>
    <t>0275-5408</t>
  </si>
  <si>
    <t>1475-1313</t>
  </si>
  <si>
    <t>Opportunistic Pathogens</t>
  </si>
  <si>
    <t>1386-2618</t>
  </si>
  <si>
    <t>Optics Technology</t>
  </si>
  <si>
    <t>0374-3926</t>
  </si>
  <si>
    <t>Oral Oncology Supplement</t>
  </si>
  <si>
    <t>OOS</t>
  </si>
  <si>
    <t>1744-7895</t>
  </si>
  <si>
    <t>Organisms Diversity &amp; Evolution</t>
  </si>
  <si>
    <t>ODE</t>
  </si>
  <si>
    <t>1439-6092</t>
  </si>
  <si>
    <t>1618-1077</t>
  </si>
  <si>
    <t>Pain Forum</t>
  </si>
  <si>
    <t>1082-3174</t>
  </si>
  <si>
    <t>Pathology and Oncology Research</t>
  </si>
  <si>
    <t>1219-4956</t>
  </si>
  <si>
    <t>Patient Counselling and Health Education</t>
  </si>
  <si>
    <t>0190-2040</t>
  </si>
  <si>
    <t>Perioperative Medizin</t>
  </si>
  <si>
    <t>PERIOP</t>
  </si>
  <si>
    <t>1875-2772</t>
  </si>
  <si>
    <t>Petroleum Chemistry U.S.S.R.</t>
  </si>
  <si>
    <t>0031-6458</t>
  </si>
  <si>
    <t>Pharmaceutica Acta Helvetiae</t>
  </si>
  <si>
    <t>0031-6865</t>
  </si>
  <si>
    <t>Pharmaceutical Science &amp; Technology Today</t>
  </si>
  <si>
    <t>1461-5347</t>
  </si>
  <si>
    <t>Pharmacological Research Communications</t>
  </si>
  <si>
    <t>0031-6989</t>
  </si>
  <si>
    <t>Pharmacology &amp; Therapeutics. Part A: Chemotherapy, Toxicology and Metabolic Inhibitors</t>
  </si>
  <si>
    <t>0362-5478</t>
  </si>
  <si>
    <t>Pharmacology &amp; Therapeutics. Part B: General and Systematic Pharmacology</t>
  </si>
  <si>
    <t>0306-039X</t>
  </si>
  <si>
    <t>Pharmacology &amp; Therapeutics. Part C: Clinical Pharmacology and Therapeutics</t>
  </si>
  <si>
    <t>0362-5486</t>
  </si>
  <si>
    <t>Photogrammetria</t>
  </si>
  <si>
    <t>0031-8663</t>
  </si>
  <si>
    <t>Plasma Therapy and Transfusion Technology</t>
  </si>
  <si>
    <t>0278-6222</t>
  </si>
  <si>
    <t>Plasmas &amp; Ions</t>
  </si>
  <si>
    <t>1288-3255</t>
  </si>
  <si>
    <t>Plastics, Additives and Compounding</t>
  </si>
  <si>
    <t>1464-391X</t>
  </si>
  <si>
    <t>Polish Annals of Medicine</t>
  </si>
  <si>
    <t>POAMED</t>
  </si>
  <si>
    <t>1230-8013</t>
  </si>
  <si>
    <t>Political Geography Quarterly</t>
  </si>
  <si>
    <t>0260-9827</t>
  </si>
  <si>
    <t>Polymer Contents</t>
  </si>
  <si>
    <t>0883-153X</t>
  </si>
  <si>
    <t>Pratique Médicale et Chirurgicale de l'Animal de Compagnie</t>
  </si>
  <si>
    <t>0758-1882</t>
  </si>
  <si>
    <t>Prevention and Control</t>
  </si>
  <si>
    <t>1573-2088</t>
  </si>
  <si>
    <t>Primary Care Update for OB/GYNS</t>
  </si>
  <si>
    <t>1068-607X</t>
  </si>
  <si>
    <t>Progress in Growth Factor Research</t>
  </si>
  <si>
    <t>0955-2235</t>
  </si>
  <si>
    <t>Progress in Neuro-Psychopharmacology</t>
  </si>
  <si>
    <t>0364-7722</t>
  </si>
  <si>
    <t>Progress in Retinal Research</t>
  </si>
  <si>
    <t>0278-4327</t>
  </si>
  <si>
    <t>Progress in the Chemistry of Fats and other Lipids</t>
  </si>
  <si>
    <t>0079-6832</t>
  </si>
  <si>
    <t>Prostaglandins and Medicine</t>
  </si>
  <si>
    <t>0161-4630</t>
  </si>
  <si>
    <t>Prostaglandins, Leukotrienes and Medicine</t>
  </si>
  <si>
    <t>0262-1746</t>
  </si>
  <si>
    <t>Pulmonary Pharmacology</t>
  </si>
  <si>
    <t>0952-0600</t>
  </si>
  <si>
    <t>Race and Society</t>
  </si>
  <si>
    <t>1090-9524</t>
  </si>
  <si>
    <t>RBM-News</t>
  </si>
  <si>
    <t>0222-0776</t>
  </si>
  <si>
    <t>Reactive Polymers, Ion Exchangers, Sorbents</t>
  </si>
  <si>
    <t>0167-6989</t>
  </si>
  <si>
    <t>Real-Time Imaging</t>
  </si>
  <si>
    <t>1077-2014</t>
  </si>
  <si>
    <t>1096-116X</t>
  </si>
  <si>
    <t>Réanimation</t>
  </si>
  <si>
    <t>REAURG</t>
  </si>
  <si>
    <t>1624-0693</t>
  </si>
  <si>
    <t>1951-6959</t>
  </si>
  <si>
    <t>Réanimation Urgences</t>
  </si>
  <si>
    <t>1164-6756</t>
  </si>
  <si>
    <t>Recherche - Transports - Sécurité</t>
  </si>
  <si>
    <t>0761-8980</t>
  </si>
  <si>
    <t>Refocus</t>
  </si>
  <si>
    <t>1471-0846</t>
  </si>
  <si>
    <t>Regional and Urban Economics</t>
  </si>
  <si>
    <t>0034-3331</t>
  </si>
  <si>
    <t>Religion</t>
  </si>
  <si>
    <t>YRELI</t>
  </si>
  <si>
    <t>0048-721X</t>
  </si>
  <si>
    <t>1096-1151</t>
  </si>
  <si>
    <t>Reports of Practical Oncology</t>
  </si>
  <si>
    <t>1428-2267</t>
  </si>
  <si>
    <t>Reproductive Health Matters</t>
  </si>
  <si>
    <t>RHM</t>
  </si>
  <si>
    <t>0968-8080</t>
  </si>
  <si>
    <t>1460-9576</t>
  </si>
  <si>
    <t>Research in Immunology</t>
  </si>
  <si>
    <t>0923-2494</t>
  </si>
  <si>
    <t>Research in Virology</t>
  </si>
  <si>
    <t>0923-2516</t>
  </si>
  <si>
    <t>Research Strategies</t>
  </si>
  <si>
    <t>0734-3310</t>
  </si>
  <si>
    <t>Resource Recovery and Conservation</t>
  </si>
  <si>
    <t>0304-3967</t>
  </si>
  <si>
    <t>Resources and Conservation</t>
  </si>
  <si>
    <t>0166-3097</t>
  </si>
  <si>
    <t>Respiratory Medicine Extra</t>
  </si>
  <si>
    <t>1744-9049</t>
  </si>
  <si>
    <t>Respiratory Medicine: COPD Update</t>
  </si>
  <si>
    <t>RMEDU</t>
  </si>
  <si>
    <t>1745-0454</t>
  </si>
  <si>
    <t>Review of Financial Economics</t>
  </si>
  <si>
    <t>REVFIN</t>
  </si>
  <si>
    <t>1058-3300</t>
  </si>
  <si>
    <t>Review of Radical Political Economics</t>
  </si>
  <si>
    <t>0486-6134</t>
  </si>
  <si>
    <t>Reviews in Gynaecological and Perinatal Practice</t>
  </si>
  <si>
    <t>1871-2320</t>
  </si>
  <si>
    <t>Reviews in Gynaecological Practice</t>
  </si>
  <si>
    <t>1471-7697</t>
  </si>
  <si>
    <t>Reviews in Vascular Medicine</t>
  </si>
  <si>
    <t>2212-0211</t>
  </si>
  <si>
    <t>Revue d'Electroencéphalographie et de Neurophysiologie Clinique</t>
  </si>
  <si>
    <t>0370-4475</t>
  </si>
  <si>
    <t>Revue Française d'Allergie</t>
  </si>
  <si>
    <t>0370-4688</t>
  </si>
  <si>
    <t>Revue Française d'Allergologie (1970)</t>
  </si>
  <si>
    <t>0035-2845</t>
  </si>
  <si>
    <t>Revue Française d'Allergologie et d'Immunologie Clinique</t>
  </si>
  <si>
    <t>0335-7457</t>
  </si>
  <si>
    <t>Revue Française de Transfusion</t>
  </si>
  <si>
    <t>0035-2977</t>
  </si>
  <si>
    <t>Revue Française de Transfusion et d'Hémobiologie</t>
  </si>
  <si>
    <t>1140-4639</t>
  </si>
  <si>
    <t>Revue Française de Transfusion et Immuno-hématologie</t>
  </si>
  <si>
    <t>0338-4535</t>
  </si>
  <si>
    <t>Revue Française des Laboratoires</t>
  </si>
  <si>
    <t>0338-9898</t>
  </si>
  <si>
    <t>Revue Générale de Thermique</t>
  </si>
  <si>
    <t>0035-3159</t>
  </si>
  <si>
    <t>Revue Générale des Chemins de Fer</t>
  </si>
  <si>
    <t>0035-3183</t>
  </si>
  <si>
    <t>Ricerche Economiche</t>
  </si>
  <si>
    <t>0035-5054</t>
  </si>
  <si>
    <t>Röntgenpraxis</t>
  </si>
  <si>
    <t>0035-7820</t>
  </si>
  <si>
    <t>Sauvegarde de l'Enfance</t>
  </si>
  <si>
    <t>0036-5041</t>
  </si>
  <si>
    <t>Scandinavian International Business Review</t>
  </si>
  <si>
    <t>0962-9262</t>
  </si>
  <si>
    <t>Scandinavian Journal of Management Studies</t>
  </si>
  <si>
    <t>0281-7527</t>
  </si>
  <si>
    <t>Screening</t>
  </si>
  <si>
    <t>0925-6164</t>
  </si>
  <si>
    <t>Seminars in Anesthesia, Perioperative Medicine and Pain</t>
  </si>
  <si>
    <t>0277-0326</t>
  </si>
  <si>
    <t>Seminars in Avian and Exotic Pet Medicine</t>
  </si>
  <si>
    <t>1055-937X</t>
  </si>
  <si>
    <t>Seminars in Cerebrovascular Diseases and Stroke</t>
  </si>
  <si>
    <t>1528-9931</t>
  </si>
  <si>
    <t>Seminars in Developmental Biology</t>
  </si>
  <si>
    <t>1044-5781</t>
  </si>
  <si>
    <t>Seminars in Integrative Medicine</t>
  </si>
  <si>
    <t>1543-1150</t>
  </si>
  <si>
    <t>Seminars in Neonatology</t>
  </si>
  <si>
    <t>1084-2756</t>
  </si>
  <si>
    <t>Seminars in Pain Medicine</t>
  </si>
  <si>
    <t>1537-5897</t>
  </si>
  <si>
    <t>Seminars in Pediatric Infectious Diseases</t>
  </si>
  <si>
    <t>1045-1870</t>
  </si>
  <si>
    <t>Seminars in Virology</t>
  </si>
  <si>
    <t>1044-5773</t>
  </si>
  <si>
    <t>Serials Review</t>
  </si>
  <si>
    <t>SERREV</t>
  </si>
  <si>
    <t>0098-7913</t>
  </si>
  <si>
    <t>Serodiagnosis and Immunotherapy in Infectious Disease</t>
  </si>
  <si>
    <t>0888-0786</t>
  </si>
  <si>
    <t>Smart Materials Bulletin</t>
  </si>
  <si>
    <t>1471-3918</t>
  </si>
  <si>
    <t>Social Science &amp; Medicine (1967)</t>
  </si>
  <si>
    <t>0037-7856</t>
  </si>
  <si>
    <t>Social Science &amp; Medicine. Part A: Medical Psychology &amp; Medical Sociology</t>
  </si>
  <si>
    <t>0271-7123</t>
  </si>
  <si>
    <t>Social Science &amp; Medicine. Part B: Medical Anthropology</t>
  </si>
  <si>
    <t>0160-7987</t>
  </si>
  <si>
    <t>Social Science &amp; Medicine. Part C: Medical Economics</t>
  </si>
  <si>
    <t>0160-7995</t>
  </si>
  <si>
    <t>Social Science &amp; Medicine. Part D: Medical Geography</t>
  </si>
  <si>
    <t>0160-8002</t>
  </si>
  <si>
    <t>Social Science &amp; Medicine. Part E: Medical Psychology</t>
  </si>
  <si>
    <t>0271-5384</t>
  </si>
  <si>
    <t>Social Science &amp; Medicine. Part F: Medical and Social Ethics</t>
  </si>
  <si>
    <t>0271-5392</t>
  </si>
  <si>
    <t>Social Science Information Studies</t>
  </si>
  <si>
    <t>0143-6236</t>
  </si>
  <si>
    <t>Sociologie du Travail</t>
  </si>
  <si>
    <t>SOCTRA</t>
  </si>
  <si>
    <t>0038-0296</t>
  </si>
  <si>
    <t>Solar &amp; Wind Technology</t>
  </si>
  <si>
    <t>0741-983X</t>
  </si>
  <si>
    <t>Statistical Methodology</t>
  </si>
  <si>
    <t>STAMET</t>
  </si>
  <si>
    <t>1572-3127</t>
  </si>
  <si>
    <t>Studies in Comparative Communism</t>
  </si>
  <si>
    <t>0039-3592</t>
  </si>
  <si>
    <t>Supportive Cancer Therapy</t>
  </si>
  <si>
    <t>ESCT</t>
  </si>
  <si>
    <t>1543-2912</t>
  </si>
  <si>
    <t>Sustainability of Water Quality and Ecology</t>
  </si>
  <si>
    <t>2212-6139</t>
  </si>
  <si>
    <t>Systems Engineering - Theory &amp; Practice</t>
  </si>
  <si>
    <t>1874-8651</t>
  </si>
  <si>
    <t>TARGETS</t>
  </si>
  <si>
    <t>1477-3627</t>
  </si>
  <si>
    <t>Techniques in Regional Anesthesia and Pain Management</t>
  </si>
  <si>
    <t>YTRAP</t>
  </si>
  <si>
    <t>1084-208X</t>
  </si>
  <si>
    <t>1558-4534</t>
  </si>
  <si>
    <t>Technological Forecasting</t>
  </si>
  <si>
    <t>0099-3964</t>
  </si>
  <si>
    <t>Tékhne</t>
  </si>
  <si>
    <t>TEKHNE</t>
  </si>
  <si>
    <t>1645-9911</t>
  </si>
  <si>
    <t>Tetrahedron Computer Methodology</t>
  </si>
  <si>
    <t>0898-5529</t>
  </si>
  <si>
    <t>The American Journal of Evaluation</t>
  </si>
  <si>
    <t>1098-2140</t>
  </si>
  <si>
    <t>The American Journal of Gastroenterology</t>
  </si>
  <si>
    <t>0002-9270</t>
  </si>
  <si>
    <t>The Asia Pacific Heart Journal</t>
  </si>
  <si>
    <t>1328-0163</t>
  </si>
  <si>
    <t>The Asia Pacific Journal of Thoracic &amp; Cardiovascular Surgery</t>
  </si>
  <si>
    <t>1324-2881</t>
  </si>
  <si>
    <t>The AustralAsian Journal of Cardiac and Thoracic Surgery</t>
  </si>
  <si>
    <t>1037-2091</t>
  </si>
  <si>
    <t>The Australian Journal of Midwifery</t>
  </si>
  <si>
    <t>1445-4386</t>
  </si>
  <si>
    <t>The British Journal of Animal Behaviour</t>
  </si>
  <si>
    <t>0950-5601</t>
  </si>
  <si>
    <t>The Case Manager</t>
  </si>
  <si>
    <t>1061-9259</t>
  </si>
  <si>
    <t>The Columbia Journal of World Business</t>
  </si>
  <si>
    <t>0022-5428</t>
  </si>
  <si>
    <t>The Cornell Hotel and Restaurant Administration Quarterly</t>
  </si>
  <si>
    <t>0010-8804</t>
  </si>
  <si>
    <t>1552-3853</t>
  </si>
  <si>
    <t>The ESP Journal</t>
  </si>
  <si>
    <t>0272-2380</t>
  </si>
  <si>
    <t>The Foundation Years</t>
  </si>
  <si>
    <t>1744-1889</t>
  </si>
  <si>
    <t>The Hand</t>
  </si>
  <si>
    <t>0072-968X</t>
  </si>
  <si>
    <t>1558-9455</t>
  </si>
  <si>
    <t>The History of the Family</t>
  </si>
  <si>
    <t>HISFAM</t>
  </si>
  <si>
    <t>1081-602X</t>
  </si>
  <si>
    <t>The International Food and Agribusiness Management Review</t>
  </si>
  <si>
    <t>1096-7508</t>
  </si>
  <si>
    <t>The International Information &amp; Library Review</t>
  </si>
  <si>
    <t>YIILR</t>
  </si>
  <si>
    <t>1057-2317</t>
  </si>
  <si>
    <t>1095-9297</t>
  </si>
  <si>
    <t>The International Journal of Nautical Archaeology</t>
  </si>
  <si>
    <t>1057-2414</t>
  </si>
  <si>
    <t>1095-9270</t>
  </si>
  <si>
    <t>The Journal of China Universities of Posts and Telecommunications</t>
  </si>
  <si>
    <t>JCUPT</t>
  </si>
  <si>
    <t>1005-8885</t>
  </si>
  <si>
    <t>2210-5123</t>
  </si>
  <si>
    <t>The Journal of Hand Surgery: British &amp; European Volume</t>
  </si>
  <si>
    <t>0266-7681</t>
  </si>
  <si>
    <t>1532-2211</t>
  </si>
  <si>
    <t>The Journal of Logic and Algebraic Programming</t>
  </si>
  <si>
    <t>1567-8326</t>
  </si>
  <si>
    <t>The Journal of Logic Programming</t>
  </si>
  <si>
    <t>0743-1066</t>
  </si>
  <si>
    <t>The Journal of Surgery</t>
  </si>
  <si>
    <t>1741-6280</t>
  </si>
  <si>
    <t>1741-6299</t>
  </si>
  <si>
    <t>The Journal of the American Association of Gynecologic Laparoscopists</t>
  </si>
  <si>
    <t>1074-3804</t>
  </si>
  <si>
    <t>The Lichenologist</t>
  </si>
  <si>
    <t>0024-2829</t>
  </si>
  <si>
    <t>1096-1135</t>
  </si>
  <si>
    <t>The Netherlands Journal of Medicine</t>
  </si>
  <si>
    <t>0300-2977</t>
  </si>
  <si>
    <t>The Spanish Review of Financial Economics</t>
  </si>
  <si>
    <t>SRFE</t>
  </si>
  <si>
    <t>2173-1268</t>
  </si>
  <si>
    <t>Toxicological Sciences</t>
  </si>
  <si>
    <t>1096-6080</t>
  </si>
  <si>
    <t>Trait - d'Union</t>
  </si>
  <si>
    <t>0980-9090</t>
  </si>
  <si>
    <t>Transfusion</t>
  </si>
  <si>
    <t>0372-1248</t>
  </si>
  <si>
    <t>1537-2995</t>
  </si>
  <si>
    <t>Transfusion Science</t>
  </si>
  <si>
    <t>0955-3886</t>
  </si>
  <si>
    <t>Transportation Research</t>
  </si>
  <si>
    <t>0041-1647</t>
  </si>
  <si>
    <t>Transportation Research Part A: General</t>
  </si>
  <si>
    <t>0191-2607</t>
  </si>
  <si>
    <t>Tubercle</t>
  </si>
  <si>
    <t>0041-3879</t>
  </si>
  <si>
    <t>Tubercle and Lung Disease</t>
  </si>
  <si>
    <t>0962-8479</t>
  </si>
  <si>
    <t>Ultrasonic Imaging</t>
  </si>
  <si>
    <t>0161-7346</t>
  </si>
  <si>
    <t>Update on Cancer Therapeutics</t>
  </si>
  <si>
    <t>1872-115X</t>
  </si>
  <si>
    <t>Urban Systems</t>
  </si>
  <si>
    <t>0147-8001</t>
  </si>
  <si>
    <t>Urgences Médicales</t>
  </si>
  <si>
    <t>0923-2524</t>
  </si>
  <si>
    <t>Vistas in Astronomy</t>
  </si>
  <si>
    <t>0083-6656</t>
  </si>
  <si>
    <t>Water Policy</t>
  </si>
  <si>
    <t>1366-7017</t>
  </si>
  <si>
    <t>Woman - Psychosomatic Gynaecology and Obstetrics</t>
  </si>
  <si>
    <t>WOMAN</t>
  </si>
  <si>
    <t>2213-560X</t>
  </si>
  <si>
    <t>Women's Health Medicine</t>
  </si>
  <si>
    <t>1744-1870</t>
  </si>
  <si>
    <t>Women's Studies International Quarterly</t>
  </si>
  <si>
    <t>0148-0685</t>
  </si>
  <si>
    <t>World Science and Technology</t>
  </si>
  <si>
    <t>CWST</t>
  </si>
  <si>
    <t>1876-3553</t>
  </si>
  <si>
    <t>Zeitschrift für ärztliche Fortbildung und Qualität im Gesundheitswesen</t>
  </si>
  <si>
    <t>1431-7621</t>
  </si>
  <si>
    <t>1618-0992</t>
  </si>
  <si>
    <t>Zentralblatt für Hygiene und Umweltmedizin</t>
  </si>
  <si>
    <t>0934-8859</t>
  </si>
  <si>
    <t>Zoological Journal of the Linnean Society</t>
  </si>
  <si>
    <t>0024-4082</t>
  </si>
  <si>
    <t>1096-3642</t>
  </si>
  <si>
    <t>NOFERR</t>
  </si>
  <si>
    <t>2210-3384</t>
  </si>
  <si>
    <t>JECHEM</t>
  </si>
  <si>
    <t>Pedosphere</t>
  </si>
  <si>
    <t>PEDSPH</t>
  </si>
  <si>
    <t>COELEC</t>
  </si>
  <si>
    <t>JRE</t>
  </si>
  <si>
    <t>JMST</t>
  </si>
  <si>
    <t>CJCHE</t>
  </si>
  <si>
    <t>JFCT</t>
  </si>
  <si>
    <t>CHNJC</t>
  </si>
  <si>
    <t>XPHS</t>
  </si>
  <si>
    <t>1520-6017</t>
  </si>
  <si>
    <t>MTENER</t>
  </si>
  <si>
    <t>SPC</t>
  </si>
  <si>
    <t>ANTAGE</t>
  </si>
  <si>
    <t>1872-7913</t>
  </si>
  <si>
    <t>MTCOMM</t>
  </si>
  <si>
    <t>CJPH</t>
  </si>
  <si>
    <t>SEGAN</t>
  </si>
  <si>
    <t>BCAB</t>
  </si>
  <si>
    <t>IJSRC</t>
  </si>
  <si>
    <t>RMME</t>
  </si>
  <si>
    <t>SANDF</t>
  </si>
  <si>
    <t>CHNAES</t>
  </si>
  <si>
    <t>EAP</t>
  </si>
  <si>
    <t>JWPE</t>
  </si>
  <si>
    <t>SCP</t>
  </si>
  <si>
    <t>CJAC</t>
  </si>
  <si>
    <t>NANOSO</t>
  </si>
  <si>
    <t>BIOTRI</t>
  </si>
  <si>
    <t>1743-9159</t>
  </si>
  <si>
    <t>PHYMED</t>
  </si>
  <si>
    <t>1618-095X</t>
  </si>
  <si>
    <t>FLATC</t>
  </si>
  <si>
    <t>JOBE</t>
  </si>
  <si>
    <t>IMPACT</t>
  </si>
  <si>
    <t>NCM</t>
  </si>
  <si>
    <t>RSASE</t>
  </si>
  <si>
    <t>CDC</t>
  </si>
  <si>
    <t>GSD</t>
  </si>
  <si>
    <t>MD</t>
  </si>
  <si>
    <t>Actas Dermo-Sifiliográficas (English Edition)</t>
  </si>
  <si>
    <t>ADENGL</t>
  </si>
  <si>
    <t>DAACH</t>
  </si>
  <si>
    <t>ETI</t>
  </si>
  <si>
    <t>HERMED</t>
  </si>
  <si>
    <t>2210-8041</t>
  </si>
  <si>
    <t>MFGLET</t>
  </si>
  <si>
    <t>MTPHYS</t>
  </si>
  <si>
    <t>ORCP</t>
  </si>
  <si>
    <t>1878-0318</t>
  </si>
  <si>
    <t>RESUS</t>
  </si>
  <si>
    <t>1873-1570</t>
  </si>
  <si>
    <t>CSLP</t>
  </si>
  <si>
    <t>1556-4088</t>
  </si>
  <si>
    <t>KJMS</t>
  </si>
  <si>
    <t>LANCHI</t>
  </si>
  <si>
    <t>YYAPD</t>
  </si>
  <si>
    <t>AGGENE</t>
  </si>
  <si>
    <t>ECE</t>
  </si>
  <si>
    <t>GMIT</t>
  </si>
  <si>
    <t>2213-3089</t>
  </si>
  <si>
    <t>PEDEX</t>
  </si>
  <si>
    <t>MGENE</t>
  </si>
  <si>
    <t>RSMA</t>
  </si>
  <si>
    <t>JECA</t>
  </si>
  <si>
    <t>YYAAN</t>
  </si>
  <si>
    <t>Advances in Surgery</t>
  </si>
  <si>
    <t>YYASU</t>
  </si>
  <si>
    <t>AOGH</t>
  </si>
  <si>
    <t>Archivos de Bronconeumología (English Edition)</t>
  </si>
  <si>
    <t>BPRINT</t>
  </si>
  <si>
    <t>BJPT</t>
  </si>
  <si>
    <t>1809-9246</t>
  </si>
  <si>
    <t>CTARC</t>
  </si>
  <si>
    <t>Clínica e Investigación en Arteriosclerosis (English Edition)</t>
  </si>
  <si>
    <t>ARTERE</t>
  </si>
  <si>
    <t>CLINMS</t>
  </si>
  <si>
    <t>COCO</t>
  </si>
  <si>
    <t>CUTHRE</t>
  </si>
  <si>
    <t>1879-0313</t>
  </si>
  <si>
    <t>ECOSTA</t>
  </si>
  <si>
    <t>Enfermedades infecciosas y microbiologia clinica (English ed.)</t>
  </si>
  <si>
    <t>Enfermería Clínica (English Edition)</t>
  </si>
  <si>
    <t>ENFCLE</t>
  </si>
  <si>
    <t>Enfermería Intensiva (English ed.)</t>
  </si>
  <si>
    <t>ENFIE</t>
  </si>
  <si>
    <t>FORC</t>
  </si>
  <si>
    <t>Gastroenterología y Hepatología (English Edition)</t>
  </si>
  <si>
    <t>GASTRE</t>
  </si>
  <si>
    <t>GETE</t>
  </si>
  <si>
    <t>IREE</t>
  </si>
  <si>
    <t>ASPEN</t>
  </si>
  <si>
    <t>JBVI</t>
  </si>
  <si>
    <t>JCPO</t>
  </si>
  <si>
    <t>JCCASE</t>
  </si>
  <si>
    <t>JGAR</t>
  </si>
  <si>
    <t>2213-7173</t>
  </si>
  <si>
    <t>JHTM</t>
  </si>
  <si>
    <t>1839-5260</t>
  </si>
  <si>
    <t>MTCHEM</t>
  </si>
  <si>
    <t>MEDINE</t>
  </si>
  <si>
    <t>Neurocirugía (English Edition)</t>
  </si>
  <si>
    <t>NEUCIE</t>
  </si>
  <si>
    <t>OBMED</t>
  </si>
  <si>
    <t>Revista Clínica Española (English Edition)</t>
  </si>
  <si>
    <t>RCENG</t>
  </si>
  <si>
    <t>Revista Española de Cardiología (English Edition)</t>
  </si>
  <si>
    <t>REC</t>
  </si>
  <si>
    <t>REPCE</t>
  </si>
  <si>
    <t>REMLE</t>
  </si>
  <si>
    <t>ISTRUC</t>
  </si>
  <si>
    <t>SYNRES</t>
  </si>
  <si>
    <t>EJPSY</t>
  </si>
  <si>
    <t>TRGEO</t>
  </si>
  <si>
    <t>TEAC</t>
  </si>
  <si>
    <t>VACUNE</t>
  </si>
  <si>
    <t>VHRI</t>
  </si>
  <si>
    <t>2212-1102</t>
  </si>
  <si>
    <t>VPRSR</t>
  </si>
  <si>
    <t>VISJ</t>
  </si>
  <si>
    <t>WRE</t>
  </si>
  <si>
    <t>WRR</t>
  </si>
  <si>
    <t>WASEC</t>
  </si>
  <si>
    <t>WNDM</t>
  </si>
  <si>
    <t>2213-9109</t>
  </si>
  <si>
    <t>Name der Einrichtung</t>
  </si>
  <si>
    <t>Erfahrungswert für die "Dokumentlieferquote" ist in Jülich 10%: Wenn man eine Zeitschrift abbestellt, hat man im nächsten Jahr 10% der früherern Downloads als bestellung in der Fernleihe. Voreingestellt sind 15%.</t>
  </si>
  <si>
    <t>Version 1, 02.08.2018</t>
  </si>
  <si>
    <t>veröffentlicht unter einer CC 0-Lizenz</t>
  </si>
  <si>
    <t>Die Rechte der Firma Microsoft an Microsoft Excel sind davon unberührt.</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</si>
</sst>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000"/>
    <numFmt numFmtId="165" formatCode="dd&quot;.&quot;mm&quot;.&quot;yyyy"/>
    <numFmt numFmtId="166" formatCode="mmm&quot; &quot;yy"/>
    <numFmt numFmtId="167" formatCode="&quot; &quot;#,##0&quot; &quot;[$€-407]&quot; &quot;;&quot;-&quot;#,##0&quot; &quot;[$€-407]&quot; &quot;;&quot; -&quot;00&quot; &quot;[$€-407]&quot; &quot;;&quot; &quot;@&quot; &quot;"/>
    <numFmt numFmtId="168" formatCode="&quot; &quot;#,##0.00&quot; &quot;[$€-407]&quot; &quot;;&quot;-&quot;#,##0.00&quot; &quot;[$€-407]&quot; &quot;;&quot; -&quot;00&quot; &quot;[$€-407]&quot; &quot;;&quot; &quot;@&quot; &quot;"/>
    <numFmt numFmtId="169" formatCode="#,##0&quot; &quot;[$€];[Red]&quot;-&quot;#,##0&quot; &quot;[$€]"/>
  </numFmts>
  <fonts count="11" x14ac:knownFonts="1">
    <font>
      <sz val="11"/>
      <color rgb="FF000000"/>
      <name val="Calibri"/>
      <family val="2"/>
    </font>
    <font>
      <sz val="11"/>
      <color rgb="FF006100"/>
      <name val="Calibri"/>
      <family val="2"/>
    </font>
    <font>
      <sz val="11"/>
      <color rgb="FF9C0006"/>
      <name val="Calibri"/>
      <family val="2"/>
    </font>
    <font>
      <u/>
      <sz val="11"/>
      <color rgb="FF0563C1"/>
      <name val="Calibri"/>
      <family val="2"/>
    </font>
    <font>
      <b/>
      <sz val="11"/>
      <color rgb="FF000000"/>
      <name val="Calibri"/>
      <family val="2"/>
    </font>
    <font>
      <sz val="11"/>
      <color rgb="FF00B050"/>
      <name val="Calibri"/>
      <family val="2"/>
    </font>
    <font>
      <i/>
      <sz val="11"/>
      <color rgb="FFFF0000"/>
      <name val="Calibri"/>
      <family val="2"/>
    </font>
    <font>
      <sz val="10"/>
      <color rgb="FFFF0000"/>
      <name val="Calibri"/>
      <family val="2"/>
    </font>
    <font>
      <u/>
      <sz val="11"/>
      <color rgb="FF0000FF"/>
      <name val="Calibri"/>
      <family val="2"/>
    </font>
    <font>
      <sz val="11"/>
      <color rgb="FF0000FF"/>
      <name val="Calibri"/>
      <family val="2"/>
    </font>
    <font>
      <sz val="11"/>
      <color rgb="FFFF0000"/>
      <name val="Calibri"/>
      <family val="2"/>
    </font>
  </fonts>
  <fills count="11">
    <fill>
      <patternFill patternType="none"/>
    </fill>
    <fill>
      <patternFill patternType="gray125"/>
    </fill>
    <fill>
      <patternFill patternType="solid">
        <fgColor rgb="FFC6EFCE"/>
        <bgColor rgb="FFC6EFCE"/>
      </patternFill>
    </fill>
    <fill>
      <patternFill patternType="solid">
        <fgColor rgb="FFFFC7CE"/>
        <bgColor rgb="FFFFC7CE"/>
      </patternFill>
    </fill>
    <fill>
      <patternFill patternType="solid">
        <fgColor rgb="FFFFCC99"/>
        <bgColor rgb="FFFFCC99"/>
      </patternFill>
    </fill>
    <fill>
      <patternFill patternType="solid">
        <fgColor rgb="FFFFFF00"/>
        <bgColor rgb="FFFFFF00"/>
      </patternFill>
    </fill>
    <fill>
      <patternFill patternType="solid">
        <fgColor rgb="FFC0C0C0"/>
        <bgColor rgb="FFC0C0C0"/>
      </patternFill>
    </fill>
    <fill>
      <patternFill patternType="solid">
        <fgColor rgb="FF9BC2E6"/>
        <bgColor rgb="FF9BC2E6"/>
      </patternFill>
    </fill>
    <fill>
      <patternFill patternType="solid">
        <fgColor rgb="FFC6E0B4"/>
        <bgColor rgb="FFC6E0B4"/>
      </patternFill>
    </fill>
    <fill>
      <patternFill patternType="solid">
        <fgColor rgb="FFFFE699"/>
        <bgColor rgb="FFFFE699"/>
      </patternFill>
    </fill>
    <fill>
      <patternFill patternType="solid">
        <fgColor rgb="FFFFD966"/>
        <bgColor rgb="FFFFD966"/>
      </patternFill>
    </fill>
  </fills>
  <borders count="3">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s>
  <cellStyleXfs count="4">
    <xf numFmtId="0" fontId="0" fillId="0" borderId="0"/>
    <xf numFmtId="0" fontId="1" fillId="2" borderId="0" applyNumberFormat="0" applyBorder="0" applyAlignment="0" applyProtection="0"/>
    <xf numFmtId="0" fontId="2" fillId="3" borderId="0" applyNumberFormat="0" applyBorder="0" applyAlignment="0" applyProtection="0"/>
    <xf numFmtId="0" fontId="3" fillId="0" borderId="0" applyNumberFormat="0" applyFill="0" applyBorder="0" applyAlignment="0" applyProtection="0"/>
  </cellStyleXfs>
  <cellXfs count="57">
    <xf numFmtId="0" fontId="0" fillId="0" borderId="0" xfId="0"/>
    <xf numFmtId="0" fontId="0" fillId="0" borderId="0" xfId="0" applyFont="1"/>
    <xf numFmtId="0" fontId="4" fillId="0" borderId="0" xfId="0" applyFont="1"/>
    <xf numFmtId="0" fontId="5" fillId="0" borderId="0" xfId="0" applyFont="1"/>
    <xf numFmtId="0" fontId="6" fillId="0" borderId="0" xfId="0" applyFont="1"/>
    <xf numFmtId="0" fontId="3" fillId="0" borderId="0" xfId="3" applyFont="1"/>
    <xf numFmtId="164" fontId="7" fillId="4" borderId="1" xfId="0" applyNumberFormat="1" applyFont="1" applyFill="1" applyBorder="1" applyAlignment="1">
      <alignment vertical="center" wrapText="1"/>
    </xf>
    <xf numFmtId="0" fontId="7" fillId="4" borderId="2" xfId="0" applyFont="1" applyFill="1" applyBorder="1" applyAlignment="1">
      <alignment vertical="center" wrapText="1"/>
    </xf>
    <xf numFmtId="49" fontId="7" fillId="4" borderId="2" xfId="0" applyNumberFormat="1" applyFont="1" applyFill="1" applyBorder="1" applyAlignment="1">
      <alignment vertical="center" wrapText="1"/>
    </xf>
    <xf numFmtId="0" fontId="7" fillId="4" borderId="2" xfId="0" applyFont="1" applyFill="1" applyBorder="1" applyAlignment="1">
      <alignment vertical="center"/>
    </xf>
    <xf numFmtId="49" fontId="7" fillId="4" borderId="2" xfId="0" applyNumberFormat="1" applyFont="1" applyFill="1" applyBorder="1" applyAlignment="1">
      <alignment horizontal="right" vertical="center" wrapText="1"/>
    </xf>
    <xf numFmtId="0" fontId="7" fillId="4" borderId="2" xfId="0" applyFont="1" applyFill="1" applyBorder="1" applyAlignment="1">
      <alignment horizontal="right" vertical="center" wrapText="1"/>
    </xf>
    <xf numFmtId="3" fontId="7" fillId="4" borderId="2" xfId="0" applyNumberFormat="1" applyFont="1" applyFill="1" applyBorder="1" applyAlignment="1">
      <alignment horizontal="right" vertical="center" wrapText="1"/>
    </xf>
    <xf numFmtId="0" fontId="7" fillId="5" borderId="2" xfId="0" applyFont="1" applyFill="1" applyBorder="1" applyAlignment="1">
      <alignment vertical="center"/>
    </xf>
    <xf numFmtId="164" fontId="0" fillId="6" borderId="0" xfId="0" applyNumberFormat="1" applyFont="1" applyFill="1" applyAlignment="1">
      <alignment horizontal="left" vertical="center" wrapText="1"/>
    </xf>
    <xf numFmtId="0" fontId="8" fillId="6" borderId="0" xfId="3" applyFont="1" applyFill="1" applyAlignment="1">
      <alignment horizontal="left" vertical="center" wrapText="1"/>
    </xf>
    <xf numFmtId="49" fontId="0" fillId="6" borderId="0" xfId="0" applyNumberFormat="1" applyFont="1" applyFill="1" applyAlignment="1">
      <alignment horizontal="left" vertical="center" wrapText="1"/>
    </xf>
    <xf numFmtId="0" fontId="6" fillId="6" borderId="0" xfId="0" applyFont="1" applyFill="1" applyAlignment="1">
      <alignment horizontal="left" vertical="center"/>
    </xf>
    <xf numFmtId="49" fontId="0" fillId="6" borderId="0" xfId="0" applyNumberFormat="1" applyFont="1" applyFill="1" applyAlignment="1">
      <alignment horizontal="right" vertical="center" wrapText="1"/>
    </xf>
    <xf numFmtId="0" fontId="0" fillId="6" borderId="0" xfId="0" applyFont="1" applyFill="1" applyAlignment="1">
      <alignment horizontal="right" vertical="center" wrapText="1"/>
    </xf>
    <xf numFmtId="3" fontId="0" fillId="6" borderId="0" xfId="0" applyNumberFormat="1" applyFont="1" applyFill="1" applyAlignment="1">
      <alignment horizontal="right" vertical="center" wrapText="1"/>
    </xf>
    <xf numFmtId="167" fontId="0" fillId="5" borderId="0" xfId="0" applyNumberFormat="1" applyFill="1" applyAlignment="1">
      <alignment vertical="center"/>
    </xf>
    <xf numFmtId="0" fontId="0" fillId="0" borderId="0" xfId="0" applyAlignment="1">
      <alignment vertical="center"/>
    </xf>
    <xf numFmtId="164" fontId="0" fillId="0" borderId="0" xfId="0" applyNumberFormat="1" applyFont="1" applyAlignment="1">
      <alignment horizontal="left" vertical="center" wrapText="1"/>
    </xf>
    <xf numFmtId="0" fontId="8" fillId="0" borderId="0" xfId="3" applyFont="1" applyAlignment="1">
      <alignment horizontal="left" vertical="center" wrapText="1"/>
    </xf>
    <xf numFmtId="49" fontId="0" fillId="0" borderId="0" xfId="0" applyNumberFormat="1" applyFont="1" applyAlignment="1">
      <alignment horizontal="left" vertical="center" wrapText="1"/>
    </xf>
    <xf numFmtId="0" fontId="6" fillId="0" borderId="0" xfId="0" applyFont="1" applyAlignment="1">
      <alignment horizontal="left" vertical="center"/>
    </xf>
    <xf numFmtId="49" fontId="0" fillId="0" borderId="0" xfId="0" applyNumberFormat="1" applyFont="1" applyAlignment="1">
      <alignment horizontal="right" vertical="center" wrapText="1"/>
    </xf>
    <xf numFmtId="0" fontId="0" fillId="0" borderId="0" xfId="0" applyFont="1" applyAlignment="1">
      <alignment horizontal="right" vertical="center" wrapText="1"/>
    </xf>
    <xf numFmtId="3" fontId="0" fillId="0" borderId="0" xfId="0" applyNumberFormat="1" applyFont="1" applyAlignment="1">
      <alignment horizontal="right" vertical="center" wrapText="1"/>
    </xf>
    <xf numFmtId="0" fontId="9" fillId="0" borderId="0" xfId="0" applyFont="1" applyAlignment="1">
      <alignment horizontal="left" vertical="center" wrapText="1"/>
    </xf>
    <xf numFmtId="0" fontId="9" fillId="6" borderId="0" xfId="0" applyFont="1" applyFill="1" applyAlignment="1">
      <alignment horizontal="left" vertical="center" wrapText="1"/>
    </xf>
    <xf numFmtId="164" fontId="0" fillId="0" borderId="0" xfId="0" applyNumberFormat="1" applyAlignment="1">
      <alignment vertical="center"/>
    </xf>
    <xf numFmtId="0" fontId="9" fillId="0" borderId="0" xfId="0" applyFont="1" applyAlignment="1">
      <alignment vertical="center"/>
    </xf>
    <xf numFmtId="49" fontId="0" fillId="0" borderId="0" xfId="0" applyNumberFormat="1" applyAlignment="1">
      <alignment vertical="center"/>
    </xf>
    <xf numFmtId="0" fontId="6" fillId="0" borderId="0" xfId="0" applyFont="1" applyAlignment="1">
      <alignment vertical="center"/>
    </xf>
    <xf numFmtId="3" fontId="0" fillId="0" borderId="0" xfId="0" applyNumberFormat="1" applyAlignment="1">
      <alignment vertical="center"/>
    </xf>
    <xf numFmtId="165" fontId="0" fillId="0" borderId="0" xfId="0" applyNumberFormat="1"/>
    <xf numFmtId="166" fontId="0" fillId="0" borderId="0" xfId="0" applyNumberFormat="1"/>
    <xf numFmtId="0" fontId="0" fillId="7" borderId="0" xfId="0" applyFill="1"/>
    <xf numFmtId="3" fontId="0" fillId="8" borderId="0" xfId="0" applyNumberFormat="1" applyFill="1"/>
    <xf numFmtId="9" fontId="0" fillId="7" borderId="0" xfId="0" applyNumberFormat="1" applyFill="1"/>
    <xf numFmtId="169" fontId="0" fillId="7" borderId="0" xfId="0" applyNumberFormat="1" applyFill="1"/>
    <xf numFmtId="169" fontId="0" fillId="8" borderId="0" xfId="0" applyNumberFormat="1" applyFill="1"/>
    <xf numFmtId="0" fontId="0" fillId="9" borderId="0" xfId="0" applyFill="1"/>
    <xf numFmtId="0" fontId="0" fillId="9" borderId="0" xfId="0" applyFill="1" applyAlignment="1">
      <alignment horizontal="right"/>
    </xf>
    <xf numFmtId="0" fontId="4" fillId="9" borderId="0" xfId="0" applyFont="1" applyFill="1"/>
    <xf numFmtId="0" fontId="0" fillId="9" borderId="0" xfId="0" applyFill="1" applyAlignment="1">
      <alignment wrapText="1"/>
    </xf>
    <xf numFmtId="0" fontId="0" fillId="10" borderId="0" xfId="0" applyFill="1" applyAlignment="1">
      <alignment wrapText="1"/>
    </xf>
    <xf numFmtId="167" fontId="0" fillId="9" borderId="0" xfId="0" applyNumberFormat="1" applyFill="1"/>
    <xf numFmtId="168" fontId="0" fillId="9" borderId="0" xfId="0" applyNumberFormat="1" applyFill="1"/>
    <xf numFmtId="3" fontId="0" fillId="10" borderId="0" xfId="0" applyNumberFormat="1" applyFill="1"/>
    <xf numFmtId="167" fontId="0" fillId="10" borderId="0" xfId="0" applyNumberFormat="1" applyFill="1"/>
    <xf numFmtId="169" fontId="0" fillId="10" borderId="0" xfId="0" applyNumberFormat="1" applyFill="1"/>
    <xf numFmtId="167" fontId="10" fillId="9" borderId="0" xfId="0" applyNumberFormat="1" applyFont="1" applyFill="1"/>
    <xf numFmtId="0" fontId="0" fillId="0" borderId="0" xfId="0" applyFill="1"/>
    <xf numFmtId="17" fontId="0" fillId="0" borderId="0" xfId="0" applyNumberFormat="1"/>
  </cellXfs>
  <cellStyles count="4">
    <cellStyle name="cf1" xfId="1"/>
    <cellStyle name="cf2" xfId="2"/>
    <cellStyle name="Link" xfId="3"/>
    <cellStyle name="Standard" xfId="0" builtinId="0" customBuiltin="1"/>
  </cellStyles>
  <dxfs count="6">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image" Target="../media/image1.png"/></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c:style val="2"/>
  <c:chart>
    <c:autoTitleDeleted val="1"/>
    <c:plotArea>
      <c:layout>
        <c:manualLayout>
          <c:xMode val="edge"/>
          <c:yMode val="edge"/>
          <c:x val="6.6631677402708575E-2"/>
          <c:y val="1.0731477978332517E-2"/>
          <c:w val="0.92647293938700581"/>
          <c:h val="0.92295906771955549"/>
        </c:manualLayout>
      </c:layout>
      <c:scatterChart>
        <c:scatterStyle val="lineMarker"/>
        <c:varyColors val="0"/>
        <c:ser>
          <c:idx val="0"/>
          <c:order val="0"/>
          <c:tx>
            <c:strRef>
              <c:f>'JR1'!$AF$8</c:f>
              <c:strCache>
                <c:ptCount val="1"/>
                <c:pt idx="0">
                  <c:v>Kosten Lizenzen</c:v>
                </c:pt>
              </c:strCache>
            </c:strRef>
          </c:tx>
          <c:spPr>
            <a:ln>
              <a:noFill/>
            </a:ln>
          </c:spPr>
          <c:marker>
            <c:symbol val="circle"/>
            <c:size val="5"/>
          </c:marker>
          <c:xVal>
            <c:numLit>
              <c:formatCode>General</c:formatCode>
              <c:ptCount val="29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numLit>
          </c:xVal>
          <c:yVal>
            <c:numRef>
              <c:f>'JR1'!$AF$9:$AF$302</c:f>
              <c:numCache>
                <c:formatCode>" "#,##0" "[$€-407]" ";"-"#,##0" "[$€-407]" ";" -"00" "[$€-407]" ";" "@" "</c:formatCode>
                <c:ptCount val="294"/>
                <c:pt idx="0">
                  <c:v>318</c:v>
                </c:pt>
                <c:pt idx="1">
                  <c:v>673</c:v>
                </c:pt>
                <c:pt idx="2">
                  <c:v>877</c:v>
                </c:pt>
                <c:pt idx="3">
                  <c:v>2029</c:v>
                </c:pt>
                <c:pt idx="4">
                  <c:v>2321</c:v>
                </c:pt>
                <c:pt idx="5">
                  <c:v>5115</c:v>
                </c:pt>
                <c:pt idx="6">
                  <c:v>5740</c:v>
                </c:pt>
                <c:pt idx="7">
                  <c:v>6092</c:v>
                </c:pt>
                <c:pt idx="8">
                  <c:v>6962</c:v>
                </c:pt>
                <c:pt idx="9">
                  <c:v>7502</c:v>
                </c:pt>
                <c:pt idx="10">
                  <c:v>9116</c:v>
                </c:pt>
                <c:pt idx="11">
                  <c:v>10700</c:v>
                </c:pt>
                <c:pt idx="12">
                  <c:v>11178</c:v>
                </c:pt>
                <c:pt idx="13">
                  <c:v>12045</c:v>
                </c:pt>
                <c:pt idx="14">
                  <c:v>12191</c:v>
                </c:pt>
                <c:pt idx="15">
                  <c:v>13016.6</c:v>
                </c:pt>
                <c:pt idx="16">
                  <c:v>15705.6</c:v>
                </c:pt>
                <c:pt idx="17">
                  <c:v>16172.6</c:v>
                </c:pt>
                <c:pt idx="18">
                  <c:v>16424.599999999999</c:v>
                </c:pt>
                <c:pt idx="19">
                  <c:v>19200.599999999999</c:v>
                </c:pt>
                <c:pt idx="20">
                  <c:v>19423.599999999999</c:v>
                </c:pt>
                <c:pt idx="21">
                  <c:v>21246.6</c:v>
                </c:pt>
                <c:pt idx="22">
                  <c:v>21352.6</c:v>
                </c:pt>
                <c:pt idx="23">
                  <c:v>21958.6</c:v>
                </c:pt>
                <c:pt idx="24">
                  <c:v>30893.599999999999</c:v>
                </c:pt>
                <c:pt idx="25">
                  <c:v>33099.599999999999</c:v>
                </c:pt>
                <c:pt idx="26">
                  <c:v>33778.6</c:v>
                </c:pt>
                <c:pt idx="27">
                  <c:v>34177.599999999999</c:v>
                </c:pt>
                <c:pt idx="28">
                  <c:v>35725.599999999999</c:v>
                </c:pt>
                <c:pt idx="29">
                  <c:v>38446.6</c:v>
                </c:pt>
                <c:pt idx="30">
                  <c:v>38704.6</c:v>
                </c:pt>
                <c:pt idx="31">
                  <c:v>39634.6</c:v>
                </c:pt>
                <c:pt idx="32">
                  <c:v>40642.6</c:v>
                </c:pt>
                <c:pt idx="33">
                  <c:v>43201.599999999999</c:v>
                </c:pt>
                <c:pt idx="34">
                  <c:v>44509.599999999999</c:v>
                </c:pt>
                <c:pt idx="35">
                  <c:v>47054.6</c:v>
                </c:pt>
                <c:pt idx="36">
                  <c:v>47706.6</c:v>
                </c:pt>
                <c:pt idx="37">
                  <c:v>48841.599999999999</c:v>
                </c:pt>
                <c:pt idx="38">
                  <c:v>49074.6</c:v>
                </c:pt>
                <c:pt idx="39">
                  <c:v>51559.6</c:v>
                </c:pt>
                <c:pt idx="40">
                  <c:v>54047.6</c:v>
                </c:pt>
                <c:pt idx="41">
                  <c:v>55634.6</c:v>
                </c:pt>
                <c:pt idx="42">
                  <c:v>57411.6</c:v>
                </c:pt>
                <c:pt idx="43">
                  <c:v>61851.6</c:v>
                </c:pt>
                <c:pt idx="44">
                  <c:v>62588.6</c:v>
                </c:pt>
                <c:pt idx="45">
                  <c:v>63022.6</c:v>
                </c:pt>
                <c:pt idx="46">
                  <c:v>63475.6</c:v>
                </c:pt>
                <c:pt idx="47">
                  <c:v>68994.600000000006</c:v>
                </c:pt>
                <c:pt idx="48">
                  <c:v>69107.600000000006</c:v>
                </c:pt>
                <c:pt idx="49">
                  <c:v>69862.600000000006</c:v>
                </c:pt>
                <c:pt idx="50">
                  <c:v>70226.600000000006</c:v>
                </c:pt>
                <c:pt idx="51">
                  <c:v>72180.600000000006</c:v>
                </c:pt>
                <c:pt idx="52">
                  <c:v>72938.600000000006</c:v>
                </c:pt>
                <c:pt idx="53">
                  <c:v>74010.600000000006</c:v>
                </c:pt>
                <c:pt idx="54">
                  <c:v>74782.600000000006</c:v>
                </c:pt>
                <c:pt idx="55">
                  <c:v>76229.600000000006</c:v>
                </c:pt>
                <c:pt idx="56">
                  <c:v>76440.600000000006</c:v>
                </c:pt>
                <c:pt idx="57">
                  <c:v>78605.600000000006</c:v>
                </c:pt>
                <c:pt idx="58">
                  <c:v>78756.600000000006</c:v>
                </c:pt>
                <c:pt idx="59">
                  <c:v>81030.600000000006</c:v>
                </c:pt>
                <c:pt idx="60">
                  <c:v>85855.6</c:v>
                </c:pt>
                <c:pt idx="61">
                  <c:v>87452.6</c:v>
                </c:pt>
                <c:pt idx="62">
                  <c:v>88312.6</c:v>
                </c:pt>
                <c:pt idx="63">
                  <c:v>95581.6</c:v>
                </c:pt>
                <c:pt idx="64">
                  <c:v>95719.6</c:v>
                </c:pt>
                <c:pt idx="65">
                  <c:v>97010.6</c:v>
                </c:pt>
                <c:pt idx="66">
                  <c:v>99993.600000000006</c:v>
                </c:pt>
                <c:pt idx="67">
                  <c:v>100756.6</c:v>
                </c:pt>
                <c:pt idx="68">
                  <c:v>104538.6</c:v>
                </c:pt>
                <c:pt idx="69">
                  <c:v>109400.6</c:v>
                </c:pt>
                <c:pt idx="70">
                  <c:v>111623.6</c:v>
                </c:pt>
                <c:pt idx="71">
                  <c:v>113817.60000000001</c:v>
                </c:pt>
                <c:pt idx="72">
                  <c:v>115369.60000000001</c:v>
                </c:pt>
                <c:pt idx="73">
                  <c:v>115496.6</c:v>
                </c:pt>
                <c:pt idx="74">
                  <c:v>116566.6</c:v>
                </c:pt>
                <c:pt idx="75">
                  <c:v>116923.6</c:v>
                </c:pt>
                <c:pt idx="76">
                  <c:v>117986.6</c:v>
                </c:pt>
                <c:pt idx="77">
                  <c:v>121089.60000000001</c:v>
                </c:pt>
                <c:pt idx="78">
                  <c:v>122077.6</c:v>
                </c:pt>
                <c:pt idx="79">
                  <c:v>123606.6</c:v>
                </c:pt>
                <c:pt idx="80">
                  <c:v>125018.6</c:v>
                </c:pt>
                <c:pt idx="81">
                  <c:v>125297.60000000001</c:v>
                </c:pt>
                <c:pt idx="82">
                  <c:v>128095.6</c:v>
                </c:pt>
                <c:pt idx="83">
                  <c:v>128225.60000000001</c:v>
                </c:pt>
                <c:pt idx="84">
                  <c:v>131247.6</c:v>
                </c:pt>
                <c:pt idx="85">
                  <c:v>131453.6</c:v>
                </c:pt>
                <c:pt idx="86">
                  <c:v>134482.6</c:v>
                </c:pt>
                <c:pt idx="87">
                  <c:v>134741.6</c:v>
                </c:pt>
                <c:pt idx="88">
                  <c:v>138070.6</c:v>
                </c:pt>
                <c:pt idx="89">
                  <c:v>141192.6</c:v>
                </c:pt>
                <c:pt idx="90">
                  <c:v>141851.6</c:v>
                </c:pt>
                <c:pt idx="91">
                  <c:v>147113.60000000001</c:v>
                </c:pt>
                <c:pt idx="92">
                  <c:v>151768.6</c:v>
                </c:pt>
                <c:pt idx="93">
                  <c:v>152927.6</c:v>
                </c:pt>
                <c:pt idx="94">
                  <c:v>153637.6</c:v>
                </c:pt>
                <c:pt idx="95">
                  <c:v>156940.6</c:v>
                </c:pt>
                <c:pt idx="96">
                  <c:v>158001.60000000001</c:v>
                </c:pt>
                <c:pt idx="97">
                  <c:v>165065.60000000001</c:v>
                </c:pt>
                <c:pt idx="98">
                  <c:v>165673.60000000001</c:v>
                </c:pt>
                <c:pt idx="99">
                  <c:v>166704.6</c:v>
                </c:pt>
                <c:pt idx="100">
                  <c:v>172238.6</c:v>
                </c:pt>
                <c:pt idx="101">
                  <c:v>174111.6</c:v>
                </c:pt>
                <c:pt idx="102">
                  <c:v>176143.6</c:v>
                </c:pt>
                <c:pt idx="103">
                  <c:v>177337.60000000001</c:v>
                </c:pt>
                <c:pt idx="104">
                  <c:v>183808.6</c:v>
                </c:pt>
                <c:pt idx="105">
                  <c:v>184813.6</c:v>
                </c:pt>
                <c:pt idx="106">
                  <c:v>187735.6</c:v>
                </c:pt>
                <c:pt idx="107">
                  <c:v>191980.6</c:v>
                </c:pt>
                <c:pt idx="108">
                  <c:v>195294.6</c:v>
                </c:pt>
                <c:pt idx="109">
                  <c:v>195656.6</c:v>
                </c:pt>
                <c:pt idx="110">
                  <c:v>199722.6</c:v>
                </c:pt>
                <c:pt idx="111">
                  <c:v>200459.6</c:v>
                </c:pt>
                <c:pt idx="112">
                  <c:v>201464.6</c:v>
                </c:pt>
                <c:pt idx="113">
                  <c:v>204686.6</c:v>
                </c:pt>
                <c:pt idx="114">
                  <c:v>206650.6</c:v>
                </c:pt>
                <c:pt idx="115">
                  <c:v>211552.6</c:v>
                </c:pt>
                <c:pt idx="116">
                  <c:v>212472.6</c:v>
                </c:pt>
                <c:pt idx="117">
                  <c:v>213545.60000000001</c:v>
                </c:pt>
                <c:pt idx="118">
                  <c:v>213680.6</c:v>
                </c:pt>
                <c:pt idx="119">
                  <c:v>221910.6</c:v>
                </c:pt>
                <c:pt idx="120">
                  <c:v>224090.6</c:v>
                </c:pt>
                <c:pt idx="121">
                  <c:v>225789.6</c:v>
                </c:pt>
                <c:pt idx="122">
                  <c:v>228417.6</c:v>
                </c:pt>
                <c:pt idx="123">
                  <c:v>235342.6</c:v>
                </c:pt>
                <c:pt idx="124">
                  <c:v>235604.6</c:v>
                </c:pt>
                <c:pt idx="125">
                  <c:v>237506.6</c:v>
                </c:pt>
                <c:pt idx="126">
                  <c:v>237828.6</c:v>
                </c:pt>
                <c:pt idx="127">
                  <c:v>241717.6</c:v>
                </c:pt>
                <c:pt idx="128">
                  <c:v>246741.6</c:v>
                </c:pt>
                <c:pt idx="129">
                  <c:v>249029.6</c:v>
                </c:pt>
                <c:pt idx="130">
                  <c:v>253298.6</c:v>
                </c:pt>
                <c:pt idx="131">
                  <c:v>254903</c:v>
                </c:pt>
                <c:pt idx="132">
                  <c:v>256177.4</c:v>
                </c:pt>
                <c:pt idx="133">
                  <c:v>258355.4</c:v>
                </c:pt>
                <c:pt idx="134">
                  <c:v>261723.4</c:v>
                </c:pt>
                <c:pt idx="135">
                  <c:v>263192.40000000002</c:v>
                </c:pt>
                <c:pt idx="136">
                  <c:v>265194.40000000002</c:v>
                </c:pt>
                <c:pt idx="137">
                  <c:v>266189.40000000002</c:v>
                </c:pt>
                <c:pt idx="138">
                  <c:v>269414.40000000002</c:v>
                </c:pt>
                <c:pt idx="139">
                  <c:v>272593.40000000002</c:v>
                </c:pt>
                <c:pt idx="140">
                  <c:v>275153.40000000002</c:v>
                </c:pt>
                <c:pt idx="141">
                  <c:v>275686.40000000002</c:v>
                </c:pt>
                <c:pt idx="142">
                  <c:v>276649.40000000002</c:v>
                </c:pt>
                <c:pt idx="143">
                  <c:v>278973.40000000002</c:v>
                </c:pt>
                <c:pt idx="144">
                  <c:v>279835.40000000002</c:v>
                </c:pt>
                <c:pt idx="145">
                  <c:v>283042.40000000002</c:v>
                </c:pt>
                <c:pt idx="146">
                  <c:v>284021.40000000002</c:v>
                </c:pt>
                <c:pt idx="147">
                  <c:v>286155.40000000002</c:v>
                </c:pt>
                <c:pt idx="148">
                  <c:v>288105.40000000002</c:v>
                </c:pt>
                <c:pt idx="149">
                  <c:v>289734.40000000002</c:v>
                </c:pt>
                <c:pt idx="150">
                  <c:v>292741.40000000002</c:v>
                </c:pt>
                <c:pt idx="151">
                  <c:v>294771.40000000002</c:v>
                </c:pt>
                <c:pt idx="152">
                  <c:v>296042.40000000002</c:v>
                </c:pt>
                <c:pt idx="153">
                  <c:v>297150.40000000002</c:v>
                </c:pt>
                <c:pt idx="154">
                  <c:v>297392.40000000002</c:v>
                </c:pt>
                <c:pt idx="155">
                  <c:v>302299.40000000002</c:v>
                </c:pt>
                <c:pt idx="156">
                  <c:v>302907.40000000002</c:v>
                </c:pt>
                <c:pt idx="157">
                  <c:v>303638.40000000002</c:v>
                </c:pt>
                <c:pt idx="158">
                  <c:v>304894.40000000002</c:v>
                </c:pt>
                <c:pt idx="159">
                  <c:v>306423.40000000002</c:v>
                </c:pt>
                <c:pt idx="160">
                  <c:v>310380.40000000002</c:v>
                </c:pt>
                <c:pt idx="161">
                  <c:v>310752.40000000002</c:v>
                </c:pt>
                <c:pt idx="162">
                  <c:v>312965.40000000002</c:v>
                </c:pt>
                <c:pt idx="163">
                  <c:v>322135.40000000002</c:v>
                </c:pt>
                <c:pt idx="164">
                  <c:v>323178.40000000002</c:v>
                </c:pt>
                <c:pt idx="165">
                  <c:v>325212.40000000002</c:v>
                </c:pt>
                <c:pt idx="166">
                  <c:v>334753.40000000002</c:v>
                </c:pt>
                <c:pt idx="167">
                  <c:v>335342.40000000002</c:v>
                </c:pt>
                <c:pt idx="168">
                  <c:v>335592.4</c:v>
                </c:pt>
                <c:pt idx="169">
                  <c:v>336344.4</c:v>
                </c:pt>
                <c:pt idx="170">
                  <c:v>336894.4</c:v>
                </c:pt>
                <c:pt idx="171">
                  <c:v>337291.4</c:v>
                </c:pt>
                <c:pt idx="172">
                  <c:v>337626.4</c:v>
                </c:pt>
                <c:pt idx="173">
                  <c:v>338071.4</c:v>
                </c:pt>
                <c:pt idx="174">
                  <c:v>342064.4</c:v>
                </c:pt>
                <c:pt idx="175">
                  <c:v>343611.4</c:v>
                </c:pt>
                <c:pt idx="176">
                  <c:v>343823.4</c:v>
                </c:pt>
                <c:pt idx="177">
                  <c:v>348801.4</c:v>
                </c:pt>
                <c:pt idx="178">
                  <c:v>349119.4</c:v>
                </c:pt>
                <c:pt idx="179">
                  <c:v>350625.4</c:v>
                </c:pt>
                <c:pt idx="180">
                  <c:v>352833.4</c:v>
                </c:pt>
                <c:pt idx="181">
                  <c:v>353195.4</c:v>
                </c:pt>
                <c:pt idx="182">
                  <c:v>354006.4</c:v>
                </c:pt>
                <c:pt idx="183">
                  <c:v>354273.4</c:v>
                </c:pt>
                <c:pt idx="184">
                  <c:v>354987.4</c:v>
                </c:pt>
                <c:pt idx="185">
                  <c:v>357292.4</c:v>
                </c:pt>
                <c:pt idx="186">
                  <c:v>357522.4</c:v>
                </c:pt>
                <c:pt idx="187">
                  <c:v>359008.4</c:v>
                </c:pt>
                <c:pt idx="188">
                  <c:v>365751.4</c:v>
                </c:pt>
                <c:pt idx="189">
                  <c:v>366164.4</c:v>
                </c:pt>
                <c:pt idx="190">
                  <c:v>366341.4</c:v>
                </c:pt>
                <c:pt idx="191">
                  <c:v>366654.4</c:v>
                </c:pt>
                <c:pt idx="192">
                  <c:v>367174.40000000002</c:v>
                </c:pt>
                <c:pt idx="193">
                  <c:v>367635.4</c:v>
                </c:pt>
                <c:pt idx="194">
                  <c:v>368969.4</c:v>
                </c:pt>
                <c:pt idx="195">
                  <c:v>371421.4</c:v>
                </c:pt>
                <c:pt idx="196">
                  <c:v>371963.4</c:v>
                </c:pt>
                <c:pt idx="197">
                  <c:v>373362.4</c:v>
                </c:pt>
                <c:pt idx="198">
                  <c:v>373536.4</c:v>
                </c:pt>
                <c:pt idx="199">
                  <c:v>374330.4</c:v>
                </c:pt>
                <c:pt idx="200">
                  <c:v>374833.4</c:v>
                </c:pt>
                <c:pt idx="201">
                  <c:v>376364.4</c:v>
                </c:pt>
                <c:pt idx="202">
                  <c:v>376828.4</c:v>
                </c:pt>
                <c:pt idx="203">
                  <c:v>377049.4</c:v>
                </c:pt>
                <c:pt idx="204">
                  <c:v>386484.4</c:v>
                </c:pt>
                <c:pt idx="205">
                  <c:v>387223.4</c:v>
                </c:pt>
                <c:pt idx="206">
                  <c:v>389799.4</c:v>
                </c:pt>
                <c:pt idx="207">
                  <c:v>391118.4</c:v>
                </c:pt>
                <c:pt idx="208">
                  <c:v>392371.20000000001</c:v>
                </c:pt>
                <c:pt idx="209">
                  <c:v>395068.2</c:v>
                </c:pt>
                <c:pt idx="210">
                  <c:v>398505.2</c:v>
                </c:pt>
                <c:pt idx="211">
                  <c:v>399201.2</c:v>
                </c:pt>
                <c:pt idx="212">
                  <c:v>400331.2</c:v>
                </c:pt>
                <c:pt idx="213">
                  <c:v>400880.2</c:v>
                </c:pt>
                <c:pt idx="214">
                  <c:v>401717.8</c:v>
                </c:pt>
                <c:pt idx="215">
                  <c:v>402821.8</c:v>
                </c:pt>
                <c:pt idx="216">
                  <c:v>404782.8</c:v>
                </c:pt>
                <c:pt idx="217">
                  <c:v>405188.8</c:v>
                </c:pt>
                <c:pt idx="218">
                  <c:v>408157.8</c:v>
                </c:pt>
                <c:pt idx="219">
                  <c:v>409086.8</c:v>
                </c:pt>
                <c:pt idx="220">
                  <c:v>413491.8</c:v>
                </c:pt>
                <c:pt idx="221">
                  <c:v>415401.8</c:v>
                </c:pt>
                <c:pt idx="222">
                  <c:v>421868.79999999999</c:v>
                </c:pt>
                <c:pt idx="223">
                  <c:v>423842.8</c:v>
                </c:pt>
                <c:pt idx="224">
                  <c:v>429230.8</c:v>
                </c:pt>
                <c:pt idx="225">
                  <c:v>430009.8</c:v>
                </c:pt>
                <c:pt idx="226">
                  <c:v>430473</c:v>
                </c:pt>
                <c:pt idx="227">
                  <c:v>434855</c:v>
                </c:pt>
                <c:pt idx="228">
                  <c:v>435623</c:v>
                </c:pt>
                <c:pt idx="229">
                  <c:v>440330.6</c:v>
                </c:pt>
                <c:pt idx="230">
                  <c:v>441686.6</c:v>
                </c:pt>
                <c:pt idx="231">
                  <c:v>442638.6</c:v>
                </c:pt>
                <c:pt idx="232">
                  <c:v>445702.6</c:v>
                </c:pt>
                <c:pt idx="233">
                  <c:v>448221.6</c:v>
                </c:pt>
                <c:pt idx="234">
                  <c:v>448693.6</c:v>
                </c:pt>
                <c:pt idx="235">
                  <c:v>453097.6</c:v>
                </c:pt>
                <c:pt idx="236">
                  <c:v>456873.6</c:v>
                </c:pt>
                <c:pt idx="237">
                  <c:v>458109.6</c:v>
                </c:pt>
                <c:pt idx="238">
                  <c:v>461105.6</c:v>
                </c:pt>
                <c:pt idx="239">
                  <c:v>461550.6</c:v>
                </c:pt>
                <c:pt idx="240">
                  <c:v>463439.6</c:v>
                </c:pt>
                <c:pt idx="241">
                  <c:v>465331.6</c:v>
                </c:pt>
                <c:pt idx="242">
                  <c:v>465555.6</c:v>
                </c:pt>
                <c:pt idx="243">
                  <c:v>466122.6</c:v>
                </c:pt>
                <c:pt idx="244">
                  <c:v>472527.6</c:v>
                </c:pt>
                <c:pt idx="245">
                  <c:v>473083.6</c:v>
                </c:pt>
                <c:pt idx="246">
                  <c:v>476468.6</c:v>
                </c:pt>
                <c:pt idx="247">
                  <c:v>478965.6</c:v>
                </c:pt>
                <c:pt idx="248">
                  <c:v>484843.6</c:v>
                </c:pt>
                <c:pt idx="249">
                  <c:v>485123.6</c:v>
                </c:pt>
                <c:pt idx="250">
                  <c:v>485833.6</c:v>
                </c:pt>
                <c:pt idx="251">
                  <c:v>487910.6</c:v>
                </c:pt>
                <c:pt idx="252">
                  <c:v>490465.6</c:v>
                </c:pt>
                <c:pt idx="253">
                  <c:v>491919.6</c:v>
                </c:pt>
                <c:pt idx="254">
                  <c:v>495132.6</c:v>
                </c:pt>
                <c:pt idx="255">
                  <c:v>495590.6</c:v>
                </c:pt>
                <c:pt idx="256">
                  <c:v>503453.6</c:v>
                </c:pt>
                <c:pt idx="257">
                  <c:v>508915.6</c:v>
                </c:pt>
                <c:pt idx="258">
                  <c:v>509497.59999999998</c:v>
                </c:pt>
                <c:pt idx="259">
                  <c:v>510360.6</c:v>
                </c:pt>
                <c:pt idx="260">
                  <c:v>510864.6</c:v>
                </c:pt>
                <c:pt idx="261">
                  <c:v>511988.6</c:v>
                </c:pt>
                <c:pt idx="262">
                  <c:v>517899.6</c:v>
                </c:pt>
                <c:pt idx="263">
                  <c:v>519127.6</c:v>
                </c:pt>
                <c:pt idx="264">
                  <c:v>523953.6</c:v>
                </c:pt>
                <c:pt idx="265">
                  <c:v>524537.59999999998</c:v>
                </c:pt>
                <c:pt idx="266">
                  <c:v>534206.6</c:v>
                </c:pt>
                <c:pt idx="267">
                  <c:v>536957.6</c:v>
                </c:pt>
                <c:pt idx="268">
                  <c:v>537669.6</c:v>
                </c:pt>
                <c:pt idx="269">
                  <c:v>538250.6</c:v>
                </c:pt>
                <c:pt idx="270">
                  <c:v>538563.6</c:v>
                </c:pt>
                <c:pt idx="271">
                  <c:v>540178.6</c:v>
                </c:pt>
                <c:pt idx="272">
                  <c:v>543517.6</c:v>
                </c:pt>
                <c:pt idx="273">
                  <c:v>545464.6</c:v>
                </c:pt>
                <c:pt idx="274">
                  <c:v>546138.6</c:v>
                </c:pt>
                <c:pt idx="275">
                  <c:v>549154.6</c:v>
                </c:pt>
                <c:pt idx="276">
                  <c:v>549396.6</c:v>
                </c:pt>
                <c:pt idx="277">
                  <c:v>551546.6</c:v>
                </c:pt>
                <c:pt idx="278">
                  <c:v>552546.6</c:v>
                </c:pt>
                <c:pt idx="279">
                  <c:v>553760.6</c:v>
                </c:pt>
                <c:pt idx="280">
                  <c:v>553988.6</c:v>
                </c:pt>
                <c:pt idx="281">
                  <c:v>556507.6</c:v>
                </c:pt>
                <c:pt idx="282">
                  <c:v>556929.6</c:v>
                </c:pt>
                <c:pt idx="283">
                  <c:v>560023.6</c:v>
                </c:pt>
                <c:pt idx="284">
                  <c:v>561973.6</c:v>
                </c:pt>
                <c:pt idx="285">
                  <c:v>564366.6</c:v>
                </c:pt>
                <c:pt idx="286">
                  <c:v>564855.6</c:v>
                </c:pt>
                <c:pt idx="287">
                  <c:v>570497.6</c:v>
                </c:pt>
                <c:pt idx="288">
                  <c:v>573560.6</c:v>
                </c:pt>
                <c:pt idx="289">
                  <c:v>573911.6</c:v>
                </c:pt>
                <c:pt idx="290">
                  <c:v>577039.6</c:v>
                </c:pt>
                <c:pt idx="291">
                  <c:v>580190.6</c:v>
                </c:pt>
                <c:pt idx="292">
                  <c:v>583080.6</c:v>
                </c:pt>
                <c:pt idx="293">
                  <c:v>583290.6</c:v>
                </c:pt>
              </c:numCache>
            </c:numRef>
          </c:yVal>
          <c:smooth val="0"/>
        </c:ser>
        <c:ser>
          <c:idx val="1"/>
          <c:order val="1"/>
          <c:tx>
            <c:strRef>
              <c:f>'JR1'!$AG$8</c:f>
              <c:strCache>
                <c:ptCount val="1"/>
                <c:pt idx="0">
                  <c:v>Kosten Dokumentlieferung</c:v>
                </c:pt>
              </c:strCache>
            </c:strRef>
          </c:tx>
          <c:spPr>
            <a:ln>
              <a:noFill/>
            </a:ln>
          </c:spPr>
          <c:marker>
            <c:symbol val="circle"/>
            <c:size val="5"/>
          </c:marker>
          <c:xVal>
            <c:numLit>
              <c:formatCode>General</c:formatCode>
              <c:ptCount val="29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numLit>
          </c:xVal>
          <c:yVal>
            <c:numRef>
              <c:f>'JR1'!$AG$9:$AG$302</c:f>
              <c:numCache>
                <c:formatCode>#,##0" "[$€];[Red]"-"#,##0" "[$€]</c:formatCode>
                <c:ptCount val="294"/>
                <c:pt idx="0">
                  <c:v>166968.9</c:v>
                </c:pt>
                <c:pt idx="1">
                  <c:v>164340.9</c:v>
                </c:pt>
                <c:pt idx="2">
                  <c:v>162949.49999999997</c:v>
                </c:pt>
                <c:pt idx="3">
                  <c:v>156509.09999999998</c:v>
                </c:pt>
                <c:pt idx="4">
                  <c:v>154978.19999999998</c:v>
                </c:pt>
                <c:pt idx="5">
                  <c:v>146724.29999999999</c:v>
                </c:pt>
                <c:pt idx="6">
                  <c:v>144909</c:v>
                </c:pt>
                <c:pt idx="7">
                  <c:v>144178.19999999998</c:v>
                </c:pt>
                <c:pt idx="8">
                  <c:v>142707.59999999998</c:v>
                </c:pt>
                <c:pt idx="9">
                  <c:v>141945.29999999999</c:v>
                </c:pt>
                <c:pt idx="10">
                  <c:v>139859.09999999998</c:v>
                </c:pt>
                <c:pt idx="11">
                  <c:v>137847.59999999998</c:v>
                </c:pt>
                <c:pt idx="12">
                  <c:v>137302.19999999998</c:v>
                </c:pt>
                <c:pt idx="13">
                  <c:v>136438.19999999998</c:v>
                </c:pt>
                <c:pt idx="14">
                  <c:v>136307.69999999998</c:v>
                </c:pt>
                <c:pt idx="15">
                  <c:v>135623.69999999998</c:v>
                </c:pt>
                <c:pt idx="16">
                  <c:v>133418.69999999998</c:v>
                </c:pt>
                <c:pt idx="17">
                  <c:v>133042.5</c:v>
                </c:pt>
                <c:pt idx="18">
                  <c:v>132843.59999999998</c:v>
                </c:pt>
                <c:pt idx="19">
                  <c:v>130851</c:v>
                </c:pt>
                <c:pt idx="20">
                  <c:v>130700.69999999998</c:v>
                </c:pt>
                <c:pt idx="21">
                  <c:v>129551.4</c:v>
                </c:pt>
                <c:pt idx="22">
                  <c:v>129487.5</c:v>
                </c:pt>
                <c:pt idx="23">
                  <c:v>129126.59999999999</c:v>
                </c:pt>
                <c:pt idx="24">
                  <c:v>124063.19999999998</c:v>
                </c:pt>
                <c:pt idx="25">
                  <c:v>122840.09999999999</c:v>
                </c:pt>
                <c:pt idx="26">
                  <c:v>122466.59999999999</c:v>
                </c:pt>
                <c:pt idx="27">
                  <c:v>122254.19999999998</c:v>
                </c:pt>
                <c:pt idx="28">
                  <c:v>121432.5</c:v>
                </c:pt>
                <c:pt idx="29">
                  <c:v>120008.69999999998</c:v>
                </c:pt>
                <c:pt idx="30">
                  <c:v>119875.5</c:v>
                </c:pt>
                <c:pt idx="31">
                  <c:v>119403</c:v>
                </c:pt>
                <c:pt idx="32">
                  <c:v>118894.5</c:v>
                </c:pt>
                <c:pt idx="33">
                  <c:v>117603.9</c:v>
                </c:pt>
                <c:pt idx="34">
                  <c:v>117056.69999999998</c:v>
                </c:pt>
                <c:pt idx="35">
                  <c:v>116006.39999999999</c:v>
                </c:pt>
                <c:pt idx="36">
                  <c:v>115758.9</c:v>
                </c:pt>
                <c:pt idx="37">
                  <c:v>115334.09999999999</c:v>
                </c:pt>
                <c:pt idx="38">
                  <c:v>115252.19999999998</c:v>
                </c:pt>
                <c:pt idx="39">
                  <c:v>114401.69999999998</c:v>
                </c:pt>
                <c:pt idx="40">
                  <c:v>113560.19999999998</c:v>
                </c:pt>
                <c:pt idx="41">
                  <c:v>113025.59999999999</c:v>
                </c:pt>
                <c:pt idx="42">
                  <c:v>112454.09999999999</c:v>
                </c:pt>
                <c:pt idx="43">
                  <c:v>111042.9</c:v>
                </c:pt>
                <c:pt idx="44">
                  <c:v>110811.59999999999</c:v>
                </c:pt>
                <c:pt idx="45">
                  <c:v>110676.59999999999</c:v>
                </c:pt>
                <c:pt idx="46">
                  <c:v>110536.19999999998</c:v>
                </c:pt>
                <c:pt idx="47">
                  <c:v>108830.69999999998</c:v>
                </c:pt>
                <c:pt idx="48">
                  <c:v>108796.5</c:v>
                </c:pt>
                <c:pt idx="49">
                  <c:v>108569.69999999998</c:v>
                </c:pt>
                <c:pt idx="50">
                  <c:v>108461.69999999998</c:v>
                </c:pt>
                <c:pt idx="51">
                  <c:v>107925.29999999997</c:v>
                </c:pt>
                <c:pt idx="52">
                  <c:v>107717.4</c:v>
                </c:pt>
                <c:pt idx="53">
                  <c:v>107424.9</c:v>
                </c:pt>
                <c:pt idx="54">
                  <c:v>107220.59999999999</c:v>
                </c:pt>
                <c:pt idx="55">
                  <c:v>106838.09999999999</c:v>
                </c:pt>
                <c:pt idx="56">
                  <c:v>106783.19999999998</c:v>
                </c:pt>
                <c:pt idx="57">
                  <c:v>106227</c:v>
                </c:pt>
                <c:pt idx="58">
                  <c:v>106188.29999999997</c:v>
                </c:pt>
                <c:pt idx="59">
                  <c:v>105607.79999999997</c:v>
                </c:pt>
                <c:pt idx="60">
                  <c:v>104380.19999999998</c:v>
                </c:pt>
                <c:pt idx="61">
                  <c:v>103977.9</c:v>
                </c:pt>
                <c:pt idx="62">
                  <c:v>103762.79999999997</c:v>
                </c:pt>
                <c:pt idx="63">
                  <c:v>101999.69999999998</c:v>
                </c:pt>
                <c:pt idx="64">
                  <c:v>101966.39999999999</c:v>
                </c:pt>
                <c:pt idx="65">
                  <c:v>101655</c:v>
                </c:pt>
                <c:pt idx="66">
                  <c:v>100941.29999999997</c:v>
                </c:pt>
                <c:pt idx="67">
                  <c:v>100765.79999999997</c:v>
                </c:pt>
                <c:pt idx="68">
                  <c:v>99900.9</c:v>
                </c:pt>
                <c:pt idx="69">
                  <c:v>98797.5</c:v>
                </c:pt>
                <c:pt idx="70">
                  <c:v>98295.299999999988</c:v>
                </c:pt>
                <c:pt idx="71">
                  <c:v>97802.099999999991</c:v>
                </c:pt>
                <c:pt idx="72">
                  <c:v>97464.599999999991</c:v>
                </c:pt>
                <c:pt idx="73">
                  <c:v>97437.599999999991</c:v>
                </c:pt>
                <c:pt idx="74">
                  <c:v>97210.799999999988</c:v>
                </c:pt>
                <c:pt idx="75">
                  <c:v>97135.2</c:v>
                </c:pt>
                <c:pt idx="76">
                  <c:v>96914.7</c:v>
                </c:pt>
                <c:pt idx="77">
                  <c:v>96272.099999999991</c:v>
                </c:pt>
                <c:pt idx="78">
                  <c:v>96070.499999999985</c:v>
                </c:pt>
                <c:pt idx="79">
                  <c:v>95759.999999999985</c:v>
                </c:pt>
                <c:pt idx="80">
                  <c:v>95476.499999999985</c:v>
                </c:pt>
                <c:pt idx="81">
                  <c:v>95421.599999999991</c:v>
                </c:pt>
                <c:pt idx="82">
                  <c:v>94878.9</c:v>
                </c:pt>
                <c:pt idx="83">
                  <c:v>94853.7</c:v>
                </c:pt>
                <c:pt idx="84">
                  <c:v>94271.4</c:v>
                </c:pt>
                <c:pt idx="85">
                  <c:v>94231.799999999988</c:v>
                </c:pt>
                <c:pt idx="86">
                  <c:v>93651.299999999988</c:v>
                </c:pt>
                <c:pt idx="87">
                  <c:v>93601.799999999988</c:v>
                </c:pt>
                <c:pt idx="88">
                  <c:v>92970.9</c:v>
                </c:pt>
                <c:pt idx="89">
                  <c:v>92398.499999999985</c:v>
                </c:pt>
                <c:pt idx="90">
                  <c:v>92278.799999999988</c:v>
                </c:pt>
                <c:pt idx="91">
                  <c:v>91323.9</c:v>
                </c:pt>
                <c:pt idx="92">
                  <c:v>90482.4</c:v>
                </c:pt>
                <c:pt idx="93">
                  <c:v>90273.599999999991</c:v>
                </c:pt>
                <c:pt idx="94">
                  <c:v>90145.799999999988</c:v>
                </c:pt>
                <c:pt idx="95">
                  <c:v>89558.999999999985</c:v>
                </c:pt>
                <c:pt idx="96">
                  <c:v>89374.499999999985</c:v>
                </c:pt>
                <c:pt idx="97">
                  <c:v>88148.7</c:v>
                </c:pt>
                <c:pt idx="98">
                  <c:v>88044.299999999988</c:v>
                </c:pt>
                <c:pt idx="99">
                  <c:v>87868.799999999988</c:v>
                </c:pt>
                <c:pt idx="100">
                  <c:v>86957.099999999991</c:v>
                </c:pt>
                <c:pt idx="101">
                  <c:v>86650.2</c:v>
                </c:pt>
                <c:pt idx="102">
                  <c:v>86321.7</c:v>
                </c:pt>
                <c:pt idx="103">
                  <c:v>86130.9</c:v>
                </c:pt>
                <c:pt idx="104">
                  <c:v>85097.7</c:v>
                </c:pt>
                <c:pt idx="105">
                  <c:v>84939.299999999988</c:v>
                </c:pt>
                <c:pt idx="106">
                  <c:v>84483.9</c:v>
                </c:pt>
                <c:pt idx="107">
                  <c:v>83825.999999999985</c:v>
                </c:pt>
                <c:pt idx="108">
                  <c:v>83312.999999999985</c:v>
                </c:pt>
                <c:pt idx="109">
                  <c:v>83257.2</c:v>
                </c:pt>
                <c:pt idx="110">
                  <c:v>82634.399999999994</c:v>
                </c:pt>
                <c:pt idx="111">
                  <c:v>82521.899999999994</c:v>
                </c:pt>
                <c:pt idx="112">
                  <c:v>82368.899999999994</c:v>
                </c:pt>
                <c:pt idx="113">
                  <c:v>81881.999999999985</c:v>
                </c:pt>
                <c:pt idx="114">
                  <c:v>81585.899999999994</c:v>
                </c:pt>
                <c:pt idx="115">
                  <c:v>80851.499999999985</c:v>
                </c:pt>
                <c:pt idx="116">
                  <c:v>80713.799999999988</c:v>
                </c:pt>
                <c:pt idx="117">
                  <c:v>80556.299999999988</c:v>
                </c:pt>
                <c:pt idx="118">
                  <c:v>80536.499999999985</c:v>
                </c:pt>
                <c:pt idx="119">
                  <c:v>79339.499999999985</c:v>
                </c:pt>
                <c:pt idx="120">
                  <c:v>79024.499999999985</c:v>
                </c:pt>
                <c:pt idx="121">
                  <c:v>78781.499999999985</c:v>
                </c:pt>
                <c:pt idx="122">
                  <c:v>78407.099999999991</c:v>
                </c:pt>
                <c:pt idx="123">
                  <c:v>77430.599999999991</c:v>
                </c:pt>
                <c:pt idx="124">
                  <c:v>77394.599999999991</c:v>
                </c:pt>
                <c:pt idx="125">
                  <c:v>77133.599999999991</c:v>
                </c:pt>
                <c:pt idx="126">
                  <c:v>77089.499999999985</c:v>
                </c:pt>
                <c:pt idx="127">
                  <c:v>76557.599999999991</c:v>
                </c:pt>
                <c:pt idx="128">
                  <c:v>75871.799999999988</c:v>
                </c:pt>
                <c:pt idx="129">
                  <c:v>75559.499999999985</c:v>
                </c:pt>
                <c:pt idx="130">
                  <c:v>74978.999999999985</c:v>
                </c:pt>
                <c:pt idx="131">
                  <c:v>74761.2</c:v>
                </c:pt>
                <c:pt idx="132">
                  <c:v>74588.399999999994</c:v>
                </c:pt>
                <c:pt idx="133">
                  <c:v>74294.999999999985</c:v>
                </c:pt>
                <c:pt idx="134">
                  <c:v>73846.799999999988</c:v>
                </c:pt>
                <c:pt idx="135">
                  <c:v>73655.099999999991</c:v>
                </c:pt>
                <c:pt idx="136">
                  <c:v>73395.899999999994</c:v>
                </c:pt>
                <c:pt idx="137">
                  <c:v>73267.199999999997</c:v>
                </c:pt>
                <c:pt idx="138">
                  <c:v>72850.499999999985</c:v>
                </c:pt>
                <c:pt idx="139">
                  <c:v>72453.599999999991</c:v>
                </c:pt>
                <c:pt idx="140">
                  <c:v>72141.299999999988</c:v>
                </c:pt>
                <c:pt idx="141">
                  <c:v>72077.399999999994</c:v>
                </c:pt>
                <c:pt idx="142">
                  <c:v>71962.2</c:v>
                </c:pt>
                <c:pt idx="143">
                  <c:v>71684.999999999985</c:v>
                </c:pt>
                <c:pt idx="144">
                  <c:v>71584.2</c:v>
                </c:pt>
                <c:pt idx="145">
                  <c:v>71210.7</c:v>
                </c:pt>
                <c:pt idx="146">
                  <c:v>71099.099999999991</c:v>
                </c:pt>
                <c:pt idx="147">
                  <c:v>70857</c:v>
                </c:pt>
                <c:pt idx="148">
                  <c:v>70638.299999999988</c:v>
                </c:pt>
                <c:pt idx="149">
                  <c:v>70456.5</c:v>
                </c:pt>
                <c:pt idx="150">
                  <c:v>70125.299999999988</c:v>
                </c:pt>
                <c:pt idx="151">
                  <c:v>69903.899999999994</c:v>
                </c:pt>
                <c:pt idx="152">
                  <c:v>69766.199999999983</c:v>
                </c:pt>
                <c:pt idx="153">
                  <c:v>69646.5</c:v>
                </c:pt>
                <c:pt idx="154">
                  <c:v>69620.399999999994</c:v>
                </c:pt>
                <c:pt idx="155">
                  <c:v>69092.099999999991</c:v>
                </c:pt>
                <c:pt idx="156">
                  <c:v>69027.299999999988</c:v>
                </c:pt>
                <c:pt idx="157">
                  <c:v>68949.899999999994</c:v>
                </c:pt>
                <c:pt idx="158">
                  <c:v>68817.599999999991</c:v>
                </c:pt>
                <c:pt idx="159">
                  <c:v>68657.399999999994</c:v>
                </c:pt>
                <c:pt idx="160">
                  <c:v>68243.399999999994</c:v>
                </c:pt>
                <c:pt idx="161">
                  <c:v>68204.699999999983</c:v>
                </c:pt>
                <c:pt idx="162">
                  <c:v>67976.099999999991</c:v>
                </c:pt>
                <c:pt idx="163">
                  <c:v>67032</c:v>
                </c:pt>
                <c:pt idx="164">
                  <c:v>66924.899999999994</c:v>
                </c:pt>
                <c:pt idx="165">
                  <c:v>66717</c:v>
                </c:pt>
                <c:pt idx="166">
                  <c:v>65750.399999999994</c:v>
                </c:pt>
                <c:pt idx="167">
                  <c:v>65691</c:v>
                </c:pt>
                <c:pt idx="168">
                  <c:v>65665.799999999988</c:v>
                </c:pt>
                <c:pt idx="169">
                  <c:v>65590.199999999983</c:v>
                </c:pt>
                <c:pt idx="170">
                  <c:v>65535.299999999996</c:v>
                </c:pt>
                <c:pt idx="171">
                  <c:v>65495.699999999983</c:v>
                </c:pt>
                <c:pt idx="172">
                  <c:v>65462.399999999987</c:v>
                </c:pt>
                <c:pt idx="173">
                  <c:v>65418.299999999996</c:v>
                </c:pt>
                <c:pt idx="174">
                  <c:v>65023.199999999983</c:v>
                </c:pt>
                <c:pt idx="175">
                  <c:v>64870.199999999983</c:v>
                </c:pt>
                <c:pt idx="176">
                  <c:v>64849.5</c:v>
                </c:pt>
                <c:pt idx="177">
                  <c:v>64369.799999999996</c:v>
                </c:pt>
                <c:pt idx="178">
                  <c:v>64339.199999999983</c:v>
                </c:pt>
                <c:pt idx="179">
                  <c:v>64195.199999999983</c:v>
                </c:pt>
                <c:pt idx="180">
                  <c:v>63984.599999999991</c:v>
                </c:pt>
                <c:pt idx="181">
                  <c:v>63950.399999999987</c:v>
                </c:pt>
                <c:pt idx="182">
                  <c:v>63875.699999999983</c:v>
                </c:pt>
                <c:pt idx="183">
                  <c:v>63851.399999999987</c:v>
                </c:pt>
                <c:pt idx="184">
                  <c:v>63786.599999999991</c:v>
                </c:pt>
                <c:pt idx="185">
                  <c:v>63577.799999999996</c:v>
                </c:pt>
                <c:pt idx="186">
                  <c:v>63557.099999999991</c:v>
                </c:pt>
                <c:pt idx="187">
                  <c:v>63423.899999999987</c:v>
                </c:pt>
                <c:pt idx="188">
                  <c:v>62829</c:v>
                </c:pt>
                <c:pt idx="189">
                  <c:v>62793</c:v>
                </c:pt>
                <c:pt idx="190">
                  <c:v>62777.699999999983</c:v>
                </c:pt>
                <c:pt idx="191">
                  <c:v>62750.699999999983</c:v>
                </c:pt>
                <c:pt idx="192">
                  <c:v>62706.599999999991</c:v>
                </c:pt>
                <c:pt idx="193">
                  <c:v>62667.899999999987</c:v>
                </c:pt>
                <c:pt idx="194">
                  <c:v>62556.299999999996</c:v>
                </c:pt>
                <c:pt idx="195">
                  <c:v>62352</c:v>
                </c:pt>
                <c:pt idx="196">
                  <c:v>62307</c:v>
                </c:pt>
                <c:pt idx="197">
                  <c:v>62190.899999999987</c:v>
                </c:pt>
                <c:pt idx="198">
                  <c:v>62176.5</c:v>
                </c:pt>
                <c:pt idx="199">
                  <c:v>62110.799999999996</c:v>
                </c:pt>
                <c:pt idx="200">
                  <c:v>62069.399999999987</c:v>
                </c:pt>
                <c:pt idx="201">
                  <c:v>61943.399999999987</c:v>
                </c:pt>
                <c:pt idx="202">
                  <c:v>61905.599999999991</c:v>
                </c:pt>
                <c:pt idx="203">
                  <c:v>61887.599999999991</c:v>
                </c:pt>
                <c:pt idx="204">
                  <c:v>61121.699999999983</c:v>
                </c:pt>
                <c:pt idx="205">
                  <c:v>61062.299999999996</c:v>
                </c:pt>
                <c:pt idx="206">
                  <c:v>60855.299999999996</c:v>
                </c:pt>
                <c:pt idx="207">
                  <c:v>60750</c:v>
                </c:pt>
                <c:pt idx="208">
                  <c:v>60650.099999999991</c:v>
                </c:pt>
                <c:pt idx="209">
                  <c:v>60435.899999999987</c:v>
                </c:pt>
                <c:pt idx="210">
                  <c:v>60164.099999999991</c:v>
                </c:pt>
                <c:pt idx="211">
                  <c:v>60109.199999999983</c:v>
                </c:pt>
                <c:pt idx="212">
                  <c:v>60020.099999999991</c:v>
                </c:pt>
                <c:pt idx="213">
                  <c:v>59976.899999999987</c:v>
                </c:pt>
                <c:pt idx="214">
                  <c:v>59911.199999999983</c:v>
                </c:pt>
                <c:pt idx="215">
                  <c:v>59824.799999999996</c:v>
                </c:pt>
                <c:pt idx="216">
                  <c:v>59671.799999999996</c:v>
                </c:pt>
                <c:pt idx="217">
                  <c:v>59640.299999999996</c:v>
                </c:pt>
                <c:pt idx="218">
                  <c:v>59410.799999999996</c:v>
                </c:pt>
                <c:pt idx="219">
                  <c:v>59339.699999999983</c:v>
                </c:pt>
                <c:pt idx="220">
                  <c:v>59003.099999999991</c:v>
                </c:pt>
                <c:pt idx="221">
                  <c:v>58857.299999999996</c:v>
                </c:pt>
                <c:pt idx="222">
                  <c:v>58366.799999999996</c:v>
                </c:pt>
                <c:pt idx="223">
                  <c:v>58219.199999999983</c:v>
                </c:pt>
                <c:pt idx="224">
                  <c:v>57820.5</c:v>
                </c:pt>
                <c:pt idx="225">
                  <c:v>57762.899999999987</c:v>
                </c:pt>
                <c:pt idx="226">
                  <c:v>57728.699999999983</c:v>
                </c:pt>
                <c:pt idx="227">
                  <c:v>57406.5</c:v>
                </c:pt>
                <c:pt idx="228">
                  <c:v>57350.699999999983</c:v>
                </c:pt>
                <c:pt idx="229">
                  <c:v>57011.399999999987</c:v>
                </c:pt>
                <c:pt idx="230">
                  <c:v>56914.199999999983</c:v>
                </c:pt>
                <c:pt idx="231">
                  <c:v>56846.699999999983</c:v>
                </c:pt>
                <c:pt idx="232">
                  <c:v>56629.799999999996</c:v>
                </c:pt>
                <c:pt idx="233">
                  <c:v>56451.599999999991</c:v>
                </c:pt>
                <c:pt idx="234">
                  <c:v>56418.299999999996</c:v>
                </c:pt>
                <c:pt idx="235">
                  <c:v>56108.699999999983</c:v>
                </c:pt>
                <c:pt idx="236">
                  <c:v>55845</c:v>
                </c:pt>
                <c:pt idx="237">
                  <c:v>55759.5</c:v>
                </c:pt>
                <c:pt idx="238">
                  <c:v>55552.5</c:v>
                </c:pt>
                <c:pt idx="239">
                  <c:v>55521.899999999987</c:v>
                </c:pt>
                <c:pt idx="240">
                  <c:v>55392.299999999996</c:v>
                </c:pt>
                <c:pt idx="241">
                  <c:v>55262.699999999983</c:v>
                </c:pt>
                <c:pt idx="242">
                  <c:v>55247.399999999987</c:v>
                </c:pt>
                <c:pt idx="243">
                  <c:v>55208.699999999983</c:v>
                </c:pt>
                <c:pt idx="244">
                  <c:v>54773.099999999991</c:v>
                </c:pt>
                <c:pt idx="245">
                  <c:v>54735.299999999996</c:v>
                </c:pt>
                <c:pt idx="246">
                  <c:v>54505.799999999996</c:v>
                </c:pt>
                <c:pt idx="247">
                  <c:v>54336.599999999991</c:v>
                </c:pt>
                <c:pt idx="248">
                  <c:v>53939.699999999983</c:v>
                </c:pt>
                <c:pt idx="249">
                  <c:v>53920.799999999996</c:v>
                </c:pt>
                <c:pt idx="250">
                  <c:v>53873.099999999991</c:v>
                </c:pt>
                <c:pt idx="251">
                  <c:v>53735.399999999987</c:v>
                </c:pt>
                <c:pt idx="252">
                  <c:v>53568.899999999987</c:v>
                </c:pt>
                <c:pt idx="253">
                  <c:v>53474.399999999987</c:v>
                </c:pt>
                <c:pt idx="254">
                  <c:v>53265.599999999991</c:v>
                </c:pt>
                <c:pt idx="255">
                  <c:v>53235.899999999987</c:v>
                </c:pt>
                <c:pt idx="256">
                  <c:v>52735.5</c:v>
                </c:pt>
                <c:pt idx="257">
                  <c:v>52389</c:v>
                </c:pt>
                <c:pt idx="258">
                  <c:v>52352.099999999991</c:v>
                </c:pt>
                <c:pt idx="259">
                  <c:v>52298.099999999991</c:v>
                </c:pt>
                <c:pt idx="260">
                  <c:v>52266.599999999991</c:v>
                </c:pt>
                <c:pt idx="261">
                  <c:v>52196.399999999987</c:v>
                </c:pt>
                <c:pt idx="262">
                  <c:v>51827.399999999987</c:v>
                </c:pt>
                <c:pt idx="263">
                  <c:v>51750.899999999987</c:v>
                </c:pt>
                <c:pt idx="264">
                  <c:v>51453</c:v>
                </c:pt>
                <c:pt idx="265">
                  <c:v>51417</c:v>
                </c:pt>
                <c:pt idx="266">
                  <c:v>50821.199999999983</c:v>
                </c:pt>
                <c:pt idx="267">
                  <c:v>50653.799999999996</c:v>
                </c:pt>
                <c:pt idx="268">
                  <c:v>50610.599999999991</c:v>
                </c:pt>
                <c:pt idx="269">
                  <c:v>50575.5</c:v>
                </c:pt>
                <c:pt idx="270">
                  <c:v>50556.599999999991</c:v>
                </c:pt>
                <c:pt idx="271">
                  <c:v>50459.399999999987</c:v>
                </c:pt>
                <c:pt idx="272">
                  <c:v>50258.699999999983</c:v>
                </c:pt>
                <c:pt idx="273">
                  <c:v>50141.699999999983</c:v>
                </c:pt>
                <c:pt idx="274">
                  <c:v>50101.199999999983</c:v>
                </c:pt>
                <c:pt idx="275">
                  <c:v>49920.299999999996</c:v>
                </c:pt>
                <c:pt idx="276">
                  <c:v>49905.899999999987</c:v>
                </c:pt>
                <c:pt idx="277">
                  <c:v>49778.099999999991</c:v>
                </c:pt>
                <c:pt idx="278">
                  <c:v>49718.699999999983</c:v>
                </c:pt>
                <c:pt idx="279">
                  <c:v>49646.699999999983</c:v>
                </c:pt>
                <c:pt idx="280">
                  <c:v>49633.199999999983</c:v>
                </c:pt>
                <c:pt idx="281">
                  <c:v>49486.5</c:v>
                </c:pt>
                <c:pt idx="282">
                  <c:v>49462.199999999983</c:v>
                </c:pt>
                <c:pt idx="283">
                  <c:v>49284.899999999987</c:v>
                </c:pt>
                <c:pt idx="284">
                  <c:v>49173.299999999996</c:v>
                </c:pt>
                <c:pt idx="285">
                  <c:v>49036.5</c:v>
                </c:pt>
                <c:pt idx="286">
                  <c:v>49008.599999999991</c:v>
                </c:pt>
                <c:pt idx="287">
                  <c:v>48688.199999999983</c:v>
                </c:pt>
                <c:pt idx="288">
                  <c:v>48514.5</c:v>
                </c:pt>
                <c:pt idx="289">
                  <c:v>48494.699999999983</c:v>
                </c:pt>
                <c:pt idx="290">
                  <c:v>48318.299999999996</c:v>
                </c:pt>
                <c:pt idx="291">
                  <c:v>48141</c:v>
                </c:pt>
                <c:pt idx="292">
                  <c:v>47979.899999999987</c:v>
                </c:pt>
                <c:pt idx="293">
                  <c:v>47968.199999999983</c:v>
                </c:pt>
              </c:numCache>
            </c:numRef>
          </c:yVal>
          <c:smooth val="0"/>
        </c:ser>
        <c:ser>
          <c:idx val="2"/>
          <c:order val="2"/>
          <c:tx>
            <c:strRef>
              <c:f>'JR1'!$AH$8</c:f>
              <c:strCache>
                <c:ptCount val="1"/>
                <c:pt idx="0">
                  <c:v>Gesamtkosten</c:v>
                </c:pt>
              </c:strCache>
            </c:strRef>
          </c:tx>
          <c:spPr>
            <a:ln>
              <a:noFill/>
            </a:ln>
          </c:spPr>
          <c:marker>
            <c:symbol val="circle"/>
            <c:size val="5"/>
          </c:marker>
          <c:dPt>
            <c:idx val="293"/>
            <c:marker>
              <c:symbol val="picture"/>
              <c:spPr>
                <a:blipFill>
                  <a:blip xmlns:r="http://schemas.openxmlformats.org/officeDocument/2006/relationships" r:embed="rId1"/>
                  <a:stretch>
                    <a:fillRect/>
                  </a:stretch>
                </a:blipFill>
                <a:ln w="6350">
                  <a:noFill/>
                </a:ln>
              </c:spPr>
            </c:marker>
            <c:bubble3D val="0"/>
          </c:dPt>
          <c:xVal>
            <c:numLit>
              <c:formatCode>General</c:formatCode>
              <c:ptCount val="29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numLit>
          </c:xVal>
          <c:yVal>
            <c:numRef>
              <c:f>'JR1'!$AH$9:$AH$302</c:f>
              <c:numCache>
                <c:formatCode>#,##0" "[$€];[Red]"-"#,##0" "[$€]</c:formatCode>
                <c:ptCount val="294"/>
                <c:pt idx="0">
                  <c:v>167286.9</c:v>
                </c:pt>
                <c:pt idx="1">
                  <c:v>165013.9</c:v>
                </c:pt>
                <c:pt idx="2">
                  <c:v>163826.49999999997</c:v>
                </c:pt>
                <c:pt idx="3">
                  <c:v>158538.09999999998</c:v>
                </c:pt>
                <c:pt idx="4">
                  <c:v>157299.19999999998</c:v>
                </c:pt>
                <c:pt idx="5">
                  <c:v>151839.29999999999</c:v>
                </c:pt>
                <c:pt idx="6">
                  <c:v>150649</c:v>
                </c:pt>
                <c:pt idx="7">
                  <c:v>150270.19999999998</c:v>
                </c:pt>
                <c:pt idx="8">
                  <c:v>149669.59999999998</c:v>
                </c:pt>
                <c:pt idx="9">
                  <c:v>149447.29999999999</c:v>
                </c:pt>
                <c:pt idx="10">
                  <c:v>148975.09999999998</c:v>
                </c:pt>
                <c:pt idx="11">
                  <c:v>148547.59999999998</c:v>
                </c:pt>
                <c:pt idx="12">
                  <c:v>148480.19999999998</c:v>
                </c:pt>
                <c:pt idx="13">
                  <c:v>148483.19999999998</c:v>
                </c:pt>
                <c:pt idx="14">
                  <c:v>148498.69999999998</c:v>
                </c:pt>
                <c:pt idx="15">
                  <c:v>148640.29999999999</c:v>
                </c:pt>
                <c:pt idx="16">
                  <c:v>149124.29999999999</c:v>
                </c:pt>
                <c:pt idx="17">
                  <c:v>149215.1</c:v>
                </c:pt>
                <c:pt idx="18">
                  <c:v>149268.19999999998</c:v>
                </c:pt>
                <c:pt idx="19">
                  <c:v>150051.6</c:v>
                </c:pt>
                <c:pt idx="20">
                  <c:v>150124.29999999999</c:v>
                </c:pt>
                <c:pt idx="21">
                  <c:v>150798</c:v>
                </c:pt>
                <c:pt idx="22">
                  <c:v>150840.1</c:v>
                </c:pt>
                <c:pt idx="23">
                  <c:v>151085.19999999998</c:v>
                </c:pt>
                <c:pt idx="24">
                  <c:v>154956.79999999999</c:v>
                </c:pt>
                <c:pt idx="25">
                  <c:v>155939.69999999998</c:v>
                </c:pt>
                <c:pt idx="26">
                  <c:v>156245.19999999998</c:v>
                </c:pt>
                <c:pt idx="27">
                  <c:v>156431.79999999999</c:v>
                </c:pt>
                <c:pt idx="28">
                  <c:v>157158.1</c:v>
                </c:pt>
                <c:pt idx="29">
                  <c:v>158455.29999999999</c:v>
                </c:pt>
                <c:pt idx="30">
                  <c:v>158580.1</c:v>
                </c:pt>
                <c:pt idx="31">
                  <c:v>159037.6</c:v>
                </c:pt>
                <c:pt idx="32">
                  <c:v>159537.1</c:v>
                </c:pt>
                <c:pt idx="33">
                  <c:v>160805.5</c:v>
                </c:pt>
                <c:pt idx="34">
                  <c:v>161566.29999999999</c:v>
                </c:pt>
                <c:pt idx="35">
                  <c:v>163061</c:v>
                </c:pt>
                <c:pt idx="36">
                  <c:v>163465.5</c:v>
                </c:pt>
                <c:pt idx="37">
                  <c:v>164175.69999999998</c:v>
                </c:pt>
                <c:pt idx="38">
                  <c:v>164326.79999999999</c:v>
                </c:pt>
                <c:pt idx="39">
                  <c:v>165961.29999999999</c:v>
                </c:pt>
                <c:pt idx="40">
                  <c:v>167607.79999999999</c:v>
                </c:pt>
                <c:pt idx="41">
                  <c:v>168660.19999999998</c:v>
                </c:pt>
                <c:pt idx="42">
                  <c:v>169865.69999999998</c:v>
                </c:pt>
                <c:pt idx="43">
                  <c:v>172894.5</c:v>
                </c:pt>
                <c:pt idx="44">
                  <c:v>173400.19999999998</c:v>
                </c:pt>
                <c:pt idx="45">
                  <c:v>173699.19999999998</c:v>
                </c:pt>
                <c:pt idx="46">
                  <c:v>174011.8</c:v>
                </c:pt>
                <c:pt idx="47">
                  <c:v>177825.3</c:v>
                </c:pt>
                <c:pt idx="48">
                  <c:v>177904.1</c:v>
                </c:pt>
                <c:pt idx="49">
                  <c:v>178432.3</c:v>
                </c:pt>
                <c:pt idx="50">
                  <c:v>178688.3</c:v>
                </c:pt>
                <c:pt idx="51">
                  <c:v>180105.89999999997</c:v>
                </c:pt>
                <c:pt idx="52">
                  <c:v>180656</c:v>
                </c:pt>
                <c:pt idx="53">
                  <c:v>181435.5</c:v>
                </c:pt>
                <c:pt idx="54">
                  <c:v>182003.20000000001</c:v>
                </c:pt>
                <c:pt idx="55">
                  <c:v>183067.7</c:v>
                </c:pt>
                <c:pt idx="56">
                  <c:v>183223.8</c:v>
                </c:pt>
                <c:pt idx="57">
                  <c:v>184832.6</c:v>
                </c:pt>
                <c:pt idx="58">
                  <c:v>184944.89999999997</c:v>
                </c:pt>
                <c:pt idx="59">
                  <c:v>186638.39999999997</c:v>
                </c:pt>
                <c:pt idx="60">
                  <c:v>190235.8</c:v>
                </c:pt>
                <c:pt idx="61">
                  <c:v>191430.5</c:v>
                </c:pt>
                <c:pt idx="62">
                  <c:v>192075.39999999997</c:v>
                </c:pt>
                <c:pt idx="63">
                  <c:v>197581.3</c:v>
                </c:pt>
                <c:pt idx="64">
                  <c:v>197686</c:v>
                </c:pt>
                <c:pt idx="65">
                  <c:v>198665.60000000001</c:v>
                </c:pt>
                <c:pt idx="66">
                  <c:v>200934.89999999997</c:v>
                </c:pt>
                <c:pt idx="67">
                  <c:v>201522.39999999997</c:v>
                </c:pt>
                <c:pt idx="68">
                  <c:v>204439.5</c:v>
                </c:pt>
                <c:pt idx="69">
                  <c:v>208198.1</c:v>
                </c:pt>
                <c:pt idx="70">
                  <c:v>209918.9</c:v>
                </c:pt>
                <c:pt idx="71">
                  <c:v>211619.7</c:v>
                </c:pt>
                <c:pt idx="72">
                  <c:v>212834.2</c:v>
                </c:pt>
                <c:pt idx="73">
                  <c:v>212934.2</c:v>
                </c:pt>
                <c:pt idx="74">
                  <c:v>213777.4</c:v>
                </c:pt>
                <c:pt idx="75">
                  <c:v>214058.8</c:v>
                </c:pt>
                <c:pt idx="76">
                  <c:v>214901.3</c:v>
                </c:pt>
                <c:pt idx="77">
                  <c:v>217361.7</c:v>
                </c:pt>
                <c:pt idx="78">
                  <c:v>218148.09999999998</c:v>
                </c:pt>
                <c:pt idx="79">
                  <c:v>219366.59999999998</c:v>
                </c:pt>
                <c:pt idx="80">
                  <c:v>220495.09999999998</c:v>
                </c:pt>
                <c:pt idx="81">
                  <c:v>220719.2</c:v>
                </c:pt>
                <c:pt idx="82">
                  <c:v>222974.5</c:v>
                </c:pt>
                <c:pt idx="83">
                  <c:v>223079.3</c:v>
                </c:pt>
                <c:pt idx="84">
                  <c:v>225519</c:v>
                </c:pt>
                <c:pt idx="85">
                  <c:v>225685.4</c:v>
                </c:pt>
                <c:pt idx="86">
                  <c:v>228133.9</c:v>
                </c:pt>
                <c:pt idx="87">
                  <c:v>228343.4</c:v>
                </c:pt>
                <c:pt idx="88">
                  <c:v>231041.5</c:v>
                </c:pt>
                <c:pt idx="89">
                  <c:v>233591.09999999998</c:v>
                </c:pt>
                <c:pt idx="90">
                  <c:v>234130.4</c:v>
                </c:pt>
                <c:pt idx="91">
                  <c:v>238437.5</c:v>
                </c:pt>
                <c:pt idx="92">
                  <c:v>242251</c:v>
                </c:pt>
                <c:pt idx="93">
                  <c:v>243201.2</c:v>
                </c:pt>
                <c:pt idx="94">
                  <c:v>243783.4</c:v>
                </c:pt>
                <c:pt idx="95">
                  <c:v>246499.59999999998</c:v>
                </c:pt>
                <c:pt idx="96">
                  <c:v>247376.09999999998</c:v>
                </c:pt>
                <c:pt idx="97">
                  <c:v>253214.3</c:v>
                </c:pt>
                <c:pt idx="98">
                  <c:v>253717.9</c:v>
                </c:pt>
                <c:pt idx="99">
                  <c:v>254573.4</c:v>
                </c:pt>
                <c:pt idx="100">
                  <c:v>259195.7</c:v>
                </c:pt>
                <c:pt idx="101">
                  <c:v>260761.8</c:v>
                </c:pt>
                <c:pt idx="102">
                  <c:v>262465.3</c:v>
                </c:pt>
                <c:pt idx="103">
                  <c:v>263468.5</c:v>
                </c:pt>
                <c:pt idx="104">
                  <c:v>268906.3</c:v>
                </c:pt>
                <c:pt idx="105">
                  <c:v>269752.90000000002</c:v>
                </c:pt>
                <c:pt idx="106">
                  <c:v>272219.5</c:v>
                </c:pt>
                <c:pt idx="107">
                  <c:v>275806.59999999998</c:v>
                </c:pt>
                <c:pt idx="108">
                  <c:v>278607.59999999998</c:v>
                </c:pt>
                <c:pt idx="109">
                  <c:v>278913.8</c:v>
                </c:pt>
                <c:pt idx="110">
                  <c:v>282357</c:v>
                </c:pt>
                <c:pt idx="111">
                  <c:v>282981.5</c:v>
                </c:pt>
                <c:pt idx="112">
                  <c:v>283833.5</c:v>
                </c:pt>
                <c:pt idx="113">
                  <c:v>286568.59999999998</c:v>
                </c:pt>
                <c:pt idx="114">
                  <c:v>288236.5</c:v>
                </c:pt>
                <c:pt idx="115">
                  <c:v>292404.09999999998</c:v>
                </c:pt>
                <c:pt idx="116">
                  <c:v>293186.40000000002</c:v>
                </c:pt>
                <c:pt idx="117">
                  <c:v>294101.90000000002</c:v>
                </c:pt>
                <c:pt idx="118">
                  <c:v>294217.09999999998</c:v>
                </c:pt>
                <c:pt idx="119">
                  <c:v>301250.09999999998</c:v>
                </c:pt>
                <c:pt idx="120">
                  <c:v>303115.09999999998</c:v>
                </c:pt>
                <c:pt idx="121">
                  <c:v>304571.09999999998</c:v>
                </c:pt>
                <c:pt idx="122">
                  <c:v>306824.7</c:v>
                </c:pt>
                <c:pt idx="123">
                  <c:v>312773.2</c:v>
                </c:pt>
                <c:pt idx="124">
                  <c:v>312999.2</c:v>
                </c:pt>
                <c:pt idx="125">
                  <c:v>314640.2</c:v>
                </c:pt>
                <c:pt idx="126">
                  <c:v>314918.09999999998</c:v>
                </c:pt>
                <c:pt idx="127">
                  <c:v>318275.20000000001</c:v>
                </c:pt>
                <c:pt idx="128">
                  <c:v>322613.40000000002</c:v>
                </c:pt>
                <c:pt idx="129">
                  <c:v>324589.09999999998</c:v>
                </c:pt>
                <c:pt idx="130">
                  <c:v>328277.59999999998</c:v>
                </c:pt>
                <c:pt idx="131">
                  <c:v>329664.2</c:v>
                </c:pt>
                <c:pt idx="132">
                  <c:v>330765.8</c:v>
                </c:pt>
                <c:pt idx="133">
                  <c:v>332650.39999999997</c:v>
                </c:pt>
                <c:pt idx="134">
                  <c:v>335570.19999999995</c:v>
                </c:pt>
                <c:pt idx="135">
                  <c:v>336847.5</c:v>
                </c:pt>
                <c:pt idx="136">
                  <c:v>338590.30000000005</c:v>
                </c:pt>
                <c:pt idx="137">
                  <c:v>339456.60000000003</c:v>
                </c:pt>
                <c:pt idx="138">
                  <c:v>342264.9</c:v>
                </c:pt>
                <c:pt idx="139">
                  <c:v>345047</c:v>
                </c:pt>
                <c:pt idx="140">
                  <c:v>347294.7</c:v>
                </c:pt>
                <c:pt idx="141">
                  <c:v>347763.80000000005</c:v>
                </c:pt>
                <c:pt idx="142">
                  <c:v>348611.60000000003</c:v>
                </c:pt>
                <c:pt idx="143">
                  <c:v>350658.4</c:v>
                </c:pt>
                <c:pt idx="144">
                  <c:v>351419.60000000003</c:v>
                </c:pt>
                <c:pt idx="145">
                  <c:v>354253.10000000003</c:v>
                </c:pt>
                <c:pt idx="146">
                  <c:v>355120.5</c:v>
                </c:pt>
                <c:pt idx="147">
                  <c:v>357012.4</c:v>
                </c:pt>
                <c:pt idx="148">
                  <c:v>358743.7</c:v>
                </c:pt>
                <c:pt idx="149">
                  <c:v>360190.9</c:v>
                </c:pt>
                <c:pt idx="150">
                  <c:v>362866.7</c:v>
                </c:pt>
                <c:pt idx="151">
                  <c:v>364675.30000000005</c:v>
                </c:pt>
                <c:pt idx="152">
                  <c:v>365808.6</c:v>
                </c:pt>
                <c:pt idx="153">
                  <c:v>366796.9</c:v>
                </c:pt>
                <c:pt idx="154">
                  <c:v>367012.80000000005</c:v>
                </c:pt>
                <c:pt idx="155">
                  <c:v>371391.5</c:v>
                </c:pt>
                <c:pt idx="156">
                  <c:v>371934.7</c:v>
                </c:pt>
                <c:pt idx="157">
                  <c:v>372588.30000000005</c:v>
                </c:pt>
                <c:pt idx="158">
                  <c:v>373712</c:v>
                </c:pt>
                <c:pt idx="159">
                  <c:v>375080.80000000005</c:v>
                </c:pt>
                <c:pt idx="160">
                  <c:v>378623.80000000005</c:v>
                </c:pt>
                <c:pt idx="161">
                  <c:v>378957.1</c:v>
                </c:pt>
                <c:pt idx="162">
                  <c:v>380941.5</c:v>
                </c:pt>
                <c:pt idx="163">
                  <c:v>389167.4</c:v>
                </c:pt>
                <c:pt idx="164">
                  <c:v>390103.30000000005</c:v>
                </c:pt>
                <c:pt idx="165">
                  <c:v>391929.4</c:v>
                </c:pt>
                <c:pt idx="166">
                  <c:v>400503.80000000005</c:v>
                </c:pt>
                <c:pt idx="167">
                  <c:v>401033.4</c:v>
                </c:pt>
                <c:pt idx="168">
                  <c:v>401258.2</c:v>
                </c:pt>
                <c:pt idx="169">
                  <c:v>401934.6</c:v>
                </c:pt>
                <c:pt idx="170">
                  <c:v>402429.7</c:v>
                </c:pt>
                <c:pt idx="171">
                  <c:v>402787.1</c:v>
                </c:pt>
                <c:pt idx="172">
                  <c:v>403088.8</c:v>
                </c:pt>
                <c:pt idx="173">
                  <c:v>403489.7</c:v>
                </c:pt>
                <c:pt idx="174">
                  <c:v>407087.6</c:v>
                </c:pt>
                <c:pt idx="175">
                  <c:v>408481.6</c:v>
                </c:pt>
                <c:pt idx="176">
                  <c:v>408672.9</c:v>
                </c:pt>
                <c:pt idx="177">
                  <c:v>413171.20000000001</c:v>
                </c:pt>
                <c:pt idx="178">
                  <c:v>413458.6</c:v>
                </c:pt>
                <c:pt idx="179">
                  <c:v>414820.6</c:v>
                </c:pt>
                <c:pt idx="180">
                  <c:v>416818</c:v>
                </c:pt>
                <c:pt idx="181">
                  <c:v>417145.8</c:v>
                </c:pt>
                <c:pt idx="182">
                  <c:v>417882.1</c:v>
                </c:pt>
                <c:pt idx="183">
                  <c:v>418124.79999999999</c:v>
                </c:pt>
                <c:pt idx="184">
                  <c:v>418774</c:v>
                </c:pt>
                <c:pt idx="185">
                  <c:v>420870.2</c:v>
                </c:pt>
                <c:pt idx="186">
                  <c:v>421079.5</c:v>
                </c:pt>
                <c:pt idx="187">
                  <c:v>422432.3</c:v>
                </c:pt>
                <c:pt idx="188">
                  <c:v>428580.4</c:v>
                </c:pt>
                <c:pt idx="189">
                  <c:v>428957.4</c:v>
                </c:pt>
                <c:pt idx="190">
                  <c:v>429119.1</c:v>
                </c:pt>
                <c:pt idx="191">
                  <c:v>429405.1</c:v>
                </c:pt>
                <c:pt idx="192">
                  <c:v>429881</c:v>
                </c:pt>
                <c:pt idx="193">
                  <c:v>430303.3</c:v>
                </c:pt>
                <c:pt idx="194">
                  <c:v>431525.7</c:v>
                </c:pt>
                <c:pt idx="195">
                  <c:v>433773.4</c:v>
                </c:pt>
                <c:pt idx="196">
                  <c:v>434270.4</c:v>
                </c:pt>
                <c:pt idx="197">
                  <c:v>435553.3</c:v>
                </c:pt>
                <c:pt idx="198">
                  <c:v>435712.9</c:v>
                </c:pt>
                <c:pt idx="199">
                  <c:v>436441.2</c:v>
                </c:pt>
                <c:pt idx="200">
                  <c:v>436902.8</c:v>
                </c:pt>
                <c:pt idx="201">
                  <c:v>438307.8</c:v>
                </c:pt>
                <c:pt idx="202">
                  <c:v>438734</c:v>
                </c:pt>
                <c:pt idx="203">
                  <c:v>438937</c:v>
                </c:pt>
                <c:pt idx="204">
                  <c:v>447606.1</c:v>
                </c:pt>
                <c:pt idx="205">
                  <c:v>448285.7</c:v>
                </c:pt>
                <c:pt idx="206">
                  <c:v>450654.7</c:v>
                </c:pt>
                <c:pt idx="207">
                  <c:v>451868.4</c:v>
                </c:pt>
                <c:pt idx="208">
                  <c:v>453021.3</c:v>
                </c:pt>
                <c:pt idx="209">
                  <c:v>455504.1</c:v>
                </c:pt>
                <c:pt idx="210">
                  <c:v>458669.3</c:v>
                </c:pt>
                <c:pt idx="211">
                  <c:v>459310.4</c:v>
                </c:pt>
                <c:pt idx="212">
                  <c:v>460351.3</c:v>
                </c:pt>
                <c:pt idx="213">
                  <c:v>460857.1</c:v>
                </c:pt>
                <c:pt idx="214">
                  <c:v>461629</c:v>
                </c:pt>
                <c:pt idx="215">
                  <c:v>462646.6</c:v>
                </c:pt>
                <c:pt idx="216">
                  <c:v>464454.6</c:v>
                </c:pt>
                <c:pt idx="217">
                  <c:v>464829.1</c:v>
                </c:pt>
                <c:pt idx="218">
                  <c:v>467568.6</c:v>
                </c:pt>
                <c:pt idx="219">
                  <c:v>468426.5</c:v>
                </c:pt>
                <c:pt idx="220">
                  <c:v>472494.89999999997</c:v>
                </c:pt>
                <c:pt idx="221">
                  <c:v>474259.1</c:v>
                </c:pt>
                <c:pt idx="222">
                  <c:v>480235.6</c:v>
                </c:pt>
                <c:pt idx="223">
                  <c:v>482062</c:v>
                </c:pt>
                <c:pt idx="224">
                  <c:v>487051.3</c:v>
                </c:pt>
                <c:pt idx="225">
                  <c:v>487772.69999999995</c:v>
                </c:pt>
                <c:pt idx="226">
                  <c:v>488201.69999999995</c:v>
                </c:pt>
                <c:pt idx="227">
                  <c:v>492261.5</c:v>
                </c:pt>
                <c:pt idx="228">
                  <c:v>492973.69999999995</c:v>
                </c:pt>
                <c:pt idx="229">
                  <c:v>497341.99999999994</c:v>
                </c:pt>
                <c:pt idx="230">
                  <c:v>498600.79999999993</c:v>
                </c:pt>
                <c:pt idx="231">
                  <c:v>499485.29999999993</c:v>
                </c:pt>
                <c:pt idx="232">
                  <c:v>502332.39999999997</c:v>
                </c:pt>
                <c:pt idx="233">
                  <c:v>504673.19999999995</c:v>
                </c:pt>
                <c:pt idx="234">
                  <c:v>505111.89999999997</c:v>
                </c:pt>
                <c:pt idx="235">
                  <c:v>509206.29999999993</c:v>
                </c:pt>
                <c:pt idx="236">
                  <c:v>512718.6</c:v>
                </c:pt>
                <c:pt idx="237">
                  <c:v>513869.1</c:v>
                </c:pt>
                <c:pt idx="238">
                  <c:v>516658.1</c:v>
                </c:pt>
                <c:pt idx="239">
                  <c:v>517072.49999999994</c:v>
                </c:pt>
                <c:pt idx="240">
                  <c:v>518831.89999999997</c:v>
                </c:pt>
                <c:pt idx="241">
                  <c:v>520594.29999999993</c:v>
                </c:pt>
                <c:pt idx="242">
                  <c:v>520802.99999999994</c:v>
                </c:pt>
                <c:pt idx="243">
                  <c:v>521331.29999999993</c:v>
                </c:pt>
                <c:pt idx="244">
                  <c:v>527300.69999999995</c:v>
                </c:pt>
                <c:pt idx="245">
                  <c:v>527818.9</c:v>
                </c:pt>
                <c:pt idx="246">
                  <c:v>530974.4</c:v>
                </c:pt>
                <c:pt idx="247">
                  <c:v>533302.19999999995</c:v>
                </c:pt>
                <c:pt idx="248">
                  <c:v>538783.29999999993</c:v>
                </c:pt>
                <c:pt idx="249">
                  <c:v>539044.4</c:v>
                </c:pt>
                <c:pt idx="250">
                  <c:v>539706.69999999995</c:v>
                </c:pt>
                <c:pt idx="251">
                  <c:v>541646</c:v>
                </c:pt>
                <c:pt idx="252">
                  <c:v>544034.5</c:v>
                </c:pt>
                <c:pt idx="253">
                  <c:v>545394</c:v>
                </c:pt>
                <c:pt idx="254">
                  <c:v>548398.19999999995</c:v>
                </c:pt>
                <c:pt idx="255">
                  <c:v>548826.5</c:v>
                </c:pt>
                <c:pt idx="256">
                  <c:v>556189.1</c:v>
                </c:pt>
                <c:pt idx="257">
                  <c:v>561304.6</c:v>
                </c:pt>
                <c:pt idx="258">
                  <c:v>561849.69999999995</c:v>
                </c:pt>
                <c:pt idx="259">
                  <c:v>562658.69999999995</c:v>
                </c:pt>
                <c:pt idx="260">
                  <c:v>563131.19999999995</c:v>
                </c:pt>
                <c:pt idx="261">
                  <c:v>564185</c:v>
                </c:pt>
                <c:pt idx="262">
                  <c:v>569727</c:v>
                </c:pt>
                <c:pt idx="263">
                  <c:v>570878.5</c:v>
                </c:pt>
                <c:pt idx="264">
                  <c:v>575406.6</c:v>
                </c:pt>
                <c:pt idx="265">
                  <c:v>575954.6</c:v>
                </c:pt>
                <c:pt idx="266">
                  <c:v>585027.79999999993</c:v>
                </c:pt>
                <c:pt idx="267">
                  <c:v>587611.4</c:v>
                </c:pt>
                <c:pt idx="268">
                  <c:v>588280.19999999995</c:v>
                </c:pt>
                <c:pt idx="269">
                  <c:v>588826.1</c:v>
                </c:pt>
                <c:pt idx="270">
                  <c:v>589120.19999999995</c:v>
                </c:pt>
                <c:pt idx="271">
                  <c:v>590638</c:v>
                </c:pt>
                <c:pt idx="272">
                  <c:v>593776.29999999993</c:v>
                </c:pt>
                <c:pt idx="273">
                  <c:v>595606.29999999993</c:v>
                </c:pt>
                <c:pt idx="274">
                  <c:v>596239.79999999993</c:v>
                </c:pt>
                <c:pt idx="275">
                  <c:v>599074.9</c:v>
                </c:pt>
                <c:pt idx="276">
                  <c:v>599302.5</c:v>
                </c:pt>
                <c:pt idx="277">
                  <c:v>601324.69999999995</c:v>
                </c:pt>
                <c:pt idx="278">
                  <c:v>602265.29999999993</c:v>
                </c:pt>
                <c:pt idx="279">
                  <c:v>603407.29999999993</c:v>
                </c:pt>
                <c:pt idx="280">
                  <c:v>603621.79999999993</c:v>
                </c:pt>
                <c:pt idx="281">
                  <c:v>605994.1</c:v>
                </c:pt>
                <c:pt idx="282">
                  <c:v>606391.79999999993</c:v>
                </c:pt>
                <c:pt idx="283">
                  <c:v>609308.5</c:v>
                </c:pt>
                <c:pt idx="284">
                  <c:v>611146.9</c:v>
                </c:pt>
                <c:pt idx="285">
                  <c:v>613403.1</c:v>
                </c:pt>
                <c:pt idx="286">
                  <c:v>613864.19999999995</c:v>
                </c:pt>
                <c:pt idx="287">
                  <c:v>619185.79999999993</c:v>
                </c:pt>
                <c:pt idx="288">
                  <c:v>622075.1</c:v>
                </c:pt>
                <c:pt idx="289">
                  <c:v>622406.29999999993</c:v>
                </c:pt>
                <c:pt idx="290">
                  <c:v>625357.9</c:v>
                </c:pt>
                <c:pt idx="291">
                  <c:v>628331.6</c:v>
                </c:pt>
                <c:pt idx="292">
                  <c:v>631060.5</c:v>
                </c:pt>
                <c:pt idx="293">
                  <c:v>631258.79999999993</c:v>
                </c:pt>
              </c:numCache>
            </c:numRef>
          </c:yVal>
          <c:smooth val="0"/>
        </c:ser>
        <c:dLbls>
          <c:showLegendKey val="0"/>
          <c:showVal val="0"/>
          <c:showCatName val="0"/>
          <c:showSerName val="0"/>
          <c:showPercent val="0"/>
          <c:showBubbleSize val="0"/>
        </c:dLbls>
        <c:axId val="211715976"/>
        <c:axId val="197607616"/>
      </c:scatterChart>
      <c:valAx>
        <c:axId val="197607616"/>
        <c:scaling>
          <c:orientation val="minMax"/>
          <c:max val="500000"/>
        </c:scaling>
        <c:delete val="0"/>
        <c:axPos val="l"/>
        <c:majorGridlines>
          <c:spPr>
            <a:ln w="9528" cap="flat">
              <a:solidFill>
                <a:srgbClr val="D9D9D9"/>
              </a:solidFill>
              <a:prstDash val="solid"/>
              <a:round/>
            </a:ln>
          </c:spPr>
        </c:majorGridlines>
        <c:title>
          <c:tx>
            <c:rich>
              <a:bodyPr lIns="0" tIns="0" rIns="0" bIns="0"/>
              <a:lstStyle/>
              <a:p>
                <a:pPr marL="0" marR="0" indent="0" algn="ctr" defTabSz="914400" fontAlgn="auto" hangingPunct="1">
                  <a:lnSpc>
                    <a:spcPct val="100000"/>
                  </a:lnSpc>
                  <a:spcBef>
                    <a:spcPts val="0"/>
                  </a:spcBef>
                  <a:spcAft>
                    <a:spcPts val="0"/>
                  </a:spcAft>
                  <a:tabLst/>
                  <a:defRPr sz="1600" b="0" i="0" u="none" strike="noStrike" kern="1200" baseline="0">
                    <a:solidFill>
                      <a:srgbClr val="595959"/>
                    </a:solidFill>
                    <a:latin typeface="Calibri"/>
                  </a:defRPr>
                </a:pPr>
                <a:r>
                  <a:rPr lang="de-DE" sz="1600" b="0" i="0" u="none" strike="noStrike" kern="1200" cap="none" spc="0" baseline="0">
                    <a:solidFill>
                      <a:srgbClr val="595959"/>
                    </a:solidFill>
                    <a:uFillTx/>
                    <a:latin typeface="Calibri"/>
                  </a:rPr>
                  <a:t>Ausgaben</a:t>
                </a:r>
              </a:p>
            </c:rich>
          </c:tx>
          <c:layout>
            <c:manualLayout>
              <c:xMode val="edge"/>
              <c:yMode val="edge"/>
              <c:x val="1.3669649737639575E-2"/>
              <c:y val="0.33997401256806259"/>
            </c:manualLayout>
          </c:layout>
          <c:overlay val="0"/>
          <c:spPr>
            <a:noFill/>
            <a:ln>
              <a:noFill/>
            </a:ln>
          </c:spPr>
        </c:title>
        <c:numFmt formatCode="&quot; &quot;#,##0&quot; &quot;[$€-407]&quot; &quot;;&quot;-&quot;#,##0&quot; &quot;[$€-407]&quot; &quot;;&quot; -&quot;00&quot; &quot;[$€-407]&quot; &quot;;&quot; &quot;@&quot; &quot;"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1600" b="0" i="0" u="none" strike="noStrike" kern="1200" baseline="0">
                <a:solidFill>
                  <a:srgbClr val="595959"/>
                </a:solidFill>
                <a:latin typeface="Calibri"/>
              </a:defRPr>
            </a:pPr>
            <a:endParaRPr lang="de-DE"/>
          </a:p>
        </c:txPr>
        <c:crossAx val="211715976"/>
        <c:crosses val="autoZero"/>
        <c:crossBetween val="midCat"/>
      </c:valAx>
      <c:valAx>
        <c:axId val="211715976"/>
        <c:scaling>
          <c:orientation val="minMax"/>
          <c:max val="100"/>
          <c:min val="0"/>
        </c:scaling>
        <c:delete val="0"/>
        <c:axPos val="b"/>
        <c:title>
          <c:tx>
            <c:rich>
              <a:bodyPr lIns="0" tIns="0" rIns="0" bIns="0"/>
              <a:lstStyle/>
              <a:p>
                <a:pPr marL="0" marR="0" indent="0" algn="ctr" defTabSz="914400" fontAlgn="auto" hangingPunct="1">
                  <a:lnSpc>
                    <a:spcPct val="100000"/>
                  </a:lnSpc>
                  <a:spcBef>
                    <a:spcPts val="0"/>
                  </a:spcBef>
                  <a:spcAft>
                    <a:spcPts val="0"/>
                  </a:spcAft>
                  <a:tabLst/>
                  <a:defRPr sz="1600" b="0" i="0" u="none" strike="noStrike" kern="1200" baseline="0">
                    <a:solidFill>
                      <a:srgbClr val="595959"/>
                    </a:solidFill>
                    <a:latin typeface="Calibri"/>
                  </a:defRPr>
                </a:pPr>
                <a:r>
                  <a:rPr lang="de-DE" sz="1600" b="0" i="0" u="none" strike="noStrike" kern="1200" cap="none" spc="0" baseline="0">
                    <a:solidFill>
                      <a:srgbClr val="595959"/>
                    </a:solidFill>
                    <a:uFillTx/>
                    <a:latin typeface="Calibri"/>
                  </a:rPr>
                  <a:t>Zahl lizenzierter Zeitschriften</a:t>
                </a:r>
              </a:p>
            </c:rich>
          </c:tx>
          <c:overlay val="0"/>
          <c:spPr>
            <a:noFill/>
            <a:ln>
              <a:noFill/>
            </a:ln>
          </c:spPr>
        </c:title>
        <c:numFmt formatCode="#,##0" sourceLinked="0"/>
        <c:majorTickMark val="none"/>
        <c:minorTickMark val="none"/>
        <c:tickLblPos val="nextTo"/>
        <c:spPr>
          <a:no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sz="1600" b="0" i="0" u="none" strike="noStrike" kern="1200" baseline="0">
                <a:solidFill>
                  <a:srgbClr val="595959"/>
                </a:solidFill>
                <a:latin typeface="Calibri"/>
              </a:defRPr>
            </a:pPr>
            <a:endParaRPr lang="de-DE"/>
          </a:p>
        </c:txPr>
        <c:crossAx val="197607616"/>
        <c:crosses val="autoZero"/>
        <c:crossBetween val="midCat"/>
      </c:valAx>
      <c:spPr>
        <a:noFill/>
        <a:ln>
          <a:noFill/>
        </a:ln>
      </c:spPr>
    </c:plotArea>
    <c:legend>
      <c:legendPos val="r"/>
      <c:layout>
        <c:manualLayout>
          <c:xMode val="edge"/>
          <c:yMode val="edge"/>
          <c:x val="0.20105347892102646"/>
          <c:y val="5.4541068824859748E-2"/>
        </c:manualLayout>
      </c:layout>
      <c:overlay val="0"/>
      <c:spPr>
        <a:solidFill>
          <a:srgbClr val="FFFFFF"/>
        </a:solidFill>
        <a:ln w="9528">
          <a:solidFill>
            <a:srgbClr val="5B9BD5"/>
          </a:solidFill>
          <a:prstDash val="solid"/>
        </a:ln>
      </c:spPr>
      <c:txPr>
        <a:bodyPr lIns="0" tIns="0" rIns="0" bIns="0"/>
        <a:lstStyle/>
        <a:p>
          <a:pPr marL="0" marR="0" indent="0" defTabSz="914400" fontAlgn="auto" hangingPunct="1">
            <a:lnSpc>
              <a:spcPct val="100000"/>
            </a:lnSpc>
            <a:spcBef>
              <a:spcPts val="0"/>
            </a:spcBef>
            <a:spcAft>
              <a:spcPts val="0"/>
            </a:spcAft>
            <a:tabLst/>
            <a:defRPr sz="1600" b="0" i="0" u="none" strike="noStrike" kern="1200" baseline="0">
              <a:solidFill>
                <a:srgbClr val="595959"/>
              </a:solidFill>
              <a:latin typeface="Calibri"/>
            </a:defRPr>
          </a:pPr>
          <a:endParaRPr lang="de-DE"/>
        </a:p>
      </c:txPr>
    </c:legend>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de-DE" sz="1600" b="0" i="0" u="none" strike="noStrike" kern="1200" baseline="0">
          <a:solidFill>
            <a:srgbClr val="000000"/>
          </a:solidFill>
          <a:latin typeface="Calibri"/>
        </a:defRPr>
      </a:pPr>
      <a:endParaRPr lang="de-DE"/>
    </a:p>
  </c:txPr>
  <c:printSettings>
    <c:headerFooter/>
    <c:pageMargins b="0.78740157499999996" l="0.7" r="0.7" t="0.78740157499999996" header="0.3" footer="0.3"/>
    <c:pageSetup/>
  </c:printSettings>
  <c:userShapes r:id="rId2"/>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9313328" cy="6023683"/>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2</xdr:col>
      <xdr:colOff>523875</xdr:colOff>
      <xdr:row>16</xdr:row>
      <xdr:rowOff>76200</xdr:rowOff>
    </xdr:from>
    <xdr:ext cx="896143" cy="311496"/>
    <xdr:sp macro="" textlink="">
      <xdr:nvSpPr>
        <xdr:cNvPr id="3" name="Textfeld 2"/>
        <xdr:cNvSpPr txBox="1"/>
      </xdr:nvSpPr>
      <xdr:spPr>
        <a:xfrm>
          <a:off x="2047875" y="3124200"/>
          <a:ext cx="896143"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400"/>
            <a:t>Minimum</a:t>
          </a:r>
        </a:p>
      </xdr:txBody>
    </xdr:sp>
    <xdr:clientData/>
  </xdr:oneCellAnchor>
  <xdr:oneCellAnchor>
    <xdr:from>
      <xdr:col>4</xdr:col>
      <xdr:colOff>19050</xdr:colOff>
      <xdr:row>16</xdr:row>
      <xdr:rowOff>66675</xdr:rowOff>
    </xdr:from>
    <xdr:ext cx="1062855" cy="311496"/>
    <xdr:sp macro="" textlink="">
      <xdr:nvSpPr>
        <xdr:cNvPr id="4" name="Textfeld 3"/>
        <xdr:cNvSpPr txBox="1"/>
      </xdr:nvSpPr>
      <xdr:spPr>
        <a:xfrm>
          <a:off x="3067050" y="3114675"/>
          <a:ext cx="1062855"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400"/>
            <a:t>Empfehlung</a:t>
          </a:r>
        </a:p>
      </xdr:txBody>
    </xdr:sp>
    <xdr:clientData/>
  </xdr:oneCellAnchor>
</xdr:wsDr>
</file>

<file path=xl/drawings/drawing2.xml><?xml version="1.0" encoding="utf-8"?>
<c:userShapes xmlns:c="http://schemas.openxmlformats.org/drawingml/2006/chart">
  <cdr:relSizeAnchor xmlns:cdr="http://schemas.openxmlformats.org/drawingml/2006/chartDrawing">
    <cdr:from>
      <cdr:x>0.27443</cdr:x>
      <cdr:y>0.5682</cdr:y>
    </cdr:from>
    <cdr:to>
      <cdr:x>0.27443</cdr:x>
      <cdr:y>0.60773</cdr:y>
    </cdr:to>
    <cdr:cxnSp macro="">
      <cdr:nvCxnSpPr>
        <cdr:cNvPr id="2" name="Gerade Verbindung mit Pfeil 1"/>
        <cdr:cNvCxnSpPr/>
      </cdr:nvCxnSpPr>
      <cdr:spPr>
        <a:xfrm xmlns:a="http://schemas.openxmlformats.org/drawingml/2006/main">
          <a:off x="2555875" y="3422650"/>
          <a:ext cx="0" cy="238125"/>
        </a:xfrm>
        <a:prstGeom xmlns:a="http://schemas.openxmlformats.org/drawingml/2006/main" prst="straightConnector1">
          <a:avLst/>
        </a:prstGeom>
        <a:ln xmlns:a="http://schemas.openxmlformats.org/drawingml/2006/main">
          <a:tailEnd type="triangle"/>
        </a:ln>
      </cdr:spPr>
      <cdr:style>
        <a:lnRef xmlns:a="http://schemas.openxmlformats.org/drawingml/2006/main" idx="3">
          <a:schemeClr val="accent2"/>
        </a:lnRef>
        <a:fillRef xmlns:a="http://schemas.openxmlformats.org/drawingml/2006/main" idx="0">
          <a:schemeClr val="accent2"/>
        </a:fillRef>
        <a:effectRef xmlns:a="http://schemas.openxmlformats.org/drawingml/2006/main" idx="2">
          <a:schemeClr val="accent2"/>
        </a:effectRef>
        <a:fontRef xmlns:a="http://schemas.openxmlformats.org/drawingml/2006/main" idx="minor">
          <a:schemeClr val="tx1"/>
        </a:fontRef>
      </cdr:style>
    </cdr:cxnSp>
  </cdr:relSizeAnchor>
  <cdr:relSizeAnchor xmlns:cdr="http://schemas.openxmlformats.org/drawingml/2006/chartDrawing">
    <cdr:from>
      <cdr:x>0.375</cdr:x>
      <cdr:y>0.55924</cdr:y>
    </cdr:from>
    <cdr:to>
      <cdr:x>0.375</cdr:x>
      <cdr:y>0.59877</cdr:y>
    </cdr:to>
    <cdr:cxnSp macro="">
      <cdr:nvCxnSpPr>
        <cdr:cNvPr id="3" name="Gerade Verbindung mit Pfeil 2"/>
        <cdr:cNvCxnSpPr/>
      </cdr:nvCxnSpPr>
      <cdr:spPr>
        <a:xfrm xmlns:a="http://schemas.openxmlformats.org/drawingml/2006/main">
          <a:off x="3492500" y="3368675"/>
          <a:ext cx="0" cy="238125"/>
        </a:xfrm>
        <a:prstGeom xmlns:a="http://schemas.openxmlformats.org/drawingml/2006/main" prst="straightConnector1">
          <a:avLst/>
        </a:prstGeom>
        <a:ln xmlns:a="http://schemas.openxmlformats.org/drawingml/2006/main">
          <a:tailEnd type="triangle"/>
        </a:ln>
      </cdr:spPr>
      <cdr:style>
        <a:lnRef xmlns:a="http://schemas.openxmlformats.org/drawingml/2006/main" idx="3">
          <a:schemeClr val="accent2"/>
        </a:lnRef>
        <a:fillRef xmlns:a="http://schemas.openxmlformats.org/drawingml/2006/main" idx="0">
          <a:schemeClr val="accent2"/>
        </a:fillRef>
        <a:effectRef xmlns:a="http://schemas.openxmlformats.org/drawingml/2006/main" idx="2">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ZJ%20Zufallszahl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R1"/>
      <sheetName val="JR1GOA"/>
      <sheetName val="Tabelle1"/>
      <sheetName val="Tabelle1 (2)"/>
      <sheetName val="JR1 (2)"/>
      <sheetName val="JR1GOA (2)"/>
    </sheetNames>
    <sheetDataSet>
      <sheetData sheetId="0"/>
      <sheetData sheetId="1">
        <row r="1">
          <cell r="A1" t="str">
            <v>Journal Report 1 GOA (R4)</v>
          </cell>
          <cell r="B1" t="str">
            <v>Number of Successful Gold Open Access Full-Text Article Requests by Month and Journal</v>
          </cell>
        </row>
        <row r="2">
          <cell r="A2" t="str">
            <v>Account:C000007358:HGF Research Centre Juelich</v>
          </cell>
        </row>
        <row r="4">
          <cell r="A4" t="str">
            <v>Period covered by Report:</v>
          </cell>
        </row>
        <row r="5">
          <cell r="A5" t="str">
            <v>2017-01-01 to 2017-12-31</v>
          </cell>
        </row>
        <row r="6">
          <cell r="A6" t="str">
            <v>Date Run:</v>
          </cell>
        </row>
        <row r="7">
          <cell r="A7">
            <v>43118</v>
          </cell>
        </row>
        <row r="8">
          <cell r="A8" t="str">
            <v>Journal</v>
          </cell>
          <cell r="B8" t="str">
            <v>Publisher</v>
          </cell>
          <cell r="C8" t="str">
            <v>Platform</v>
          </cell>
          <cell r="D8" t="str">
            <v>Journal DOI</v>
          </cell>
          <cell r="E8" t="str">
            <v>Proprietary Identifier</v>
          </cell>
          <cell r="F8" t="str">
            <v>Print ISSN</v>
          </cell>
          <cell r="G8" t="str">
            <v>Online ISSN</v>
          </cell>
          <cell r="H8" t="str">
            <v>Reporting Period Total</v>
          </cell>
          <cell r="I8" t="str">
            <v>Reporting Period HTML</v>
          </cell>
          <cell r="J8" t="str">
            <v>Reporting Period PDF</v>
          </cell>
        </row>
        <row r="9">
          <cell r="A9" t="str">
            <v>Total for all journals</v>
          </cell>
          <cell r="C9" t="str">
            <v>ScienceDirect licensed content</v>
          </cell>
          <cell r="H9">
            <v>29269</v>
          </cell>
          <cell r="I9">
            <v>17431</v>
          </cell>
          <cell r="J9">
            <v>11812</v>
          </cell>
        </row>
        <row r="10">
          <cell r="A10" t="str">
            <v>AASRI Procedia</v>
          </cell>
          <cell r="B10" t="str">
            <v>Elsevier</v>
          </cell>
          <cell r="C10" t="str">
            <v>ScienceDirect licensed content</v>
          </cell>
          <cell r="E10" t="str">
            <v>AASRI</v>
          </cell>
          <cell r="F10" t="str">
            <v>2212-6716</v>
          </cell>
          <cell r="G10" t="str">
            <v xml:space="preserve"> </v>
          </cell>
          <cell r="H10">
            <v>4</v>
          </cell>
          <cell r="I10">
            <v>0</v>
          </cell>
          <cell r="J10">
            <v>4</v>
          </cell>
        </row>
        <row r="11">
          <cell r="A11" t="str">
            <v>Achievements in the Life Sciences</v>
          </cell>
          <cell r="B11" t="str">
            <v>Elsevier</v>
          </cell>
          <cell r="C11" t="str">
            <v>ScienceDirect licensed content</v>
          </cell>
          <cell r="E11" t="str">
            <v>ALS</v>
          </cell>
          <cell r="F11" t="str">
            <v>2078-1520</v>
          </cell>
          <cell r="G11" t="str">
            <v xml:space="preserve"> </v>
          </cell>
          <cell r="H11">
            <v>11</v>
          </cell>
          <cell r="I11">
            <v>8</v>
          </cell>
          <cell r="J11">
            <v>3</v>
          </cell>
        </row>
        <row r="12">
          <cell r="A12" t="str">
            <v>Acta Astronautica</v>
          </cell>
          <cell r="B12" t="str">
            <v>Elsevier</v>
          </cell>
          <cell r="C12" t="str">
            <v>ScienceDirect licensed content</v>
          </cell>
          <cell r="E12" t="str">
            <v>AA</v>
          </cell>
          <cell r="F12" t="str">
            <v>0094-5765</v>
          </cell>
          <cell r="G12" t="str">
            <v xml:space="preserve"> </v>
          </cell>
          <cell r="H12">
            <v>2</v>
          </cell>
          <cell r="I12">
            <v>2</v>
          </cell>
          <cell r="J12">
            <v>0</v>
          </cell>
        </row>
        <row r="13">
          <cell r="A13" t="str">
            <v>Acta Biomaterialia</v>
          </cell>
          <cell r="B13" t="str">
            <v>Elsevier</v>
          </cell>
          <cell r="C13" t="str">
            <v>ScienceDirect licensed content</v>
          </cell>
          <cell r="E13" t="str">
            <v>ACTBIO</v>
          </cell>
          <cell r="F13" t="str">
            <v>1742-7061</v>
          </cell>
          <cell r="G13" t="str">
            <v>1878-7568</v>
          </cell>
          <cell r="H13">
            <v>36</v>
          </cell>
          <cell r="I13">
            <v>27</v>
          </cell>
          <cell r="J13">
            <v>10</v>
          </cell>
        </row>
        <row r="14">
          <cell r="A14" t="str">
            <v>Acta Materialia</v>
          </cell>
          <cell r="B14" t="str">
            <v>Elsevier</v>
          </cell>
          <cell r="C14" t="str">
            <v>ScienceDirect licensed content</v>
          </cell>
          <cell r="E14" t="str">
            <v>AM</v>
          </cell>
          <cell r="F14" t="str">
            <v>1359-6454</v>
          </cell>
          <cell r="G14" t="str">
            <v xml:space="preserve"> </v>
          </cell>
          <cell r="H14">
            <v>279</v>
          </cell>
          <cell r="I14">
            <v>190</v>
          </cell>
          <cell r="J14">
            <v>89</v>
          </cell>
        </row>
        <row r="15">
          <cell r="A15" t="str">
            <v>Acta Pharmaceutica Sinica B</v>
          </cell>
          <cell r="B15" t="str">
            <v>Elsevier</v>
          </cell>
          <cell r="C15" t="str">
            <v>ScienceDirect licensed content</v>
          </cell>
          <cell r="E15" t="str">
            <v>APSB</v>
          </cell>
          <cell r="F15" t="str">
            <v>2211-3835</v>
          </cell>
          <cell r="G15" t="str">
            <v>2211-3843</v>
          </cell>
          <cell r="H15">
            <v>23</v>
          </cell>
          <cell r="I15">
            <v>16</v>
          </cell>
          <cell r="J15">
            <v>7</v>
          </cell>
        </row>
        <row r="16">
          <cell r="A16" t="str">
            <v>Additive Manufacturing</v>
          </cell>
          <cell r="B16" t="str">
            <v>Elsevier</v>
          </cell>
          <cell r="C16" t="str">
            <v>ScienceDirect licensed content</v>
          </cell>
          <cell r="E16" t="str">
            <v>ADDMA</v>
          </cell>
          <cell r="F16" t="str">
            <v>2214-8604</v>
          </cell>
          <cell r="G16" t="str">
            <v xml:space="preserve"> </v>
          </cell>
          <cell r="H16">
            <v>12</v>
          </cell>
          <cell r="I16">
            <v>5</v>
          </cell>
          <cell r="J16">
            <v>7</v>
          </cell>
        </row>
        <row r="17">
          <cell r="A17" t="str">
            <v>Advanced Drug Delivery Reviews</v>
          </cell>
          <cell r="B17" t="str">
            <v>Elsevier</v>
          </cell>
          <cell r="C17" t="str">
            <v>ScienceDirect licensed content</v>
          </cell>
          <cell r="E17" t="str">
            <v>ADR</v>
          </cell>
          <cell r="F17" t="str">
            <v>0169-409X</v>
          </cell>
          <cell r="G17" t="str">
            <v>1872-8294</v>
          </cell>
          <cell r="H17">
            <v>14</v>
          </cell>
          <cell r="I17">
            <v>8</v>
          </cell>
          <cell r="J17">
            <v>7</v>
          </cell>
        </row>
        <row r="18">
          <cell r="A18" t="str">
            <v>Advances in Biological Regulation</v>
          </cell>
          <cell r="B18" t="str">
            <v>Elsevier</v>
          </cell>
          <cell r="C18" t="str">
            <v>ScienceDirect licensed content</v>
          </cell>
          <cell r="E18" t="str">
            <v>JBIOR</v>
          </cell>
          <cell r="F18" t="str">
            <v>2212-4926</v>
          </cell>
          <cell r="G18" t="str">
            <v xml:space="preserve"> </v>
          </cell>
          <cell r="H18">
            <v>10</v>
          </cell>
          <cell r="I18">
            <v>7</v>
          </cell>
          <cell r="J18">
            <v>4</v>
          </cell>
        </row>
        <row r="19">
          <cell r="A19" t="str">
            <v>Advances in Climate Change Research</v>
          </cell>
          <cell r="B19" t="str">
            <v>Elsevier</v>
          </cell>
          <cell r="C19" t="str">
            <v>ScienceDirect licensed content</v>
          </cell>
          <cell r="E19" t="str">
            <v>ACCRE</v>
          </cell>
          <cell r="F19" t="str">
            <v>1674-9278</v>
          </cell>
          <cell r="G19" t="str">
            <v xml:space="preserve"> </v>
          </cell>
          <cell r="H19">
            <v>10</v>
          </cell>
          <cell r="I19">
            <v>7</v>
          </cell>
          <cell r="J19">
            <v>3</v>
          </cell>
        </row>
        <row r="20">
          <cell r="A20" t="str">
            <v>Advances in Colloid and Interface Science</v>
          </cell>
          <cell r="B20" t="str">
            <v>Elsevier</v>
          </cell>
          <cell r="C20" t="str">
            <v>ScienceDirect licensed content</v>
          </cell>
          <cell r="E20" t="str">
            <v>CIS</v>
          </cell>
          <cell r="F20" t="str">
            <v>0001-8686</v>
          </cell>
          <cell r="G20" t="str">
            <v xml:space="preserve"> </v>
          </cell>
          <cell r="H20">
            <v>8</v>
          </cell>
          <cell r="I20">
            <v>6</v>
          </cell>
          <cell r="J20">
            <v>2</v>
          </cell>
        </row>
        <row r="21">
          <cell r="A21" t="str">
            <v>Advances in Digestive Medicine</v>
          </cell>
          <cell r="B21" t="str">
            <v>Elsevier</v>
          </cell>
          <cell r="C21" t="str">
            <v>ScienceDirect licensed content</v>
          </cell>
          <cell r="E21" t="str">
            <v>AIDM</v>
          </cell>
          <cell r="F21" t="str">
            <v>2351-9797</v>
          </cell>
          <cell r="G21" t="str">
            <v xml:space="preserve"> </v>
          </cell>
          <cell r="H21">
            <v>3</v>
          </cell>
          <cell r="I21">
            <v>2</v>
          </cell>
          <cell r="J21">
            <v>1</v>
          </cell>
        </row>
        <row r="22">
          <cell r="A22" t="str">
            <v>Advances in Engineering Software</v>
          </cell>
          <cell r="B22" t="str">
            <v>Elsevier</v>
          </cell>
          <cell r="C22" t="str">
            <v>ScienceDirect licensed content</v>
          </cell>
          <cell r="E22" t="str">
            <v>ADES</v>
          </cell>
          <cell r="F22" t="str">
            <v>0965-9978</v>
          </cell>
          <cell r="G22" t="str">
            <v>1873-5339</v>
          </cell>
          <cell r="H22">
            <v>4</v>
          </cell>
          <cell r="I22">
            <v>3</v>
          </cell>
          <cell r="J22">
            <v>2</v>
          </cell>
        </row>
        <row r="23">
          <cell r="A23" t="str">
            <v>Advances in Space Research</v>
          </cell>
          <cell r="B23" t="str">
            <v>Elsevier</v>
          </cell>
          <cell r="C23" t="str">
            <v>ScienceDirect licensed content</v>
          </cell>
          <cell r="E23" t="str">
            <v>JASR</v>
          </cell>
          <cell r="F23" t="str">
            <v>0273-1177</v>
          </cell>
          <cell r="G23" t="str">
            <v>1879-1948</v>
          </cell>
          <cell r="H23">
            <v>2</v>
          </cell>
          <cell r="I23">
            <v>1</v>
          </cell>
          <cell r="J23">
            <v>1</v>
          </cell>
        </row>
        <row r="24">
          <cell r="A24" t="str">
            <v>Advances in Water Resources</v>
          </cell>
          <cell r="B24" t="str">
            <v>Elsevier</v>
          </cell>
          <cell r="C24" t="str">
            <v>ScienceDirect licensed content</v>
          </cell>
          <cell r="E24" t="str">
            <v>ADWR</v>
          </cell>
          <cell r="F24" t="str">
            <v>0309-1708</v>
          </cell>
          <cell r="G24" t="str">
            <v xml:space="preserve"> </v>
          </cell>
          <cell r="H24">
            <v>79</v>
          </cell>
          <cell r="I24">
            <v>57</v>
          </cell>
          <cell r="J24">
            <v>23</v>
          </cell>
        </row>
        <row r="25">
          <cell r="A25" t="str">
            <v>Aeolian Research</v>
          </cell>
          <cell r="B25" t="str">
            <v>Elsevier</v>
          </cell>
          <cell r="C25" t="str">
            <v>ScienceDirect licensed content</v>
          </cell>
          <cell r="E25" t="str">
            <v>AEOLIA</v>
          </cell>
          <cell r="F25" t="str">
            <v>1875-9637</v>
          </cell>
          <cell r="G25" t="str">
            <v xml:space="preserve"> </v>
          </cell>
          <cell r="H25">
            <v>4</v>
          </cell>
          <cell r="I25">
            <v>3</v>
          </cell>
          <cell r="J25">
            <v>2</v>
          </cell>
        </row>
        <row r="26">
          <cell r="A26" t="str">
            <v>Ageing Research Reviews</v>
          </cell>
          <cell r="B26" t="str">
            <v>Elsevier</v>
          </cell>
          <cell r="C26" t="str">
            <v>ScienceDirect licensed content</v>
          </cell>
          <cell r="E26" t="str">
            <v>ARR</v>
          </cell>
          <cell r="F26" t="str">
            <v>1568-1637</v>
          </cell>
          <cell r="G26" t="str">
            <v>1872-9649</v>
          </cell>
          <cell r="H26">
            <v>2</v>
          </cell>
          <cell r="I26">
            <v>1</v>
          </cell>
          <cell r="J26">
            <v>1</v>
          </cell>
        </row>
        <row r="27">
          <cell r="A27" t="str">
            <v>Agricultural and Forest Meteorology</v>
          </cell>
          <cell r="B27" t="str">
            <v>Elsevier</v>
          </cell>
          <cell r="C27" t="str">
            <v>ScienceDirect licensed content</v>
          </cell>
          <cell r="E27" t="str">
            <v>AGMET</v>
          </cell>
          <cell r="F27" t="str">
            <v>0168-1923</v>
          </cell>
          <cell r="G27" t="str">
            <v xml:space="preserve"> </v>
          </cell>
          <cell r="H27">
            <v>31</v>
          </cell>
          <cell r="I27">
            <v>22</v>
          </cell>
          <cell r="J27">
            <v>9</v>
          </cell>
        </row>
        <row r="28">
          <cell r="A28" t="str">
            <v>Agricultural Systems</v>
          </cell>
          <cell r="B28" t="str">
            <v>Elsevier</v>
          </cell>
          <cell r="C28" t="str">
            <v>ScienceDirect licensed content</v>
          </cell>
          <cell r="E28" t="str">
            <v>AGSY</v>
          </cell>
          <cell r="F28" t="str">
            <v>0308-521X</v>
          </cell>
          <cell r="G28" t="str">
            <v xml:space="preserve"> </v>
          </cell>
          <cell r="H28">
            <v>18</v>
          </cell>
          <cell r="I28">
            <v>12</v>
          </cell>
          <cell r="J28">
            <v>6</v>
          </cell>
        </row>
        <row r="29">
          <cell r="A29" t="str">
            <v>Agricultural Water Management</v>
          </cell>
          <cell r="B29" t="str">
            <v>Elsevier</v>
          </cell>
          <cell r="C29" t="str">
            <v>ScienceDirect licensed content</v>
          </cell>
          <cell r="E29" t="str">
            <v>AGWAT</v>
          </cell>
          <cell r="F29" t="str">
            <v>0378-3774</v>
          </cell>
          <cell r="G29" t="str">
            <v>1873-2283</v>
          </cell>
          <cell r="H29">
            <v>14</v>
          </cell>
          <cell r="I29">
            <v>12</v>
          </cell>
          <cell r="J29">
            <v>3</v>
          </cell>
        </row>
        <row r="30">
          <cell r="A30" t="str">
            <v>Agriculture and Agricultural Science Procedia</v>
          </cell>
          <cell r="B30" t="str">
            <v>Elsevier</v>
          </cell>
          <cell r="C30" t="str">
            <v>ScienceDirect licensed content</v>
          </cell>
          <cell r="E30" t="str">
            <v>AASPRO</v>
          </cell>
          <cell r="F30" t="str">
            <v>2210-7843</v>
          </cell>
          <cell r="G30" t="str">
            <v xml:space="preserve"> </v>
          </cell>
          <cell r="H30">
            <v>28</v>
          </cell>
          <cell r="I30">
            <v>0</v>
          </cell>
          <cell r="J30">
            <v>28</v>
          </cell>
        </row>
        <row r="31">
          <cell r="A31" t="str">
            <v>Agriculture and Natural Resources</v>
          </cell>
          <cell r="B31" t="str">
            <v>Elsevier</v>
          </cell>
          <cell r="C31" t="str">
            <v>ScienceDirect licensed content</v>
          </cell>
          <cell r="E31" t="str">
            <v>ANRES</v>
          </cell>
          <cell r="F31" t="str">
            <v>2452-316X</v>
          </cell>
          <cell r="G31" t="str">
            <v xml:space="preserve"> </v>
          </cell>
          <cell r="H31">
            <v>3</v>
          </cell>
          <cell r="I31">
            <v>2</v>
          </cell>
          <cell r="J31">
            <v>2</v>
          </cell>
        </row>
        <row r="32">
          <cell r="A32" t="str">
            <v>Agriculture, Ecosystems &amp; Environment</v>
          </cell>
          <cell r="B32" t="str">
            <v>Elsevier</v>
          </cell>
          <cell r="C32" t="str">
            <v>ScienceDirect licensed content</v>
          </cell>
          <cell r="E32" t="str">
            <v>AGEE</v>
          </cell>
          <cell r="F32" t="str">
            <v>0167-8809</v>
          </cell>
          <cell r="G32" t="str">
            <v xml:space="preserve"> </v>
          </cell>
          <cell r="H32">
            <v>26</v>
          </cell>
          <cell r="I32">
            <v>17</v>
          </cell>
          <cell r="J32">
            <v>10</v>
          </cell>
        </row>
        <row r="33">
          <cell r="A33" t="str">
            <v>Ain Shams Engineering Journal</v>
          </cell>
          <cell r="B33" t="str">
            <v>Elsevier</v>
          </cell>
          <cell r="C33" t="str">
            <v>ScienceDirect licensed content</v>
          </cell>
          <cell r="E33" t="str">
            <v>ASEJ</v>
          </cell>
          <cell r="F33" t="str">
            <v>2090-4479</v>
          </cell>
          <cell r="G33" t="str">
            <v xml:space="preserve"> </v>
          </cell>
          <cell r="H33">
            <v>6</v>
          </cell>
          <cell r="I33">
            <v>3</v>
          </cell>
          <cell r="J33">
            <v>3</v>
          </cell>
        </row>
        <row r="34">
          <cell r="A34" t="str">
            <v>Alcoholism and Drug Addiction</v>
          </cell>
          <cell r="B34" t="str">
            <v>Elsevier</v>
          </cell>
          <cell r="C34" t="str">
            <v>ScienceDirect licensed content</v>
          </cell>
          <cell r="E34" t="str">
            <v>ALKONA</v>
          </cell>
          <cell r="F34" t="str">
            <v>0867-4361</v>
          </cell>
          <cell r="G34" t="str">
            <v xml:space="preserve"> </v>
          </cell>
          <cell r="H34">
            <v>2</v>
          </cell>
          <cell r="I34">
            <v>2</v>
          </cell>
          <cell r="J34">
            <v>0</v>
          </cell>
        </row>
        <row r="35">
          <cell r="A35" t="str">
            <v>Alexandria Engineering Journal</v>
          </cell>
          <cell r="B35" t="str">
            <v>Elsevier</v>
          </cell>
          <cell r="C35" t="str">
            <v>ScienceDirect licensed content</v>
          </cell>
          <cell r="E35" t="str">
            <v>AEJ</v>
          </cell>
          <cell r="F35" t="str">
            <v>1110-0168</v>
          </cell>
          <cell r="G35" t="str">
            <v xml:space="preserve"> </v>
          </cell>
          <cell r="H35">
            <v>23</v>
          </cell>
          <cell r="I35">
            <v>18</v>
          </cell>
          <cell r="J35">
            <v>5</v>
          </cell>
        </row>
        <row r="36">
          <cell r="A36" t="str">
            <v>Alexandria Journal of Medicine</v>
          </cell>
          <cell r="B36" t="str">
            <v>Elsevier</v>
          </cell>
          <cell r="C36" t="str">
            <v>ScienceDirect licensed content</v>
          </cell>
          <cell r="E36" t="str">
            <v>AJME</v>
          </cell>
          <cell r="F36" t="str">
            <v>2090-5068</v>
          </cell>
          <cell r="G36" t="str">
            <v xml:space="preserve"> </v>
          </cell>
          <cell r="H36">
            <v>3</v>
          </cell>
          <cell r="I36">
            <v>3</v>
          </cell>
          <cell r="J36">
            <v>0</v>
          </cell>
        </row>
        <row r="37">
          <cell r="A37" t="str">
            <v>Algal Research</v>
          </cell>
          <cell r="B37" t="str">
            <v>Elsevier</v>
          </cell>
          <cell r="C37" t="str">
            <v>ScienceDirect licensed content</v>
          </cell>
          <cell r="E37" t="str">
            <v>ALGAL</v>
          </cell>
          <cell r="F37" t="str">
            <v>2211-9264</v>
          </cell>
          <cell r="G37" t="str">
            <v xml:space="preserve"> </v>
          </cell>
          <cell r="H37">
            <v>12</v>
          </cell>
          <cell r="I37">
            <v>8</v>
          </cell>
          <cell r="J37">
            <v>4</v>
          </cell>
        </row>
        <row r="38">
          <cell r="A38" t="str">
            <v>Allergology International</v>
          </cell>
          <cell r="B38" t="str">
            <v>Elsevier</v>
          </cell>
          <cell r="C38" t="str">
            <v>ScienceDirect licensed content</v>
          </cell>
          <cell r="E38" t="str">
            <v>ALIT</v>
          </cell>
          <cell r="F38" t="str">
            <v>1323-8930</v>
          </cell>
          <cell r="G38" t="str">
            <v>1440-1592</v>
          </cell>
          <cell r="H38">
            <v>2</v>
          </cell>
          <cell r="I38">
            <v>1</v>
          </cell>
          <cell r="J38">
            <v>1</v>
          </cell>
        </row>
        <row r="39">
          <cell r="A39" t="str">
            <v>Alzheimer's &amp; Dementia</v>
          </cell>
          <cell r="B39" t="str">
            <v>Elsevier</v>
          </cell>
          <cell r="C39" t="str">
            <v>ScienceDirect licensed content</v>
          </cell>
          <cell r="E39" t="str">
            <v>JALZ</v>
          </cell>
          <cell r="F39" t="str">
            <v>1552-5260</v>
          </cell>
          <cell r="G39" t="str">
            <v>1552-5279</v>
          </cell>
          <cell r="H39">
            <v>23</v>
          </cell>
          <cell r="I39">
            <v>10</v>
          </cell>
          <cell r="J39">
            <v>13</v>
          </cell>
        </row>
        <row r="40">
          <cell r="A40" t="str">
            <v>Alzheimer's &amp; Dementia: Diagnosis, Assessment &amp; Disease Monitoring</v>
          </cell>
          <cell r="B40" t="str">
            <v>Elsevier</v>
          </cell>
          <cell r="C40" t="str">
            <v>ScienceDirect licensed content</v>
          </cell>
          <cell r="E40" t="str">
            <v>DADM</v>
          </cell>
          <cell r="F40" t="str">
            <v>2352-8729</v>
          </cell>
          <cell r="G40" t="str">
            <v xml:space="preserve"> </v>
          </cell>
          <cell r="H40">
            <v>48</v>
          </cell>
          <cell r="I40">
            <v>33</v>
          </cell>
          <cell r="J40">
            <v>15</v>
          </cell>
        </row>
        <row r="41">
          <cell r="A41" t="str">
            <v>Alzheimer's &amp; Dementia: Translational Research &amp; Clinical Interventions</v>
          </cell>
          <cell r="B41" t="str">
            <v>Elsevier</v>
          </cell>
          <cell r="C41" t="str">
            <v>ScienceDirect licensed content</v>
          </cell>
          <cell r="E41" t="str">
            <v>TRCI</v>
          </cell>
          <cell r="F41" t="str">
            <v>2352-8737</v>
          </cell>
          <cell r="G41" t="str">
            <v xml:space="preserve"> </v>
          </cell>
          <cell r="H41">
            <v>32</v>
          </cell>
          <cell r="I41">
            <v>23</v>
          </cell>
          <cell r="J41">
            <v>10</v>
          </cell>
        </row>
        <row r="42">
          <cell r="A42" t="str">
            <v>Analytica Chimica Acta</v>
          </cell>
          <cell r="B42" t="str">
            <v>Elsevier</v>
          </cell>
          <cell r="C42" t="str">
            <v>ScienceDirect licensed content</v>
          </cell>
          <cell r="E42" t="str">
            <v>ACA</v>
          </cell>
          <cell r="F42" t="str">
            <v>0003-2670</v>
          </cell>
          <cell r="G42" t="str">
            <v>1873-4324</v>
          </cell>
          <cell r="H42">
            <v>9</v>
          </cell>
          <cell r="I42">
            <v>5</v>
          </cell>
          <cell r="J42">
            <v>5</v>
          </cell>
        </row>
        <row r="43">
          <cell r="A43" t="str">
            <v>Analytical Biochemistry</v>
          </cell>
          <cell r="B43" t="str">
            <v>Elsevier</v>
          </cell>
          <cell r="C43" t="str">
            <v>ScienceDirect licensed content</v>
          </cell>
          <cell r="E43" t="str">
            <v>YABIO</v>
          </cell>
          <cell r="F43" t="str">
            <v>0003-2697</v>
          </cell>
          <cell r="G43" t="str">
            <v>1096-0309</v>
          </cell>
          <cell r="H43">
            <v>24</v>
          </cell>
          <cell r="I43">
            <v>16</v>
          </cell>
          <cell r="J43">
            <v>8</v>
          </cell>
        </row>
        <row r="44">
          <cell r="A44" t="str">
            <v>Animal Behaviour</v>
          </cell>
          <cell r="B44" t="str">
            <v>Elsevier</v>
          </cell>
          <cell r="C44" t="str">
            <v>ScienceDirect licensed content</v>
          </cell>
          <cell r="E44" t="str">
            <v>YANBE</v>
          </cell>
          <cell r="F44" t="str">
            <v>0003-3472</v>
          </cell>
          <cell r="G44" t="str">
            <v xml:space="preserve"> </v>
          </cell>
          <cell r="H44">
            <v>6</v>
          </cell>
          <cell r="I44">
            <v>1</v>
          </cell>
          <cell r="J44">
            <v>5</v>
          </cell>
        </row>
        <row r="45">
          <cell r="A45" t="str">
            <v>Animal Feed Science and Technology</v>
          </cell>
          <cell r="B45" t="str">
            <v>Elsevier</v>
          </cell>
          <cell r="C45" t="str">
            <v>ScienceDirect licensed content</v>
          </cell>
          <cell r="E45" t="str">
            <v>ANIFEE</v>
          </cell>
          <cell r="F45" t="str">
            <v>0377-8401</v>
          </cell>
          <cell r="G45" t="str">
            <v xml:space="preserve"> </v>
          </cell>
          <cell r="H45">
            <v>3</v>
          </cell>
          <cell r="I45">
            <v>0</v>
          </cell>
          <cell r="J45">
            <v>3</v>
          </cell>
        </row>
        <row r="46">
          <cell r="A46" t="str">
            <v>Animal Nutrition</v>
          </cell>
          <cell r="B46" t="str">
            <v>Elsevier</v>
          </cell>
          <cell r="C46" t="str">
            <v>ScienceDirect licensed content</v>
          </cell>
          <cell r="E46" t="str">
            <v>ANINU</v>
          </cell>
          <cell r="F46" t="str">
            <v>2405-6545</v>
          </cell>
          <cell r="G46" t="str">
            <v>2405-6383</v>
          </cell>
          <cell r="H46">
            <v>1</v>
          </cell>
          <cell r="I46">
            <v>0</v>
          </cell>
          <cell r="J46">
            <v>1</v>
          </cell>
        </row>
        <row r="47">
          <cell r="A47" t="str">
            <v>Annals of Agrarian Science</v>
          </cell>
          <cell r="B47" t="str">
            <v>Elsevier</v>
          </cell>
          <cell r="C47" t="str">
            <v>ScienceDirect licensed content</v>
          </cell>
          <cell r="E47" t="str">
            <v>AASCI</v>
          </cell>
          <cell r="F47" t="str">
            <v>1512-1887</v>
          </cell>
          <cell r="G47" t="str">
            <v xml:space="preserve"> </v>
          </cell>
          <cell r="H47">
            <v>5</v>
          </cell>
          <cell r="I47">
            <v>4</v>
          </cell>
          <cell r="J47">
            <v>2</v>
          </cell>
        </row>
        <row r="48">
          <cell r="A48" t="str">
            <v>Annals of Agricultural Sciences</v>
          </cell>
          <cell r="B48" t="str">
            <v>Elsevier</v>
          </cell>
          <cell r="C48" t="str">
            <v>ScienceDirect licensed content</v>
          </cell>
          <cell r="E48" t="str">
            <v>AOAS</v>
          </cell>
          <cell r="F48" t="str">
            <v>0570-1783</v>
          </cell>
          <cell r="G48" t="str">
            <v xml:space="preserve"> </v>
          </cell>
          <cell r="H48">
            <v>5</v>
          </cell>
          <cell r="I48">
            <v>4</v>
          </cell>
          <cell r="J48">
            <v>2</v>
          </cell>
        </row>
        <row r="49">
          <cell r="A49" t="str">
            <v>Annals of Medicine and Surgery</v>
          </cell>
          <cell r="B49" t="str">
            <v>Elsevier</v>
          </cell>
          <cell r="C49" t="str">
            <v>ScienceDirect licensed content</v>
          </cell>
          <cell r="E49" t="str">
            <v>AMSU</v>
          </cell>
          <cell r="F49" t="str">
            <v>2049-0801</v>
          </cell>
          <cell r="G49" t="str">
            <v xml:space="preserve"> </v>
          </cell>
          <cell r="H49">
            <v>3</v>
          </cell>
          <cell r="I49">
            <v>3</v>
          </cell>
          <cell r="J49">
            <v>0</v>
          </cell>
        </row>
        <row r="50">
          <cell r="A50" t="str">
            <v>Annals of Nuclear Energy</v>
          </cell>
          <cell r="B50" t="str">
            <v>Elsevier</v>
          </cell>
          <cell r="C50" t="str">
            <v>ScienceDirect licensed content</v>
          </cell>
          <cell r="E50" t="str">
            <v>ANE</v>
          </cell>
          <cell r="F50" t="str">
            <v>0306-4549</v>
          </cell>
          <cell r="G50" t="str">
            <v>1873-2100</v>
          </cell>
          <cell r="H50">
            <v>5</v>
          </cell>
          <cell r="I50">
            <v>5</v>
          </cell>
          <cell r="J50">
            <v>0</v>
          </cell>
        </row>
        <row r="51">
          <cell r="A51" t="str">
            <v>Annals of Physics</v>
          </cell>
          <cell r="B51" t="str">
            <v>Elsevier</v>
          </cell>
          <cell r="C51" t="str">
            <v>ScienceDirect licensed content</v>
          </cell>
          <cell r="E51" t="str">
            <v>YAPHY</v>
          </cell>
          <cell r="F51" t="str">
            <v>0003-4916</v>
          </cell>
          <cell r="G51" t="str">
            <v>1096-035X</v>
          </cell>
          <cell r="H51">
            <v>12</v>
          </cell>
          <cell r="I51">
            <v>9</v>
          </cell>
          <cell r="J51">
            <v>3</v>
          </cell>
        </row>
        <row r="52">
          <cell r="A52" t="str">
            <v>Anthropocene</v>
          </cell>
          <cell r="B52" t="str">
            <v>Elsevier</v>
          </cell>
          <cell r="C52" t="str">
            <v>ScienceDirect licensed content</v>
          </cell>
          <cell r="E52" t="str">
            <v>ANCENE</v>
          </cell>
          <cell r="F52" t="str">
            <v>2213-3054</v>
          </cell>
          <cell r="G52" t="str">
            <v xml:space="preserve"> </v>
          </cell>
          <cell r="H52">
            <v>8</v>
          </cell>
          <cell r="I52">
            <v>8</v>
          </cell>
          <cell r="J52">
            <v>0</v>
          </cell>
        </row>
        <row r="53">
          <cell r="A53" t="str">
            <v>Antiviral Research</v>
          </cell>
          <cell r="B53" t="str">
            <v>Elsevier</v>
          </cell>
          <cell r="C53" t="str">
            <v>ScienceDirect licensed content</v>
          </cell>
          <cell r="E53" t="str">
            <v>AVR</v>
          </cell>
          <cell r="F53" t="str">
            <v>0166-3542</v>
          </cell>
          <cell r="G53" t="str">
            <v>1872-9096</v>
          </cell>
          <cell r="H53">
            <v>4</v>
          </cell>
          <cell r="I53">
            <v>2</v>
          </cell>
          <cell r="J53">
            <v>3</v>
          </cell>
        </row>
        <row r="54">
          <cell r="A54" t="str">
            <v>APCBEE Procedia</v>
          </cell>
          <cell r="B54" t="str">
            <v>Elsevier</v>
          </cell>
          <cell r="C54" t="str">
            <v>ScienceDirect licensed content</v>
          </cell>
          <cell r="E54" t="str">
            <v>APCBEE</v>
          </cell>
          <cell r="F54" t="str">
            <v>2212-6708</v>
          </cell>
          <cell r="G54" t="str">
            <v xml:space="preserve"> </v>
          </cell>
          <cell r="H54">
            <v>6</v>
          </cell>
          <cell r="I54">
            <v>0</v>
          </cell>
          <cell r="J54">
            <v>6</v>
          </cell>
        </row>
        <row r="55">
          <cell r="A55" t="str">
            <v>Appetite</v>
          </cell>
          <cell r="B55" t="str">
            <v>Elsevier</v>
          </cell>
          <cell r="C55" t="str">
            <v>ScienceDirect licensed content</v>
          </cell>
          <cell r="E55" t="str">
            <v>APPET</v>
          </cell>
          <cell r="F55" t="str">
            <v>0195-6663</v>
          </cell>
          <cell r="G55" t="str">
            <v>1095-8304</v>
          </cell>
          <cell r="H55">
            <v>4</v>
          </cell>
          <cell r="I55">
            <v>2</v>
          </cell>
          <cell r="J55">
            <v>2</v>
          </cell>
        </row>
        <row r="56">
          <cell r="A56" t="str">
            <v>Applications of Surface Science</v>
          </cell>
          <cell r="B56" t="str">
            <v>Elsevier</v>
          </cell>
          <cell r="C56" t="str">
            <v>ScienceDirect licensed content</v>
          </cell>
          <cell r="F56" t="str">
            <v>0378-5963</v>
          </cell>
          <cell r="G56" t="str">
            <v xml:space="preserve"> </v>
          </cell>
          <cell r="H56">
            <v>2</v>
          </cell>
          <cell r="I56">
            <v>0</v>
          </cell>
          <cell r="J56">
            <v>2</v>
          </cell>
        </row>
        <row r="57">
          <cell r="A57" t="str">
            <v>Applied &amp; Translational Genomics</v>
          </cell>
          <cell r="B57" t="str">
            <v>Elsevier</v>
          </cell>
          <cell r="C57" t="str">
            <v>ScienceDirect licensed content</v>
          </cell>
          <cell r="F57" t="str">
            <v>2212-0661</v>
          </cell>
          <cell r="G57" t="str">
            <v xml:space="preserve"> </v>
          </cell>
          <cell r="H57">
            <v>6</v>
          </cell>
          <cell r="I57">
            <v>4</v>
          </cell>
          <cell r="J57">
            <v>3</v>
          </cell>
        </row>
        <row r="58">
          <cell r="A58" t="str">
            <v>Applied Animal Behaviour Science</v>
          </cell>
          <cell r="B58" t="str">
            <v>Elsevier</v>
          </cell>
          <cell r="C58" t="str">
            <v>ScienceDirect licensed content</v>
          </cell>
          <cell r="E58" t="str">
            <v>APPLAN</v>
          </cell>
          <cell r="F58" t="str">
            <v>0168-1591</v>
          </cell>
          <cell r="G58" t="str">
            <v xml:space="preserve"> </v>
          </cell>
          <cell r="H58">
            <v>2</v>
          </cell>
          <cell r="I58">
            <v>2</v>
          </cell>
          <cell r="J58">
            <v>0</v>
          </cell>
        </row>
        <row r="59">
          <cell r="A59" t="str">
            <v>Applied Catalysis A: General</v>
          </cell>
          <cell r="B59" t="str">
            <v>Elsevier</v>
          </cell>
          <cell r="C59" t="str">
            <v>ScienceDirect licensed content</v>
          </cell>
          <cell r="E59" t="str">
            <v>APCATA</v>
          </cell>
          <cell r="F59" t="str">
            <v>0926-860X</v>
          </cell>
          <cell r="G59" t="str">
            <v xml:space="preserve"> </v>
          </cell>
          <cell r="H59">
            <v>2</v>
          </cell>
          <cell r="I59">
            <v>1</v>
          </cell>
          <cell r="J59">
            <v>1</v>
          </cell>
        </row>
        <row r="60">
          <cell r="A60" t="str">
            <v>Applied Catalysis B: Environmental</v>
          </cell>
          <cell r="B60" t="str">
            <v>Elsevier</v>
          </cell>
          <cell r="C60" t="str">
            <v>ScienceDirect licensed content</v>
          </cell>
          <cell r="E60" t="str">
            <v>APCATB</v>
          </cell>
          <cell r="F60" t="str">
            <v>0926-3373</v>
          </cell>
          <cell r="G60" t="str">
            <v xml:space="preserve"> </v>
          </cell>
          <cell r="H60">
            <v>10</v>
          </cell>
          <cell r="I60">
            <v>4</v>
          </cell>
          <cell r="J60">
            <v>7</v>
          </cell>
        </row>
        <row r="61">
          <cell r="A61" t="str">
            <v>Applied Clay Science</v>
          </cell>
          <cell r="B61" t="str">
            <v>Elsevier</v>
          </cell>
          <cell r="C61" t="str">
            <v>ScienceDirect licensed content</v>
          </cell>
          <cell r="E61" t="str">
            <v>CLAY</v>
          </cell>
          <cell r="F61" t="str">
            <v>0169-1317</v>
          </cell>
          <cell r="G61" t="str">
            <v xml:space="preserve"> </v>
          </cell>
          <cell r="H61">
            <v>3</v>
          </cell>
          <cell r="I61">
            <v>2</v>
          </cell>
          <cell r="J61">
            <v>2</v>
          </cell>
        </row>
        <row r="62">
          <cell r="A62" t="str">
            <v>Applied Computing and Informatics</v>
          </cell>
          <cell r="B62" t="str">
            <v>Elsevier</v>
          </cell>
          <cell r="C62" t="str">
            <v>ScienceDirect licensed content</v>
          </cell>
          <cell r="E62" t="str">
            <v>ACI</v>
          </cell>
          <cell r="F62" t="str">
            <v>2210-8327</v>
          </cell>
          <cell r="G62" t="str">
            <v xml:space="preserve"> </v>
          </cell>
          <cell r="H62">
            <v>2</v>
          </cell>
          <cell r="I62">
            <v>2</v>
          </cell>
          <cell r="J62">
            <v>0</v>
          </cell>
        </row>
        <row r="63">
          <cell r="A63" t="str">
            <v>Applied Energy</v>
          </cell>
          <cell r="B63" t="str">
            <v>Elsevier</v>
          </cell>
          <cell r="C63" t="str">
            <v>ScienceDirect licensed content</v>
          </cell>
          <cell r="E63" t="str">
            <v>APEN</v>
          </cell>
          <cell r="F63" t="str">
            <v>0306-2619</v>
          </cell>
          <cell r="G63" t="str">
            <v>1872-9118</v>
          </cell>
          <cell r="H63">
            <v>335</v>
          </cell>
          <cell r="I63">
            <v>228</v>
          </cell>
          <cell r="J63">
            <v>108</v>
          </cell>
        </row>
        <row r="64">
          <cell r="A64" t="str">
            <v>Applied Geochemistry</v>
          </cell>
          <cell r="B64" t="str">
            <v>Elsevier</v>
          </cell>
          <cell r="C64" t="str">
            <v>ScienceDirect licensed content</v>
          </cell>
          <cell r="E64" t="str">
            <v>AG</v>
          </cell>
          <cell r="F64" t="str">
            <v>0883-2927</v>
          </cell>
          <cell r="G64" t="str">
            <v>1872-9134</v>
          </cell>
          <cell r="H64">
            <v>17</v>
          </cell>
          <cell r="I64">
            <v>12</v>
          </cell>
          <cell r="J64">
            <v>6</v>
          </cell>
        </row>
        <row r="65">
          <cell r="A65" t="str">
            <v>Applied Materials Today</v>
          </cell>
          <cell r="B65" t="str">
            <v>Elsevier</v>
          </cell>
          <cell r="C65" t="str">
            <v>ScienceDirect licensed content</v>
          </cell>
          <cell r="E65" t="str">
            <v>APMT</v>
          </cell>
          <cell r="F65" t="str">
            <v>2352-9407</v>
          </cell>
          <cell r="G65" t="str">
            <v xml:space="preserve"> </v>
          </cell>
          <cell r="H65">
            <v>8</v>
          </cell>
          <cell r="I65">
            <v>6</v>
          </cell>
          <cell r="J65">
            <v>3</v>
          </cell>
        </row>
        <row r="66">
          <cell r="A66" t="str">
            <v>Applied Mathematical Modelling</v>
          </cell>
          <cell r="B66" t="str">
            <v>Elsevier</v>
          </cell>
          <cell r="C66" t="str">
            <v>ScienceDirect licensed content</v>
          </cell>
          <cell r="E66" t="str">
            <v>APM</v>
          </cell>
          <cell r="F66" t="str">
            <v>0307-904X</v>
          </cell>
          <cell r="G66" t="str">
            <v xml:space="preserve"> </v>
          </cell>
          <cell r="H66">
            <v>45</v>
          </cell>
          <cell r="I66">
            <v>30</v>
          </cell>
          <cell r="J66">
            <v>16</v>
          </cell>
        </row>
        <row r="67">
          <cell r="A67" t="str">
            <v>Applied Mathematics and Computation</v>
          </cell>
          <cell r="B67" t="str">
            <v>Elsevier</v>
          </cell>
          <cell r="C67" t="str">
            <v>ScienceDirect licensed content</v>
          </cell>
          <cell r="E67" t="str">
            <v>AMC</v>
          </cell>
          <cell r="F67" t="str">
            <v>0096-3003</v>
          </cell>
          <cell r="G67" t="str">
            <v xml:space="preserve"> </v>
          </cell>
          <cell r="H67">
            <v>4</v>
          </cell>
          <cell r="I67">
            <v>3</v>
          </cell>
          <cell r="J67">
            <v>2</v>
          </cell>
        </row>
        <row r="68">
          <cell r="A68" t="str">
            <v>Applied Mathematics Letters</v>
          </cell>
          <cell r="B68" t="str">
            <v>Elsevier</v>
          </cell>
          <cell r="C68" t="str">
            <v>ScienceDirect licensed content</v>
          </cell>
          <cell r="E68" t="str">
            <v>AML</v>
          </cell>
          <cell r="F68" t="str">
            <v>0893-9659</v>
          </cell>
          <cell r="G68" t="str">
            <v>1873-5452</v>
          </cell>
          <cell r="H68">
            <v>4</v>
          </cell>
          <cell r="I68">
            <v>2</v>
          </cell>
          <cell r="J68">
            <v>2</v>
          </cell>
        </row>
        <row r="69">
          <cell r="A69" t="str">
            <v>Applied Numerical Mathematics</v>
          </cell>
          <cell r="B69" t="str">
            <v>Elsevier</v>
          </cell>
          <cell r="C69" t="str">
            <v>ScienceDirect licensed content</v>
          </cell>
          <cell r="E69" t="str">
            <v>APNUM</v>
          </cell>
          <cell r="F69" t="str">
            <v>0168-9274</v>
          </cell>
          <cell r="G69" t="str">
            <v xml:space="preserve"> </v>
          </cell>
          <cell r="H69">
            <v>4</v>
          </cell>
          <cell r="I69">
            <v>2</v>
          </cell>
          <cell r="J69">
            <v>2</v>
          </cell>
        </row>
        <row r="70">
          <cell r="A70" t="str">
            <v>Applied Radiation and Isotopes</v>
          </cell>
          <cell r="B70" t="str">
            <v>Elsevier</v>
          </cell>
          <cell r="C70" t="str">
            <v>ScienceDirect licensed content</v>
          </cell>
          <cell r="E70" t="str">
            <v>ARI</v>
          </cell>
          <cell r="F70" t="str">
            <v>0969-8043</v>
          </cell>
          <cell r="G70" t="str">
            <v>1872-9800</v>
          </cell>
          <cell r="H70">
            <v>13</v>
          </cell>
          <cell r="I70">
            <v>7</v>
          </cell>
          <cell r="J70">
            <v>7</v>
          </cell>
        </row>
        <row r="71">
          <cell r="A71" t="str">
            <v>Applied Soil Ecology</v>
          </cell>
          <cell r="B71" t="str">
            <v>Elsevier</v>
          </cell>
          <cell r="C71" t="str">
            <v>ScienceDirect licensed content</v>
          </cell>
          <cell r="E71" t="str">
            <v>APSOIL</v>
          </cell>
          <cell r="F71" t="str">
            <v>0929-1393</v>
          </cell>
          <cell r="G71" t="str">
            <v xml:space="preserve"> </v>
          </cell>
          <cell r="H71">
            <v>4</v>
          </cell>
          <cell r="I71">
            <v>4</v>
          </cell>
          <cell r="J71">
            <v>0</v>
          </cell>
        </row>
        <row r="72">
          <cell r="A72" t="str">
            <v>Applied Surface Science</v>
          </cell>
          <cell r="B72" t="str">
            <v>Elsevier</v>
          </cell>
          <cell r="C72" t="str">
            <v>ScienceDirect licensed content</v>
          </cell>
          <cell r="E72" t="str">
            <v>APSUSC</v>
          </cell>
          <cell r="F72" t="str">
            <v>0169-4332</v>
          </cell>
          <cell r="G72" t="str">
            <v xml:space="preserve"> </v>
          </cell>
          <cell r="H72">
            <v>19</v>
          </cell>
          <cell r="I72">
            <v>13</v>
          </cell>
          <cell r="J72">
            <v>6</v>
          </cell>
        </row>
        <row r="73">
          <cell r="A73" t="str">
            <v>Applied Thermal Engineering</v>
          </cell>
          <cell r="B73" t="str">
            <v>Elsevier</v>
          </cell>
          <cell r="C73" t="str">
            <v>ScienceDirect licensed content</v>
          </cell>
          <cell r="E73" t="str">
            <v>ATE</v>
          </cell>
          <cell r="F73" t="str">
            <v>1359-4311</v>
          </cell>
          <cell r="G73" t="str">
            <v xml:space="preserve"> </v>
          </cell>
          <cell r="H73">
            <v>9</v>
          </cell>
          <cell r="I73">
            <v>5</v>
          </cell>
          <cell r="J73">
            <v>4</v>
          </cell>
        </row>
        <row r="74">
          <cell r="A74" t="str">
            <v>Aquaculture</v>
          </cell>
          <cell r="B74" t="str">
            <v>Elsevier</v>
          </cell>
          <cell r="C74" t="str">
            <v>ScienceDirect licensed content</v>
          </cell>
          <cell r="E74" t="str">
            <v>AQUA</v>
          </cell>
          <cell r="F74" t="str">
            <v>0044-8486</v>
          </cell>
          <cell r="G74" t="str">
            <v xml:space="preserve"> </v>
          </cell>
          <cell r="H74">
            <v>1</v>
          </cell>
          <cell r="I74">
            <v>1</v>
          </cell>
          <cell r="J74">
            <v>0</v>
          </cell>
        </row>
        <row r="75">
          <cell r="A75" t="str">
            <v>Aquatic Procedia</v>
          </cell>
          <cell r="B75" t="str">
            <v>Elsevier</v>
          </cell>
          <cell r="C75" t="str">
            <v>ScienceDirect licensed content</v>
          </cell>
          <cell r="E75" t="str">
            <v>AQPRO</v>
          </cell>
          <cell r="F75" t="str">
            <v>2214-241X</v>
          </cell>
          <cell r="G75" t="str">
            <v xml:space="preserve"> </v>
          </cell>
          <cell r="H75">
            <v>11</v>
          </cell>
          <cell r="I75">
            <v>0</v>
          </cell>
          <cell r="J75">
            <v>11</v>
          </cell>
        </row>
        <row r="76">
          <cell r="A76" t="str">
            <v>Arabian Journal of Chemistry</v>
          </cell>
          <cell r="B76" t="str">
            <v>Elsevier</v>
          </cell>
          <cell r="C76" t="str">
            <v>ScienceDirect licensed content</v>
          </cell>
          <cell r="E76" t="str">
            <v>ARABJC</v>
          </cell>
          <cell r="F76" t="str">
            <v>1878-5352</v>
          </cell>
          <cell r="G76" t="str">
            <v xml:space="preserve"> </v>
          </cell>
          <cell r="H76">
            <v>93</v>
          </cell>
          <cell r="I76">
            <v>71</v>
          </cell>
          <cell r="J76">
            <v>22</v>
          </cell>
        </row>
        <row r="77">
          <cell r="A77" t="str">
            <v>Archives of Biochemistry and Biophysics</v>
          </cell>
          <cell r="B77" t="str">
            <v>Elsevier</v>
          </cell>
          <cell r="C77" t="str">
            <v>ScienceDirect licensed content</v>
          </cell>
          <cell r="E77" t="str">
            <v>YABBI</v>
          </cell>
          <cell r="F77" t="str">
            <v>0003-9861</v>
          </cell>
          <cell r="G77" t="str">
            <v>1096-0384</v>
          </cell>
          <cell r="H77">
            <v>18</v>
          </cell>
          <cell r="I77">
            <v>13</v>
          </cell>
          <cell r="J77">
            <v>5</v>
          </cell>
        </row>
        <row r="78">
          <cell r="A78" t="str">
            <v>Arthroplasty Today</v>
          </cell>
          <cell r="B78" t="str">
            <v>Elsevier</v>
          </cell>
          <cell r="C78" t="str">
            <v>ScienceDirect licensed content</v>
          </cell>
          <cell r="E78" t="str">
            <v>ARTD</v>
          </cell>
          <cell r="F78" t="str">
            <v>2352-3441</v>
          </cell>
          <cell r="G78" t="str">
            <v xml:space="preserve"> </v>
          </cell>
          <cell r="H78">
            <v>4</v>
          </cell>
          <cell r="I78">
            <v>3</v>
          </cell>
          <cell r="J78">
            <v>2</v>
          </cell>
        </row>
        <row r="79">
          <cell r="A79" t="str">
            <v>Artificial Intelligence</v>
          </cell>
          <cell r="B79" t="str">
            <v>Elsevier</v>
          </cell>
          <cell r="C79" t="str">
            <v>ScienceDirect licensed content</v>
          </cell>
          <cell r="E79" t="str">
            <v>ARTINT</v>
          </cell>
          <cell r="F79" t="str">
            <v>0004-3702</v>
          </cell>
          <cell r="G79" t="str">
            <v xml:space="preserve"> </v>
          </cell>
          <cell r="H79">
            <v>2</v>
          </cell>
          <cell r="I79">
            <v>2</v>
          </cell>
          <cell r="J79">
            <v>0</v>
          </cell>
        </row>
        <row r="80">
          <cell r="A80" t="str">
            <v>Asian Journal of Pharmaceutical Sciences</v>
          </cell>
          <cell r="B80" t="str">
            <v>Elsevier</v>
          </cell>
          <cell r="C80" t="str">
            <v>ScienceDirect licensed content</v>
          </cell>
          <cell r="E80" t="str">
            <v>AJPS</v>
          </cell>
          <cell r="F80" t="str">
            <v>1818-0876</v>
          </cell>
          <cell r="G80" t="str">
            <v>2221-285X</v>
          </cell>
          <cell r="H80">
            <v>25</v>
          </cell>
          <cell r="I80">
            <v>19</v>
          </cell>
          <cell r="J80">
            <v>6</v>
          </cell>
        </row>
        <row r="81">
          <cell r="A81" t="str">
            <v>Asian Pacific Journal of Tropical Biomedicine</v>
          </cell>
          <cell r="B81" t="str">
            <v>Elsevier</v>
          </cell>
          <cell r="C81" t="str">
            <v>ScienceDirect licensed content</v>
          </cell>
          <cell r="E81" t="str">
            <v>APJTB</v>
          </cell>
          <cell r="F81" t="str">
            <v>2221-1691</v>
          </cell>
          <cell r="G81" t="str">
            <v xml:space="preserve"> </v>
          </cell>
          <cell r="H81">
            <v>3</v>
          </cell>
          <cell r="I81">
            <v>2</v>
          </cell>
          <cell r="J81">
            <v>2</v>
          </cell>
        </row>
        <row r="82">
          <cell r="A82" t="str">
            <v>Asian Pacific Journal of Tropical Medicine</v>
          </cell>
          <cell r="B82" t="str">
            <v>Elsevier</v>
          </cell>
          <cell r="C82" t="str">
            <v>ScienceDirect licensed content</v>
          </cell>
          <cell r="E82" t="str">
            <v>APJTM</v>
          </cell>
          <cell r="F82" t="str">
            <v>1995-7645</v>
          </cell>
          <cell r="G82" t="str">
            <v xml:space="preserve"> </v>
          </cell>
          <cell r="H82">
            <v>11</v>
          </cell>
          <cell r="I82">
            <v>0</v>
          </cell>
          <cell r="J82">
            <v>11</v>
          </cell>
        </row>
        <row r="83">
          <cell r="A83" t="str">
            <v>Astronomy and Computing</v>
          </cell>
          <cell r="B83" t="str">
            <v>Elsevier</v>
          </cell>
          <cell r="C83" t="str">
            <v>ScienceDirect licensed content</v>
          </cell>
          <cell r="E83" t="str">
            <v>ASCOM</v>
          </cell>
          <cell r="F83" t="str">
            <v>2213-1337</v>
          </cell>
          <cell r="G83" t="str">
            <v xml:space="preserve"> </v>
          </cell>
          <cell r="H83">
            <v>2</v>
          </cell>
          <cell r="I83">
            <v>2</v>
          </cell>
          <cell r="J83">
            <v>0</v>
          </cell>
        </row>
        <row r="84">
          <cell r="A84" t="str">
            <v>Astroparticle Physics</v>
          </cell>
          <cell r="B84" t="str">
            <v>Elsevier</v>
          </cell>
          <cell r="C84" t="str">
            <v>ScienceDirect licensed content</v>
          </cell>
          <cell r="E84" t="str">
            <v>ASTPHY</v>
          </cell>
          <cell r="F84" t="str">
            <v>0927-6505</v>
          </cell>
          <cell r="G84" t="str">
            <v xml:space="preserve"> </v>
          </cell>
          <cell r="H84">
            <v>4</v>
          </cell>
          <cell r="I84">
            <v>3</v>
          </cell>
          <cell r="J84">
            <v>2</v>
          </cell>
        </row>
        <row r="85">
          <cell r="A85" t="str">
            <v>Atmósfera</v>
          </cell>
          <cell r="B85" t="str">
            <v>UNAM</v>
          </cell>
          <cell r="C85" t="str">
            <v>ScienceDirect licensed content</v>
          </cell>
          <cell r="E85" t="str">
            <v>ATM</v>
          </cell>
          <cell r="F85" t="str">
            <v>0187-6236</v>
          </cell>
          <cell r="G85" t="str">
            <v xml:space="preserve"> </v>
          </cell>
          <cell r="H85">
            <v>11</v>
          </cell>
          <cell r="I85">
            <v>9</v>
          </cell>
          <cell r="J85">
            <v>3</v>
          </cell>
        </row>
        <row r="86">
          <cell r="A86" t="str">
            <v>Atmospheric Environment</v>
          </cell>
          <cell r="B86" t="str">
            <v>Elsevier</v>
          </cell>
          <cell r="C86" t="str">
            <v>ScienceDirect licensed content</v>
          </cell>
          <cell r="E86" t="str">
            <v>AEA</v>
          </cell>
          <cell r="F86" t="str">
            <v>1352-2310</v>
          </cell>
          <cell r="G86" t="str">
            <v>1873-2844</v>
          </cell>
          <cell r="H86">
            <v>100</v>
          </cell>
          <cell r="I86">
            <v>66</v>
          </cell>
          <cell r="J86">
            <v>35</v>
          </cell>
        </row>
        <row r="87">
          <cell r="A87" t="str">
            <v>Atmospheric Pollution Research</v>
          </cell>
          <cell r="B87" t="str">
            <v>Elsevier</v>
          </cell>
          <cell r="C87" t="str">
            <v>ScienceDirect licensed content</v>
          </cell>
          <cell r="E87" t="str">
            <v>APR</v>
          </cell>
          <cell r="F87" t="str">
            <v>1309-1042</v>
          </cell>
          <cell r="G87" t="str">
            <v xml:space="preserve"> </v>
          </cell>
          <cell r="H87">
            <v>13</v>
          </cell>
          <cell r="I87">
            <v>11</v>
          </cell>
          <cell r="J87">
            <v>3</v>
          </cell>
        </row>
        <row r="88">
          <cell r="A88" t="str">
            <v>Atmospheric Research</v>
          </cell>
          <cell r="B88" t="str">
            <v>Elsevier</v>
          </cell>
          <cell r="C88" t="str">
            <v>ScienceDirect licensed content</v>
          </cell>
          <cell r="E88" t="str">
            <v>ATMOS</v>
          </cell>
          <cell r="F88" t="str">
            <v>0169-8095</v>
          </cell>
          <cell r="G88" t="str">
            <v xml:space="preserve"> </v>
          </cell>
          <cell r="H88">
            <v>12</v>
          </cell>
          <cell r="I88">
            <v>10</v>
          </cell>
          <cell r="J88">
            <v>2</v>
          </cell>
        </row>
        <row r="89">
          <cell r="A89" t="str">
            <v>Automatica</v>
          </cell>
          <cell r="B89" t="str">
            <v>Elsevier</v>
          </cell>
          <cell r="C89" t="str">
            <v>ScienceDirect licensed content</v>
          </cell>
          <cell r="E89" t="str">
            <v>AUT</v>
          </cell>
          <cell r="F89" t="str">
            <v>0005-1098</v>
          </cell>
          <cell r="G89" t="str">
            <v xml:space="preserve"> </v>
          </cell>
          <cell r="H89">
            <v>1</v>
          </cell>
          <cell r="I89">
            <v>1</v>
          </cell>
          <cell r="J89">
            <v>0</v>
          </cell>
        </row>
        <row r="90">
          <cell r="A90" t="str">
            <v>Basal Ganglia</v>
          </cell>
          <cell r="B90" t="str">
            <v>Elsevier</v>
          </cell>
          <cell r="C90" t="str">
            <v>ScienceDirect licensed content</v>
          </cell>
          <cell r="E90" t="str">
            <v>BAGA</v>
          </cell>
          <cell r="F90" t="str">
            <v>2210-5336</v>
          </cell>
          <cell r="G90" t="str">
            <v xml:space="preserve"> </v>
          </cell>
          <cell r="H90">
            <v>2</v>
          </cell>
          <cell r="I90">
            <v>2</v>
          </cell>
          <cell r="J90">
            <v>0</v>
          </cell>
        </row>
        <row r="91">
          <cell r="A91" t="str">
            <v>BBA Clinical</v>
          </cell>
          <cell r="B91" t="str">
            <v>Elsevier</v>
          </cell>
          <cell r="C91" t="str">
            <v>ScienceDirect licensed content</v>
          </cell>
          <cell r="E91" t="str">
            <v>BBACLI</v>
          </cell>
          <cell r="F91" t="str">
            <v>2214-6474</v>
          </cell>
          <cell r="G91" t="str">
            <v xml:space="preserve"> </v>
          </cell>
          <cell r="H91">
            <v>6</v>
          </cell>
          <cell r="I91">
            <v>5</v>
          </cell>
          <cell r="J91">
            <v>2</v>
          </cell>
        </row>
        <row r="92">
          <cell r="A92" t="str">
            <v>Behaviour Research and Therapy</v>
          </cell>
          <cell r="B92" t="str">
            <v>Elsevier</v>
          </cell>
          <cell r="C92" t="str">
            <v>ScienceDirect licensed content</v>
          </cell>
          <cell r="E92" t="str">
            <v>BRT</v>
          </cell>
          <cell r="F92" t="str">
            <v>0005-7967</v>
          </cell>
          <cell r="G92" t="str">
            <v>1873-622X</v>
          </cell>
          <cell r="H92">
            <v>8</v>
          </cell>
          <cell r="I92">
            <v>6</v>
          </cell>
          <cell r="J92">
            <v>2</v>
          </cell>
        </row>
        <row r="93">
          <cell r="A93" t="str">
            <v>Behavioural Brain Research</v>
          </cell>
          <cell r="B93" t="str">
            <v>Elsevier</v>
          </cell>
          <cell r="C93" t="str">
            <v>ScienceDirect licensed content</v>
          </cell>
          <cell r="E93" t="str">
            <v>BBR</v>
          </cell>
          <cell r="F93" t="str">
            <v>0166-4328</v>
          </cell>
          <cell r="G93" t="str">
            <v>1872-7549</v>
          </cell>
          <cell r="H93">
            <v>40</v>
          </cell>
          <cell r="I93">
            <v>34</v>
          </cell>
          <cell r="J93">
            <v>7</v>
          </cell>
        </row>
        <row r="94">
          <cell r="A94" t="str">
            <v>Behavioural Processes</v>
          </cell>
          <cell r="B94" t="str">
            <v>Elsevier</v>
          </cell>
          <cell r="C94" t="str">
            <v>ScienceDirect licensed content</v>
          </cell>
          <cell r="E94" t="str">
            <v>BEPROC</v>
          </cell>
          <cell r="F94" t="str">
            <v>0376-6357</v>
          </cell>
          <cell r="G94" t="str">
            <v>1872-8308</v>
          </cell>
          <cell r="H94">
            <v>1</v>
          </cell>
          <cell r="I94">
            <v>1</v>
          </cell>
          <cell r="J94">
            <v>0</v>
          </cell>
        </row>
        <row r="95">
          <cell r="A95" t="str">
            <v>Beni-Suef University Journal of Basic and Applied Sciences</v>
          </cell>
          <cell r="B95" t="str">
            <v>Elsevier</v>
          </cell>
          <cell r="C95" t="str">
            <v>ScienceDirect licensed content</v>
          </cell>
          <cell r="E95" t="str">
            <v>BJBAS</v>
          </cell>
          <cell r="F95" t="str">
            <v>2314-8535</v>
          </cell>
          <cell r="G95" t="str">
            <v xml:space="preserve"> </v>
          </cell>
          <cell r="H95">
            <v>3</v>
          </cell>
          <cell r="I95">
            <v>3</v>
          </cell>
          <cell r="J95">
            <v>0</v>
          </cell>
        </row>
        <row r="96">
          <cell r="A96" t="str">
            <v>Bioactive Materials</v>
          </cell>
          <cell r="B96" t="str">
            <v>Elsevier</v>
          </cell>
          <cell r="C96" t="str">
            <v>ScienceDirect licensed content</v>
          </cell>
          <cell r="E96" t="str">
            <v>BIOMAT</v>
          </cell>
          <cell r="F96" t="str">
            <v>2452-199X</v>
          </cell>
          <cell r="G96" t="str">
            <v xml:space="preserve"> </v>
          </cell>
          <cell r="H96">
            <v>4</v>
          </cell>
          <cell r="I96">
            <v>2</v>
          </cell>
          <cell r="J96">
            <v>2</v>
          </cell>
        </row>
        <row r="97">
          <cell r="A97" t="str">
            <v>Biochemical and Biophysical Research Communications</v>
          </cell>
          <cell r="B97" t="str">
            <v>Elsevier</v>
          </cell>
          <cell r="C97" t="str">
            <v>ScienceDirect licensed content</v>
          </cell>
          <cell r="E97" t="str">
            <v>YBBRC</v>
          </cell>
          <cell r="F97" t="str">
            <v>0006-291X</v>
          </cell>
          <cell r="G97" t="str">
            <v>1090-2104</v>
          </cell>
          <cell r="H97">
            <v>42</v>
          </cell>
          <cell r="I97">
            <v>32</v>
          </cell>
          <cell r="J97">
            <v>11</v>
          </cell>
        </row>
        <row r="98">
          <cell r="A98" t="str">
            <v>Biochemical Engineering Journal</v>
          </cell>
          <cell r="B98" t="str">
            <v>Elsevier</v>
          </cell>
          <cell r="C98" t="str">
            <v>ScienceDirect licensed content</v>
          </cell>
          <cell r="E98" t="str">
            <v>BEJ</v>
          </cell>
          <cell r="F98" t="str">
            <v>1369-703X</v>
          </cell>
          <cell r="G98" t="str">
            <v>1873-295X</v>
          </cell>
          <cell r="H98">
            <v>7</v>
          </cell>
          <cell r="I98">
            <v>5</v>
          </cell>
          <cell r="J98">
            <v>3</v>
          </cell>
        </row>
        <row r="99">
          <cell r="A99" t="str">
            <v>Biochemical Pharmacology</v>
          </cell>
          <cell r="B99" t="str">
            <v>Elsevier</v>
          </cell>
          <cell r="C99" t="str">
            <v>ScienceDirect licensed content</v>
          </cell>
          <cell r="E99" t="str">
            <v>BCP</v>
          </cell>
          <cell r="F99" t="str">
            <v>0006-2952</v>
          </cell>
          <cell r="G99" t="str">
            <v>1873-2968</v>
          </cell>
          <cell r="H99">
            <v>3</v>
          </cell>
          <cell r="I99">
            <v>2</v>
          </cell>
          <cell r="J99">
            <v>1</v>
          </cell>
        </row>
        <row r="100">
          <cell r="A100" t="str">
            <v>Biochemistry and Biophysics Reports</v>
          </cell>
          <cell r="B100" t="str">
            <v>Elsevier</v>
          </cell>
          <cell r="C100" t="str">
            <v>ScienceDirect licensed content</v>
          </cell>
          <cell r="E100" t="str">
            <v>BBREP</v>
          </cell>
          <cell r="F100" t="str">
            <v>2405-5808</v>
          </cell>
          <cell r="G100" t="str">
            <v xml:space="preserve"> </v>
          </cell>
          <cell r="H100">
            <v>19</v>
          </cell>
          <cell r="I100">
            <v>14</v>
          </cell>
          <cell r="J100">
            <v>5</v>
          </cell>
        </row>
        <row r="101">
          <cell r="A101" t="str">
            <v>Biochimica et Biophysica Acta (BBA) - Bioenergetics</v>
          </cell>
          <cell r="B101" t="str">
            <v>Elsevier</v>
          </cell>
          <cell r="C101" t="str">
            <v>ScienceDirect licensed content</v>
          </cell>
          <cell r="E101" t="str">
            <v>BBABIO</v>
          </cell>
          <cell r="F101" t="str">
            <v>0005-2728</v>
          </cell>
          <cell r="G101" t="str">
            <v>1879-2650</v>
          </cell>
          <cell r="H101">
            <v>15</v>
          </cell>
          <cell r="I101">
            <v>10</v>
          </cell>
          <cell r="J101">
            <v>5</v>
          </cell>
        </row>
        <row r="102">
          <cell r="A102" t="str">
            <v>Biochimica et Biophysica Acta (BBA) - Biomembranes</v>
          </cell>
          <cell r="B102" t="str">
            <v>Elsevier</v>
          </cell>
          <cell r="C102" t="str">
            <v>ScienceDirect licensed content</v>
          </cell>
          <cell r="E102" t="str">
            <v>BBAMEM</v>
          </cell>
          <cell r="F102" t="str">
            <v>0005-2736</v>
          </cell>
          <cell r="G102" t="str">
            <v>1879-2642</v>
          </cell>
          <cell r="H102">
            <v>65</v>
          </cell>
          <cell r="I102">
            <v>50</v>
          </cell>
          <cell r="J102">
            <v>16</v>
          </cell>
        </row>
        <row r="103">
          <cell r="A103" t="str">
            <v>Biochimica et Biophysica Acta (BBA) - Gene Regulatory Mechanisms</v>
          </cell>
          <cell r="B103" t="str">
            <v>Elsevier</v>
          </cell>
          <cell r="C103" t="str">
            <v>ScienceDirect licensed content</v>
          </cell>
          <cell r="E103" t="str">
            <v>BBAGRM</v>
          </cell>
          <cell r="F103" t="str">
            <v>1874-9399</v>
          </cell>
          <cell r="G103" t="str">
            <v>1876-4320</v>
          </cell>
          <cell r="H103">
            <v>6</v>
          </cell>
          <cell r="I103">
            <v>5</v>
          </cell>
          <cell r="J103">
            <v>2</v>
          </cell>
        </row>
        <row r="104">
          <cell r="A104" t="str">
            <v>Biochimica et Biophysica Acta (BBA) - General Subjects</v>
          </cell>
          <cell r="B104" t="str">
            <v>Elsevier</v>
          </cell>
          <cell r="C104" t="str">
            <v>ScienceDirect licensed content</v>
          </cell>
          <cell r="E104" t="str">
            <v>BBAGEN</v>
          </cell>
          <cell r="F104" t="str">
            <v>0304-4165</v>
          </cell>
          <cell r="G104" t="str">
            <v>1872-8006</v>
          </cell>
          <cell r="H104">
            <v>26</v>
          </cell>
          <cell r="I104">
            <v>18</v>
          </cell>
          <cell r="J104">
            <v>9</v>
          </cell>
        </row>
        <row r="105">
          <cell r="A105" t="str">
            <v>Biochimica et Biophysica Acta (BBA) - Molecular and Cell Biology of Lipids</v>
          </cell>
          <cell r="B105" t="str">
            <v>Elsevier</v>
          </cell>
          <cell r="C105" t="str">
            <v>ScienceDirect licensed content</v>
          </cell>
          <cell r="E105" t="str">
            <v>BBAMCB</v>
          </cell>
          <cell r="F105" t="str">
            <v>1388-1981</v>
          </cell>
          <cell r="G105" t="str">
            <v>1879-2618</v>
          </cell>
          <cell r="H105">
            <v>10</v>
          </cell>
          <cell r="I105">
            <v>9</v>
          </cell>
          <cell r="J105">
            <v>2</v>
          </cell>
        </row>
        <row r="106">
          <cell r="A106" t="str">
            <v>Biochimica et Biophysica Acta (BBA) - Molecular Basis of Disease</v>
          </cell>
          <cell r="B106" t="str">
            <v>Elsevier</v>
          </cell>
          <cell r="C106" t="str">
            <v>ScienceDirect licensed content</v>
          </cell>
          <cell r="E106" t="str">
            <v>BBADIS</v>
          </cell>
          <cell r="F106" t="str">
            <v>0925-4439</v>
          </cell>
          <cell r="G106" t="str">
            <v>1879-260X</v>
          </cell>
          <cell r="H106">
            <v>3</v>
          </cell>
          <cell r="I106">
            <v>2</v>
          </cell>
          <cell r="J106">
            <v>2</v>
          </cell>
        </row>
        <row r="107">
          <cell r="A107" t="str">
            <v>Biochimica et Biophysica Acta (BBA) - Molecular Cell Research</v>
          </cell>
          <cell r="B107" t="str">
            <v>Elsevier</v>
          </cell>
          <cell r="C107" t="str">
            <v>ScienceDirect licensed content</v>
          </cell>
          <cell r="E107" t="str">
            <v>BBAMCR</v>
          </cell>
          <cell r="F107" t="str">
            <v>0167-4889</v>
          </cell>
          <cell r="G107" t="str">
            <v>1879-2596</v>
          </cell>
          <cell r="H107">
            <v>17</v>
          </cell>
          <cell r="I107">
            <v>11</v>
          </cell>
          <cell r="J107">
            <v>6</v>
          </cell>
        </row>
        <row r="108">
          <cell r="A108" t="str">
            <v>Biochimica et Biophysica Acta (BBA) - Proteins and Proteomics</v>
          </cell>
          <cell r="B108" t="str">
            <v>Elsevier</v>
          </cell>
          <cell r="C108" t="str">
            <v>ScienceDirect licensed content</v>
          </cell>
          <cell r="E108" t="str">
            <v>BBAPAP</v>
          </cell>
          <cell r="F108" t="str">
            <v>1570-9639</v>
          </cell>
          <cell r="G108" t="str">
            <v>1878-1454</v>
          </cell>
          <cell r="H108">
            <v>30</v>
          </cell>
          <cell r="I108">
            <v>21</v>
          </cell>
          <cell r="J108">
            <v>10</v>
          </cell>
        </row>
        <row r="109">
          <cell r="A109" t="str">
            <v>Biochimica et Biophysica Acta (BBA) - Reviews on Cancer</v>
          </cell>
          <cell r="B109" t="str">
            <v>Elsevier</v>
          </cell>
          <cell r="C109" t="str">
            <v>ScienceDirect licensed content</v>
          </cell>
          <cell r="E109" t="str">
            <v>BBACAN</v>
          </cell>
          <cell r="F109" t="str">
            <v>0304-419X</v>
          </cell>
          <cell r="G109" t="str">
            <v>1879-2561</v>
          </cell>
          <cell r="H109">
            <v>3</v>
          </cell>
          <cell r="I109">
            <v>2</v>
          </cell>
          <cell r="J109">
            <v>2</v>
          </cell>
        </row>
        <row r="110">
          <cell r="A110" t="str">
            <v>Biochimie</v>
          </cell>
          <cell r="B110" t="str">
            <v>Elsevier</v>
          </cell>
          <cell r="C110" t="str">
            <v>ScienceDirect licensed content</v>
          </cell>
          <cell r="E110" t="str">
            <v>BIOCHI</v>
          </cell>
          <cell r="F110" t="str">
            <v>0300-9084</v>
          </cell>
          <cell r="G110" t="str">
            <v>6183-1638</v>
          </cell>
          <cell r="H110">
            <v>19</v>
          </cell>
          <cell r="I110">
            <v>13</v>
          </cell>
          <cell r="J110">
            <v>6</v>
          </cell>
        </row>
        <row r="111">
          <cell r="A111" t="str">
            <v>Bioelectrochemistry</v>
          </cell>
          <cell r="B111" t="str">
            <v>Elsevier</v>
          </cell>
          <cell r="C111" t="str">
            <v>ScienceDirect licensed content</v>
          </cell>
          <cell r="E111" t="str">
            <v>BIOJEC</v>
          </cell>
          <cell r="F111" t="str">
            <v>1567-5394</v>
          </cell>
          <cell r="G111" t="str">
            <v>1878-562X</v>
          </cell>
          <cell r="H111">
            <v>5</v>
          </cell>
          <cell r="I111">
            <v>3</v>
          </cell>
          <cell r="J111">
            <v>2</v>
          </cell>
        </row>
        <row r="112">
          <cell r="A112" t="str">
            <v>Biological Conservation</v>
          </cell>
          <cell r="B112" t="str">
            <v>Elsevier</v>
          </cell>
          <cell r="C112" t="str">
            <v>ScienceDirect licensed content</v>
          </cell>
          <cell r="E112" t="str">
            <v>BIOC</v>
          </cell>
          <cell r="F112" t="str">
            <v>0006-3207</v>
          </cell>
          <cell r="G112" t="str">
            <v xml:space="preserve"> </v>
          </cell>
          <cell r="H112">
            <v>1</v>
          </cell>
          <cell r="I112">
            <v>1</v>
          </cell>
          <cell r="J112">
            <v>0</v>
          </cell>
        </row>
        <row r="113">
          <cell r="A113" t="str">
            <v>Biological Psychiatry</v>
          </cell>
          <cell r="B113" t="str">
            <v>Elsevier</v>
          </cell>
          <cell r="C113" t="str">
            <v>ScienceDirect licensed content</v>
          </cell>
          <cell r="E113" t="str">
            <v>BPS</v>
          </cell>
          <cell r="F113" t="str">
            <v>0006-3223</v>
          </cell>
          <cell r="G113" t="str">
            <v>1873-2402</v>
          </cell>
          <cell r="H113">
            <v>40</v>
          </cell>
          <cell r="I113">
            <v>24</v>
          </cell>
          <cell r="J113">
            <v>17</v>
          </cell>
        </row>
        <row r="114">
          <cell r="A114" t="str">
            <v>Biological Psychiatry: Cognitive Neuroscience and Neuroimaging</v>
          </cell>
          <cell r="B114" t="str">
            <v>Elsevier</v>
          </cell>
          <cell r="C114" t="str">
            <v>ScienceDirect licensed content</v>
          </cell>
          <cell r="E114" t="str">
            <v>BPSC</v>
          </cell>
          <cell r="F114" t="str">
            <v>2451-9022</v>
          </cell>
          <cell r="G114" t="str">
            <v xml:space="preserve"> </v>
          </cell>
          <cell r="H114">
            <v>5</v>
          </cell>
          <cell r="I114">
            <v>3</v>
          </cell>
          <cell r="J114">
            <v>3</v>
          </cell>
        </row>
        <row r="115">
          <cell r="A115" t="str">
            <v>Biological Psychology</v>
          </cell>
          <cell r="B115" t="str">
            <v>Elsevier</v>
          </cell>
          <cell r="C115" t="str">
            <v>ScienceDirect licensed content</v>
          </cell>
          <cell r="E115" t="str">
            <v>BIOPSY</v>
          </cell>
          <cell r="F115" t="str">
            <v>0301-0511</v>
          </cell>
          <cell r="G115" t="str">
            <v>1873-6246</v>
          </cell>
          <cell r="H115">
            <v>11</v>
          </cell>
          <cell r="I115">
            <v>9</v>
          </cell>
          <cell r="J115">
            <v>3</v>
          </cell>
        </row>
        <row r="116">
          <cell r="A116" t="str">
            <v>Biologicals</v>
          </cell>
          <cell r="B116" t="str">
            <v>Elsevier</v>
          </cell>
          <cell r="C116" t="str">
            <v>ScienceDirect licensed content</v>
          </cell>
          <cell r="E116" t="str">
            <v>YBIOL</v>
          </cell>
          <cell r="F116" t="str">
            <v>1045-1056</v>
          </cell>
          <cell r="G116" t="str">
            <v>1095-8320</v>
          </cell>
          <cell r="H116">
            <v>1</v>
          </cell>
          <cell r="I116">
            <v>1</v>
          </cell>
          <cell r="J116">
            <v>0</v>
          </cell>
        </row>
        <row r="117">
          <cell r="A117" t="str">
            <v>Biomass and Bioenergy</v>
          </cell>
          <cell r="B117" t="str">
            <v>Elsevier</v>
          </cell>
          <cell r="C117" t="str">
            <v>ScienceDirect licensed content</v>
          </cell>
          <cell r="E117" t="str">
            <v>JBB</v>
          </cell>
          <cell r="F117" t="str">
            <v>0961-9534</v>
          </cell>
          <cell r="G117" t="str">
            <v>1873-2909</v>
          </cell>
          <cell r="H117">
            <v>55</v>
          </cell>
          <cell r="I117">
            <v>39</v>
          </cell>
          <cell r="J117">
            <v>17</v>
          </cell>
        </row>
        <row r="118">
          <cell r="A118" t="str">
            <v>Biomaterials</v>
          </cell>
          <cell r="B118" t="str">
            <v>Elsevier</v>
          </cell>
          <cell r="C118" t="str">
            <v>ScienceDirect licensed content</v>
          </cell>
          <cell r="E118" t="str">
            <v>JBMT</v>
          </cell>
          <cell r="F118" t="str">
            <v>0142-9612</v>
          </cell>
          <cell r="G118" t="str">
            <v>1878-5905</v>
          </cell>
          <cell r="H118">
            <v>26</v>
          </cell>
          <cell r="I118">
            <v>17</v>
          </cell>
          <cell r="J118">
            <v>10</v>
          </cell>
        </row>
        <row r="119">
          <cell r="A119" t="str">
            <v>Biomedical Signal Processing and Control</v>
          </cell>
          <cell r="B119" t="str">
            <v>Elsevier</v>
          </cell>
          <cell r="C119" t="str">
            <v>ScienceDirect licensed content</v>
          </cell>
          <cell r="E119" t="str">
            <v>BSPC</v>
          </cell>
          <cell r="F119" t="str">
            <v>1746-8094</v>
          </cell>
          <cell r="G119" t="str">
            <v>1746-8108</v>
          </cell>
          <cell r="H119">
            <v>4</v>
          </cell>
          <cell r="I119">
            <v>3</v>
          </cell>
          <cell r="J119">
            <v>2</v>
          </cell>
        </row>
        <row r="120">
          <cell r="A120" t="str">
            <v>Biomolecular Detection and Quantification</v>
          </cell>
          <cell r="B120" t="str">
            <v>Elsevier</v>
          </cell>
          <cell r="C120" t="str">
            <v>ScienceDirect licensed content</v>
          </cell>
          <cell r="E120" t="str">
            <v>BDQ</v>
          </cell>
          <cell r="F120" t="str">
            <v>2214-7535</v>
          </cell>
          <cell r="G120" t="str">
            <v xml:space="preserve"> </v>
          </cell>
          <cell r="H120">
            <v>5</v>
          </cell>
          <cell r="I120">
            <v>5</v>
          </cell>
          <cell r="J120">
            <v>0</v>
          </cell>
        </row>
        <row r="121">
          <cell r="A121" t="str">
            <v>Bioorganic &amp; Medicinal Chemistry</v>
          </cell>
          <cell r="B121" t="str">
            <v>Elsevier</v>
          </cell>
          <cell r="C121" t="str">
            <v>ScienceDirect licensed content</v>
          </cell>
          <cell r="E121" t="str">
            <v>BMC</v>
          </cell>
          <cell r="F121" t="str">
            <v>0968-0896</v>
          </cell>
          <cell r="G121" t="str">
            <v>1464-3391</v>
          </cell>
          <cell r="H121">
            <v>18</v>
          </cell>
          <cell r="I121">
            <v>12</v>
          </cell>
          <cell r="J121">
            <v>7</v>
          </cell>
        </row>
        <row r="122">
          <cell r="A122" t="str">
            <v>Bioorganic &amp; Medicinal Chemistry Letters</v>
          </cell>
          <cell r="B122" t="str">
            <v>Elsevier</v>
          </cell>
          <cell r="C122" t="str">
            <v>ScienceDirect licensed content</v>
          </cell>
          <cell r="E122" t="str">
            <v>BMCL</v>
          </cell>
          <cell r="F122" t="str">
            <v>0960-894X</v>
          </cell>
          <cell r="G122" t="str">
            <v>1464-3405</v>
          </cell>
          <cell r="H122">
            <v>15</v>
          </cell>
          <cell r="I122">
            <v>12</v>
          </cell>
          <cell r="J122">
            <v>4</v>
          </cell>
        </row>
        <row r="123">
          <cell r="A123" t="str">
            <v>Biophysical Chemistry</v>
          </cell>
          <cell r="B123" t="str">
            <v>Elsevier</v>
          </cell>
          <cell r="C123" t="str">
            <v>ScienceDirect licensed content</v>
          </cell>
          <cell r="E123" t="str">
            <v>BIOCHE</v>
          </cell>
          <cell r="F123" t="str">
            <v>0301-4622</v>
          </cell>
          <cell r="G123" t="str">
            <v>1873-4200</v>
          </cell>
          <cell r="H123">
            <v>7</v>
          </cell>
          <cell r="I123">
            <v>7</v>
          </cell>
          <cell r="J123">
            <v>0</v>
          </cell>
        </row>
        <row r="124">
          <cell r="A124" t="str">
            <v>Biophysical Journal</v>
          </cell>
          <cell r="B124" t="str">
            <v>Elsevier</v>
          </cell>
          <cell r="C124" t="str">
            <v>ScienceDirect licensed content</v>
          </cell>
          <cell r="E124" t="str">
            <v>BPJ</v>
          </cell>
          <cell r="F124" t="str">
            <v>0006-3495</v>
          </cell>
          <cell r="G124" t="str">
            <v>1542-0086</v>
          </cell>
          <cell r="H124">
            <v>209</v>
          </cell>
          <cell r="I124">
            <v>145</v>
          </cell>
          <cell r="J124">
            <v>64</v>
          </cell>
        </row>
        <row r="125">
          <cell r="A125" t="str">
            <v>Bioresource Technology</v>
          </cell>
          <cell r="B125" t="str">
            <v>Elsevier</v>
          </cell>
          <cell r="C125" t="str">
            <v>ScienceDirect licensed content</v>
          </cell>
          <cell r="E125" t="str">
            <v>BITE</v>
          </cell>
          <cell r="F125" t="str">
            <v>0960-8524</v>
          </cell>
          <cell r="G125" t="str">
            <v>1873-2976</v>
          </cell>
          <cell r="H125">
            <v>25</v>
          </cell>
          <cell r="I125">
            <v>19</v>
          </cell>
          <cell r="J125">
            <v>6</v>
          </cell>
        </row>
        <row r="126">
          <cell r="A126" t="str">
            <v>Biosensors and Bioelectronics</v>
          </cell>
          <cell r="B126" t="str">
            <v>Elsevier</v>
          </cell>
          <cell r="C126" t="str">
            <v>ScienceDirect licensed content</v>
          </cell>
          <cell r="E126" t="str">
            <v>BIOS</v>
          </cell>
          <cell r="F126" t="str">
            <v>0956-5663</v>
          </cell>
          <cell r="G126" t="str">
            <v>1873-4235</v>
          </cell>
          <cell r="H126">
            <v>40</v>
          </cell>
          <cell r="I126">
            <v>23</v>
          </cell>
          <cell r="J126">
            <v>18</v>
          </cell>
        </row>
        <row r="127">
          <cell r="A127" t="str">
            <v>Biosurface and Biotribology</v>
          </cell>
          <cell r="B127" t="str">
            <v>Elsevier</v>
          </cell>
          <cell r="C127" t="str">
            <v>ScienceDirect licensed content</v>
          </cell>
          <cell r="E127" t="str">
            <v>BSBT</v>
          </cell>
          <cell r="F127" t="str">
            <v>2405-4518</v>
          </cell>
          <cell r="G127" t="str">
            <v xml:space="preserve"> </v>
          </cell>
          <cell r="H127">
            <v>9</v>
          </cell>
          <cell r="I127">
            <v>7</v>
          </cell>
          <cell r="J127">
            <v>3</v>
          </cell>
        </row>
        <row r="128">
          <cell r="A128" t="str">
            <v>Biosystems</v>
          </cell>
          <cell r="B128" t="str">
            <v>Elsevier</v>
          </cell>
          <cell r="C128" t="str">
            <v>ScienceDirect licensed content</v>
          </cell>
          <cell r="E128" t="str">
            <v>BIO</v>
          </cell>
          <cell r="F128" t="str">
            <v>0303-2647</v>
          </cell>
          <cell r="G128" t="str">
            <v>1872-8324</v>
          </cell>
          <cell r="H128">
            <v>3</v>
          </cell>
          <cell r="I128">
            <v>2</v>
          </cell>
          <cell r="J128">
            <v>1</v>
          </cell>
        </row>
        <row r="129">
          <cell r="A129" t="str">
            <v>Biotechnology Advances</v>
          </cell>
          <cell r="B129" t="str">
            <v>Elsevier</v>
          </cell>
          <cell r="C129" t="str">
            <v>ScienceDirect licensed content</v>
          </cell>
          <cell r="E129" t="str">
            <v>JBA</v>
          </cell>
          <cell r="F129" t="str">
            <v>0734-9750</v>
          </cell>
          <cell r="G129" t="str">
            <v xml:space="preserve"> </v>
          </cell>
          <cell r="H129">
            <v>53</v>
          </cell>
          <cell r="I129">
            <v>34</v>
          </cell>
          <cell r="J129">
            <v>19</v>
          </cell>
        </row>
        <row r="130">
          <cell r="A130" t="str">
            <v>Biotechnology Reports</v>
          </cell>
          <cell r="B130" t="str">
            <v>Elsevier</v>
          </cell>
          <cell r="C130" t="str">
            <v>ScienceDirect licensed content</v>
          </cell>
          <cell r="E130" t="str">
            <v>BTRE</v>
          </cell>
          <cell r="F130" t="str">
            <v>2215-017X</v>
          </cell>
          <cell r="G130" t="str">
            <v xml:space="preserve"> </v>
          </cell>
          <cell r="H130">
            <v>11</v>
          </cell>
          <cell r="I130">
            <v>8</v>
          </cell>
          <cell r="J130">
            <v>3</v>
          </cell>
        </row>
        <row r="131">
          <cell r="A131" t="str">
            <v>Biotechnology Research and Innovation</v>
          </cell>
          <cell r="B131" t="str">
            <v>Elsevier</v>
          </cell>
          <cell r="C131" t="str">
            <v>ScienceDirect licensed content</v>
          </cell>
          <cell r="E131" t="str">
            <v>BIORI</v>
          </cell>
          <cell r="F131" t="str">
            <v>2452-0721</v>
          </cell>
          <cell r="G131" t="str">
            <v xml:space="preserve"> </v>
          </cell>
          <cell r="H131">
            <v>1</v>
          </cell>
          <cell r="I131">
            <v>1</v>
          </cell>
          <cell r="J131">
            <v>0</v>
          </cell>
        </row>
        <row r="132">
          <cell r="A132" t="str">
            <v>Boletín de la Sociedad Española de Cerámica y Vidrio</v>
          </cell>
          <cell r="B132" t="str">
            <v>Elsevier</v>
          </cell>
          <cell r="C132" t="str">
            <v>ScienceDirect licensed content</v>
          </cell>
          <cell r="E132" t="str">
            <v>BSECV</v>
          </cell>
          <cell r="F132" t="str">
            <v>0366-3175</v>
          </cell>
          <cell r="G132" t="str">
            <v>2173-0431</v>
          </cell>
          <cell r="H132">
            <v>29</v>
          </cell>
          <cell r="I132">
            <v>21</v>
          </cell>
          <cell r="J132">
            <v>9</v>
          </cell>
        </row>
        <row r="133">
          <cell r="A133" t="str">
            <v>Bone Reports</v>
          </cell>
          <cell r="B133" t="str">
            <v>Elsevier</v>
          </cell>
          <cell r="C133" t="str">
            <v>ScienceDirect licensed content</v>
          </cell>
          <cell r="E133" t="str">
            <v>BONR</v>
          </cell>
          <cell r="F133" t="str">
            <v>2352-1872</v>
          </cell>
          <cell r="G133" t="str">
            <v xml:space="preserve"> </v>
          </cell>
          <cell r="H133">
            <v>2</v>
          </cell>
          <cell r="I133">
            <v>2</v>
          </cell>
          <cell r="J133">
            <v>0</v>
          </cell>
        </row>
        <row r="134">
          <cell r="A134" t="str">
            <v>Brain and Cognition</v>
          </cell>
          <cell r="B134" t="str">
            <v>Elsevier</v>
          </cell>
          <cell r="C134" t="str">
            <v>ScienceDirect licensed content</v>
          </cell>
          <cell r="E134" t="str">
            <v>YBRCG</v>
          </cell>
          <cell r="F134" t="str">
            <v>0278-2626</v>
          </cell>
          <cell r="G134" t="str">
            <v>1090-2147</v>
          </cell>
          <cell r="H134">
            <v>45</v>
          </cell>
          <cell r="I134">
            <v>29</v>
          </cell>
          <cell r="J134">
            <v>17</v>
          </cell>
        </row>
        <row r="135">
          <cell r="A135" t="str">
            <v>Brain and Language</v>
          </cell>
          <cell r="B135" t="str">
            <v>Elsevier</v>
          </cell>
          <cell r="C135" t="str">
            <v>ScienceDirect licensed content</v>
          </cell>
          <cell r="E135" t="str">
            <v>YBRLN</v>
          </cell>
          <cell r="F135" t="str">
            <v>0093-934X</v>
          </cell>
          <cell r="G135" t="str">
            <v>1090-2155</v>
          </cell>
          <cell r="H135">
            <v>6</v>
          </cell>
          <cell r="I135">
            <v>6</v>
          </cell>
          <cell r="J135">
            <v>0</v>
          </cell>
        </row>
        <row r="136">
          <cell r="A136" t="str">
            <v>Brain Research</v>
          </cell>
          <cell r="B136" t="str">
            <v>Elsevier</v>
          </cell>
          <cell r="C136" t="str">
            <v>ScienceDirect licensed content</v>
          </cell>
          <cell r="E136" t="str">
            <v>BRES</v>
          </cell>
          <cell r="F136" t="str">
            <v>0006-8993</v>
          </cell>
          <cell r="G136" t="str">
            <v>1872-6240</v>
          </cell>
          <cell r="H136">
            <v>17</v>
          </cell>
          <cell r="I136">
            <v>11</v>
          </cell>
          <cell r="J136">
            <v>6</v>
          </cell>
        </row>
        <row r="137">
          <cell r="A137" t="str">
            <v>Brain Research Bulletin</v>
          </cell>
          <cell r="B137" t="str">
            <v>Elsevier</v>
          </cell>
          <cell r="C137" t="str">
            <v>ScienceDirect licensed content</v>
          </cell>
          <cell r="E137" t="str">
            <v>BRB</v>
          </cell>
          <cell r="F137" t="str">
            <v>0361-9230</v>
          </cell>
          <cell r="G137" t="str">
            <v>1873-2747</v>
          </cell>
          <cell r="H137">
            <v>11</v>
          </cell>
          <cell r="I137">
            <v>7</v>
          </cell>
          <cell r="J137">
            <v>4</v>
          </cell>
        </row>
        <row r="138">
          <cell r="A138" t="str">
            <v>Brain Stimulation</v>
          </cell>
          <cell r="B138" t="str">
            <v>Elsevier</v>
          </cell>
          <cell r="C138" t="str">
            <v>ScienceDirect licensed content</v>
          </cell>
          <cell r="E138" t="str">
            <v>BRS</v>
          </cell>
          <cell r="F138" t="str">
            <v>1935-861X</v>
          </cell>
          <cell r="G138" t="str">
            <v>1876-4754</v>
          </cell>
          <cell r="H138">
            <v>5</v>
          </cell>
          <cell r="I138">
            <v>4</v>
          </cell>
          <cell r="J138">
            <v>2</v>
          </cell>
        </row>
        <row r="139">
          <cell r="A139" t="str">
            <v>Brain, Behavior, and Immunity</v>
          </cell>
          <cell r="B139" t="str">
            <v>Elsevier</v>
          </cell>
          <cell r="C139" t="str">
            <v>ScienceDirect licensed content</v>
          </cell>
          <cell r="E139" t="str">
            <v>YBRBI</v>
          </cell>
          <cell r="F139" t="str">
            <v>0889-1591</v>
          </cell>
          <cell r="G139" t="str">
            <v>1090-2139</v>
          </cell>
          <cell r="H139">
            <v>15</v>
          </cell>
          <cell r="I139">
            <v>11</v>
          </cell>
          <cell r="J139">
            <v>4</v>
          </cell>
        </row>
        <row r="140">
          <cell r="A140" t="str">
            <v>Brazilian Journal of Anesthesiology</v>
          </cell>
          <cell r="B140" t="str">
            <v>Elsevier</v>
          </cell>
          <cell r="C140" t="str">
            <v>ScienceDirect licensed content</v>
          </cell>
          <cell r="E140" t="str">
            <v>BJAN</v>
          </cell>
          <cell r="F140" t="str">
            <v>0034-7094</v>
          </cell>
          <cell r="G140" t="str">
            <v>1806-907X</v>
          </cell>
          <cell r="H140">
            <v>2</v>
          </cell>
          <cell r="I140">
            <v>0</v>
          </cell>
          <cell r="J140">
            <v>2</v>
          </cell>
        </row>
        <row r="141">
          <cell r="A141" t="str">
            <v>Brazilian Journal of Anesthesiology (English Edition)</v>
          </cell>
          <cell r="B141" t="str">
            <v>Elsevier</v>
          </cell>
          <cell r="C141" t="str">
            <v>ScienceDirect licensed content</v>
          </cell>
          <cell r="E141" t="str">
            <v>BJANE</v>
          </cell>
          <cell r="F141" t="str">
            <v>0104-0014</v>
          </cell>
          <cell r="G141" t="str">
            <v xml:space="preserve"> </v>
          </cell>
          <cell r="H141">
            <v>1</v>
          </cell>
          <cell r="I141">
            <v>1</v>
          </cell>
          <cell r="J141">
            <v>0</v>
          </cell>
        </row>
        <row r="142">
          <cell r="A142" t="str">
            <v>Brazilian Journal of Microbiology</v>
          </cell>
          <cell r="B142" t="str">
            <v>Elsevier</v>
          </cell>
          <cell r="C142" t="str">
            <v>ScienceDirect licensed content</v>
          </cell>
          <cell r="E142" t="str">
            <v>BJM</v>
          </cell>
          <cell r="F142" t="str">
            <v>1517-8382</v>
          </cell>
          <cell r="G142" t="str">
            <v>1678-4405</v>
          </cell>
          <cell r="H142">
            <v>9</v>
          </cell>
          <cell r="I142">
            <v>7</v>
          </cell>
          <cell r="J142">
            <v>3</v>
          </cell>
        </row>
        <row r="143">
          <cell r="A143" t="str">
            <v>Building and Environment</v>
          </cell>
          <cell r="B143" t="str">
            <v>Elsevier</v>
          </cell>
          <cell r="C143" t="str">
            <v>ScienceDirect licensed content</v>
          </cell>
          <cell r="E143" t="str">
            <v>BAE</v>
          </cell>
          <cell r="F143" t="str">
            <v>0360-1323</v>
          </cell>
          <cell r="G143" t="str">
            <v xml:space="preserve"> </v>
          </cell>
          <cell r="H143">
            <v>7</v>
          </cell>
          <cell r="I143">
            <v>5</v>
          </cell>
          <cell r="J143">
            <v>2</v>
          </cell>
        </row>
        <row r="144">
          <cell r="A144" t="str">
            <v>Burnout Research</v>
          </cell>
          <cell r="B144" t="str">
            <v>Elsevier</v>
          </cell>
          <cell r="C144" t="str">
            <v>ScienceDirect licensed content</v>
          </cell>
          <cell r="E144" t="str">
            <v>BURN</v>
          </cell>
          <cell r="F144" t="str">
            <v>2213-0586</v>
          </cell>
          <cell r="G144" t="str">
            <v xml:space="preserve"> </v>
          </cell>
          <cell r="H144">
            <v>1</v>
          </cell>
          <cell r="I144">
            <v>1</v>
          </cell>
          <cell r="J144">
            <v>0</v>
          </cell>
        </row>
        <row r="145">
          <cell r="A145" t="str">
            <v>Calphad</v>
          </cell>
          <cell r="B145" t="str">
            <v>Elsevier</v>
          </cell>
          <cell r="C145" t="str">
            <v>ScienceDirect licensed content</v>
          </cell>
          <cell r="E145" t="str">
            <v>CALPHA</v>
          </cell>
          <cell r="F145" t="str">
            <v>0364-5916</v>
          </cell>
          <cell r="G145" t="str">
            <v xml:space="preserve"> </v>
          </cell>
          <cell r="H145">
            <v>21</v>
          </cell>
          <cell r="I145">
            <v>17</v>
          </cell>
          <cell r="J145">
            <v>5</v>
          </cell>
        </row>
        <row r="146">
          <cell r="A146" t="str">
            <v>Cancer Letters</v>
          </cell>
          <cell r="B146" t="str">
            <v>Elsevier</v>
          </cell>
          <cell r="C146" t="str">
            <v>ScienceDirect licensed content</v>
          </cell>
          <cell r="E146" t="str">
            <v>CAN</v>
          </cell>
          <cell r="F146" t="str">
            <v>0304-3835</v>
          </cell>
          <cell r="G146" t="str">
            <v>1872-7980</v>
          </cell>
          <cell r="H146">
            <v>2</v>
          </cell>
          <cell r="I146">
            <v>1</v>
          </cell>
          <cell r="J146">
            <v>1</v>
          </cell>
        </row>
        <row r="147">
          <cell r="A147" t="str">
            <v>Carbohydrate Research</v>
          </cell>
          <cell r="B147" t="str">
            <v>Elsevier</v>
          </cell>
          <cell r="C147" t="str">
            <v>ScienceDirect licensed content</v>
          </cell>
          <cell r="E147" t="str">
            <v>CAR</v>
          </cell>
          <cell r="F147" t="str">
            <v>0008-6215</v>
          </cell>
          <cell r="G147" t="str">
            <v>1873-426X</v>
          </cell>
          <cell r="H147">
            <v>3</v>
          </cell>
          <cell r="I147">
            <v>2</v>
          </cell>
          <cell r="J147">
            <v>2</v>
          </cell>
        </row>
        <row r="148">
          <cell r="A148" t="str">
            <v>Carbon</v>
          </cell>
          <cell r="B148" t="str">
            <v>Elsevier</v>
          </cell>
          <cell r="C148" t="str">
            <v>ScienceDirect licensed content</v>
          </cell>
          <cell r="E148" t="str">
            <v>CARBON</v>
          </cell>
          <cell r="F148" t="str">
            <v>0008-6223</v>
          </cell>
          <cell r="G148" t="str">
            <v xml:space="preserve"> </v>
          </cell>
          <cell r="H148">
            <v>38</v>
          </cell>
          <cell r="I148">
            <v>28</v>
          </cell>
          <cell r="J148">
            <v>11</v>
          </cell>
        </row>
        <row r="149">
          <cell r="A149" t="str">
            <v>Case Studies in Construction Materials</v>
          </cell>
          <cell r="B149" t="str">
            <v>Elsevier</v>
          </cell>
          <cell r="C149" t="str">
            <v>ScienceDirect licensed content</v>
          </cell>
          <cell r="E149" t="str">
            <v>CSCM</v>
          </cell>
          <cell r="F149" t="str">
            <v>2214-5095</v>
          </cell>
          <cell r="G149" t="str">
            <v xml:space="preserve"> </v>
          </cell>
          <cell r="H149">
            <v>1</v>
          </cell>
          <cell r="I149">
            <v>1</v>
          </cell>
          <cell r="J149">
            <v>0</v>
          </cell>
        </row>
        <row r="150">
          <cell r="A150" t="str">
            <v>Case Studies in Engineering Failure Analysis</v>
          </cell>
          <cell r="B150" t="str">
            <v>Elsevier</v>
          </cell>
          <cell r="C150" t="str">
            <v>ScienceDirect licensed content</v>
          </cell>
          <cell r="E150" t="str">
            <v>CSEFA</v>
          </cell>
          <cell r="F150" t="str">
            <v>2213-2902</v>
          </cell>
          <cell r="G150" t="str">
            <v xml:space="preserve"> </v>
          </cell>
          <cell r="H150">
            <v>6</v>
          </cell>
          <cell r="I150">
            <v>4</v>
          </cell>
          <cell r="J150">
            <v>2</v>
          </cell>
        </row>
        <row r="151">
          <cell r="A151" t="str">
            <v>Case Studies in Nondestructive Testing and Evaluation</v>
          </cell>
          <cell r="B151" t="str">
            <v>Elsevier</v>
          </cell>
          <cell r="C151" t="str">
            <v>ScienceDirect licensed content</v>
          </cell>
          <cell r="E151" t="str">
            <v>CSNDT</v>
          </cell>
          <cell r="F151" t="str">
            <v>2214-6571</v>
          </cell>
          <cell r="G151" t="str">
            <v xml:space="preserve"> </v>
          </cell>
          <cell r="H151">
            <v>8</v>
          </cell>
          <cell r="I151">
            <v>7</v>
          </cell>
          <cell r="J151">
            <v>2</v>
          </cell>
        </row>
        <row r="152">
          <cell r="A152" t="str">
            <v>Case Studies in Thermal Engineering</v>
          </cell>
          <cell r="B152" t="str">
            <v>Elsevier</v>
          </cell>
          <cell r="C152" t="str">
            <v>ScienceDirect licensed content</v>
          </cell>
          <cell r="E152" t="str">
            <v>CSITE</v>
          </cell>
          <cell r="F152" t="str">
            <v>2214-157X</v>
          </cell>
          <cell r="G152" t="str">
            <v xml:space="preserve"> </v>
          </cell>
          <cell r="H152">
            <v>5</v>
          </cell>
          <cell r="I152">
            <v>4</v>
          </cell>
          <cell r="J152">
            <v>1</v>
          </cell>
        </row>
        <row r="153">
          <cell r="A153" t="str">
            <v>Catalysis Today</v>
          </cell>
          <cell r="B153" t="str">
            <v>Elsevier</v>
          </cell>
          <cell r="C153" t="str">
            <v>ScienceDirect licensed content</v>
          </cell>
          <cell r="E153" t="str">
            <v>CATTOD</v>
          </cell>
          <cell r="F153" t="str">
            <v>0920-5861</v>
          </cell>
          <cell r="G153" t="str">
            <v xml:space="preserve"> </v>
          </cell>
          <cell r="H153">
            <v>5</v>
          </cell>
          <cell r="I153">
            <v>4</v>
          </cell>
          <cell r="J153">
            <v>2</v>
          </cell>
        </row>
        <row r="154">
          <cell r="A154" t="str">
            <v>CATENA</v>
          </cell>
          <cell r="B154" t="str">
            <v>Elsevier</v>
          </cell>
          <cell r="C154" t="str">
            <v>ScienceDirect licensed content</v>
          </cell>
          <cell r="E154" t="str">
            <v>CATENA</v>
          </cell>
          <cell r="F154" t="str">
            <v>0341-8162</v>
          </cell>
          <cell r="G154" t="str">
            <v xml:space="preserve"> </v>
          </cell>
          <cell r="H154">
            <v>2</v>
          </cell>
          <cell r="I154">
            <v>2</v>
          </cell>
          <cell r="J154">
            <v>0</v>
          </cell>
        </row>
        <row r="155">
          <cell r="A155" t="str">
            <v>Cell</v>
          </cell>
          <cell r="B155" t="str">
            <v>Elsevier</v>
          </cell>
          <cell r="C155" t="str">
            <v>ScienceDirect licensed content</v>
          </cell>
          <cell r="E155" t="str">
            <v>CELL</v>
          </cell>
          <cell r="F155" t="str">
            <v>0092-8674</v>
          </cell>
          <cell r="G155" t="str">
            <v>1097-4172</v>
          </cell>
          <cell r="H155">
            <v>81</v>
          </cell>
          <cell r="I155">
            <v>53</v>
          </cell>
          <cell r="J155">
            <v>28</v>
          </cell>
        </row>
        <row r="156">
          <cell r="A156" t="str">
            <v>Cell Calcium</v>
          </cell>
          <cell r="B156" t="str">
            <v>Elsevier</v>
          </cell>
          <cell r="C156" t="str">
            <v>ScienceDirect licensed content</v>
          </cell>
          <cell r="E156" t="str">
            <v>YCECA</v>
          </cell>
          <cell r="F156" t="str">
            <v>0143-4160</v>
          </cell>
          <cell r="G156" t="str">
            <v>1532-1991</v>
          </cell>
          <cell r="H156">
            <v>4</v>
          </cell>
          <cell r="I156">
            <v>2</v>
          </cell>
          <cell r="J156">
            <v>3</v>
          </cell>
        </row>
        <row r="157">
          <cell r="A157" t="str">
            <v>Cell Chemical Biology</v>
          </cell>
          <cell r="B157" t="str">
            <v>Elsevier</v>
          </cell>
          <cell r="C157" t="str">
            <v>ScienceDirect licensed content</v>
          </cell>
          <cell r="E157" t="str">
            <v>CCBIO</v>
          </cell>
          <cell r="F157" t="str">
            <v>2451-9456</v>
          </cell>
          <cell r="G157" t="str">
            <v>2451-9448</v>
          </cell>
          <cell r="H157">
            <v>4</v>
          </cell>
          <cell r="I157">
            <v>3</v>
          </cell>
          <cell r="J157">
            <v>1</v>
          </cell>
        </row>
        <row r="158">
          <cell r="A158" t="str">
            <v>Cell Host &amp; Microbe</v>
          </cell>
          <cell r="B158" t="str">
            <v>Elsevier</v>
          </cell>
          <cell r="C158" t="str">
            <v>ScienceDirect licensed content</v>
          </cell>
          <cell r="E158" t="str">
            <v>CHOM</v>
          </cell>
          <cell r="F158" t="str">
            <v>1931-3128</v>
          </cell>
          <cell r="G158" t="str">
            <v>1934-6069</v>
          </cell>
          <cell r="H158">
            <v>3</v>
          </cell>
          <cell r="I158">
            <v>2</v>
          </cell>
          <cell r="J158">
            <v>2</v>
          </cell>
        </row>
        <row r="159">
          <cell r="A159" t="str">
            <v>Cell Metabolism</v>
          </cell>
          <cell r="B159" t="str">
            <v>Elsevier</v>
          </cell>
          <cell r="C159" t="str">
            <v>ScienceDirect licensed content</v>
          </cell>
          <cell r="E159" t="str">
            <v>CMET</v>
          </cell>
          <cell r="F159" t="str">
            <v>1550-4131</v>
          </cell>
          <cell r="G159" t="str">
            <v>1932-7420</v>
          </cell>
          <cell r="H159">
            <v>3</v>
          </cell>
          <cell r="I159">
            <v>3</v>
          </cell>
          <cell r="J159">
            <v>1</v>
          </cell>
        </row>
        <row r="160">
          <cell r="A160" t="str">
            <v>Cell Reports</v>
          </cell>
          <cell r="B160" t="str">
            <v>Elsevier</v>
          </cell>
          <cell r="C160" t="str">
            <v>ScienceDirect licensed content</v>
          </cell>
          <cell r="E160" t="str">
            <v>CELREP</v>
          </cell>
          <cell r="F160" t="str">
            <v>2211-1247</v>
          </cell>
          <cell r="G160" t="str">
            <v xml:space="preserve"> </v>
          </cell>
          <cell r="H160">
            <v>496</v>
          </cell>
          <cell r="I160">
            <v>282</v>
          </cell>
          <cell r="J160">
            <v>214</v>
          </cell>
        </row>
        <row r="161">
          <cell r="A161" t="str">
            <v>Cell Stem Cell</v>
          </cell>
          <cell r="B161" t="str">
            <v>Elsevier</v>
          </cell>
          <cell r="C161" t="str">
            <v>ScienceDirect licensed content</v>
          </cell>
          <cell r="E161" t="str">
            <v>STEM</v>
          </cell>
          <cell r="F161" t="str">
            <v>1934-5909</v>
          </cell>
          <cell r="G161" t="str">
            <v>1875-9777</v>
          </cell>
          <cell r="H161">
            <v>8</v>
          </cell>
          <cell r="I161">
            <v>6</v>
          </cell>
          <cell r="J161">
            <v>2</v>
          </cell>
        </row>
        <row r="162">
          <cell r="A162" t="str">
            <v>Cell Systems</v>
          </cell>
          <cell r="B162" t="str">
            <v>Elsevier</v>
          </cell>
          <cell r="C162" t="str">
            <v>ScienceDirect licensed content</v>
          </cell>
          <cell r="E162" t="str">
            <v>CELS</v>
          </cell>
          <cell r="F162" t="str">
            <v>2405-4712</v>
          </cell>
          <cell r="G162" t="str">
            <v>2405-4720</v>
          </cell>
          <cell r="H162">
            <v>54</v>
          </cell>
          <cell r="I162">
            <v>27</v>
          </cell>
          <cell r="J162">
            <v>27</v>
          </cell>
        </row>
        <row r="163">
          <cell r="A163" t="str">
            <v>Cellular and Molecular Gastroenterology and Hepatology</v>
          </cell>
          <cell r="B163" t="str">
            <v>Elsevier</v>
          </cell>
          <cell r="C163" t="str">
            <v>ScienceDirect licensed content</v>
          </cell>
          <cell r="E163" t="str">
            <v>JCMGH</v>
          </cell>
          <cell r="F163" t="str">
            <v>2352-345X</v>
          </cell>
          <cell r="G163" t="str">
            <v xml:space="preserve"> </v>
          </cell>
          <cell r="H163">
            <v>3</v>
          </cell>
          <cell r="I163">
            <v>2</v>
          </cell>
          <cell r="J163">
            <v>1</v>
          </cell>
        </row>
        <row r="164">
          <cell r="A164" t="str">
            <v>Cellular Signalling</v>
          </cell>
          <cell r="B164" t="str">
            <v>Elsevier</v>
          </cell>
          <cell r="C164" t="str">
            <v>ScienceDirect licensed content</v>
          </cell>
          <cell r="E164" t="str">
            <v>CLS</v>
          </cell>
          <cell r="F164" t="str">
            <v>0898-6568</v>
          </cell>
          <cell r="G164" t="str">
            <v>1873-3913</v>
          </cell>
          <cell r="H164">
            <v>18</v>
          </cell>
          <cell r="I164">
            <v>14</v>
          </cell>
          <cell r="J164">
            <v>5</v>
          </cell>
        </row>
        <row r="165">
          <cell r="A165" t="str">
            <v>Cement and Concrete Research</v>
          </cell>
          <cell r="B165" t="str">
            <v>Elsevier</v>
          </cell>
          <cell r="C165" t="str">
            <v>ScienceDirect licensed content</v>
          </cell>
          <cell r="E165" t="str">
            <v>CEMCON</v>
          </cell>
          <cell r="F165" t="str">
            <v>0008-8846</v>
          </cell>
          <cell r="G165" t="str">
            <v xml:space="preserve"> </v>
          </cell>
          <cell r="H165">
            <v>8</v>
          </cell>
          <cell r="I165">
            <v>6</v>
          </cell>
          <cell r="J165">
            <v>3</v>
          </cell>
        </row>
        <row r="166">
          <cell r="A166" t="str">
            <v>Central Bank Review</v>
          </cell>
          <cell r="B166" t="str">
            <v>Elsevier</v>
          </cell>
          <cell r="C166" t="str">
            <v>ScienceDirect licensed content</v>
          </cell>
          <cell r="E166" t="str">
            <v>CBREV</v>
          </cell>
          <cell r="F166" t="str">
            <v>1303-0701</v>
          </cell>
          <cell r="G166" t="str">
            <v xml:space="preserve"> </v>
          </cell>
          <cell r="H166">
            <v>2</v>
          </cell>
          <cell r="I166">
            <v>2</v>
          </cell>
          <cell r="J166">
            <v>0</v>
          </cell>
        </row>
        <row r="167">
          <cell r="A167" t="str">
            <v>Ceramics International</v>
          </cell>
          <cell r="B167" t="str">
            <v>Elsevier</v>
          </cell>
          <cell r="C167" t="str">
            <v>ScienceDirect licensed content</v>
          </cell>
          <cell r="E167" t="str">
            <v>CERI</v>
          </cell>
          <cell r="F167" t="str">
            <v>0272-8842</v>
          </cell>
          <cell r="G167" t="str">
            <v xml:space="preserve"> </v>
          </cell>
          <cell r="H167">
            <v>16</v>
          </cell>
          <cell r="I167">
            <v>13</v>
          </cell>
          <cell r="J167">
            <v>4</v>
          </cell>
        </row>
        <row r="168">
          <cell r="A168" t="str">
            <v>Chem</v>
          </cell>
          <cell r="B168" t="str">
            <v>Elsevier</v>
          </cell>
          <cell r="C168" t="str">
            <v>ScienceDirect licensed content</v>
          </cell>
          <cell r="E168" t="str">
            <v>CHEMPR</v>
          </cell>
          <cell r="F168" t="str">
            <v>2451-9294</v>
          </cell>
          <cell r="G168" t="str">
            <v xml:space="preserve"> </v>
          </cell>
          <cell r="H168">
            <v>19</v>
          </cell>
          <cell r="I168">
            <v>13</v>
          </cell>
          <cell r="J168">
            <v>7</v>
          </cell>
        </row>
        <row r="169">
          <cell r="A169" t="str">
            <v>Chemical Engineering and Processing: Process Intensification</v>
          </cell>
          <cell r="B169" t="str">
            <v>Elsevier</v>
          </cell>
          <cell r="C169" t="str">
            <v>ScienceDirect licensed content</v>
          </cell>
          <cell r="E169" t="str">
            <v>CEP</v>
          </cell>
          <cell r="F169" t="str">
            <v>0255-2701</v>
          </cell>
          <cell r="G169" t="str">
            <v xml:space="preserve"> </v>
          </cell>
          <cell r="H169">
            <v>2</v>
          </cell>
          <cell r="I169">
            <v>2</v>
          </cell>
          <cell r="J169">
            <v>0</v>
          </cell>
        </row>
        <row r="170">
          <cell r="A170" t="str">
            <v>Chemical Engineering Journal</v>
          </cell>
          <cell r="B170" t="str">
            <v>Elsevier</v>
          </cell>
          <cell r="C170" t="str">
            <v>ScienceDirect licensed content</v>
          </cell>
          <cell r="E170" t="str">
            <v>CEJ</v>
          </cell>
          <cell r="F170" t="str">
            <v>1385-8947</v>
          </cell>
          <cell r="G170" t="str">
            <v xml:space="preserve"> </v>
          </cell>
          <cell r="H170">
            <v>6</v>
          </cell>
          <cell r="I170">
            <v>2</v>
          </cell>
          <cell r="J170">
            <v>5</v>
          </cell>
        </row>
        <row r="171">
          <cell r="A171" t="str">
            <v>Chemical Engineering Science</v>
          </cell>
          <cell r="B171" t="str">
            <v>Elsevier</v>
          </cell>
          <cell r="C171" t="str">
            <v>ScienceDirect licensed content</v>
          </cell>
          <cell r="E171" t="str">
            <v>CES</v>
          </cell>
          <cell r="F171" t="str">
            <v>0009-2509</v>
          </cell>
          <cell r="G171" t="str">
            <v xml:space="preserve"> </v>
          </cell>
          <cell r="H171">
            <v>58</v>
          </cell>
          <cell r="I171">
            <v>37</v>
          </cell>
          <cell r="J171">
            <v>21</v>
          </cell>
        </row>
        <row r="172">
          <cell r="A172" t="str">
            <v>Chemical Geology</v>
          </cell>
          <cell r="B172" t="str">
            <v>Elsevier</v>
          </cell>
          <cell r="C172" t="str">
            <v>ScienceDirect licensed content</v>
          </cell>
          <cell r="E172" t="str">
            <v>CHEMGE</v>
          </cell>
          <cell r="F172" t="str">
            <v>0009-2541</v>
          </cell>
          <cell r="G172" t="str">
            <v xml:space="preserve"> </v>
          </cell>
          <cell r="H172">
            <v>20</v>
          </cell>
          <cell r="I172">
            <v>14</v>
          </cell>
          <cell r="J172">
            <v>7</v>
          </cell>
        </row>
        <row r="173">
          <cell r="A173" t="str">
            <v>Chemical Physics</v>
          </cell>
          <cell r="B173" t="str">
            <v>Elsevier</v>
          </cell>
          <cell r="C173" t="str">
            <v>ScienceDirect licensed content</v>
          </cell>
          <cell r="E173" t="str">
            <v>CHEMPH</v>
          </cell>
          <cell r="F173" t="str">
            <v>0301-0104</v>
          </cell>
          <cell r="G173" t="str">
            <v xml:space="preserve"> </v>
          </cell>
          <cell r="H173">
            <v>4</v>
          </cell>
          <cell r="I173">
            <v>2</v>
          </cell>
          <cell r="J173">
            <v>2</v>
          </cell>
        </row>
        <row r="174">
          <cell r="A174" t="str">
            <v>Chemical Physics Letters</v>
          </cell>
          <cell r="B174" t="str">
            <v>Elsevier</v>
          </cell>
          <cell r="C174" t="str">
            <v>ScienceDirect licensed content</v>
          </cell>
          <cell r="E174" t="str">
            <v>CPLETT</v>
          </cell>
          <cell r="F174" t="str">
            <v>0009-2614</v>
          </cell>
          <cell r="G174" t="str">
            <v xml:space="preserve"> </v>
          </cell>
          <cell r="H174">
            <v>9</v>
          </cell>
          <cell r="I174">
            <v>5</v>
          </cell>
          <cell r="J174">
            <v>4</v>
          </cell>
        </row>
        <row r="175">
          <cell r="A175" t="str">
            <v>Chemie der Erde</v>
          </cell>
          <cell r="B175" t="str">
            <v>Elsevier</v>
          </cell>
          <cell r="C175" t="str">
            <v>ScienceDirect licensed content</v>
          </cell>
          <cell r="E175" t="str">
            <v>CHEMER</v>
          </cell>
          <cell r="F175" t="str">
            <v>0009-2819</v>
          </cell>
          <cell r="G175" t="str">
            <v xml:space="preserve"> </v>
          </cell>
          <cell r="H175">
            <v>28</v>
          </cell>
          <cell r="I175">
            <v>21</v>
          </cell>
          <cell r="J175">
            <v>8</v>
          </cell>
        </row>
        <row r="176">
          <cell r="A176" t="str">
            <v>Chemistry &amp; Biology</v>
          </cell>
          <cell r="B176" t="str">
            <v>Elsevier</v>
          </cell>
          <cell r="C176" t="str">
            <v>ScienceDirect licensed content</v>
          </cell>
          <cell r="F176" t="str">
            <v>1074-5521</v>
          </cell>
          <cell r="G176" t="str">
            <v xml:space="preserve"> </v>
          </cell>
          <cell r="H176">
            <v>11</v>
          </cell>
          <cell r="I176">
            <v>8</v>
          </cell>
          <cell r="J176">
            <v>3</v>
          </cell>
        </row>
        <row r="177">
          <cell r="A177" t="str">
            <v>Chemistry and Physics of Lipids</v>
          </cell>
          <cell r="B177" t="str">
            <v>Elsevier</v>
          </cell>
          <cell r="C177" t="str">
            <v>ScienceDirect licensed content</v>
          </cell>
          <cell r="E177" t="str">
            <v>CPL</v>
          </cell>
          <cell r="F177" t="str">
            <v>0009-3084</v>
          </cell>
          <cell r="G177" t="str">
            <v>1873-2941</v>
          </cell>
          <cell r="H177">
            <v>2</v>
          </cell>
          <cell r="I177">
            <v>0</v>
          </cell>
          <cell r="J177">
            <v>2</v>
          </cell>
        </row>
        <row r="178">
          <cell r="A178" t="str">
            <v>Chemosphere</v>
          </cell>
          <cell r="B178" t="str">
            <v>Elsevier</v>
          </cell>
          <cell r="C178" t="str">
            <v>ScienceDirect licensed content</v>
          </cell>
          <cell r="E178" t="str">
            <v>CHEM</v>
          </cell>
          <cell r="F178" t="str">
            <v>0045-6535</v>
          </cell>
          <cell r="G178" t="str">
            <v>1879-1298</v>
          </cell>
          <cell r="H178">
            <v>4</v>
          </cell>
          <cell r="I178">
            <v>3</v>
          </cell>
          <cell r="J178">
            <v>1</v>
          </cell>
        </row>
        <row r="179">
          <cell r="A179" t="str">
            <v>Chest</v>
          </cell>
          <cell r="B179" t="str">
            <v>Elsevier</v>
          </cell>
          <cell r="C179" t="str">
            <v>ScienceDirect licensed content</v>
          </cell>
          <cell r="E179" t="str">
            <v>CHEST</v>
          </cell>
          <cell r="F179" t="str">
            <v>0012-3692</v>
          </cell>
          <cell r="G179" t="str">
            <v>1931-3543</v>
          </cell>
          <cell r="H179">
            <v>2</v>
          </cell>
          <cell r="I179">
            <v>2</v>
          </cell>
          <cell r="J179">
            <v>0</v>
          </cell>
        </row>
        <row r="180">
          <cell r="A180" t="str">
            <v>Chinese Journal of Aeronautics</v>
          </cell>
          <cell r="B180" t="str">
            <v>Elsevier</v>
          </cell>
          <cell r="C180" t="str">
            <v>ScienceDirect licensed content</v>
          </cell>
          <cell r="E180" t="str">
            <v>CJA</v>
          </cell>
          <cell r="F180" t="str">
            <v>1000-9361</v>
          </cell>
          <cell r="G180" t="str">
            <v xml:space="preserve"> </v>
          </cell>
          <cell r="H180">
            <v>44</v>
          </cell>
          <cell r="I180">
            <v>23</v>
          </cell>
          <cell r="J180">
            <v>22</v>
          </cell>
        </row>
        <row r="181">
          <cell r="A181" t="str">
            <v>Cities</v>
          </cell>
          <cell r="B181" t="str">
            <v>Elsevier</v>
          </cell>
          <cell r="C181" t="str">
            <v>ScienceDirect licensed content</v>
          </cell>
          <cell r="E181" t="str">
            <v>JCIT</v>
          </cell>
          <cell r="F181" t="str">
            <v>0264-2751</v>
          </cell>
          <cell r="G181" t="str">
            <v xml:space="preserve"> </v>
          </cell>
          <cell r="H181">
            <v>3</v>
          </cell>
          <cell r="I181">
            <v>2</v>
          </cell>
          <cell r="J181">
            <v>2</v>
          </cell>
        </row>
        <row r="182">
          <cell r="A182" t="str">
            <v>Climate Risk Management</v>
          </cell>
          <cell r="B182" t="str">
            <v>Elsevier</v>
          </cell>
          <cell r="C182" t="str">
            <v>ScienceDirect licensed content</v>
          </cell>
          <cell r="E182" t="str">
            <v>CRM</v>
          </cell>
          <cell r="F182" t="str">
            <v>2212-0963</v>
          </cell>
          <cell r="G182" t="str">
            <v xml:space="preserve"> </v>
          </cell>
          <cell r="H182">
            <v>7</v>
          </cell>
          <cell r="I182">
            <v>7</v>
          </cell>
          <cell r="J182">
            <v>0</v>
          </cell>
        </row>
        <row r="183">
          <cell r="A183" t="str">
            <v>Climate Services</v>
          </cell>
          <cell r="B183" t="str">
            <v>Elsevier</v>
          </cell>
          <cell r="C183" t="str">
            <v>ScienceDirect licensed content</v>
          </cell>
          <cell r="E183" t="str">
            <v>CLISER</v>
          </cell>
          <cell r="F183" t="str">
            <v>2405-8807</v>
          </cell>
          <cell r="G183" t="str">
            <v xml:space="preserve"> </v>
          </cell>
          <cell r="H183">
            <v>1</v>
          </cell>
          <cell r="I183">
            <v>1</v>
          </cell>
          <cell r="J183">
            <v>0</v>
          </cell>
        </row>
        <row r="184">
          <cell r="A184" t="str">
            <v>Clinica Chimica Acta</v>
          </cell>
          <cell r="B184" t="str">
            <v>Elsevier</v>
          </cell>
          <cell r="C184" t="str">
            <v>ScienceDirect licensed content</v>
          </cell>
          <cell r="E184" t="str">
            <v>CCA</v>
          </cell>
          <cell r="F184" t="str">
            <v>0009-8981</v>
          </cell>
          <cell r="G184" t="str">
            <v>1873-3492</v>
          </cell>
          <cell r="H184">
            <v>3</v>
          </cell>
          <cell r="I184">
            <v>2</v>
          </cell>
          <cell r="J184">
            <v>2</v>
          </cell>
        </row>
        <row r="185">
          <cell r="A185" t="str">
            <v>Clinical and Translational Radiation Oncology</v>
          </cell>
          <cell r="B185" t="str">
            <v>Elsevier</v>
          </cell>
          <cell r="C185" t="str">
            <v>ScienceDirect licensed content</v>
          </cell>
          <cell r="E185" t="str">
            <v>CTRO</v>
          </cell>
          <cell r="F185" t="str">
            <v>2405-6308</v>
          </cell>
          <cell r="G185" t="str">
            <v xml:space="preserve"> </v>
          </cell>
          <cell r="H185">
            <v>9</v>
          </cell>
          <cell r="I185">
            <v>5</v>
          </cell>
          <cell r="J185">
            <v>4</v>
          </cell>
        </row>
        <row r="186">
          <cell r="A186" t="str">
            <v>Clinical Genitourinary Cancer</v>
          </cell>
          <cell r="B186" t="str">
            <v>Elsevier</v>
          </cell>
          <cell r="C186" t="str">
            <v>ScienceDirect licensed content</v>
          </cell>
          <cell r="E186" t="str">
            <v>CLGC</v>
          </cell>
          <cell r="F186" t="str">
            <v>1558-7673</v>
          </cell>
          <cell r="G186" t="str">
            <v>1938-0682</v>
          </cell>
          <cell r="H186">
            <v>7</v>
          </cell>
          <cell r="I186">
            <v>4</v>
          </cell>
          <cell r="J186">
            <v>3</v>
          </cell>
        </row>
        <row r="187">
          <cell r="A187" t="str">
            <v>Clinical Neurophysiology</v>
          </cell>
          <cell r="B187" t="str">
            <v>Elsevier</v>
          </cell>
          <cell r="C187" t="str">
            <v>ScienceDirect licensed content</v>
          </cell>
          <cell r="E187" t="str">
            <v>CLINPH</v>
          </cell>
          <cell r="F187" t="str">
            <v>1388-2457</v>
          </cell>
          <cell r="G187" t="str">
            <v>1872-8952</v>
          </cell>
          <cell r="H187">
            <v>9</v>
          </cell>
          <cell r="I187">
            <v>7</v>
          </cell>
          <cell r="J187">
            <v>3</v>
          </cell>
        </row>
        <row r="188">
          <cell r="A188" t="str">
            <v>Clinical Nutrition Experimental</v>
          </cell>
          <cell r="B188" t="str">
            <v>Elsevier</v>
          </cell>
          <cell r="C188" t="str">
            <v>ScienceDirect licensed content</v>
          </cell>
          <cell r="E188" t="str">
            <v>YCLNEX</v>
          </cell>
          <cell r="F188" t="str">
            <v>2352-9393</v>
          </cell>
          <cell r="G188" t="str">
            <v xml:space="preserve"> </v>
          </cell>
          <cell r="H188">
            <v>1</v>
          </cell>
          <cell r="I188">
            <v>1</v>
          </cell>
          <cell r="J188">
            <v>0</v>
          </cell>
        </row>
        <row r="189">
          <cell r="A189" t="str">
            <v>Clinical Psychology Review</v>
          </cell>
          <cell r="B189" t="str">
            <v>Elsevier</v>
          </cell>
          <cell r="C189" t="str">
            <v>ScienceDirect licensed content</v>
          </cell>
          <cell r="E189" t="str">
            <v>CPR</v>
          </cell>
          <cell r="F189" t="str">
            <v>0272-7358</v>
          </cell>
          <cell r="G189" t="str">
            <v>1873-7811</v>
          </cell>
          <cell r="H189">
            <v>6</v>
          </cell>
          <cell r="I189">
            <v>4</v>
          </cell>
          <cell r="J189">
            <v>2</v>
          </cell>
        </row>
        <row r="190">
          <cell r="A190" t="str">
            <v>Clinical Therapeutics</v>
          </cell>
          <cell r="B190" t="str">
            <v>Elsevier</v>
          </cell>
          <cell r="C190" t="str">
            <v>ScienceDirect licensed content</v>
          </cell>
          <cell r="E190" t="str">
            <v>CLITHE</v>
          </cell>
          <cell r="F190" t="str">
            <v>0149-2918</v>
          </cell>
          <cell r="G190" t="str">
            <v>1879-114X</v>
          </cell>
          <cell r="H190">
            <v>1</v>
          </cell>
          <cell r="I190">
            <v>1</v>
          </cell>
          <cell r="J190">
            <v>0</v>
          </cell>
        </row>
        <row r="191">
          <cell r="A191" t="str">
            <v>Clinics in Laboratory Medicine</v>
          </cell>
          <cell r="B191" t="str">
            <v>Elsevier</v>
          </cell>
          <cell r="C191" t="str">
            <v>ScienceDirect licensed content</v>
          </cell>
          <cell r="E191" t="str">
            <v>CLL</v>
          </cell>
          <cell r="F191" t="str">
            <v>0272-2712</v>
          </cell>
          <cell r="G191" t="str">
            <v>1557-9832</v>
          </cell>
          <cell r="H191">
            <v>3</v>
          </cell>
          <cell r="I191">
            <v>2</v>
          </cell>
          <cell r="J191">
            <v>2</v>
          </cell>
        </row>
        <row r="192">
          <cell r="A192" t="str">
            <v>Cognition</v>
          </cell>
          <cell r="B192" t="str">
            <v>Elsevier</v>
          </cell>
          <cell r="C192" t="str">
            <v>ScienceDirect licensed content</v>
          </cell>
          <cell r="E192" t="str">
            <v>COGNIT</v>
          </cell>
          <cell r="F192" t="str">
            <v>0010-0277</v>
          </cell>
          <cell r="G192" t="str">
            <v>1873-7838</v>
          </cell>
          <cell r="H192">
            <v>2</v>
          </cell>
          <cell r="I192">
            <v>1</v>
          </cell>
          <cell r="J192">
            <v>1</v>
          </cell>
        </row>
        <row r="193">
          <cell r="A193" t="str">
            <v>Cold Regions Science and Technology</v>
          </cell>
          <cell r="B193" t="str">
            <v>Elsevier</v>
          </cell>
          <cell r="C193" t="str">
            <v>ScienceDirect licensed content</v>
          </cell>
          <cell r="E193" t="str">
            <v>COLTEC</v>
          </cell>
          <cell r="F193" t="str">
            <v>0165-232X</v>
          </cell>
          <cell r="G193" t="str">
            <v xml:space="preserve"> </v>
          </cell>
          <cell r="H193">
            <v>2</v>
          </cell>
          <cell r="I193">
            <v>1</v>
          </cell>
          <cell r="J193">
            <v>1</v>
          </cell>
        </row>
        <row r="194">
          <cell r="A194" t="str">
            <v>Colloid and Interface Science Communications</v>
          </cell>
          <cell r="B194" t="str">
            <v>Elsevier</v>
          </cell>
          <cell r="C194" t="str">
            <v>ScienceDirect licensed content</v>
          </cell>
          <cell r="E194" t="str">
            <v>COLCOM</v>
          </cell>
          <cell r="F194" t="str">
            <v>2215-0382</v>
          </cell>
          <cell r="G194" t="str">
            <v xml:space="preserve"> </v>
          </cell>
          <cell r="H194">
            <v>6</v>
          </cell>
          <cell r="I194">
            <v>5</v>
          </cell>
          <cell r="J194">
            <v>1</v>
          </cell>
        </row>
        <row r="195">
          <cell r="A195" t="str">
            <v>Colloids and Surfaces A: Physicochemical and Engineering Aspects</v>
          </cell>
          <cell r="B195" t="str">
            <v>Elsevier</v>
          </cell>
          <cell r="C195" t="str">
            <v>ScienceDirect licensed content</v>
          </cell>
          <cell r="E195" t="str">
            <v>COLSUA</v>
          </cell>
          <cell r="F195" t="str">
            <v>0927-7757</v>
          </cell>
          <cell r="G195" t="str">
            <v>1873-4359</v>
          </cell>
          <cell r="H195">
            <v>2</v>
          </cell>
          <cell r="I195">
            <v>2</v>
          </cell>
          <cell r="J195">
            <v>0</v>
          </cell>
        </row>
        <row r="196">
          <cell r="A196" t="str">
            <v>Colloids and Surfaces B: Biointerfaces</v>
          </cell>
          <cell r="B196" t="str">
            <v>Elsevier</v>
          </cell>
          <cell r="C196" t="str">
            <v>ScienceDirect licensed content</v>
          </cell>
          <cell r="E196" t="str">
            <v>COLSUB</v>
          </cell>
          <cell r="F196" t="str">
            <v>0927-7765</v>
          </cell>
          <cell r="G196" t="str">
            <v>1873-4367</v>
          </cell>
          <cell r="H196">
            <v>9</v>
          </cell>
          <cell r="I196">
            <v>6</v>
          </cell>
          <cell r="J196">
            <v>4</v>
          </cell>
        </row>
        <row r="197">
          <cell r="A197" t="str">
            <v>Combustion and Flame</v>
          </cell>
          <cell r="B197" t="str">
            <v>Elsevier</v>
          </cell>
          <cell r="C197" t="str">
            <v>ScienceDirect licensed content</v>
          </cell>
          <cell r="E197" t="str">
            <v>CNF</v>
          </cell>
          <cell r="F197" t="str">
            <v>0010-2180</v>
          </cell>
          <cell r="G197" t="str">
            <v>1556-2921</v>
          </cell>
          <cell r="H197">
            <v>3</v>
          </cell>
          <cell r="I197">
            <v>2</v>
          </cell>
          <cell r="J197">
            <v>2</v>
          </cell>
        </row>
        <row r="198">
          <cell r="A198" t="str">
            <v>Complementary Therapies in Medicine</v>
          </cell>
          <cell r="B198" t="str">
            <v>Elsevier</v>
          </cell>
          <cell r="C198" t="str">
            <v>ScienceDirect licensed content</v>
          </cell>
          <cell r="E198" t="str">
            <v>YCTIM</v>
          </cell>
          <cell r="F198" t="str">
            <v>0965-2299</v>
          </cell>
          <cell r="G198" t="str">
            <v>1873-6963</v>
          </cell>
          <cell r="H198">
            <v>1</v>
          </cell>
          <cell r="I198">
            <v>1</v>
          </cell>
          <cell r="J198">
            <v>0</v>
          </cell>
        </row>
        <row r="199">
          <cell r="A199" t="str">
            <v>Composites Part A: Applied Science and Manufacturing</v>
          </cell>
          <cell r="B199" t="str">
            <v>Elsevier</v>
          </cell>
          <cell r="C199" t="str">
            <v>ScienceDirect licensed content</v>
          </cell>
          <cell r="E199" t="str">
            <v>JCOMA</v>
          </cell>
          <cell r="F199" t="str">
            <v>1359-835X</v>
          </cell>
          <cell r="G199" t="str">
            <v xml:space="preserve"> </v>
          </cell>
          <cell r="H199">
            <v>13</v>
          </cell>
          <cell r="I199">
            <v>4</v>
          </cell>
          <cell r="J199">
            <v>9</v>
          </cell>
        </row>
        <row r="200">
          <cell r="A200" t="str">
            <v>Composites Science and Technology</v>
          </cell>
          <cell r="B200" t="str">
            <v>Elsevier</v>
          </cell>
          <cell r="C200" t="str">
            <v>ScienceDirect licensed content</v>
          </cell>
          <cell r="E200" t="str">
            <v>CSTE</v>
          </cell>
          <cell r="F200" t="str">
            <v>0266-3538</v>
          </cell>
          <cell r="G200" t="str">
            <v xml:space="preserve"> </v>
          </cell>
          <cell r="H200">
            <v>3</v>
          </cell>
          <cell r="I200">
            <v>2</v>
          </cell>
          <cell r="J200">
            <v>2</v>
          </cell>
        </row>
        <row r="201">
          <cell r="A201" t="str">
            <v>Comptes Rendus Biologies</v>
          </cell>
          <cell r="B201" t="str">
            <v>Elsevier</v>
          </cell>
          <cell r="C201" t="str">
            <v>ScienceDirect licensed content</v>
          </cell>
          <cell r="E201" t="str">
            <v>CRASS3</v>
          </cell>
          <cell r="F201" t="str">
            <v>1631-0691</v>
          </cell>
          <cell r="G201" t="str">
            <v>1768-3238</v>
          </cell>
          <cell r="H201">
            <v>3</v>
          </cell>
          <cell r="I201">
            <v>3</v>
          </cell>
          <cell r="J201">
            <v>0</v>
          </cell>
        </row>
        <row r="202">
          <cell r="A202" t="str">
            <v>Comptes Rendus Chimie</v>
          </cell>
          <cell r="B202" t="str">
            <v>Elsevier</v>
          </cell>
          <cell r="C202" t="str">
            <v>ScienceDirect licensed content</v>
          </cell>
          <cell r="E202" t="str">
            <v>CRAS2C</v>
          </cell>
          <cell r="F202" t="str">
            <v>1631-0748</v>
          </cell>
          <cell r="G202" t="str">
            <v xml:space="preserve"> </v>
          </cell>
          <cell r="H202">
            <v>6</v>
          </cell>
          <cell r="I202">
            <v>6</v>
          </cell>
          <cell r="J202">
            <v>0</v>
          </cell>
        </row>
        <row r="203">
          <cell r="A203" t="str">
            <v>Comptes Rendus Mécanique</v>
          </cell>
          <cell r="B203" t="str">
            <v>Elsevier</v>
          </cell>
          <cell r="C203" t="str">
            <v>ScienceDirect licensed content</v>
          </cell>
          <cell r="E203" t="str">
            <v>CRAS2B</v>
          </cell>
          <cell r="F203" t="str">
            <v>1631-0721</v>
          </cell>
          <cell r="G203" t="str">
            <v xml:space="preserve"> </v>
          </cell>
          <cell r="H203">
            <v>4</v>
          </cell>
          <cell r="I203">
            <v>3</v>
          </cell>
          <cell r="J203">
            <v>2</v>
          </cell>
        </row>
        <row r="204">
          <cell r="A204" t="str">
            <v>Comptes Rendus Physique</v>
          </cell>
          <cell r="B204" t="str">
            <v>Elsevier</v>
          </cell>
          <cell r="C204" t="str">
            <v>ScienceDirect licensed content</v>
          </cell>
          <cell r="E204" t="str">
            <v>COMREN</v>
          </cell>
          <cell r="F204" t="str">
            <v>1631-0705</v>
          </cell>
          <cell r="G204" t="str">
            <v xml:space="preserve"> </v>
          </cell>
          <cell r="H204">
            <v>49</v>
          </cell>
          <cell r="I204">
            <v>33</v>
          </cell>
          <cell r="J204">
            <v>16</v>
          </cell>
        </row>
        <row r="205">
          <cell r="A205" t="str">
            <v>Computational and Structural Biotechnology Journal</v>
          </cell>
          <cell r="B205" t="str">
            <v>Elsevier</v>
          </cell>
          <cell r="C205" t="str">
            <v>ScienceDirect licensed content</v>
          </cell>
          <cell r="E205" t="str">
            <v>CSBJ</v>
          </cell>
          <cell r="F205" t="str">
            <v>2001-0370</v>
          </cell>
          <cell r="G205" t="str">
            <v xml:space="preserve"> </v>
          </cell>
          <cell r="H205">
            <v>59</v>
          </cell>
          <cell r="I205">
            <v>43</v>
          </cell>
          <cell r="J205">
            <v>16</v>
          </cell>
        </row>
        <row r="206">
          <cell r="A206" t="str">
            <v>Computational and Theoretical Chemistry</v>
          </cell>
          <cell r="B206" t="str">
            <v>Elsevier</v>
          </cell>
          <cell r="C206" t="str">
            <v>ScienceDirect licensed content</v>
          </cell>
          <cell r="E206" t="str">
            <v>COMPTC</v>
          </cell>
          <cell r="F206" t="str">
            <v>2210-271X</v>
          </cell>
          <cell r="G206" t="str">
            <v xml:space="preserve"> </v>
          </cell>
          <cell r="H206">
            <v>2</v>
          </cell>
          <cell r="I206">
            <v>1</v>
          </cell>
          <cell r="J206">
            <v>1</v>
          </cell>
        </row>
        <row r="207">
          <cell r="A207" t="str">
            <v>Computational Condensed Matter</v>
          </cell>
          <cell r="B207" t="str">
            <v>Elsevier</v>
          </cell>
          <cell r="C207" t="str">
            <v>ScienceDirect licensed content</v>
          </cell>
          <cell r="E207" t="str">
            <v>COCOM</v>
          </cell>
          <cell r="F207" t="str">
            <v>2352-2143</v>
          </cell>
          <cell r="G207" t="str">
            <v xml:space="preserve"> </v>
          </cell>
          <cell r="H207">
            <v>9</v>
          </cell>
          <cell r="I207">
            <v>6</v>
          </cell>
          <cell r="J207">
            <v>3</v>
          </cell>
        </row>
        <row r="208">
          <cell r="A208" t="str">
            <v>Computational Materials Science</v>
          </cell>
          <cell r="B208" t="str">
            <v>Elsevier</v>
          </cell>
          <cell r="C208" t="str">
            <v>ScienceDirect licensed content</v>
          </cell>
          <cell r="E208" t="str">
            <v>COMMAT</v>
          </cell>
          <cell r="F208" t="str">
            <v>0927-0256</v>
          </cell>
          <cell r="G208" t="str">
            <v xml:space="preserve"> </v>
          </cell>
          <cell r="H208">
            <v>28</v>
          </cell>
          <cell r="I208">
            <v>23</v>
          </cell>
          <cell r="J208">
            <v>5</v>
          </cell>
        </row>
        <row r="209">
          <cell r="A209" t="str">
            <v>Computational Statistics &amp; Data Analysis</v>
          </cell>
          <cell r="B209" t="str">
            <v>Elsevier</v>
          </cell>
          <cell r="C209" t="str">
            <v>ScienceDirect licensed content</v>
          </cell>
          <cell r="E209" t="str">
            <v>COMSTA</v>
          </cell>
          <cell r="F209" t="str">
            <v>0167-9473</v>
          </cell>
          <cell r="G209" t="str">
            <v xml:space="preserve"> </v>
          </cell>
          <cell r="H209">
            <v>1</v>
          </cell>
          <cell r="I209">
            <v>1</v>
          </cell>
          <cell r="J209">
            <v>0</v>
          </cell>
        </row>
        <row r="210">
          <cell r="A210" t="str">
            <v>Computer Methods and Programs in Biomedicine</v>
          </cell>
          <cell r="B210" t="str">
            <v>Elsevier</v>
          </cell>
          <cell r="C210" t="str">
            <v>ScienceDirect licensed content</v>
          </cell>
          <cell r="E210" t="str">
            <v>COMM</v>
          </cell>
          <cell r="F210" t="str">
            <v>0169-2607</v>
          </cell>
          <cell r="G210" t="str">
            <v>1872-7565</v>
          </cell>
          <cell r="H210">
            <v>1</v>
          </cell>
          <cell r="I210">
            <v>1</v>
          </cell>
          <cell r="J210">
            <v>0</v>
          </cell>
        </row>
        <row r="211">
          <cell r="A211" t="str">
            <v>Computer Methods in Applied Mechanics and Engineering</v>
          </cell>
          <cell r="B211" t="str">
            <v>Elsevier</v>
          </cell>
          <cell r="C211" t="str">
            <v>ScienceDirect licensed content</v>
          </cell>
          <cell r="E211" t="str">
            <v>CMA</v>
          </cell>
          <cell r="F211" t="str">
            <v>0045-7825</v>
          </cell>
          <cell r="G211" t="str">
            <v xml:space="preserve"> </v>
          </cell>
          <cell r="H211">
            <v>2</v>
          </cell>
          <cell r="I211">
            <v>1</v>
          </cell>
          <cell r="J211">
            <v>1</v>
          </cell>
        </row>
        <row r="212">
          <cell r="A212" t="str">
            <v>Computer Physics Communications</v>
          </cell>
          <cell r="B212" t="str">
            <v>Elsevier</v>
          </cell>
          <cell r="C212" t="str">
            <v>ScienceDirect licensed content</v>
          </cell>
          <cell r="E212" t="str">
            <v>COMPHY</v>
          </cell>
          <cell r="F212" t="str">
            <v>0010-4655</v>
          </cell>
          <cell r="G212" t="str">
            <v xml:space="preserve"> </v>
          </cell>
          <cell r="H212">
            <v>164</v>
          </cell>
          <cell r="I212">
            <v>125</v>
          </cell>
          <cell r="J212">
            <v>39</v>
          </cell>
        </row>
        <row r="213">
          <cell r="A213" t="str">
            <v>Computer Vision and Image Understanding</v>
          </cell>
          <cell r="B213" t="str">
            <v>Elsevier</v>
          </cell>
          <cell r="C213" t="str">
            <v>ScienceDirect licensed content</v>
          </cell>
          <cell r="E213" t="str">
            <v>YCVIU</v>
          </cell>
          <cell r="F213" t="str">
            <v>1077-3142</v>
          </cell>
          <cell r="G213" t="str">
            <v>1090-235X</v>
          </cell>
          <cell r="H213">
            <v>3</v>
          </cell>
          <cell r="I213">
            <v>0</v>
          </cell>
          <cell r="J213">
            <v>3</v>
          </cell>
        </row>
        <row r="214">
          <cell r="A214" t="str">
            <v>Computerized Medical Imaging and Graphics</v>
          </cell>
          <cell r="B214" t="str">
            <v>Elsevier</v>
          </cell>
          <cell r="C214" t="str">
            <v>ScienceDirect licensed content</v>
          </cell>
          <cell r="E214" t="str">
            <v>CMIG</v>
          </cell>
          <cell r="F214" t="str">
            <v>0895-6111</v>
          </cell>
          <cell r="G214" t="str">
            <v>1879-0771</v>
          </cell>
          <cell r="H214">
            <v>2</v>
          </cell>
          <cell r="I214">
            <v>1</v>
          </cell>
          <cell r="J214">
            <v>1</v>
          </cell>
        </row>
        <row r="215">
          <cell r="A215" t="str">
            <v>Computers &amp; Chemical Engineering</v>
          </cell>
          <cell r="B215" t="str">
            <v>Elsevier</v>
          </cell>
          <cell r="C215" t="str">
            <v>ScienceDirect licensed content</v>
          </cell>
          <cell r="E215" t="str">
            <v>CACE</v>
          </cell>
          <cell r="F215" t="str">
            <v>0098-1354</v>
          </cell>
          <cell r="G215" t="str">
            <v xml:space="preserve"> </v>
          </cell>
          <cell r="H215">
            <v>40</v>
          </cell>
          <cell r="I215">
            <v>24</v>
          </cell>
          <cell r="J215">
            <v>16</v>
          </cell>
        </row>
        <row r="216">
          <cell r="A216" t="str">
            <v>Computers &amp; Fluids</v>
          </cell>
          <cell r="B216" t="str">
            <v>Elsevier</v>
          </cell>
          <cell r="C216" t="str">
            <v>ScienceDirect licensed content</v>
          </cell>
          <cell r="E216" t="str">
            <v>CAF</v>
          </cell>
          <cell r="F216" t="str">
            <v>0045-7930</v>
          </cell>
          <cell r="G216" t="str">
            <v xml:space="preserve"> </v>
          </cell>
          <cell r="H216">
            <v>1</v>
          </cell>
          <cell r="I216">
            <v>1</v>
          </cell>
          <cell r="J216">
            <v>0</v>
          </cell>
        </row>
        <row r="217">
          <cell r="A217" t="str">
            <v>Computers &amp; Geosciences</v>
          </cell>
          <cell r="B217" t="str">
            <v>Elsevier</v>
          </cell>
          <cell r="C217" t="str">
            <v>ScienceDirect licensed content</v>
          </cell>
          <cell r="E217" t="str">
            <v>CAGEO</v>
          </cell>
          <cell r="F217" t="str">
            <v>0098-3004</v>
          </cell>
          <cell r="G217" t="str">
            <v xml:space="preserve"> </v>
          </cell>
          <cell r="H217">
            <v>10</v>
          </cell>
          <cell r="I217">
            <v>8</v>
          </cell>
          <cell r="J217">
            <v>3</v>
          </cell>
        </row>
        <row r="218">
          <cell r="A218" t="str">
            <v>Computers &amp; Mathematics with Applications</v>
          </cell>
          <cell r="B218" t="str">
            <v>Elsevier</v>
          </cell>
          <cell r="C218" t="str">
            <v>ScienceDirect licensed content</v>
          </cell>
          <cell r="E218" t="str">
            <v>CAMWA</v>
          </cell>
          <cell r="F218" t="str">
            <v>0898-1221</v>
          </cell>
          <cell r="G218" t="str">
            <v xml:space="preserve"> </v>
          </cell>
          <cell r="H218">
            <v>5</v>
          </cell>
          <cell r="I218">
            <v>3</v>
          </cell>
          <cell r="J218">
            <v>2</v>
          </cell>
        </row>
        <row r="219">
          <cell r="A219" t="str">
            <v>Computers &amp; Operations Research</v>
          </cell>
          <cell r="B219" t="str">
            <v>Elsevier</v>
          </cell>
          <cell r="C219" t="str">
            <v>ScienceDirect licensed content</v>
          </cell>
          <cell r="E219" t="str">
            <v>CAOR</v>
          </cell>
          <cell r="F219" t="str">
            <v>0305-0548</v>
          </cell>
          <cell r="G219" t="str">
            <v xml:space="preserve"> </v>
          </cell>
          <cell r="H219">
            <v>4</v>
          </cell>
          <cell r="I219">
            <v>2</v>
          </cell>
          <cell r="J219">
            <v>2</v>
          </cell>
        </row>
        <row r="220">
          <cell r="A220" t="str">
            <v>Computers and Electronics in Agriculture</v>
          </cell>
          <cell r="B220" t="str">
            <v>Elsevier</v>
          </cell>
          <cell r="C220" t="str">
            <v>ScienceDirect licensed content</v>
          </cell>
          <cell r="E220" t="str">
            <v>COMPAG</v>
          </cell>
          <cell r="F220" t="str">
            <v>0168-1699</v>
          </cell>
          <cell r="G220" t="str">
            <v xml:space="preserve"> </v>
          </cell>
          <cell r="H220">
            <v>10</v>
          </cell>
          <cell r="I220">
            <v>7</v>
          </cell>
          <cell r="J220">
            <v>3</v>
          </cell>
        </row>
        <row r="221">
          <cell r="A221" t="str">
            <v>Computers in Human Behavior</v>
          </cell>
          <cell r="B221" t="str">
            <v>Elsevier</v>
          </cell>
          <cell r="C221" t="str">
            <v>ScienceDirect licensed content</v>
          </cell>
          <cell r="E221" t="str">
            <v>CHB</v>
          </cell>
          <cell r="F221" t="str">
            <v>0747-5632</v>
          </cell>
          <cell r="G221" t="str">
            <v xml:space="preserve"> </v>
          </cell>
          <cell r="H221">
            <v>6</v>
          </cell>
          <cell r="I221">
            <v>3</v>
          </cell>
          <cell r="J221">
            <v>4</v>
          </cell>
        </row>
        <row r="222">
          <cell r="A222" t="str">
            <v>Computers, Environment and Urban Systems</v>
          </cell>
          <cell r="B222" t="str">
            <v>Elsevier</v>
          </cell>
          <cell r="C222" t="str">
            <v>ScienceDirect licensed content</v>
          </cell>
          <cell r="E222" t="str">
            <v>CEUS</v>
          </cell>
          <cell r="F222" t="str">
            <v>0198-9715</v>
          </cell>
          <cell r="G222" t="str">
            <v xml:space="preserve"> </v>
          </cell>
          <cell r="H222">
            <v>3</v>
          </cell>
          <cell r="I222">
            <v>3</v>
          </cell>
          <cell r="J222">
            <v>0</v>
          </cell>
        </row>
        <row r="223">
          <cell r="A223" t="str">
            <v>Consciousness and Cognition</v>
          </cell>
          <cell r="B223" t="str">
            <v>Elsevier</v>
          </cell>
          <cell r="C223" t="str">
            <v>ScienceDirect licensed content</v>
          </cell>
          <cell r="E223" t="str">
            <v>YCCOG</v>
          </cell>
          <cell r="F223" t="str">
            <v>1053-8100</v>
          </cell>
          <cell r="G223" t="str">
            <v>1090-2376</v>
          </cell>
          <cell r="H223">
            <v>14</v>
          </cell>
          <cell r="I223">
            <v>7</v>
          </cell>
          <cell r="J223">
            <v>8</v>
          </cell>
        </row>
        <row r="224">
          <cell r="A224" t="str">
            <v>Construction and Building Materials</v>
          </cell>
          <cell r="B224" t="str">
            <v>Elsevier</v>
          </cell>
          <cell r="C224" t="str">
            <v>ScienceDirect licensed content</v>
          </cell>
          <cell r="E224" t="str">
            <v>JCBM</v>
          </cell>
          <cell r="F224" t="str">
            <v>0950-0618</v>
          </cell>
          <cell r="G224" t="str">
            <v xml:space="preserve"> </v>
          </cell>
          <cell r="H224">
            <v>2</v>
          </cell>
          <cell r="I224">
            <v>2</v>
          </cell>
          <cell r="J224">
            <v>0</v>
          </cell>
        </row>
        <row r="225">
          <cell r="A225" t="str">
            <v>Contemporary Clinical Trials Communications</v>
          </cell>
          <cell r="B225" t="str">
            <v>Elsevier</v>
          </cell>
          <cell r="C225" t="str">
            <v>ScienceDirect licensed content</v>
          </cell>
          <cell r="E225" t="str">
            <v>CONCTC</v>
          </cell>
          <cell r="F225" t="str">
            <v>2451-8654</v>
          </cell>
          <cell r="G225" t="str">
            <v xml:space="preserve"> </v>
          </cell>
          <cell r="H225">
            <v>2</v>
          </cell>
          <cell r="I225">
            <v>1</v>
          </cell>
          <cell r="J225">
            <v>1</v>
          </cell>
        </row>
        <row r="226">
          <cell r="A226" t="str">
            <v>Control Engineering Practice</v>
          </cell>
          <cell r="B226" t="str">
            <v>Elsevier</v>
          </cell>
          <cell r="C226" t="str">
            <v>ScienceDirect licensed content</v>
          </cell>
          <cell r="E226" t="str">
            <v>CONPRA</v>
          </cell>
          <cell r="F226" t="str">
            <v>0967-0661</v>
          </cell>
          <cell r="G226" t="str">
            <v xml:space="preserve"> </v>
          </cell>
          <cell r="H226">
            <v>2</v>
          </cell>
          <cell r="I226">
            <v>2</v>
          </cell>
          <cell r="J226">
            <v>0</v>
          </cell>
        </row>
        <row r="227">
          <cell r="A227" t="str">
            <v>Coordination Chemistry Reviews</v>
          </cell>
          <cell r="B227" t="str">
            <v>Elsevier</v>
          </cell>
          <cell r="C227" t="str">
            <v>ScienceDirect licensed content</v>
          </cell>
          <cell r="E227" t="str">
            <v>CCR</v>
          </cell>
          <cell r="F227" t="str">
            <v>0010-8545</v>
          </cell>
          <cell r="G227" t="str">
            <v xml:space="preserve"> </v>
          </cell>
          <cell r="H227">
            <v>7</v>
          </cell>
          <cell r="I227">
            <v>5</v>
          </cell>
          <cell r="J227">
            <v>3</v>
          </cell>
        </row>
        <row r="228">
          <cell r="A228" t="str">
            <v>Corrosion Science</v>
          </cell>
          <cell r="B228" t="str">
            <v>Elsevier</v>
          </cell>
          <cell r="C228" t="str">
            <v>ScienceDirect licensed content</v>
          </cell>
          <cell r="E228" t="str">
            <v>CS</v>
          </cell>
          <cell r="F228" t="str">
            <v>0010-938X</v>
          </cell>
          <cell r="G228" t="str">
            <v xml:space="preserve"> </v>
          </cell>
          <cell r="H228">
            <v>12</v>
          </cell>
          <cell r="I228">
            <v>10</v>
          </cell>
          <cell r="J228">
            <v>2</v>
          </cell>
        </row>
        <row r="229">
          <cell r="A229" t="str">
            <v>Cortex</v>
          </cell>
          <cell r="B229" t="str">
            <v>Elsevier</v>
          </cell>
          <cell r="C229" t="str">
            <v>ScienceDirect licensed content</v>
          </cell>
          <cell r="E229" t="str">
            <v>CORTEX</v>
          </cell>
          <cell r="F229" t="str">
            <v>0010-9452</v>
          </cell>
          <cell r="G229" t="str">
            <v>1973-8102</v>
          </cell>
          <cell r="H229">
            <v>118</v>
          </cell>
          <cell r="I229">
            <v>82</v>
          </cell>
          <cell r="J229">
            <v>36</v>
          </cell>
        </row>
        <row r="230">
          <cell r="A230" t="str">
            <v>Cryogenics</v>
          </cell>
          <cell r="B230" t="str">
            <v>Elsevier</v>
          </cell>
          <cell r="C230" t="str">
            <v>ScienceDirect licensed content</v>
          </cell>
          <cell r="E230" t="str">
            <v>JCRY</v>
          </cell>
          <cell r="F230" t="str">
            <v>0011-2275</v>
          </cell>
          <cell r="G230" t="str">
            <v xml:space="preserve"> </v>
          </cell>
          <cell r="H230">
            <v>13</v>
          </cell>
          <cell r="I230">
            <v>9</v>
          </cell>
          <cell r="J230">
            <v>5</v>
          </cell>
        </row>
        <row r="231">
          <cell r="A231" t="str">
            <v>Current Biology</v>
          </cell>
          <cell r="B231" t="str">
            <v>Elsevier</v>
          </cell>
          <cell r="C231" t="str">
            <v>ScienceDirect licensed content</v>
          </cell>
          <cell r="E231" t="str">
            <v>CURBIO</v>
          </cell>
          <cell r="F231" t="str">
            <v>0960-9822</v>
          </cell>
          <cell r="G231" t="str">
            <v xml:space="preserve"> </v>
          </cell>
          <cell r="H231">
            <v>161</v>
          </cell>
          <cell r="I231">
            <v>92</v>
          </cell>
          <cell r="J231">
            <v>69</v>
          </cell>
        </row>
        <row r="232">
          <cell r="A232" t="str">
            <v>Current Opinion in Behavioral Sciences</v>
          </cell>
          <cell r="B232" t="str">
            <v>Elsevier</v>
          </cell>
          <cell r="C232" t="str">
            <v>ScienceDirect licensed content</v>
          </cell>
          <cell r="E232" t="str">
            <v>COBEHA</v>
          </cell>
          <cell r="F232" t="str">
            <v>2352-1546</v>
          </cell>
          <cell r="G232" t="str">
            <v xml:space="preserve"> </v>
          </cell>
          <cell r="H232">
            <v>50</v>
          </cell>
          <cell r="I232">
            <v>40</v>
          </cell>
          <cell r="J232">
            <v>10</v>
          </cell>
        </row>
        <row r="233">
          <cell r="A233" t="str">
            <v>Current Opinion in Biomedical Engineering</v>
          </cell>
          <cell r="B233" t="str">
            <v>Elsevier</v>
          </cell>
          <cell r="C233" t="str">
            <v>ScienceDirect licensed content</v>
          </cell>
          <cell r="E233" t="str">
            <v>COBME</v>
          </cell>
          <cell r="F233" t="str">
            <v>2468-4511</v>
          </cell>
          <cell r="G233" t="str">
            <v xml:space="preserve"> </v>
          </cell>
          <cell r="H233">
            <v>2</v>
          </cell>
          <cell r="I233">
            <v>2</v>
          </cell>
          <cell r="J233">
            <v>0</v>
          </cell>
        </row>
        <row r="234">
          <cell r="A234" t="str">
            <v>Current Opinion in Biotechnology</v>
          </cell>
          <cell r="B234" t="str">
            <v>Elsevier</v>
          </cell>
          <cell r="C234" t="str">
            <v>ScienceDirect licensed content</v>
          </cell>
          <cell r="E234" t="str">
            <v>COBIOT</v>
          </cell>
          <cell r="F234" t="str">
            <v>0958-1669</v>
          </cell>
          <cell r="G234" t="str">
            <v>1879-0429</v>
          </cell>
          <cell r="H234">
            <v>149</v>
          </cell>
          <cell r="I234">
            <v>93</v>
          </cell>
          <cell r="J234">
            <v>57</v>
          </cell>
        </row>
        <row r="235">
          <cell r="A235" t="str">
            <v>Current Opinion in Cell Biology</v>
          </cell>
          <cell r="B235" t="str">
            <v>Elsevier</v>
          </cell>
          <cell r="C235" t="str">
            <v>ScienceDirect licensed content</v>
          </cell>
          <cell r="E235" t="str">
            <v>COCEBI</v>
          </cell>
          <cell r="F235" t="str">
            <v>0955-0674</v>
          </cell>
          <cell r="G235" t="str">
            <v>1879-0410</v>
          </cell>
          <cell r="H235">
            <v>29</v>
          </cell>
          <cell r="I235">
            <v>17</v>
          </cell>
          <cell r="J235">
            <v>12</v>
          </cell>
        </row>
        <row r="236">
          <cell r="A236" t="str">
            <v>Current Opinion in Chemical Biology</v>
          </cell>
          <cell r="B236" t="str">
            <v>Elsevier</v>
          </cell>
          <cell r="C236" t="str">
            <v>ScienceDirect licensed content</v>
          </cell>
          <cell r="E236" t="str">
            <v>COCHBI</v>
          </cell>
          <cell r="F236" t="str">
            <v>1367-5931</v>
          </cell>
          <cell r="G236" t="str">
            <v>1879-0402</v>
          </cell>
          <cell r="H236">
            <v>73</v>
          </cell>
          <cell r="I236">
            <v>45</v>
          </cell>
          <cell r="J236">
            <v>28</v>
          </cell>
        </row>
        <row r="237">
          <cell r="A237" t="str">
            <v>Current Opinion in Chemical Engineering</v>
          </cell>
          <cell r="B237" t="str">
            <v>Elsevier</v>
          </cell>
          <cell r="C237" t="str">
            <v>ScienceDirect licensed content</v>
          </cell>
          <cell r="E237" t="str">
            <v>COCHE</v>
          </cell>
          <cell r="F237" t="str">
            <v>2211-3398</v>
          </cell>
          <cell r="G237" t="str">
            <v xml:space="preserve"> </v>
          </cell>
          <cell r="H237">
            <v>8</v>
          </cell>
          <cell r="I237">
            <v>5</v>
          </cell>
          <cell r="J237">
            <v>4</v>
          </cell>
        </row>
        <row r="238">
          <cell r="A238" t="str">
            <v>Current Opinion in Colloid &amp; Interface Science</v>
          </cell>
          <cell r="B238" t="str">
            <v>Elsevier</v>
          </cell>
          <cell r="C238" t="str">
            <v>ScienceDirect licensed content</v>
          </cell>
          <cell r="E238" t="str">
            <v>COCIS</v>
          </cell>
          <cell r="F238" t="str">
            <v>1359-0294</v>
          </cell>
          <cell r="G238" t="str">
            <v>1879-0399</v>
          </cell>
          <cell r="H238">
            <v>27</v>
          </cell>
          <cell r="I238">
            <v>19</v>
          </cell>
          <cell r="J238">
            <v>8</v>
          </cell>
        </row>
        <row r="239">
          <cell r="A239" t="str">
            <v>Current Opinion in Environmental Sustainability</v>
          </cell>
          <cell r="B239" t="str">
            <v>Elsevier</v>
          </cell>
          <cell r="C239" t="str">
            <v>ScienceDirect licensed content</v>
          </cell>
          <cell r="E239" t="str">
            <v>COSUST</v>
          </cell>
          <cell r="F239" t="str">
            <v>1877-3435</v>
          </cell>
          <cell r="G239" t="str">
            <v xml:space="preserve"> </v>
          </cell>
          <cell r="H239">
            <v>10</v>
          </cell>
          <cell r="I239">
            <v>6</v>
          </cell>
          <cell r="J239">
            <v>4</v>
          </cell>
        </row>
        <row r="240">
          <cell r="A240" t="str">
            <v>Current Opinion in Genetics &amp; Development</v>
          </cell>
          <cell r="B240" t="str">
            <v>Elsevier</v>
          </cell>
          <cell r="C240" t="str">
            <v>ScienceDirect licensed content</v>
          </cell>
          <cell r="E240" t="str">
            <v>COGEDE</v>
          </cell>
          <cell r="F240" t="str">
            <v>0959-437X</v>
          </cell>
          <cell r="G240" t="str">
            <v>1879-0380</v>
          </cell>
          <cell r="H240">
            <v>3</v>
          </cell>
          <cell r="I240">
            <v>3</v>
          </cell>
          <cell r="J240">
            <v>0</v>
          </cell>
        </row>
        <row r="241">
          <cell r="A241" t="str">
            <v>Current Opinion in Green and Sustainable Chemistry</v>
          </cell>
          <cell r="B241" t="str">
            <v>Elsevier</v>
          </cell>
          <cell r="C241" t="str">
            <v>ScienceDirect licensed content</v>
          </cell>
          <cell r="E241" t="str">
            <v>COGSC</v>
          </cell>
          <cell r="F241" t="str">
            <v>2452-2236</v>
          </cell>
          <cell r="G241" t="str">
            <v xml:space="preserve"> </v>
          </cell>
          <cell r="H241">
            <v>15</v>
          </cell>
          <cell r="I241">
            <v>10</v>
          </cell>
          <cell r="J241">
            <v>5</v>
          </cell>
        </row>
        <row r="242">
          <cell r="A242" t="str">
            <v>Current Opinion in Insect Science</v>
          </cell>
          <cell r="B242" t="str">
            <v>Elsevier</v>
          </cell>
          <cell r="C242" t="str">
            <v>ScienceDirect licensed content</v>
          </cell>
          <cell r="E242" t="str">
            <v>COIS</v>
          </cell>
          <cell r="F242" t="str">
            <v>2214-5745</v>
          </cell>
          <cell r="G242" t="str">
            <v>2214-5753</v>
          </cell>
          <cell r="H242">
            <v>9</v>
          </cell>
          <cell r="I242">
            <v>6</v>
          </cell>
          <cell r="J242">
            <v>4</v>
          </cell>
        </row>
        <row r="243">
          <cell r="A243" t="str">
            <v>Current Opinion in Microbiology</v>
          </cell>
          <cell r="B243" t="str">
            <v>Elsevier</v>
          </cell>
          <cell r="C243" t="str">
            <v>ScienceDirect licensed content</v>
          </cell>
          <cell r="E243" t="str">
            <v>COMICR</v>
          </cell>
          <cell r="F243" t="str">
            <v>1369-5274</v>
          </cell>
          <cell r="G243" t="str">
            <v>1879-0364</v>
          </cell>
          <cell r="H243">
            <v>77</v>
          </cell>
          <cell r="I243">
            <v>47</v>
          </cell>
          <cell r="J243">
            <v>31</v>
          </cell>
        </row>
        <row r="244">
          <cell r="A244" t="str">
            <v>Current Opinion in Neurobiology</v>
          </cell>
          <cell r="B244" t="str">
            <v>Elsevier</v>
          </cell>
          <cell r="C244" t="str">
            <v>ScienceDirect licensed content</v>
          </cell>
          <cell r="E244" t="str">
            <v>CONEUR</v>
          </cell>
          <cell r="F244" t="str">
            <v>0959-4388</v>
          </cell>
          <cell r="G244" t="str">
            <v>1873-6882</v>
          </cell>
          <cell r="H244">
            <v>103</v>
          </cell>
          <cell r="I244">
            <v>65</v>
          </cell>
          <cell r="J244">
            <v>38</v>
          </cell>
        </row>
        <row r="245">
          <cell r="A245" t="str">
            <v>Current Opinion in Pharmacology</v>
          </cell>
          <cell r="B245" t="str">
            <v>Elsevier</v>
          </cell>
          <cell r="C245" t="str">
            <v>ScienceDirect licensed content</v>
          </cell>
          <cell r="E245" t="str">
            <v>COPHAR</v>
          </cell>
          <cell r="F245" t="str">
            <v>1471-4892</v>
          </cell>
          <cell r="G245" t="str">
            <v>1471-4973</v>
          </cell>
          <cell r="H245">
            <v>26</v>
          </cell>
          <cell r="I245">
            <v>17</v>
          </cell>
          <cell r="J245">
            <v>10</v>
          </cell>
        </row>
        <row r="246">
          <cell r="A246" t="str">
            <v>Current Opinion in Plant Biology</v>
          </cell>
          <cell r="B246" t="str">
            <v>Elsevier</v>
          </cell>
          <cell r="C246" t="str">
            <v>ScienceDirect licensed content</v>
          </cell>
          <cell r="E246" t="str">
            <v>COPLBI</v>
          </cell>
          <cell r="F246" t="str">
            <v>1369-5266</v>
          </cell>
          <cell r="G246" t="str">
            <v xml:space="preserve"> </v>
          </cell>
          <cell r="H246">
            <v>79</v>
          </cell>
          <cell r="I246">
            <v>45</v>
          </cell>
          <cell r="J246">
            <v>34</v>
          </cell>
        </row>
        <row r="247">
          <cell r="A247" t="str">
            <v>Current Opinion in Structural Biology</v>
          </cell>
          <cell r="B247" t="str">
            <v>Elsevier</v>
          </cell>
          <cell r="C247" t="str">
            <v>ScienceDirect licensed content</v>
          </cell>
          <cell r="E247" t="str">
            <v>COSTBI</v>
          </cell>
          <cell r="F247" t="str">
            <v>0959-440X</v>
          </cell>
          <cell r="G247" t="str">
            <v>1879-033X</v>
          </cell>
          <cell r="H247">
            <v>194</v>
          </cell>
          <cell r="I247">
            <v>135</v>
          </cell>
          <cell r="J247">
            <v>60</v>
          </cell>
        </row>
        <row r="248">
          <cell r="A248" t="str">
            <v>Current Opinion in Systems Biology</v>
          </cell>
          <cell r="B248" t="str">
            <v>Elsevier</v>
          </cell>
          <cell r="C248" t="str">
            <v>ScienceDirect licensed content</v>
          </cell>
          <cell r="E248" t="str">
            <v>COISB</v>
          </cell>
          <cell r="F248" t="str">
            <v>2452-3100</v>
          </cell>
          <cell r="G248" t="str">
            <v xml:space="preserve"> </v>
          </cell>
          <cell r="H248">
            <v>11</v>
          </cell>
          <cell r="I248">
            <v>9</v>
          </cell>
          <cell r="J248">
            <v>3</v>
          </cell>
        </row>
        <row r="249">
          <cell r="A249" t="str">
            <v>Current Opinion in Virology</v>
          </cell>
          <cell r="B249" t="str">
            <v>Elsevier</v>
          </cell>
          <cell r="C249" t="str">
            <v>ScienceDirect licensed content</v>
          </cell>
          <cell r="E249" t="str">
            <v>COVIRO</v>
          </cell>
          <cell r="F249" t="str">
            <v>1879-6257</v>
          </cell>
          <cell r="G249" t="str">
            <v>1879-6265</v>
          </cell>
          <cell r="H249">
            <v>3</v>
          </cell>
          <cell r="I249">
            <v>2</v>
          </cell>
          <cell r="J249">
            <v>2</v>
          </cell>
        </row>
        <row r="250">
          <cell r="A250" t="str">
            <v>Current Plant Biology</v>
          </cell>
          <cell r="B250" t="str">
            <v>Elsevier</v>
          </cell>
          <cell r="C250" t="str">
            <v>ScienceDirect licensed content</v>
          </cell>
          <cell r="E250" t="str">
            <v>CPB</v>
          </cell>
          <cell r="F250" t="str">
            <v>2214-6628</v>
          </cell>
          <cell r="G250" t="str">
            <v xml:space="preserve"> </v>
          </cell>
          <cell r="H250">
            <v>2</v>
          </cell>
          <cell r="I250">
            <v>1</v>
          </cell>
          <cell r="J250">
            <v>1</v>
          </cell>
        </row>
        <row r="251">
          <cell r="A251" t="str">
            <v>Data in Brief</v>
          </cell>
          <cell r="B251" t="str">
            <v>Elsevier</v>
          </cell>
          <cell r="C251" t="str">
            <v>ScienceDirect licensed content</v>
          </cell>
          <cell r="E251" t="str">
            <v>DIB</v>
          </cell>
          <cell r="F251" t="str">
            <v>2352-3409</v>
          </cell>
          <cell r="G251" t="str">
            <v xml:space="preserve"> </v>
          </cell>
          <cell r="H251">
            <v>162</v>
          </cell>
          <cell r="I251">
            <v>112</v>
          </cell>
          <cell r="J251">
            <v>51</v>
          </cell>
        </row>
        <row r="252">
          <cell r="A252" t="str">
            <v>Decision Support Systems</v>
          </cell>
          <cell r="B252" t="str">
            <v>Elsevier</v>
          </cell>
          <cell r="C252" t="str">
            <v>ScienceDirect licensed content</v>
          </cell>
          <cell r="E252" t="str">
            <v>DECSUP</v>
          </cell>
          <cell r="F252" t="str">
            <v>0167-9236</v>
          </cell>
          <cell r="G252" t="str">
            <v xml:space="preserve"> </v>
          </cell>
          <cell r="H252">
            <v>5</v>
          </cell>
          <cell r="I252">
            <v>4</v>
          </cell>
          <cell r="J252">
            <v>2</v>
          </cell>
        </row>
        <row r="253">
          <cell r="A253" t="str">
            <v>Deep Sea Research Part I: Oceanographic Research Papers</v>
          </cell>
          <cell r="B253" t="str">
            <v>Elsevier</v>
          </cell>
          <cell r="C253" t="str">
            <v>ScienceDirect licensed content</v>
          </cell>
          <cell r="E253" t="str">
            <v>DSRI</v>
          </cell>
          <cell r="F253" t="str">
            <v>0967-0637</v>
          </cell>
          <cell r="G253" t="str">
            <v xml:space="preserve"> </v>
          </cell>
          <cell r="H253">
            <v>7</v>
          </cell>
          <cell r="I253">
            <v>3</v>
          </cell>
          <cell r="J253">
            <v>4</v>
          </cell>
        </row>
        <row r="254">
          <cell r="A254" t="str">
            <v>Deep Sea Research Part II: Topical Studies in Oceanography</v>
          </cell>
          <cell r="B254" t="str">
            <v>Elsevier</v>
          </cell>
          <cell r="C254" t="str">
            <v>ScienceDirect licensed content</v>
          </cell>
          <cell r="E254" t="str">
            <v>DSRII</v>
          </cell>
          <cell r="F254" t="str">
            <v>0967-0645</v>
          </cell>
          <cell r="G254" t="str">
            <v xml:space="preserve"> </v>
          </cell>
          <cell r="H254">
            <v>3</v>
          </cell>
          <cell r="I254">
            <v>2</v>
          </cell>
          <cell r="J254">
            <v>2</v>
          </cell>
        </row>
        <row r="255">
          <cell r="A255" t="str">
            <v>Defence Technology</v>
          </cell>
          <cell r="B255" t="str">
            <v>Elsevier</v>
          </cell>
          <cell r="C255" t="str">
            <v>ScienceDirect licensed content</v>
          </cell>
          <cell r="E255" t="str">
            <v>DT</v>
          </cell>
          <cell r="F255" t="str">
            <v>2214-9147</v>
          </cell>
          <cell r="G255" t="str">
            <v xml:space="preserve"> </v>
          </cell>
          <cell r="H255">
            <v>3</v>
          </cell>
          <cell r="I255">
            <v>2</v>
          </cell>
          <cell r="J255">
            <v>1</v>
          </cell>
        </row>
        <row r="256">
          <cell r="A256" t="str">
            <v>Dental Materials</v>
          </cell>
          <cell r="B256" t="str">
            <v>Elsevier</v>
          </cell>
          <cell r="C256" t="str">
            <v>ScienceDirect licensed content</v>
          </cell>
          <cell r="E256" t="str">
            <v>DENTAL</v>
          </cell>
          <cell r="F256" t="str">
            <v>0109-5641</v>
          </cell>
          <cell r="G256" t="str">
            <v xml:space="preserve"> </v>
          </cell>
          <cell r="H256">
            <v>4</v>
          </cell>
          <cell r="I256">
            <v>3</v>
          </cell>
          <cell r="J256">
            <v>2</v>
          </cell>
        </row>
        <row r="257">
          <cell r="A257" t="str">
            <v>Desalination</v>
          </cell>
          <cell r="B257" t="str">
            <v>Elsevier</v>
          </cell>
          <cell r="C257" t="str">
            <v>ScienceDirect licensed content</v>
          </cell>
          <cell r="E257" t="str">
            <v>DES</v>
          </cell>
          <cell r="F257" t="str">
            <v>0011-9164</v>
          </cell>
          <cell r="G257" t="str">
            <v xml:space="preserve"> </v>
          </cell>
          <cell r="H257">
            <v>2</v>
          </cell>
          <cell r="I257">
            <v>2</v>
          </cell>
          <cell r="J257">
            <v>0</v>
          </cell>
        </row>
        <row r="258">
          <cell r="A258" t="str">
            <v>Developmental Biology</v>
          </cell>
          <cell r="B258" t="str">
            <v>Elsevier</v>
          </cell>
          <cell r="C258" t="str">
            <v>ScienceDirect licensed content</v>
          </cell>
          <cell r="E258" t="str">
            <v>YDBIO</v>
          </cell>
          <cell r="F258" t="str">
            <v>0012-1606</v>
          </cell>
          <cell r="G258" t="str">
            <v>1095-564X</v>
          </cell>
          <cell r="H258">
            <v>12</v>
          </cell>
          <cell r="I258">
            <v>9</v>
          </cell>
          <cell r="J258">
            <v>4</v>
          </cell>
        </row>
        <row r="259">
          <cell r="A259" t="str">
            <v>Developmental Cell</v>
          </cell>
          <cell r="B259" t="str">
            <v>Elsevier</v>
          </cell>
          <cell r="C259" t="str">
            <v>ScienceDirect licensed content</v>
          </cell>
          <cell r="E259" t="str">
            <v>DEVCEL</v>
          </cell>
          <cell r="F259" t="str">
            <v>1534-5807</v>
          </cell>
          <cell r="G259" t="str">
            <v>1878-1551</v>
          </cell>
          <cell r="H259">
            <v>10</v>
          </cell>
          <cell r="I259">
            <v>7</v>
          </cell>
          <cell r="J259">
            <v>3</v>
          </cell>
        </row>
        <row r="260">
          <cell r="A260" t="str">
            <v>Developmental Cognitive Neuroscience</v>
          </cell>
          <cell r="B260" t="str">
            <v>Elsevier</v>
          </cell>
          <cell r="C260" t="str">
            <v>ScienceDirect licensed content</v>
          </cell>
          <cell r="E260" t="str">
            <v>DCN</v>
          </cell>
          <cell r="F260" t="str">
            <v>1878-9293</v>
          </cell>
          <cell r="G260" t="str">
            <v>1878-9307</v>
          </cell>
          <cell r="H260">
            <v>46</v>
          </cell>
          <cell r="I260">
            <v>25</v>
          </cell>
          <cell r="J260">
            <v>21</v>
          </cell>
        </row>
        <row r="261">
          <cell r="A261" t="str">
            <v>Developmental Review</v>
          </cell>
          <cell r="B261" t="str">
            <v>Elsevier</v>
          </cell>
          <cell r="C261" t="str">
            <v>ScienceDirect licensed content</v>
          </cell>
          <cell r="E261" t="str">
            <v>YDREV</v>
          </cell>
          <cell r="F261" t="str">
            <v>0273-2297</v>
          </cell>
          <cell r="G261" t="str">
            <v xml:space="preserve"> </v>
          </cell>
          <cell r="H261">
            <v>2</v>
          </cell>
          <cell r="I261">
            <v>2</v>
          </cell>
          <cell r="J261">
            <v>0</v>
          </cell>
        </row>
        <row r="262">
          <cell r="A262" t="str">
            <v>Diamond and Related Materials</v>
          </cell>
          <cell r="B262" t="str">
            <v>Elsevier</v>
          </cell>
          <cell r="C262" t="str">
            <v>ScienceDirect licensed content</v>
          </cell>
          <cell r="E262" t="str">
            <v>DIAMAT</v>
          </cell>
          <cell r="F262" t="str">
            <v>0925-9635</v>
          </cell>
          <cell r="G262" t="str">
            <v xml:space="preserve"> </v>
          </cell>
          <cell r="H262">
            <v>2</v>
          </cell>
          <cell r="I262">
            <v>2</v>
          </cell>
          <cell r="J262">
            <v>0</v>
          </cell>
        </row>
        <row r="263">
          <cell r="A263" t="str">
            <v>Digital Communications and Networks</v>
          </cell>
          <cell r="B263" t="str">
            <v>Elsevier</v>
          </cell>
          <cell r="C263" t="str">
            <v>ScienceDirect licensed content</v>
          </cell>
          <cell r="E263" t="str">
            <v>DCAN</v>
          </cell>
          <cell r="F263" t="str">
            <v>2352-8648</v>
          </cell>
          <cell r="G263" t="str">
            <v xml:space="preserve"> </v>
          </cell>
          <cell r="H263">
            <v>4</v>
          </cell>
          <cell r="I263">
            <v>3</v>
          </cell>
          <cell r="J263">
            <v>2</v>
          </cell>
        </row>
        <row r="264">
          <cell r="A264" t="str">
            <v>DNA Repair</v>
          </cell>
          <cell r="B264" t="str">
            <v>Elsevier</v>
          </cell>
          <cell r="C264" t="str">
            <v>ScienceDirect licensed content</v>
          </cell>
          <cell r="F264" t="str">
            <v>1568-7864</v>
          </cell>
          <cell r="G264" t="str">
            <v>1568-7856</v>
          </cell>
          <cell r="H264">
            <v>2</v>
          </cell>
          <cell r="I264">
            <v>2</v>
          </cell>
          <cell r="J264">
            <v>0</v>
          </cell>
        </row>
        <row r="265">
          <cell r="A265" t="str">
            <v>Drug and Alcohol Dependence</v>
          </cell>
          <cell r="B265" t="str">
            <v>Elsevier</v>
          </cell>
          <cell r="C265" t="str">
            <v>ScienceDirect licensed content</v>
          </cell>
          <cell r="E265" t="str">
            <v>DAD</v>
          </cell>
          <cell r="F265" t="str">
            <v>0376-8716</v>
          </cell>
          <cell r="G265" t="str">
            <v>1879-0046</v>
          </cell>
          <cell r="H265">
            <v>2</v>
          </cell>
          <cell r="I265">
            <v>2</v>
          </cell>
          <cell r="J265">
            <v>0</v>
          </cell>
        </row>
        <row r="266">
          <cell r="A266" t="str">
            <v>Drug Discovery Today</v>
          </cell>
          <cell r="B266" t="str">
            <v>Elsevier</v>
          </cell>
          <cell r="C266" t="str">
            <v>ScienceDirect licensed content</v>
          </cell>
          <cell r="E266" t="str">
            <v>DRUDIS</v>
          </cell>
          <cell r="F266" t="str">
            <v>1359-6446</v>
          </cell>
          <cell r="G266" t="str">
            <v>1878-5832</v>
          </cell>
          <cell r="H266">
            <v>26</v>
          </cell>
          <cell r="I266">
            <v>20</v>
          </cell>
          <cell r="J266">
            <v>6</v>
          </cell>
        </row>
        <row r="267">
          <cell r="A267" t="str">
            <v>Drug Resistance Updates</v>
          </cell>
          <cell r="B267" t="str">
            <v>Elsevier</v>
          </cell>
          <cell r="C267" t="str">
            <v>ScienceDirect licensed content</v>
          </cell>
          <cell r="E267" t="str">
            <v>YDRUP</v>
          </cell>
          <cell r="F267" t="str">
            <v>1368-7646</v>
          </cell>
          <cell r="G267" t="str">
            <v>1532-2084</v>
          </cell>
          <cell r="H267">
            <v>5</v>
          </cell>
          <cell r="I267">
            <v>4</v>
          </cell>
          <cell r="J267">
            <v>2</v>
          </cell>
        </row>
        <row r="268">
          <cell r="A268" t="str">
            <v>Earth and Planetary Science Letters</v>
          </cell>
          <cell r="B268" t="str">
            <v>Elsevier</v>
          </cell>
          <cell r="C268" t="str">
            <v>ScienceDirect licensed content</v>
          </cell>
          <cell r="E268" t="str">
            <v>EPSL</v>
          </cell>
          <cell r="F268" t="str">
            <v>0012-821X</v>
          </cell>
          <cell r="G268" t="str">
            <v xml:space="preserve"> </v>
          </cell>
          <cell r="H268">
            <v>7</v>
          </cell>
          <cell r="I268">
            <v>7</v>
          </cell>
          <cell r="J268">
            <v>0</v>
          </cell>
        </row>
        <row r="269">
          <cell r="A269" t="str">
            <v>Earth-Science Reviews</v>
          </cell>
          <cell r="B269" t="str">
            <v>Elsevier</v>
          </cell>
          <cell r="C269" t="str">
            <v>ScienceDirect licensed content</v>
          </cell>
          <cell r="E269" t="str">
            <v>EARTH</v>
          </cell>
          <cell r="F269" t="str">
            <v>0012-8252</v>
          </cell>
          <cell r="G269" t="str">
            <v xml:space="preserve"> </v>
          </cell>
          <cell r="H269">
            <v>8</v>
          </cell>
          <cell r="I269">
            <v>4</v>
          </cell>
          <cell r="J269">
            <v>4</v>
          </cell>
        </row>
        <row r="270">
          <cell r="A270" t="str">
            <v>EBioMedicine</v>
          </cell>
          <cell r="B270" t="str">
            <v>Elsevier</v>
          </cell>
          <cell r="C270" t="str">
            <v>ScienceDirect licensed content</v>
          </cell>
          <cell r="E270" t="str">
            <v>EBIOM</v>
          </cell>
          <cell r="F270" t="str">
            <v>2352-3964</v>
          </cell>
          <cell r="G270" t="str">
            <v xml:space="preserve"> </v>
          </cell>
          <cell r="H270">
            <v>49</v>
          </cell>
          <cell r="I270">
            <v>32</v>
          </cell>
          <cell r="J270">
            <v>18</v>
          </cell>
        </row>
        <row r="271">
          <cell r="A271" t="str">
            <v>Ecological Economics</v>
          </cell>
          <cell r="B271" t="str">
            <v>Elsevier</v>
          </cell>
          <cell r="C271" t="str">
            <v>ScienceDirect licensed content</v>
          </cell>
          <cell r="E271" t="str">
            <v>ECOLEC</v>
          </cell>
          <cell r="F271" t="str">
            <v>0921-8009</v>
          </cell>
          <cell r="G271" t="str">
            <v xml:space="preserve"> </v>
          </cell>
          <cell r="H271">
            <v>19</v>
          </cell>
          <cell r="I271">
            <v>13</v>
          </cell>
          <cell r="J271">
            <v>6</v>
          </cell>
        </row>
        <row r="272">
          <cell r="A272" t="str">
            <v>Ecological Engineering</v>
          </cell>
          <cell r="B272" t="str">
            <v>Elsevier</v>
          </cell>
          <cell r="C272" t="str">
            <v>ScienceDirect licensed content</v>
          </cell>
          <cell r="E272" t="str">
            <v>ECOENG</v>
          </cell>
          <cell r="F272" t="str">
            <v>0925-8574</v>
          </cell>
          <cell r="G272" t="str">
            <v xml:space="preserve"> </v>
          </cell>
          <cell r="H272">
            <v>1</v>
          </cell>
          <cell r="I272">
            <v>1</v>
          </cell>
          <cell r="J272">
            <v>0</v>
          </cell>
        </row>
        <row r="273">
          <cell r="A273" t="str">
            <v>Ecological Indicators</v>
          </cell>
          <cell r="B273" t="str">
            <v>Elsevier</v>
          </cell>
          <cell r="C273" t="str">
            <v>ScienceDirect licensed content</v>
          </cell>
          <cell r="E273" t="str">
            <v>ECOIND</v>
          </cell>
          <cell r="F273" t="str">
            <v>1470-160X</v>
          </cell>
          <cell r="G273" t="str">
            <v xml:space="preserve"> </v>
          </cell>
          <cell r="H273">
            <v>12</v>
          </cell>
          <cell r="I273">
            <v>8</v>
          </cell>
          <cell r="J273">
            <v>4</v>
          </cell>
        </row>
        <row r="274">
          <cell r="A274" t="str">
            <v>Ecological Modelling</v>
          </cell>
          <cell r="B274" t="str">
            <v>Elsevier</v>
          </cell>
          <cell r="C274" t="str">
            <v>ScienceDirect licensed content</v>
          </cell>
          <cell r="E274" t="str">
            <v>ECOMOD</v>
          </cell>
          <cell r="F274" t="str">
            <v>0304-3800</v>
          </cell>
          <cell r="G274" t="str">
            <v xml:space="preserve"> </v>
          </cell>
          <cell r="H274">
            <v>12</v>
          </cell>
          <cell r="I274">
            <v>7</v>
          </cell>
          <cell r="J274">
            <v>5</v>
          </cell>
        </row>
        <row r="275">
          <cell r="A275" t="str">
            <v>EconomiA</v>
          </cell>
          <cell r="B275" t="str">
            <v>Elsevier</v>
          </cell>
          <cell r="C275" t="str">
            <v>ScienceDirect licensed content</v>
          </cell>
          <cell r="E275" t="str">
            <v>ECON</v>
          </cell>
          <cell r="F275" t="str">
            <v>1517-7580</v>
          </cell>
          <cell r="G275" t="str">
            <v xml:space="preserve"> </v>
          </cell>
          <cell r="H275">
            <v>1</v>
          </cell>
          <cell r="I275">
            <v>1</v>
          </cell>
          <cell r="J275">
            <v>0</v>
          </cell>
        </row>
        <row r="276">
          <cell r="A276" t="str">
            <v>Ecosystem Services</v>
          </cell>
          <cell r="B276" t="str">
            <v>Elsevier</v>
          </cell>
          <cell r="C276" t="str">
            <v>ScienceDirect licensed content</v>
          </cell>
          <cell r="E276" t="str">
            <v>ECOSER</v>
          </cell>
          <cell r="F276" t="str">
            <v>2212-0416</v>
          </cell>
          <cell r="G276" t="str">
            <v xml:space="preserve"> </v>
          </cell>
          <cell r="H276">
            <v>13</v>
          </cell>
          <cell r="I276">
            <v>8</v>
          </cell>
          <cell r="J276">
            <v>5</v>
          </cell>
        </row>
        <row r="277">
          <cell r="A277" t="str">
            <v>Educación Química</v>
          </cell>
          <cell r="B277" t="str">
            <v>Elsevier</v>
          </cell>
          <cell r="C277" t="str">
            <v>ScienceDirect licensed content</v>
          </cell>
          <cell r="F277" t="str">
            <v>0187-893X</v>
          </cell>
          <cell r="G277" t="str">
            <v>1870-8404</v>
          </cell>
          <cell r="H277">
            <v>3</v>
          </cell>
          <cell r="I277">
            <v>2</v>
          </cell>
          <cell r="J277">
            <v>1</v>
          </cell>
        </row>
        <row r="278">
          <cell r="A278" t="str">
            <v>Egyptian Informatics Journal</v>
          </cell>
          <cell r="B278" t="str">
            <v>Elsevier</v>
          </cell>
          <cell r="C278" t="str">
            <v>ScienceDirect licensed content</v>
          </cell>
          <cell r="E278" t="str">
            <v>EIJ</v>
          </cell>
          <cell r="F278" t="str">
            <v>1110-8665</v>
          </cell>
          <cell r="G278" t="str">
            <v xml:space="preserve"> </v>
          </cell>
          <cell r="H278">
            <v>4</v>
          </cell>
          <cell r="I278">
            <v>3</v>
          </cell>
          <cell r="J278">
            <v>2</v>
          </cell>
        </row>
        <row r="279">
          <cell r="A279" t="str">
            <v>Egyptian Journal of Basic and Applied Sciences</v>
          </cell>
          <cell r="B279" t="str">
            <v>Elsevier</v>
          </cell>
          <cell r="C279" t="str">
            <v>ScienceDirect licensed content</v>
          </cell>
          <cell r="E279" t="str">
            <v>EJBAS</v>
          </cell>
          <cell r="F279" t="str">
            <v>2314-808X</v>
          </cell>
          <cell r="G279" t="str">
            <v xml:space="preserve"> </v>
          </cell>
          <cell r="H279">
            <v>1</v>
          </cell>
          <cell r="I279">
            <v>1</v>
          </cell>
          <cell r="J279">
            <v>0</v>
          </cell>
        </row>
        <row r="280">
          <cell r="A280" t="str">
            <v>Egyptian Journal of Chest Diseases and Tuberculosis</v>
          </cell>
          <cell r="B280" t="str">
            <v>Elsevier</v>
          </cell>
          <cell r="C280" t="str">
            <v>ScienceDirect licensed content</v>
          </cell>
          <cell r="E280" t="str">
            <v>EJCDT</v>
          </cell>
          <cell r="F280" t="str">
            <v>0422-7638</v>
          </cell>
          <cell r="G280" t="str">
            <v xml:space="preserve"> </v>
          </cell>
          <cell r="H280">
            <v>3</v>
          </cell>
          <cell r="I280">
            <v>2</v>
          </cell>
          <cell r="J280">
            <v>1</v>
          </cell>
        </row>
        <row r="281">
          <cell r="A281" t="str">
            <v>Egyptian Journal of Ear, Nose, Throat and Allied Sciences</v>
          </cell>
          <cell r="B281" t="str">
            <v>Elsevier</v>
          </cell>
          <cell r="C281" t="str">
            <v>ScienceDirect licensed content</v>
          </cell>
          <cell r="E281" t="str">
            <v>EJENTA</v>
          </cell>
          <cell r="F281" t="str">
            <v>2090-0740</v>
          </cell>
          <cell r="G281" t="str">
            <v>2090-3405</v>
          </cell>
          <cell r="H281">
            <v>9</v>
          </cell>
          <cell r="I281">
            <v>8</v>
          </cell>
          <cell r="J281">
            <v>2</v>
          </cell>
        </row>
        <row r="282">
          <cell r="A282" t="str">
            <v>Egyptian Journal of Forensic Sciences</v>
          </cell>
          <cell r="B282" t="str">
            <v>Elsevier</v>
          </cell>
          <cell r="C282" t="str">
            <v>ScienceDirect licensed content</v>
          </cell>
          <cell r="E282" t="str">
            <v>EJFS</v>
          </cell>
          <cell r="F282" t="str">
            <v>2090-536X</v>
          </cell>
          <cell r="G282" t="str">
            <v>2090-5939</v>
          </cell>
          <cell r="H282">
            <v>9</v>
          </cell>
          <cell r="I282">
            <v>8</v>
          </cell>
          <cell r="J282">
            <v>1</v>
          </cell>
        </row>
        <row r="283">
          <cell r="A283" t="str">
            <v>Egyptian Journal of Medical Human Genetics</v>
          </cell>
          <cell r="B283" t="str">
            <v>Elsevier</v>
          </cell>
          <cell r="C283" t="str">
            <v>ScienceDirect licensed content</v>
          </cell>
          <cell r="E283" t="str">
            <v>EJMHG</v>
          </cell>
          <cell r="F283" t="str">
            <v>1110-8630</v>
          </cell>
          <cell r="G283" t="str">
            <v>2090-2441</v>
          </cell>
          <cell r="H283">
            <v>2</v>
          </cell>
          <cell r="I283">
            <v>2</v>
          </cell>
          <cell r="J283">
            <v>0</v>
          </cell>
        </row>
        <row r="284">
          <cell r="A284" t="str">
            <v>Egyptian Journal of Petroleum</v>
          </cell>
          <cell r="B284" t="str">
            <v>Elsevier</v>
          </cell>
          <cell r="C284" t="str">
            <v>ScienceDirect licensed content</v>
          </cell>
          <cell r="E284" t="str">
            <v>EJPE</v>
          </cell>
          <cell r="F284" t="str">
            <v>1110-0621</v>
          </cell>
          <cell r="G284" t="str">
            <v>2090-2468</v>
          </cell>
          <cell r="H284">
            <v>10</v>
          </cell>
          <cell r="I284">
            <v>10</v>
          </cell>
          <cell r="J284">
            <v>0</v>
          </cell>
        </row>
        <row r="285">
          <cell r="A285" t="str">
            <v>Electric Power Systems Research</v>
          </cell>
          <cell r="B285" t="str">
            <v>Elsevier</v>
          </cell>
          <cell r="C285" t="str">
            <v>ScienceDirect licensed content</v>
          </cell>
          <cell r="E285" t="str">
            <v>EPSR</v>
          </cell>
          <cell r="F285" t="str">
            <v>0378-7796</v>
          </cell>
          <cell r="G285" t="str">
            <v xml:space="preserve"> </v>
          </cell>
          <cell r="H285">
            <v>3</v>
          </cell>
          <cell r="I285">
            <v>2</v>
          </cell>
          <cell r="J285">
            <v>1</v>
          </cell>
        </row>
        <row r="286">
          <cell r="A286" t="str">
            <v>Electrochemistry Communications</v>
          </cell>
          <cell r="B286" t="str">
            <v>Elsevier</v>
          </cell>
          <cell r="C286" t="str">
            <v>ScienceDirect licensed content</v>
          </cell>
          <cell r="E286" t="str">
            <v>ELECOM</v>
          </cell>
          <cell r="F286" t="str">
            <v>1388-2481</v>
          </cell>
          <cell r="G286" t="str">
            <v xml:space="preserve"> </v>
          </cell>
          <cell r="H286">
            <v>7</v>
          </cell>
          <cell r="I286">
            <v>5</v>
          </cell>
          <cell r="J286">
            <v>3</v>
          </cell>
        </row>
        <row r="287">
          <cell r="A287" t="str">
            <v>Electrochimica Acta</v>
          </cell>
          <cell r="B287" t="str">
            <v>Elsevier</v>
          </cell>
          <cell r="C287" t="str">
            <v>ScienceDirect licensed content</v>
          </cell>
          <cell r="E287" t="str">
            <v>EA</v>
          </cell>
          <cell r="F287" t="str">
            <v>0013-4686</v>
          </cell>
          <cell r="G287" t="str">
            <v xml:space="preserve"> </v>
          </cell>
          <cell r="H287">
            <v>160</v>
          </cell>
          <cell r="I287">
            <v>109</v>
          </cell>
          <cell r="J287">
            <v>51</v>
          </cell>
        </row>
        <row r="288">
          <cell r="A288" t="str">
            <v>Electronic Journal of Biotechnology</v>
          </cell>
          <cell r="B288" t="str">
            <v>Elsevier</v>
          </cell>
          <cell r="C288" t="str">
            <v>ScienceDirect licensed content</v>
          </cell>
          <cell r="E288" t="str">
            <v>EJBT</v>
          </cell>
          <cell r="F288" t="str">
            <v>0717-3458</v>
          </cell>
          <cell r="G288" t="str">
            <v xml:space="preserve"> </v>
          </cell>
          <cell r="H288">
            <v>5</v>
          </cell>
          <cell r="I288">
            <v>5</v>
          </cell>
          <cell r="J288">
            <v>0</v>
          </cell>
        </row>
        <row r="289">
          <cell r="A289" t="str">
            <v>Electronic Notes in Theoretical Computer Science</v>
          </cell>
          <cell r="B289" t="str">
            <v>Elsevier</v>
          </cell>
          <cell r="C289" t="str">
            <v>ScienceDirect licensed content</v>
          </cell>
          <cell r="E289" t="str">
            <v>ENTCS</v>
          </cell>
          <cell r="F289" t="str">
            <v>1571-0661</v>
          </cell>
          <cell r="G289" t="str">
            <v xml:space="preserve"> </v>
          </cell>
          <cell r="H289">
            <v>1</v>
          </cell>
          <cell r="I289">
            <v>0</v>
          </cell>
          <cell r="J289">
            <v>1</v>
          </cell>
        </row>
        <row r="290">
          <cell r="A290" t="str">
            <v>Emerging Contaminants</v>
          </cell>
          <cell r="B290" t="str">
            <v>Elsevier</v>
          </cell>
          <cell r="C290" t="str">
            <v>ScienceDirect licensed content</v>
          </cell>
          <cell r="E290" t="str">
            <v>EMCON</v>
          </cell>
          <cell r="F290" t="str">
            <v>2405-6650</v>
          </cell>
          <cell r="G290" t="str">
            <v>2405-6642</v>
          </cell>
          <cell r="H290">
            <v>14</v>
          </cell>
          <cell r="I290">
            <v>8</v>
          </cell>
          <cell r="J290">
            <v>7</v>
          </cell>
        </row>
        <row r="291">
          <cell r="A291" t="str">
            <v>Energy</v>
          </cell>
          <cell r="B291" t="str">
            <v>Elsevier</v>
          </cell>
          <cell r="C291" t="str">
            <v>ScienceDirect licensed content</v>
          </cell>
          <cell r="E291" t="str">
            <v>EGY</v>
          </cell>
          <cell r="F291" t="str">
            <v>0360-5442</v>
          </cell>
          <cell r="G291" t="str">
            <v xml:space="preserve"> </v>
          </cell>
          <cell r="H291">
            <v>180</v>
          </cell>
          <cell r="I291">
            <v>136</v>
          </cell>
          <cell r="J291">
            <v>45</v>
          </cell>
        </row>
        <row r="292">
          <cell r="A292" t="str">
            <v>Energy and Buildings</v>
          </cell>
          <cell r="B292" t="str">
            <v>Elsevier</v>
          </cell>
          <cell r="C292" t="str">
            <v>ScienceDirect licensed content</v>
          </cell>
          <cell r="E292" t="str">
            <v>ENB</v>
          </cell>
          <cell r="F292" t="str">
            <v>0378-7788</v>
          </cell>
          <cell r="G292" t="str">
            <v xml:space="preserve"> </v>
          </cell>
          <cell r="H292">
            <v>20</v>
          </cell>
          <cell r="I292">
            <v>10</v>
          </cell>
          <cell r="J292">
            <v>10</v>
          </cell>
        </row>
        <row r="293">
          <cell r="A293" t="str">
            <v>Energy Conversion and Management</v>
          </cell>
          <cell r="B293" t="str">
            <v>Elsevier</v>
          </cell>
          <cell r="C293" t="str">
            <v>ScienceDirect licensed content</v>
          </cell>
          <cell r="E293" t="str">
            <v>ECM</v>
          </cell>
          <cell r="F293" t="str">
            <v>0196-8904</v>
          </cell>
          <cell r="G293" t="str">
            <v xml:space="preserve"> </v>
          </cell>
          <cell r="H293">
            <v>20</v>
          </cell>
          <cell r="I293">
            <v>15</v>
          </cell>
          <cell r="J293">
            <v>5</v>
          </cell>
        </row>
        <row r="294">
          <cell r="A294" t="str">
            <v>Energy Economics</v>
          </cell>
          <cell r="B294" t="str">
            <v>Elsevier</v>
          </cell>
          <cell r="C294" t="str">
            <v>ScienceDirect licensed content</v>
          </cell>
          <cell r="E294" t="str">
            <v>ENEECO</v>
          </cell>
          <cell r="F294" t="str">
            <v>0140-9883</v>
          </cell>
          <cell r="G294" t="str">
            <v xml:space="preserve"> </v>
          </cell>
          <cell r="H294">
            <v>7</v>
          </cell>
          <cell r="I294">
            <v>5</v>
          </cell>
          <cell r="J294">
            <v>2</v>
          </cell>
        </row>
        <row r="295">
          <cell r="A295" t="str">
            <v>Energy for Sustainable Development</v>
          </cell>
          <cell r="B295" t="str">
            <v>Elsevier</v>
          </cell>
          <cell r="C295" t="str">
            <v>ScienceDirect licensed content</v>
          </cell>
          <cell r="E295" t="str">
            <v>ESD</v>
          </cell>
          <cell r="F295" t="str">
            <v>0973-0826</v>
          </cell>
          <cell r="G295" t="str">
            <v xml:space="preserve"> </v>
          </cell>
          <cell r="H295">
            <v>3</v>
          </cell>
          <cell r="I295">
            <v>2</v>
          </cell>
          <cell r="J295">
            <v>2</v>
          </cell>
        </row>
        <row r="296">
          <cell r="A296" t="str">
            <v>Energy Policy</v>
          </cell>
          <cell r="B296" t="str">
            <v>Elsevier</v>
          </cell>
          <cell r="C296" t="str">
            <v>ScienceDirect licensed content</v>
          </cell>
          <cell r="E296" t="str">
            <v>JEPO</v>
          </cell>
          <cell r="F296" t="str">
            <v>0301-4215</v>
          </cell>
          <cell r="G296" t="str">
            <v xml:space="preserve"> </v>
          </cell>
          <cell r="H296">
            <v>147</v>
          </cell>
          <cell r="I296">
            <v>102</v>
          </cell>
          <cell r="J296">
            <v>45</v>
          </cell>
        </row>
        <row r="297">
          <cell r="A297" t="str">
            <v>Energy Procedia</v>
          </cell>
          <cell r="B297" t="str">
            <v>Elsevier</v>
          </cell>
          <cell r="C297" t="str">
            <v>ScienceDirect licensed content</v>
          </cell>
          <cell r="E297" t="str">
            <v>EGYPRO</v>
          </cell>
          <cell r="F297" t="str">
            <v>1876-6102</v>
          </cell>
          <cell r="G297" t="str">
            <v xml:space="preserve"> </v>
          </cell>
          <cell r="H297">
            <v>2152</v>
          </cell>
          <cell r="I297">
            <v>0</v>
          </cell>
          <cell r="J297">
            <v>2152</v>
          </cell>
        </row>
        <row r="298">
          <cell r="A298" t="str">
            <v>Energy Reports</v>
          </cell>
          <cell r="B298" t="str">
            <v>Elsevier</v>
          </cell>
          <cell r="C298" t="str">
            <v>ScienceDirect licensed content</v>
          </cell>
          <cell r="E298" t="str">
            <v>EGYR</v>
          </cell>
          <cell r="F298" t="str">
            <v>2352-4847</v>
          </cell>
          <cell r="G298" t="str">
            <v xml:space="preserve"> </v>
          </cell>
          <cell r="H298">
            <v>49</v>
          </cell>
          <cell r="I298">
            <v>34</v>
          </cell>
          <cell r="J298">
            <v>16</v>
          </cell>
        </row>
        <row r="299">
          <cell r="A299" t="str">
            <v>Energy Research &amp; Social Science</v>
          </cell>
          <cell r="B299" t="str">
            <v>Elsevier</v>
          </cell>
          <cell r="C299" t="str">
            <v>ScienceDirect licensed content</v>
          </cell>
          <cell r="E299" t="str">
            <v>ERSS</v>
          </cell>
          <cell r="F299" t="str">
            <v>2214-6296</v>
          </cell>
          <cell r="G299" t="str">
            <v xml:space="preserve"> </v>
          </cell>
          <cell r="H299">
            <v>50</v>
          </cell>
          <cell r="I299">
            <v>23</v>
          </cell>
          <cell r="J299">
            <v>27</v>
          </cell>
        </row>
        <row r="300">
          <cell r="A300" t="str">
            <v>Energy Storage Materials</v>
          </cell>
          <cell r="B300" t="str">
            <v>Elsevier</v>
          </cell>
          <cell r="C300" t="str">
            <v>ScienceDirect licensed content</v>
          </cell>
          <cell r="E300" t="str">
            <v>ENSM</v>
          </cell>
          <cell r="F300" t="str">
            <v>2405-8297</v>
          </cell>
          <cell r="G300" t="str">
            <v xml:space="preserve"> </v>
          </cell>
          <cell r="H300">
            <v>1</v>
          </cell>
          <cell r="I300">
            <v>0</v>
          </cell>
          <cell r="J300">
            <v>1</v>
          </cell>
        </row>
        <row r="301">
          <cell r="A301" t="str">
            <v>Engineering</v>
          </cell>
          <cell r="B301" t="str">
            <v>Elsevier</v>
          </cell>
          <cell r="C301" t="str">
            <v>ScienceDirect licensed content</v>
          </cell>
          <cell r="E301" t="str">
            <v>ENG</v>
          </cell>
          <cell r="F301" t="str">
            <v>2095-8099</v>
          </cell>
          <cell r="G301" t="str">
            <v xml:space="preserve"> </v>
          </cell>
          <cell r="H301">
            <v>20</v>
          </cell>
          <cell r="I301">
            <v>15</v>
          </cell>
          <cell r="J301">
            <v>5</v>
          </cell>
        </row>
        <row r="302">
          <cell r="A302" t="str">
            <v>Engineering Applications of Artificial Intelligence</v>
          </cell>
          <cell r="B302" t="str">
            <v>Elsevier</v>
          </cell>
          <cell r="C302" t="str">
            <v>ScienceDirect licensed content</v>
          </cell>
          <cell r="E302" t="str">
            <v>EAAI</v>
          </cell>
          <cell r="F302" t="str">
            <v>0952-1976</v>
          </cell>
          <cell r="G302" t="str">
            <v xml:space="preserve"> </v>
          </cell>
          <cell r="H302">
            <v>2</v>
          </cell>
          <cell r="I302">
            <v>2</v>
          </cell>
          <cell r="J302">
            <v>0</v>
          </cell>
        </row>
        <row r="303">
          <cell r="A303" t="str">
            <v>Engineering Science and Technology, an International Journal</v>
          </cell>
          <cell r="B303" t="str">
            <v>Elsevier</v>
          </cell>
          <cell r="C303" t="str">
            <v>ScienceDirect licensed content</v>
          </cell>
          <cell r="E303" t="str">
            <v>JESTCH</v>
          </cell>
          <cell r="F303" t="str">
            <v>2215-0986</v>
          </cell>
          <cell r="G303" t="str">
            <v xml:space="preserve"> </v>
          </cell>
          <cell r="H303">
            <v>22</v>
          </cell>
          <cell r="I303">
            <v>14</v>
          </cell>
          <cell r="J303">
            <v>8</v>
          </cell>
        </row>
        <row r="304">
          <cell r="A304" t="str">
            <v>Engineering Structures</v>
          </cell>
          <cell r="B304" t="str">
            <v>Elsevier</v>
          </cell>
          <cell r="C304" t="str">
            <v>ScienceDirect licensed content</v>
          </cell>
          <cell r="E304" t="str">
            <v>JEST</v>
          </cell>
          <cell r="F304" t="str">
            <v>0141-0296</v>
          </cell>
          <cell r="G304" t="str">
            <v>1873-7323</v>
          </cell>
          <cell r="H304">
            <v>1</v>
          </cell>
          <cell r="I304">
            <v>1</v>
          </cell>
          <cell r="J304">
            <v>0</v>
          </cell>
        </row>
        <row r="305">
          <cell r="A305" t="str">
            <v>Environment International</v>
          </cell>
          <cell r="B305" t="str">
            <v>Elsevier</v>
          </cell>
          <cell r="C305" t="str">
            <v>ScienceDirect licensed content</v>
          </cell>
          <cell r="E305" t="str">
            <v>EI</v>
          </cell>
          <cell r="F305" t="str">
            <v>0160-4120</v>
          </cell>
          <cell r="G305" t="str">
            <v>1873-6750</v>
          </cell>
          <cell r="H305">
            <v>6</v>
          </cell>
          <cell r="I305">
            <v>5</v>
          </cell>
          <cell r="J305">
            <v>2</v>
          </cell>
        </row>
        <row r="306">
          <cell r="A306" t="str">
            <v>Environmental Development</v>
          </cell>
          <cell r="B306" t="str">
            <v>Elsevier</v>
          </cell>
          <cell r="C306" t="str">
            <v>ScienceDirect licensed content</v>
          </cell>
          <cell r="E306" t="str">
            <v>ENVDEV</v>
          </cell>
          <cell r="F306" t="str">
            <v>2211-4645</v>
          </cell>
          <cell r="G306" t="str">
            <v xml:space="preserve"> </v>
          </cell>
          <cell r="H306">
            <v>11</v>
          </cell>
          <cell r="I306">
            <v>8</v>
          </cell>
          <cell r="J306">
            <v>3</v>
          </cell>
        </row>
        <row r="307">
          <cell r="A307" t="str">
            <v>Environmental Innovation and Societal Transitions</v>
          </cell>
          <cell r="B307" t="str">
            <v>Elsevier</v>
          </cell>
          <cell r="C307" t="str">
            <v>ScienceDirect licensed content</v>
          </cell>
          <cell r="E307" t="str">
            <v>EIST</v>
          </cell>
          <cell r="F307" t="str">
            <v>2210-4224</v>
          </cell>
          <cell r="G307" t="str">
            <v xml:space="preserve"> </v>
          </cell>
          <cell r="H307">
            <v>22</v>
          </cell>
          <cell r="I307">
            <v>14</v>
          </cell>
          <cell r="J307">
            <v>8</v>
          </cell>
        </row>
        <row r="308">
          <cell r="A308" t="str">
            <v>Environmental Modelling &amp; Software</v>
          </cell>
          <cell r="B308" t="str">
            <v>Elsevier</v>
          </cell>
          <cell r="C308" t="str">
            <v>ScienceDirect licensed content</v>
          </cell>
          <cell r="E308" t="str">
            <v>ENSO</v>
          </cell>
          <cell r="F308" t="str">
            <v>1364-8152</v>
          </cell>
          <cell r="G308" t="str">
            <v>1873-6726</v>
          </cell>
          <cell r="H308">
            <v>99</v>
          </cell>
          <cell r="I308">
            <v>73</v>
          </cell>
          <cell r="J308">
            <v>27</v>
          </cell>
        </row>
        <row r="309">
          <cell r="A309" t="str">
            <v>Environmental Nanotechnology, Monitoring &amp; Management</v>
          </cell>
          <cell r="B309" t="str">
            <v>Elsevier</v>
          </cell>
          <cell r="C309" t="str">
            <v>ScienceDirect licensed content</v>
          </cell>
          <cell r="E309" t="str">
            <v>ENMM</v>
          </cell>
          <cell r="F309" t="str">
            <v>2215-1532</v>
          </cell>
          <cell r="G309" t="str">
            <v xml:space="preserve"> </v>
          </cell>
          <cell r="H309">
            <v>2</v>
          </cell>
          <cell r="I309">
            <v>2</v>
          </cell>
          <cell r="J309">
            <v>0</v>
          </cell>
        </row>
        <row r="310">
          <cell r="A310" t="str">
            <v>Environmental Pollution</v>
          </cell>
          <cell r="B310" t="str">
            <v>Elsevier</v>
          </cell>
          <cell r="C310" t="str">
            <v>ScienceDirect licensed content</v>
          </cell>
          <cell r="E310" t="str">
            <v>ENPO</v>
          </cell>
          <cell r="F310" t="str">
            <v>0269-7491</v>
          </cell>
          <cell r="G310" t="str">
            <v>1873-6424</v>
          </cell>
          <cell r="H310">
            <v>23</v>
          </cell>
          <cell r="I310">
            <v>18</v>
          </cell>
          <cell r="J310">
            <v>5</v>
          </cell>
        </row>
        <row r="311">
          <cell r="A311" t="str">
            <v>Environmental Research</v>
          </cell>
          <cell r="B311" t="str">
            <v>Elsevier</v>
          </cell>
          <cell r="C311" t="str">
            <v>ScienceDirect licensed content</v>
          </cell>
          <cell r="E311" t="str">
            <v>YENRS</v>
          </cell>
          <cell r="F311" t="str">
            <v>0013-9351</v>
          </cell>
          <cell r="G311" t="str">
            <v>1096-0953</v>
          </cell>
          <cell r="H311">
            <v>1</v>
          </cell>
          <cell r="I311">
            <v>1</v>
          </cell>
          <cell r="J311">
            <v>0</v>
          </cell>
        </row>
        <row r="312">
          <cell r="A312" t="str">
            <v>Environmental Science &amp; Policy</v>
          </cell>
          <cell r="B312" t="str">
            <v>Elsevier</v>
          </cell>
          <cell r="C312" t="str">
            <v>ScienceDirect licensed content</v>
          </cell>
          <cell r="E312" t="str">
            <v>ENVSCI</v>
          </cell>
          <cell r="F312" t="str">
            <v>1462-9011</v>
          </cell>
          <cell r="G312" t="str">
            <v>1873-6416</v>
          </cell>
          <cell r="H312">
            <v>26</v>
          </cell>
          <cell r="I312">
            <v>15</v>
          </cell>
          <cell r="J312">
            <v>12</v>
          </cell>
        </row>
        <row r="313">
          <cell r="A313" t="str">
            <v>Enzyme and Microbial Technology</v>
          </cell>
          <cell r="B313" t="str">
            <v>Elsevier</v>
          </cell>
          <cell r="C313" t="str">
            <v>ScienceDirect licensed content</v>
          </cell>
          <cell r="E313" t="str">
            <v>EMT</v>
          </cell>
          <cell r="F313" t="str">
            <v>0141-0229</v>
          </cell>
          <cell r="G313" t="str">
            <v>1879-0909</v>
          </cell>
          <cell r="H313">
            <v>6</v>
          </cell>
          <cell r="I313">
            <v>5</v>
          </cell>
          <cell r="J313">
            <v>2</v>
          </cell>
        </row>
        <row r="314">
          <cell r="A314" t="str">
            <v>Epilepsy &amp; Behavior Case Reports</v>
          </cell>
          <cell r="B314" t="str">
            <v>Elsevier</v>
          </cell>
          <cell r="C314" t="str">
            <v>ScienceDirect licensed content</v>
          </cell>
          <cell r="E314" t="str">
            <v>EBCR</v>
          </cell>
          <cell r="F314" t="str">
            <v>2213-3232</v>
          </cell>
          <cell r="G314" t="str">
            <v xml:space="preserve"> </v>
          </cell>
          <cell r="H314">
            <v>1</v>
          </cell>
          <cell r="I314">
            <v>1</v>
          </cell>
          <cell r="J314">
            <v>0</v>
          </cell>
        </row>
        <row r="315">
          <cell r="A315" t="str">
            <v>Epilepsy Research</v>
          </cell>
          <cell r="B315" t="str">
            <v>Elsevier</v>
          </cell>
          <cell r="C315" t="str">
            <v>ScienceDirect licensed content</v>
          </cell>
          <cell r="E315" t="str">
            <v>EPIRES</v>
          </cell>
          <cell r="F315" t="str">
            <v>0920-1211</v>
          </cell>
          <cell r="G315" t="str">
            <v>1872-6844</v>
          </cell>
          <cell r="H315">
            <v>2</v>
          </cell>
          <cell r="I315">
            <v>1</v>
          </cell>
          <cell r="J315">
            <v>1</v>
          </cell>
        </row>
        <row r="316">
          <cell r="A316" t="str">
            <v>Estuarine, Coastal and Shelf Science</v>
          </cell>
          <cell r="B316" t="str">
            <v>Elsevier</v>
          </cell>
          <cell r="C316" t="str">
            <v>ScienceDirect licensed content</v>
          </cell>
          <cell r="E316" t="str">
            <v>YECSS</v>
          </cell>
          <cell r="F316" t="str">
            <v>0272-7714</v>
          </cell>
          <cell r="G316" t="str">
            <v xml:space="preserve"> </v>
          </cell>
          <cell r="H316">
            <v>1</v>
          </cell>
          <cell r="I316">
            <v>1</v>
          </cell>
          <cell r="J316">
            <v>0</v>
          </cell>
        </row>
        <row r="317">
          <cell r="A317" t="str">
            <v>EuPA Open Proteomics</v>
          </cell>
          <cell r="B317" t="str">
            <v>Elsevier</v>
          </cell>
          <cell r="C317" t="str">
            <v>ScienceDirect licensed content</v>
          </cell>
          <cell r="E317" t="str">
            <v>EUPROT</v>
          </cell>
          <cell r="F317" t="str">
            <v>2212-9685</v>
          </cell>
          <cell r="G317" t="str">
            <v xml:space="preserve"> </v>
          </cell>
          <cell r="H317">
            <v>14</v>
          </cell>
          <cell r="I317">
            <v>12</v>
          </cell>
          <cell r="J317">
            <v>3</v>
          </cell>
        </row>
        <row r="318">
          <cell r="A318" t="str">
            <v>European Economic Review</v>
          </cell>
          <cell r="B318" t="str">
            <v>Elsevier</v>
          </cell>
          <cell r="C318" t="str">
            <v>ScienceDirect licensed content</v>
          </cell>
          <cell r="E318" t="str">
            <v>EER</v>
          </cell>
          <cell r="F318" t="str">
            <v>0014-2921</v>
          </cell>
          <cell r="G318" t="str">
            <v xml:space="preserve"> </v>
          </cell>
          <cell r="H318">
            <v>5</v>
          </cell>
          <cell r="I318">
            <v>4</v>
          </cell>
          <cell r="J318">
            <v>1</v>
          </cell>
        </row>
        <row r="319">
          <cell r="A319" t="str">
            <v>European Journal of Agronomy</v>
          </cell>
          <cell r="B319" t="str">
            <v>Elsevier</v>
          </cell>
          <cell r="C319" t="str">
            <v>ScienceDirect licensed content</v>
          </cell>
          <cell r="E319" t="str">
            <v>EURAGR</v>
          </cell>
          <cell r="F319" t="str">
            <v>1161-0301</v>
          </cell>
          <cell r="G319" t="str">
            <v xml:space="preserve"> </v>
          </cell>
          <cell r="H319">
            <v>10</v>
          </cell>
          <cell r="I319">
            <v>5</v>
          </cell>
          <cell r="J319">
            <v>5</v>
          </cell>
        </row>
        <row r="320">
          <cell r="A320" t="str">
            <v>European Journal of Cancer Supplements</v>
          </cell>
          <cell r="B320" t="str">
            <v>Elsevier</v>
          </cell>
          <cell r="C320" t="str">
            <v>ScienceDirect licensed content</v>
          </cell>
          <cell r="E320" t="str">
            <v>EJCSUP</v>
          </cell>
          <cell r="F320" t="str">
            <v>1359-6349</v>
          </cell>
          <cell r="G320" t="str">
            <v>1878-1217</v>
          </cell>
          <cell r="H320">
            <v>3</v>
          </cell>
          <cell r="I320">
            <v>1</v>
          </cell>
          <cell r="J320">
            <v>2</v>
          </cell>
        </row>
        <row r="321">
          <cell r="A321" t="str">
            <v>European Journal of Cell Biology</v>
          </cell>
          <cell r="B321" t="str">
            <v>Elsevier</v>
          </cell>
          <cell r="C321" t="str">
            <v>ScienceDirect licensed content</v>
          </cell>
          <cell r="E321" t="str">
            <v>EJCB</v>
          </cell>
          <cell r="F321" t="str">
            <v>0171-9335</v>
          </cell>
          <cell r="G321" t="str">
            <v>1618-1298</v>
          </cell>
          <cell r="H321">
            <v>9</v>
          </cell>
          <cell r="I321">
            <v>5</v>
          </cell>
          <cell r="J321">
            <v>4</v>
          </cell>
        </row>
        <row r="322">
          <cell r="A322" t="str">
            <v>European Journal of Medicinal Chemistry</v>
          </cell>
          <cell r="B322" t="str">
            <v>Elsevier</v>
          </cell>
          <cell r="C322" t="str">
            <v>ScienceDirect licensed content</v>
          </cell>
          <cell r="E322" t="str">
            <v>EJMECH</v>
          </cell>
          <cell r="F322" t="str">
            <v>0223-5234</v>
          </cell>
          <cell r="G322" t="str">
            <v>1768-3254</v>
          </cell>
          <cell r="H322">
            <v>2</v>
          </cell>
          <cell r="I322">
            <v>2</v>
          </cell>
          <cell r="J322">
            <v>0</v>
          </cell>
        </row>
        <row r="323">
          <cell r="A323" t="str">
            <v>European Journal of Operational Research</v>
          </cell>
          <cell r="B323" t="str">
            <v>Elsevier</v>
          </cell>
          <cell r="C323" t="str">
            <v>ScienceDirect licensed content</v>
          </cell>
          <cell r="E323" t="str">
            <v>EOR</v>
          </cell>
          <cell r="F323" t="str">
            <v>0377-2217</v>
          </cell>
          <cell r="G323" t="str">
            <v xml:space="preserve"> </v>
          </cell>
          <cell r="H323">
            <v>8</v>
          </cell>
          <cell r="I323">
            <v>4</v>
          </cell>
          <cell r="J323">
            <v>4</v>
          </cell>
        </row>
        <row r="324">
          <cell r="A324" t="str">
            <v>European Journal of Pharmaceutical Sciences</v>
          </cell>
          <cell r="B324" t="str">
            <v>Elsevier</v>
          </cell>
          <cell r="C324" t="str">
            <v>ScienceDirect licensed content</v>
          </cell>
          <cell r="E324" t="str">
            <v>PHASCI</v>
          </cell>
          <cell r="F324" t="str">
            <v>0928-0987</v>
          </cell>
          <cell r="G324" t="str">
            <v>1879-0720</v>
          </cell>
          <cell r="H324">
            <v>4</v>
          </cell>
          <cell r="I324">
            <v>2</v>
          </cell>
          <cell r="J324">
            <v>2</v>
          </cell>
        </row>
        <row r="325">
          <cell r="A325" t="str">
            <v>European Journal of Protistology</v>
          </cell>
          <cell r="B325" t="str">
            <v>Elsevier</v>
          </cell>
          <cell r="C325" t="str">
            <v>ScienceDirect licensed content</v>
          </cell>
          <cell r="E325" t="str">
            <v>EJOP</v>
          </cell>
          <cell r="F325" t="str">
            <v>0932-4739</v>
          </cell>
          <cell r="G325" t="str">
            <v>1618-0429</v>
          </cell>
          <cell r="H325">
            <v>2</v>
          </cell>
          <cell r="I325">
            <v>2</v>
          </cell>
          <cell r="J325">
            <v>0</v>
          </cell>
        </row>
        <row r="326">
          <cell r="A326" t="str">
            <v>European Journal of Radiology</v>
          </cell>
          <cell r="B326" t="str">
            <v>Elsevier</v>
          </cell>
          <cell r="C326" t="str">
            <v>ScienceDirect licensed content</v>
          </cell>
          <cell r="E326" t="str">
            <v>EURR</v>
          </cell>
          <cell r="F326" t="str">
            <v>0720-048X</v>
          </cell>
          <cell r="G326" t="str">
            <v>1872-7727</v>
          </cell>
          <cell r="H326">
            <v>7</v>
          </cell>
          <cell r="I326">
            <v>4</v>
          </cell>
          <cell r="J326">
            <v>3</v>
          </cell>
        </row>
        <row r="327">
          <cell r="A327" t="str">
            <v>European Journal of Radiology Open</v>
          </cell>
          <cell r="B327" t="str">
            <v>Elsevier</v>
          </cell>
          <cell r="C327" t="str">
            <v>ScienceDirect licensed content</v>
          </cell>
          <cell r="E327" t="str">
            <v>EJRO</v>
          </cell>
          <cell r="F327" t="str">
            <v>2352-0477</v>
          </cell>
          <cell r="G327" t="str">
            <v xml:space="preserve"> </v>
          </cell>
          <cell r="H327">
            <v>6</v>
          </cell>
          <cell r="I327">
            <v>4</v>
          </cell>
          <cell r="J327">
            <v>3</v>
          </cell>
        </row>
        <row r="328">
          <cell r="A328" t="str">
            <v>European Journal of Soil Biology</v>
          </cell>
          <cell r="B328" t="str">
            <v>Elsevier</v>
          </cell>
          <cell r="C328" t="str">
            <v>ScienceDirect licensed content</v>
          </cell>
          <cell r="E328" t="str">
            <v>EJSOBI</v>
          </cell>
          <cell r="F328" t="str">
            <v>1164-5563</v>
          </cell>
          <cell r="G328" t="str">
            <v xml:space="preserve"> </v>
          </cell>
          <cell r="H328">
            <v>2</v>
          </cell>
          <cell r="I328">
            <v>2</v>
          </cell>
          <cell r="J328">
            <v>0</v>
          </cell>
        </row>
        <row r="329">
          <cell r="A329" t="str">
            <v>European Neuropsychopharmacology</v>
          </cell>
          <cell r="B329" t="str">
            <v>Elsevier</v>
          </cell>
          <cell r="C329" t="str">
            <v>ScienceDirect licensed content</v>
          </cell>
          <cell r="E329" t="str">
            <v>NEUPSY</v>
          </cell>
          <cell r="F329" t="str">
            <v>0924-977X</v>
          </cell>
          <cell r="G329" t="str">
            <v>1873-7862</v>
          </cell>
          <cell r="H329">
            <v>2</v>
          </cell>
          <cell r="I329">
            <v>2</v>
          </cell>
          <cell r="J329">
            <v>0</v>
          </cell>
        </row>
        <row r="330">
          <cell r="A330" t="str">
            <v>European Polymer Journal</v>
          </cell>
          <cell r="B330" t="str">
            <v>Elsevier</v>
          </cell>
          <cell r="C330" t="str">
            <v>ScienceDirect licensed content</v>
          </cell>
          <cell r="E330" t="str">
            <v>EPJ</v>
          </cell>
          <cell r="F330" t="str">
            <v>0014-3057</v>
          </cell>
          <cell r="G330" t="str">
            <v xml:space="preserve"> </v>
          </cell>
          <cell r="H330">
            <v>18</v>
          </cell>
          <cell r="I330">
            <v>13</v>
          </cell>
          <cell r="J330">
            <v>6</v>
          </cell>
        </row>
        <row r="331">
          <cell r="A331" t="str">
            <v>European Urology Focus</v>
          </cell>
          <cell r="B331" t="str">
            <v>Elsevier</v>
          </cell>
          <cell r="C331" t="str">
            <v>ScienceDirect licensed content</v>
          </cell>
          <cell r="E331" t="str">
            <v>EUF</v>
          </cell>
          <cell r="F331" t="str">
            <v>2405-4569</v>
          </cell>
          <cell r="G331" t="str">
            <v xml:space="preserve"> </v>
          </cell>
          <cell r="H331">
            <v>2</v>
          </cell>
          <cell r="I331">
            <v>2</v>
          </cell>
          <cell r="J331">
            <v>0</v>
          </cell>
        </row>
        <row r="332">
          <cell r="A332" t="str">
            <v>Experimental Cell Research</v>
          </cell>
          <cell r="B332" t="str">
            <v>Elsevier</v>
          </cell>
          <cell r="C332" t="str">
            <v>ScienceDirect licensed content</v>
          </cell>
          <cell r="E332" t="str">
            <v>YEXCR</v>
          </cell>
          <cell r="F332" t="str">
            <v>0014-4827</v>
          </cell>
          <cell r="G332" t="str">
            <v>1090-2422</v>
          </cell>
          <cell r="H332">
            <v>15</v>
          </cell>
          <cell r="I332">
            <v>10</v>
          </cell>
          <cell r="J332">
            <v>5</v>
          </cell>
        </row>
        <row r="333">
          <cell r="A333" t="str">
            <v>Experimental Eye Research</v>
          </cell>
          <cell r="B333" t="str">
            <v>Elsevier</v>
          </cell>
          <cell r="C333" t="str">
            <v>ScienceDirect licensed content</v>
          </cell>
          <cell r="E333" t="str">
            <v>YEXER</v>
          </cell>
          <cell r="F333" t="str">
            <v>0014-4835</v>
          </cell>
          <cell r="G333" t="str">
            <v>1096-0007</v>
          </cell>
          <cell r="H333">
            <v>3</v>
          </cell>
          <cell r="I333">
            <v>1</v>
          </cell>
          <cell r="J333">
            <v>2</v>
          </cell>
        </row>
        <row r="334">
          <cell r="A334" t="str">
            <v>Experimental Gerontology</v>
          </cell>
          <cell r="B334" t="str">
            <v>Elsevier</v>
          </cell>
          <cell r="C334" t="str">
            <v>ScienceDirect licensed content</v>
          </cell>
          <cell r="E334" t="str">
            <v>EXG</v>
          </cell>
          <cell r="F334" t="str">
            <v>0531-5565</v>
          </cell>
          <cell r="G334" t="str">
            <v>1873-6815</v>
          </cell>
          <cell r="H334">
            <v>2</v>
          </cell>
          <cell r="I334">
            <v>2</v>
          </cell>
          <cell r="J334">
            <v>0</v>
          </cell>
        </row>
        <row r="335">
          <cell r="A335" t="str">
            <v>Experimental Neurology</v>
          </cell>
          <cell r="B335" t="str">
            <v>Elsevier</v>
          </cell>
          <cell r="C335" t="str">
            <v>ScienceDirect licensed content</v>
          </cell>
          <cell r="E335" t="str">
            <v>YEXNR</v>
          </cell>
          <cell r="F335" t="str">
            <v>0014-4886</v>
          </cell>
          <cell r="G335" t="str">
            <v>1090-2430</v>
          </cell>
          <cell r="H335">
            <v>9</v>
          </cell>
          <cell r="I335">
            <v>5</v>
          </cell>
          <cell r="J335">
            <v>4</v>
          </cell>
        </row>
        <row r="336">
          <cell r="A336" t="str">
            <v>Experimental Parasitology</v>
          </cell>
          <cell r="B336" t="str">
            <v>Elsevier</v>
          </cell>
          <cell r="C336" t="str">
            <v>ScienceDirect licensed content</v>
          </cell>
          <cell r="E336" t="str">
            <v>YEXPR</v>
          </cell>
          <cell r="F336" t="str">
            <v>0014-4894</v>
          </cell>
          <cell r="G336" t="str">
            <v>1090-2449</v>
          </cell>
          <cell r="H336">
            <v>3</v>
          </cell>
          <cell r="I336">
            <v>2</v>
          </cell>
          <cell r="J336">
            <v>2</v>
          </cell>
        </row>
        <row r="337">
          <cell r="A337" t="str">
            <v>Expert Systems with Applications</v>
          </cell>
          <cell r="B337" t="str">
            <v>Elsevier</v>
          </cell>
          <cell r="C337" t="str">
            <v>ScienceDirect licensed content</v>
          </cell>
          <cell r="E337" t="str">
            <v>ESWA</v>
          </cell>
          <cell r="F337" t="str">
            <v>0957-4174</v>
          </cell>
          <cell r="G337" t="str">
            <v xml:space="preserve"> </v>
          </cell>
          <cell r="H337">
            <v>3</v>
          </cell>
          <cell r="I337">
            <v>0</v>
          </cell>
          <cell r="J337">
            <v>3</v>
          </cell>
        </row>
        <row r="338">
          <cell r="A338" t="str">
            <v>Extreme Mechanics Letters</v>
          </cell>
          <cell r="B338" t="str">
            <v>Elsevier</v>
          </cell>
          <cell r="C338" t="str">
            <v>ScienceDirect licensed content</v>
          </cell>
          <cell r="E338" t="str">
            <v>EML</v>
          </cell>
          <cell r="F338" t="str">
            <v>2352-4316</v>
          </cell>
          <cell r="G338" t="str">
            <v xml:space="preserve"> </v>
          </cell>
          <cell r="H338">
            <v>16</v>
          </cell>
          <cell r="I338">
            <v>4</v>
          </cell>
          <cell r="J338">
            <v>12</v>
          </cell>
        </row>
        <row r="339">
          <cell r="A339" t="str">
            <v>FEBS Letters</v>
          </cell>
          <cell r="B339" t="str">
            <v>Elsevier</v>
          </cell>
          <cell r="C339" t="str">
            <v>ScienceDirect licensed content</v>
          </cell>
          <cell r="E339" t="str">
            <v>FEBS</v>
          </cell>
          <cell r="F339" t="str">
            <v>0014-5793</v>
          </cell>
          <cell r="G339" t="str">
            <v>1873-3468</v>
          </cell>
          <cell r="H339">
            <v>49</v>
          </cell>
          <cell r="I339">
            <v>32</v>
          </cell>
          <cell r="J339">
            <v>18</v>
          </cell>
        </row>
        <row r="340">
          <cell r="A340" t="str">
            <v>FEBS Open Bio</v>
          </cell>
          <cell r="B340" t="str">
            <v>Elsevier</v>
          </cell>
          <cell r="C340" t="str">
            <v>ScienceDirect licensed content</v>
          </cell>
          <cell r="E340" t="str">
            <v>FOB</v>
          </cell>
          <cell r="F340" t="str">
            <v>2211-5463</v>
          </cell>
          <cell r="G340" t="str">
            <v xml:space="preserve"> </v>
          </cell>
          <cell r="H340">
            <v>7</v>
          </cell>
          <cell r="I340">
            <v>6</v>
          </cell>
          <cell r="J340">
            <v>2</v>
          </cell>
        </row>
        <row r="341">
          <cell r="A341" t="str">
            <v>Fertility and Sterility</v>
          </cell>
          <cell r="B341" t="str">
            <v>Elsevier</v>
          </cell>
          <cell r="C341" t="str">
            <v>ScienceDirect licensed content</v>
          </cell>
          <cell r="E341" t="str">
            <v>FNS</v>
          </cell>
          <cell r="F341" t="str">
            <v>0015-0282</v>
          </cell>
          <cell r="G341" t="str">
            <v>1556-5653</v>
          </cell>
          <cell r="H341">
            <v>3</v>
          </cell>
          <cell r="I341">
            <v>3</v>
          </cell>
          <cell r="J341">
            <v>0</v>
          </cell>
        </row>
        <row r="342">
          <cell r="A342" t="str">
            <v>Field Crops Research</v>
          </cell>
          <cell r="B342" t="str">
            <v>Elsevier</v>
          </cell>
          <cell r="C342" t="str">
            <v>ScienceDirect licensed content</v>
          </cell>
          <cell r="E342" t="str">
            <v>FIELD</v>
          </cell>
          <cell r="F342" t="str">
            <v>0378-4290</v>
          </cell>
          <cell r="G342" t="str">
            <v xml:space="preserve"> </v>
          </cell>
          <cell r="H342">
            <v>45</v>
          </cell>
          <cell r="I342">
            <v>34</v>
          </cell>
          <cell r="J342">
            <v>11</v>
          </cell>
        </row>
        <row r="343">
          <cell r="A343" t="str">
            <v>Fire Safety Journal</v>
          </cell>
          <cell r="B343" t="str">
            <v>Elsevier</v>
          </cell>
          <cell r="C343" t="str">
            <v>ScienceDirect licensed content</v>
          </cell>
          <cell r="E343" t="str">
            <v>FISJ</v>
          </cell>
          <cell r="F343" t="str">
            <v>0379-7112</v>
          </cell>
          <cell r="G343" t="str">
            <v xml:space="preserve"> </v>
          </cell>
          <cell r="H343">
            <v>13</v>
          </cell>
          <cell r="I343">
            <v>10</v>
          </cell>
          <cell r="J343">
            <v>4</v>
          </cell>
        </row>
        <row r="344">
          <cell r="A344" t="str">
            <v>Fluid Phase Equilibria</v>
          </cell>
          <cell r="B344" t="str">
            <v>Elsevier</v>
          </cell>
          <cell r="C344" t="str">
            <v>ScienceDirect licensed content</v>
          </cell>
          <cell r="E344" t="str">
            <v>FLUID</v>
          </cell>
          <cell r="F344" t="str">
            <v>0378-3812</v>
          </cell>
          <cell r="G344" t="str">
            <v xml:space="preserve"> </v>
          </cell>
          <cell r="H344">
            <v>3</v>
          </cell>
          <cell r="I344">
            <v>2</v>
          </cell>
          <cell r="J344">
            <v>1</v>
          </cell>
        </row>
        <row r="345">
          <cell r="A345" t="str">
            <v>Food and Chemical Toxicology</v>
          </cell>
          <cell r="B345" t="str">
            <v>Elsevier</v>
          </cell>
          <cell r="C345" t="str">
            <v>ScienceDirect licensed content</v>
          </cell>
          <cell r="E345" t="str">
            <v>FCT</v>
          </cell>
          <cell r="F345" t="str">
            <v>0278-6915</v>
          </cell>
          <cell r="G345" t="str">
            <v>1873-6351</v>
          </cell>
          <cell r="H345">
            <v>3</v>
          </cell>
          <cell r="I345">
            <v>3</v>
          </cell>
          <cell r="J345">
            <v>0</v>
          </cell>
        </row>
        <row r="346">
          <cell r="A346" t="str">
            <v>Food Chemistry</v>
          </cell>
          <cell r="B346" t="str">
            <v>Elsevier</v>
          </cell>
          <cell r="C346" t="str">
            <v>ScienceDirect licensed content</v>
          </cell>
          <cell r="E346" t="str">
            <v>FOCH</v>
          </cell>
          <cell r="F346" t="str">
            <v>0308-8146</v>
          </cell>
          <cell r="G346" t="str">
            <v>1873-7072</v>
          </cell>
          <cell r="H346">
            <v>16</v>
          </cell>
          <cell r="I346">
            <v>11</v>
          </cell>
          <cell r="J346">
            <v>6</v>
          </cell>
        </row>
        <row r="347">
          <cell r="A347" t="str">
            <v>Food Control</v>
          </cell>
          <cell r="B347" t="str">
            <v>Elsevier</v>
          </cell>
          <cell r="C347" t="str">
            <v>ScienceDirect licensed content</v>
          </cell>
          <cell r="E347" t="str">
            <v>JFCO</v>
          </cell>
          <cell r="F347" t="str">
            <v>0956-7135</v>
          </cell>
          <cell r="G347" t="str">
            <v xml:space="preserve"> </v>
          </cell>
          <cell r="H347">
            <v>2</v>
          </cell>
          <cell r="I347">
            <v>2</v>
          </cell>
          <cell r="J347">
            <v>0</v>
          </cell>
        </row>
        <row r="348">
          <cell r="A348" t="str">
            <v>Food Policy</v>
          </cell>
          <cell r="B348" t="str">
            <v>Elsevier</v>
          </cell>
          <cell r="C348" t="str">
            <v>ScienceDirect licensed content</v>
          </cell>
          <cell r="E348" t="str">
            <v>JFPO</v>
          </cell>
          <cell r="F348" t="str">
            <v>0306-9192</v>
          </cell>
          <cell r="G348" t="str">
            <v xml:space="preserve"> </v>
          </cell>
          <cell r="H348">
            <v>3</v>
          </cell>
          <cell r="I348">
            <v>3</v>
          </cell>
          <cell r="J348">
            <v>0</v>
          </cell>
        </row>
        <row r="349">
          <cell r="A349" t="str">
            <v>Forensic Science International</v>
          </cell>
          <cell r="B349" t="str">
            <v>Elsevier</v>
          </cell>
          <cell r="C349" t="str">
            <v>ScienceDirect licensed content</v>
          </cell>
          <cell r="E349" t="str">
            <v>FSI</v>
          </cell>
          <cell r="F349" t="str">
            <v>0379-0738</v>
          </cell>
          <cell r="G349" t="str">
            <v>1872-6283</v>
          </cell>
          <cell r="H349">
            <v>4</v>
          </cell>
          <cell r="I349">
            <v>4</v>
          </cell>
          <cell r="J349">
            <v>0</v>
          </cell>
        </row>
        <row r="350">
          <cell r="A350" t="str">
            <v>Forensic Science International: Genetics</v>
          </cell>
          <cell r="B350" t="str">
            <v>Elsevier</v>
          </cell>
          <cell r="C350" t="str">
            <v>ScienceDirect licensed content</v>
          </cell>
          <cell r="E350" t="str">
            <v>FSIGEN</v>
          </cell>
          <cell r="F350" t="str">
            <v>1872-4973</v>
          </cell>
          <cell r="G350" t="str">
            <v>1878-0326</v>
          </cell>
          <cell r="H350">
            <v>2</v>
          </cell>
          <cell r="I350">
            <v>2</v>
          </cell>
          <cell r="J350">
            <v>0</v>
          </cell>
        </row>
        <row r="351">
          <cell r="A351" t="str">
            <v>Free Radical Biology and Medicine</v>
          </cell>
          <cell r="B351" t="str">
            <v>Elsevier</v>
          </cell>
          <cell r="C351" t="str">
            <v>ScienceDirect licensed content</v>
          </cell>
          <cell r="E351" t="str">
            <v>FRB</v>
          </cell>
          <cell r="F351" t="str">
            <v>0891-5849</v>
          </cell>
          <cell r="G351" t="str">
            <v>1873-4596</v>
          </cell>
          <cell r="H351">
            <v>5</v>
          </cell>
          <cell r="I351">
            <v>2</v>
          </cell>
          <cell r="J351">
            <v>3</v>
          </cell>
        </row>
        <row r="352">
          <cell r="A352" t="str">
            <v>Frontiers in Neuroendocrinology</v>
          </cell>
          <cell r="B352" t="str">
            <v>Elsevier</v>
          </cell>
          <cell r="C352" t="str">
            <v>ScienceDirect licensed content</v>
          </cell>
          <cell r="E352" t="str">
            <v>YFRNE</v>
          </cell>
          <cell r="F352" t="str">
            <v>0091-3022</v>
          </cell>
          <cell r="G352" t="str">
            <v>1095-6808</v>
          </cell>
          <cell r="H352">
            <v>3</v>
          </cell>
          <cell r="I352">
            <v>2</v>
          </cell>
          <cell r="J352">
            <v>2</v>
          </cell>
        </row>
        <row r="353">
          <cell r="A353" t="str">
            <v>Frontiers of Architectural Research</v>
          </cell>
          <cell r="B353" t="str">
            <v>Elsevier</v>
          </cell>
          <cell r="C353" t="str">
            <v>ScienceDirect licensed content</v>
          </cell>
          <cell r="F353" t="str">
            <v>2095-2635</v>
          </cell>
          <cell r="G353" t="str">
            <v xml:space="preserve"> </v>
          </cell>
          <cell r="H353">
            <v>3</v>
          </cell>
          <cell r="I353">
            <v>3</v>
          </cell>
          <cell r="J353">
            <v>0</v>
          </cell>
        </row>
        <row r="354">
          <cell r="A354" t="str">
            <v>Fuel</v>
          </cell>
          <cell r="B354" t="str">
            <v>Elsevier</v>
          </cell>
          <cell r="C354" t="str">
            <v>ScienceDirect licensed content</v>
          </cell>
          <cell r="E354" t="str">
            <v>JFUE</v>
          </cell>
          <cell r="F354" t="str">
            <v>0016-2361</v>
          </cell>
          <cell r="G354" t="str">
            <v xml:space="preserve"> </v>
          </cell>
          <cell r="H354">
            <v>19</v>
          </cell>
          <cell r="I354">
            <v>14</v>
          </cell>
          <cell r="J354">
            <v>5</v>
          </cell>
        </row>
        <row r="355">
          <cell r="A355" t="str">
            <v>Fuel Processing Technology</v>
          </cell>
          <cell r="B355" t="str">
            <v>Elsevier</v>
          </cell>
          <cell r="C355" t="str">
            <v>ScienceDirect licensed content</v>
          </cell>
          <cell r="E355" t="str">
            <v>FUPROC</v>
          </cell>
          <cell r="F355" t="str">
            <v>0378-3820</v>
          </cell>
          <cell r="G355" t="str">
            <v xml:space="preserve"> </v>
          </cell>
          <cell r="H355">
            <v>2</v>
          </cell>
          <cell r="I355">
            <v>2</v>
          </cell>
          <cell r="J355">
            <v>0</v>
          </cell>
        </row>
        <row r="356">
          <cell r="A356" t="str">
            <v>Fungal Biology Reviews</v>
          </cell>
          <cell r="B356" t="str">
            <v>Elsevier</v>
          </cell>
          <cell r="C356" t="str">
            <v>ScienceDirect licensed content</v>
          </cell>
          <cell r="E356" t="str">
            <v>FBR</v>
          </cell>
          <cell r="F356" t="str">
            <v>1749-4613</v>
          </cell>
          <cell r="G356" t="str">
            <v xml:space="preserve"> </v>
          </cell>
          <cell r="H356">
            <v>2</v>
          </cell>
          <cell r="I356">
            <v>2</v>
          </cell>
          <cell r="J356">
            <v>0</v>
          </cell>
        </row>
        <row r="357">
          <cell r="A357" t="str">
            <v>Fungal Genetics and Biology</v>
          </cell>
          <cell r="B357" t="str">
            <v>Elsevier</v>
          </cell>
          <cell r="C357" t="str">
            <v>ScienceDirect licensed content</v>
          </cell>
          <cell r="E357" t="str">
            <v>YFGBI</v>
          </cell>
          <cell r="F357" t="str">
            <v>1087-1845</v>
          </cell>
          <cell r="G357" t="str">
            <v>1096-0937</v>
          </cell>
          <cell r="H357">
            <v>6</v>
          </cell>
          <cell r="I357">
            <v>6</v>
          </cell>
          <cell r="J357">
            <v>0</v>
          </cell>
        </row>
        <row r="358">
          <cell r="A358" t="str">
            <v>Fusion Engineering and Design</v>
          </cell>
          <cell r="B358" t="str">
            <v>Elsevier</v>
          </cell>
          <cell r="C358" t="str">
            <v>ScienceDirect licensed content</v>
          </cell>
          <cell r="E358" t="str">
            <v>FUSION</v>
          </cell>
          <cell r="F358" t="str">
            <v>0920-3796</v>
          </cell>
          <cell r="G358" t="str">
            <v xml:space="preserve"> </v>
          </cell>
          <cell r="H358">
            <v>779</v>
          </cell>
          <cell r="I358">
            <v>576</v>
          </cell>
          <cell r="J358">
            <v>201</v>
          </cell>
        </row>
        <row r="359">
          <cell r="A359" t="str">
            <v>Future Generation Computer Systems</v>
          </cell>
          <cell r="B359" t="str">
            <v>Elsevier</v>
          </cell>
          <cell r="C359" t="str">
            <v>ScienceDirect licensed content</v>
          </cell>
          <cell r="E359" t="str">
            <v>FUTURE</v>
          </cell>
          <cell r="F359" t="str">
            <v>0167-739X</v>
          </cell>
          <cell r="G359" t="str">
            <v xml:space="preserve"> </v>
          </cell>
          <cell r="H359">
            <v>4</v>
          </cell>
          <cell r="I359">
            <v>0</v>
          </cell>
          <cell r="J359">
            <v>4</v>
          </cell>
        </row>
        <row r="360">
          <cell r="A360" t="str">
            <v>Futures</v>
          </cell>
          <cell r="B360" t="str">
            <v>Elsevier</v>
          </cell>
          <cell r="C360" t="str">
            <v>ScienceDirect licensed content</v>
          </cell>
          <cell r="E360" t="str">
            <v>JFTR</v>
          </cell>
          <cell r="F360" t="str">
            <v>0016-3287</v>
          </cell>
          <cell r="G360" t="str">
            <v xml:space="preserve"> </v>
          </cell>
          <cell r="H360">
            <v>29</v>
          </cell>
          <cell r="I360">
            <v>20</v>
          </cell>
          <cell r="J360">
            <v>9</v>
          </cell>
        </row>
        <row r="361">
          <cell r="A361" t="str">
            <v>Gastroenterology</v>
          </cell>
          <cell r="B361" t="str">
            <v>Elsevier</v>
          </cell>
          <cell r="C361" t="str">
            <v>ScienceDirect licensed content</v>
          </cell>
          <cell r="E361" t="str">
            <v>YGAST</v>
          </cell>
          <cell r="F361" t="str">
            <v>0016-5085</v>
          </cell>
          <cell r="G361" t="str">
            <v>1528-0012</v>
          </cell>
          <cell r="H361">
            <v>3</v>
          </cell>
          <cell r="I361">
            <v>2</v>
          </cell>
          <cell r="J361">
            <v>2</v>
          </cell>
        </row>
        <row r="362">
          <cell r="A362" t="str">
            <v>Genes &amp; Diseases</v>
          </cell>
          <cell r="B362" t="str">
            <v>Elsevier</v>
          </cell>
          <cell r="C362" t="str">
            <v>ScienceDirect licensed content</v>
          </cell>
          <cell r="E362" t="str">
            <v>GENDIS</v>
          </cell>
          <cell r="F362" t="str">
            <v>2352-3042</v>
          </cell>
          <cell r="G362" t="str">
            <v xml:space="preserve"> </v>
          </cell>
          <cell r="H362">
            <v>17</v>
          </cell>
          <cell r="I362">
            <v>15</v>
          </cell>
          <cell r="J362">
            <v>3</v>
          </cell>
        </row>
        <row r="363">
          <cell r="A363" t="str">
            <v>Genomics</v>
          </cell>
          <cell r="B363" t="str">
            <v>Elsevier</v>
          </cell>
          <cell r="C363" t="str">
            <v>ScienceDirect licensed content</v>
          </cell>
          <cell r="E363" t="str">
            <v>YGENO</v>
          </cell>
          <cell r="F363" t="str">
            <v>0888-7543</v>
          </cell>
          <cell r="G363" t="str">
            <v>1089-8646</v>
          </cell>
          <cell r="H363">
            <v>12</v>
          </cell>
          <cell r="I363">
            <v>6</v>
          </cell>
          <cell r="J363">
            <v>6</v>
          </cell>
        </row>
        <row r="364">
          <cell r="A364" t="str">
            <v>Genomics Data</v>
          </cell>
          <cell r="B364" t="str">
            <v>Elsevier</v>
          </cell>
          <cell r="C364" t="str">
            <v>ScienceDirect licensed content</v>
          </cell>
          <cell r="E364" t="str">
            <v>GDATA</v>
          </cell>
          <cell r="F364" t="str">
            <v>2213-5960</v>
          </cell>
          <cell r="G364" t="str">
            <v xml:space="preserve"> </v>
          </cell>
          <cell r="H364">
            <v>29</v>
          </cell>
          <cell r="I364">
            <v>15</v>
          </cell>
          <cell r="J364">
            <v>15</v>
          </cell>
        </row>
        <row r="365">
          <cell r="A365" t="str">
            <v>Genomics, Proteomics &amp; Bioinformatics</v>
          </cell>
          <cell r="B365" t="str">
            <v>Elsevier</v>
          </cell>
          <cell r="C365" t="str">
            <v>ScienceDirect licensed content</v>
          </cell>
          <cell r="E365" t="str">
            <v>GPB</v>
          </cell>
          <cell r="F365" t="str">
            <v>1672-0229</v>
          </cell>
          <cell r="G365" t="str">
            <v>2210-3244</v>
          </cell>
          <cell r="H365">
            <v>21</v>
          </cell>
          <cell r="I365">
            <v>13</v>
          </cell>
          <cell r="J365">
            <v>8</v>
          </cell>
        </row>
        <row r="366">
          <cell r="A366" t="str">
            <v>Geochimica et Cosmochimica Acta</v>
          </cell>
          <cell r="B366" t="str">
            <v>Elsevier</v>
          </cell>
          <cell r="C366" t="str">
            <v>ScienceDirect licensed content</v>
          </cell>
          <cell r="E366" t="str">
            <v>GCA</v>
          </cell>
          <cell r="F366" t="str">
            <v>0016-7037</v>
          </cell>
          <cell r="G366" t="str">
            <v xml:space="preserve"> </v>
          </cell>
          <cell r="H366">
            <v>34</v>
          </cell>
          <cell r="I366">
            <v>23</v>
          </cell>
          <cell r="J366">
            <v>12</v>
          </cell>
        </row>
        <row r="367">
          <cell r="A367" t="str">
            <v>Geoderma</v>
          </cell>
          <cell r="B367" t="str">
            <v>Elsevier</v>
          </cell>
          <cell r="C367" t="str">
            <v>ScienceDirect licensed content</v>
          </cell>
          <cell r="E367" t="str">
            <v>GEODER</v>
          </cell>
          <cell r="F367" t="str">
            <v>0016-7061</v>
          </cell>
          <cell r="G367" t="str">
            <v xml:space="preserve"> </v>
          </cell>
          <cell r="H367">
            <v>14</v>
          </cell>
          <cell r="I367">
            <v>10</v>
          </cell>
          <cell r="J367">
            <v>4</v>
          </cell>
        </row>
        <row r="368">
          <cell r="A368" t="str">
            <v>Geoderma Regional</v>
          </cell>
          <cell r="B368" t="str">
            <v>Elsevier</v>
          </cell>
          <cell r="C368" t="str">
            <v>ScienceDirect licensed content</v>
          </cell>
          <cell r="E368" t="str">
            <v>GEODRS</v>
          </cell>
          <cell r="F368" t="str">
            <v>2352-0094</v>
          </cell>
          <cell r="G368" t="str">
            <v xml:space="preserve"> </v>
          </cell>
          <cell r="H368">
            <v>2</v>
          </cell>
          <cell r="I368">
            <v>2</v>
          </cell>
          <cell r="J368">
            <v>0</v>
          </cell>
        </row>
        <row r="369">
          <cell r="A369" t="str">
            <v>Geodesy and Geodynamics</v>
          </cell>
          <cell r="B369" t="str">
            <v>Elsevier</v>
          </cell>
          <cell r="C369" t="str">
            <v>ScienceDirect licensed content</v>
          </cell>
          <cell r="E369" t="str">
            <v>GEOG</v>
          </cell>
          <cell r="F369" t="str">
            <v>1674-9847</v>
          </cell>
          <cell r="G369" t="str">
            <v xml:space="preserve"> </v>
          </cell>
          <cell r="H369">
            <v>2</v>
          </cell>
          <cell r="I369">
            <v>2</v>
          </cell>
          <cell r="J369">
            <v>0</v>
          </cell>
        </row>
        <row r="370">
          <cell r="A370" t="str">
            <v>Geoscience Frontiers</v>
          </cell>
          <cell r="B370" t="str">
            <v>Elsevier</v>
          </cell>
          <cell r="C370" t="str">
            <v>ScienceDirect licensed content</v>
          </cell>
          <cell r="E370" t="str">
            <v>GSF</v>
          </cell>
          <cell r="F370" t="str">
            <v>1674-9871</v>
          </cell>
          <cell r="G370" t="str">
            <v xml:space="preserve"> </v>
          </cell>
          <cell r="H370">
            <v>10</v>
          </cell>
          <cell r="I370">
            <v>10</v>
          </cell>
          <cell r="J370">
            <v>0</v>
          </cell>
        </row>
        <row r="371">
          <cell r="A371" t="str">
            <v>Global and Planetary Change</v>
          </cell>
          <cell r="B371" t="str">
            <v>Elsevier</v>
          </cell>
          <cell r="C371" t="str">
            <v>ScienceDirect licensed content</v>
          </cell>
          <cell r="E371" t="str">
            <v>GLOBAL</v>
          </cell>
          <cell r="F371" t="str">
            <v>0921-8181</v>
          </cell>
          <cell r="G371" t="str">
            <v xml:space="preserve"> </v>
          </cell>
          <cell r="H371">
            <v>8</v>
          </cell>
          <cell r="I371">
            <v>5</v>
          </cell>
          <cell r="J371">
            <v>4</v>
          </cell>
        </row>
        <row r="372">
          <cell r="A372" t="str">
            <v>Global Ecology and Conservation</v>
          </cell>
          <cell r="B372" t="str">
            <v>Elsevier</v>
          </cell>
          <cell r="C372" t="str">
            <v>ScienceDirect licensed content</v>
          </cell>
          <cell r="E372" t="str">
            <v>GECCO</v>
          </cell>
          <cell r="F372" t="str">
            <v>2351-9894</v>
          </cell>
          <cell r="G372" t="str">
            <v xml:space="preserve"> </v>
          </cell>
          <cell r="H372">
            <v>3</v>
          </cell>
          <cell r="I372">
            <v>2</v>
          </cell>
          <cell r="J372">
            <v>2</v>
          </cell>
        </row>
        <row r="373">
          <cell r="A373" t="str">
            <v>Global Environmental Change</v>
          </cell>
          <cell r="B373" t="str">
            <v>Elsevier</v>
          </cell>
          <cell r="C373" t="str">
            <v>ScienceDirect licensed content</v>
          </cell>
          <cell r="E373" t="str">
            <v>JGEC</v>
          </cell>
          <cell r="F373" t="str">
            <v>0959-3780</v>
          </cell>
          <cell r="G373" t="str">
            <v xml:space="preserve"> </v>
          </cell>
          <cell r="H373">
            <v>76</v>
          </cell>
          <cell r="I373">
            <v>53</v>
          </cell>
          <cell r="J373">
            <v>24</v>
          </cell>
        </row>
        <row r="374">
          <cell r="A374" t="str">
            <v>Global Food Security</v>
          </cell>
          <cell r="B374" t="str">
            <v>Elsevier</v>
          </cell>
          <cell r="C374" t="str">
            <v>ScienceDirect licensed content</v>
          </cell>
          <cell r="E374" t="str">
            <v>GFS</v>
          </cell>
          <cell r="F374" t="str">
            <v>2211-9124</v>
          </cell>
          <cell r="G374" t="str">
            <v xml:space="preserve"> </v>
          </cell>
          <cell r="H374">
            <v>7</v>
          </cell>
          <cell r="I374">
            <v>6</v>
          </cell>
          <cell r="J374">
            <v>1</v>
          </cell>
        </row>
        <row r="375">
          <cell r="A375" t="str">
            <v>Gondwana Research</v>
          </cell>
          <cell r="B375" t="str">
            <v>Elsevier</v>
          </cell>
          <cell r="C375" t="str">
            <v>ScienceDirect licensed content</v>
          </cell>
          <cell r="E375" t="str">
            <v>GR</v>
          </cell>
          <cell r="F375" t="str">
            <v>1342-937X</v>
          </cell>
          <cell r="G375" t="str">
            <v xml:space="preserve"> </v>
          </cell>
          <cell r="H375">
            <v>3</v>
          </cell>
          <cell r="I375">
            <v>3</v>
          </cell>
          <cell r="J375">
            <v>0</v>
          </cell>
        </row>
        <row r="376">
          <cell r="A376" t="str">
            <v>Green Energy &amp; Environment</v>
          </cell>
          <cell r="B376" t="str">
            <v>Elsevier</v>
          </cell>
          <cell r="C376" t="str">
            <v>ScienceDirect licensed content</v>
          </cell>
          <cell r="E376" t="str">
            <v>GEE</v>
          </cell>
          <cell r="F376" t="str">
            <v>2468-0257</v>
          </cell>
          <cell r="G376" t="str">
            <v xml:space="preserve"> </v>
          </cell>
          <cell r="H376">
            <v>73</v>
          </cell>
          <cell r="I376">
            <v>48</v>
          </cell>
          <cell r="J376">
            <v>25</v>
          </cell>
        </row>
        <row r="377">
          <cell r="A377" t="str">
            <v>HardwareX</v>
          </cell>
          <cell r="B377" t="str">
            <v>Elsevier</v>
          </cell>
          <cell r="C377" t="str">
            <v>ScienceDirect licensed content</v>
          </cell>
          <cell r="E377" t="str">
            <v>OHX</v>
          </cell>
          <cell r="F377" t="str">
            <v>2468-0672</v>
          </cell>
          <cell r="G377" t="str">
            <v xml:space="preserve"> </v>
          </cell>
          <cell r="H377">
            <v>4</v>
          </cell>
          <cell r="I377">
            <v>3</v>
          </cell>
          <cell r="J377">
            <v>2</v>
          </cell>
        </row>
        <row r="378">
          <cell r="A378" t="str">
            <v>HAYATI Journal of Biosciences</v>
          </cell>
          <cell r="B378" t="str">
            <v>Elsevier</v>
          </cell>
          <cell r="C378" t="str">
            <v>ScienceDirect licensed content</v>
          </cell>
          <cell r="E378" t="str">
            <v>HJB</v>
          </cell>
          <cell r="F378" t="str">
            <v>1978-3019</v>
          </cell>
          <cell r="G378" t="str">
            <v>2086-4094</v>
          </cell>
          <cell r="H378">
            <v>1</v>
          </cell>
          <cell r="I378">
            <v>1</v>
          </cell>
          <cell r="J378">
            <v>0</v>
          </cell>
        </row>
        <row r="379">
          <cell r="A379" t="str">
            <v>HBRC Journal</v>
          </cell>
          <cell r="B379" t="str">
            <v>Elsevier</v>
          </cell>
          <cell r="C379" t="str">
            <v>ScienceDirect licensed content</v>
          </cell>
          <cell r="E379" t="str">
            <v>HBRCJ</v>
          </cell>
          <cell r="F379" t="str">
            <v>1687-4048</v>
          </cell>
          <cell r="G379" t="str">
            <v xml:space="preserve"> </v>
          </cell>
          <cell r="H379">
            <v>6</v>
          </cell>
          <cell r="I379">
            <v>5</v>
          </cell>
          <cell r="J379">
            <v>2</v>
          </cell>
        </row>
        <row r="380">
          <cell r="A380" t="str">
            <v>Hearing Research</v>
          </cell>
          <cell r="B380" t="str">
            <v>Elsevier</v>
          </cell>
          <cell r="C380" t="str">
            <v>ScienceDirect licensed content</v>
          </cell>
          <cell r="E380" t="str">
            <v>HEARES</v>
          </cell>
          <cell r="F380" t="str">
            <v>0378-5955</v>
          </cell>
          <cell r="G380" t="str">
            <v>1878-5891</v>
          </cell>
          <cell r="H380">
            <v>14</v>
          </cell>
          <cell r="I380">
            <v>8</v>
          </cell>
          <cell r="J380">
            <v>7</v>
          </cell>
        </row>
        <row r="381">
          <cell r="A381" t="str">
            <v>Heliyon</v>
          </cell>
          <cell r="B381" t="str">
            <v>Elsevier</v>
          </cell>
          <cell r="C381" t="str">
            <v>ScienceDirect licensed content</v>
          </cell>
          <cell r="E381" t="str">
            <v>HLY</v>
          </cell>
          <cell r="F381" t="str">
            <v>2405-8440</v>
          </cell>
          <cell r="G381" t="str">
            <v xml:space="preserve"> </v>
          </cell>
          <cell r="H381">
            <v>9</v>
          </cell>
          <cell r="I381">
            <v>8</v>
          </cell>
          <cell r="J381">
            <v>2</v>
          </cell>
        </row>
        <row r="382">
          <cell r="A382" t="str">
            <v>Historia Mathematica</v>
          </cell>
          <cell r="B382" t="str">
            <v>Elsevier</v>
          </cell>
          <cell r="C382" t="str">
            <v>ScienceDirect licensed content</v>
          </cell>
          <cell r="E382" t="str">
            <v>YHMAT</v>
          </cell>
          <cell r="F382" t="str">
            <v>0315-0860</v>
          </cell>
          <cell r="G382" t="str">
            <v>1090-249X</v>
          </cell>
          <cell r="H382">
            <v>9</v>
          </cell>
          <cell r="I382">
            <v>5</v>
          </cell>
          <cell r="J382">
            <v>5</v>
          </cell>
        </row>
        <row r="383">
          <cell r="A383" t="str">
            <v>Hormones and Behavior</v>
          </cell>
          <cell r="B383" t="str">
            <v>Elsevier</v>
          </cell>
          <cell r="C383" t="str">
            <v>ScienceDirect licensed content</v>
          </cell>
          <cell r="E383" t="str">
            <v>YHBEH</v>
          </cell>
          <cell r="F383" t="str">
            <v>0018-506X</v>
          </cell>
          <cell r="G383" t="str">
            <v>1095-6867</v>
          </cell>
          <cell r="H383">
            <v>2</v>
          </cell>
          <cell r="I383">
            <v>2</v>
          </cell>
          <cell r="J383">
            <v>0</v>
          </cell>
        </row>
        <row r="384">
          <cell r="A384" t="str">
            <v>Horticultural Plant Journal</v>
          </cell>
          <cell r="B384" t="str">
            <v>Elsevier</v>
          </cell>
          <cell r="C384" t="str">
            <v>ScienceDirect licensed content</v>
          </cell>
          <cell r="E384" t="str">
            <v>HPJ</v>
          </cell>
          <cell r="F384" t="str">
            <v>2468-0141</v>
          </cell>
          <cell r="G384" t="str">
            <v xml:space="preserve"> </v>
          </cell>
          <cell r="H384">
            <v>5</v>
          </cell>
          <cell r="I384">
            <v>4</v>
          </cell>
          <cell r="J384">
            <v>2</v>
          </cell>
        </row>
        <row r="385">
          <cell r="A385" t="str">
            <v>Human Pathology</v>
          </cell>
          <cell r="B385" t="str">
            <v>Elsevier</v>
          </cell>
          <cell r="C385" t="str">
            <v>ScienceDirect licensed content</v>
          </cell>
          <cell r="E385" t="str">
            <v>YHUPA</v>
          </cell>
          <cell r="F385" t="str">
            <v>0046-8177</v>
          </cell>
          <cell r="G385" t="str">
            <v>1532-8392</v>
          </cell>
          <cell r="H385">
            <v>2</v>
          </cell>
          <cell r="I385">
            <v>2</v>
          </cell>
          <cell r="J385">
            <v>0</v>
          </cell>
        </row>
        <row r="386">
          <cell r="A386" t="str">
            <v>IATSS Research</v>
          </cell>
          <cell r="B386" t="str">
            <v>Elsevier</v>
          </cell>
          <cell r="C386" t="str">
            <v>ScienceDirect licensed content</v>
          </cell>
          <cell r="E386" t="str">
            <v>IATSSR</v>
          </cell>
          <cell r="F386" t="str">
            <v>0386-1112</v>
          </cell>
          <cell r="G386" t="str">
            <v xml:space="preserve"> </v>
          </cell>
          <cell r="H386">
            <v>4</v>
          </cell>
          <cell r="I386">
            <v>3</v>
          </cell>
          <cell r="J386">
            <v>1</v>
          </cell>
        </row>
        <row r="387">
          <cell r="A387" t="str">
            <v>Icarus</v>
          </cell>
          <cell r="B387" t="str">
            <v>Elsevier</v>
          </cell>
          <cell r="C387" t="str">
            <v>ScienceDirect licensed content</v>
          </cell>
          <cell r="E387" t="str">
            <v>YICAR</v>
          </cell>
          <cell r="F387" t="str">
            <v>0019-1035</v>
          </cell>
          <cell r="G387" t="str">
            <v>1090-2643</v>
          </cell>
          <cell r="H387">
            <v>4</v>
          </cell>
          <cell r="I387">
            <v>3</v>
          </cell>
          <cell r="J387">
            <v>2</v>
          </cell>
        </row>
        <row r="388">
          <cell r="A388" t="str">
            <v>ICT Express</v>
          </cell>
          <cell r="B388" t="str">
            <v>Elsevier</v>
          </cell>
          <cell r="C388" t="str">
            <v>ScienceDirect licensed content</v>
          </cell>
          <cell r="E388" t="str">
            <v>ICTE</v>
          </cell>
          <cell r="F388" t="str">
            <v>2405-9595</v>
          </cell>
          <cell r="G388" t="str">
            <v xml:space="preserve"> </v>
          </cell>
          <cell r="H388">
            <v>1</v>
          </cell>
          <cell r="I388">
            <v>1</v>
          </cell>
          <cell r="J388">
            <v>0</v>
          </cell>
        </row>
        <row r="389">
          <cell r="A389" t="str">
            <v>IERI Procedia</v>
          </cell>
          <cell r="B389" t="str">
            <v>Elsevier</v>
          </cell>
          <cell r="C389" t="str">
            <v>ScienceDirect licensed content</v>
          </cell>
          <cell r="E389" t="str">
            <v>IERI</v>
          </cell>
          <cell r="F389" t="str">
            <v>2212-6678</v>
          </cell>
          <cell r="G389" t="str">
            <v xml:space="preserve"> </v>
          </cell>
          <cell r="H389">
            <v>4</v>
          </cell>
          <cell r="I389">
            <v>0</v>
          </cell>
          <cell r="J389">
            <v>4</v>
          </cell>
        </row>
        <row r="390">
          <cell r="A390" t="str">
            <v>IJC Heart &amp; Vasculature</v>
          </cell>
          <cell r="B390" t="str">
            <v>Elsevier</v>
          </cell>
          <cell r="C390" t="str">
            <v>ScienceDirect licensed content</v>
          </cell>
          <cell r="E390" t="str">
            <v>IJCHA</v>
          </cell>
          <cell r="F390" t="str">
            <v>2352-9067</v>
          </cell>
          <cell r="G390" t="str">
            <v xml:space="preserve"> </v>
          </cell>
          <cell r="H390">
            <v>3</v>
          </cell>
          <cell r="I390">
            <v>2</v>
          </cell>
          <cell r="J390">
            <v>2</v>
          </cell>
        </row>
        <row r="391">
          <cell r="A391" t="str">
            <v>Informatics in Medicine Unlocked</v>
          </cell>
          <cell r="B391" t="str">
            <v>Elsevier</v>
          </cell>
          <cell r="C391" t="str">
            <v>ScienceDirect licensed content</v>
          </cell>
          <cell r="E391" t="str">
            <v>IMU</v>
          </cell>
          <cell r="F391" t="str">
            <v>2352-9148</v>
          </cell>
          <cell r="G391" t="str">
            <v xml:space="preserve"> </v>
          </cell>
          <cell r="H391">
            <v>2</v>
          </cell>
          <cell r="I391">
            <v>1</v>
          </cell>
          <cell r="J391">
            <v>1</v>
          </cell>
        </row>
        <row r="392">
          <cell r="A392" t="str">
            <v>Information and Software Technology</v>
          </cell>
          <cell r="B392" t="str">
            <v>Elsevier</v>
          </cell>
          <cell r="C392" t="str">
            <v>ScienceDirect licensed content</v>
          </cell>
          <cell r="E392" t="str">
            <v>INFSOF</v>
          </cell>
          <cell r="F392" t="str">
            <v>0950-5849</v>
          </cell>
          <cell r="G392" t="str">
            <v xml:space="preserve"> </v>
          </cell>
          <cell r="H392">
            <v>3</v>
          </cell>
          <cell r="I392">
            <v>3</v>
          </cell>
          <cell r="J392">
            <v>0</v>
          </cell>
        </row>
        <row r="393">
          <cell r="A393" t="str">
            <v>Information Processing in Agriculture</v>
          </cell>
          <cell r="B393" t="str">
            <v>Elsevier</v>
          </cell>
          <cell r="C393" t="str">
            <v>ScienceDirect licensed content</v>
          </cell>
          <cell r="E393" t="str">
            <v>INPA</v>
          </cell>
          <cell r="F393" t="str">
            <v>2214-3173</v>
          </cell>
          <cell r="G393" t="str">
            <v xml:space="preserve"> </v>
          </cell>
          <cell r="H393">
            <v>10</v>
          </cell>
          <cell r="I393">
            <v>8</v>
          </cell>
          <cell r="J393">
            <v>2</v>
          </cell>
        </row>
        <row r="394">
          <cell r="A394" t="str">
            <v>Ingeniería, Investigación y Tecnología</v>
          </cell>
          <cell r="B394" t="str">
            <v>Elsevier</v>
          </cell>
          <cell r="C394" t="str">
            <v>ScienceDirect licensed content</v>
          </cell>
          <cell r="E394" t="str">
            <v>RIIT</v>
          </cell>
          <cell r="F394" t="str">
            <v>1405-7743</v>
          </cell>
          <cell r="G394" t="str">
            <v xml:space="preserve"> </v>
          </cell>
          <cell r="H394">
            <v>2</v>
          </cell>
          <cell r="I394">
            <v>2</v>
          </cell>
          <cell r="J394">
            <v>0</v>
          </cell>
        </row>
        <row r="395">
          <cell r="A395" t="str">
            <v>Inorganica Chimica Acta</v>
          </cell>
          <cell r="B395" t="str">
            <v>Elsevier</v>
          </cell>
          <cell r="C395" t="str">
            <v>ScienceDirect licensed content</v>
          </cell>
          <cell r="E395" t="str">
            <v>ICA</v>
          </cell>
          <cell r="F395" t="str">
            <v>0020-1693</v>
          </cell>
          <cell r="G395" t="str">
            <v xml:space="preserve"> </v>
          </cell>
          <cell r="H395">
            <v>4</v>
          </cell>
          <cell r="I395">
            <v>3</v>
          </cell>
          <cell r="J395">
            <v>2</v>
          </cell>
        </row>
        <row r="396">
          <cell r="A396" t="str">
            <v>Intelligence</v>
          </cell>
          <cell r="B396" t="str">
            <v>Elsevier</v>
          </cell>
          <cell r="C396" t="str">
            <v>ScienceDirect licensed content</v>
          </cell>
          <cell r="E396" t="str">
            <v>INTELL</v>
          </cell>
          <cell r="F396" t="str">
            <v>0160-2896</v>
          </cell>
          <cell r="G396" t="str">
            <v xml:space="preserve"> </v>
          </cell>
          <cell r="H396">
            <v>3</v>
          </cell>
          <cell r="I396">
            <v>2</v>
          </cell>
          <cell r="J396">
            <v>1</v>
          </cell>
        </row>
        <row r="397">
          <cell r="A397" t="str">
            <v>Intermetallics</v>
          </cell>
          <cell r="B397" t="str">
            <v>Elsevier</v>
          </cell>
          <cell r="C397" t="str">
            <v>ScienceDirect licensed content</v>
          </cell>
          <cell r="E397" t="str">
            <v>META</v>
          </cell>
          <cell r="F397" t="str">
            <v>0966-9795</v>
          </cell>
          <cell r="G397" t="str">
            <v xml:space="preserve"> </v>
          </cell>
          <cell r="H397">
            <v>4</v>
          </cell>
          <cell r="I397">
            <v>4</v>
          </cell>
          <cell r="J397">
            <v>0</v>
          </cell>
        </row>
        <row r="398">
          <cell r="A398" t="str">
            <v>International Journal of Adhesion and Adhesives</v>
          </cell>
          <cell r="B398" t="str">
            <v>Elsevier</v>
          </cell>
          <cell r="C398" t="str">
            <v>ScienceDirect licensed content</v>
          </cell>
          <cell r="E398" t="str">
            <v>JAAD</v>
          </cell>
          <cell r="F398" t="str">
            <v>0143-7496</v>
          </cell>
          <cell r="G398" t="str">
            <v xml:space="preserve"> </v>
          </cell>
          <cell r="H398">
            <v>2</v>
          </cell>
          <cell r="I398">
            <v>2</v>
          </cell>
          <cell r="J398">
            <v>0</v>
          </cell>
        </row>
        <row r="399">
          <cell r="A399" t="str">
            <v>International Journal of Applied Earth Observation and Geoinformation</v>
          </cell>
          <cell r="B399" t="str">
            <v>Elsevier</v>
          </cell>
          <cell r="C399" t="str">
            <v>ScienceDirect licensed content</v>
          </cell>
          <cell r="E399" t="str">
            <v>JAG</v>
          </cell>
          <cell r="F399" t="str">
            <v>0303-2434</v>
          </cell>
          <cell r="G399" t="str">
            <v xml:space="preserve"> </v>
          </cell>
          <cell r="H399">
            <v>8</v>
          </cell>
          <cell r="I399">
            <v>7</v>
          </cell>
          <cell r="J399">
            <v>2</v>
          </cell>
        </row>
        <row r="400">
          <cell r="A400" t="str">
            <v>International Journal of Cardiology</v>
          </cell>
          <cell r="B400" t="str">
            <v>Elsevier</v>
          </cell>
          <cell r="C400" t="str">
            <v>ScienceDirect licensed content</v>
          </cell>
          <cell r="E400" t="str">
            <v>IJCA</v>
          </cell>
          <cell r="F400" t="str">
            <v>0167-5273</v>
          </cell>
          <cell r="G400" t="str">
            <v>1874-1754</v>
          </cell>
          <cell r="H400">
            <v>5</v>
          </cell>
          <cell r="I400">
            <v>3</v>
          </cell>
          <cell r="J400">
            <v>2</v>
          </cell>
        </row>
        <row r="401">
          <cell r="A401" t="str">
            <v>International Journal of Coal Geology</v>
          </cell>
          <cell r="B401" t="str">
            <v>Elsevier</v>
          </cell>
          <cell r="C401" t="str">
            <v>ScienceDirect licensed content</v>
          </cell>
          <cell r="E401" t="str">
            <v>COGEL</v>
          </cell>
          <cell r="F401" t="str">
            <v>0166-5162</v>
          </cell>
          <cell r="G401" t="str">
            <v xml:space="preserve"> </v>
          </cell>
          <cell r="H401">
            <v>2</v>
          </cell>
          <cell r="I401">
            <v>2</v>
          </cell>
          <cell r="J401">
            <v>0</v>
          </cell>
        </row>
        <row r="402">
          <cell r="A402" t="str">
            <v>International Journal of Developmental Neuroscience</v>
          </cell>
          <cell r="B402" t="str">
            <v>Elsevier</v>
          </cell>
          <cell r="C402" t="str">
            <v>ScienceDirect licensed content</v>
          </cell>
          <cell r="E402" t="str">
            <v>DN</v>
          </cell>
          <cell r="F402" t="str">
            <v>0736-5748</v>
          </cell>
          <cell r="G402" t="str">
            <v>1873-474X</v>
          </cell>
          <cell r="H402">
            <v>3</v>
          </cell>
          <cell r="I402">
            <v>2</v>
          </cell>
          <cell r="J402">
            <v>2</v>
          </cell>
        </row>
        <row r="403">
          <cell r="A403" t="str">
            <v>International Journal of Disaster Risk Reduction</v>
          </cell>
          <cell r="B403" t="str">
            <v>Elsevier</v>
          </cell>
          <cell r="C403" t="str">
            <v>ScienceDirect licensed content</v>
          </cell>
          <cell r="E403" t="str">
            <v>IJDRR</v>
          </cell>
          <cell r="F403" t="str">
            <v>2212-4209</v>
          </cell>
          <cell r="G403" t="str">
            <v xml:space="preserve"> </v>
          </cell>
          <cell r="H403">
            <v>3</v>
          </cell>
          <cell r="I403">
            <v>2</v>
          </cell>
          <cell r="J403">
            <v>2</v>
          </cell>
        </row>
        <row r="404">
          <cell r="A404" t="str">
            <v>International Journal of Drug Policy</v>
          </cell>
          <cell r="B404" t="str">
            <v>Elsevier</v>
          </cell>
          <cell r="C404" t="str">
            <v>ScienceDirect licensed content</v>
          </cell>
          <cell r="E404" t="str">
            <v>DRUPOL</v>
          </cell>
          <cell r="F404" t="str">
            <v>0955-3959</v>
          </cell>
          <cell r="G404" t="str">
            <v>1873-4758</v>
          </cell>
          <cell r="H404">
            <v>1</v>
          </cell>
          <cell r="I404">
            <v>1</v>
          </cell>
          <cell r="J404">
            <v>0</v>
          </cell>
        </row>
        <row r="405">
          <cell r="A405" t="str">
            <v>International Journal of e-Navigation and Maritime Economy</v>
          </cell>
          <cell r="B405" t="str">
            <v>Elsevier</v>
          </cell>
          <cell r="C405" t="str">
            <v>ScienceDirect licensed content</v>
          </cell>
          <cell r="E405" t="str">
            <v>ENAVI</v>
          </cell>
          <cell r="F405" t="str">
            <v>2405-5352</v>
          </cell>
          <cell r="G405" t="str">
            <v xml:space="preserve"> </v>
          </cell>
          <cell r="H405">
            <v>3</v>
          </cell>
          <cell r="I405">
            <v>3</v>
          </cell>
          <cell r="J405">
            <v>0</v>
          </cell>
        </row>
        <row r="406">
          <cell r="A406" t="str">
            <v>International Journal of Electrical Power &amp; Energy Systems</v>
          </cell>
          <cell r="B406" t="str">
            <v>Elsevier</v>
          </cell>
          <cell r="C406" t="str">
            <v>ScienceDirect licensed content</v>
          </cell>
          <cell r="E406" t="str">
            <v>JEPE</v>
          </cell>
          <cell r="F406" t="str">
            <v>0142-0615</v>
          </cell>
          <cell r="G406" t="str">
            <v xml:space="preserve"> </v>
          </cell>
          <cell r="H406">
            <v>2</v>
          </cell>
          <cell r="I406">
            <v>2</v>
          </cell>
          <cell r="J406">
            <v>0</v>
          </cell>
        </row>
        <row r="407">
          <cell r="A407" t="str">
            <v>International Journal of Fatigue</v>
          </cell>
          <cell r="B407" t="str">
            <v>Elsevier</v>
          </cell>
          <cell r="C407" t="str">
            <v>ScienceDirect licensed content</v>
          </cell>
          <cell r="E407" t="str">
            <v>JIJF</v>
          </cell>
          <cell r="F407" t="str">
            <v>0142-1123</v>
          </cell>
          <cell r="G407" t="str">
            <v xml:space="preserve"> </v>
          </cell>
          <cell r="H407">
            <v>8</v>
          </cell>
          <cell r="I407">
            <v>7</v>
          </cell>
          <cell r="J407">
            <v>1</v>
          </cell>
        </row>
        <row r="408">
          <cell r="A408" t="str">
            <v>International Journal of Food Microbiology</v>
          </cell>
          <cell r="B408" t="str">
            <v>Elsevier</v>
          </cell>
          <cell r="C408" t="str">
            <v>ScienceDirect licensed content</v>
          </cell>
          <cell r="E408" t="str">
            <v>FOOD</v>
          </cell>
          <cell r="F408" t="str">
            <v>0168-1605</v>
          </cell>
          <cell r="G408" t="str">
            <v>1879-3460</v>
          </cell>
          <cell r="H408">
            <v>3</v>
          </cell>
          <cell r="I408">
            <v>1</v>
          </cell>
          <cell r="J408">
            <v>2</v>
          </cell>
        </row>
        <row r="409">
          <cell r="A409" t="str">
            <v>International Journal of Gastronomy and Food Science</v>
          </cell>
          <cell r="B409" t="str">
            <v>Elsevier</v>
          </cell>
          <cell r="C409" t="str">
            <v>ScienceDirect licensed content</v>
          </cell>
          <cell r="E409" t="str">
            <v>IJGFS</v>
          </cell>
          <cell r="F409" t="str">
            <v>1878-450X</v>
          </cell>
          <cell r="G409" t="str">
            <v>1878-4518</v>
          </cell>
          <cell r="H409">
            <v>3</v>
          </cell>
          <cell r="I409">
            <v>3</v>
          </cell>
          <cell r="J409">
            <v>0</v>
          </cell>
        </row>
        <row r="410">
          <cell r="A410" t="str">
            <v>International Journal of Gerontology</v>
          </cell>
          <cell r="B410" t="str">
            <v>Elsevier</v>
          </cell>
          <cell r="C410" t="str">
            <v>ScienceDirect licensed content</v>
          </cell>
          <cell r="E410" t="str">
            <v>IJGE</v>
          </cell>
          <cell r="F410" t="str">
            <v>1873-9598</v>
          </cell>
          <cell r="G410" t="str">
            <v>1873-958X</v>
          </cell>
          <cell r="H410">
            <v>2</v>
          </cell>
          <cell r="I410">
            <v>1</v>
          </cell>
          <cell r="J410">
            <v>1</v>
          </cell>
        </row>
        <row r="411">
          <cell r="A411" t="str">
            <v>International Journal of Greenhouse Gas Control</v>
          </cell>
          <cell r="B411" t="str">
            <v>Elsevier</v>
          </cell>
          <cell r="C411" t="str">
            <v>ScienceDirect licensed content</v>
          </cell>
          <cell r="F411" t="str">
            <v>1750-5836</v>
          </cell>
          <cell r="G411" t="str">
            <v xml:space="preserve"> </v>
          </cell>
          <cell r="H411">
            <v>23</v>
          </cell>
          <cell r="I411">
            <v>14</v>
          </cell>
          <cell r="J411">
            <v>10</v>
          </cell>
        </row>
        <row r="412">
          <cell r="A412" t="str">
            <v>International Journal of Heat and Mass Transfer</v>
          </cell>
          <cell r="B412" t="str">
            <v>Elsevier</v>
          </cell>
          <cell r="C412" t="str">
            <v>ScienceDirect licensed content</v>
          </cell>
          <cell r="E412" t="str">
            <v>HMT</v>
          </cell>
          <cell r="F412" t="str">
            <v>0017-9310</v>
          </cell>
          <cell r="G412" t="str">
            <v xml:space="preserve"> </v>
          </cell>
          <cell r="H412">
            <v>15</v>
          </cell>
          <cell r="I412">
            <v>13</v>
          </cell>
          <cell r="J412">
            <v>3</v>
          </cell>
        </row>
        <row r="413">
          <cell r="A413" t="str">
            <v>International Journal of Human-Computer Studies</v>
          </cell>
          <cell r="B413" t="str">
            <v>Elsevier</v>
          </cell>
          <cell r="C413" t="str">
            <v>ScienceDirect licensed content</v>
          </cell>
          <cell r="E413" t="str">
            <v>YIJHC</v>
          </cell>
          <cell r="F413" t="str">
            <v>1071-5819</v>
          </cell>
          <cell r="G413" t="str">
            <v>1095-9300</v>
          </cell>
          <cell r="H413">
            <v>2</v>
          </cell>
          <cell r="I413">
            <v>1</v>
          </cell>
          <cell r="J413">
            <v>1</v>
          </cell>
        </row>
        <row r="414">
          <cell r="A414" t="str">
            <v>International Journal of Hydrogen Energy</v>
          </cell>
          <cell r="B414" t="str">
            <v>Elsevier</v>
          </cell>
          <cell r="C414" t="str">
            <v>ScienceDirect licensed content</v>
          </cell>
          <cell r="E414" t="str">
            <v>HE</v>
          </cell>
          <cell r="F414" t="str">
            <v>0360-3199</v>
          </cell>
          <cell r="G414" t="str">
            <v xml:space="preserve"> </v>
          </cell>
          <cell r="H414">
            <v>213</v>
          </cell>
          <cell r="I414">
            <v>146</v>
          </cell>
          <cell r="J414">
            <v>67</v>
          </cell>
        </row>
        <row r="415">
          <cell r="A415" t="str">
            <v>International Journal of Hygiene and Environmental Health</v>
          </cell>
          <cell r="B415" t="str">
            <v>Elsevier</v>
          </cell>
          <cell r="C415" t="str">
            <v>ScienceDirect licensed content</v>
          </cell>
          <cell r="E415" t="str">
            <v>IJHEH</v>
          </cell>
          <cell r="F415" t="str">
            <v>1438-4639</v>
          </cell>
          <cell r="G415" t="str">
            <v>1618-131X</v>
          </cell>
          <cell r="H415">
            <v>3</v>
          </cell>
          <cell r="I415">
            <v>1</v>
          </cell>
          <cell r="J415">
            <v>2</v>
          </cell>
        </row>
        <row r="416">
          <cell r="A416" t="str">
            <v>International Journal of Infectious Diseases</v>
          </cell>
          <cell r="B416" t="str">
            <v>Elsevier</v>
          </cell>
          <cell r="C416" t="str">
            <v>ScienceDirect licensed content</v>
          </cell>
          <cell r="E416" t="str">
            <v>IJID</v>
          </cell>
          <cell r="F416" t="str">
            <v>1201-9712</v>
          </cell>
          <cell r="G416" t="str">
            <v>1878-3511</v>
          </cell>
          <cell r="H416">
            <v>3</v>
          </cell>
          <cell r="I416">
            <v>2</v>
          </cell>
          <cell r="J416">
            <v>2</v>
          </cell>
        </row>
        <row r="417">
          <cell r="A417" t="str">
            <v>International Journal of Mass Spectrometry</v>
          </cell>
          <cell r="B417" t="str">
            <v>Elsevier</v>
          </cell>
          <cell r="C417" t="str">
            <v>ScienceDirect licensed content</v>
          </cell>
          <cell r="E417" t="str">
            <v>MASPEC</v>
          </cell>
          <cell r="F417" t="str">
            <v>1387-3806</v>
          </cell>
          <cell r="G417" t="str">
            <v xml:space="preserve"> </v>
          </cell>
          <cell r="H417">
            <v>2</v>
          </cell>
          <cell r="I417">
            <v>2</v>
          </cell>
          <cell r="J417">
            <v>0</v>
          </cell>
        </row>
        <row r="418">
          <cell r="A418" t="str">
            <v>International Journal of Mechanical Sciences</v>
          </cell>
          <cell r="B418" t="str">
            <v>Elsevier</v>
          </cell>
          <cell r="C418" t="str">
            <v>ScienceDirect licensed content</v>
          </cell>
          <cell r="E418" t="str">
            <v>MS</v>
          </cell>
          <cell r="F418" t="str">
            <v>0020-7403</v>
          </cell>
          <cell r="G418" t="str">
            <v xml:space="preserve"> </v>
          </cell>
          <cell r="H418">
            <v>2</v>
          </cell>
          <cell r="I418">
            <v>2</v>
          </cell>
          <cell r="J418">
            <v>0</v>
          </cell>
        </row>
        <row r="419">
          <cell r="A419" t="str">
            <v>International Journal of Medical Informatics</v>
          </cell>
          <cell r="B419" t="str">
            <v>Elsevier</v>
          </cell>
          <cell r="C419" t="str">
            <v>ScienceDirect licensed content</v>
          </cell>
          <cell r="E419" t="str">
            <v>IJB</v>
          </cell>
          <cell r="F419" t="str">
            <v>1386-5056</v>
          </cell>
          <cell r="G419" t="str">
            <v>1872-8243</v>
          </cell>
          <cell r="H419">
            <v>2</v>
          </cell>
          <cell r="I419">
            <v>2</v>
          </cell>
          <cell r="J419">
            <v>0</v>
          </cell>
        </row>
        <row r="420">
          <cell r="A420" t="str">
            <v>International Journal of Medical Microbiology</v>
          </cell>
          <cell r="B420" t="str">
            <v>Elsevier</v>
          </cell>
          <cell r="C420" t="str">
            <v>ScienceDirect licensed content</v>
          </cell>
          <cell r="E420" t="str">
            <v>IJMM</v>
          </cell>
          <cell r="F420" t="str">
            <v>1438-4221</v>
          </cell>
          <cell r="G420" t="str">
            <v>1618-0607</v>
          </cell>
          <cell r="H420">
            <v>2</v>
          </cell>
          <cell r="I420">
            <v>0</v>
          </cell>
          <cell r="J420">
            <v>2</v>
          </cell>
        </row>
        <row r="421">
          <cell r="A421" t="str">
            <v>International Journal of Mining Science and Technology</v>
          </cell>
          <cell r="B421" t="str">
            <v>Elsevier</v>
          </cell>
          <cell r="C421" t="str">
            <v>ScienceDirect licensed content</v>
          </cell>
          <cell r="E421" t="str">
            <v>IJMST</v>
          </cell>
          <cell r="F421" t="str">
            <v>2095-2686</v>
          </cell>
          <cell r="G421" t="str">
            <v xml:space="preserve"> </v>
          </cell>
          <cell r="H421">
            <v>7</v>
          </cell>
          <cell r="I421">
            <v>6</v>
          </cell>
          <cell r="J421">
            <v>2</v>
          </cell>
        </row>
        <row r="422">
          <cell r="A422" t="str">
            <v>International Journal of Multiphase Flow</v>
          </cell>
          <cell r="B422" t="str">
            <v>Elsevier</v>
          </cell>
          <cell r="C422" t="str">
            <v>ScienceDirect licensed content</v>
          </cell>
          <cell r="E422" t="str">
            <v>IJMF</v>
          </cell>
          <cell r="F422" t="str">
            <v>0301-9322</v>
          </cell>
          <cell r="G422" t="str">
            <v xml:space="preserve"> </v>
          </cell>
          <cell r="H422">
            <v>9</v>
          </cell>
          <cell r="I422">
            <v>8</v>
          </cell>
          <cell r="J422">
            <v>2</v>
          </cell>
        </row>
        <row r="423">
          <cell r="A423" t="str">
            <v>International Journal of Naval Architecture and Ocean Engineering</v>
          </cell>
          <cell r="B423" t="str">
            <v>Elsevier</v>
          </cell>
          <cell r="C423" t="str">
            <v>ScienceDirect licensed content</v>
          </cell>
          <cell r="E423" t="str">
            <v>IJNAOE</v>
          </cell>
          <cell r="F423" t="str">
            <v>2092-6782</v>
          </cell>
          <cell r="G423" t="str">
            <v>2092-6790</v>
          </cell>
          <cell r="H423">
            <v>10</v>
          </cell>
          <cell r="I423">
            <v>7</v>
          </cell>
          <cell r="J423">
            <v>3</v>
          </cell>
        </row>
        <row r="424">
          <cell r="A424" t="str">
            <v>International Journal of Pediatrics and Adolescent Medicine</v>
          </cell>
          <cell r="B424" t="str">
            <v>Elsevier</v>
          </cell>
          <cell r="C424" t="str">
            <v>ScienceDirect licensed content</v>
          </cell>
          <cell r="E424" t="str">
            <v>IJPAM</v>
          </cell>
          <cell r="F424" t="str">
            <v>2352-6467</v>
          </cell>
          <cell r="G424" t="str">
            <v xml:space="preserve"> </v>
          </cell>
          <cell r="H424">
            <v>3</v>
          </cell>
          <cell r="I424">
            <v>2</v>
          </cell>
          <cell r="J424">
            <v>1</v>
          </cell>
        </row>
        <row r="425">
          <cell r="A425" t="str">
            <v>International Journal of Pharmaceutics</v>
          </cell>
          <cell r="B425" t="str">
            <v>Elsevier</v>
          </cell>
          <cell r="C425" t="str">
            <v>ScienceDirect licensed content</v>
          </cell>
          <cell r="E425" t="str">
            <v>IJP</v>
          </cell>
          <cell r="F425" t="str">
            <v>0378-5173</v>
          </cell>
          <cell r="G425" t="str">
            <v>1873-3476</v>
          </cell>
          <cell r="H425">
            <v>3</v>
          </cell>
          <cell r="I425">
            <v>3</v>
          </cell>
          <cell r="J425">
            <v>0</v>
          </cell>
        </row>
        <row r="426">
          <cell r="A426" t="str">
            <v>International Journal of Plasticity</v>
          </cell>
          <cell r="B426" t="str">
            <v>Elsevier</v>
          </cell>
          <cell r="C426" t="str">
            <v>ScienceDirect licensed content</v>
          </cell>
          <cell r="E426" t="str">
            <v>INTPLA</v>
          </cell>
          <cell r="F426" t="str">
            <v>0749-6419</v>
          </cell>
          <cell r="G426" t="str">
            <v xml:space="preserve"> </v>
          </cell>
          <cell r="H426">
            <v>2</v>
          </cell>
          <cell r="I426">
            <v>0</v>
          </cell>
          <cell r="J426">
            <v>2</v>
          </cell>
        </row>
        <row r="427">
          <cell r="A427" t="str">
            <v>International Journal of Pressure Vessels and Piping</v>
          </cell>
          <cell r="B427" t="str">
            <v>Elsevier</v>
          </cell>
          <cell r="C427" t="str">
            <v>ScienceDirect licensed content</v>
          </cell>
          <cell r="E427" t="str">
            <v>IPVP</v>
          </cell>
          <cell r="F427" t="str">
            <v>0308-0161</v>
          </cell>
          <cell r="G427" t="str">
            <v xml:space="preserve"> </v>
          </cell>
          <cell r="H427">
            <v>2</v>
          </cell>
          <cell r="I427">
            <v>2</v>
          </cell>
          <cell r="J427">
            <v>0</v>
          </cell>
        </row>
        <row r="428">
          <cell r="A428" t="str">
            <v>International Journal of Psychophysiology</v>
          </cell>
          <cell r="B428" t="str">
            <v>Elsevier</v>
          </cell>
          <cell r="C428" t="str">
            <v>ScienceDirect licensed content</v>
          </cell>
          <cell r="E428" t="str">
            <v>INTPSY</v>
          </cell>
          <cell r="F428" t="str">
            <v>0167-8760</v>
          </cell>
          <cell r="G428" t="str">
            <v>1872-7697</v>
          </cell>
          <cell r="H428">
            <v>8</v>
          </cell>
          <cell r="I428">
            <v>6</v>
          </cell>
          <cell r="J428">
            <v>2</v>
          </cell>
        </row>
        <row r="429">
          <cell r="A429" t="str">
            <v>International Journal of Refractory Metals and Hard Materials</v>
          </cell>
          <cell r="B429" t="str">
            <v>Elsevier</v>
          </cell>
          <cell r="C429" t="str">
            <v>ScienceDirect licensed content</v>
          </cell>
          <cell r="E429" t="str">
            <v>RMHM</v>
          </cell>
          <cell r="F429" t="str">
            <v>0263-4368</v>
          </cell>
          <cell r="G429" t="str">
            <v>2213-3917</v>
          </cell>
          <cell r="H429">
            <v>10</v>
          </cell>
          <cell r="I429">
            <v>7</v>
          </cell>
          <cell r="J429">
            <v>3</v>
          </cell>
        </row>
        <row r="430">
          <cell r="A430" t="str">
            <v>International Journal of Refrigeration</v>
          </cell>
          <cell r="B430" t="str">
            <v>Elsevier</v>
          </cell>
          <cell r="C430" t="str">
            <v>ScienceDirect licensed content</v>
          </cell>
          <cell r="E430" t="str">
            <v>JIJR</v>
          </cell>
          <cell r="F430" t="str">
            <v>0140-7007</v>
          </cell>
          <cell r="G430" t="str">
            <v xml:space="preserve"> </v>
          </cell>
          <cell r="H430">
            <v>1</v>
          </cell>
          <cell r="I430">
            <v>1</v>
          </cell>
          <cell r="J430">
            <v>0</v>
          </cell>
        </row>
        <row r="431">
          <cell r="A431" t="str">
            <v>International Journal of Sustainable Built Environment</v>
          </cell>
          <cell r="B431" t="str">
            <v>Elsevier</v>
          </cell>
          <cell r="C431" t="str">
            <v>ScienceDirect licensed content</v>
          </cell>
          <cell r="E431" t="str">
            <v>IJSBE</v>
          </cell>
          <cell r="F431" t="str">
            <v>2212-6090</v>
          </cell>
          <cell r="G431" t="str">
            <v>2212-6104</v>
          </cell>
          <cell r="H431">
            <v>2</v>
          </cell>
          <cell r="I431">
            <v>2</v>
          </cell>
          <cell r="J431">
            <v>0</v>
          </cell>
        </row>
        <row r="432">
          <cell r="A432" t="str">
            <v>International Journal of Thermal Sciences</v>
          </cell>
          <cell r="B432" t="str">
            <v>Elsevier</v>
          </cell>
          <cell r="C432" t="str">
            <v>ScienceDirect licensed content</v>
          </cell>
          <cell r="E432" t="str">
            <v>THESCI</v>
          </cell>
          <cell r="F432" t="str">
            <v>1290-0729</v>
          </cell>
          <cell r="G432" t="str">
            <v xml:space="preserve"> </v>
          </cell>
          <cell r="H432">
            <v>5</v>
          </cell>
          <cell r="I432">
            <v>3</v>
          </cell>
          <cell r="J432">
            <v>3</v>
          </cell>
        </row>
        <row r="433">
          <cell r="A433" t="str">
            <v>International Review of Financial Analysis</v>
          </cell>
          <cell r="B433" t="str">
            <v>Elsevier</v>
          </cell>
          <cell r="C433" t="str">
            <v>ScienceDirect licensed content</v>
          </cell>
          <cell r="E433" t="str">
            <v>FINANA</v>
          </cell>
          <cell r="F433" t="str">
            <v>1057-5219</v>
          </cell>
          <cell r="G433" t="str">
            <v xml:space="preserve"> </v>
          </cell>
          <cell r="H433">
            <v>2</v>
          </cell>
          <cell r="I433">
            <v>2</v>
          </cell>
          <cell r="J433">
            <v>0</v>
          </cell>
        </row>
        <row r="434">
          <cell r="A434" t="str">
            <v>International Soil and Water Conservation Research</v>
          </cell>
          <cell r="B434" t="str">
            <v>Elsevier</v>
          </cell>
          <cell r="C434" t="str">
            <v>ScienceDirect licensed content</v>
          </cell>
          <cell r="E434" t="str">
            <v>ISWCR</v>
          </cell>
          <cell r="F434" t="str">
            <v>2095-6339</v>
          </cell>
          <cell r="G434" t="str">
            <v xml:space="preserve"> </v>
          </cell>
          <cell r="H434">
            <v>27</v>
          </cell>
          <cell r="I434">
            <v>22</v>
          </cell>
          <cell r="J434">
            <v>6</v>
          </cell>
        </row>
        <row r="435">
          <cell r="A435" t="str">
            <v>International Strategic Management Review</v>
          </cell>
          <cell r="B435" t="str">
            <v>Elsevier</v>
          </cell>
          <cell r="C435" t="str">
            <v>ScienceDirect licensed content</v>
          </cell>
          <cell r="E435" t="str">
            <v>ISM</v>
          </cell>
          <cell r="F435" t="str">
            <v>2306-7748</v>
          </cell>
          <cell r="G435" t="str">
            <v xml:space="preserve"> </v>
          </cell>
          <cell r="H435">
            <v>2</v>
          </cell>
          <cell r="I435">
            <v>1</v>
          </cell>
          <cell r="J435">
            <v>1</v>
          </cell>
        </row>
        <row r="436">
          <cell r="A436" t="str">
            <v>ISPRS Journal of Photogrammetry and Remote Sensing</v>
          </cell>
          <cell r="B436" t="str">
            <v>Elsevier</v>
          </cell>
          <cell r="C436" t="str">
            <v>ScienceDirect licensed content</v>
          </cell>
          <cell r="E436" t="str">
            <v>PHOTO</v>
          </cell>
          <cell r="F436" t="str">
            <v>0924-2716</v>
          </cell>
          <cell r="G436" t="str">
            <v xml:space="preserve"> </v>
          </cell>
          <cell r="H436">
            <v>18</v>
          </cell>
          <cell r="I436">
            <v>15</v>
          </cell>
          <cell r="J436">
            <v>3</v>
          </cell>
        </row>
        <row r="437">
          <cell r="A437" t="str">
            <v>JACC: Basic to Translational Science</v>
          </cell>
          <cell r="B437" t="str">
            <v>Elsevier</v>
          </cell>
          <cell r="C437" t="str">
            <v>ScienceDirect licensed content</v>
          </cell>
          <cell r="E437" t="str">
            <v>JACBTS</v>
          </cell>
          <cell r="F437" t="str">
            <v>2452-302X</v>
          </cell>
          <cell r="G437" t="str">
            <v xml:space="preserve"> </v>
          </cell>
          <cell r="H437">
            <v>16</v>
          </cell>
          <cell r="I437">
            <v>1</v>
          </cell>
          <cell r="J437">
            <v>15</v>
          </cell>
        </row>
        <row r="438">
          <cell r="A438" t="str">
            <v>JACC: Cardiovascular Imaging</v>
          </cell>
          <cell r="B438" t="str">
            <v>Elsevier</v>
          </cell>
          <cell r="C438" t="str">
            <v>ScienceDirect licensed content</v>
          </cell>
          <cell r="F438" t="str">
            <v>1936-878X</v>
          </cell>
          <cell r="G438" t="str">
            <v>1876-7591</v>
          </cell>
          <cell r="H438">
            <v>5</v>
          </cell>
          <cell r="I438">
            <v>3</v>
          </cell>
          <cell r="J438">
            <v>3</v>
          </cell>
        </row>
        <row r="439">
          <cell r="A439" t="str">
            <v>Japanese Dental Science Review</v>
          </cell>
          <cell r="B439" t="str">
            <v>Elsevier</v>
          </cell>
          <cell r="C439" t="str">
            <v>ScienceDirect licensed content</v>
          </cell>
          <cell r="E439" t="str">
            <v>JDSR</v>
          </cell>
          <cell r="F439" t="str">
            <v>1882-7616</v>
          </cell>
          <cell r="G439" t="str">
            <v>2213-6851</v>
          </cell>
          <cell r="H439">
            <v>2</v>
          </cell>
          <cell r="I439">
            <v>2</v>
          </cell>
          <cell r="J439">
            <v>0</v>
          </cell>
        </row>
        <row r="440">
          <cell r="A440" t="str">
            <v>Joule</v>
          </cell>
          <cell r="B440" t="str">
            <v>Elsevier</v>
          </cell>
          <cell r="C440" t="str">
            <v>ScienceDirect licensed content</v>
          </cell>
          <cell r="E440" t="str">
            <v>JOUL</v>
          </cell>
          <cell r="F440" t="str">
            <v>2542-4351</v>
          </cell>
          <cell r="G440" t="str">
            <v xml:space="preserve"> </v>
          </cell>
          <cell r="H440">
            <v>3</v>
          </cell>
          <cell r="I440">
            <v>3</v>
          </cell>
          <cell r="J440">
            <v>0</v>
          </cell>
        </row>
        <row r="441">
          <cell r="A441" t="str">
            <v>Journal of Acupuncture and Meridian Studies</v>
          </cell>
          <cell r="B441" t="str">
            <v>Elsevier</v>
          </cell>
          <cell r="C441" t="str">
            <v>ScienceDirect licensed content</v>
          </cell>
          <cell r="E441" t="str">
            <v>JAMS</v>
          </cell>
          <cell r="F441" t="str">
            <v>2005-2901</v>
          </cell>
          <cell r="G441" t="str">
            <v>2093-8152</v>
          </cell>
          <cell r="H441">
            <v>4</v>
          </cell>
          <cell r="I441">
            <v>4</v>
          </cell>
          <cell r="J441">
            <v>0</v>
          </cell>
        </row>
        <row r="442">
          <cell r="A442" t="str">
            <v>Journal of Adolescent Health</v>
          </cell>
          <cell r="B442" t="str">
            <v>Elsevier</v>
          </cell>
          <cell r="C442" t="str">
            <v>ScienceDirect licensed content</v>
          </cell>
          <cell r="E442" t="str">
            <v>JAH</v>
          </cell>
          <cell r="F442" t="str">
            <v>1054-139X</v>
          </cell>
          <cell r="G442" t="str">
            <v>1879-1972</v>
          </cell>
          <cell r="H442">
            <v>1</v>
          </cell>
          <cell r="I442">
            <v>1</v>
          </cell>
          <cell r="J442">
            <v>0</v>
          </cell>
        </row>
        <row r="443">
          <cell r="A443" t="str">
            <v>Journal of Advanced Research</v>
          </cell>
          <cell r="B443" t="str">
            <v>Elsevier</v>
          </cell>
          <cell r="C443" t="str">
            <v>ScienceDirect licensed content</v>
          </cell>
          <cell r="E443" t="str">
            <v>JARE</v>
          </cell>
          <cell r="F443" t="str">
            <v>2090-1232</v>
          </cell>
          <cell r="G443" t="str">
            <v xml:space="preserve"> </v>
          </cell>
          <cell r="H443">
            <v>19</v>
          </cell>
          <cell r="I443">
            <v>16</v>
          </cell>
          <cell r="J443">
            <v>4</v>
          </cell>
        </row>
        <row r="444">
          <cell r="A444" t="str">
            <v>Journal of Aerosol Science</v>
          </cell>
          <cell r="B444" t="str">
            <v>Elsevier</v>
          </cell>
          <cell r="C444" t="str">
            <v>ScienceDirect licensed content</v>
          </cell>
          <cell r="E444" t="str">
            <v>AS</v>
          </cell>
          <cell r="F444" t="str">
            <v>0021-8502</v>
          </cell>
          <cell r="G444" t="str">
            <v>1879-1964</v>
          </cell>
          <cell r="H444">
            <v>5</v>
          </cell>
          <cell r="I444">
            <v>4</v>
          </cell>
          <cell r="J444">
            <v>1</v>
          </cell>
        </row>
        <row r="445">
          <cell r="A445" t="str">
            <v>Journal of Affective Disorders</v>
          </cell>
          <cell r="B445" t="str">
            <v>Elsevier</v>
          </cell>
          <cell r="C445" t="str">
            <v>ScienceDirect licensed content</v>
          </cell>
          <cell r="E445" t="str">
            <v>JAD</v>
          </cell>
          <cell r="F445" t="str">
            <v>0165-0327</v>
          </cell>
          <cell r="G445" t="str">
            <v>1573-2517</v>
          </cell>
          <cell r="H445">
            <v>7</v>
          </cell>
          <cell r="I445">
            <v>5</v>
          </cell>
          <cell r="J445">
            <v>2</v>
          </cell>
        </row>
        <row r="446">
          <cell r="A446" t="str">
            <v>Journal of Algorithms</v>
          </cell>
          <cell r="B446" t="str">
            <v>Elsevier</v>
          </cell>
          <cell r="C446" t="str">
            <v>ScienceDirect licensed content</v>
          </cell>
          <cell r="F446" t="str">
            <v>0196-6774</v>
          </cell>
          <cell r="G446" t="str">
            <v xml:space="preserve"> </v>
          </cell>
          <cell r="H446">
            <v>2</v>
          </cell>
          <cell r="I446">
            <v>0</v>
          </cell>
          <cell r="J446">
            <v>2</v>
          </cell>
        </row>
        <row r="447">
          <cell r="A447" t="str">
            <v>Journal of Allergy and Clinical Immunology</v>
          </cell>
          <cell r="B447" t="str">
            <v>Elsevier</v>
          </cell>
          <cell r="C447" t="str">
            <v>ScienceDirect licensed content</v>
          </cell>
          <cell r="E447" t="str">
            <v>YMAI</v>
          </cell>
          <cell r="F447" t="str">
            <v>0091-6749</v>
          </cell>
          <cell r="G447" t="str">
            <v>1097-6825</v>
          </cell>
          <cell r="H447">
            <v>2</v>
          </cell>
          <cell r="I447">
            <v>0</v>
          </cell>
          <cell r="J447">
            <v>2</v>
          </cell>
        </row>
        <row r="448">
          <cell r="A448" t="str">
            <v>Journal of Alloys and Compounds</v>
          </cell>
          <cell r="B448" t="str">
            <v>Elsevier</v>
          </cell>
          <cell r="C448" t="str">
            <v>ScienceDirect licensed content</v>
          </cell>
          <cell r="E448" t="str">
            <v>JALCOM</v>
          </cell>
          <cell r="F448" t="str">
            <v>0925-8388</v>
          </cell>
          <cell r="G448" t="str">
            <v xml:space="preserve"> </v>
          </cell>
          <cell r="H448">
            <v>11</v>
          </cell>
          <cell r="I448">
            <v>7</v>
          </cell>
          <cell r="J448">
            <v>5</v>
          </cell>
        </row>
        <row r="449">
          <cell r="A449" t="str">
            <v>Journal of Applied Geophysics</v>
          </cell>
          <cell r="B449" t="str">
            <v>Elsevier</v>
          </cell>
          <cell r="C449" t="str">
            <v>ScienceDirect licensed content</v>
          </cell>
          <cell r="E449" t="str">
            <v>APPGEO</v>
          </cell>
          <cell r="F449" t="str">
            <v>0926-9851</v>
          </cell>
          <cell r="G449" t="str">
            <v xml:space="preserve"> </v>
          </cell>
          <cell r="H449">
            <v>4</v>
          </cell>
          <cell r="I449">
            <v>4</v>
          </cell>
          <cell r="J449">
            <v>0</v>
          </cell>
        </row>
        <row r="450">
          <cell r="A450" t="str">
            <v>Journal of Applied Research and Technology</v>
          </cell>
          <cell r="B450" t="str">
            <v>Elsevier</v>
          </cell>
          <cell r="C450" t="str">
            <v>ScienceDirect licensed content</v>
          </cell>
          <cell r="E450" t="str">
            <v>JART</v>
          </cell>
          <cell r="F450" t="str">
            <v>1665-6423</v>
          </cell>
          <cell r="G450" t="str">
            <v xml:space="preserve"> </v>
          </cell>
          <cell r="H450">
            <v>18</v>
          </cell>
          <cell r="I450">
            <v>14</v>
          </cell>
          <cell r="J450">
            <v>5</v>
          </cell>
        </row>
        <row r="451">
          <cell r="A451" t="str">
            <v>Journal of Archaeological Science</v>
          </cell>
          <cell r="B451" t="str">
            <v>Elsevier</v>
          </cell>
          <cell r="C451" t="str">
            <v>ScienceDirect licensed content</v>
          </cell>
          <cell r="E451" t="str">
            <v>YJASC</v>
          </cell>
          <cell r="F451" t="str">
            <v>0305-4403</v>
          </cell>
          <cell r="G451" t="str">
            <v>1095-9238</v>
          </cell>
          <cell r="H451">
            <v>8</v>
          </cell>
          <cell r="I451">
            <v>5</v>
          </cell>
          <cell r="J451">
            <v>4</v>
          </cell>
        </row>
        <row r="452">
          <cell r="A452" t="str">
            <v>Journal of Arrhythmia</v>
          </cell>
          <cell r="B452" t="str">
            <v>Elsevier</v>
          </cell>
          <cell r="C452" t="str">
            <v>ScienceDirect licensed content</v>
          </cell>
          <cell r="F452" t="str">
            <v>1880-4276</v>
          </cell>
          <cell r="G452" t="str">
            <v>1883-2148</v>
          </cell>
          <cell r="H452">
            <v>1</v>
          </cell>
          <cell r="I452">
            <v>0</v>
          </cell>
          <cell r="J452">
            <v>1</v>
          </cell>
        </row>
        <row r="453">
          <cell r="A453" t="str">
            <v>Journal of Asia-Pacific Biodiversity</v>
          </cell>
          <cell r="B453" t="str">
            <v>Elsevier</v>
          </cell>
          <cell r="C453" t="str">
            <v>ScienceDirect licensed content</v>
          </cell>
          <cell r="E453" t="str">
            <v>JAPB</v>
          </cell>
          <cell r="F453" t="str">
            <v>2287-884X</v>
          </cell>
          <cell r="G453" t="str">
            <v>2287-9544</v>
          </cell>
          <cell r="H453">
            <v>2</v>
          </cell>
          <cell r="I453">
            <v>2</v>
          </cell>
          <cell r="J453">
            <v>0</v>
          </cell>
        </row>
        <row r="454">
          <cell r="A454" t="str">
            <v>Journal of Asian Ceramic Societies</v>
          </cell>
          <cell r="B454" t="str">
            <v>Elsevier</v>
          </cell>
          <cell r="C454" t="str">
            <v>ScienceDirect licensed content</v>
          </cell>
          <cell r="E454" t="str">
            <v>JASCER</v>
          </cell>
          <cell r="F454" t="str">
            <v>2187-0764</v>
          </cell>
          <cell r="G454" t="str">
            <v xml:space="preserve"> </v>
          </cell>
          <cell r="H454">
            <v>58</v>
          </cell>
          <cell r="I454">
            <v>43</v>
          </cell>
          <cell r="J454">
            <v>16</v>
          </cell>
        </row>
        <row r="455">
          <cell r="A455" t="str">
            <v>Journal of Atmospheric and Solar-Terrestrial Physics</v>
          </cell>
          <cell r="B455" t="str">
            <v>Elsevier</v>
          </cell>
          <cell r="C455" t="str">
            <v>ScienceDirect licensed content</v>
          </cell>
          <cell r="E455" t="str">
            <v>ATP</v>
          </cell>
          <cell r="F455" t="str">
            <v>1364-6826</v>
          </cell>
          <cell r="G455" t="str">
            <v xml:space="preserve"> </v>
          </cell>
          <cell r="H455">
            <v>16</v>
          </cell>
          <cell r="I455">
            <v>3</v>
          </cell>
          <cell r="J455">
            <v>14</v>
          </cell>
        </row>
        <row r="456">
          <cell r="A456" t="str">
            <v>Journal of Biomechanics</v>
          </cell>
          <cell r="B456" t="str">
            <v>Elsevier</v>
          </cell>
          <cell r="C456" t="str">
            <v>ScienceDirect licensed content</v>
          </cell>
          <cell r="E456" t="str">
            <v>BM</v>
          </cell>
          <cell r="F456" t="str">
            <v>0021-9290</v>
          </cell>
          <cell r="G456" t="str">
            <v>1873-2380</v>
          </cell>
          <cell r="H456">
            <v>9</v>
          </cell>
          <cell r="I456">
            <v>5</v>
          </cell>
          <cell r="J456">
            <v>4</v>
          </cell>
        </row>
        <row r="457">
          <cell r="A457" t="str">
            <v>Journal of Biomedical Informatics</v>
          </cell>
          <cell r="B457" t="str">
            <v>Elsevier</v>
          </cell>
          <cell r="C457" t="str">
            <v>ScienceDirect licensed content</v>
          </cell>
          <cell r="E457" t="str">
            <v>YJBIN</v>
          </cell>
          <cell r="F457" t="str">
            <v>1532-0464</v>
          </cell>
          <cell r="G457" t="str">
            <v xml:space="preserve"> </v>
          </cell>
          <cell r="H457">
            <v>8</v>
          </cell>
          <cell r="I457">
            <v>5</v>
          </cell>
          <cell r="J457">
            <v>4</v>
          </cell>
        </row>
        <row r="458">
          <cell r="A458" t="str">
            <v>Journal of Biotechnology</v>
          </cell>
          <cell r="B458" t="str">
            <v>Elsevier</v>
          </cell>
          <cell r="C458" t="str">
            <v>ScienceDirect licensed content</v>
          </cell>
          <cell r="E458" t="str">
            <v>BIOTEC</v>
          </cell>
          <cell r="F458" t="str">
            <v>0168-1656</v>
          </cell>
          <cell r="G458" t="str">
            <v>1873-4863</v>
          </cell>
          <cell r="H458">
            <v>389</v>
          </cell>
          <cell r="I458">
            <v>229</v>
          </cell>
          <cell r="J458">
            <v>160</v>
          </cell>
        </row>
        <row r="459">
          <cell r="A459" t="str">
            <v>Journal of Business Venturing</v>
          </cell>
          <cell r="B459" t="str">
            <v>Elsevier</v>
          </cell>
          <cell r="C459" t="str">
            <v>ScienceDirect licensed content</v>
          </cell>
          <cell r="E459" t="str">
            <v>JBV</v>
          </cell>
          <cell r="F459" t="str">
            <v>0883-9026</v>
          </cell>
          <cell r="G459" t="str">
            <v xml:space="preserve"> </v>
          </cell>
          <cell r="H459">
            <v>4</v>
          </cell>
          <cell r="I459">
            <v>3</v>
          </cell>
          <cell r="J459">
            <v>2</v>
          </cell>
        </row>
        <row r="460">
          <cell r="A460" t="str">
            <v>Journal of Catalysis</v>
          </cell>
          <cell r="B460" t="str">
            <v>Elsevier</v>
          </cell>
          <cell r="C460" t="str">
            <v>ScienceDirect licensed content</v>
          </cell>
          <cell r="E460" t="str">
            <v>YJCAT</v>
          </cell>
          <cell r="F460" t="str">
            <v>0021-9517</v>
          </cell>
          <cell r="G460" t="str">
            <v>1090-2694</v>
          </cell>
          <cell r="H460">
            <v>14</v>
          </cell>
          <cell r="I460">
            <v>8</v>
          </cell>
          <cell r="J460">
            <v>7</v>
          </cell>
        </row>
        <row r="461">
          <cell r="A461" t="str">
            <v>Journal of Cereal Science</v>
          </cell>
          <cell r="B461" t="str">
            <v>Elsevier</v>
          </cell>
          <cell r="C461" t="str">
            <v>ScienceDirect licensed content</v>
          </cell>
          <cell r="E461" t="str">
            <v>YJCRS</v>
          </cell>
          <cell r="F461" t="str">
            <v>0733-5210</v>
          </cell>
          <cell r="G461" t="str">
            <v>1095-9963</v>
          </cell>
          <cell r="H461">
            <v>2</v>
          </cell>
          <cell r="I461">
            <v>1</v>
          </cell>
          <cell r="J461">
            <v>1</v>
          </cell>
        </row>
        <row r="462">
          <cell r="A462" t="str">
            <v>Journal of Choice Modelling</v>
          </cell>
          <cell r="B462" t="str">
            <v>Elsevier</v>
          </cell>
          <cell r="C462" t="str">
            <v>ScienceDirect licensed content</v>
          </cell>
          <cell r="E462" t="str">
            <v>JOCM</v>
          </cell>
          <cell r="F462" t="str">
            <v>1755-5345</v>
          </cell>
          <cell r="G462" t="str">
            <v xml:space="preserve"> </v>
          </cell>
          <cell r="H462">
            <v>6</v>
          </cell>
          <cell r="I462">
            <v>0</v>
          </cell>
          <cell r="J462">
            <v>6</v>
          </cell>
        </row>
        <row r="463">
          <cell r="A463" t="str">
            <v>Journal of Chromatography A</v>
          </cell>
          <cell r="B463" t="str">
            <v>Elsevier</v>
          </cell>
          <cell r="C463" t="str">
            <v>ScienceDirect licensed content</v>
          </cell>
          <cell r="E463" t="str">
            <v>CHROMA</v>
          </cell>
          <cell r="F463" t="str">
            <v>0021-9673</v>
          </cell>
          <cell r="G463" t="str">
            <v>1873-3778</v>
          </cell>
          <cell r="H463">
            <v>42</v>
          </cell>
          <cell r="I463">
            <v>28</v>
          </cell>
          <cell r="J463">
            <v>15</v>
          </cell>
        </row>
        <row r="464">
          <cell r="A464" t="str">
            <v>Journal of Chromatography B</v>
          </cell>
          <cell r="B464" t="str">
            <v>Elsevier</v>
          </cell>
          <cell r="C464" t="str">
            <v>ScienceDirect licensed content</v>
          </cell>
          <cell r="E464" t="str">
            <v>CHROMB</v>
          </cell>
          <cell r="F464" t="str">
            <v>1570-0232</v>
          </cell>
          <cell r="G464" t="str">
            <v>1873-376X</v>
          </cell>
          <cell r="H464">
            <v>17</v>
          </cell>
          <cell r="I464">
            <v>13</v>
          </cell>
          <cell r="J464">
            <v>4</v>
          </cell>
        </row>
        <row r="465">
          <cell r="A465" t="str">
            <v>Journal of Cleaner Production</v>
          </cell>
          <cell r="B465" t="str">
            <v>Elsevier</v>
          </cell>
          <cell r="C465" t="str">
            <v>ScienceDirect licensed content</v>
          </cell>
          <cell r="E465" t="str">
            <v>JCLP</v>
          </cell>
          <cell r="F465" t="str">
            <v>0959-6526</v>
          </cell>
          <cell r="G465" t="str">
            <v xml:space="preserve"> </v>
          </cell>
          <cell r="H465">
            <v>56</v>
          </cell>
          <cell r="I465">
            <v>39</v>
          </cell>
          <cell r="J465">
            <v>17</v>
          </cell>
        </row>
        <row r="466">
          <cell r="A466" t="str">
            <v>Journal of Clinical Epidemiology</v>
          </cell>
          <cell r="B466" t="str">
            <v>Elsevier</v>
          </cell>
          <cell r="C466" t="str">
            <v>ScienceDirect licensed content</v>
          </cell>
          <cell r="E466" t="str">
            <v>JCE</v>
          </cell>
          <cell r="F466" t="str">
            <v>0895-4356</v>
          </cell>
          <cell r="G466" t="str">
            <v>1878-5921</v>
          </cell>
          <cell r="H466">
            <v>3</v>
          </cell>
          <cell r="I466">
            <v>3</v>
          </cell>
          <cell r="J466">
            <v>0</v>
          </cell>
        </row>
        <row r="467">
          <cell r="A467" t="str">
            <v>Journal of Clinical Gerontology and Geriatrics</v>
          </cell>
          <cell r="B467" t="str">
            <v>Elsevier</v>
          </cell>
          <cell r="C467" t="str">
            <v>ScienceDirect licensed content</v>
          </cell>
          <cell r="E467" t="str">
            <v>JCGG</v>
          </cell>
          <cell r="F467" t="str">
            <v>2210-8335</v>
          </cell>
          <cell r="G467" t="str">
            <v>2210-8343</v>
          </cell>
          <cell r="H467">
            <v>1</v>
          </cell>
          <cell r="I467">
            <v>1</v>
          </cell>
          <cell r="J467">
            <v>0</v>
          </cell>
        </row>
        <row r="468">
          <cell r="A468" t="str">
            <v>Journal of CO2 Utilization</v>
          </cell>
          <cell r="B468" t="str">
            <v>Elsevier</v>
          </cell>
          <cell r="C468" t="str">
            <v>ScienceDirect licensed content</v>
          </cell>
          <cell r="E468" t="str">
            <v>JCOU</v>
          </cell>
          <cell r="F468" t="str">
            <v>2212-9820</v>
          </cell>
          <cell r="G468" t="str">
            <v xml:space="preserve"> </v>
          </cell>
          <cell r="H468">
            <v>19</v>
          </cell>
          <cell r="I468">
            <v>14</v>
          </cell>
          <cell r="J468">
            <v>6</v>
          </cell>
        </row>
        <row r="469">
          <cell r="A469" t="str">
            <v>Journal of Colloid and Interface Science</v>
          </cell>
          <cell r="B469" t="str">
            <v>Elsevier</v>
          </cell>
          <cell r="C469" t="str">
            <v>ScienceDirect licensed content</v>
          </cell>
          <cell r="E469" t="str">
            <v>YJCIS</v>
          </cell>
          <cell r="F469" t="str">
            <v>0021-9797</v>
          </cell>
          <cell r="G469" t="str">
            <v>1095-7103</v>
          </cell>
          <cell r="H469">
            <v>21</v>
          </cell>
          <cell r="I469">
            <v>16</v>
          </cell>
          <cell r="J469">
            <v>6</v>
          </cell>
        </row>
        <row r="470">
          <cell r="A470" t="str">
            <v>Journal of Computational Design and Engineering</v>
          </cell>
          <cell r="B470" t="str">
            <v>Elsevier</v>
          </cell>
          <cell r="C470" t="str">
            <v>ScienceDirect licensed content</v>
          </cell>
          <cell r="E470" t="str">
            <v>JCDE</v>
          </cell>
          <cell r="F470" t="str">
            <v>2288-4300</v>
          </cell>
          <cell r="G470" t="str">
            <v>2288-5048</v>
          </cell>
          <cell r="H470">
            <v>11</v>
          </cell>
          <cell r="I470">
            <v>11</v>
          </cell>
          <cell r="J470">
            <v>0</v>
          </cell>
        </row>
        <row r="471">
          <cell r="A471" t="str">
            <v>Journal of Computational Physics</v>
          </cell>
          <cell r="B471" t="str">
            <v>Elsevier</v>
          </cell>
          <cell r="C471" t="str">
            <v>ScienceDirect licensed content</v>
          </cell>
          <cell r="E471" t="str">
            <v>YJCPH</v>
          </cell>
          <cell r="F471" t="str">
            <v>0021-9991</v>
          </cell>
          <cell r="G471" t="str">
            <v>1090-2716</v>
          </cell>
          <cell r="H471">
            <v>29</v>
          </cell>
          <cell r="I471">
            <v>17</v>
          </cell>
          <cell r="J471">
            <v>12</v>
          </cell>
        </row>
        <row r="472">
          <cell r="A472" t="str">
            <v>Journal of Computational Science</v>
          </cell>
          <cell r="B472" t="str">
            <v>Elsevier</v>
          </cell>
          <cell r="C472" t="str">
            <v>ScienceDirect licensed content</v>
          </cell>
          <cell r="E472" t="str">
            <v>JOCS</v>
          </cell>
          <cell r="F472" t="str">
            <v>1877-7503</v>
          </cell>
          <cell r="G472" t="str">
            <v xml:space="preserve"> </v>
          </cell>
          <cell r="H472">
            <v>2</v>
          </cell>
          <cell r="I472">
            <v>2</v>
          </cell>
          <cell r="J472">
            <v>0</v>
          </cell>
        </row>
        <row r="473">
          <cell r="A473" t="str">
            <v>Journal of Contaminant Hydrology</v>
          </cell>
          <cell r="B473" t="str">
            <v>Elsevier</v>
          </cell>
          <cell r="C473" t="str">
            <v>ScienceDirect licensed content</v>
          </cell>
          <cell r="E473" t="str">
            <v>CONHYD</v>
          </cell>
          <cell r="F473" t="str">
            <v>0169-7722</v>
          </cell>
          <cell r="G473" t="str">
            <v>1873-6009</v>
          </cell>
          <cell r="H473">
            <v>21</v>
          </cell>
          <cell r="I473">
            <v>12</v>
          </cell>
          <cell r="J473">
            <v>10</v>
          </cell>
        </row>
        <row r="474">
          <cell r="A474" t="str">
            <v>Journal of Controlled Release</v>
          </cell>
          <cell r="B474" t="str">
            <v>Elsevier</v>
          </cell>
          <cell r="C474" t="str">
            <v>ScienceDirect licensed content</v>
          </cell>
          <cell r="E474" t="str">
            <v>COREL</v>
          </cell>
          <cell r="F474" t="str">
            <v>0168-3659</v>
          </cell>
          <cell r="G474" t="str">
            <v>1873-4995</v>
          </cell>
          <cell r="H474">
            <v>30</v>
          </cell>
          <cell r="I474">
            <v>19</v>
          </cell>
          <cell r="J474">
            <v>11</v>
          </cell>
        </row>
        <row r="475">
          <cell r="A475" t="str">
            <v>Journal of Crystal Growth</v>
          </cell>
          <cell r="B475" t="str">
            <v>Elsevier</v>
          </cell>
          <cell r="C475" t="str">
            <v>ScienceDirect licensed content</v>
          </cell>
          <cell r="E475" t="str">
            <v>CRYS</v>
          </cell>
          <cell r="F475" t="str">
            <v>0022-0248</v>
          </cell>
          <cell r="G475" t="str">
            <v xml:space="preserve"> </v>
          </cell>
          <cell r="H475">
            <v>11</v>
          </cell>
          <cell r="I475">
            <v>7</v>
          </cell>
          <cell r="J475">
            <v>5</v>
          </cell>
        </row>
        <row r="476">
          <cell r="A476" t="str">
            <v>Journal of Dairy Science</v>
          </cell>
          <cell r="B476" t="str">
            <v>Elsevier</v>
          </cell>
          <cell r="C476" t="str">
            <v>ScienceDirect licensed content</v>
          </cell>
          <cell r="E476" t="str">
            <v>JODS</v>
          </cell>
          <cell r="F476" t="str">
            <v>0022-0302</v>
          </cell>
          <cell r="G476" t="str">
            <v>1525-3198</v>
          </cell>
          <cell r="H476">
            <v>4</v>
          </cell>
          <cell r="I476">
            <v>2</v>
          </cell>
          <cell r="J476">
            <v>2</v>
          </cell>
        </row>
        <row r="477">
          <cell r="A477" t="str">
            <v>Journal of Dental Sciences</v>
          </cell>
          <cell r="B477" t="str">
            <v>Elsevier</v>
          </cell>
          <cell r="C477" t="str">
            <v>ScienceDirect licensed content</v>
          </cell>
          <cell r="E477" t="str">
            <v>JDS</v>
          </cell>
          <cell r="F477" t="str">
            <v>1991-7902</v>
          </cell>
          <cell r="G477" t="str">
            <v>2213-8862</v>
          </cell>
          <cell r="H477">
            <v>2</v>
          </cell>
          <cell r="I477">
            <v>2</v>
          </cell>
          <cell r="J477">
            <v>0</v>
          </cell>
        </row>
        <row r="478">
          <cell r="A478" t="str">
            <v>Journal of Dermatological Science</v>
          </cell>
          <cell r="B478" t="str">
            <v>Elsevier</v>
          </cell>
          <cell r="C478" t="str">
            <v>ScienceDirect licensed content</v>
          </cell>
          <cell r="E478" t="str">
            <v>DESC</v>
          </cell>
          <cell r="F478" t="str">
            <v>0923-1811</v>
          </cell>
          <cell r="G478" t="str">
            <v>1873-569X</v>
          </cell>
          <cell r="H478">
            <v>1</v>
          </cell>
          <cell r="I478">
            <v>1</v>
          </cell>
          <cell r="J478">
            <v>0</v>
          </cell>
        </row>
        <row r="479">
          <cell r="A479" t="str">
            <v>Journal of Dermatology &amp; Dermatologic Surgery</v>
          </cell>
          <cell r="B479" t="str">
            <v>Elsevier</v>
          </cell>
          <cell r="C479" t="str">
            <v>ScienceDirect licensed content</v>
          </cell>
          <cell r="E479" t="str">
            <v>JDDS</v>
          </cell>
          <cell r="F479" t="str">
            <v>2352-2410</v>
          </cell>
          <cell r="G479" t="str">
            <v xml:space="preserve"> </v>
          </cell>
          <cell r="H479">
            <v>2</v>
          </cell>
          <cell r="I479">
            <v>2</v>
          </cell>
          <cell r="J479">
            <v>0</v>
          </cell>
        </row>
        <row r="480">
          <cell r="A480" t="str">
            <v>Journal of Diabetes and its Complications</v>
          </cell>
          <cell r="B480" t="str">
            <v>Elsevier</v>
          </cell>
          <cell r="C480" t="str">
            <v>ScienceDirect licensed content</v>
          </cell>
          <cell r="E480" t="str">
            <v>JDC</v>
          </cell>
          <cell r="F480" t="str">
            <v>1056-8727</v>
          </cell>
          <cell r="G480" t="str">
            <v>1873-460X</v>
          </cell>
          <cell r="H480">
            <v>1</v>
          </cell>
          <cell r="I480">
            <v>1</v>
          </cell>
          <cell r="J480">
            <v>0</v>
          </cell>
        </row>
        <row r="481">
          <cell r="A481" t="str">
            <v>Journal of Electroanalytical Chemistry</v>
          </cell>
          <cell r="B481" t="str">
            <v>Elsevier</v>
          </cell>
          <cell r="C481" t="str">
            <v>ScienceDirect licensed content</v>
          </cell>
          <cell r="E481" t="str">
            <v>JEAC</v>
          </cell>
          <cell r="F481" t="str">
            <v>1572-6657</v>
          </cell>
          <cell r="G481" t="str">
            <v xml:space="preserve"> </v>
          </cell>
          <cell r="H481">
            <v>11</v>
          </cell>
          <cell r="I481">
            <v>9</v>
          </cell>
          <cell r="J481">
            <v>3</v>
          </cell>
        </row>
        <row r="482">
          <cell r="A482" t="str">
            <v>Journal of Electron Spectroscopy and Related Phenomena</v>
          </cell>
          <cell r="B482" t="str">
            <v>Elsevier</v>
          </cell>
          <cell r="C482" t="str">
            <v>ScienceDirect licensed content</v>
          </cell>
          <cell r="E482" t="str">
            <v>ELSPEC</v>
          </cell>
          <cell r="F482" t="str">
            <v>0368-2048</v>
          </cell>
          <cell r="G482" t="str">
            <v xml:space="preserve"> </v>
          </cell>
          <cell r="H482">
            <v>40</v>
          </cell>
          <cell r="I482">
            <v>24</v>
          </cell>
          <cell r="J482">
            <v>16</v>
          </cell>
        </row>
        <row r="483">
          <cell r="A483" t="str">
            <v>Journal of Energy Storage</v>
          </cell>
          <cell r="B483" t="str">
            <v>Elsevier</v>
          </cell>
          <cell r="C483" t="str">
            <v>ScienceDirect licensed content</v>
          </cell>
          <cell r="E483" t="str">
            <v>EST</v>
          </cell>
          <cell r="F483" t="str">
            <v>2352-152X</v>
          </cell>
          <cell r="G483" t="str">
            <v xml:space="preserve"> </v>
          </cell>
          <cell r="H483">
            <v>17</v>
          </cell>
          <cell r="I483">
            <v>14</v>
          </cell>
          <cell r="J483">
            <v>4</v>
          </cell>
        </row>
        <row r="484">
          <cell r="A484" t="str">
            <v>Journal of Environmental Chemical Engineering</v>
          </cell>
          <cell r="B484" t="str">
            <v>Elsevier</v>
          </cell>
          <cell r="C484" t="str">
            <v>ScienceDirect licensed content</v>
          </cell>
          <cell r="F484" t="str">
            <v>2213-3437</v>
          </cell>
          <cell r="G484" t="str">
            <v xml:space="preserve"> </v>
          </cell>
          <cell r="H484">
            <v>5</v>
          </cell>
          <cell r="I484">
            <v>3</v>
          </cell>
          <cell r="J484">
            <v>3</v>
          </cell>
        </row>
        <row r="485">
          <cell r="A485" t="str">
            <v>Journal of Environmental Economics and Management</v>
          </cell>
          <cell r="B485" t="str">
            <v>Elsevier</v>
          </cell>
          <cell r="C485" t="str">
            <v>ScienceDirect licensed content</v>
          </cell>
          <cell r="E485" t="str">
            <v>YJEEM</v>
          </cell>
          <cell r="F485" t="str">
            <v>0095-0696</v>
          </cell>
          <cell r="G485" t="str">
            <v>1096-0449</v>
          </cell>
          <cell r="H485">
            <v>2</v>
          </cell>
          <cell r="I485">
            <v>2</v>
          </cell>
          <cell r="J485">
            <v>0</v>
          </cell>
        </row>
        <row r="486">
          <cell r="A486" t="str">
            <v>Journal of Environmental Management</v>
          </cell>
          <cell r="B486" t="str">
            <v>Elsevier</v>
          </cell>
          <cell r="C486" t="str">
            <v>ScienceDirect licensed content</v>
          </cell>
          <cell r="E486" t="str">
            <v>YJEMA</v>
          </cell>
          <cell r="F486" t="str">
            <v>0301-4797</v>
          </cell>
          <cell r="G486" t="str">
            <v>1095-8630</v>
          </cell>
          <cell r="H486">
            <v>11</v>
          </cell>
          <cell r="I486">
            <v>7</v>
          </cell>
          <cell r="J486">
            <v>4</v>
          </cell>
        </row>
        <row r="487">
          <cell r="A487" t="str">
            <v>Journal of Environmental Radioactivity</v>
          </cell>
          <cell r="B487" t="str">
            <v>Elsevier</v>
          </cell>
          <cell r="C487" t="str">
            <v>ScienceDirect licensed content</v>
          </cell>
          <cell r="E487" t="str">
            <v>JENR</v>
          </cell>
          <cell r="F487" t="str">
            <v>0265-931X</v>
          </cell>
          <cell r="G487" t="str">
            <v>1879-1700</v>
          </cell>
          <cell r="H487">
            <v>13</v>
          </cell>
          <cell r="I487">
            <v>10</v>
          </cell>
          <cell r="J487">
            <v>4</v>
          </cell>
        </row>
        <row r="488">
          <cell r="A488" t="str">
            <v>Journal of Epidemiology</v>
          </cell>
          <cell r="B488" t="str">
            <v>Elsevier</v>
          </cell>
          <cell r="C488" t="str">
            <v>ScienceDirect licensed content</v>
          </cell>
          <cell r="E488" t="str">
            <v>JE</v>
          </cell>
          <cell r="F488" t="str">
            <v>0917-5040</v>
          </cell>
          <cell r="G488" t="str">
            <v>1349-9092</v>
          </cell>
          <cell r="H488">
            <v>2</v>
          </cell>
          <cell r="I488">
            <v>2</v>
          </cell>
          <cell r="J488">
            <v>0</v>
          </cell>
        </row>
        <row r="489">
          <cell r="A489" t="str">
            <v>Journal of Ethnopharmacology</v>
          </cell>
          <cell r="B489" t="str">
            <v>Elsevier</v>
          </cell>
          <cell r="C489" t="str">
            <v>ScienceDirect licensed content</v>
          </cell>
          <cell r="E489" t="str">
            <v>JEP</v>
          </cell>
          <cell r="F489" t="str">
            <v>0378-8741</v>
          </cell>
          <cell r="G489" t="str">
            <v>1872-7573</v>
          </cell>
          <cell r="H489">
            <v>2</v>
          </cell>
          <cell r="I489">
            <v>2</v>
          </cell>
          <cell r="J489">
            <v>0</v>
          </cell>
        </row>
        <row r="490">
          <cell r="A490" t="str">
            <v>Journal of Experimental Child Psychology</v>
          </cell>
          <cell r="B490" t="str">
            <v>Elsevier</v>
          </cell>
          <cell r="C490" t="str">
            <v>ScienceDirect licensed content</v>
          </cell>
          <cell r="E490" t="str">
            <v>YJECP</v>
          </cell>
          <cell r="F490" t="str">
            <v>0022-0965</v>
          </cell>
          <cell r="G490" t="str">
            <v xml:space="preserve"> </v>
          </cell>
          <cell r="H490">
            <v>9</v>
          </cell>
          <cell r="I490">
            <v>8</v>
          </cell>
          <cell r="J490">
            <v>2</v>
          </cell>
        </row>
        <row r="491">
          <cell r="A491" t="str">
            <v>Journal of Experimental Marine Biology and Ecology</v>
          </cell>
          <cell r="B491" t="str">
            <v>Elsevier</v>
          </cell>
          <cell r="C491" t="str">
            <v>ScienceDirect licensed content</v>
          </cell>
          <cell r="E491" t="str">
            <v>JEMBE</v>
          </cell>
          <cell r="F491" t="str">
            <v>0022-0981</v>
          </cell>
          <cell r="G491" t="str">
            <v xml:space="preserve"> </v>
          </cell>
          <cell r="H491">
            <v>3</v>
          </cell>
          <cell r="I491">
            <v>2</v>
          </cell>
          <cell r="J491">
            <v>1</v>
          </cell>
        </row>
        <row r="492">
          <cell r="A492" t="str">
            <v>Journal of Experimental Social Psychology</v>
          </cell>
          <cell r="B492" t="str">
            <v>Elsevier</v>
          </cell>
          <cell r="C492" t="str">
            <v>ScienceDirect licensed content</v>
          </cell>
          <cell r="E492" t="str">
            <v>YJESP</v>
          </cell>
          <cell r="F492" t="str">
            <v>0022-1031</v>
          </cell>
          <cell r="G492" t="str">
            <v>1096-0465</v>
          </cell>
          <cell r="H492">
            <v>3</v>
          </cell>
          <cell r="I492">
            <v>2</v>
          </cell>
          <cell r="J492">
            <v>2</v>
          </cell>
        </row>
        <row r="493">
          <cell r="A493" t="str">
            <v>Journal of Fluency Disorders</v>
          </cell>
          <cell r="B493" t="str">
            <v>Elsevier</v>
          </cell>
          <cell r="C493" t="str">
            <v>ScienceDirect licensed content</v>
          </cell>
          <cell r="E493" t="str">
            <v>JFD</v>
          </cell>
          <cell r="F493" t="str">
            <v>0094-730X</v>
          </cell>
          <cell r="G493" t="str">
            <v>1873-801X</v>
          </cell>
          <cell r="H493">
            <v>2</v>
          </cell>
          <cell r="I493">
            <v>2</v>
          </cell>
          <cell r="J493">
            <v>0</v>
          </cell>
        </row>
        <row r="494">
          <cell r="A494" t="str">
            <v>Journal of Fluorine Chemistry</v>
          </cell>
          <cell r="B494" t="str">
            <v>Elsevier</v>
          </cell>
          <cell r="C494" t="str">
            <v>ScienceDirect licensed content</v>
          </cell>
          <cell r="E494" t="str">
            <v>FLUOR</v>
          </cell>
          <cell r="F494" t="str">
            <v>0022-1139</v>
          </cell>
          <cell r="G494" t="str">
            <v xml:space="preserve"> </v>
          </cell>
          <cell r="H494">
            <v>2</v>
          </cell>
          <cell r="I494">
            <v>2</v>
          </cell>
          <cell r="J494">
            <v>0</v>
          </cell>
        </row>
        <row r="495">
          <cell r="A495" t="str">
            <v>Journal of Food and Drug Analysis</v>
          </cell>
          <cell r="B495" t="str">
            <v>Elsevier</v>
          </cell>
          <cell r="C495" t="str">
            <v>ScienceDirect licensed content</v>
          </cell>
          <cell r="E495" t="str">
            <v>JFDA</v>
          </cell>
          <cell r="F495" t="str">
            <v>1021-9498</v>
          </cell>
          <cell r="G495" t="str">
            <v xml:space="preserve"> </v>
          </cell>
          <cell r="H495">
            <v>25</v>
          </cell>
          <cell r="I495">
            <v>21</v>
          </cell>
          <cell r="J495">
            <v>5</v>
          </cell>
        </row>
        <row r="496">
          <cell r="A496" t="str">
            <v>Journal of Food Composition and Analysis</v>
          </cell>
          <cell r="B496" t="str">
            <v>Elsevier</v>
          </cell>
          <cell r="C496" t="str">
            <v>ScienceDirect licensed content</v>
          </cell>
          <cell r="E496" t="str">
            <v>YJFCA</v>
          </cell>
          <cell r="F496" t="str">
            <v>0889-1575</v>
          </cell>
          <cell r="G496" t="str">
            <v xml:space="preserve"> </v>
          </cell>
          <cell r="H496">
            <v>3</v>
          </cell>
          <cell r="I496">
            <v>3</v>
          </cell>
          <cell r="J496">
            <v>0</v>
          </cell>
        </row>
        <row r="497">
          <cell r="A497" t="str">
            <v>Journal of Food Engineering</v>
          </cell>
          <cell r="B497" t="str">
            <v>Elsevier</v>
          </cell>
          <cell r="C497" t="str">
            <v>ScienceDirect licensed content</v>
          </cell>
          <cell r="E497" t="str">
            <v>JFOE</v>
          </cell>
          <cell r="F497" t="str">
            <v>0260-8774</v>
          </cell>
          <cell r="G497" t="str">
            <v xml:space="preserve"> </v>
          </cell>
          <cell r="H497">
            <v>1</v>
          </cell>
          <cell r="I497">
            <v>1</v>
          </cell>
          <cell r="J497">
            <v>0</v>
          </cell>
        </row>
        <row r="498">
          <cell r="A498" t="str">
            <v>Journal of Functional Foods</v>
          </cell>
          <cell r="B498" t="str">
            <v>Elsevier</v>
          </cell>
          <cell r="C498" t="str">
            <v>ScienceDirect licensed content</v>
          </cell>
          <cell r="E498" t="str">
            <v>JFF</v>
          </cell>
          <cell r="F498" t="str">
            <v>1756-4646</v>
          </cell>
          <cell r="G498" t="str">
            <v xml:space="preserve"> </v>
          </cell>
          <cell r="H498">
            <v>1</v>
          </cell>
          <cell r="I498">
            <v>1</v>
          </cell>
          <cell r="J498">
            <v>0</v>
          </cell>
        </row>
        <row r="499">
          <cell r="A499" t="str">
            <v>Journal of Genetic Engineering and Biotechnology</v>
          </cell>
          <cell r="B499" t="str">
            <v>Elsevier</v>
          </cell>
          <cell r="C499" t="str">
            <v>ScienceDirect licensed content</v>
          </cell>
          <cell r="E499" t="str">
            <v>JGEB</v>
          </cell>
          <cell r="F499" t="str">
            <v>1687-157X</v>
          </cell>
          <cell r="G499" t="str">
            <v>2090-5920</v>
          </cell>
          <cell r="H499">
            <v>3</v>
          </cell>
          <cell r="I499">
            <v>3</v>
          </cell>
          <cell r="J499">
            <v>0</v>
          </cell>
        </row>
        <row r="500">
          <cell r="A500" t="str">
            <v>Journal of Geochemical Exploration</v>
          </cell>
          <cell r="B500" t="str">
            <v>Elsevier</v>
          </cell>
          <cell r="C500" t="str">
            <v>ScienceDirect licensed content</v>
          </cell>
          <cell r="E500" t="str">
            <v>GEXPLO</v>
          </cell>
          <cell r="F500" t="str">
            <v>0375-6742</v>
          </cell>
          <cell r="G500" t="str">
            <v xml:space="preserve"> </v>
          </cell>
          <cell r="H500">
            <v>8</v>
          </cell>
          <cell r="I500">
            <v>6</v>
          </cell>
          <cell r="J500">
            <v>2</v>
          </cell>
        </row>
        <row r="501">
          <cell r="A501" t="str">
            <v>Journal of Great Lakes Research</v>
          </cell>
          <cell r="B501" t="str">
            <v>Elsevier</v>
          </cell>
          <cell r="C501" t="str">
            <v>ScienceDirect licensed content</v>
          </cell>
          <cell r="E501" t="str">
            <v>JGLR</v>
          </cell>
          <cell r="F501" t="str">
            <v>0380-1330</v>
          </cell>
          <cell r="G501" t="str">
            <v xml:space="preserve"> </v>
          </cell>
          <cell r="H501">
            <v>4</v>
          </cell>
          <cell r="I501">
            <v>4</v>
          </cell>
          <cell r="J501">
            <v>0</v>
          </cell>
        </row>
        <row r="502">
          <cell r="A502" t="str">
            <v>Journal of Hazardous Materials</v>
          </cell>
          <cell r="B502" t="str">
            <v>Elsevier</v>
          </cell>
          <cell r="C502" t="str">
            <v>ScienceDirect licensed content</v>
          </cell>
          <cell r="E502" t="str">
            <v>HAZMAT</v>
          </cell>
          <cell r="F502" t="str">
            <v>0304-3894</v>
          </cell>
          <cell r="G502" t="str">
            <v>1873-3336</v>
          </cell>
          <cell r="H502">
            <v>3</v>
          </cell>
          <cell r="I502">
            <v>1</v>
          </cell>
          <cell r="J502">
            <v>2</v>
          </cell>
        </row>
        <row r="503">
          <cell r="A503" t="str">
            <v>Journal of Hepatology</v>
          </cell>
          <cell r="B503" t="str">
            <v>Elsevier</v>
          </cell>
          <cell r="C503" t="str">
            <v>ScienceDirect licensed content</v>
          </cell>
          <cell r="E503" t="str">
            <v>JHEPAT</v>
          </cell>
          <cell r="F503" t="str">
            <v>0168-8278</v>
          </cell>
          <cell r="G503" t="str">
            <v>1600-0641</v>
          </cell>
          <cell r="H503">
            <v>21</v>
          </cell>
          <cell r="I503">
            <v>12</v>
          </cell>
          <cell r="J503">
            <v>9</v>
          </cell>
        </row>
        <row r="504">
          <cell r="A504" t="str">
            <v>Journal of Hydrology</v>
          </cell>
          <cell r="B504" t="str">
            <v>Elsevier</v>
          </cell>
          <cell r="C504" t="str">
            <v>ScienceDirect licensed content</v>
          </cell>
          <cell r="E504" t="str">
            <v>HYDROL</v>
          </cell>
          <cell r="F504" t="str">
            <v>0022-1694</v>
          </cell>
          <cell r="G504" t="str">
            <v xml:space="preserve"> </v>
          </cell>
          <cell r="H504">
            <v>138</v>
          </cell>
          <cell r="I504">
            <v>93</v>
          </cell>
          <cell r="J504">
            <v>45</v>
          </cell>
        </row>
        <row r="505">
          <cell r="A505" t="str">
            <v>Journal of Hydrology: Regional Studies</v>
          </cell>
          <cell r="B505" t="str">
            <v>Elsevier</v>
          </cell>
          <cell r="C505" t="str">
            <v>ScienceDirect licensed content</v>
          </cell>
          <cell r="E505" t="str">
            <v>EJRH</v>
          </cell>
          <cell r="F505" t="str">
            <v>2214-5818</v>
          </cell>
          <cell r="G505" t="str">
            <v xml:space="preserve"> </v>
          </cell>
          <cell r="H505">
            <v>71</v>
          </cell>
          <cell r="I505">
            <v>57</v>
          </cell>
          <cell r="J505">
            <v>14</v>
          </cell>
        </row>
        <row r="506">
          <cell r="A506" t="str">
            <v>Journal of Immunological Methods</v>
          </cell>
          <cell r="B506" t="str">
            <v>Elsevier</v>
          </cell>
          <cell r="C506" t="str">
            <v>ScienceDirect licensed content</v>
          </cell>
          <cell r="E506" t="str">
            <v>JIM</v>
          </cell>
          <cell r="F506" t="str">
            <v>0022-1759</v>
          </cell>
          <cell r="G506" t="str">
            <v>1872-7905</v>
          </cell>
          <cell r="H506">
            <v>9</v>
          </cell>
          <cell r="I506">
            <v>6</v>
          </cell>
          <cell r="J506">
            <v>3</v>
          </cell>
        </row>
        <row r="507">
          <cell r="A507" t="str">
            <v>Journal of Informetrics</v>
          </cell>
          <cell r="B507" t="str">
            <v>Elsevier</v>
          </cell>
          <cell r="C507" t="str">
            <v>ScienceDirect licensed content</v>
          </cell>
          <cell r="E507" t="str">
            <v>JOI</v>
          </cell>
          <cell r="F507" t="str">
            <v>1751-1577</v>
          </cell>
          <cell r="G507" t="str">
            <v>1875-5879</v>
          </cell>
          <cell r="H507">
            <v>3</v>
          </cell>
          <cell r="I507">
            <v>3</v>
          </cell>
          <cell r="J507">
            <v>0</v>
          </cell>
        </row>
        <row r="508">
          <cell r="A508" t="str">
            <v>Journal of Inorganic Biochemistry</v>
          </cell>
          <cell r="B508" t="str">
            <v>Elsevier</v>
          </cell>
          <cell r="C508" t="str">
            <v>ScienceDirect licensed content</v>
          </cell>
          <cell r="E508" t="str">
            <v>JIB</v>
          </cell>
          <cell r="F508" t="str">
            <v>0162-0134</v>
          </cell>
          <cell r="G508" t="str">
            <v>1873-3344</v>
          </cell>
          <cell r="H508">
            <v>1</v>
          </cell>
          <cell r="I508">
            <v>1</v>
          </cell>
          <cell r="J508">
            <v>0</v>
          </cell>
        </row>
        <row r="509">
          <cell r="A509" t="str">
            <v>Journal of Integrative Agriculture</v>
          </cell>
          <cell r="B509" t="str">
            <v>Elsevier</v>
          </cell>
          <cell r="C509" t="str">
            <v>ScienceDirect licensed content</v>
          </cell>
          <cell r="E509" t="str">
            <v>JIA</v>
          </cell>
          <cell r="F509" t="str">
            <v>2095-3119</v>
          </cell>
          <cell r="G509" t="str">
            <v xml:space="preserve"> </v>
          </cell>
          <cell r="H509">
            <v>16</v>
          </cell>
          <cell r="I509">
            <v>0</v>
          </cell>
          <cell r="J509">
            <v>16</v>
          </cell>
        </row>
        <row r="510">
          <cell r="A510" t="str">
            <v>Journal of International Economics</v>
          </cell>
          <cell r="B510" t="str">
            <v>Elsevier</v>
          </cell>
          <cell r="C510" t="str">
            <v>ScienceDirect licensed content</v>
          </cell>
          <cell r="E510" t="str">
            <v>INEC</v>
          </cell>
          <cell r="F510" t="str">
            <v>0022-1996</v>
          </cell>
          <cell r="G510" t="str">
            <v>1873-0353</v>
          </cell>
          <cell r="H510">
            <v>4</v>
          </cell>
          <cell r="I510">
            <v>2</v>
          </cell>
          <cell r="J510">
            <v>3</v>
          </cell>
        </row>
        <row r="511">
          <cell r="A511" t="str">
            <v>Journal of Invertebrate Pathology</v>
          </cell>
          <cell r="B511" t="str">
            <v>Elsevier</v>
          </cell>
          <cell r="C511" t="str">
            <v>ScienceDirect licensed content</v>
          </cell>
          <cell r="E511" t="str">
            <v>YJIPA</v>
          </cell>
          <cell r="F511" t="str">
            <v>0022-2011</v>
          </cell>
          <cell r="G511" t="str">
            <v>1096-0805</v>
          </cell>
          <cell r="H511">
            <v>1</v>
          </cell>
          <cell r="I511">
            <v>1</v>
          </cell>
          <cell r="J511">
            <v>0</v>
          </cell>
        </row>
        <row r="512">
          <cell r="A512" t="str">
            <v>Journal of King Saud University - Computer and Information Sciences</v>
          </cell>
          <cell r="B512" t="str">
            <v>Elsevier</v>
          </cell>
          <cell r="C512" t="str">
            <v>ScienceDirect licensed content</v>
          </cell>
          <cell r="E512" t="str">
            <v>JKSUCI</v>
          </cell>
          <cell r="F512" t="str">
            <v>1319-1578</v>
          </cell>
          <cell r="G512" t="str">
            <v>2213-1248</v>
          </cell>
          <cell r="H512">
            <v>1</v>
          </cell>
          <cell r="I512">
            <v>1</v>
          </cell>
          <cell r="J512">
            <v>0</v>
          </cell>
        </row>
        <row r="513">
          <cell r="A513" t="str">
            <v>Journal of King Saud University - Engineering Sciences</v>
          </cell>
          <cell r="B513" t="str">
            <v>Elsevier</v>
          </cell>
          <cell r="C513" t="str">
            <v>ScienceDirect licensed content</v>
          </cell>
          <cell r="E513" t="str">
            <v>JKSUES</v>
          </cell>
          <cell r="F513" t="str">
            <v>1018-3639</v>
          </cell>
          <cell r="G513" t="str">
            <v xml:space="preserve"> </v>
          </cell>
          <cell r="H513">
            <v>10</v>
          </cell>
          <cell r="I513">
            <v>7</v>
          </cell>
          <cell r="J513">
            <v>3</v>
          </cell>
        </row>
        <row r="514">
          <cell r="A514" t="str">
            <v>Journal of King Saud University - Science</v>
          </cell>
          <cell r="B514" t="str">
            <v>Elsevier</v>
          </cell>
          <cell r="C514" t="str">
            <v>ScienceDirect licensed content</v>
          </cell>
          <cell r="E514" t="str">
            <v>JKSUS</v>
          </cell>
          <cell r="F514" t="str">
            <v>1018-3647</v>
          </cell>
          <cell r="G514" t="str">
            <v xml:space="preserve"> </v>
          </cell>
          <cell r="H514">
            <v>12</v>
          </cell>
          <cell r="I514">
            <v>8</v>
          </cell>
          <cell r="J514">
            <v>4</v>
          </cell>
        </row>
        <row r="515">
          <cell r="A515" t="str">
            <v>Journal of Magnesium and Alloys</v>
          </cell>
          <cell r="B515" t="str">
            <v>Elsevier</v>
          </cell>
          <cell r="C515" t="str">
            <v>ScienceDirect licensed content</v>
          </cell>
          <cell r="E515" t="str">
            <v>JMAA</v>
          </cell>
          <cell r="F515" t="str">
            <v>2213-9567</v>
          </cell>
          <cell r="G515" t="str">
            <v xml:space="preserve"> </v>
          </cell>
          <cell r="H515">
            <v>10</v>
          </cell>
          <cell r="I515">
            <v>8</v>
          </cell>
          <cell r="J515">
            <v>2</v>
          </cell>
        </row>
        <row r="516">
          <cell r="A516" t="str">
            <v>Journal of Magnetic Resonance</v>
          </cell>
          <cell r="B516" t="str">
            <v>Elsevier</v>
          </cell>
          <cell r="C516" t="str">
            <v>ScienceDirect licensed content</v>
          </cell>
          <cell r="E516" t="str">
            <v>YJMRE</v>
          </cell>
          <cell r="F516" t="str">
            <v>1090-7807</v>
          </cell>
          <cell r="G516" t="str">
            <v>1096-0856</v>
          </cell>
          <cell r="H516">
            <v>153</v>
          </cell>
          <cell r="I516">
            <v>83</v>
          </cell>
          <cell r="J516">
            <v>71</v>
          </cell>
        </row>
        <row r="517">
          <cell r="A517" t="str">
            <v>Journal of Magnetism and Magnetic Materials</v>
          </cell>
          <cell r="B517" t="str">
            <v>Elsevier</v>
          </cell>
          <cell r="C517" t="str">
            <v>ScienceDirect licensed content</v>
          </cell>
          <cell r="E517" t="str">
            <v>MAGMA</v>
          </cell>
          <cell r="F517" t="str">
            <v>0304-8853</v>
          </cell>
          <cell r="G517" t="str">
            <v xml:space="preserve"> </v>
          </cell>
          <cell r="H517">
            <v>7</v>
          </cell>
          <cell r="I517">
            <v>5</v>
          </cell>
          <cell r="J517">
            <v>3</v>
          </cell>
        </row>
        <row r="518">
          <cell r="A518" t="str">
            <v>Journal of Marine Systems</v>
          </cell>
          <cell r="B518" t="str">
            <v>Elsevier</v>
          </cell>
          <cell r="C518" t="str">
            <v>ScienceDirect licensed content</v>
          </cell>
          <cell r="E518" t="str">
            <v>MARSYS</v>
          </cell>
          <cell r="F518" t="str">
            <v>0924-7963</v>
          </cell>
          <cell r="G518" t="str">
            <v xml:space="preserve"> </v>
          </cell>
          <cell r="H518">
            <v>6</v>
          </cell>
          <cell r="I518">
            <v>3</v>
          </cell>
          <cell r="J518">
            <v>3</v>
          </cell>
        </row>
        <row r="519">
          <cell r="A519" t="str">
            <v>Journal of Materials Processing Technology</v>
          </cell>
          <cell r="B519" t="str">
            <v>Elsevier</v>
          </cell>
          <cell r="C519" t="str">
            <v>ScienceDirect licensed content</v>
          </cell>
          <cell r="E519" t="str">
            <v>PROTEC</v>
          </cell>
          <cell r="F519" t="str">
            <v>0924-0136</v>
          </cell>
          <cell r="G519" t="str">
            <v xml:space="preserve"> </v>
          </cell>
          <cell r="H519">
            <v>9</v>
          </cell>
          <cell r="I519">
            <v>7</v>
          </cell>
          <cell r="J519">
            <v>3</v>
          </cell>
        </row>
        <row r="520">
          <cell r="A520" t="str">
            <v>Journal of Materials Research and Technology</v>
          </cell>
          <cell r="B520" t="str">
            <v>Elsevier</v>
          </cell>
          <cell r="C520" t="str">
            <v>ScienceDirect licensed content</v>
          </cell>
          <cell r="E520" t="str">
            <v>JMRTEC</v>
          </cell>
          <cell r="F520" t="str">
            <v>2238-7854</v>
          </cell>
          <cell r="G520" t="str">
            <v xml:space="preserve"> </v>
          </cell>
          <cell r="H520">
            <v>15</v>
          </cell>
          <cell r="I520">
            <v>11</v>
          </cell>
          <cell r="J520">
            <v>4</v>
          </cell>
        </row>
        <row r="521">
          <cell r="A521" t="str">
            <v>Journal of Materiomics</v>
          </cell>
          <cell r="B521" t="str">
            <v>Elsevier</v>
          </cell>
          <cell r="C521" t="str">
            <v>ScienceDirect licensed content</v>
          </cell>
          <cell r="E521" t="str">
            <v>JMAT</v>
          </cell>
          <cell r="F521" t="str">
            <v>2352-8478</v>
          </cell>
          <cell r="G521" t="str">
            <v>2352-8486</v>
          </cell>
          <cell r="H521">
            <v>109</v>
          </cell>
          <cell r="I521">
            <v>82</v>
          </cell>
          <cell r="J521">
            <v>28</v>
          </cell>
        </row>
        <row r="522">
          <cell r="A522" t="str">
            <v>Journal of Mathematical Psychology</v>
          </cell>
          <cell r="B522" t="str">
            <v>Elsevier</v>
          </cell>
          <cell r="C522" t="str">
            <v>ScienceDirect licensed content</v>
          </cell>
          <cell r="E522" t="str">
            <v>YJMPS</v>
          </cell>
          <cell r="F522" t="str">
            <v>0022-2496</v>
          </cell>
          <cell r="G522" t="str">
            <v>1096-0880</v>
          </cell>
          <cell r="H522">
            <v>25</v>
          </cell>
          <cell r="I522">
            <v>16</v>
          </cell>
          <cell r="J522">
            <v>10</v>
          </cell>
        </row>
        <row r="523">
          <cell r="A523" t="str">
            <v>Journal of Medical Imaging and Radiation Sciences</v>
          </cell>
          <cell r="B523" t="str">
            <v>Elsevier</v>
          </cell>
          <cell r="C523" t="str">
            <v>ScienceDirect licensed content</v>
          </cell>
          <cell r="E523" t="str">
            <v>JMIR</v>
          </cell>
          <cell r="F523" t="str">
            <v>1939-8654</v>
          </cell>
          <cell r="G523" t="str">
            <v>1876-7982</v>
          </cell>
          <cell r="H523">
            <v>8</v>
          </cell>
          <cell r="I523">
            <v>5</v>
          </cell>
          <cell r="J523">
            <v>3</v>
          </cell>
        </row>
        <row r="524">
          <cell r="A524" t="str">
            <v>Journal of Membrane Science</v>
          </cell>
          <cell r="B524" t="str">
            <v>Elsevier</v>
          </cell>
          <cell r="C524" t="str">
            <v>ScienceDirect licensed content</v>
          </cell>
          <cell r="E524" t="str">
            <v>MEMSCI</v>
          </cell>
          <cell r="F524" t="str">
            <v>0376-7388</v>
          </cell>
          <cell r="G524" t="str">
            <v>1873-3123</v>
          </cell>
          <cell r="H524">
            <v>200</v>
          </cell>
          <cell r="I524">
            <v>154</v>
          </cell>
          <cell r="J524">
            <v>46</v>
          </cell>
        </row>
        <row r="525">
          <cell r="A525" t="str">
            <v>Journal of Memory and Language</v>
          </cell>
          <cell r="B525" t="str">
            <v>Elsevier</v>
          </cell>
          <cell r="C525" t="str">
            <v>ScienceDirect licensed content</v>
          </cell>
          <cell r="E525" t="str">
            <v>YJMLA</v>
          </cell>
          <cell r="F525" t="str">
            <v>0749-596X</v>
          </cell>
          <cell r="G525" t="str">
            <v xml:space="preserve"> </v>
          </cell>
          <cell r="H525">
            <v>2</v>
          </cell>
          <cell r="I525">
            <v>1</v>
          </cell>
          <cell r="J525">
            <v>1</v>
          </cell>
        </row>
        <row r="526">
          <cell r="A526" t="str">
            <v>Journal of Microbiological Methods</v>
          </cell>
          <cell r="B526" t="str">
            <v>Elsevier</v>
          </cell>
          <cell r="C526" t="str">
            <v>ScienceDirect licensed content</v>
          </cell>
          <cell r="E526" t="str">
            <v>MIMET</v>
          </cell>
          <cell r="F526" t="str">
            <v>0167-7012</v>
          </cell>
          <cell r="G526" t="str">
            <v>1872-8359</v>
          </cell>
          <cell r="H526">
            <v>14</v>
          </cell>
          <cell r="I526">
            <v>11</v>
          </cell>
          <cell r="J526">
            <v>3</v>
          </cell>
        </row>
        <row r="527">
          <cell r="A527" t="str">
            <v>Journal of Microbiology, Immunology and Infection</v>
          </cell>
          <cell r="B527" t="str">
            <v>Elsevier</v>
          </cell>
          <cell r="C527" t="str">
            <v>ScienceDirect licensed content</v>
          </cell>
          <cell r="E527" t="str">
            <v>JMII</v>
          </cell>
          <cell r="F527" t="str">
            <v>1684-1182</v>
          </cell>
          <cell r="G527" t="str">
            <v>1995-9133</v>
          </cell>
          <cell r="H527">
            <v>2</v>
          </cell>
          <cell r="I527">
            <v>2</v>
          </cell>
          <cell r="J527">
            <v>0</v>
          </cell>
        </row>
        <row r="528">
          <cell r="A528" t="str">
            <v>Journal of Microscopy and Ultrastructure</v>
          </cell>
          <cell r="B528" t="str">
            <v>Elsevier</v>
          </cell>
          <cell r="C528" t="str">
            <v>ScienceDirect licensed content</v>
          </cell>
          <cell r="E528" t="str">
            <v>JMAU</v>
          </cell>
          <cell r="F528" t="str">
            <v>2213-879X</v>
          </cell>
          <cell r="G528" t="str">
            <v xml:space="preserve"> </v>
          </cell>
          <cell r="H528">
            <v>1</v>
          </cell>
          <cell r="I528">
            <v>1</v>
          </cell>
          <cell r="J528">
            <v>0</v>
          </cell>
        </row>
        <row r="529">
          <cell r="A529" t="str">
            <v>Journal of Molecular and Cellular Cardiology</v>
          </cell>
          <cell r="B529" t="str">
            <v>Elsevier</v>
          </cell>
          <cell r="C529" t="str">
            <v>ScienceDirect licensed content</v>
          </cell>
          <cell r="E529" t="str">
            <v>YJMCC</v>
          </cell>
          <cell r="F529" t="str">
            <v>0022-2828</v>
          </cell>
          <cell r="G529" t="str">
            <v>1095-8584</v>
          </cell>
          <cell r="H529">
            <v>13</v>
          </cell>
          <cell r="I529">
            <v>7</v>
          </cell>
          <cell r="J529">
            <v>7</v>
          </cell>
        </row>
        <row r="530">
          <cell r="A530" t="str">
            <v>Journal of Molecular Biology</v>
          </cell>
          <cell r="B530" t="str">
            <v>Elsevier</v>
          </cell>
          <cell r="C530" t="str">
            <v>ScienceDirect licensed content</v>
          </cell>
          <cell r="E530" t="str">
            <v>YJMBI</v>
          </cell>
          <cell r="F530" t="str">
            <v>0022-2836</v>
          </cell>
          <cell r="G530" t="str">
            <v>1089-8638</v>
          </cell>
          <cell r="H530">
            <v>229</v>
          </cell>
          <cell r="I530">
            <v>180</v>
          </cell>
          <cell r="J530">
            <v>50</v>
          </cell>
        </row>
        <row r="531">
          <cell r="A531" t="str">
            <v>Journal of Molecular Catalysis A: Chemical</v>
          </cell>
          <cell r="B531" t="str">
            <v>Elsevier</v>
          </cell>
          <cell r="C531" t="str">
            <v>ScienceDirect licensed content</v>
          </cell>
          <cell r="E531" t="str">
            <v>MCAT</v>
          </cell>
          <cell r="F531" t="str">
            <v>1381-1169</v>
          </cell>
          <cell r="G531" t="str">
            <v xml:space="preserve"> </v>
          </cell>
          <cell r="H531">
            <v>1</v>
          </cell>
          <cell r="I531">
            <v>0</v>
          </cell>
          <cell r="J531">
            <v>1</v>
          </cell>
        </row>
        <row r="532">
          <cell r="A532" t="str">
            <v>Journal of Molecular Catalysis B: Enzymatic</v>
          </cell>
          <cell r="B532" t="str">
            <v>Elsevier</v>
          </cell>
          <cell r="C532" t="str">
            <v>ScienceDirect licensed content</v>
          </cell>
          <cell r="F532" t="str">
            <v>1381-1177</v>
          </cell>
          <cell r="G532" t="str">
            <v>1873-3158</v>
          </cell>
          <cell r="H532">
            <v>2</v>
          </cell>
          <cell r="I532">
            <v>2</v>
          </cell>
          <cell r="J532">
            <v>0</v>
          </cell>
        </row>
        <row r="533">
          <cell r="A533" t="str">
            <v>Journal of Molecular Graphics and Modelling</v>
          </cell>
          <cell r="B533" t="str">
            <v>Elsevier</v>
          </cell>
          <cell r="C533" t="str">
            <v>ScienceDirect licensed content</v>
          </cell>
          <cell r="E533" t="str">
            <v>JMG</v>
          </cell>
          <cell r="F533" t="str">
            <v>1093-3263</v>
          </cell>
          <cell r="G533" t="str">
            <v>1873-4243</v>
          </cell>
          <cell r="H533">
            <v>21</v>
          </cell>
          <cell r="I533">
            <v>13</v>
          </cell>
          <cell r="J533">
            <v>9</v>
          </cell>
        </row>
        <row r="534">
          <cell r="A534" t="str">
            <v>Journal of Molecular Structure</v>
          </cell>
          <cell r="B534" t="str">
            <v>Elsevier</v>
          </cell>
          <cell r="C534" t="str">
            <v>ScienceDirect licensed content</v>
          </cell>
          <cell r="E534" t="str">
            <v>MOLSTR</v>
          </cell>
          <cell r="F534" t="str">
            <v>0022-2860</v>
          </cell>
          <cell r="G534" t="str">
            <v xml:space="preserve"> </v>
          </cell>
          <cell r="H534">
            <v>16</v>
          </cell>
          <cell r="I534">
            <v>14</v>
          </cell>
          <cell r="J534">
            <v>3</v>
          </cell>
        </row>
        <row r="535">
          <cell r="A535" t="str">
            <v>Journal of Natural Gas Geoscience</v>
          </cell>
          <cell r="B535" t="str">
            <v>Elsevier</v>
          </cell>
          <cell r="C535" t="str">
            <v>ScienceDirect licensed content</v>
          </cell>
          <cell r="E535" t="str">
            <v>JNGGS</v>
          </cell>
          <cell r="F535" t="str">
            <v>2468-256X</v>
          </cell>
          <cell r="G535" t="str">
            <v xml:space="preserve"> </v>
          </cell>
          <cell r="H535">
            <v>3</v>
          </cell>
          <cell r="I535">
            <v>3</v>
          </cell>
          <cell r="J535">
            <v>0</v>
          </cell>
        </row>
        <row r="536">
          <cell r="A536" t="str">
            <v>Journal of Network and Computer Applications</v>
          </cell>
          <cell r="B536" t="str">
            <v>Elsevier</v>
          </cell>
          <cell r="C536" t="str">
            <v>ScienceDirect licensed content</v>
          </cell>
          <cell r="E536" t="str">
            <v>YJNCA</v>
          </cell>
          <cell r="F536" t="str">
            <v>1084-8045</v>
          </cell>
          <cell r="G536" t="str">
            <v>1095-8592</v>
          </cell>
          <cell r="H536">
            <v>3</v>
          </cell>
          <cell r="I536">
            <v>1</v>
          </cell>
          <cell r="J536">
            <v>2</v>
          </cell>
        </row>
        <row r="537">
          <cell r="A537" t="str">
            <v>Journal of Neurolinguistics</v>
          </cell>
          <cell r="B537" t="str">
            <v>Elsevier</v>
          </cell>
          <cell r="C537" t="str">
            <v>ScienceDirect licensed content</v>
          </cell>
          <cell r="E537" t="str">
            <v>NEL</v>
          </cell>
          <cell r="F537" t="str">
            <v>0911-6044</v>
          </cell>
          <cell r="G537" t="str">
            <v>1873-8052</v>
          </cell>
          <cell r="H537">
            <v>2</v>
          </cell>
          <cell r="I537">
            <v>1</v>
          </cell>
          <cell r="J537">
            <v>1</v>
          </cell>
        </row>
        <row r="538">
          <cell r="A538" t="str">
            <v>Journal of Neuroradiology</v>
          </cell>
          <cell r="B538" t="str">
            <v>Elsevier</v>
          </cell>
          <cell r="C538" t="str">
            <v>ScienceDirect licensed content</v>
          </cell>
          <cell r="E538" t="str">
            <v>NEURAD</v>
          </cell>
          <cell r="F538" t="str">
            <v>0150-9861</v>
          </cell>
          <cell r="G538" t="str">
            <v>1773-0406</v>
          </cell>
          <cell r="H538">
            <v>1</v>
          </cell>
          <cell r="I538">
            <v>1</v>
          </cell>
          <cell r="J538">
            <v>0</v>
          </cell>
        </row>
        <row r="539">
          <cell r="A539" t="str">
            <v>Journal of Neuroscience Methods</v>
          </cell>
          <cell r="B539" t="str">
            <v>Elsevier</v>
          </cell>
          <cell r="C539" t="str">
            <v>ScienceDirect licensed content</v>
          </cell>
          <cell r="E539" t="str">
            <v>NSM</v>
          </cell>
          <cell r="F539" t="str">
            <v>0165-0270</v>
          </cell>
          <cell r="G539" t="str">
            <v>1872-678X</v>
          </cell>
          <cell r="H539">
            <v>139</v>
          </cell>
          <cell r="I539">
            <v>95</v>
          </cell>
          <cell r="J539">
            <v>44</v>
          </cell>
        </row>
        <row r="540">
          <cell r="A540" t="str">
            <v>Journal of Non-Crystalline Solids</v>
          </cell>
          <cell r="B540" t="str">
            <v>Elsevier</v>
          </cell>
          <cell r="C540" t="str">
            <v>ScienceDirect licensed content</v>
          </cell>
          <cell r="E540" t="str">
            <v>NOC</v>
          </cell>
          <cell r="F540" t="str">
            <v>0022-3093</v>
          </cell>
          <cell r="G540" t="str">
            <v xml:space="preserve"> </v>
          </cell>
          <cell r="H540">
            <v>1</v>
          </cell>
          <cell r="I540">
            <v>0</v>
          </cell>
          <cell r="J540">
            <v>1</v>
          </cell>
        </row>
        <row r="541">
          <cell r="A541" t="str">
            <v>Journal of Non-Newtonian Fluid Mechanics</v>
          </cell>
          <cell r="B541" t="str">
            <v>Elsevier</v>
          </cell>
          <cell r="C541" t="str">
            <v>ScienceDirect licensed content</v>
          </cell>
          <cell r="E541" t="str">
            <v>JNNFM</v>
          </cell>
          <cell r="F541" t="str">
            <v>0377-0257</v>
          </cell>
          <cell r="G541" t="str">
            <v xml:space="preserve"> </v>
          </cell>
          <cell r="H541">
            <v>5</v>
          </cell>
          <cell r="I541">
            <v>4</v>
          </cell>
          <cell r="J541">
            <v>2</v>
          </cell>
        </row>
        <row r="542">
          <cell r="A542" t="str">
            <v>Journal of Nuclear Materials</v>
          </cell>
          <cell r="B542" t="str">
            <v>Elsevier</v>
          </cell>
          <cell r="C542" t="str">
            <v>ScienceDirect licensed content</v>
          </cell>
          <cell r="E542" t="str">
            <v>NUMA</v>
          </cell>
          <cell r="F542" t="str">
            <v>0022-3115</v>
          </cell>
          <cell r="G542" t="str">
            <v xml:space="preserve"> </v>
          </cell>
          <cell r="H542">
            <v>129</v>
          </cell>
          <cell r="I542">
            <v>74</v>
          </cell>
          <cell r="J542">
            <v>55</v>
          </cell>
        </row>
        <row r="543">
          <cell r="A543" t="str">
            <v>Journal of Ocean Engineering and Science</v>
          </cell>
          <cell r="B543" t="str">
            <v>Elsevier</v>
          </cell>
          <cell r="C543" t="str">
            <v>ScienceDirect licensed content</v>
          </cell>
          <cell r="E543" t="str">
            <v>JOES</v>
          </cell>
          <cell r="F543" t="str">
            <v>2468-0133</v>
          </cell>
          <cell r="G543" t="str">
            <v xml:space="preserve"> </v>
          </cell>
          <cell r="H543">
            <v>2</v>
          </cell>
          <cell r="I543">
            <v>2</v>
          </cell>
          <cell r="J543">
            <v>0</v>
          </cell>
        </row>
        <row r="544">
          <cell r="A544" t="str">
            <v>Journal of Optometry</v>
          </cell>
          <cell r="B544" t="str">
            <v>Elsevier</v>
          </cell>
          <cell r="C544" t="str">
            <v>ScienceDirect licensed content</v>
          </cell>
          <cell r="E544" t="str">
            <v>OPTOM</v>
          </cell>
          <cell r="F544" t="str">
            <v>1888-4296</v>
          </cell>
          <cell r="G544" t="str">
            <v>1989-1342</v>
          </cell>
          <cell r="H544">
            <v>2</v>
          </cell>
          <cell r="I544">
            <v>1</v>
          </cell>
          <cell r="J544">
            <v>1</v>
          </cell>
        </row>
        <row r="545">
          <cell r="A545" t="str">
            <v>Journal of Organometallic Chemistry</v>
          </cell>
          <cell r="B545" t="str">
            <v>Elsevier</v>
          </cell>
          <cell r="C545" t="str">
            <v>ScienceDirect licensed content</v>
          </cell>
          <cell r="E545" t="str">
            <v>JOM</v>
          </cell>
          <cell r="F545" t="str">
            <v>0022-328X</v>
          </cell>
          <cell r="G545" t="str">
            <v xml:space="preserve"> </v>
          </cell>
          <cell r="H545">
            <v>2</v>
          </cell>
          <cell r="I545">
            <v>1</v>
          </cell>
          <cell r="J545">
            <v>1</v>
          </cell>
        </row>
        <row r="546">
          <cell r="A546" t="str">
            <v>Journal of Orthopaedic Science</v>
          </cell>
          <cell r="B546" t="str">
            <v>Elsevier</v>
          </cell>
          <cell r="C546" t="str">
            <v>ScienceDirect licensed content</v>
          </cell>
          <cell r="E546" t="str">
            <v>JOS</v>
          </cell>
          <cell r="F546" t="str">
            <v>0949-2658</v>
          </cell>
          <cell r="G546" t="str">
            <v>1436-2023</v>
          </cell>
          <cell r="H546">
            <v>1</v>
          </cell>
          <cell r="I546">
            <v>0</v>
          </cell>
          <cell r="J546">
            <v>1</v>
          </cell>
        </row>
        <row r="547">
          <cell r="A547" t="str">
            <v>Journal of Orthopaedic Translation</v>
          </cell>
          <cell r="B547" t="str">
            <v>Elsevier</v>
          </cell>
          <cell r="C547" t="str">
            <v>ScienceDirect licensed content</v>
          </cell>
          <cell r="E547" t="str">
            <v>JOT</v>
          </cell>
          <cell r="F547" t="str">
            <v>2214-031X</v>
          </cell>
          <cell r="G547" t="str">
            <v xml:space="preserve"> </v>
          </cell>
          <cell r="H547">
            <v>3</v>
          </cell>
          <cell r="I547">
            <v>2</v>
          </cell>
          <cell r="J547">
            <v>2</v>
          </cell>
        </row>
        <row r="548">
          <cell r="A548" t="str">
            <v>Journal of Otology</v>
          </cell>
          <cell r="B548" t="str">
            <v>Elsevier</v>
          </cell>
          <cell r="C548" t="str">
            <v>ScienceDirect licensed content</v>
          </cell>
          <cell r="E548" t="str">
            <v>JOTO</v>
          </cell>
          <cell r="F548" t="str">
            <v>1672-2930</v>
          </cell>
          <cell r="G548" t="str">
            <v xml:space="preserve"> </v>
          </cell>
          <cell r="H548">
            <v>1</v>
          </cell>
          <cell r="I548">
            <v>1</v>
          </cell>
          <cell r="J548">
            <v>0</v>
          </cell>
        </row>
        <row r="549">
          <cell r="A549" t="str">
            <v>Journal of Palaeogeography</v>
          </cell>
          <cell r="B549" t="str">
            <v>Elsevier</v>
          </cell>
          <cell r="C549" t="str">
            <v>ScienceDirect licensed content</v>
          </cell>
          <cell r="E549" t="str">
            <v>JOP</v>
          </cell>
          <cell r="F549" t="str">
            <v>2095-3836</v>
          </cell>
          <cell r="G549" t="str">
            <v xml:space="preserve"> </v>
          </cell>
          <cell r="H549">
            <v>1</v>
          </cell>
          <cell r="I549">
            <v>1</v>
          </cell>
          <cell r="J549">
            <v>0</v>
          </cell>
        </row>
        <row r="550">
          <cell r="A550" t="str">
            <v>Journal of Pediatric Surgery Case Reports</v>
          </cell>
          <cell r="B550" t="str">
            <v>Elsevier</v>
          </cell>
          <cell r="C550" t="str">
            <v>ScienceDirect licensed content</v>
          </cell>
          <cell r="E550" t="str">
            <v>EPSC</v>
          </cell>
          <cell r="F550" t="str">
            <v>2213-5766</v>
          </cell>
          <cell r="G550" t="str">
            <v xml:space="preserve"> </v>
          </cell>
          <cell r="H550">
            <v>1</v>
          </cell>
          <cell r="I550">
            <v>1</v>
          </cell>
          <cell r="J550">
            <v>0</v>
          </cell>
        </row>
        <row r="551">
          <cell r="A551" t="str">
            <v>Journal of Petroleum Science and Engineering</v>
          </cell>
          <cell r="B551" t="str">
            <v>Elsevier</v>
          </cell>
          <cell r="C551" t="str">
            <v>ScienceDirect licensed content</v>
          </cell>
          <cell r="E551" t="str">
            <v>PETROL</v>
          </cell>
          <cell r="F551" t="str">
            <v>0920-4105</v>
          </cell>
          <cell r="G551" t="str">
            <v xml:space="preserve"> </v>
          </cell>
          <cell r="H551">
            <v>2</v>
          </cell>
          <cell r="I551">
            <v>1</v>
          </cell>
          <cell r="J551">
            <v>1</v>
          </cell>
        </row>
        <row r="552">
          <cell r="A552" t="str">
            <v>Journal of Pharmaceutical Analysis</v>
          </cell>
          <cell r="B552" t="str">
            <v>Elsevier</v>
          </cell>
          <cell r="C552" t="str">
            <v>ScienceDirect licensed content</v>
          </cell>
          <cell r="E552" t="str">
            <v>JPHA</v>
          </cell>
          <cell r="F552" t="str">
            <v>2095-1779</v>
          </cell>
          <cell r="G552" t="str">
            <v xml:space="preserve"> </v>
          </cell>
          <cell r="H552">
            <v>33</v>
          </cell>
          <cell r="I552">
            <v>24</v>
          </cell>
          <cell r="J552">
            <v>10</v>
          </cell>
        </row>
        <row r="553">
          <cell r="A553" t="str">
            <v>Journal of Pharmaceutical and Biomedical Analysis</v>
          </cell>
          <cell r="B553" t="str">
            <v>Elsevier</v>
          </cell>
          <cell r="C553" t="str">
            <v>ScienceDirect licensed content</v>
          </cell>
          <cell r="E553" t="str">
            <v>PBA</v>
          </cell>
          <cell r="F553" t="str">
            <v>0731-7085</v>
          </cell>
          <cell r="G553" t="str">
            <v>1873-264X</v>
          </cell>
          <cell r="H553">
            <v>3</v>
          </cell>
          <cell r="I553">
            <v>3</v>
          </cell>
          <cell r="J553">
            <v>0</v>
          </cell>
        </row>
        <row r="554">
          <cell r="A554" t="str">
            <v>Journal of Pharmacological and Toxicological Methods</v>
          </cell>
          <cell r="B554" t="str">
            <v>Elsevier</v>
          </cell>
          <cell r="C554" t="str">
            <v>ScienceDirect licensed content</v>
          </cell>
          <cell r="E554" t="str">
            <v>JPM</v>
          </cell>
          <cell r="F554" t="str">
            <v>1056-8719</v>
          </cell>
          <cell r="G554" t="str">
            <v>1873-488X</v>
          </cell>
          <cell r="H554">
            <v>11</v>
          </cell>
          <cell r="I554">
            <v>7</v>
          </cell>
          <cell r="J554">
            <v>5</v>
          </cell>
        </row>
        <row r="555">
          <cell r="A555" t="str">
            <v>Journal of Photochemistry and Photobiology B: Biology</v>
          </cell>
          <cell r="B555" t="str">
            <v>Elsevier</v>
          </cell>
          <cell r="C555" t="str">
            <v>ScienceDirect licensed content</v>
          </cell>
          <cell r="E555" t="str">
            <v>JPB</v>
          </cell>
          <cell r="F555" t="str">
            <v>1011-1344</v>
          </cell>
          <cell r="G555" t="str">
            <v>1873-2682</v>
          </cell>
          <cell r="H555">
            <v>4</v>
          </cell>
          <cell r="I555">
            <v>2</v>
          </cell>
          <cell r="J555">
            <v>2</v>
          </cell>
        </row>
        <row r="556">
          <cell r="A556" t="str">
            <v>Journal of Photochemistry and Photobiology C: Photochemistry Reviews</v>
          </cell>
          <cell r="B556" t="str">
            <v>Elsevier</v>
          </cell>
          <cell r="C556" t="str">
            <v>ScienceDirect licensed content</v>
          </cell>
          <cell r="E556" t="str">
            <v>JPR</v>
          </cell>
          <cell r="F556" t="str">
            <v>1389-5567</v>
          </cell>
          <cell r="G556" t="str">
            <v xml:space="preserve"> </v>
          </cell>
          <cell r="H556">
            <v>4</v>
          </cell>
          <cell r="I556">
            <v>2</v>
          </cell>
          <cell r="J556">
            <v>2</v>
          </cell>
        </row>
        <row r="557">
          <cell r="A557" t="str">
            <v>Journal of Physics and Chemistry of Solids</v>
          </cell>
          <cell r="B557" t="str">
            <v>Elsevier</v>
          </cell>
          <cell r="C557" t="str">
            <v>ScienceDirect licensed content</v>
          </cell>
          <cell r="E557" t="str">
            <v>PCS</v>
          </cell>
          <cell r="F557" t="str">
            <v>0022-3697</v>
          </cell>
          <cell r="G557" t="str">
            <v xml:space="preserve"> </v>
          </cell>
          <cell r="H557">
            <v>10</v>
          </cell>
          <cell r="I557">
            <v>6</v>
          </cell>
          <cell r="J557">
            <v>5</v>
          </cell>
        </row>
        <row r="558">
          <cell r="A558" t="str">
            <v>Journal of Plant Physiology</v>
          </cell>
          <cell r="B558" t="str">
            <v>Elsevier</v>
          </cell>
          <cell r="C558" t="str">
            <v>ScienceDirect licensed content</v>
          </cell>
          <cell r="E558" t="str">
            <v>JPLPH</v>
          </cell>
          <cell r="F558" t="str">
            <v>0176-1617</v>
          </cell>
          <cell r="G558" t="str">
            <v xml:space="preserve"> </v>
          </cell>
          <cell r="H558">
            <v>6</v>
          </cell>
          <cell r="I558">
            <v>4</v>
          </cell>
          <cell r="J558">
            <v>2</v>
          </cell>
        </row>
        <row r="559">
          <cell r="A559" t="str">
            <v>Journal of Power Sources</v>
          </cell>
          <cell r="B559" t="str">
            <v>Elsevier</v>
          </cell>
          <cell r="C559" t="str">
            <v>ScienceDirect licensed content</v>
          </cell>
          <cell r="E559" t="str">
            <v>POWER</v>
          </cell>
          <cell r="F559" t="str">
            <v>0378-7753</v>
          </cell>
          <cell r="G559" t="str">
            <v xml:space="preserve"> </v>
          </cell>
          <cell r="H559">
            <v>280</v>
          </cell>
          <cell r="I559">
            <v>179</v>
          </cell>
          <cell r="J559">
            <v>102</v>
          </cell>
        </row>
        <row r="560">
          <cell r="A560" t="str">
            <v>Journal of Process Control</v>
          </cell>
          <cell r="B560" t="str">
            <v>Elsevier</v>
          </cell>
          <cell r="C560" t="str">
            <v>ScienceDirect licensed content</v>
          </cell>
          <cell r="E560" t="str">
            <v>JJPC</v>
          </cell>
          <cell r="F560" t="str">
            <v>0959-1524</v>
          </cell>
          <cell r="G560" t="str">
            <v xml:space="preserve"> </v>
          </cell>
          <cell r="H560">
            <v>2</v>
          </cell>
          <cell r="I560">
            <v>2</v>
          </cell>
          <cell r="J560">
            <v>0</v>
          </cell>
        </row>
        <row r="561">
          <cell r="A561" t="str">
            <v>Journal of Proteomics</v>
          </cell>
          <cell r="B561" t="str">
            <v>Elsevier</v>
          </cell>
          <cell r="C561" t="str">
            <v>ScienceDirect licensed content</v>
          </cell>
          <cell r="E561" t="str">
            <v>JPROT</v>
          </cell>
          <cell r="F561" t="str">
            <v>1874-3919</v>
          </cell>
          <cell r="G561" t="str">
            <v>1876-7737</v>
          </cell>
          <cell r="H561">
            <v>40</v>
          </cell>
          <cell r="I561">
            <v>34</v>
          </cell>
          <cell r="J561">
            <v>6</v>
          </cell>
        </row>
        <row r="562">
          <cell r="A562" t="str">
            <v>Journal of Psychiatric Research</v>
          </cell>
          <cell r="B562" t="str">
            <v>Elsevier</v>
          </cell>
          <cell r="C562" t="str">
            <v>ScienceDirect licensed content</v>
          </cell>
          <cell r="E562" t="str">
            <v>PIAT</v>
          </cell>
          <cell r="F562" t="str">
            <v>0022-3956</v>
          </cell>
          <cell r="G562" t="str">
            <v>1879-1379</v>
          </cell>
          <cell r="H562">
            <v>2</v>
          </cell>
          <cell r="I562">
            <v>1</v>
          </cell>
          <cell r="J562">
            <v>1</v>
          </cell>
        </row>
        <row r="563">
          <cell r="A563" t="str">
            <v>Journal of Psychosomatic Research</v>
          </cell>
          <cell r="B563" t="str">
            <v>Elsevier</v>
          </cell>
          <cell r="C563" t="str">
            <v>ScienceDirect licensed content</v>
          </cell>
          <cell r="E563" t="str">
            <v>PSR</v>
          </cell>
          <cell r="F563" t="str">
            <v>0022-3999</v>
          </cell>
          <cell r="G563" t="str">
            <v>1879-1360</v>
          </cell>
          <cell r="H563">
            <v>1</v>
          </cell>
          <cell r="I563">
            <v>0</v>
          </cell>
          <cell r="J563">
            <v>1</v>
          </cell>
        </row>
        <row r="564">
          <cell r="A564" t="str">
            <v>Journal of Public Economics</v>
          </cell>
          <cell r="B564" t="str">
            <v>Elsevier</v>
          </cell>
          <cell r="C564" t="str">
            <v>ScienceDirect licensed content</v>
          </cell>
          <cell r="E564" t="str">
            <v>PUBEC</v>
          </cell>
          <cell r="F564" t="str">
            <v>0047-2727</v>
          </cell>
          <cell r="G564" t="str">
            <v xml:space="preserve"> </v>
          </cell>
          <cell r="H564">
            <v>2</v>
          </cell>
          <cell r="I564">
            <v>1</v>
          </cell>
          <cell r="J564">
            <v>1</v>
          </cell>
        </row>
        <row r="565">
          <cell r="A565" t="str">
            <v>Journal of Quantitative Spectroscopy and Radiative Transfer</v>
          </cell>
          <cell r="B565" t="str">
            <v>Elsevier</v>
          </cell>
          <cell r="C565" t="str">
            <v>ScienceDirect licensed content</v>
          </cell>
          <cell r="E565" t="str">
            <v>JQSRT</v>
          </cell>
          <cell r="F565" t="str">
            <v>0022-4073</v>
          </cell>
          <cell r="G565" t="str">
            <v xml:space="preserve"> </v>
          </cell>
          <cell r="H565">
            <v>19</v>
          </cell>
          <cell r="I565">
            <v>12</v>
          </cell>
          <cell r="J565">
            <v>7</v>
          </cell>
        </row>
        <row r="566">
          <cell r="A566" t="str">
            <v>Journal of Radiation Research and Applied Sciences</v>
          </cell>
          <cell r="B566" t="str">
            <v>Elsevier</v>
          </cell>
          <cell r="C566" t="str">
            <v>ScienceDirect licensed content</v>
          </cell>
          <cell r="E566" t="str">
            <v>JRRAS</v>
          </cell>
          <cell r="F566" t="str">
            <v>1687-8507</v>
          </cell>
          <cell r="G566" t="str">
            <v xml:space="preserve"> </v>
          </cell>
          <cell r="H566">
            <v>20</v>
          </cell>
          <cell r="I566">
            <v>20</v>
          </cell>
          <cell r="J566">
            <v>0</v>
          </cell>
        </row>
        <row r="567">
          <cell r="A567" t="str">
            <v>Journal of Rock Mechanics and Geotechnical Engineering</v>
          </cell>
          <cell r="B567" t="str">
            <v>Elsevier</v>
          </cell>
          <cell r="C567" t="str">
            <v>ScienceDirect licensed content</v>
          </cell>
          <cell r="E567" t="str">
            <v>JRMGE</v>
          </cell>
          <cell r="F567" t="str">
            <v>1674-7755</v>
          </cell>
          <cell r="G567" t="str">
            <v xml:space="preserve"> </v>
          </cell>
          <cell r="H567">
            <v>19</v>
          </cell>
          <cell r="I567">
            <v>17</v>
          </cell>
          <cell r="J567">
            <v>3</v>
          </cell>
        </row>
        <row r="568">
          <cell r="A568" t="str">
            <v>Journal of Saudi Chemical Society</v>
          </cell>
          <cell r="B568" t="str">
            <v>Elsevier</v>
          </cell>
          <cell r="C568" t="str">
            <v>ScienceDirect licensed content</v>
          </cell>
          <cell r="E568" t="str">
            <v>JSCS</v>
          </cell>
          <cell r="F568" t="str">
            <v>1319-6103</v>
          </cell>
          <cell r="G568" t="str">
            <v xml:space="preserve"> </v>
          </cell>
          <cell r="H568">
            <v>31</v>
          </cell>
          <cell r="I568">
            <v>25</v>
          </cell>
          <cell r="J568">
            <v>6</v>
          </cell>
        </row>
        <row r="569">
          <cell r="A569" t="str">
            <v>Journal of Science: Advanced Materials and Devices</v>
          </cell>
          <cell r="B569" t="str">
            <v>Elsevier</v>
          </cell>
          <cell r="C569" t="str">
            <v>ScienceDirect licensed content</v>
          </cell>
          <cell r="E569" t="str">
            <v>JSAMD</v>
          </cell>
          <cell r="F569" t="str">
            <v>2468-2179</v>
          </cell>
          <cell r="G569" t="str">
            <v xml:space="preserve"> </v>
          </cell>
          <cell r="H569">
            <v>79</v>
          </cell>
          <cell r="I569">
            <v>60</v>
          </cell>
          <cell r="J569">
            <v>20</v>
          </cell>
        </row>
        <row r="570">
          <cell r="A570" t="str">
            <v>Journal of Solid State Chemistry</v>
          </cell>
          <cell r="B570" t="str">
            <v>Elsevier</v>
          </cell>
          <cell r="C570" t="str">
            <v>ScienceDirect licensed content</v>
          </cell>
          <cell r="E570" t="str">
            <v>YJSSC</v>
          </cell>
          <cell r="F570" t="str">
            <v>0022-4596</v>
          </cell>
          <cell r="G570" t="str">
            <v>1095-726X</v>
          </cell>
          <cell r="H570">
            <v>39</v>
          </cell>
          <cell r="I570">
            <v>27</v>
          </cell>
          <cell r="J570">
            <v>12</v>
          </cell>
        </row>
        <row r="571">
          <cell r="A571" t="str">
            <v>Journal of Sound and Vibration</v>
          </cell>
          <cell r="B571" t="str">
            <v>Elsevier</v>
          </cell>
          <cell r="C571" t="str">
            <v>ScienceDirect licensed content</v>
          </cell>
          <cell r="E571" t="str">
            <v>YJSVI</v>
          </cell>
          <cell r="F571" t="str">
            <v>0022-460X</v>
          </cell>
          <cell r="G571" t="str">
            <v>1095-8568</v>
          </cell>
          <cell r="H571">
            <v>7</v>
          </cell>
          <cell r="I571">
            <v>2</v>
          </cell>
          <cell r="J571">
            <v>5</v>
          </cell>
        </row>
        <row r="572">
          <cell r="A572" t="str">
            <v>Journal of Sport and Health Science</v>
          </cell>
          <cell r="B572" t="str">
            <v>Elsevier</v>
          </cell>
          <cell r="C572" t="str">
            <v>ScienceDirect licensed content</v>
          </cell>
          <cell r="E572" t="str">
            <v>JSHS</v>
          </cell>
          <cell r="F572" t="str">
            <v>2095-2546</v>
          </cell>
          <cell r="G572" t="str">
            <v>2213-2961</v>
          </cell>
          <cell r="H572">
            <v>10</v>
          </cell>
          <cell r="I572">
            <v>9</v>
          </cell>
          <cell r="J572">
            <v>2</v>
          </cell>
        </row>
        <row r="573">
          <cell r="A573" t="str">
            <v>Journal of Stored Products Research</v>
          </cell>
          <cell r="B573" t="str">
            <v>Elsevier</v>
          </cell>
          <cell r="C573" t="str">
            <v>ScienceDirect licensed content</v>
          </cell>
          <cell r="E573" t="str">
            <v>SPR</v>
          </cell>
          <cell r="F573" t="str">
            <v>0022-474X</v>
          </cell>
          <cell r="G573" t="str">
            <v xml:space="preserve"> </v>
          </cell>
          <cell r="H573">
            <v>2</v>
          </cell>
          <cell r="I573">
            <v>2</v>
          </cell>
          <cell r="J573">
            <v>0</v>
          </cell>
        </row>
        <row r="574">
          <cell r="A574" t="str">
            <v>Journal of Structural Biology</v>
          </cell>
          <cell r="B574" t="str">
            <v>Elsevier</v>
          </cell>
          <cell r="C574" t="str">
            <v>ScienceDirect licensed content</v>
          </cell>
          <cell r="E574" t="str">
            <v>YJSBI</v>
          </cell>
          <cell r="F574" t="str">
            <v>1047-8477</v>
          </cell>
          <cell r="G574" t="str">
            <v>1095-8657</v>
          </cell>
          <cell r="H574">
            <v>66</v>
          </cell>
          <cell r="I574">
            <v>50</v>
          </cell>
          <cell r="J574">
            <v>17</v>
          </cell>
        </row>
        <row r="575">
          <cell r="A575" t="str">
            <v>Journal of Structural Geology</v>
          </cell>
          <cell r="B575" t="str">
            <v>Elsevier</v>
          </cell>
          <cell r="C575" t="str">
            <v>ScienceDirect licensed content</v>
          </cell>
          <cell r="E575" t="str">
            <v>SG</v>
          </cell>
          <cell r="F575" t="str">
            <v>0191-8141</v>
          </cell>
          <cell r="G575" t="str">
            <v xml:space="preserve"> </v>
          </cell>
          <cell r="H575">
            <v>2</v>
          </cell>
          <cell r="I575">
            <v>1</v>
          </cell>
          <cell r="J575">
            <v>1</v>
          </cell>
        </row>
        <row r="576">
          <cell r="A576" t="str">
            <v>Journal of Sustainable Mining</v>
          </cell>
          <cell r="B576" t="str">
            <v>Elsevier</v>
          </cell>
          <cell r="C576" t="str">
            <v>ScienceDirect licensed content</v>
          </cell>
          <cell r="E576" t="str">
            <v>JSM</v>
          </cell>
          <cell r="F576" t="str">
            <v>2300-3960</v>
          </cell>
          <cell r="G576" t="str">
            <v xml:space="preserve"> </v>
          </cell>
          <cell r="H576">
            <v>8</v>
          </cell>
          <cell r="I576">
            <v>6</v>
          </cell>
          <cell r="J576">
            <v>3</v>
          </cell>
        </row>
        <row r="577">
          <cell r="A577" t="str">
            <v>Journal of Taibah University for Science</v>
          </cell>
          <cell r="B577" t="str">
            <v>Elsevier</v>
          </cell>
          <cell r="C577" t="str">
            <v>ScienceDirect licensed content</v>
          </cell>
          <cell r="E577" t="str">
            <v>JTUSCI</v>
          </cell>
          <cell r="F577" t="str">
            <v>1658-3655</v>
          </cell>
          <cell r="G577" t="str">
            <v xml:space="preserve"> </v>
          </cell>
          <cell r="H577">
            <v>17</v>
          </cell>
          <cell r="I577">
            <v>14</v>
          </cell>
          <cell r="J577">
            <v>4</v>
          </cell>
        </row>
        <row r="578">
          <cell r="A578" t="str">
            <v>Journal of Taibah University Medical Sciences</v>
          </cell>
          <cell r="B578" t="str">
            <v>Elsevier</v>
          </cell>
          <cell r="C578" t="str">
            <v>ScienceDirect licensed content</v>
          </cell>
          <cell r="E578" t="str">
            <v>JTUMED</v>
          </cell>
          <cell r="F578" t="str">
            <v>1658-3612</v>
          </cell>
          <cell r="G578" t="str">
            <v xml:space="preserve"> </v>
          </cell>
          <cell r="H578">
            <v>1</v>
          </cell>
          <cell r="I578">
            <v>1</v>
          </cell>
          <cell r="J578">
            <v>0</v>
          </cell>
        </row>
        <row r="579">
          <cell r="A579" t="str">
            <v>Journal of the Academy of Nutrition and Dietetics</v>
          </cell>
          <cell r="B579" t="str">
            <v>Elsevier</v>
          </cell>
          <cell r="C579" t="str">
            <v>ScienceDirect licensed content</v>
          </cell>
          <cell r="E579" t="str">
            <v>JAND</v>
          </cell>
          <cell r="F579" t="str">
            <v>2212-2672</v>
          </cell>
          <cell r="G579" t="str">
            <v xml:space="preserve"> </v>
          </cell>
          <cell r="H579">
            <v>2</v>
          </cell>
          <cell r="I579">
            <v>2</v>
          </cell>
          <cell r="J579">
            <v>0</v>
          </cell>
        </row>
        <row r="580">
          <cell r="A580" t="str">
            <v>Journal of the American Academy of Child &amp; Adolescent Psychiatry</v>
          </cell>
          <cell r="B580" t="str">
            <v>Elsevier</v>
          </cell>
          <cell r="C580" t="str">
            <v>ScienceDirect licensed content</v>
          </cell>
          <cell r="E580" t="str">
            <v>JAAC</v>
          </cell>
          <cell r="F580" t="str">
            <v>0890-8567</v>
          </cell>
          <cell r="G580" t="str">
            <v>1527-5418</v>
          </cell>
          <cell r="H580">
            <v>8</v>
          </cell>
          <cell r="I580">
            <v>5</v>
          </cell>
          <cell r="J580">
            <v>3</v>
          </cell>
        </row>
        <row r="581">
          <cell r="A581" t="str">
            <v>Journal of the Association of Arab Universities for Basic and Applied Sciences</v>
          </cell>
          <cell r="B581" t="str">
            <v>Elsevier</v>
          </cell>
          <cell r="C581" t="str">
            <v>ScienceDirect licensed content</v>
          </cell>
          <cell r="E581" t="str">
            <v>JAUBAS</v>
          </cell>
          <cell r="F581" t="str">
            <v>1815-3852</v>
          </cell>
          <cell r="G581" t="str">
            <v xml:space="preserve"> </v>
          </cell>
          <cell r="H581">
            <v>5</v>
          </cell>
          <cell r="I581">
            <v>5</v>
          </cell>
          <cell r="J581">
            <v>0</v>
          </cell>
        </row>
        <row r="582">
          <cell r="A582" t="str">
            <v>Journal of the Chinese Medical Association</v>
          </cell>
          <cell r="B582" t="str">
            <v>Elsevier</v>
          </cell>
          <cell r="C582" t="str">
            <v>ScienceDirect licensed content</v>
          </cell>
          <cell r="E582" t="str">
            <v>JCMA</v>
          </cell>
          <cell r="F582" t="str">
            <v>1726-4901</v>
          </cell>
          <cell r="G582" t="str">
            <v>1728-7731</v>
          </cell>
          <cell r="H582">
            <v>6</v>
          </cell>
          <cell r="I582">
            <v>5</v>
          </cell>
          <cell r="J582">
            <v>2</v>
          </cell>
        </row>
        <row r="583">
          <cell r="A583" t="str">
            <v>Journal of the Egyptian Mathematical Society</v>
          </cell>
          <cell r="B583" t="str">
            <v>Elsevier</v>
          </cell>
          <cell r="C583" t="str">
            <v>ScienceDirect licensed content</v>
          </cell>
          <cell r="E583" t="str">
            <v>JOEMS</v>
          </cell>
          <cell r="F583" t="str">
            <v>1110-256X</v>
          </cell>
          <cell r="G583" t="str">
            <v xml:space="preserve"> </v>
          </cell>
          <cell r="H583">
            <v>8</v>
          </cell>
          <cell r="I583">
            <v>6</v>
          </cell>
          <cell r="J583">
            <v>3</v>
          </cell>
        </row>
        <row r="584">
          <cell r="A584" t="str">
            <v>Journal of the Energy Institute</v>
          </cell>
          <cell r="B584" t="str">
            <v>Elsevier</v>
          </cell>
          <cell r="C584" t="str">
            <v>ScienceDirect licensed content</v>
          </cell>
          <cell r="E584" t="str">
            <v>JOEI</v>
          </cell>
          <cell r="F584" t="str">
            <v>1743-9671</v>
          </cell>
          <cell r="G584" t="str">
            <v>1746-0220</v>
          </cell>
          <cell r="H584">
            <v>2</v>
          </cell>
          <cell r="I584">
            <v>1</v>
          </cell>
          <cell r="J584">
            <v>1</v>
          </cell>
        </row>
        <row r="585">
          <cell r="A585" t="str">
            <v>Journal of the European Ceramic Society</v>
          </cell>
          <cell r="B585" t="str">
            <v>Elsevier</v>
          </cell>
          <cell r="C585" t="str">
            <v>ScienceDirect licensed content</v>
          </cell>
          <cell r="E585" t="str">
            <v>JECS</v>
          </cell>
          <cell r="F585" t="str">
            <v>0955-2219</v>
          </cell>
          <cell r="G585" t="str">
            <v>1873-619X</v>
          </cell>
          <cell r="H585">
            <v>48</v>
          </cell>
          <cell r="I585">
            <v>38</v>
          </cell>
          <cell r="J585">
            <v>11</v>
          </cell>
        </row>
        <row r="586">
          <cell r="A586" t="str">
            <v>Journal of the Formosan Medical Association</v>
          </cell>
          <cell r="B586" t="str">
            <v>Elsevier</v>
          </cell>
          <cell r="C586" t="str">
            <v>ScienceDirect licensed content</v>
          </cell>
          <cell r="E586" t="str">
            <v>JFMA</v>
          </cell>
          <cell r="F586" t="str">
            <v>0929-6646</v>
          </cell>
          <cell r="G586" t="str">
            <v>1876-0821</v>
          </cell>
          <cell r="H586">
            <v>2</v>
          </cell>
          <cell r="I586">
            <v>2</v>
          </cell>
          <cell r="J586">
            <v>0</v>
          </cell>
        </row>
        <row r="587">
          <cell r="A587" t="str">
            <v>Journal of the Mechanical Behavior of Biomedical Materials</v>
          </cell>
          <cell r="B587" t="str">
            <v>Elsevier</v>
          </cell>
          <cell r="C587" t="str">
            <v>ScienceDirect licensed content</v>
          </cell>
          <cell r="F587" t="str">
            <v>1751-6161</v>
          </cell>
          <cell r="G587" t="str">
            <v>1878-0180</v>
          </cell>
          <cell r="H587">
            <v>5</v>
          </cell>
          <cell r="I587">
            <v>4</v>
          </cell>
          <cell r="J587">
            <v>2</v>
          </cell>
        </row>
        <row r="588">
          <cell r="A588" t="str">
            <v>Journal of the Mechanics and Physics of Solids</v>
          </cell>
          <cell r="B588" t="str">
            <v>Elsevier</v>
          </cell>
          <cell r="C588" t="str">
            <v>ScienceDirect licensed content</v>
          </cell>
          <cell r="E588" t="str">
            <v>MPS</v>
          </cell>
          <cell r="F588" t="str">
            <v>0022-5096</v>
          </cell>
          <cell r="G588" t="str">
            <v xml:space="preserve"> </v>
          </cell>
          <cell r="H588">
            <v>19</v>
          </cell>
          <cell r="I588">
            <v>15</v>
          </cell>
          <cell r="J588">
            <v>5</v>
          </cell>
        </row>
        <row r="589">
          <cell r="A589" t="str">
            <v>Journal of the Neurological Sciences</v>
          </cell>
          <cell r="B589" t="str">
            <v>Elsevier</v>
          </cell>
          <cell r="C589" t="str">
            <v>ScienceDirect licensed content</v>
          </cell>
          <cell r="E589" t="str">
            <v>JNS</v>
          </cell>
          <cell r="F589" t="str">
            <v>0022-510X</v>
          </cell>
          <cell r="G589" t="str">
            <v>1878-5883</v>
          </cell>
          <cell r="H589">
            <v>2</v>
          </cell>
          <cell r="I589">
            <v>2</v>
          </cell>
          <cell r="J589">
            <v>0</v>
          </cell>
        </row>
        <row r="590">
          <cell r="A590" t="str">
            <v>Journal of the Nigerian Mathematical Society</v>
          </cell>
          <cell r="B590" t="str">
            <v>Elsevier</v>
          </cell>
          <cell r="C590" t="str">
            <v>ScienceDirect licensed content</v>
          </cell>
          <cell r="E590" t="str">
            <v>JNNMS</v>
          </cell>
          <cell r="F590" t="str">
            <v>0189-8965</v>
          </cell>
          <cell r="G590" t="str">
            <v xml:space="preserve"> </v>
          </cell>
          <cell r="H590">
            <v>10</v>
          </cell>
          <cell r="I590">
            <v>10</v>
          </cell>
          <cell r="J590">
            <v>0</v>
          </cell>
        </row>
        <row r="591">
          <cell r="A591" t="str">
            <v>Journal of the Saudi Society of Agricultural Sciences</v>
          </cell>
          <cell r="B591" t="str">
            <v>Elsevier</v>
          </cell>
          <cell r="C591" t="str">
            <v>ScienceDirect licensed content</v>
          </cell>
          <cell r="E591" t="str">
            <v>JSSAS</v>
          </cell>
          <cell r="F591" t="str">
            <v>1658-077X</v>
          </cell>
          <cell r="G591" t="str">
            <v xml:space="preserve"> </v>
          </cell>
          <cell r="H591">
            <v>14</v>
          </cell>
          <cell r="I591">
            <v>10</v>
          </cell>
          <cell r="J591">
            <v>4</v>
          </cell>
        </row>
        <row r="592">
          <cell r="A592" t="str">
            <v>Journal of Theoretical Biology</v>
          </cell>
          <cell r="B592" t="str">
            <v>Elsevier</v>
          </cell>
          <cell r="C592" t="str">
            <v>ScienceDirect licensed content</v>
          </cell>
          <cell r="E592" t="str">
            <v>YJTBI</v>
          </cell>
          <cell r="F592" t="str">
            <v>0022-5193</v>
          </cell>
          <cell r="G592" t="str">
            <v>1095-8541</v>
          </cell>
          <cell r="H592">
            <v>3</v>
          </cell>
          <cell r="I592">
            <v>2</v>
          </cell>
          <cell r="J592">
            <v>2</v>
          </cell>
        </row>
        <row r="593">
          <cell r="A593" t="str">
            <v>Journal of Traditional and Complementary Medicine</v>
          </cell>
          <cell r="B593" t="str">
            <v>Elsevier</v>
          </cell>
          <cell r="C593" t="str">
            <v>ScienceDirect licensed content</v>
          </cell>
          <cell r="E593" t="str">
            <v>JTCME</v>
          </cell>
          <cell r="F593" t="str">
            <v>2225-4110</v>
          </cell>
          <cell r="G593" t="str">
            <v xml:space="preserve"> </v>
          </cell>
          <cell r="H593">
            <v>5</v>
          </cell>
          <cell r="I593">
            <v>2</v>
          </cell>
          <cell r="J593">
            <v>3</v>
          </cell>
        </row>
        <row r="594">
          <cell r="A594" t="str">
            <v>Journal of Traffic and Transportation Engineering (English Edition)</v>
          </cell>
          <cell r="B594" t="str">
            <v>Elsevier</v>
          </cell>
          <cell r="C594" t="str">
            <v>ScienceDirect licensed content</v>
          </cell>
          <cell r="E594" t="str">
            <v>JTTE</v>
          </cell>
          <cell r="F594" t="str">
            <v>2095-7564</v>
          </cell>
          <cell r="G594" t="str">
            <v xml:space="preserve"> </v>
          </cell>
          <cell r="H594">
            <v>5</v>
          </cell>
          <cell r="I594">
            <v>4</v>
          </cell>
          <cell r="J594">
            <v>2</v>
          </cell>
        </row>
        <row r="595">
          <cell r="A595" t="str">
            <v>Journal of Transport &amp; Health</v>
          </cell>
          <cell r="B595" t="str">
            <v>Elsevier</v>
          </cell>
          <cell r="C595" t="str">
            <v>ScienceDirect licensed content</v>
          </cell>
          <cell r="E595" t="str">
            <v>JTH</v>
          </cell>
          <cell r="F595" t="str">
            <v>2214-1405</v>
          </cell>
          <cell r="G595" t="str">
            <v xml:space="preserve"> </v>
          </cell>
          <cell r="H595">
            <v>2</v>
          </cell>
          <cell r="I595">
            <v>1</v>
          </cell>
          <cell r="J595">
            <v>1</v>
          </cell>
        </row>
        <row r="596">
          <cell r="A596" t="str">
            <v>Journal of Transport Geography</v>
          </cell>
          <cell r="B596" t="str">
            <v>Elsevier</v>
          </cell>
          <cell r="C596" t="str">
            <v>ScienceDirect licensed content</v>
          </cell>
          <cell r="E596" t="str">
            <v>JTRG</v>
          </cell>
          <cell r="F596" t="str">
            <v>0966-6923</v>
          </cell>
          <cell r="G596" t="str">
            <v xml:space="preserve"> </v>
          </cell>
          <cell r="H596">
            <v>3</v>
          </cell>
          <cell r="I596">
            <v>2</v>
          </cell>
          <cell r="J596">
            <v>2</v>
          </cell>
        </row>
        <row r="597">
          <cell r="A597" t="str">
            <v>Journal of Virological Methods</v>
          </cell>
          <cell r="B597" t="str">
            <v>Elsevier</v>
          </cell>
          <cell r="C597" t="str">
            <v>ScienceDirect licensed content</v>
          </cell>
          <cell r="E597" t="str">
            <v>VIRMET</v>
          </cell>
          <cell r="F597" t="str">
            <v>0166-0934</v>
          </cell>
          <cell r="G597" t="str">
            <v>1879-0984</v>
          </cell>
          <cell r="H597">
            <v>7</v>
          </cell>
          <cell r="I597">
            <v>4</v>
          </cell>
          <cell r="J597">
            <v>3</v>
          </cell>
        </row>
        <row r="598">
          <cell r="A598" t="str">
            <v>Journal of Volcanology and Geothermal Research</v>
          </cell>
          <cell r="B598" t="str">
            <v>Elsevier</v>
          </cell>
          <cell r="C598" t="str">
            <v>ScienceDirect licensed content</v>
          </cell>
          <cell r="E598" t="str">
            <v>VOLGEO</v>
          </cell>
          <cell r="F598" t="str">
            <v>0377-0273</v>
          </cell>
          <cell r="G598" t="str">
            <v xml:space="preserve"> </v>
          </cell>
          <cell r="H598">
            <v>10</v>
          </cell>
          <cell r="I598">
            <v>7</v>
          </cell>
          <cell r="J598">
            <v>4</v>
          </cell>
        </row>
        <row r="599">
          <cell r="A599" t="str">
            <v>Journal of Web Semantics</v>
          </cell>
          <cell r="B599" t="str">
            <v>Elsevier</v>
          </cell>
          <cell r="C599" t="str">
            <v>ScienceDirect licensed content</v>
          </cell>
          <cell r="E599" t="str">
            <v>WEBSEM</v>
          </cell>
          <cell r="F599" t="str">
            <v>1570-8268</v>
          </cell>
          <cell r="G599" t="str">
            <v xml:space="preserve"> </v>
          </cell>
          <cell r="H599">
            <v>6</v>
          </cell>
          <cell r="I599">
            <v>4</v>
          </cell>
          <cell r="J599">
            <v>3</v>
          </cell>
        </row>
        <row r="600">
          <cell r="A600" t="str">
            <v>Journal of Wind Engineering and Industrial Aerodynamics</v>
          </cell>
          <cell r="B600" t="str">
            <v>Elsevier</v>
          </cell>
          <cell r="C600" t="str">
            <v>ScienceDirect licensed content</v>
          </cell>
          <cell r="E600" t="str">
            <v>INDAER</v>
          </cell>
          <cell r="F600" t="str">
            <v>0167-6105</v>
          </cell>
          <cell r="G600" t="str">
            <v xml:space="preserve"> </v>
          </cell>
          <cell r="H600">
            <v>2</v>
          </cell>
          <cell r="I600">
            <v>2</v>
          </cell>
          <cell r="J600">
            <v>0</v>
          </cell>
        </row>
        <row r="601">
          <cell r="A601" t="str">
            <v>Kasetsart Journal of Social Sciences</v>
          </cell>
          <cell r="B601" t="str">
            <v>Elsevier</v>
          </cell>
          <cell r="C601" t="str">
            <v>ScienceDirect licensed content</v>
          </cell>
          <cell r="E601" t="str">
            <v>KJSS</v>
          </cell>
          <cell r="F601" t="str">
            <v>2452-3151</v>
          </cell>
          <cell r="G601" t="str">
            <v xml:space="preserve"> </v>
          </cell>
          <cell r="H601">
            <v>2</v>
          </cell>
          <cell r="I601">
            <v>2</v>
          </cell>
          <cell r="J601">
            <v>0</v>
          </cell>
        </row>
        <row r="602">
          <cell r="A602" t="str">
            <v>Knowledge-Based Systems</v>
          </cell>
          <cell r="B602" t="str">
            <v>Elsevier</v>
          </cell>
          <cell r="C602" t="str">
            <v>ScienceDirect licensed content</v>
          </cell>
          <cell r="E602" t="str">
            <v>KNOSYS</v>
          </cell>
          <cell r="F602" t="str">
            <v>0950-7051</v>
          </cell>
          <cell r="G602" t="str">
            <v xml:space="preserve"> </v>
          </cell>
          <cell r="H602">
            <v>3</v>
          </cell>
          <cell r="I602">
            <v>2</v>
          </cell>
          <cell r="J602">
            <v>2</v>
          </cell>
        </row>
        <row r="603">
          <cell r="A603" t="str">
            <v>Land Use Policy</v>
          </cell>
          <cell r="B603" t="str">
            <v>Elsevier</v>
          </cell>
          <cell r="C603" t="str">
            <v>ScienceDirect licensed content</v>
          </cell>
          <cell r="E603" t="str">
            <v>JLUP</v>
          </cell>
          <cell r="F603" t="str">
            <v>0264-8377</v>
          </cell>
          <cell r="G603" t="str">
            <v xml:space="preserve"> </v>
          </cell>
          <cell r="H603">
            <v>5</v>
          </cell>
          <cell r="I603">
            <v>4</v>
          </cell>
          <cell r="J603">
            <v>1</v>
          </cell>
        </row>
        <row r="604">
          <cell r="A604" t="str">
            <v>Landscape and Urban Planning</v>
          </cell>
          <cell r="B604" t="str">
            <v>Elsevier</v>
          </cell>
          <cell r="C604" t="str">
            <v>ScienceDirect licensed content</v>
          </cell>
          <cell r="E604" t="str">
            <v>LAND</v>
          </cell>
          <cell r="F604" t="str">
            <v>0169-2046</v>
          </cell>
          <cell r="G604" t="str">
            <v xml:space="preserve"> </v>
          </cell>
          <cell r="H604">
            <v>2</v>
          </cell>
          <cell r="I604">
            <v>2</v>
          </cell>
          <cell r="J604">
            <v>0</v>
          </cell>
        </row>
        <row r="605">
          <cell r="A605" t="str">
            <v>Lithos</v>
          </cell>
          <cell r="B605" t="str">
            <v>Elsevier</v>
          </cell>
          <cell r="C605" t="str">
            <v>ScienceDirect licensed content</v>
          </cell>
          <cell r="E605" t="str">
            <v>LITHOS</v>
          </cell>
          <cell r="F605" t="str">
            <v>0024-4937</v>
          </cell>
          <cell r="G605" t="str">
            <v>1872-6143</v>
          </cell>
          <cell r="H605">
            <v>2</v>
          </cell>
          <cell r="I605">
            <v>2</v>
          </cell>
          <cell r="J605">
            <v>0</v>
          </cell>
        </row>
        <row r="606">
          <cell r="A606" t="str">
            <v>Magnetic Resonance Imaging</v>
          </cell>
          <cell r="B606" t="str">
            <v>Elsevier</v>
          </cell>
          <cell r="C606" t="str">
            <v>ScienceDirect licensed content</v>
          </cell>
          <cell r="E606" t="str">
            <v>MRI</v>
          </cell>
          <cell r="F606" t="str">
            <v>0730-725X</v>
          </cell>
          <cell r="G606" t="str">
            <v>1873-5894</v>
          </cell>
          <cell r="H606">
            <v>2</v>
          </cell>
          <cell r="I606">
            <v>0</v>
          </cell>
          <cell r="J606">
            <v>2</v>
          </cell>
        </row>
        <row r="607">
          <cell r="A607" t="str">
            <v>Marine and Petroleum Geology</v>
          </cell>
          <cell r="B607" t="str">
            <v>Elsevier</v>
          </cell>
          <cell r="C607" t="str">
            <v>ScienceDirect licensed content</v>
          </cell>
          <cell r="E607" t="str">
            <v>JMPG</v>
          </cell>
          <cell r="F607" t="str">
            <v>0264-8172</v>
          </cell>
          <cell r="G607" t="str">
            <v xml:space="preserve"> </v>
          </cell>
          <cell r="H607">
            <v>3</v>
          </cell>
          <cell r="I607">
            <v>3</v>
          </cell>
          <cell r="J607">
            <v>0</v>
          </cell>
        </row>
        <row r="608">
          <cell r="A608" t="str">
            <v>Marine Chemistry</v>
          </cell>
          <cell r="B608" t="str">
            <v>Elsevier</v>
          </cell>
          <cell r="C608" t="str">
            <v>ScienceDirect licensed content</v>
          </cell>
          <cell r="E608" t="str">
            <v>MARCHE</v>
          </cell>
          <cell r="F608" t="str">
            <v>0304-4203</v>
          </cell>
          <cell r="G608" t="str">
            <v xml:space="preserve"> </v>
          </cell>
          <cell r="H608">
            <v>1</v>
          </cell>
          <cell r="I608">
            <v>1</v>
          </cell>
          <cell r="J608">
            <v>0</v>
          </cell>
        </row>
        <row r="609">
          <cell r="A609" t="str">
            <v>Marine Environmental Research</v>
          </cell>
          <cell r="B609" t="str">
            <v>Elsevier</v>
          </cell>
          <cell r="C609" t="str">
            <v>ScienceDirect licensed content</v>
          </cell>
          <cell r="E609" t="str">
            <v>MERE</v>
          </cell>
          <cell r="F609" t="str">
            <v>0141-1136</v>
          </cell>
          <cell r="G609" t="str">
            <v>1879-0291</v>
          </cell>
          <cell r="H609">
            <v>1</v>
          </cell>
          <cell r="I609">
            <v>1</v>
          </cell>
          <cell r="J609">
            <v>0</v>
          </cell>
        </row>
        <row r="610">
          <cell r="A610" t="str">
            <v>Marine Genomics</v>
          </cell>
          <cell r="B610" t="str">
            <v>Elsevier</v>
          </cell>
          <cell r="C610" t="str">
            <v>ScienceDirect licensed content</v>
          </cell>
          <cell r="E610" t="str">
            <v>MARGEN</v>
          </cell>
          <cell r="F610" t="str">
            <v>1874-7787</v>
          </cell>
          <cell r="G610" t="str">
            <v xml:space="preserve"> </v>
          </cell>
          <cell r="H610">
            <v>7</v>
          </cell>
          <cell r="I610">
            <v>4</v>
          </cell>
          <cell r="J610">
            <v>4</v>
          </cell>
        </row>
        <row r="611">
          <cell r="A611" t="str">
            <v>Marine Geology</v>
          </cell>
          <cell r="B611" t="str">
            <v>Elsevier</v>
          </cell>
          <cell r="C611" t="str">
            <v>ScienceDirect licensed content</v>
          </cell>
          <cell r="E611" t="str">
            <v>MARGO</v>
          </cell>
          <cell r="F611" t="str">
            <v>0025-3227</v>
          </cell>
          <cell r="G611" t="str">
            <v xml:space="preserve"> </v>
          </cell>
          <cell r="H611">
            <v>2</v>
          </cell>
          <cell r="I611">
            <v>2</v>
          </cell>
          <cell r="J611">
            <v>0</v>
          </cell>
        </row>
        <row r="612">
          <cell r="A612" t="str">
            <v>Marine Policy</v>
          </cell>
          <cell r="B612" t="str">
            <v>Elsevier</v>
          </cell>
          <cell r="C612" t="str">
            <v>ScienceDirect licensed content</v>
          </cell>
          <cell r="E612" t="str">
            <v>JMPO</v>
          </cell>
          <cell r="F612" t="str">
            <v>0308-597X</v>
          </cell>
          <cell r="G612" t="str">
            <v xml:space="preserve"> </v>
          </cell>
          <cell r="H612">
            <v>2</v>
          </cell>
          <cell r="I612">
            <v>1</v>
          </cell>
          <cell r="J612">
            <v>1</v>
          </cell>
        </row>
        <row r="613">
          <cell r="A613" t="str">
            <v>Marine Pollution Bulletin</v>
          </cell>
          <cell r="B613" t="str">
            <v>Elsevier</v>
          </cell>
          <cell r="C613" t="str">
            <v>ScienceDirect licensed content</v>
          </cell>
          <cell r="E613" t="str">
            <v>MPB</v>
          </cell>
          <cell r="F613" t="str">
            <v>0025-326X</v>
          </cell>
          <cell r="G613" t="str">
            <v>1879-3363</v>
          </cell>
          <cell r="H613">
            <v>5</v>
          </cell>
          <cell r="I613">
            <v>3</v>
          </cell>
          <cell r="J613">
            <v>3</v>
          </cell>
        </row>
        <row r="614">
          <cell r="A614" t="str">
            <v>Materials &amp; Design</v>
          </cell>
          <cell r="B614" t="str">
            <v>Elsevier</v>
          </cell>
          <cell r="C614" t="str">
            <v>ScienceDirect licensed content</v>
          </cell>
          <cell r="E614" t="str">
            <v>JMADE</v>
          </cell>
          <cell r="F614" t="str">
            <v>0264-1275</v>
          </cell>
          <cell r="G614" t="str">
            <v>1873-4197</v>
          </cell>
          <cell r="H614">
            <v>10</v>
          </cell>
          <cell r="I614">
            <v>7</v>
          </cell>
          <cell r="J614">
            <v>3</v>
          </cell>
        </row>
        <row r="615">
          <cell r="A615" t="str">
            <v>Materials Characterization</v>
          </cell>
          <cell r="B615" t="str">
            <v>Elsevier</v>
          </cell>
          <cell r="C615" t="str">
            <v>ScienceDirect licensed content</v>
          </cell>
          <cell r="E615" t="str">
            <v>MTL</v>
          </cell>
          <cell r="F615" t="str">
            <v>1044-5803</v>
          </cell>
          <cell r="G615" t="str">
            <v xml:space="preserve"> </v>
          </cell>
          <cell r="H615">
            <v>7</v>
          </cell>
          <cell r="I615">
            <v>4</v>
          </cell>
          <cell r="J615">
            <v>4</v>
          </cell>
        </row>
        <row r="616">
          <cell r="A616" t="str">
            <v>Materials Chemistry and Physics</v>
          </cell>
          <cell r="B616" t="str">
            <v>Elsevier</v>
          </cell>
          <cell r="C616" t="str">
            <v>ScienceDirect licensed content</v>
          </cell>
          <cell r="E616" t="str">
            <v>MAC</v>
          </cell>
          <cell r="F616" t="str">
            <v>0254-0584</v>
          </cell>
          <cell r="G616" t="str">
            <v xml:space="preserve"> </v>
          </cell>
          <cell r="H616">
            <v>2</v>
          </cell>
          <cell r="I616">
            <v>2</v>
          </cell>
          <cell r="J616">
            <v>0</v>
          </cell>
        </row>
        <row r="617">
          <cell r="A617" t="str">
            <v>Materials Letters</v>
          </cell>
          <cell r="B617" t="str">
            <v>Elsevier</v>
          </cell>
          <cell r="C617" t="str">
            <v>ScienceDirect licensed content</v>
          </cell>
          <cell r="E617" t="str">
            <v>MLBLUE</v>
          </cell>
          <cell r="F617" t="str">
            <v>0167-577X</v>
          </cell>
          <cell r="G617" t="str">
            <v>1873-4979</v>
          </cell>
          <cell r="H617">
            <v>7</v>
          </cell>
          <cell r="I617">
            <v>5</v>
          </cell>
          <cell r="J617">
            <v>2</v>
          </cell>
        </row>
        <row r="618">
          <cell r="A618" t="str">
            <v>Materials Research Bulletin</v>
          </cell>
          <cell r="B618" t="str">
            <v>Elsevier</v>
          </cell>
          <cell r="C618" t="str">
            <v>ScienceDirect licensed content</v>
          </cell>
          <cell r="E618" t="str">
            <v>MRB</v>
          </cell>
          <cell r="F618" t="str">
            <v>0025-5408</v>
          </cell>
          <cell r="G618" t="str">
            <v xml:space="preserve"> </v>
          </cell>
          <cell r="H618">
            <v>3</v>
          </cell>
          <cell r="I618">
            <v>2</v>
          </cell>
          <cell r="J618">
            <v>2</v>
          </cell>
        </row>
        <row r="619">
          <cell r="A619" t="str">
            <v>Materials Science and Engineering: A</v>
          </cell>
          <cell r="B619" t="str">
            <v>Elsevier</v>
          </cell>
          <cell r="C619" t="str">
            <v>ScienceDirect licensed content</v>
          </cell>
          <cell r="E619" t="str">
            <v>MSA</v>
          </cell>
          <cell r="F619" t="str">
            <v>0921-5093</v>
          </cell>
          <cell r="G619" t="str">
            <v xml:space="preserve"> </v>
          </cell>
          <cell r="H619">
            <v>21</v>
          </cell>
          <cell r="I619">
            <v>14</v>
          </cell>
          <cell r="J619">
            <v>8</v>
          </cell>
        </row>
        <row r="620">
          <cell r="A620" t="str">
            <v>Materials Science and Engineering: B</v>
          </cell>
          <cell r="B620" t="str">
            <v>Elsevier</v>
          </cell>
          <cell r="C620" t="str">
            <v>ScienceDirect licensed content</v>
          </cell>
          <cell r="E620" t="str">
            <v>MSB</v>
          </cell>
          <cell r="F620" t="str">
            <v>0921-5107</v>
          </cell>
          <cell r="G620" t="str">
            <v xml:space="preserve"> </v>
          </cell>
          <cell r="H620">
            <v>17</v>
          </cell>
          <cell r="I620">
            <v>9</v>
          </cell>
          <cell r="J620">
            <v>8</v>
          </cell>
        </row>
        <row r="621">
          <cell r="A621" t="str">
            <v>Materials Science and Engineering: C</v>
          </cell>
          <cell r="B621" t="str">
            <v>Elsevier</v>
          </cell>
          <cell r="C621" t="str">
            <v>ScienceDirect licensed content</v>
          </cell>
          <cell r="E621" t="str">
            <v>MSC</v>
          </cell>
          <cell r="F621" t="str">
            <v>0928-4931</v>
          </cell>
          <cell r="G621" t="str">
            <v xml:space="preserve"> </v>
          </cell>
          <cell r="H621">
            <v>1</v>
          </cell>
          <cell r="I621">
            <v>1</v>
          </cell>
          <cell r="J621">
            <v>0</v>
          </cell>
        </row>
        <row r="622">
          <cell r="A622" t="str">
            <v>Materials Science in Semiconductor Processing</v>
          </cell>
          <cell r="B622" t="str">
            <v>Elsevier</v>
          </cell>
          <cell r="C622" t="str">
            <v>ScienceDirect licensed content</v>
          </cell>
          <cell r="E622" t="str">
            <v>MATSCI</v>
          </cell>
          <cell r="F622" t="str">
            <v>1369-8001</v>
          </cell>
          <cell r="G622" t="str">
            <v xml:space="preserve"> </v>
          </cell>
          <cell r="H622">
            <v>4</v>
          </cell>
          <cell r="I622">
            <v>3</v>
          </cell>
          <cell r="J622">
            <v>2</v>
          </cell>
        </row>
        <row r="623">
          <cell r="A623" t="str">
            <v>Materials Today</v>
          </cell>
          <cell r="B623" t="str">
            <v>Elsevier</v>
          </cell>
          <cell r="C623" t="str">
            <v>ScienceDirect licensed content</v>
          </cell>
          <cell r="E623" t="str">
            <v>MATTOD</v>
          </cell>
          <cell r="F623" t="str">
            <v>1369-7021</v>
          </cell>
          <cell r="G623" t="str">
            <v>1873-4103</v>
          </cell>
          <cell r="H623">
            <v>650</v>
          </cell>
          <cell r="I623">
            <v>454</v>
          </cell>
          <cell r="J623">
            <v>197</v>
          </cell>
        </row>
        <row r="624">
          <cell r="A624" t="str">
            <v>Materials Today: Proceedings</v>
          </cell>
          <cell r="B624" t="str">
            <v>Elsevier</v>
          </cell>
          <cell r="C624" t="str">
            <v>ScienceDirect licensed content</v>
          </cell>
          <cell r="E624" t="str">
            <v>MATPR</v>
          </cell>
          <cell r="F624" t="str">
            <v>2214-7853</v>
          </cell>
          <cell r="G624" t="str">
            <v xml:space="preserve"> </v>
          </cell>
          <cell r="H624">
            <v>25</v>
          </cell>
          <cell r="I624">
            <v>0</v>
          </cell>
          <cell r="J624">
            <v>25</v>
          </cell>
        </row>
        <row r="625">
          <cell r="A625" t="str">
            <v>Mathematical Biosciences</v>
          </cell>
          <cell r="B625" t="str">
            <v>Elsevier</v>
          </cell>
          <cell r="C625" t="str">
            <v>ScienceDirect licensed content</v>
          </cell>
          <cell r="E625" t="str">
            <v>MBS</v>
          </cell>
          <cell r="F625" t="str">
            <v>0025-5564</v>
          </cell>
          <cell r="G625" t="str">
            <v>1879-3134</v>
          </cell>
          <cell r="H625">
            <v>6</v>
          </cell>
          <cell r="I625">
            <v>3</v>
          </cell>
          <cell r="J625">
            <v>4</v>
          </cell>
        </row>
        <row r="626">
          <cell r="A626" t="str">
            <v>Matrix Biology</v>
          </cell>
          <cell r="B626" t="str">
            <v>Elsevier</v>
          </cell>
          <cell r="C626" t="str">
            <v>ScienceDirect licensed content</v>
          </cell>
          <cell r="E626" t="str">
            <v>MATBIO</v>
          </cell>
          <cell r="F626" t="str">
            <v>0945-053X</v>
          </cell>
          <cell r="G626" t="str">
            <v>1569-1802</v>
          </cell>
          <cell r="H626">
            <v>21</v>
          </cell>
          <cell r="I626">
            <v>12</v>
          </cell>
          <cell r="J626">
            <v>9</v>
          </cell>
        </row>
        <row r="627">
          <cell r="A627" t="str">
            <v>Matter and Radiation at Extremes</v>
          </cell>
          <cell r="B627" t="str">
            <v>Elsevier</v>
          </cell>
          <cell r="C627" t="str">
            <v>ScienceDirect licensed content</v>
          </cell>
          <cell r="E627" t="str">
            <v>MRE</v>
          </cell>
          <cell r="F627" t="str">
            <v>2468-080X</v>
          </cell>
          <cell r="G627" t="str">
            <v xml:space="preserve"> </v>
          </cell>
          <cell r="H627">
            <v>64</v>
          </cell>
          <cell r="I627">
            <v>47</v>
          </cell>
          <cell r="J627">
            <v>15</v>
          </cell>
        </row>
        <row r="628">
          <cell r="A628" t="str">
            <v>Measurement</v>
          </cell>
          <cell r="B628" t="str">
            <v>Elsevier</v>
          </cell>
          <cell r="C628" t="str">
            <v>ScienceDirect licensed content</v>
          </cell>
          <cell r="E628" t="str">
            <v>MEASUR</v>
          </cell>
          <cell r="F628" t="str">
            <v>0263-2241</v>
          </cell>
          <cell r="G628" t="str">
            <v xml:space="preserve"> </v>
          </cell>
          <cell r="H628">
            <v>6</v>
          </cell>
          <cell r="I628">
            <v>4</v>
          </cell>
          <cell r="J628">
            <v>3</v>
          </cell>
        </row>
        <row r="629">
          <cell r="A629" t="str">
            <v>Mechanics of Materials</v>
          </cell>
          <cell r="B629" t="str">
            <v>Elsevier</v>
          </cell>
          <cell r="C629" t="str">
            <v>ScienceDirect licensed content</v>
          </cell>
          <cell r="E629" t="str">
            <v>MECMAT</v>
          </cell>
          <cell r="F629" t="str">
            <v>0167-6636</v>
          </cell>
          <cell r="G629" t="str">
            <v xml:space="preserve"> </v>
          </cell>
          <cell r="H629">
            <v>2</v>
          </cell>
          <cell r="I629">
            <v>2</v>
          </cell>
          <cell r="J629">
            <v>0</v>
          </cell>
        </row>
        <row r="630">
          <cell r="A630" t="str">
            <v>Medical Engineering &amp; Physics</v>
          </cell>
          <cell r="B630" t="str">
            <v>Elsevier</v>
          </cell>
          <cell r="C630" t="str">
            <v>ScienceDirect licensed content</v>
          </cell>
          <cell r="E630" t="str">
            <v>JJBE</v>
          </cell>
          <cell r="F630" t="str">
            <v>1350-4533</v>
          </cell>
          <cell r="G630" t="str">
            <v>1873-4030</v>
          </cell>
          <cell r="H630">
            <v>2</v>
          </cell>
          <cell r="I630">
            <v>0</v>
          </cell>
          <cell r="J630">
            <v>2</v>
          </cell>
        </row>
        <row r="631">
          <cell r="A631" t="str">
            <v>Medical Hypotheses</v>
          </cell>
          <cell r="B631" t="str">
            <v>Elsevier</v>
          </cell>
          <cell r="C631" t="str">
            <v>ScienceDirect licensed content</v>
          </cell>
          <cell r="E631" t="str">
            <v>YMEHY</v>
          </cell>
          <cell r="F631" t="str">
            <v>0306-9877</v>
          </cell>
          <cell r="G631" t="str">
            <v>1532-2777</v>
          </cell>
          <cell r="H631">
            <v>5</v>
          </cell>
          <cell r="I631">
            <v>3</v>
          </cell>
          <cell r="J631">
            <v>2</v>
          </cell>
        </row>
        <row r="632">
          <cell r="A632" t="str">
            <v>Medical Image Analysis</v>
          </cell>
          <cell r="B632" t="str">
            <v>Elsevier</v>
          </cell>
          <cell r="C632" t="str">
            <v>ScienceDirect licensed content</v>
          </cell>
          <cell r="E632" t="str">
            <v>MEDIMA</v>
          </cell>
          <cell r="F632" t="str">
            <v>1361-8415</v>
          </cell>
          <cell r="G632" t="str">
            <v>1361-8423</v>
          </cell>
          <cell r="H632">
            <v>34</v>
          </cell>
          <cell r="I632">
            <v>19</v>
          </cell>
          <cell r="J632">
            <v>15</v>
          </cell>
        </row>
        <row r="633">
          <cell r="A633" t="str">
            <v>Metabolic Engineering</v>
          </cell>
          <cell r="B633" t="str">
            <v>Elsevier</v>
          </cell>
          <cell r="C633" t="str">
            <v>ScienceDirect licensed content</v>
          </cell>
          <cell r="E633" t="str">
            <v>YMBEN</v>
          </cell>
          <cell r="F633" t="str">
            <v>1096-7176</v>
          </cell>
          <cell r="G633" t="str">
            <v>1096-7184</v>
          </cell>
          <cell r="H633">
            <v>133</v>
          </cell>
          <cell r="I633">
            <v>78</v>
          </cell>
          <cell r="J633">
            <v>55</v>
          </cell>
        </row>
        <row r="634">
          <cell r="A634" t="str">
            <v>Metabolic Engineering Communications</v>
          </cell>
          <cell r="B634" t="str">
            <v>Elsevier</v>
          </cell>
          <cell r="C634" t="str">
            <v>ScienceDirect licensed content</v>
          </cell>
          <cell r="E634" t="str">
            <v>MEC</v>
          </cell>
          <cell r="F634" t="str">
            <v>2214-0301</v>
          </cell>
          <cell r="G634" t="str">
            <v xml:space="preserve"> </v>
          </cell>
          <cell r="H634">
            <v>145</v>
          </cell>
          <cell r="I634">
            <v>113</v>
          </cell>
          <cell r="J634">
            <v>33</v>
          </cell>
        </row>
        <row r="635">
          <cell r="A635" t="str">
            <v>Methods</v>
          </cell>
          <cell r="B635" t="str">
            <v>Elsevier</v>
          </cell>
          <cell r="C635" t="str">
            <v>ScienceDirect licensed content</v>
          </cell>
          <cell r="E635" t="str">
            <v>YMETH</v>
          </cell>
          <cell r="F635" t="str">
            <v>1046-2023</v>
          </cell>
          <cell r="G635" t="str">
            <v>1095-9130</v>
          </cell>
          <cell r="H635">
            <v>76</v>
          </cell>
          <cell r="I635">
            <v>60</v>
          </cell>
          <cell r="J635">
            <v>16</v>
          </cell>
        </row>
        <row r="636">
          <cell r="A636" t="str">
            <v>Methods in Oceanography</v>
          </cell>
          <cell r="B636" t="str">
            <v>Elsevier</v>
          </cell>
          <cell r="C636" t="str">
            <v>ScienceDirect licensed content</v>
          </cell>
          <cell r="E636" t="str">
            <v>MIO</v>
          </cell>
          <cell r="F636" t="str">
            <v>2211-1220</v>
          </cell>
          <cell r="G636" t="str">
            <v xml:space="preserve"> </v>
          </cell>
          <cell r="H636">
            <v>1</v>
          </cell>
          <cell r="I636">
            <v>1</v>
          </cell>
          <cell r="J636">
            <v>0</v>
          </cell>
        </row>
        <row r="637">
          <cell r="A637" t="str">
            <v>MethodsX</v>
          </cell>
          <cell r="B637" t="str">
            <v>Elsevier</v>
          </cell>
          <cell r="C637" t="str">
            <v>ScienceDirect licensed content</v>
          </cell>
          <cell r="E637" t="str">
            <v>MEX</v>
          </cell>
          <cell r="F637" t="str">
            <v>2215-0161</v>
          </cell>
          <cell r="G637" t="str">
            <v xml:space="preserve"> </v>
          </cell>
          <cell r="H637">
            <v>31</v>
          </cell>
          <cell r="I637">
            <v>22</v>
          </cell>
          <cell r="J637">
            <v>9</v>
          </cell>
        </row>
        <row r="638">
          <cell r="A638" t="str">
            <v>Microbes and Infection</v>
          </cell>
          <cell r="B638" t="str">
            <v>Elsevier</v>
          </cell>
          <cell r="C638" t="str">
            <v>ScienceDirect licensed content</v>
          </cell>
          <cell r="E638" t="str">
            <v>MICINF</v>
          </cell>
          <cell r="F638" t="str">
            <v>1286-4579</v>
          </cell>
          <cell r="G638" t="str">
            <v>1769-714X</v>
          </cell>
          <cell r="H638">
            <v>2</v>
          </cell>
          <cell r="I638">
            <v>1</v>
          </cell>
          <cell r="J638">
            <v>1</v>
          </cell>
        </row>
        <row r="639">
          <cell r="A639" t="str">
            <v>Microelectronic Engineering</v>
          </cell>
          <cell r="B639" t="str">
            <v>Elsevier</v>
          </cell>
          <cell r="C639" t="str">
            <v>ScienceDirect licensed content</v>
          </cell>
          <cell r="E639" t="str">
            <v>MEE</v>
          </cell>
          <cell r="F639" t="str">
            <v>0167-9317</v>
          </cell>
          <cell r="G639" t="str">
            <v xml:space="preserve"> </v>
          </cell>
          <cell r="H639">
            <v>27</v>
          </cell>
          <cell r="I639">
            <v>14</v>
          </cell>
          <cell r="J639">
            <v>13</v>
          </cell>
        </row>
        <row r="640">
          <cell r="A640" t="str">
            <v>Micron</v>
          </cell>
          <cell r="B640" t="str">
            <v>Elsevier</v>
          </cell>
          <cell r="C640" t="str">
            <v>ScienceDirect licensed content</v>
          </cell>
          <cell r="E640" t="str">
            <v>JMIC</v>
          </cell>
          <cell r="F640" t="str">
            <v>0968-4328</v>
          </cell>
          <cell r="G640" t="str">
            <v xml:space="preserve"> </v>
          </cell>
          <cell r="H640">
            <v>29</v>
          </cell>
          <cell r="I640">
            <v>22</v>
          </cell>
          <cell r="J640">
            <v>8</v>
          </cell>
        </row>
        <row r="641">
          <cell r="A641" t="str">
            <v>Middle East Fertility Society Journal</v>
          </cell>
          <cell r="B641" t="str">
            <v>Elsevier</v>
          </cell>
          <cell r="C641" t="str">
            <v>ScienceDirect licensed content</v>
          </cell>
          <cell r="E641" t="str">
            <v>MEFS</v>
          </cell>
          <cell r="F641" t="str">
            <v>1110-5690</v>
          </cell>
          <cell r="G641" t="str">
            <v>2090-3251</v>
          </cell>
          <cell r="H641">
            <v>2</v>
          </cell>
          <cell r="I641">
            <v>2</v>
          </cell>
          <cell r="J641">
            <v>0</v>
          </cell>
        </row>
        <row r="642">
          <cell r="A642" t="str">
            <v>Minerals Engineering</v>
          </cell>
          <cell r="B642" t="str">
            <v>Elsevier</v>
          </cell>
          <cell r="C642" t="str">
            <v>ScienceDirect licensed content</v>
          </cell>
          <cell r="E642" t="str">
            <v>MINE</v>
          </cell>
          <cell r="F642" t="str">
            <v>0892-6875</v>
          </cell>
          <cell r="G642" t="str">
            <v xml:space="preserve"> </v>
          </cell>
          <cell r="H642">
            <v>2</v>
          </cell>
          <cell r="I642">
            <v>0</v>
          </cell>
          <cell r="J642">
            <v>2</v>
          </cell>
        </row>
        <row r="643">
          <cell r="A643" t="str">
            <v>Mitochondrion</v>
          </cell>
          <cell r="B643" t="str">
            <v>Elsevier</v>
          </cell>
          <cell r="C643" t="str">
            <v>ScienceDirect licensed content</v>
          </cell>
          <cell r="E643" t="str">
            <v>MITOCH</v>
          </cell>
          <cell r="F643" t="str">
            <v>1567-7249</v>
          </cell>
          <cell r="G643" t="str">
            <v>1872-8278</v>
          </cell>
          <cell r="H643">
            <v>1</v>
          </cell>
          <cell r="I643">
            <v>1</v>
          </cell>
          <cell r="J643">
            <v>0</v>
          </cell>
        </row>
        <row r="644">
          <cell r="A644" t="str">
            <v>Modern Electronic Materials</v>
          </cell>
          <cell r="B644" t="str">
            <v>Elsevier</v>
          </cell>
          <cell r="C644" t="str">
            <v>ScienceDirect licensed content</v>
          </cell>
          <cell r="E644" t="str">
            <v>MOEM</v>
          </cell>
          <cell r="F644" t="str">
            <v>2452-1779</v>
          </cell>
          <cell r="G644" t="str">
            <v xml:space="preserve"> </v>
          </cell>
          <cell r="H644">
            <v>3</v>
          </cell>
          <cell r="I644">
            <v>3</v>
          </cell>
          <cell r="J644">
            <v>0</v>
          </cell>
        </row>
        <row r="645">
          <cell r="A645" t="str">
            <v>Molecular and Biochemical Parasitology</v>
          </cell>
          <cell r="B645" t="str">
            <v>Elsevier</v>
          </cell>
          <cell r="C645" t="str">
            <v>ScienceDirect licensed content</v>
          </cell>
          <cell r="E645" t="str">
            <v>MOLBIO</v>
          </cell>
          <cell r="F645" t="str">
            <v>0166-6851</v>
          </cell>
          <cell r="G645" t="str">
            <v>1872-9428</v>
          </cell>
          <cell r="H645">
            <v>15</v>
          </cell>
          <cell r="I645">
            <v>11</v>
          </cell>
          <cell r="J645">
            <v>4</v>
          </cell>
        </row>
        <row r="646">
          <cell r="A646" t="str">
            <v>Molecular and Cellular Endocrinology</v>
          </cell>
          <cell r="B646" t="str">
            <v>Elsevier</v>
          </cell>
          <cell r="C646" t="str">
            <v>ScienceDirect licensed content</v>
          </cell>
          <cell r="E646" t="str">
            <v>MCE</v>
          </cell>
          <cell r="F646" t="str">
            <v>0303-7207</v>
          </cell>
          <cell r="G646" t="str">
            <v>1872-8057</v>
          </cell>
          <cell r="H646">
            <v>3</v>
          </cell>
          <cell r="I646">
            <v>2</v>
          </cell>
          <cell r="J646">
            <v>2</v>
          </cell>
        </row>
        <row r="647">
          <cell r="A647" t="str">
            <v>Molecular and Cellular Neuroscience</v>
          </cell>
          <cell r="B647" t="str">
            <v>Elsevier</v>
          </cell>
          <cell r="C647" t="str">
            <v>ScienceDirect licensed content</v>
          </cell>
          <cell r="E647" t="str">
            <v>YMCNE</v>
          </cell>
          <cell r="F647" t="str">
            <v>1044-7431</v>
          </cell>
          <cell r="G647" t="str">
            <v>1095-9327</v>
          </cell>
          <cell r="H647">
            <v>7</v>
          </cell>
          <cell r="I647">
            <v>4</v>
          </cell>
          <cell r="J647">
            <v>3</v>
          </cell>
        </row>
        <row r="648">
          <cell r="A648" t="str">
            <v>Molecular Cell</v>
          </cell>
          <cell r="B648" t="str">
            <v>Elsevier</v>
          </cell>
          <cell r="C648" t="str">
            <v>ScienceDirect licensed content</v>
          </cell>
          <cell r="E648" t="str">
            <v>MOLCEL</v>
          </cell>
          <cell r="F648" t="str">
            <v>1097-2765</v>
          </cell>
          <cell r="G648" t="str">
            <v>1097-4164</v>
          </cell>
          <cell r="H648">
            <v>14</v>
          </cell>
          <cell r="I648">
            <v>9</v>
          </cell>
          <cell r="J648">
            <v>5</v>
          </cell>
        </row>
        <row r="649">
          <cell r="A649" t="str">
            <v>Molecular Genetics and Metabolism Reports</v>
          </cell>
          <cell r="B649" t="str">
            <v>Elsevier</v>
          </cell>
          <cell r="C649" t="str">
            <v>ScienceDirect licensed content</v>
          </cell>
          <cell r="E649" t="str">
            <v>YMGMR</v>
          </cell>
          <cell r="F649" t="str">
            <v>2214-4269</v>
          </cell>
          <cell r="G649" t="str">
            <v xml:space="preserve"> </v>
          </cell>
          <cell r="H649">
            <v>5</v>
          </cell>
          <cell r="I649">
            <v>4</v>
          </cell>
          <cell r="J649">
            <v>2</v>
          </cell>
        </row>
        <row r="650">
          <cell r="A650" t="str">
            <v>Molecular Immunology</v>
          </cell>
          <cell r="B650" t="str">
            <v>Elsevier</v>
          </cell>
          <cell r="C650" t="str">
            <v>ScienceDirect licensed content</v>
          </cell>
          <cell r="E650" t="str">
            <v>MIMM</v>
          </cell>
          <cell r="F650" t="str">
            <v>0161-5890</v>
          </cell>
          <cell r="G650" t="str">
            <v>1872-9142</v>
          </cell>
          <cell r="H650">
            <v>4</v>
          </cell>
          <cell r="I650">
            <v>2</v>
          </cell>
          <cell r="J650">
            <v>3</v>
          </cell>
        </row>
        <row r="651">
          <cell r="A651" t="str">
            <v>Molecular Metabolism</v>
          </cell>
          <cell r="B651" t="str">
            <v>Elsevier</v>
          </cell>
          <cell r="C651" t="str">
            <v>ScienceDirect licensed content</v>
          </cell>
          <cell r="E651" t="str">
            <v>MOLMET</v>
          </cell>
          <cell r="F651" t="str">
            <v>2212-8778</v>
          </cell>
          <cell r="G651" t="str">
            <v xml:space="preserve"> </v>
          </cell>
          <cell r="H651">
            <v>5</v>
          </cell>
          <cell r="I651">
            <v>3</v>
          </cell>
          <cell r="J651">
            <v>2</v>
          </cell>
        </row>
        <row r="652">
          <cell r="A652" t="str">
            <v>Molecular Phylogenetics and Evolution</v>
          </cell>
          <cell r="B652" t="str">
            <v>Elsevier</v>
          </cell>
          <cell r="C652" t="str">
            <v>ScienceDirect licensed content</v>
          </cell>
          <cell r="E652" t="str">
            <v>YMPEV</v>
          </cell>
          <cell r="F652" t="str">
            <v>1055-7903</v>
          </cell>
          <cell r="G652" t="str">
            <v>1095-9513</v>
          </cell>
          <cell r="H652">
            <v>2</v>
          </cell>
          <cell r="I652">
            <v>2</v>
          </cell>
          <cell r="J652">
            <v>0</v>
          </cell>
        </row>
        <row r="653">
          <cell r="A653" t="str">
            <v>Molecular Plant</v>
          </cell>
          <cell r="B653" t="str">
            <v>Elsevier</v>
          </cell>
          <cell r="C653" t="str">
            <v>ScienceDirect licensed content</v>
          </cell>
          <cell r="E653" t="str">
            <v>MOLP</v>
          </cell>
          <cell r="F653" t="str">
            <v>1674-2052</v>
          </cell>
          <cell r="G653" t="str">
            <v>1752-9867</v>
          </cell>
          <cell r="H653">
            <v>26</v>
          </cell>
          <cell r="I653">
            <v>17</v>
          </cell>
          <cell r="J653">
            <v>9</v>
          </cell>
        </row>
        <row r="654">
          <cell r="A654" t="str">
            <v>Molecular Therapy</v>
          </cell>
          <cell r="B654" t="str">
            <v>Elsevier</v>
          </cell>
          <cell r="C654" t="str">
            <v>ScienceDirect licensed content</v>
          </cell>
          <cell r="E654" t="str">
            <v>YMTHE</v>
          </cell>
          <cell r="F654" t="str">
            <v>1525-0016</v>
          </cell>
          <cell r="G654" t="str">
            <v>1525-0024</v>
          </cell>
          <cell r="H654">
            <v>2</v>
          </cell>
          <cell r="I654">
            <v>1</v>
          </cell>
          <cell r="J654">
            <v>1</v>
          </cell>
        </row>
        <row r="655">
          <cell r="A655" t="str">
            <v>Molecular Therapy - Methods &amp; Clinical Development</v>
          </cell>
          <cell r="B655" t="str">
            <v>Elsevier</v>
          </cell>
          <cell r="C655" t="str">
            <v>ScienceDirect licensed content</v>
          </cell>
          <cell r="E655" t="str">
            <v>OMTM</v>
          </cell>
          <cell r="F655" t="str">
            <v>2329-0501</v>
          </cell>
          <cell r="G655" t="str">
            <v xml:space="preserve"> </v>
          </cell>
          <cell r="H655">
            <v>9</v>
          </cell>
          <cell r="I655">
            <v>7</v>
          </cell>
          <cell r="J655">
            <v>2</v>
          </cell>
        </row>
        <row r="656">
          <cell r="A656" t="str">
            <v>Molecular Therapy - Nucleic Acids</v>
          </cell>
          <cell r="B656" t="str">
            <v>Elsevier</v>
          </cell>
          <cell r="C656" t="str">
            <v>ScienceDirect licensed content</v>
          </cell>
          <cell r="E656" t="str">
            <v>OMTN</v>
          </cell>
          <cell r="F656" t="str">
            <v>2162-2531</v>
          </cell>
          <cell r="G656" t="str">
            <v xml:space="preserve"> </v>
          </cell>
          <cell r="H656">
            <v>13</v>
          </cell>
          <cell r="I656">
            <v>11</v>
          </cell>
          <cell r="J656">
            <v>3</v>
          </cell>
        </row>
        <row r="657">
          <cell r="A657" t="str">
            <v>Mutation Research/Genetic Toxicology and Environmental Mutagenesis</v>
          </cell>
          <cell r="B657" t="str">
            <v>Elsevier</v>
          </cell>
          <cell r="C657" t="str">
            <v>ScienceDirect licensed content</v>
          </cell>
          <cell r="E657" t="str">
            <v>MUTGEN</v>
          </cell>
          <cell r="F657" t="str">
            <v>1383-5718</v>
          </cell>
          <cell r="G657" t="str">
            <v>1879-3592</v>
          </cell>
          <cell r="H657">
            <v>13</v>
          </cell>
          <cell r="I657">
            <v>10</v>
          </cell>
          <cell r="J657">
            <v>4</v>
          </cell>
        </row>
        <row r="658">
          <cell r="A658" t="str">
            <v>Mutation Research/Reviews in Mutation Research</v>
          </cell>
          <cell r="B658" t="str">
            <v>Elsevier</v>
          </cell>
          <cell r="C658" t="str">
            <v>ScienceDirect licensed content</v>
          </cell>
          <cell r="E658" t="str">
            <v>MUTREV</v>
          </cell>
          <cell r="F658" t="str">
            <v>1383-5742</v>
          </cell>
          <cell r="G658" t="str">
            <v>1388-2139</v>
          </cell>
          <cell r="H658">
            <v>1</v>
          </cell>
          <cell r="I658">
            <v>1</v>
          </cell>
          <cell r="J658">
            <v>0</v>
          </cell>
        </row>
        <row r="659">
          <cell r="A659" t="str">
            <v>Nano Energy</v>
          </cell>
          <cell r="B659" t="str">
            <v>Elsevier</v>
          </cell>
          <cell r="C659" t="str">
            <v>ScienceDirect licensed content</v>
          </cell>
          <cell r="E659" t="str">
            <v>NANOEN</v>
          </cell>
          <cell r="F659" t="str">
            <v>2211-2855</v>
          </cell>
          <cell r="G659" t="str">
            <v xml:space="preserve"> </v>
          </cell>
          <cell r="H659">
            <v>35</v>
          </cell>
          <cell r="I659">
            <v>26</v>
          </cell>
          <cell r="J659">
            <v>10</v>
          </cell>
        </row>
        <row r="660">
          <cell r="A660" t="str">
            <v>Nano Today</v>
          </cell>
          <cell r="B660" t="str">
            <v>Elsevier</v>
          </cell>
          <cell r="C660" t="str">
            <v>ScienceDirect licensed content</v>
          </cell>
          <cell r="E660" t="str">
            <v>NANTOD</v>
          </cell>
          <cell r="F660" t="str">
            <v>1748-0132</v>
          </cell>
          <cell r="G660" t="str">
            <v>1878-044X</v>
          </cell>
          <cell r="H660">
            <v>39</v>
          </cell>
          <cell r="I660">
            <v>25</v>
          </cell>
          <cell r="J660">
            <v>15</v>
          </cell>
        </row>
        <row r="661">
          <cell r="A661" t="str">
            <v>Nanomedicine: Nanotechnology, Biology and Medicine</v>
          </cell>
          <cell r="B661" t="str">
            <v>Elsevier</v>
          </cell>
          <cell r="C661" t="str">
            <v>ScienceDirect licensed content</v>
          </cell>
          <cell r="E661" t="str">
            <v>NANO</v>
          </cell>
          <cell r="F661" t="str">
            <v>1549-9634</v>
          </cell>
          <cell r="G661" t="str">
            <v>1549-9642</v>
          </cell>
          <cell r="H661">
            <v>20</v>
          </cell>
          <cell r="I661">
            <v>14</v>
          </cell>
          <cell r="J661">
            <v>6</v>
          </cell>
        </row>
        <row r="662">
          <cell r="A662" t="str">
            <v>Natural Gas Industry B</v>
          </cell>
          <cell r="B662" t="str">
            <v>Elsevier</v>
          </cell>
          <cell r="C662" t="str">
            <v>ScienceDirect licensed content</v>
          </cell>
          <cell r="E662" t="str">
            <v>NGIB</v>
          </cell>
          <cell r="F662" t="str">
            <v>2352-8540</v>
          </cell>
          <cell r="G662" t="str">
            <v xml:space="preserve"> </v>
          </cell>
          <cell r="H662">
            <v>4</v>
          </cell>
          <cell r="I662">
            <v>4</v>
          </cell>
          <cell r="J662">
            <v>0</v>
          </cell>
        </row>
        <row r="663">
          <cell r="A663" t="str">
            <v>NDT &amp; E International</v>
          </cell>
          <cell r="B663" t="str">
            <v>Elsevier</v>
          </cell>
          <cell r="C663" t="str">
            <v>ScienceDirect licensed content</v>
          </cell>
          <cell r="E663" t="str">
            <v>JNDT</v>
          </cell>
          <cell r="F663" t="str">
            <v>0963-8695</v>
          </cell>
          <cell r="G663" t="str">
            <v xml:space="preserve"> </v>
          </cell>
          <cell r="H663">
            <v>12</v>
          </cell>
          <cell r="I663">
            <v>8</v>
          </cell>
          <cell r="J663">
            <v>4</v>
          </cell>
        </row>
        <row r="664">
          <cell r="A664" t="str">
            <v>Neoplasia</v>
          </cell>
          <cell r="B664" t="str">
            <v>Elsevier</v>
          </cell>
          <cell r="C664" t="str">
            <v>ScienceDirect licensed content</v>
          </cell>
          <cell r="E664" t="str">
            <v>NEO</v>
          </cell>
          <cell r="F664" t="str">
            <v>1476-5586</v>
          </cell>
          <cell r="G664" t="str">
            <v xml:space="preserve"> </v>
          </cell>
          <cell r="H664">
            <v>9</v>
          </cell>
          <cell r="I664">
            <v>6</v>
          </cell>
          <cell r="J664">
            <v>4</v>
          </cell>
        </row>
        <row r="665">
          <cell r="A665" t="str">
            <v>Neural Networks</v>
          </cell>
          <cell r="B665" t="str">
            <v>Elsevier</v>
          </cell>
          <cell r="C665" t="str">
            <v>ScienceDirect licensed content</v>
          </cell>
          <cell r="E665" t="str">
            <v>NN</v>
          </cell>
          <cell r="F665" t="str">
            <v>0893-6080</v>
          </cell>
          <cell r="G665" t="str">
            <v>1879-2782</v>
          </cell>
          <cell r="H665">
            <v>20</v>
          </cell>
          <cell r="I665">
            <v>15</v>
          </cell>
          <cell r="J665">
            <v>5</v>
          </cell>
        </row>
        <row r="666">
          <cell r="A666" t="str">
            <v>Neurobiology of Aging</v>
          </cell>
          <cell r="B666" t="str">
            <v>Elsevier</v>
          </cell>
          <cell r="C666" t="str">
            <v>ScienceDirect licensed content</v>
          </cell>
          <cell r="E666" t="str">
            <v>NBA</v>
          </cell>
          <cell r="F666" t="str">
            <v>0197-4580</v>
          </cell>
          <cell r="G666" t="str">
            <v>1558-1497</v>
          </cell>
          <cell r="H666">
            <v>29</v>
          </cell>
          <cell r="I666">
            <v>27</v>
          </cell>
          <cell r="J666">
            <v>3</v>
          </cell>
        </row>
        <row r="667">
          <cell r="A667" t="str">
            <v>Neurobiology of Disease</v>
          </cell>
          <cell r="B667" t="str">
            <v>Elsevier</v>
          </cell>
          <cell r="C667" t="str">
            <v>ScienceDirect licensed content</v>
          </cell>
          <cell r="E667" t="str">
            <v>YNBDI</v>
          </cell>
          <cell r="F667" t="str">
            <v>0969-9961</v>
          </cell>
          <cell r="G667" t="str">
            <v>1095-953X</v>
          </cell>
          <cell r="H667">
            <v>43</v>
          </cell>
          <cell r="I667">
            <v>29</v>
          </cell>
          <cell r="J667">
            <v>15</v>
          </cell>
        </row>
        <row r="668">
          <cell r="A668" t="str">
            <v>Neurobiology of Learning and Memory</v>
          </cell>
          <cell r="B668" t="str">
            <v>Elsevier</v>
          </cell>
          <cell r="C668" t="str">
            <v>ScienceDirect licensed content</v>
          </cell>
          <cell r="E668" t="str">
            <v>YNLME</v>
          </cell>
          <cell r="F668" t="str">
            <v>1074-7427</v>
          </cell>
          <cell r="G668" t="str">
            <v>1095-9564</v>
          </cell>
          <cell r="H668">
            <v>4</v>
          </cell>
          <cell r="I668">
            <v>3</v>
          </cell>
          <cell r="J668">
            <v>1</v>
          </cell>
        </row>
        <row r="669">
          <cell r="A669" t="str">
            <v>Neurobiology of Sleep and Circadian Rhythms</v>
          </cell>
          <cell r="B669" t="str">
            <v>Elsevier</v>
          </cell>
          <cell r="C669" t="str">
            <v>ScienceDirect licensed content</v>
          </cell>
          <cell r="E669" t="str">
            <v>NBSCR</v>
          </cell>
          <cell r="F669" t="str">
            <v>2451-9944</v>
          </cell>
          <cell r="G669" t="str">
            <v xml:space="preserve"> </v>
          </cell>
          <cell r="H669">
            <v>1</v>
          </cell>
          <cell r="I669">
            <v>1</v>
          </cell>
          <cell r="J669">
            <v>0</v>
          </cell>
        </row>
        <row r="670">
          <cell r="A670" t="str">
            <v>Neurobiology of Stress</v>
          </cell>
          <cell r="B670" t="str">
            <v>Elsevier</v>
          </cell>
          <cell r="C670" t="str">
            <v>ScienceDirect licensed content</v>
          </cell>
          <cell r="E670" t="str">
            <v>YNSTR</v>
          </cell>
          <cell r="F670" t="str">
            <v>2352-2895</v>
          </cell>
          <cell r="G670" t="str">
            <v xml:space="preserve"> </v>
          </cell>
          <cell r="H670">
            <v>5</v>
          </cell>
          <cell r="I670">
            <v>3</v>
          </cell>
          <cell r="J670">
            <v>3</v>
          </cell>
        </row>
        <row r="671">
          <cell r="A671" t="str">
            <v>Neurochemistry International</v>
          </cell>
          <cell r="B671" t="str">
            <v>Elsevier</v>
          </cell>
          <cell r="C671" t="str">
            <v>ScienceDirect licensed content</v>
          </cell>
          <cell r="E671" t="str">
            <v>NCI</v>
          </cell>
          <cell r="F671" t="str">
            <v>0197-0186</v>
          </cell>
          <cell r="G671" t="str">
            <v>1872-9754</v>
          </cell>
          <cell r="H671">
            <v>7</v>
          </cell>
          <cell r="I671">
            <v>6</v>
          </cell>
          <cell r="J671">
            <v>2</v>
          </cell>
        </row>
        <row r="672">
          <cell r="A672" t="str">
            <v>Neurocomputing</v>
          </cell>
          <cell r="B672" t="str">
            <v>Elsevier</v>
          </cell>
          <cell r="C672" t="str">
            <v>ScienceDirect licensed content</v>
          </cell>
          <cell r="E672" t="str">
            <v>NEUCOM</v>
          </cell>
          <cell r="F672" t="str">
            <v>0925-2312</v>
          </cell>
          <cell r="G672" t="str">
            <v>1872-8286</v>
          </cell>
          <cell r="H672">
            <v>9</v>
          </cell>
          <cell r="I672">
            <v>5</v>
          </cell>
          <cell r="J672">
            <v>5</v>
          </cell>
        </row>
        <row r="673">
          <cell r="A673" t="str">
            <v>NeuroImage</v>
          </cell>
          <cell r="B673" t="str">
            <v>Elsevier</v>
          </cell>
          <cell r="C673" t="str">
            <v>ScienceDirect licensed content</v>
          </cell>
          <cell r="E673" t="str">
            <v>YNIMG</v>
          </cell>
          <cell r="F673" t="str">
            <v>1053-8119</v>
          </cell>
          <cell r="G673" t="str">
            <v>1095-9572</v>
          </cell>
          <cell r="H673">
            <v>1226</v>
          </cell>
          <cell r="I673">
            <v>874</v>
          </cell>
          <cell r="J673">
            <v>352</v>
          </cell>
        </row>
        <row r="674">
          <cell r="A674" t="str">
            <v>NeuroImage: Clinical</v>
          </cell>
          <cell r="B674" t="str">
            <v>Elsevier</v>
          </cell>
          <cell r="C674" t="str">
            <v>ScienceDirect licensed content</v>
          </cell>
          <cell r="E674" t="str">
            <v>YNICL</v>
          </cell>
          <cell r="F674" t="str">
            <v>2213-1582</v>
          </cell>
          <cell r="G674" t="str">
            <v xml:space="preserve"> </v>
          </cell>
          <cell r="H674">
            <v>343</v>
          </cell>
          <cell r="I674">
            <v>225</v>
          </cell>
          <cell r="J674">
            <v>118</v>
          </cell>
        </row>
        <row r="675">
          <cell r="A675" t="str">
            <v>Neurología (English Edition)</v>
          </cell>
          <cell r="B675" t="str">
            <v>Elsevier</v>
          </cell>
          <cell r="C675" t="str">
            <v>ScienceDirect licensed content</v>
          </cell>
          <cell r="E675" t="str">
            <v>NRLENG</v>
          </cell>
          <cell r="F675" t="str">
            <v>2173-5808</v>
          </cell>
          <cell r="G675" t="str">
            <v xml:space="preserve"> </v>
          </cell>
          <cell r="H675">
            <v>1</v>
          </cell>
          <cell r="I675">
            <v>1</v>
          </cell>
          <cell r="J675">
            <v>0</v>
          </cell>
        </row>
        <row r="676">
          <cell r="A676" t="str">
            <v>Neuromuscular Disorders</v>
          </cell>
          <cell r="B676" t="str">
            <v>Elsevier</v>
          </cell>
          <cell r="C676" t="str">
            <v>ScienceDirect licensed content</v>
          </cell>
          <cell r="E676" t="str">
            <v>NMD</v>
          </cell>
          <cell r="F676" t="str">
            <v>0960-8966</v>
          </cell>
          <cell r="G676" t="str">
            <v>1873-2364</v>
          </cell>
          <cell r="H676">
            <v>3</v>
          </cell>
          <cell r="I676">
            <v>2</v>
          </cell>
          <cell r="J676">
            <v>2</v>
          </cell>
        </row>
        <row r="677">
          <cell r="A677" t="str">
            <v>Neuron</v>
          </cell>
          <cell r="B677" t="str">
            <v>Elsevier</v>
          </cell>
          <cell r="C677" t="str">
            <v>ScienceDirect licensed content</v>
          </cell>
          <cell r="E677" t="str">
            <v>NEURON</v>
          </cell>
          <cell r="F677" t="str">
            <v>0896-6273</v>
          </cell>
          <cell r="G677" t="str">
            <v>1097-4199</v>
          </cell>
          <cell r="H677">
            <v>247</v>
          </cell>
          <cell r="I677">
            <v>147</v>
          </cell>
          <cell r="J677">
            <v>101</v>
          </cell>
        </row>
        <row r="678">
          <cell r="A678" t="str">
            <v>Neuropharmacology</v>
          </cell>
          <cell r="B678" t="str">
            <v>Elsevier</v>
          </cell>
          <cell r="C678" t="str">
            <v>ScienceDirect licensed content</v>
          </cell>
          <cell r="E678" t="str">
            <v>NP</v>
          </cell>
          <cell r="F678" t="str">
            <v>0028-3908</v>
          </cell>
          <cell r="G678" t="str">
            <v>1873-7064</v>
          </cell>
          <cell r="H678">
            <v>18</v>
          </cell>
          <cell r="I678">
            <v>14</v>
          </cell>
          <cell r="J678">
            <v>5</v>
          </cell>
        </row>
        <row r="679">
          <cell r="A679" t="str">
            <v>Neuropsychologia</v>
          </cell>
          <cell r="B679" t="str">
            <v>Elsevier</v>
          </cell>
          <cell r="C679" t="str">
            <v>ScienceDirect licensed content</v>
          </cell>
          <cell r="E679" t="str">
            <v>NSY</v>
          </cell>
          <cell r="F679" t="str">
            <v>0028-3932</v>
          </cell>
          <cell r="G679" t="str">
            <v>1873-3514</v>
          </cell>
          <cell r="H679">
            <v>45</v>
          </cell>
          <cell r="I679">
            <v>25</v>
          </cell>
          <cell r="J679">
            <v>20</v>
          </cell>
        </row>
        <row r="680">
          <cell r="A680" t="str">
            <v>Neuroscience</v>
          </cell>
          <cell r="B680" t="str">
            <v>Elsevier</v>
          </cell>
          <cell r="C680" t="str">
            <v>ScienceDirect licensed content</v>
          </cell>
          <cell r="E680" t="str">
            <v>NSC</v>
          </cell>
          <cell r="F680" t="str">
            <v>0306-4522</v>
          </cell>
          <cell r="G680" t="str">
            <v>1873-7544</v>
          </cell>
          <cell r="H680">
            <v>94</v>
          </cell>
          <cell r="I680">
            <v>57</v>
          </cell>
          <cell r="J680">
            <v>37</v>
          </cell>
        </row>
        <row r="681">
          <cell r="A681" t="str">
            <v>Neuroscience &amp; Biobehavioral Reviews</v>
          </cell>
          <cell r="B681" t="str">
            <v>Elsevier</v>
          </cell>
          <cell r="C681" t="str">
            <v>ScienceDirect licensed content</v>
          </cell>
          <cell r="E681" t="str">
            <v>NBR</v>
          </cell>
          <cell r="F681" t="str">
            <v>0149-7634</v>
          </cell>
          <cell r="G681" t="str">
            <v>1873-7528</v>
          </cell>
          <cell r="H681">
            <v>98</v>
          </cell>
          <cell r="I681">
            <v>64</v>
          </cell>
          <cell r="J681">
            <v>34</v>
          </cell>
        </row>
        <row r="682">
          <cell r="A682" t="str">
            <v>Neuroscience Letters</v>
          </cell>
          <cell r="B682" t="str">
            <v>Elsevier</v>
          </cell>
          <cell r="C682" t="str">
            <v>ScienceDirect licensed content</v>
          </cell>
          <cell r="E682" t="str">
            <v>NSL</v>
          </cell>
          <cell r="F682" t="str">
            <v>0304-3940</v>
          </cell>
          <cell r="G682" t="str">
            <v>1872-7972</v>
          </cell>
          <cell r="H682">
            <v>6</v>
          </cell>
          <cell r="I682">
            <v>5</v>
          </cell>
          <cell r="J682">
            <v>2</v>
          </cell>
        </row>
        <row r="683">
          <cell r="A683" t="str">
            <v>Neuroscience Research</v>
          </cell>
          <cell r="B683" t="str">
            <v>Elsevier</v>
          </cell>
          <cell r="C683" t="str">
            <v>ScienceDirect licensed content</v>
          </cell>
          <cell r="E683" t="str">
            <v>NSR</v>
          </cell>
          <cell r="F683" t="str">
            <v>0168-0102</v>
          </cell>
          <cell r="G683" t="str">
            <v>1872-8111</v>
          </cell>
          <cell r="H683">
            <v>4</v>
          </cell>
          <cell r="I683">
            <v>4</v>
          </cell>
          <cell r="J683">
            <v>0</v>
          </cell>
        </row>
        <row r="684">
          <cell r="A684" t="str">
            <v>New Biotechnology</v>
          </cell>
          <cell r="B684" t="str">
            <v>Elsevier</v>
          </cell>
          <cell r="C684" t="str">
            <v>ScienceDirect licensed content</v>
          </cell>
          <cell r="E684" t="str">
            <v>NBT</v>
          </cell>
          <cell r="F684" t="str">
            <v>1871-6784</v>
          </cell>
          <cell r="G684" t="str">
            <v>1876-4347</v>
          </cell>
          <cell r="H684">
            <v>12</v>
          </cell>
          <cell r="I684">
            <v>5</v>
          </cell>
          <cell r="J684">
            <v>8</v>
          </cell>
        </row>
        <row r="685">
          <cell r="A685" t="str">
            <v>Nigerian Journal of Genetics</v>
          </cell>
          <cell r="B685" t="str">
            <v>Elsevier</v>
          </cell>
          <cell r="C685" t="str">
            <v>ScienceDirect licensed content</v>
          </cell>
          <cell r="E685" t="str">
            <v>NIGJG</v>
          </cell>
          <cell r="F685" t="str">
            <v>0189-9686</v>
          </cell>
          <cell r="G685" t="str">
            <v xml:space="preserve"> </v>
          </cell>
          <cell r="H685">
            <v>3</v>
          </cell>
          <cell r="I685">
            <v>2</v>
          </cell>
          <cell r="J685">
            <v>2</v>
          </cell>
        </row>
        <row r="686">
          <cell r="A686" t="str">
            <v>Nitric Oxide</v>
          </cell>
          <cell r="B686" t="str">
            <v>Elsevier</v>
          </cell>
          <cell r="C686" t="str">
            <v>ScienceDirect licensed content</v>
          </cell>
          <cell r="E686" t="str">
            <v>YNIOX</v>
          </cell>
          <cell r="F686" t="str">
            <v>1089-8603</v>
          </cell>
          <cell r="G686" t="str">
            <v>1089-8611</v>
          </cell>
          <cell r="H686">
            <v>3</v>
          </cell>
          <cell r="I686">
            <v>1</v>
          </cell>
          <cell r="J686">
            <v>2</v>
          </cell>
        </row>
        <row r="687">
          <cell r="A687" t="str">
            <v>NJAS - Wageningen Journal of Life Sciences</v>
          </cell>
          <cell r="B687" t="str">
            <v>Elsevier</v>
          </cell>
          <cell r="C687" t="str">
            <v>ScienceDirect licensed content</v>
          </cell>
          <cell r="E687" t="str">
            <v>NJAS</v>
          </cell>
          <cell r="F687" t="str">
            <v>1573-5214</v>
          </cell>
          <cell r="G687" t="str">
            <v>2212-1307</v>
          </cell>
          <cell r="H687">
            <v>4</v>
          </cell>
          <cell r="I687">
            <v>3</v>
          </cell>
          <cell r="J687">
            <v>1</v>
          </cell>
        </row>
        <row r="688">
          <cell r="A688" t="str">
            <v>NRIAG Journal of Astronomy and Geophysics</v>
          </cell>
          <cell r="B688" t="str">
            <v>Elsevier</v>
          </cell>
          <cell r="C688" t="str">
            <v>ScienceDirect licensed content</v>
          </cell>
          <cell r="E688" t="str">
            <v>NRJAG</v>
          </cell>
          <cell r="F688" t="str">
            <v>2090-9977</v>
          </cell>
          <cell r="G688" t="str">
            <v xml:space="preserve"> </v>
          </cell>
          <cell r="H688">
            <v>17</v>
          </cell>
          <cell r="I688">
            <v>14</v>
          </cell>
          <cell r="J688">
            <v>3</v>
          </cell>
        </row>
        <row r="689">
          <cell r="A689" t="str">
            <v>Nuclear and Particle Physics Proceedings</v>
          </cell>
          <cell r="B689" t="str">
            <v>Elsevier</v>
          </cell>
          <cell r="C689" t="str">
            <v>ScienceDirect licensed content</v>
          </cell>
          <cell r="E689" t="str">
            <v>NPPP</v>
          </cell>
          <cell r="F689" t="str">
            <v>2405-6014</v>
          </cell>
          <cell r="G689" t="str">
            <v xml:space="preserve"> </v>
          </cell>
          <cell r="H689">
            <v>10</v>
          </cell>
          <cell r="I689">
            <v>0</v>
          </cell>
          <cell r="J689">
            <v>10</v>
          </cell>
        </row>
        <row r="690">
          <cell r="A690" t="str">
            <v>Nuclear Energy and Technology</v>
          </cell>
          <cell r="B690" t="str">
            <v>Elsevier</v>
          </cell>
          <cell r="C690" t="str">
            <v>ScienceDirect licensed content</v>
          </cell>
          <cell r="E690" t="str">
            <v>NUCET</v>
          </cell>
          <cell r="F690" t="str">
            <v>2452-3038</v>
          </cell>
          <cell r="G690" t="str">
            <v xml:space="preserve"> </v>
          </cell>
          <cell r="H690">
            <v>5</v>
          </cell>
          <cell r="I690">
            <v>5</v>
          </cell>
          <cell r="J690">
            <v>0</v>
          </cell>
        </row>
        <row r="691">
          <cell r="A691" t="str">
            <v>Nuclear Engineering and Design</v>
          </cell>
          <cell r="B691" t="str">
            <v>Elsevier</v>
          </cell>
          <cell r="C691" t="str">
            <v>ScienceDirect licensed content</v>
          </cell>
          <cell r="E691" t="str">
            <v>NED</v>
          </cell>
          <cell r="F691" t="str">
            <v>0029-5493</v>
          </cell>
          <cell r="G691" t="str">
            <v xml:space="preserve"> </v>
          </cell>
          <cell r="H691">
            <v>13</v>
          </cell>
          <cell r="I691">
            <v>10</v>
          </cell>
          <cell r="J691">
            <v>4</v>
          </cell>
        </row>
        <row r="692">
          <cell r="A692" t="str">
            <v>Nuclear Engineering and Technology</v>
          </cell>
          <cell r="B692" t="str">
            <v>Elsevier</v>
          </cell>
          <cell r="C692" t="str">
            <v>ScienceDirect licensed content</v>
          </cell>
          <cell r="E692" t="str">
            <v>NET</v>
          </cell>
          <cell r="F692" t="str">
            <v>1738-5733</v>
          </cell>
          <cell r="G692" t="str">
            <v>2234-358X</v>
          </cell>
          <cell r="H692">
            <v>90</v>
          </cell>
          <cell r="I692">
            <v>59</v>
          </cell>
          <cell r="J692">
            <v>32</v>
          </cell>
        </row>
        <row r="693">
          <cell r="A693" t="str">
            <v>Nuclear Instruments and Methods in Physics Research Section A: Accelerators, Spectrometers, Detectors and Associated Equipment</v>
          </cell>
          <cell r="B693" t="str">
            <v>Elsevier</v>
          </cell>
          <cell r="C693" t="str">
            <v>ScienceDirect licensed content</v>
          </cell>
          <cell r="E693" t="str">
            <v>NIMA</v>
          </cell>
          <cell r="F693" t="str">
            <v>0168-9002</v>
          </cell>
          <cell r="G693" t="str">
            <v xml:space="preserve"> </v>
          </cell>
          <cell r="H693">
            <v>221</v>
          </cell>
          <cell r="I693">
            <v>159</v>
          </cell>
          <cell r="J693">
            <v>62</v>
          </cell>
        </row>
        <row r="694">
          <cell r="A694" t="str">
            <v>Nuclear Instruments and Methods in Physics Research Section B: Beam Interactions with Materials and Atoms</v>
          </cell>
          <cell r="B694" t="str">
            <v>Elsevier</v>
          </cell>
          <cell r="C694" t="str">
            <v>ScienceDirect licensed content</v>
          </cell>
          <cell r="E694" t="str">
            <v>NIMB</v>
          </cell>
          <cell r="F694" t="str">
            <v>0168-583X</v>
          </cell>
          <cell r="G694" t="str">
            <v xml:space="preserve"> </v>
          </cell>
          <cell r="H694">
            <v>2</v>
          </cell>
          <cell r="I694">
            <v>1</v>
          </cell>
          <cell r="J694">
            <v>1</v>
          </cell>
        </row>
        <row r="695">
          <cell r="A695" t="str">
            <v>Nuclear Materials and Energy</v>
          </cell>
          <cell r="B695" t="str">
            <v>Elsevier</v>
          </cell>
          <cell r="C695" t="str">
            <v>ScienceDirect licensed content</v>
          </cell>
          <cell r="E695" t="str">
            <v>NME</v>
          </cell>
          <cell r="F695" t="str">
            <v>2352-1791</v>
          </cell>
          <cell r="G695" t="str">
            <v xml:space="preserve"> </v>
          </cell>
          <cell r="H695">
            <v>1527</v>
          </cell>
          <cell r="I695">
            <v>1144</v>
          </cell>
          <cell r="J695">
            <v>379</v>
          </cell>
        </row>
        <row r="696">
          <cell r="A696" t="str">
            <v>Nuclear Medicine and Biology</v>
          </cell>
          <cell r="B696" t="str">
            <v>Elsevier</v>
          </cell>
          <cell r="C696" t="str">
            <v>ScienceDirect licensed content</v>
          </cell>
          <cell r="E696" t="str">
            <v>NMB</v>
          </cell>
          <cell r="F696" t="str">
            <v>0969-8051</v>
          </cell>
          <cell r="G696" t="str">
            <v>1872-9614</v>
          </cell>
          <cell r="H696">
            <v>7</v>
          </cell>
          <cell r="I696">
            <v>5</v>
          </cell>
          <cell r="J696">
            <v>3</v>
          </cell>
        </row>
        <row r="697">
          <cell r="A697" t="str">
            <v>Nuclear Physics A</v>
          </cell>
          <cell r="B697" t="str">
            <v>Elsevier</v>
          </cell>
          <cell r="C697" t="str">
            <v>ScienceDirect licensed content</v>
          </cell>
          <cell r="E697" t="str">
            <v>NUPHA</v>
          </cell>
          <cell r="F697" t="str">
            <v>0375-9474</v>
          </cell>
          <cell r="G697" t="str">
            <v xml:space="preserve"> </v>
          </cell>
          <cell r="H697">
            <v>4</v>
          </cell>
          <cell r="I697">
            <v>0</v>
          </cell>
          <cell r="J697">
            <v>4</v>
          </cell>
        </row>
        <row r="698">
          <cell r="A698" t="str">
            <v>Nuclear Physics B</v>
          </cell>
          <cell r="B698" t="str">
            <v>Elsevier</v>
          </cell>
          <cell r="C698" t="str">
            <v>ScienceDirect licensed content</v>
          </cell>
          <cell r="E698" t="str">
            <v>NUPHB</v>
          </cell>
          <cell r="F698" t="str">
            <v>0550-3213</v>
          </cell>
          <cell r="G698" t="str">
            <v xml:space="preserve"> </v>
          </cell>
          <cell r="H698">
            <v>63</v>
          </cell>
          <cell r="I698">
            <v>41</v>
          </cell>
          <cell r="J698">
            <v>23</v>
          </cell>
        </row>
        <row r="699">
          <cell r="A699" t="str">
            <v>Ocean &amp; Coastal Management</v>
          </cell>
          <cell r="B699" t="str">
            <v>Elsevier</v>
          </cell>
          <cell r="C699" t="str">
            <v>ScienceDirect licensed content</v>
          </cell>
          <cell r="E699" t="str">
            <v>OCMA</v>
          </cell>
          <cell r="F699" t="str">
            <v>0964-5691</v>
          </cell>
          <cell r="G699" t="str">
            <v xml:space="preserve"> </v>
          </cell>
          <cell r="H699">
            <v>1</v>
          </cell>
          <cell r="I699">
            <v>1</v>
          </cell>
          <cell r="J699">
            <v>0</v>
          </cell>
        </row>
        <row r="700">
          <cell r="A700" t="str">
            <v>Ocean Engineering</v>
          </cell>
          <cell r="B700" t="str">
            <v>Elsevier</v>
          </cell>
          <cell r="C700" t="str">
            <v>ScienceDirect licensed content</v>
          </cell>
          <cell r="E700" t="str">
            <v>OE</v>
          </cell>
          <cell r="F700" t="str">
            <v>0029-8018</v>
          </cell>
          <cell r="G700" t="str">
            <v xml:space="preserve"> </v>
          </cell>
          <cell r="H700">
            <v>2</v>
          </cell>
          <cell r="I700">
            <v>0</v>
          </cell>
          <cell r="J700">
            <v>2</v>
          </cell>
        </row>
        <row r="701">
          <cell r="A701" t="str">
            <v>Ocean Modelling</v>
          </cell>
          <cell r="B701" t="str">
            <v>Elsevier</v>
          </cell>
          <cell r="C701" t="str">
            <v>ScienceDirect licensed content</v>
          </cell>
          <cell r="E701" t="str">
            <v>OCEMOD</v>
          </cell>
          <cell r="F701" t="str">
            <v>1463-5003</v>
          </cell>
          <cell r="G701" t="str">
            <v xml:space="preserve"> </v>
          </cell>
          <cell r="H701">
            <v>1</v>
          </cell>
          <cell r="I701">
            <v>1</v>
          </cell>
          <cell r="J701">
            <v>0</v>
          </cell>
        </row>
        <row r="702">
          <cell r="A702" t="str">
            <v>Oceanologia</v>
          </cell>
          <cell r="B702" t="str">
            <v>Elsevier</v>
          </cell>
          <cell r="C702" t="str">
            <v>ScienceDirect licensed content</v>
          </cell>
          <cell r="E702" t="str">
            <v>OCEANO</v>
          </cell>
          <cell r="F702" t="str">
            <v>0078-3234</v>
          </cell>
          <cell r="G702" t="str">
            <v>2300-7370</v>
          </cell>
          <cell r="H702">
            <v>7</v>
          </cell>
          <cell r="I702">
            <v>6</v>
          </cell>
          <cell r="J702">
            <v>2</v>
          </cell>
        </row>
        <row r="703">
          <cell r="A703" t="str">
            <v>Ophthalmology</v>
          </cell>
          <cell r="B703" t="str">
            <v>Elsevier</v>
          </cell>
          <cell r="C703" t="str">
            <v>ScienceDirect licensed content</v>
          </cell>
          <cell r="E703" t="str">
            <v>OPHTHA</v>
          </cell>
          <cell r="F703" t="str">
            <v>0161-6420</v>
          </cell>
          <cell r="G703" t="str">
            <v>1549-4713</v>
          </cell>
          <cell r="H703">
            <v>2</v>
          </cell>
          <cell r="I703">
            <v>2</v>
          </cell>
          <cell r="J703">
            <v>0</v>
          </cell>
        </row>
        <row r="704">
          <cell r="A704" t="str">
            <v>Optics and Lasers in Engineering</v>
          </cell>
          <cell r="B704" t="str">
            <v>Elsevier</v>
          </cell>
          <cell r="C704" t="str">
            <v>ScienceDirect licensed content</v>
          </cell>
          <cell r="E704" t="str">
            <v>OLEN</v>
          </cell>
          <cell r="F704" t="str">
            <v>0143-8166</v>
          </cell>
          <cell r="G704" t="str">
            <v xml:space="preserve"> </v>
          </cell>
          <cell r="H704">
            <v>2</v>
          </cell>
          <cell r="I704">
            <v>2</v>
          </cell>
          <cell r="J704">
            <v>0</v>
          </cell>
        </row>
        <row r="705">
          <cell r="A705" t="str">
            <v>Ore Geology Reviews</v>
          </cell>
          <cell r="B705" t="str">
            <v>Elsevier</v>
          </cell>
          <cell r="C705" t="str">
            <v>ScienceDirect licensed content</v>
          </cell>
          <cell r="E705" t="str">
            <v>OREGEO</v>
          </cell>
          <cell r="F705" t="str">
            <v>0169-1368</v>
          </cell>
          <cell r="G705" t="str">
            <v xml:space="preserve"> </v>
          </cell>
          <cell r="H705">
            <v>1</v>
          </cell>
          <cell r="I705">
            <v>1</v>
          </cell>
          <cell r="J705">
            <v>0</v>
          </cell>
        </row>
        <row r="706">
          <cell r="A706" t="str">
            <v>Organic Electronics</v>
          </cell>
          <cell r="B706" t="str">
            <v>Elsevier</v>
          </cell>
          <cell r="C706" t="str">
            <v>ScienceDirect licensed content</v>
          </cell>
          <cell r="E706" t="str">
            <v>ORGELE</v>
          </cell>
          <cell r="F706" t="str">
            <v>1566-1199</v>
          </cell>
          <cell r="G706" t="str">
            <v xml:space="preserve"> </v>
          </cell>
          <cell r="H706">
            <v>11</v>
          </cell>
          <cell r="I706">
            <v>7</v>
          </cell>
          <cell r="J706">
            <v>4</v>
          </cell>
        </row>
        <row r="707">
          <cell r="A707" t="str">
            <v>Organic Geochemistry</v>
          </cell>
          <cell r="B707" t="str">
            <v>Elsevier</v>
          </cell>
          <cell r="C707" t="str">
            <v>ScienceDirect licensed content</v>
          </cell>
          <cell r="E707" t="str">
            <v>OG</v>
          </cell>
          <cell r="F707" t="str">
            <v>0146-6380</v>
          </cell>
          <cell r="G707" t="str">
            <v xml:space="preserve"> </v>
          </cell>
          <cell r="H707">
            <v>7</v>
          </cell>
          <cell r="I707">
            <v>4</v>
          </cell>
          <cell r="J707">
            <v>3</v>
          </cell>
        </row>
        <row r="708">
          <cell r="A708" t="str">
            <v>PAIN®</v>
          </cell>
          <cell r="B708" t="str">
            <v>Elsevier</v>
          </cell>
          <cell r="C708" t="str">
            <v>ScienceDirect licensed content</v>
          </cell>
          <cell r="E708" t="str">
            <v>PAIN</v>
          </cell>
          <cell r="F708" t="str">
            <v>0304-3959</v>
          </cell>
          <cell r="G708" t="str">
            <v>1872-6623</v>
          </cell>
          <cell r="H708">
            <v>2</v>
          </cell>
          <cell r="I708">
            <v>1</v>
          </cell>
          <cell r="J708">
            <v>1</v>
          </cell>
        </row>
        <row r="709">
          <cell r="A709" t="str">
            <v>Papillomavirus Research</v>
          </cell>
          <cell r="B709" t="str">
            <v>Elsevier</v>
          </cell>
          <cell r="C709" t="str">
            <v>ScienceDirect licensed content</v>
          </cell>
          <cell r="E709" t="str">
            <v>PVR</v>
          </cell>
          <cell r="F709" t="str">
            <v>2405-8521</v>
          </cell>
          <cell r="G709" t="str">
            <v xml:space="preserve"> </v>
          </cell>
          <cell r="H709">
            <v>2</v>
          </cell>
          <cell r="I709">
            <v>2</v>
          </cell>
          <cell r="J709">
            <v>0</v>
          </cell>
        </row>
        <row r="710">
          <cell r="A710" t="str">
            <v>Parallel Computing</v>
          </cell>
          <cell r="B710" t="str">
            <v>Elsevier</v>
          </cell>
          <cell r="C710" t="str">
            <v>ScienceDirect licensed content</v>
          </cell>
          <cell r="E710" t="str">
            <v>PARCO</v>
          </cell>
          <cell r="F710" t="str">
            <v>0167-8191</v>
          </cell>
          <cell r="G710" t="str">
            <v xml:space="preserve"> </v>
          </cell>
          <cell r="H710">
            <v>3</v>
          </cell>
          <cell r="I710">
            <v>2</v>
          </cell>
          <cell r="J710">
            <v>1</v>
          </cell>
        </row>
        <row r="711">
          <cell r="A711" t="str">
            <v>Parkinsonism &amp; Related Disorders</v>
          </cell>
          <cell r="B711" t="str">
            <v>Elsevier</v>
          </cell>
          <cell r="C711" t="str">
            <v>ScienceDirect licensed content</v>
          </cell>
          <cell r="E711" t="str">
            <v>PRD</v>
          </cell>
          <cell r="F711" t="str">
            <v>1353-8020</v>
          </cell>
          <cell r="G711" t="str">
            <v>1873-5126</v>
          </cell>
          <cell r="H711">
            <v>49</v>
          </cell>
          <cell r="I711">
            <v>39</v>
          </cell>
          <cell r="J711">
            <v>11</v>
          </cell>
        </row>
        <row r="712">
          <cell r="A712" t="str">
            <v>Pathology - Research and Practice</v>
          </cell>
          <cell r="B712" t="str">
            <v>Elsevier</v>
          </cell>
          <cell r="C712" t="str">
            <v>ScienceDirect licensed content</v>
          </cell>
          <cell r="E712" t="str">
            <v>PRP</v>
          </cell>
          <cell r="F712" t="str">
            <v>0344-0338</v>
          </cell>
          <cell r="G712" t="str">
            <v>1618-0631</v>
          </cell>
          <cell r="H712">
            <v>3</v>
          </cell>
          <cell r="I712">
            <v>2</v>
          </cell>
          <cell r="J712">
            <v>1</v>
          </cell>
        </row>
        <row r="713">
          <cell r="A713" t="str">
            <v>Pattern Recognition</v>
          </cell>
          <cell r="B713" t="str">
            <v>Elsevier</v>
          </cell>
          <cell r="C713" t="str">
            <v>ScienceDirect licensed content</v>
          </cell>
          <cell r="E713" t="str">
            <v>PR</v>
          </cell>
          <cell r="F713" t="str">
            <v>0031-3203</v>
          </cell>
          <cell r="G713" t="str">
            <v xml:space="preserve"> </v>
          </cell>
          <cell r="H713">
            <v>7</v>
          </cell>
          <cell r="I713">
            <v>4</v>
          </cell>
          <cell r="J713">
            <v>3</v>
          </cell>
        </row>
        <row r="714">
          <cell r="A714" t="str">
            <v>Personality and Individual Differences</v>
          </cell>
          <cell r="B714" t="str">
            <v>Elsevier</v>
          </cell>
          <cell r="C714" t="str">
            <v>ScienceDirect licensed content</v>
          </cell>
          <cell r="E714" t="str">
            <v>PAID</v>
          </cell>
          <cell r="F714" t="str">
            <v>0191-8869</v>
          </cell>
          <cell r="G714" t="str">
            <v xml:space="preserve"> </v>
          </cell>
          <cell r="H714">
            <v>1</v>
          </cell>
          <cell r="I714">
            <v>1</v>
          </cell>
          <cell r="J714">
            <v>0</v>
          </cell>
        </row>
        <row r="715">
          <cell r="A715" t="str">
            <v>Perspectives in Medicine</v>
          </cell>
          <cell r="B715" t="str">
            <v>Elsevier</v>
          </cell>
          <cell r="C715" t="str">
            <v>ScienceDirect licensed content</v>
          </cell>
          <cell r="E715" t="str">
            <v>PERMED</v>
          </cell>
          <cell r="F715" t="str">
            <v>2211-968X</v>
          </cell>
          <cell r="G715" t="str">
            <v xml:space="preserve"> </v>
          </cell>
          <cell r="H715">
            <v>6</v>
          </cell>
          <cell r="I715">
            <v>5</v>
          </cell>
          <cell r="J715">
            <v>2</v>
          </cell>
        </row>
        <row r="716">
          <cell r="A716" t="str">
            <v>Perspectives in Plant Ecology, Evolution and Systematics</v>
          </cell>
          <cell r="B716" t="str">
            <v>Elsevier</v>
          </cell>
          <cell r="C716" t="str">
            <v>ScienceDirect licensed content</v>
          </cell>
          <cell r="E716" t="str">
            <v>PPEES</v>
          </cell>
          <cell r="F716" t="str">
            <v>1433-8319</v>
          </cell>
          <cell r="G716" t="str">
            <v>1618-0437</v>
          </cell>
          <cell r="H716">
            <v>3</v>
          </cell>
          <cell r="I716">
            <v>2</v>
          </cell>
          <cell r="J716">
            <v>1</v>
          </cell>
        </row>
        <row r="717">
          <cell r="A717" t="str">
            <v>Perspectives in Science</v>
          </cell>
          <cell r="B717" t="str">
            <v>Elsevier</v>
          </cell>
          <cell r="C717" t="str">
            <v>ScienceDirect licensed content</v>
          </cell>
          <cell r="E717" t="str">
            <v>PISC</v>
          </cell>
          <cell r="F717" t="str">
            <v>2213-0209</v>
          </cell>
          <cell r="G717" t="str">
            <v xml:space="preserve"> </v>
          </cell>
          <cell r="H717">
            <v>47</v>
          </cell>
          <cell r="I717">
            <v>37</v>
          </cell>
          <cell r="J717">
            <v>10</v>
          </cell>
        </row>
        <row r="718">
          <cell r="A718" t="str">
            <v>Pesticide Biochemistry and Physiology</v>
          </cell>
          <cell r="B718" t="str">
            <v>Elsevier</v>
          </cell>
          <cell r="C718" t="str">
            <v>ScienceDirect licensed content</v>
          </cell>
          <cell r="E718" t="str">
            <v>YPEST</v>
          </cell>
          <cell r="F718" t="str">
            <v>0048-3575</v>
          </cell>
          <cell r="G718" t="str">
            <v>1095-9939</v>
          </cell>
          <cell r="H718">
            <v>1</v>
          </cell>
          <cell r="I718">
            <v>1</v>
          </cell>
          <cell r="J718">
            <v>0</v>
          </cell>
        </row>
        <row r="719">
          <cell r="A719" t="str">
            <v>PET Clinics</v>
          </cell>
          <cell r="B719" t="str">
            <v>Elsevier</v>
          </cell>
          <cell r="C719" t="str">
            <v>ScienceDirect licensed content</v>
          </cell>
          <cell r="E719" t="str">
            <v>CPET</v>
          </cell>
          <cell r="F719" t="str">
            <v>1556-8598</v>
          </cell>
          <cell r="G719" t="str">
            <v>1879-9809</v>
          </cell>
          <cell r="H719">
            <v>2</v>
          </cell>
          <cell r="I719">
            <v>2</v>
          </cell>
          <cell r="J719">
            <v>0</v>
          </cell>
        </row>
        <row r="720">
          <cell r="A720" t="str">
            <v>Petroleum</v>
          </cell>
          <cell r="B720" t="str">
            <v>Elsevier</v>
          </cell>
          <cell r="C720" t="str">
            <v>ScienceDirect licensed content</v>
          </cell>
          <cell r="E720" t="str">
            <v>PETLM</v>
          </cell>
          <cell r="F720" t="str">
            <v>2405-6561</v>
          </cell>
          <cell r="G720" t="str">
            <v xml:space="preserve"> </v>
          </cell>
          <cell r="H720">
            <v>8</v>
          </cell>
          <cell r="I720">
            <v>7</v>
          </cell>
          <cell r="J720">
            <v>2</v>
          </cell>
        </row>
        <row r="721">
          <cell r="A721" t="str">
            <v>Pharmacology &amp; Therapeutics</v>
          </cell>
          <cell r="B721" t="str">
            <v>Elsevier</v>
          </cell>
          <cell r="C721" t="str">
            <v>ScienceDirect licensed content</v>
          </cell>
          <cell r="E721" t="str">
            <v>JPT</v>
          </cell>
          <cell r="F721" t="str">
            <v>0163-7258</v>
          </cell>
          <cell r="G721" t="str">
            <v>1879-016X</v>
          </cell>
          <cell r="H721">
            <v>8</v>
          </cell>
          <cell r="I721">
            <v>7</v>
          </cell>
          <cell r="J721">
            <v>2</v>
          </cell>
        </row>
        <row r="722">
          <cell r="A722" t="str">
            <v>Photoacoustics</v>
          </cell>
          <cell r="B722" t="str">
            <v>Elsevier</v>
          </cell>
          <cell r="C722" t="str">
            <v>ScienceDirect licensed content</v>
          </cell>
          <cell r="E722" t="str">
            <v>PACS</v>
          </cell>
          <cell r="F722" t="str">
            <v>2213-5979</v>
          </cell>
          <cell r="G722" t="str">
            <v xml:space="preserve"> </v>
          </cell>
          <cell r="H722">
            <v>2</v>
          </cell>
          <cell r="I722">
            <v>2</v>
          </cell>
          <cell r="J722">
            <v>0</v>
          </cell>
        </row>
        <row r="723">
          <cell r="A723" t="str">
            <v>Photonics and Nanostructures - Fundamentals and Applications</v>
          </cell>
          <cell r="B723" t="str">
            <v>Elsevier</v>
          </cell>
          <cell r="C723" t="str">
            <v>ScienceDirect licensed content</v>
          </cell>
          <cell r="E723" t="str">
            <v>PNFA</v>
          </cell>
          <cell r="F723" t="str">
            <v>1569-4410</v>
          </cell>
          <cell r="G723" t="str">
            <v>1569-4429</v>
          </cell>
          <cell r="H723">
            <v>1</v>
          </cell>
          <cell r="I723">
            <v>0</v>
          </cell>
          <cell r="J723">
            <v>1</v>
          </cell>
        </row>
        <row r="724">
          <cell r="A724" t="str">
            <v>Physica D: Nonlinear Phenomena</v>
          </cell>
          <cell r="B724" t="str">
            <v>Elsevier</v>
          </cell>
          <cell r="C724" t="str">
            <v>ScienceDirect licensed content</v>
          </cell>
          <cell r="E724" t="str">
            <v>PHYSD</v>
          </cell>
          <cell r="F724" t="str">
            <v>0167-2789</v>
          </cell>
          <cell r="G724" t="str">
            <v xml:space="preserve"> </v>
          </cell>
          <cell r="H724">
            <v>5</v>
          </cell>
          <cell r="I724">
            <v>4</v>
          </cell>
          <cell r="J724">
            <v>2</v>
          </cell>
        </row>
        <row r="725">
          <cell r="A725" t="str">
            <v>Physica Medica</v>
          </cell>
          <cell r="B725" t="str">
            <v>Elsevier</v>
          </cell>
          <cell r="C725" t="str">
            <v>ScienceDirect licensed content</v>
          </cell>
          <cell r="E725" t="str">
            <v>EJMP</v>
          </cell>
          <cell r="F725" t="str">
            <v>1120-1797</v>
          </cell>
          <cell r="G725" t="str">
            <v>1724-191X</v>
          </cell>
          <cell r="H725">
            <v>6</v>
          </cell>
          <cell r="I725">
            <v>4</v>
          </cell>
          <cell r="J725">
            <v>2</v>
          </cell>
        </row>
        <row r="726">
          <cell r="A726" t="str">
            <v>Physics in Medicine</v>
          </cell>
          <cell r="B726" t="str">
            <v>Elsevier</v>
          </cell>
          <cell r="C726" t="str">
            <v>ScienceDirect licensed content</v>
          </cell>
          <cell r="E726" t="str">
            <v>PHMED</v>
          </cell>
          <cell r="F726" t="str">
            <v>2352-4510</v>
          </cell>
          <cell r="G726" t="str">
            <v xml:space="preserve"> </v>
          </cell>
          <cell r="H726">
            <v>7</v>
          </cell>
          <cell r="I726">
            <v>4</v>
          </cell>
          <cell r="J726">
            <v>4</v>
          </cell>
        </row>
        <row r="727">
          <cell r="A727" t="str">
            <v>Physics Letters A</v>
          </cell>
          <cell r="B727" t="str">
            <v>Elsevier</v>
          </cell>
          <cell r="C727" t="str">
            <v>ScienceDirect licensed content</v>
          </cell>
          <cell r="E727" t="str">
            <v>PLA</v>
          </cell>
          <cell r="F727" t="str">
            <v>0375-9601</v>
          </cell>
          <cell r="G727" t="str">
            <v xml:space="preserve"> </v>
          </cell>
          <cell r="H727">
            <v>3</v>
          </cell>
          <cell r="I727">
            <v>2</v>
          </cell>
          <cell r="J727">
            <v>2</v>
          </cell>
        </row>
        <row r="728">
          <cell r="A728" t="str">
            <v>Physics Letters B</v>
          </cell>
          <cell r="B728" t="str">
            <v>Elsevier</v>
          </cell>
          <cell r="C728" t="str">
            <v>ScienceDirect licensed content</v>
          </cell>
          <cell r="E728" t="str">
            <v>PLB</v>
          </cell>
          <cell r="F728" t="str">
            <v>0370-2693</v>
          </cell>
          <cell r="G728" t="str">
            <v xml:space="preserve"> </v>
          </cell>
          <cell r="H728">
            <v>700</v>
          </cell>
          <cell r="I728">
            <v>473</v>
          </cell>
          <cell r="J728">
            <v>227</v>
          </cell>
        </row>
        <row r="729">
          <cell r="A729" t="str">
            <v>Physics of Life Reviews</v>
          </cell>
          <cell r="B729" t="str">
            <v>Elsevier</v>
          </cell>
          <cell r="C729" t="str">
            <v>ScienceDirect licensed content</v>
          </cell>
          <cell r="E729" t="str">
            <v>PLREV</v>
          </cell>
          <cell r="F729" t="str">
            <v>1571-0645</v>
          </cell>
          <cell r="G729" t="str">
            <v xml:space="preserve"> </v>
          </cell>
          <cell r="H729">
            <v>12</v>
          </cell>
          <cell r="I729">
            <v>9</v>
          </cell>
          <cell r="J729">
            <v>3</v>
          </cell>
        </row>
        <row r="730">
          <cell r="A730" t="str">
            <v>Physics of the Dark Universe</v>
          </cell>
          <cell r="B730" t="str">
            <v>Elsevier</v>
          </cell>
          <cell r="C730" t="str">
            <v>ScienceDirect licensed content</v>
          </cell>
          <cell r="E730" t="str">
            <v>DARK</v>
          </cell>
          <cell r="F730" t="str">
            <v>2212-6864</v>
          </cell>
          <cell r="G730" t="str">
            <v xml:space="preserve"> </v>
          </cell>
          <cell r="H730">
            <v>11</v>
          </cell>
          <cell r="I730">
            <v>6</v>
          </cell>
          <cell r="J730">
            <v>5</v>
          </cell>
        </row>
        <row r="731">
          <cell r="A731" t="str">
            <v>Physics of the Earth and Planetary Interiors</v>
          </cell>
          <cell r="B731" t="str">
            <v>Elsevier</v>
          </cell>
          <cell r="C731" t="str">
            <v>ScienceDirect licensed content</v>
          </cell>
          <cell r="E731" t="str">
            <v>PEPI</v>
          </cell>
          <cell r="F731" t="str">
            <v>0031-9201</v>
          </cell>
          <cell r="G731" t="str">
            <v xml:space="preserve"> </v>
          </cell>
          <cell r="H731">
            <v>2</v>
          </cell>
          <cell r="I731">
            <v>2</v>
          </cell>
          <cell r="J731">
            <v>0</v>
          </cell>
        </row>
        <row r="732">
          <cell r="A732" t="str">
            <v>Physics Procedia</v>
          </cell>
          <cell r="B732" t="str">
            <v>Elsevier</v>
          </cell>
          <cell r="C732" t="str">
            <v>ScienceDirect licensed content</v>
          </cell>
          <cell r="E732" t="str">
            <v>PHPRO</v>
          </cell>
          <cell r="F732" t="str">
            <v>1875-3892</v>
          </cell>
          <cell r="G732" t="str">
            <v xml:space="preserve"> </v>
          </cell>
          <cell r="H732">
            <v>339</v>
          </cell>
          <cell r="I732">
            <v>0</v>
          </cell>
          <cell r="J732">
            <v>339</v>
          </cell>
        </row>
        <row r="733">
          <cell r="A733" t="str">
            <v>Physics Reports</v>
          </cell>
          <cell r="B733" t="str">
            <v>Elsevier</v>
          </cell>
          <cell r="C733" t="str">
            <v>ScienceDirect licensed content</v>
          </cell>
          <cell r="E733" t="str">
            <v>PLREP</v>
          </cell>
          <cell r="F733" t="str">
            <v>0370-1573</v>
          </cell>
          <cell r="G733" t="str">
            <v xml:space="preserve"> </v>
          </cell>
          <cell r="H733">
            <v>17</v>
          </cell>
          <cell r="I733">
            <v>13</v>
          </cell>
          <cell r="J733">
            <v>5</v>
          </cell>
        </row>
        <row r="734">
          <cell r="A734" t="str">
            <v>Physiology &amp; Behavior</v>
          </cell>
          <cell r="B734" t="str">
            <v>Elsevier</v>
          </cell>
          <cell r="C734" t="str">
            <v>ScienceDirect licensed content</v>
          </cell>
          <cell r="E734" t="str">
            <v>PHB</v>
          </cell>
          <cell r="F734" t="str">
            <v>0031-9384</v>
          </cell>
          <cell r="G734" t="str">
            <v>1873-507X</v>
          </cell>
          <cell r="H734">
            <v>2</v>
          </cell>
          <cell r="I734">
            <v>2</v>
          </cell>
          <cell r="J734">
            <v>0</v>
          </cell>
        </row>
        <row r="735">
          <cell r="A735" t="str">
            <v>Plant Gene</v>
          </cell>
          <cell r="B735" t="str">
            <v>Elsevier</v>
          </cell>
          <cell r="C735" t="str">
            <v>ScienceDirect licensed content</v>
          </cell>
          <cell r="E735" t="str">
            <v>PLGENE</v>
          </cell>
          <cell r="F735" t="str">
            <v>2352-4073</v>
          </cell>
          <cell r="G735" t="str">
            <v xml:space="preserve"> </v>
          </cell>
          <cell r="H735">
            <v>6</v>
          </cell>
          <cell r="I735">
            <v>4</v>
          </cell>
          <cell r="J735">
            <v>3</v>
          </cell>
        </row>
        <row r="736">
          <cell r="A736" t="str">
            <v>Plant Physiology and Biochemistry</v>
          </cell>
          <cell r="B736" t="str">
            <v>Elsevier</v>
          </cell>
          <cell r="C736" t="str">
            <v>ScienceDirect licensed content</v>
          </cell>
          <cell r="E736" t="str">
            <v>PLAPHY</v>
          </cell>
          <cell r="F736" t="str">
            <v>0981-9428</v>
          </cell>
          <cell r="G736" t="str">
            <v xml:space="preserve"> </v>
          </cell>
          <cell r="H736">
            <v>7</v>
          </cell>
          <cell r="I736">
            <v>6</v>
          </cell>
          <cell r="J736">
            <v>2</v>
          </cell>
        </row>
        <row r="737">
          <cell r="A737" t="str">
            <v>Plant Science</v>
          </cell>
          <cell r="B737" t="str">
            <v>Elsevier</v>
          </cell>
          <cell r="C737" t="str">
            <v>ScienceDirect licensed content</v>
          </cell>
          <cell r="E737" t="str">
            <v>PSL</v>
          </cell>
          <cell r="F737" t="str">
            <v>0168-9452</v>
          </cell>
          <cell r="G737" t="str">
            <v>1873-2259</v>
          </cell>
          <cell r="H737">
            <v>5</v>
          </cell>
          <cell r="I737">
            <v>5</v>
          </cell>
          <cell r="J737">
            <v>0</v>
          </cell>
        </row>
        <row r="738">
          <cell r="A738" t="str">
            <v>Poetics</v>
          </cell>
          <cell r="B738" t="str">
            <v>Elsevier</v>
          </cell>
          <cell r="C738" t="str">
            <v>ScienceDirect licensed content</v>
          </cell>
          <cell r="E738" t="str">
            <v>POETIC</v>
          </cell>
          <cell r="F738" t="str">
            <v>0304-422X</v>
          </cell>
          <cell r="G738" t="str">
            <v xml:space="preserve"> </v>
          </cell>
          <cell r="H738">
            <v>2</v>
          </cell>
          <cell r="I738">
            <v>1</v>
          </cell>
          <cell r="J738">
            <v>1</v>
          </cell>
        </row>
        <row r="739">
          <cell r="A739" t="str">
            <v>Political Geography</v>
          </cell>
          <cell r="B739" t="str">
            <v>Elsevier</v>
          </cell>
          <cell r="C739" t="str">
            <v>ScienceDirect licensed content</v>
          </cell>
          <cell r="E739" t="str">
            <v>JPGQ</v>
          </cell>
          <cell r="F739" t="str">
            <v>0962-6298</v>
          </cell>
          <cell r="G739" t="str">
            <v xml:space="preserve"> </v>
          </cell>
          <cell r="H739">
            <v>3</v>
          </cell>
          <cell r="I739">
            <v>2</v>
          </cell>
          <cell r="J739">
            <v>1</v>
          </cell>
        </row>
        <row r="740">
          <cell r="A740" t="str">
            <v>Polymer</v>
          </cell>
          <cell r="B740" t="str">
            <v>Elsevier</v>
          </cell>
          <cell r="C740" t="str">
            <v>ScienceDirect licensed content</v>
          </cell>
          <cell r="E740" t="str">
            <v>JPOL</v>
          </cell>
          <cell r="F740" t="str">
            <v>0032-3861</v>
          </cell>
          <cell r="G740" t="str">
            <v xml:space="preserve"> </v>
          </cell>
          <cell r="H740">
            <v>53</v>
          </cell>
          <cell r="I740">
            <v>39</v>
          </cell>
          <cell r="J740">
            <v>14</v>
          </cell>
        </row>
        <row r="741">
          <cell r="A741" t="str">
            <v>Polymer Testing</v>
          </cell>
          <cell r="B741" t="str">
            <v>Elsevier</v>
          </cell>
          <cell r="C741" t="str">
            <v>ScienceDirect licensed content</v>
          </cell>
          <cell r="E741" t="str">
            <v>POTE</v>
          </cell>
          <cell r="F741" t="str">
            <v>0142-9418</v>
          </cell>
          <cell r="G741" t="str">
            <v xml:space="preserve"> </v>
          </cell>
          <cell r="H741">
            <v>1</v>
          </cell>
          <cell r="I741">
            <v>1</v>
          </cell>
          <cell r="J741">
            <v>0</v>
          </cell>
        </row>
        <row r="742">
          <cell r="A742" t="str">
            <v>Powder Technology</v>
          </cell>
          <cell r="B742" t="str">
            <v>Elsevier</v>
          </cell>
          <cell r="C742" t="str">
            <v>ScienceDirect licensed content</v>
          </cell>
          <cell r="E742" t="str">
            <v>PTEC</v>
          </cell>
          <cell r="F742" t="str">
            <v>0032-5910</v>
          </cell>
          <cell r="G742" t="str">
            <v>1873-328X</v>
          </cell>
          <cell r="H742">
            <v>11</v>
          </cell>
          <cell r="I742">
            <v>7</v>
          </cell>
          <cell r="J742">
            <v>5</v>
          </cell>
        </row>
        <row r="743">
          <cell r="A743" t="str">
            <v>Precision Engineering</v>
          </cell>
          <cell r="B743" t="str">
            <v>Elsevier</v>
          </cell>
          <cell r="C743" t="str">
            <v>ScienceDirect licensed content</v>
          </cell>
          <cell r="E743" t="str">
            <v>PRE</v>
          </cell>
          <cell r="F743" t="str">
            <v>0141-6359</v>
          </cell>
          <cell r="G743" t="str">
            <v xml:space="preserve"> </v>
          </cell>
          <cell r="H743">
            <v>1</v>
          </cell>
          <cell r="I743">
            <v>1</v>
          </cell>
          <cell r="J743">
            <v>0</v>
          </cell>
        </row>
        <row r="744">
          <cell r="A744" t="str">
            <v>Preventive Veterinary Medicine</v>
          </cell>
          <cell r="B744" t="str">
            <v>Elsevier</v>
          </cell>
          <cell r="C744" t="str">
            <v>ScienceDirect licensed content</v>
          </cell>
          <cell r="E744" t="str">
            <v>PREVET</v>
          </cell>
          <cell r="F744" t="str">
            <v>0167-5877</v>
          </cell>
          <cell r="G744" t="str">
            <v xml:space="preserve"> </v>
          </cell>
          <cell r="H744">
            <v>2</v>
          </cell>
          <cell r="I744">
            <v>2</v>
          </cell>
          <cell r="J744">
            <v>0</v>
          </cell>
        </row>
        <row r="745">
          <cell r="A745" t="str">
            <v>Procedia - Social and Behavioral Sciences</v>
          </cell>
          <cell r="B745" t="str">
            <v>Elsevier</v>
          </cell>
          <cell r="C745" t="str">
            <v>ScienceDirect licensed content</v>
          </cell>
          <cell r="E745" t="str">
            <v>SBSPRO</v>
          </cell>
          <cell r="F745" t="str">
            <v>1877-0428</v>
          </cell>
          <cell r="G745" t="str">
            <v xml:space="preserve"> </v>
          </cell>
          <cell r="H745">
            <v>203</v>
          </cell>
          <cell r="I745">
            <v>0</v>
          </cell>
          <cell r="J745">
            <v>202</v>
          </cell>
        </row>
        <row r="746">
          <cell r="A746" t="str">
            <v>Procedia Chemistry</v>
          </cell>
          <cell r="B746" t="str">
            <v>Elsevier</v>
          </cell>
          <cell r="C746" t="str">
            <v>ScienceDirect licensed content</v>
          </cell>
          <cell r="E746" t="str">
            <v>PROCHE</v>
          </cell>
          <cell r="F746" t="str">
            <v>1876-6196</v>
          </cell>
          <cell r="G746" t="str">
            <v xml:space="preserve"> </v>
          </cell>
          <cell r="H746">
            <v>75</v>
          </cell>
          <cell r="I746">
            <v>0</v>
          </cell>
          <cell r="J746">
            <v>75</v>
          </cell>
        </row>
        <row r="747">
          <cell r="A747" t="str">
            <v>Procedia CIRP</v>
          </cell>
          <cell r="B747" t="str">
            <v>Elsevier</v>
          </cell>
          <cell r="C747" t="str">
            <v>ScienceDirect licensed content</v>
          </cell>
          <cell r="E747" t="str">
            <v>PROCIR</v>
          </cell>
          <cell r="F747" t="str">
            <v>2212-8271</v>
          </cell>
          <cell r="G747" t="str">
            <v xml:space="preserve"> </v>
          </cell>
          <cell r="H747">
            <v>123</v>
          </cell>
          <cell r="I747">
            <v>0</v>
          </cell>
          <cell r="J747">
            <v>123</v>
          </cell>
        </row>
        <row r="748">
          <cell r="A748" t="str">
            <v>Procedia Computer Science</v>
          </cell>
          <cell r="B748" t="str">
            <v>Elsevier</v>
          </cell>
          <cell r="C748" t="str">
            <v>ScienceDirect licensed content</v>
          </cell>
          <cell r="E748" t="str">
            <v>PROCS</v>
          </cell>
          <cell r="F748" t="str">
            <v>1877-0509</v>
          </cell>
          <cell r="G748" t="str">
            <v xml:space="preserve"> </v>
          </cell>
          <cell r="H748">
            <v>386</v>
          </cell>
          <cell r="I748">
            <v>130</v>
          </cell>
          <cell r="J748">
            <v>256</v>
          </cell>
        </row>
        <row r="749">
          <cell r="A749" t="str">
            <v>Procedia Earth and Planetary Science</v>
          </cell>
          <cell r="B749" t="str">
            <v>Elsevier</v>
          </cell>
          <cell r="C749" t="str">
            <v>ScienceDirect licensed content</v>
          </cell>
          <cell r="E749" t="str">
            <v>PROEPS</v>
          </cell>
          <cell r="F749" t="str">
            <v>1878-5220</v>
          </cell>
          <cell r="G749" t="str">
            <v xml:space="preserve"> </v>
          </cell>
          <cell r="H749">
            <v>48</v>
          </cell>
          <cell r="I749">
            <v>0</v>
          </cell>
          <cell r="J749">
            <v>48</v>
          </cell>
        </row>
        <row r="750">
          <cell r="A750" t="str">
            <v>Procedia Economics and Finance</v>
          </cell>
          <cell r="B750" t="str">
            <v>Elsevier</v>
          </cell>
          <cell r="C750" t="str">
            <v>ScienceDirect licensed content</v>
          </cell>
          <cell r="E750" t="str">
            <v>FINE</v>
          </cell>
          <cell r="F750" t="str">
            <v>2212-5671</v>
          </cell>
          <cell r="G750" t="str">
            <v xml:space="preserve"> </v>
          </cell>
          <cell r="H750">
            <v>11</v>
          </cell>
          <cell r="I750">
            <v>0</v>
          </cell>
          <cell r="J750">
            <v>11</v>
          </cell>
        </row>
        <row r="751">
          <cell r="A751" t="str">
            <v>Procedia Engineering</v>
          </cell>
          <cell r="B751" t="str">
            <v>Elsevier</v>
          </cell>
          <cell r="C751" t="str">
            <v>ScienceDirect licensed content</v>
          </cell>
          <cell r="E751" t="str">
            <v>PROENG</v>
          </cell>
          <cell r="F751" t="str">
            <v>1877-7058</v>
          </cell>
          <cell r="G751" t="str">
            <v xml:space="preserve"> </v>
          </cell>
          <cell r="H751">
            <v>459</v>
          </cell>
          <cell r="I751">
            <v>0</v>
          </cell>
          <cell r="J751">
            <v>459</v>
          </cell>
        </row>
        <row r="752">
          <cell r="A752" t="str">
            <v>Procedia Environmental Sciences</v>
          </cell>
          <cell r="B752" t="str">
            <v>Elsevier</v>
          </cell>
          <cell r="C752" t="str">
            <v>ScienceDirect licensed content</v>
          </cell>
          <cell r="E752" t="str">
            <v>PROENV</v>
          </cell>
          <cell r="F752" t="str">
            <v>1878-0296</v>
          </cell>
          <cell r="G752" t="str">
            <v xml:space="preserve"> </v>
          </cell>
          <cell r="H752">
            <v>63</v>
          </cell>
          <cell r="I752">
            <v>0</v>
          </cell>
          <cell r="J752">
            <v>63</v>
          </cell>
        </row>
        <row r="753">
          <cell r="A753" t="str">
            <v>Procedia Food Science</v>
          </cell>
          <cell r="B753" t="str">
            <v>Elsevier</v>
          </cell>
          <cell r="C753" t="str">
            <v>ScienceDirect licensed content</v>
          </cell>
          <cell r="E753" t="str">
            <v>PROFOO</v>
          </cell>
          <cell r="F753" t="str">
            <v>2211-601X</v>
          </cell>
          <cell r="G753" t="str">
            <v xml:space="preserve"> </v>
          </cell>
          <cell r="H753">
            <v>5</v>
          </cell>
          <cell r="I753">
            <v>0</v>
          </cell>
          <cell r="J753">
            <v>5</v>
          </cell>
        </row>
        <row r="754">
          <cell r="A754" t="str">
            <v>Procedia IUTAM</v>
          </cell>
          <cell r="B754" t="str">
            <v>Elsevier</v>
          </cell>
          <cell r="C754" t="str">
            <v>ScienceDirect licensed content</v>
          </cell>
          <cell r="E754" t="str">
            <v>PIUTAM</v>
          </cell>
          <cell r="F754" t="str">
            <v>2210-9838</v>
          </cell>
          <cell r="G754" t="str">
            <v xml:space="preserve"> </v>
          </cell>
          <cell r="H754">
            <v>32</v>
          </cell>
          <cell r="I754">
            <v>0</v>
          </cell>
          <cell r="J754">
            <v>32</v>
          </cell>
        </row>
        <row r="755">
          <cell r="A755" t="str">
            <v>Procedia Manufacturing</v>
          </cell>
          <cell r="B755" t="str">
            <v>Elsevier</v>
          </cell>
          <cell r="C755" t="str">
            <v>ScienceDirect licensed content</v>
          </cell>
          <cell r="E755" t="str">
            <v>PROMFG</v>
          </cell>
          <cell r="F755" t="str">
            <v>2351-9789</v>
          </cell>
          <cell r="G755" t="str">
            <v xml:space="preserve"> </v>
          </cell>
          <cell r="H755">
            <v>22</v>
          </cell>
          <cell r="I755">
            <v>0</v>
          </cell>
          <cell r="J755">
            <v>15</v>
          </cell>
        </row>
        <row r="756">
          <cell r="A756" t="str">
            <v>Procedia Materials Science</v>
          </cell>
          <cell r="B756" t="str">
            <v>Elsevier</v>
          </cell>
          <cell r="C756" t="str">
            <v>ScienceDirect licensed content</v>
          </cell>
          <cell r="E756" t="str">
            <v>MSPRO</v>
          </cell>
          <cell r="F756" t="str">
            <v>2211-8128</v>
          </cell>
          <cell r="G756" t="str">
            <v xml:space="preserve"> </v>
          </cell>
          <cell r="H756">
            <v>36</v>
          </cell>
          <cell r="I756">
            <v>0</v>
          </cell>
          <cell r="J756">
            <v>36</v>
          </cell>
        </row>
        <row r="757">
          <cell r="A757" t="str">
            <v>Procedia Structural Integrity</v>
          </cell>
          <cell r="B757" t="str">
            <v>Elsevier</v>
          </cell>
          <cell r="C757" t="str">
            <v>ScienceDirect licensed content</v>
          </cell>
          <cell r="E757" t="str">
            <v>PROSTR</v>
          </cell>
          <cell r="F757" t="str">
            <v>2452-3216</v>
          </cell>
          <cell r="G757" t="str">
            <v xml:space="preserve"> </v>
          </cell>
          <cell r="H757">
            <v>31</v>
          </cell>
          <cell r="I757">
            <v>0</v>
          </cell>
          <cell r="J757">
            <v>31</v>
          </cell>
        </row>
        <row r="758">
          <cell r="A758" t="str">
            <v>Procedia Technology</v>
          </cell>
          <cell r="B758" t="str">
            <v>Elsevier</v>
          </cell>
          <cell r="C758" t="str">
            <v>ScienceDirect licensed content</v>
          </cell>
          <cell r="E758" t="str">
            <v>PROTCY</v>
          </cell>
          <cell r="F758" t="str">
            <v>2212-0173</v>
          </cell>
          <cell r="G758" t="str">
            <v xml:space="preserve"> </v>
          </cell>
          <cell r="H758">
            <v>55</v>
          </cell>
          <cell r="I758">
            <v>0</v>
          </cell>
          <cell r="J758">
            <v>55</v>
          </cell>
        </row>
        <row r="759">
          <cell r="A759" t="str">
            <v>Process Biochemistry</v>
          </cell>
          <cell r="B759" t="str">
            <v>Elsevier</v>
          </cell>
          <cell r="C759" t="str">
            <v>ScienceDirect licensed content</v>
          </cell>
          <cell r="E759" t="str">
            <v>PRBI</v>
          </cell>
          <cell r="F759" t="str">
            <v>1359-5113</v>
          </cell>
          <cell r="G759" t="str">
            <v xml:space="preserve"> </v>
          </cell>
          <cell r="H759">
            <v>34</v>
          </cell>
          <cell r="I759">
            <v>22</v>
          </cell>
          <cell r="J759">
            <v>13</v>
          </cell>
        </row>
        <row r="760">
          <cell r="A760" t="str">
            <v>Progress in Biophysics and Molecular Biology</v>
          </cell>
          <cell r="B760" t="str">
            <v>Elsevier</v>
          </cell>
          <cell r="C760" t="str">
            <v>ScienceDirect licensed content</v>
          </cell>
          <cell r="E760" t="str">
            <v>JPBM</v>
          </cell>
          <cell r="F760" t="str">
            <v>0079-6107</v>
          </cell>
          <cell r="G760" t="str">
            <v xml:space="preserve"> </v>
          </cell>
          <cell r="H760">
            <v>4</v>
          </cell>
          <cell r="I760">
            <v>3</v>
          </cell>
          <cell r="J760">
            <v>1</v>
          </cell>
        </row>
        <row r="761">
          <cell r="A761" t="str">
            <v>Progress in Crystal Growth and Characterization of Materials</v>
          </cell>
          <cell r="B761" t="str">
            <v>Elsevier</v>
          </cell>
          <cell r="C761" t="str">
            <v>ScienceDirect licensed content</v>
          </cell>
          <cell r="E761" t="str">
            <v>JPCGCM</v>
          </cell>
          <cell r="F761" t="str">
            <v>0960-8974</v>
          </cell>
          <cell r="G761" t="str">
            <v xml:space="preserve"> </v>
          </cell>
          <cell r="H761">
            <v>2</v>
          </cell>
          <cell r="I761">
            <v>1</v>
          </cell>
          <cell r="J761">
            <v>1</v>
          </cell>
        </row>
        <row r="762">
          <cell r="A762" t="str">
            <v>Progress in Energy and Combustion Science</v>
          </cell>
          <cell r="B762" t="str">
            <v>Elsevier</v>
          </cell>
          <cell r="C762" t="str">
            <v>ScienceDirect licensed content</v>
          </cell>
          <cell r="E762" t="str">
            <v>JPECS</v>
          </cell>
          <cell r="F762" t="str">
            <v>0360-1285</v>
          </cell>
          <cell r="G762" t="str">
            <v xml:space="preserve"> </v>
          </cell>
          <cell r="H762">
            <v>33</v>
          </cell>
          <cell r="I762">
            <v>20</v>
          </cell>
          <cell r="J762">
            <v>14</v>
          </cell>
        </row>
        <row r="763">
          <cell r="A763" t="str">
            <v>Progress in Histochemistry and Cytochemistry</v>
          </cell>
          <cell r="B763" t="str">
            <v>Elsevier</v>
          </cell>
          <cell r="C763" t="str">
            <v>ScienceDirect licensed content</v>
          </cell>
          <cell r="F763" t="str">
            <v>0079-6336</v>
          </cell>
          <cell r="G763" t="str">
            <v>1873-2186</v>
          </cell>
          <cell r="H763">
            <v>3</v>
          </cell>
          <cell r="I763">
            <v>3</v>
          </cell>
          <cell r="J763">
            <v>0</v>
          </cell>
        </row>
        <row r="764">
          <cell r="A764" t="str">
            <v>Progress in Lipid Research</v>
          </cell>
          <cell r="B764" t="str">
            <v>Elsevier</v>
          </cell>
          <cell r="C764" t="str">
            <v>ScienceDirect licensed content</v>
          </cell>
          <cell r="E764" t="str">
            <v>JPLR</v>
          </cell>
          <cell r="F764" t="str">
            <v>0163-7827</v>
          </cell>
          <cell r="G764" t="str">
            <v>1873-2194</v>
          </cell>
          <cell r="H764">
            <v>2</v>
          </cell>
          <cell r="I764">
            <v>2</v>
          </cell>
          <cell r="J764">
            <v>0</v>
          </cell>
        </row>
        <row r="765">
          <cell r="A765" t="str">
            <v>Progress in Materials Science</v>
          </cell>
          <cell r="B765" t="str">
            <v>Elsevier</v>
          </cell>
          <cell r="C765" t="str">
            <v>ScienceDirect licensed content</v>
          </cell>
          <cell r="E765" t="str">
            <v>JPMS</v>
          </cell>
          <cell r="F765" t="str">
            <v>0079-6425</v>
          </cell>
          <cell r="G765" t="str">
            <v xml:space="preserve"> </v>
          </cell>
          <cell r="H765">
            <v>8</v>
          </cell>
          <cell r="I765">
            <v>4</v>
          </cell>
          <cell r="J765">
            <v>5</v>
          </cell>
        </row>
        <row r="766">
          <cell r="A766" t="str">
            <v>Progress in Natural Science: Materials International</v>
          </cell>
          <cell r="B766" t="str">
            <v>Elsevier</v>
          </cell>
          <cell r="C766" t="str">
            <v>ScienceDirect licensed content</v>
          </cell>
          <cell r="E766" t="str">
            <v>PNSC</v>
          </cell>
          <cell r="F766" t="str">
            <v>1002-0071</v>
          </cell>
          <cell r="G766" t="str">
            <v xml:space="preserve"> </v>
          </cell>
          <cell r="H766">
            <v>141</v>
          </cell>
          <cell r="I766">
            <v>105</v>
          </cell>
          <cell r="J766">
            <v>36</v>
          </cell>
        </row>
        <row r="767">
          <cell r="A767" t="str">
            <v>Progress in Neuro-Psychopharmacology and Biological Psychiatry</v>
          </cell>
          <cell r="B767" t="str">
            <v>Elsevier</v>
          </cell>
          <cell r="C767" t="str">
            <v>ScienceDirect licensed content</v>
          </cell>
          <cell r="E767" t="str">
            <v>PNP</v>
          </cell>
          <cell r="F767" t="str">
            <v>0278-5846</v>
          </cell>
          <cell r="G767" t="str">
            <v>1878-4216</v>
          </cell>
          <cell r="H767">
            <v>9</v>
          </cell>
          <cell r="I767">
            <v>8</v>
          </cell>
          <cell r="J767">
            <v>2</v>
          </cell>
        </row>
        <row r="768">
          <cell r="A768" t="str">
            <v>Progress in Neurobiology</v>
          </cell>
          <cell r="B768" t="str">
            <v>Elsevier</v>
          </cell>
          <cell r="C768" t="str">
            <v>ScienceDirect licensed content</v>
          </cell>
          <cell r="E768" t="str">
            <v>PRONEU</v>
          </cell>
          <cell r="F768" t="str">
            <v>0301-0082</v>
          </cell>
          <cell r="G768" t="str">
            <v>1873-5118</v>
          </cell>
          <cell r="H768">
            <v>31</v>
          </cell>
          <cell r="I768">
            <v>23</v>
          </cell>
          <cell r="J768">
            <v>9</v>
          </cell>
        </row>
        <row r="769">
          <cell r="A769" t="str">
            <v>Progress in Nuclear Energy</v>
          </cell>
          <cell r="B769" t="str">
            <v>Elsevier</v>
          </cell>
          <cell r="C769" t="str">
            <v>ScienceDirect licensed content</v>
          </cell>
          <cell r="E769" t="str">
            <v>JPNE</v>
          </cell>
          <cell r="F769" t="str">
            <v>0149-1970</v>
          </cell>
          <cell r="G769" t="str">
            <v xml:space="preserve"> </v>
          </cell>
          <cell r="H769">
            <v>2</v>
          </cell>
          <cell r="I769">
            <v>2</v>
          </cell>
          <cell r="J769">
            <v>0</v>
          </cell>
        </row>
        <row r="770">
          <cell r="A770" t="str">
            <v>Progress in Nuclear Magnetic Resonance Spectroscopy</v>
          </cell>
          <cell r="B770" t="str">
            <v>Elsevier</v>
          </cell>
          <cell r="C770" t="str">
            <v>ScienceDirect licensed content</v>
          </cell>
          <cell r="E770" t="str">
            <v>JPNMRS</v>
          </cell>
          <cell r="F770" t="str">
            <v>0079-6565</v>
          </cell>
          <cell r="G770" t="str">
            <v xml:space="preserve"> </v>
          </cell>
          <cell r="H770">
            <v>21</v>
          </cell>
          <cell r="I770">
            <v>14</v>
          </cell>
          <cell r="J770">
            <v>7</v>
          </cell>
        </row>
        <row r="771">
          <cell r="A771" t="str">
            <v>Progress in Organic Coatings</v>
          </cell>
          <cell r="B771" t="str">
            <v>Elsevier</v>
          </cell>
          <cell r="C771" t="str">
            <v>ScienceDirect licensed content</v>
          </cell>
          <cell r="E771" t="str">
            <v>POC</v>
          </cell>
          <cell r="F771" t="str">
            <v>0300-9440</v>
          </cell>
          <cell r="G771" t="str">
            <v xml:space="preserve"> </v>
          </cell>
          <cell r="H771">
            <v>4</v>
          </cell>
          <cell r="I771">
            <v>2</v>
          </cell>
          <cell r="J771">
            <v>2</v>
          </cell>
        </row>
        <row r="772">
          <cell r="A772" t="str">
            <v>Progress in Planning</v>
          </cell>
          <cell r="B772" t="str">
            <v>Elsevier</v>
          </cell>
          <cell r="C772" t="str">
            <v>ScienceDirect licensed content</v>
          </cell>
          <cell r="E772" t="str">
            <v>PROPLA</v>
          </cell>
          <cell r="F772" t="str">
            <v>0305-9006</v>
          </cell>
          <cell r="G772" t="str">
            <v xml:space="preserve"> </v>
          </cell>
          <cell r="H772">
            <v>5</v>
          </cell>
          <cell r="I772">
            <v>3</v>
          </cell>
          <cell r="J772">
            <v>3</v>
          </cell>
        </row>
        <row r="773">
          <cell r="A773" t="str">
            <v>Progress in Polymer Science</v>
          </cell>
          <cell r="B773" t="str">
            <v>Elsevier</v>
          </cell>
          <cell r="C773" t="str">
            <v>ScienceDirect licensed content</v>
          </cell>
          <cell r="E773" t="str">
            <v>JPPS</v>
          </cell>
          <cell r="F773" t="str">
            <v>0079-6700</v>
          </cell>
          <cell r="G773" t="str">
            <v xml:space="preserve"> </v>
          </cell>
          <cell r="H773">
            <v>6</v>
          </cell>
          <cell r="I773">
            <v>5</v>
          </cell>
          <cell r="J773">
            <v>1</v>
          </cell>
        </row>
        <row r="774">
          <cell r="A774" t="str">
            <v>Progress in Quantum Electronics</v>
          </cell>
          <cell r="B774" t="str">
            <v>Elsevier</v>
          </cell>
          <cell r="C774" t="str">
            <v>ScienceDirect licensed content</v>
          </cell>
          <cell r="E774" t="str">
            <v>JPQE</v>
          </cell>
          <cell r="F774" t="str">
            <v>0079-6727</v>
          </cell>
          <cell r="G774" t="str">
            <v xml:space="preserve"> </v>
          </cell>
          <cell r="H774">
            <v>3</v>
          </cell>
          <cell r="I774">
            <v>2</v>
          </cell>
          <cell r="J774">
            <v>1</v>
          </cell>
        </row>
        <row r="775">
          <cell r="A775" t="str">
            <v>Progress in Retinal and Eye Research</v>
          </cell>
          <cell r="B775" t="str">
            <v>Elsevier</v>
          </cell>
          <cell r="C775" t="str">
            <v>ScienceDirect licensed content</v>
          </cell>
          <cell r="E775" t="str">
            <v>JPRR</v>
          </cell>
          <cell r="F775" t="str">
            <v>1350-9462</v>
          </cell>
          <cell r="G775" t="str">
            <v>1873-1635</v>
          </cell>
          <cell r="H775">
            <v>5</v>
          </cell>
          <cell r="I775">
            <v>3</v>
          </cell>
          <cell r="J775">
            <v>2</v>
          </cell>
        </row>
        <row r="776">
          <cell r="A776" t="str">
            <v>Progress in Surface Science</v>
          </cell>
          <cell r="B776" t="str">
            <v>Elsevier</v>
          </cell>
          <cell r="C776" t="str">
            <v>ScienceDirect licensed content</v>
          </cell>
          <cell r="E776" t="str">
            <v>PS</v>
          </cell>
          <cell r="F776" t="str">
            <v>0079-6816</v>
          </cell>
          <cell r="G776" t="str">
            <v xml:space="preserve"> </v>
          </cell>
          <cell r="H776">
            <v>3</v>
          </cell>
          <cell r="I776">
            <v>2</v>
          </cell>
          <cell r="J776">
            <v>2</v>
          </cell>
        </row>
        <row r="777">
          <cell r="A777" t="str">
            <v>Propulsion and Power Research</v>
          </cell>
          <cell r="B777" t="str">
            <v>Elsevier</v>
          </cell>
          <cell r="C777" t="str">
            <v>ScienceDirect licensed content</v>
          </cell>
          <cell r="E777" t="str">
            <v>JPPR</v>
          </cell>
          <cell r="F777" t="str">
            <v>2212-540X</v>
          </cell>
          <cell r="G777" t="str">
            <v xml:space="preserve"> </v>
          </cell>
          <cell r="H777">
            <v>12</v>
          </cell>
          <cell r="I777">
            <v>9</v>
          </cell>
          <cell r="J777">
            <v>4</v>
          </cell>
        </row>
        <row r="778">
          <cell r="A778" t="str">
            <v>Prostate International</v>
          </cell>
          <cell r="B778" t="str">
            <v>Elsevier</v>
          </cell>
          <cell r="C778" t="str">
            <v>ScienceDirect licensed content</v>
          </cell>
          <cell r="E778" t="str">
            <v>PRNIL</v>
          </cell>
          <cell r="F778" t="str">
            <v>2287-8882</v>
          </cell>
          <cell r="G778" t="str">
            <v>2287-903X</v>
          </cell>
          <cell r="H778">
            <v>2</v>
          </cell>
          <cell r="I778">
            <v>2</v>
          </cell>
          <cell r="J778">
            <v>0</v>
          </cell>
        </row>
        <row r="779">
          <cell r="A779" t="str">
            <v>Protein Expression and Purification</v>
          </cell>
          <cell r="B779" t="str">
            <v>Elsevier</v>
          </cell>
          <cell r="C779" t="str">
            <v>ScienceDirect licensed content</v>
          </cell>
          <cell r="E779" t="str">
            <v>YPREP</v>
          </cell>
          <cell r="F779" t="str">
            <v>1046-5928</v>
          </cell>
          <cell r="G779" t="str">
            <v xml:space="preserve"> </v>
          </cell>
          <cell r="H779">
            <v>7</v>
          </cell>
          <cell r="I779">
            <v>5</v>
          </cell>
          <cell r="J779">
            <v>2</v>
          </cell>
        </row>
        <row r="780">
          <cell r="A780" t="str">
            <v>Psicología Educativa</v>
          </cell>
          <cell r="B780" t="str">
            <v>Elsevier</v>
          </cell>
          <cell r="C780" t="str">
            <v>ScienceDirect licensed content</v>
          </cell>
          <cell r="E780" t="str">
            <v>PSE</v>
          </cell>
          <cell r="F780" t="str">
            <v>1135-755X</v>
          </cell>
          <cell r="G780" t="str">
            <v>2174-0526</v>
          </cell>
          <cell r="H780">
            <v>3</v>
          </cell>
          <cell r="I780">
            <v>3</v>
          </cell>
          <cell r="J780">
            <v>0</v>
          </cell>
        </row>
        <row r="781">
          <cell r="A781" t="str">
            <v>Psychiatry Research: Neuroimaging</v>
          </cell>
          <cell r="B781" t="str">
            <v>Elsevier</v>
          </cell>
          <cell r="C781" t="str">
            <v>ScienceDirect licensed content</v>
          </cell>
          <cell r="E781" t="str">
            <v>PSYN</v>
          </cell>
          <cell r="F781" t="str">
            <v>0925-4927</v>
          </cell>
          <cell r="G781" t="str">
            <v>1872-7506</v>
          </cell>
          <cell r="H781">
            <v>7</v>
          </cell>
          <cell r="I781">
            <v>5</v>
          </cell>
          <cell r="J781">
            <v>3</v>
          </cell>
        </row>
        <row r="782">
          <cell r="A782" t="str">
            <v>Psychoneuroendocrinology</v>
          </cell>
          <cell r="B782" t="str">
            <v>Elsevier</v>
          </cell>
          <cell r="C782" t="str">
            <v>ScienceDirect licensed content</v>
          </cell>
          <cell r="E782" t="str">
            <v>PNEC</v>
          </cell>
          <cell r="F782" t="str">
            <v>0306-4530</v>
          </cell>
          <cell r="G782" t="str">
            <v>1873-3360</v>
          </cell>
          <cell r="H782">
            <v>2</v>
          </cell>
          <cell r="I782">
            <v>1</v>
          </cell>
          <cell r="J782">
            <v>1</v>
          </cell>
        </row>
        <row r="783">
          <cell r="A783" t="str">
            <v>Radiation Physics and Chemistry</v>
          </cell>
          <cell r="B783" t="str">
            <v>Elsevier</v>
          </cell>
          <cell r="C783" t="str">
            <v>ScienceDirect licensed content</v>
          </cell>
          <cell r="E783" t="str">
            <v>RPC</v>
          </cell>
          <cell r="F783" t="str">
            <v>0969-806X</v>
          </cell>
          <cell r="G783" t="str">
            <v>1879-0895</v>
          </cell>
          <cell r="H783">
            <v>3</v>
          </cell>
          <cell r="I783">
            <v>2</v>
          </cell>
          <cell r="J783">
            <v>2</v>
          </cell>
        </row>
        <row r="784">
          <cell r="A784" t="str">
            <v>Radiology Case Reports</v>
          </cell>
          <cell r="B784" t="str">
            <v>Elsevier</v>
          </cell>
          <cell r="C784" t="str">
            <v>ScienceDirect licensed content</v>
          </cell>
          <cell r="E784" t="str">
            <v>RADCR</v>
          </cell>
          <cell r="F784" t="str">
            <v>1930-0433</v>
          </cell>
          <cell r="G784" t="str">
            <v xml:space="preserve"> </v>
          </cell>
          <cell r="H784">
            <v>2</v>
          </cell>
          <cell r="I784">
            <v>2</v>
          </cell>
          <cell r="J784">
            <v>0</v>
          </cell>
        </row>
        <row r="785">
          <cell r="A785" t="str">
            <v>Radiotherapy and Oncology</v>
          </cell>
          <cell r="B785" t="str">
            <v>Elsevier</v>
          </cell>
          <cell r="C785" t="str">
            <v>ScienceDirect licensed content</v>
          </cell>
          <cell r="E785" t="str">
            <v>RADION</v>
          </cell>
          <cell r="F785" t="str">
            <v>0167-8140</v>
          </cell>
          <cell r="G785" t="str">
            <v>1879-0887</v>
          </cell>
          <cell r="H785">
            <v>6</v>
          </cell>
          <cell r="I785">
            <v>5</v>
          </cell>
          <cell r="J785">
            <v>2</v>
          </cell>
        </row>
        <row r="786">
          <cell r="A786" t="str">
            <v>Rangelands</v>
          </cell>
          <cell r="B786" t="str">
            <v>Elsevier</v>
          </cell>
          <cell r="C786" t="str">
            <v>ScienceDirect licensed content</v>
          </cell>
          <cell r="E786" t="str">
            <v>RALA</v>
          </cell>
          <cell r="F786" t="str">
            <v>0190-0528</v>
          </cell>
          <cell r="G786" t="str">
            <v>1551-501X</v>
          </cell>
          <cell r="H786">
            <v>4</v>
          </cell>
          <cell r="I786">
            <v>2</v>
          </cell>
          <cell r="J786">
            <v>2</v>
          </cell>
        </row>
        <row r="787">
          <cell r="A787" t="str">
            <v>REACH</v>
          </cell>
          <cell r="B787" t="str">
            <v>Elsevier</v>
          </cell>
          <cell r="C787" t="str">
            <v>ScienceDirect licensed content</v>
          </cell>
          <cell r="E787" t="str">
            <v>REACH</v>
          </cell>
          <cell r="F787" t="str">
            <v>2352-3093</v>
          </cell>
          <cell r="G787" t="str">
            <v xml:space="preserve"> </v>
          </cell>
          <cell r="H787">
            <v>1</v>
          </cell>
          <cell r="I787">
            <v>1</v>
          </cell>
          <cell r="J787">
            <v>0</v>
          </cell>
        </row>
        <row r="788">
          <cell r="A788" t="str">
            <v>Redox Biology</v>
          </cell>
          <cell r="B788" t="str">
            <v>Elsevier</v>
          </cell>
          <cell r="C788" t="str">
            <v>ScienceDirect licensed content</v>
          </cell>
          <cell r="E788" t="str">
            <v>REDOX</v>
          </cell>
          <cell r="F788" t="str">
            <v>2213-2317</v>
          </cell>
          <cell r="G788" t="str">
            <v xml:space="preserve"> </v>
          </cell>
          <cell r="H788">
            <v>55</v>
          </cell>
          <cell r="I788">
            <v>36</v>
          </cell>
          <cell r="J788">
            <v>19</v>
          </cell>
        </row>
        <row r="789">
          <cell r="A789" t="str">
            <v>Regenerative Therapy</v>
          </cell>
          <cell r="B789" t="str">
            <v>Elsevier</v>
          </cell>
          <cell r="C789" t="str">
            <v>ScienceDirect licensed content</v>
          </cell>
          <cell r="E789" t="str">
            <v>RETH</v>
          </cell>
          <cell r="F789" t="str">
            <v>2352-3204</v>
          </cell>
          <cell r="G789" t="str">
            <v xml:space="preserve"> </v>
          </cell>
          <cell r="H789">
            <v>8</v>
          </cell>
          <cell r="I789">
            <v>5</v>
          </cell>
          <cell r="J789">
            <v>3</v>
          </cell>
        </row>
        <row r="790">
          <cell r="A790" t="str">
            <v>Regulatory Toxicology and Pharmacology</v>
          </cell>
          <cell r="B790" t="str">
            <v>Elsevier</v>
          </cell>
          <cell r="C790" t="str">
            <v>ScienceDirect licensed content</v>
          </cell>
          <cell r="E790" t="str">
            <v>YRTPH</v>
          </cell>
          <cell r="F790" t="str">
            <v>0273-2300</v>
          </cell>
          <cell r="G790" t="str">
            <v>1096-0295</v>
          </cell>
          <cell r="H790">
            <v>6</v>
          </cell>
          <cell r="I790">
            <v>5</v>
          </cell>
          <cell r="J790">
            <v>2</v>
          </cell>
        </row>
        <row r="791">
          <cell r="A791" t="str">
            <v>Remote Sensing of Environment</v>
          </cell>
          <cell r="B791" t="str">
            <v>Elsevier</v>
          </cell>
          <cell r="C791" t="str">
            <v>ScienceDirect licensed content</v>
          </cell>
          <cell r="E791" t="str">
            <v>RSE</v>
          </cell>
          <cell r="F791" t="str">
            <v>0034-4257</v>
          </cell>
          <cell r="G791" t="str">
            <v xml:space="preserve"> </v>
          </cell>
          <cell r="H791">
            <v>33</v>
          </cell>
          <cell r="I791">
            <v>25</v>
          </cell>
          <cell r="J791">
            <v>9</v>
          </cell>
        </row>
        <row r="792">
          <cell r="A792" t="str">
            <v>Renewable and Sustainable Energy Reviews</v>
          </cell>
          <cell r="B792" t="str">
            <v>Elsevier</v>
          </cell>
          <cell r="C792" t="str">
            <v>ScienceDirect licensed content</v>
          </cell>
          <cell r="E792" t="str">
            <v>RSER</v>
          </cell>
          <cell r="F792" t="str">
            <v>1364-0321</v>
          </cell>
          <cell r="G792" t="str">
            <v>1879-0690</v>
          </cell>
          <cell r="H792">
            <v>142</v>
          </cell>
          <cell r="I792">
            <v>99</v>
          </cell>
          <cell r="J792">
            <v>44</v>
          </cell>
        </row>
        <row r="793">
          <cell r="A793" t="str">
            <v>Renewable Energy</v>
          </cell>
          <cell r="B793" t="str">
            <v>Elsevier</v>
          </cell>
          <cell r="C793" t="str">
            <v>ScienceDirect licensed content</v>
          </cell>
          <cell r="E793" t="str">
            <v>RENE</v>
          </cell>
          <cell r="F793" t="str">
            <v>0960-1481</v>
          </cell>
          <cell r="G793" t="str">
            <v>1879-0682</v>
          </cell>
          <cell r="H793">
            <v>190</v>
          </cell>
          <cell r="I793">
            <v>131</v>
          </cell>
          <cell r="J793">
            <v>59</v>
          </cell>
        </row>
        <row r="794">
          <cell r="A794" t="str">
            <v>Reproductive BioMedicine Online</v>
          </cell>
          <cell r="B794" t="str">
            <v>Elsevier</v>
          </cell>
          <cell r="C794" t="str">
            <v>ScienceDirect licensed content</v>
          </cell>
          <cell r="E794" t="str">
            <v>RBMO</v>
          </cell>
          <cell r="F794" t="str">
            <v>1472-6483</v>
          </cell>
          <cell r="G794" t="str">
            <v>1472-6491</v>
          </cell>
          <cell r="H794">
            <v>2</v>
          </cell>
          <cell r="I794">
            <v>1</v>
          </cell>
          <cell r="J794">
            <v>1</v>
          </cell>
        </row>
        <row r="795">
          <cell r="A795" t="str">
            <v>Research in Transportation Business &amp; Management</v>
          </cell>
          <cell r="B795" t="str">
            <v>Elsevier</v>
          </cell>
          <cell r="C795" t="str">
            <v>ScienceDirect licensed content</v>
          </cell>
          <cell r="E795" t="str">
            <v>RTBM</v>
          </cell>
          <cell r="F795" t="str">
            <v>2210-5395</v>
          </cell>
          <cell r="G795" t="str">
            <v xml:space="preserve"> </v>
          </cell>
          <cell r="H795">
            <v>6</v>
          </cell>
          <cell r="I795">
            <v>5</v>
          </cell>
          <cell r="J795">
            <v>2</v>
          </cell>
        </row>
        <row r="796">
          <cell r="A796" t="str">
            <v>Research Policy</v>
          </cell>
          <cell r="B796" t="str">
            <v>Elsevier</v>
          </cell>
          <cell r="C796" t="str">
            <v>ScienceDirect licensed content</v>
          </cell>
          <cell r="E796" t="str">
            <v>RESPOL</v>
          </cell>
          <cell r="F796" t="str">
            <v>0048-7333</v>
          </cell>
          <cell r="G796" t="str">
            <v xml:space="preserve"> </v>
          </cell>
          <cell r="H796">
            <v>31</v>
          </cell>
          <cell r="I796">
            <v>17</v>
          </cell>
          <cell r="J796">
            <v>15</v>
          </cell>
        </row>
        <row r="797">
          <cell r="A797" t="str">
            <v>Resource-Efficient Technologies</v>
          </cell>
          <cell r="B797" t="str">
            <v>Elsevier</v>
          </cell>
          <cell r="C797" t="str">
            <v>ScienceDirect licensed content</v>
          </cell>
          <cell r="E797" t="str">
            <v>REFFIT</v>
          </cell>
          <cell r="F797" t="str">
            <v>2405-6537</v>
          </cell>
          <cell r="G797" t="str">
            <v xml:space="preserve"> </v>
          </cell>
          <cell r="H797">
            <v>10</v>
          </cell>
          <cell r="I797">
            <v>6</v>
          </cell>
          <cell r="J797">
            <v>5</v>
          </cell>
        </row>
        <row r="798">
          <cell r="A798" t="str">
            <v>Resources Policy</v>
          </cell>
          <cell r="B798" t="str">
            <v>Elsevier</v>
          </cell>
          <cell r="C798" t="str">
            <v>ScienceDirect licensed content</v>
          </cell>
          <cell r="E798" t="str">
            <v>JRPO</v>
          </cell>
          <cell r="F798" t="str">
            <v>0301-4207</v>
          </cell>
          <cell r="G798" t="str">
            <v xml:space="preserve"> </v>
          </cell>
          <cell r="H798">
            <v>7</v>
          </cell>
          <cell r="I798">
            <v>5</v>
          </cell>
          <cell r="J798">
            <v>3</v>
          </cell>
        </row>
        <row r="799">
          <cell r="A799" t="str">
            <v>Resources, Conservation and Recycling</v>
          </cell>
          <cell r="B799" t="str">
            <v>Elsevier</v>
          </cell>
          <cell r="C799" t="str">
            <v>ScienceDirect licensed content</v>
          </cell>
          <cell r="E799" t="str">
            <v>RECYCL</v>
          </cell>
          <cell r="F799" t="str">
            <v>0921-3449</v>
          </cell>
          <cell r="G799" t="str">
            <v>1879-0658</v>
          </cell>
          <cell r="H799">
            <v>8</v>
          </cell>
          <cell r="I799">
            <v>6</v>
          </cell>
          <cell r="J799">
            <v>2</v>
          </cell>
        </row>
        <row r="800">
          <cell r="A800" t="str">
            <v>Respiratory Physiology &amp; Neurobiology</v>
          </cell>
          <cell r="B800" t="str">
            <v>Elsevier</v>
          </cell>
          <cell r="C800" t="str">
            <v>ScienceDirect licensed content</v>
          </cell>
          <cell r="E800" t="str">
            <v>RESPNB</v>
          </cell>
          <cell r="F800" t="str">
            <v>1569-9048</v>
          </cell>
          <cell r="G800" t="str">
            <v>1878-1519</v>
          </cell>
          <cell r="H800">
            <v>2</v>
          </cell>
          <cell r="I800">
            <v>2</v>
          </cell>
          <cell r="J800">
            <v>0</v>
          </cell>
        </row>
        <row r="801">
          <cell r="A801" t="str">
            <v>Results in Pharma Sciences</v>
          </cell>
          <cell r="B801" t="str">
            <v>Elsevier</v>
          </cell>
          <cell r="C801" t="str">
            <v>ScienceDirect licensed content</v>
          </cell>
          <cell r="F801" t="str">
            <v>2211-2863</v>
          </cell>
          <cell r="G801" t="str">
            <v xml:space="preserve"> </v>
          </cell>
          <cell r="H801">
            <v>4</v>
          </cell>
          <cell r="I801">
            <v>3</v>
          </cell>
          <cell r="J801">
            <v>1</v>
          </cell>
        </row>
        <row r="802">
          <cell r="A802" t="str">
            <v>Results in Physics</v>
          </cell>
          <cell r="B802" t="str">
            <v>Elsevier</v>
          </cell>
          <cell r="C802" t="str">
            <v>ScienceDirect licensed content</v>
          </cell>
          <cell r="E802" t="str">
            <v>RINP</v>
          </cell>
          <cell r="F802" t="str">
            <v>2211-3797</v>
          </cell>
          <cell r="G802" t="str">
            <v xml:space="preserve"> </v>
          </cell>
          <cell r="H802">
            <v>45</v>
          </cell>
          <cell r="I802">
            <v>35</v>
          </cell>
          <cell r="J802">
            <v>10</v>
          </cell>
        </row>
        <row r="803">
          <cell r="A803" t="str">
            <v>Reviews in Physics</v>
          </cell>
          <cell r="B803" t="str">
            <v>Elsevier</v>
          </cell>
          <cell r="C803" t="str">
            <v>ScienceDirect licensed content</v>
          </cell>
          <cell r="E803" t="str">
            <v>REVIP</v>
          </cell>
          <cell r="F803" t="str">
            <v>2405-4283</v>
          </cell>
          <cell r="G803" t="str">
            <v xml:space="preserve"> </v>
          </cell>
          <cell r="H803">
            <v>11</v>
          </cell>
          <cell r="I803">
            <v>8</v>
          </cell>
          <cell r="J803">
            <v>3</v>
          </cell>
        </row>
        <row r="804">
          <cell r="A804" t="str">
            <v>Revista Brasileira de Farmacognosia</v>
          </cell>
          <cell r="B804" t="str">
            <v>Elsevier</v>
          </cell>
          <cell r="C804" t="str">
            <v>ScienceDirect licensed content</v>
          </cell>
          <cell r="E804" t="str">
            <v>BJP</v>
          </cell>
          <cell r="F804" t="str">
            <v>0102-695X</v>
          </cell>
          <cell r="G804" t="str">
            <v xml:space="preserve"> </v>
          </cell>
          <cell r="H804">
            <v>12</v>
          </cell>
          <cell r="I804">
            <v>10</v>
          </cell>
          <cell r="J804">
            <v>3</v>
          </cell>
        </row>
        <row r="805">
          <cell r="A805" t="str">
            <v>Revista Brasileira de Psiquiatria</v>
          </cell>
          <cell r="B805" t="str">
            <v>Elsevier</v>
          </cell>
          <cell r="C805" t="str">
            <v>ScienceDirect licensed content</v>
          </cell>
          <cell r="E805" t="str">
            <v>RBP</v>
          </cell>
          <cell r="F805" t="str">
            <v>1516-4446</v>
          </cell>
          <cell r="G805" t="str">
            <v xml:space="preserve"> </v>
          </cell>
          <cell r="H805">
            <v>2</v>
          </cell>
          <cell r="I805">
            <v>0</v>
          </cell>
          <cell r="J805">
            <v>2</v>
          </cell>
        </row>
        <row r="806">
          <cell r="A806" t="str">
            <v>Revista da Associação Médica Brasileira (English Edition)</v>
          </cell>
          <cell r="B806" t="str">
            <v>Elsevier</v>
          </cell>
          <cell r="C806" t="str">
            <v>ScienceDirect licensed content</v>
          </cell>
          <cell r="E806" t="str">
            <v>RAMBE</v>
          </cell>
          <cell r="F806" t="str">
            <v>2255-4823</v>
          </cell>
          <cell r="G806" t="str">
            <v xml:space="preserve"> </v>
          </cell>
          <cell r="H806">
            <v>1</v>
          </cell>
          <cell r="I806">
            <v>0</v>
          </cell>
          <cell r="J806">
            <v>1</v>
          </cell>
        </row>
        <row r="807">
          <cell r="A807" t="str">
            <v>Revista Médica del Hospital General de México</v>
          </cell>
          <cell r="B807" t="str">
            <v>Elsevier</v>
          </cell>
          <cell r="C807" t="str">
            <v>ScienceDirect licensed content</v>
          </cell>
          <cell r="E807" t="str">
            <v>HGMX</v>
          </cell>
          <cell r="F807" t="str">
            <v>0185-1063</v>
          </cell>
          <cell r="G807" t="str">
            <v xml:space="preserve"> </v>
          </cell>
          <cell r="H807">
            <v>1</v>
          </cell>
          <cell r="I807">
            <v>1</v>
          </cell>
          <cell r="J807">
            <v>0</v>
          </cell>
        </row>
        <row r="808">
          <cell r="A808" t="str">
            <v>Rhizosphere</v>
          </cell>
          <cell r="B808" t="str">
            <v>Elsevier</v>
          </cell>
          <cell r="C808" t="str">
            <v>ScienceDirect licensed content</v>
          </cell>
          <cell r="E808" t="str">
            <v>RHISPH</v>
          </cell>
          <cell r="F808" t="str">
            <v>2452-2198</v>
          </cell>
          <cell r="G808" t="str">
            <v xml:space="preserve"> </v>
          </cell>
          <cell r="H808">
            <v>3</v>
          </cell>
          <cell r="I808">
            <v>3</v>
          </cell>
          <cell r="J808">
            <v>0</v>
          </cell>
        </row>
        <row r="809">
          <cell r="A809" t="str">
            <v>Rice Science</v>
          </cell>
          <cell r="B809" t="str">
            <v>Elsevier</v>
          </cell>
          <cell r="C809" t="str">
            <v>ScienceDirect licensed content</v>
          </cell>
          <cell r="E809" t="str">
            <v>RSCI</v>
          </cell>
          <cell r="F809" t="str">
            <v>1672-6308</v>
          </cell>
          <cell r="G809" t="str">
            <v xml:space="preserve"> </v>
          </cell>
          <cell r="H809">
            <v>21</v>
          </cell>
          <cell r="I809">
            <v>14</v>
          </cell>
          <cell r="J809">
            <v>7</v>
          </cell>
        </row>
        <row r="810">
          <cell r="A810" t="str">
            <v>Robotics and Autonomous Systems</v>
          </cell>
          <cell r="B810" t="str">
            <v>Elsevier</v>
          </cell>
          <cell r="C810" t="str">
            <v>ScienceDirect licensed content</v>
          </cell>
          <cell r="E810" t="str">
            <v>ROBOT</v>
          </cell>
          <cell r="F810" t="str">
            <v>0921-8890</v>
          </cell>
          <cell r="G810" t="str">
            <v xml:space="preserve"> </v>
          </cell>
          <cell r="H810">
            <v>2</v>
          </cell>
          <cell r="I810">
            <v>1</v>
          </cell>
          <cell r="J810">
            <v>1</v>
          </cell>
        </row>
        <row r="811">
          <cell r="A811" t="str">
            <v>Safety Science</v>
          </cell>
          <cell r="B811" t="str">
            <v>Elsevier</v>
          </cell>
          <cell r="C811" t="str">
            <v>ScienceDirect licensed content</v>
          </cell>
          <cell r="E811" t="str">
            <v>SAFETY</v>
          </cell>
          <cell r="F811" t="str">
            <v>0925-7535</v>
          </cell>
          <cell r="G811" t="str">
            <v>1879-1042</v>
          </cell>
          <cell r="H811">
            <v>2</v>
          </cell>
          <cell r="I811">
            <v>2</v>
          </cell>
          <cell r="J811">
            <v>0</v>
          </cell>
        </row>
        <row r="812">
          <cell r="A812" t="str">
            <v>Saudi Journal of Biological Sciences</v>
          </cell>
          <cell r="B812" t="str">
            <v>Elsevier</v>
          </cell>
          <cell r="C812" t="str">
            <v>ScienceDirect licensed content</v>
          </cell>
          <cell r="E812" t="str">
            <v>SJBS</v>
          </cell>
          <cell r="F812" t="str">
            <v>1319-562X</v>
          </cell>
          <cell r="G812" t="str">
            <v xml:space="preserve"> </v>
          </cell>
          <cell r="H812">
            <v>19</v>
          </cell>
          <cell r="I812">
            <v>15</v>
          </cell>
          <cell r="J812">
            <v>5</v>
          </cell>
        </row>
        <row r="813">
          <cell r="A813" t="str">
            <v>Saudi Journal of Ophthalmology</v>
          </cell>
          <cell r="B813" t="str">
            <v>Elsevier</v>
          </cell>
          <cell r="C813" t="str">
            <v>ScienceDirect licensed content</v>
          </cell>
          <cell r="E813" t="str">
            <v>SJOPT</v>
          </cell>
          <cell r="F813" t="str">
            <v>1319-4534</v>
          </cell>
          <cell r="G813" t="str">
            <v xml:space="preserve"> </v>
          </cell>
          <cell r="H813">
            <v>3</v>
          </cell>
          <cell r="I813">
            <v>2</v>
          </cell>
          <cell r="J813">
            <v>2</v>
          </cell>
        </row>
        <row r="814">
          <cell r="A814" t="str">
            <v>Saudi Pharmaceutical Journal</v>
          </cell>
          <cell r="B814" t="str">
            <v>Elsevier</v>
          </cell>
          <cell r="C814" t="str">
            <v>ScienceDirect licensed content</v>
          </cell>
          <cell r="E814" t="str">
            <v>SPJ</v>
          </cell>
          <cell r="F814" t="str">
            <v>1319-0164</v>
          </cell>
          <cell r="G814" t="str">
            <v xml:space="preserve"> </v>
          </cell>
          <cell r="H814">
            <v>22</v>
          </cell>
          <cell r="I814">
            <v>19</v>
          </cell>
          <cell r="J814">
            <v>4</v>
          </cell>
        </row>
        <row r="815">
          <cell r="A815" t="str">
            <v>Science Bulletin</v>
          </cell>
          <cell r="B815" t="str">
            <v>Elsevier</v>
          </cell>
          <cell r="C815" t="str">
            <v>ScienceDirect licensed content</v>
          </cell>
          <cell r="E815" t="str">
            <v>SCIB</v>
          </cell>
          <cell r="F815" t="str">
            <v>2095-9273</v>
          </cell>
          <cell r="G815" t="str">
            <v>2095-9281</v>
          </cell>
          <cell r="H815">
            <v>4</v>
          </cell>
          <cell r="I815">
            <v>4</v>
          </cell>
          <cell r="J815">
            <v>0</v>
          </cell>
        </row>
        <row r="816">
          <cell r="A816" t="str">
            <v>Science of The Total Environment</v>
          </cell>
          <cell r="B816" t="str">
            <v>Elsevier</v>
          </cell>
          <cell r="C816" t="str">
            <v>ScienceDirect licensed content</v>
          </cell>
          <cell r="E816" t="str">
            <v>STOTEN</v>
          </cell>
          <cell r="F816" t="str">
            <v>0048-9697</v>
          </cell>
          <cell r="G816" t="str">
            <v>1879-1026</v>
          </cell>
          <cell r="H816">
            <v>79</v>
          </cell>
          <cell r="I816">
            <v>57</v>
          </cell>
          <cell r="J816">
            <v>23</v>
          </cell>
        </row>
        <row r="817">
          <cell r="A817" t="str">
            <v>Scientia Horticulturae</v>
          </cell>
          <cell r="B817" t="str">
            <v>Elsevier</v>
          </cell>
          <cell r="C817" t="str">
            <v>ScienceDirect licensed content</v>
          </cell>
          <cell r="E817" t="str">
            <v>HORTI</v>
          </cell>
          <cell r="F817" t="str">
            <v>0304-4238</v>
          </cell>
          <cell r="G817" t="str">
            <v xml:space="preserve"> </v>
          </cell>
          <cell r="H817">
            <v>3</v>
          </cell>
          <cell r="I817">
            <v>2</v>
          </cell>
          <cell r="J817">
            <v>2</v>
          </cell>
        </row>
        <row r="818">
          <cell r="A818" t="str">
            <v>Scientia Iranica</v>
          </cell>
          <cell r="B818" t="str">
            <v>Elsevier</v>
          </cell>
          <cell r="C818" t="str">
            <v>ScienceDirect licensed content</v>
          </cell>
          <cell r="E818" t="str">
            <v>SCIENT</v>
          </cell>
          <cell r="F818" t="str">
            <v>1026-3098</v>
          </cell>
          <cell r="G818" t="str">
            <v xml:space="preserve"> </v>
          </cell>
          <cell r="H818">
            <v>26</v>
          </cell>
          <cell r="I818">
            <v>22</v>
          </cell>
          <cell r="J818">
            <v>5</v>
          </cell>
        </row>
        <row r="819">
          <cell r="A819" t="str">
            <v>Scripta Materialia</v>
          </cell>
          <cell r="B819" t="str">
            <v>Elsevier</v>
          </cell>
          <cell r="C819" t="str">
            <v>ScienceDirect licensed content</v>
          </cell>
          <cell r="E819" t="str">
            <v>SMM</v>
          </cell>
          <cell r="F819" t="str">
            <v>1359-6462</v>
          </cell>
          <cell r="G819" t="str">
            <v xml:space="preserve"> </v>
          </cell>
          <cell r="H819">
            <v>69</v>
          </cell>
          <cell r="I819">
            <v>46</v>
          </cell>
          <cell r="J819">
            <v>23</v>
          </cell>
        </row>
        <row r="820">
          <cell r="A820" t="str">
            <v>Seizure</v>
          </cell>
          <cell r="B820" t="str">
            <v>Elsevier</v>
          </cell>
          <cell r="C820" t="str">
            <v>ScienceDirect licensed content</v>
          </cell>
          <cell r="E820" t="str">
            <v>YSEIZ</v>
          </cell>
          <cell r="F820" t="str">
            <v>1059-1311</v>
          </cell>
          <cell r="G820" t="str">
            <v>1532-2688</v>
          </cell>
          <cell r="H820">
            <v>2</v>
          </cell>
          <cell r="I820">
            <v>1</v>
          </cell>
          <cell r="J820">
            <v>1</v>
          </cell>
        </row>
        <row r="821">
          <cell r="A821" t="str">
            <v>Seminars in Cancer Biology</v>
          </cell>
          <cell r="B821" t="str">
            <v>Elsevier</v>
          </cell>
          <cell r="C821" t="str">
            <v>ScienceDirect licensed content</v>
          </cell>
          <cell r="E821" t="str">
            <v>YSCBI</v>
          </cell>
          <cell r="F821" t="str">
            <v>1044-579X</v>
          </cell>
          <cell r="G821" t="str">
            <v>1096-3650</v>
          </cell>
          <cell r="H821">
            <v>7</v>
          </cell>
          <cell r="I821">
            <v>4</v>
          </cell>
          <cell r="J821">
            <v>3</v>
          </cell>
        </row>
        <row r="822">
          <cell r="A822" t="str">
            <v>Seminars in Cell &amp; Developmental Biology</v>
          </cell>
          <cell r="B822" t="str">
            <v>Elsevier</v>
          </cell>
          <cell r="C822" t="str">
            <v>ScienceDirect licensed content</v>
          </cell>
          <cell r="E822" t="str">
            <v>YSCDB</v>
          </cell>
          <cell r="F822" t="str">
            <v>1084-9521</v>
          </cell>
          <cell r="G822" t="str">
            <v>1096-3634</v>
          </cell>
          <cell r="H822">
            <v>20</v>
          </cell>
          <cell r="I822">
            <v>15</v>
          </cell>
          <cell r="J822">
            <v>6</v>
          </cell>
        </row>
        <row r="823">
          <cell r="A823" t="str">
            <v>Sensing and Bio-Sensing Research</v>
          </cell>
          <cell r="B823" t="str">
            <v>Elsevier</v>
          </cell>
          <cell r="C823" t="str">
            <v>ScienceDirect licensed content</v>
          </cell>
          <cell r="E823" t="str">
            <v>SBSR</v>
          </cell>
          <cell r="F823" t="str">
            <v>2214-1804</v>
          </cell>
          <cell r="G823" t="str">
            <v xml:space="preserve"> </v>
          </cell>
          <cell r="H823">
            <v>46</v>
          </cell>
          <cell r="I823">
            <v>28</v>
          </cell>
          <cell r="J823">
            <v>19</v>
          </cell>
        </row>
        <row r="824">
          <cell r="A824" t="str">
            <v>Sensors and Actuators A: Physical</v>
          </cell>
          <cell r="B824" t="str">
            <v>Elsevier</v>
          </cell>
          <cell r="C824" t="str">
            <v>ScienceDirect licensed content</v>
          </cell>
          <cell r="E824" t="str">
            <v>SNA</v>
          </cell>
          <cell r="F824" t="str">
            <v>0924-4247</v>
          </cell>
          <cell r="G824" t="str">
            <v xml:space="preserve"> </v>
          </cell>
          <cell r="H824">
            <v>2</v>
          </cell>
          <cell r="I824">
            <v>0</v>
          </cell>
          <cell r="J824">
            <v>2</v>
          </cell>
        </row>
        <row r="825">
          <cell r="A825" t="str">
            <v>Sensors and Actuators B: Chemical</v>
          </cell>
          <cell r="B825" t="str">
            <v>Elsevier</v>
          </cell>
          <cell r="C825" t="str">
            <v>ScienceDirect licensed content</v>
          </cell>
          <cell r="E825" t="str">
            <v>SNB</v>
          </cell>
          <cell r="F825" t="str">
            <v>0925-4005</v>
          </cell>
          <cell r="G825" t="str">
            <v xml:space="preserve"> </v>
          </cell>
          <cell r="H825">
            <v>20</v>
          </cell>
          <cell r="I825">
            <v>10</v>
          </cell>
          <cell r="J825">
            <v>10</v>
          </cell>
        </row>
        <row r="826">
          <cell r="A826" t="str">
            <v>Signal Processing</v>
          </cell>
          <cell r="B826" t="str">
            <v>Elsevier</v>
          </cell>
          <cell r="C826" t="str">
            <v>ScienceDirect licensed content</v>
          </cell>
          <cell r="E826" t="str">
            <v>SIGPRO</v>
          </cell>
          <cell r="F826" t="str">
            <v>0165-1684</v>
          </cell>
          <cell r="G826" t="str">
            <v xml:space="preserve"> </v>
          </cell>
          <cell r="H826">
            <v>8</v>
          </cell>
          <cell r="I826">
            <v>3</v>
          </cell>
          <cell r="J826">
            <v>5</v>
          </cell>
        </row>
        <row r="827">
          <cell r="A827" t="str">
            <v>Sleep Medicine</v>
          </cell>
          <cell r="B827" t="str">
            <v>Elsevier</v>
          </cell>
          <cell r="C827" t="str">
            <v>ScienceDirect licensed content</v>
          </cell>
          <cell r="E827" t="str">
            <v>SLEEP</v>
          </cell>
          <cell r="F827" t="str">
            <v>1389-9457</v>
          </cell>
          <cell r="G827" t="str">
            <v>1878-5506</v>
          </cell>
          <cell r="H827">
            <v>5</v>
          </cell>
          <cell r="I827">
            <v>5</v>
          </cell>
          <cell r="J827">
            <v>0</v>
          </cell>
        </row>
        <row r="828">
          <cell r="A828" t="str">
            <v>Sleep Science</v>
          </cell>
          <cell r="B828" t="str">
            <v>Elsevier</v>
          </cell>
          <cell r="C828" t="str">
            <v>ScienceDirect licensed content</v>
          </cell>
          <cell r="E828" t="str">
            <v>SSCI</v>
          </cell>
          <cell r="F828" t="str">
            <v>1984-0063</v>
          </cell>
          <cell r="G828" t="str">
            <v xml:space="preserve"> </v>
          </cell>
          <cell r="H828">
            <v>2</v>
          </cell>
          <cell r="I828">
            <v>1</v>
          </cell>
          <cell r="J828">
            <v>1</v>
          </cell>
        </row>
        <row r="829">
          <cell r="A829" t="str">
            <v>SoftwareX</v>
          </cell>
          <cell r="B829" t="str">
            <v>Elsevier</v>
          </cell>
          <cell r="C829" t="str">
            <v>ScienceDirect licensed content</v>
          </cell>
          <cell r="E829" t="str">
            <v>SOFTX</v>
          </cell>
          <cell r="F829" t="str">
            <v>2352-7110</v>
          </cell>
          <cell r="G829" t="str">
            <v xml:space="preserve"> </v>
          </cell>
          <cell r="H829">
            <v>53</v>
          </cell>
          <cell r="I829">
            <v>41</v>
          </cell>
          <cell r="J829">
            <v>12</v>
          </cell>
        </row>
        <row r="830">
          <cell r="A830" t="str">
            <v>Soil and Tillage Research</v>
          </cell>
          <cell r="B830" t="str">
            <v>Elsevier</v>
          </cell>
          <cell r="C830" t="str">
            <v>ScienceDirect licensed content</v>
          </cell>
          <cell r="E830" t="str">
            <v>STILL</v>
          </cell>
          <cell r="F830" t="str">
            <v>0167-1987</v>
          </cell>
          <cell r="G830" t="str">
            <v xml:space="preserve"> </v>
          </cell>
          <cell r="H830">
            <v>4</v>
          </cell>
          <cell r="I830">
            <v>4</v>
          </cell>
          <cell r="J830">
            <v>0</v>
          </cell>
        </row>
        <row r="831">
          <cell r="A831" t="str">
            <v>Soil Biology and Biochemistry</v>
          </cell>
          <cell r="B831" t="str">
            <v>Elsevier</v>
          </cell>
          <cell r="C831" t="str">
            <v>ScienceDirect licensed content</v>
          </cell>
          <cell r="E831" t="str">
            <v>SBB</v>
          </cell>
          <cell r="F831" t="str">
            <v>0038-0717</v>
          </cell>
          <cell r="G831" t="str">
            <v xml:space="preserve"> </v>
          </cell>
          <cell r="H831">
            <v>18</v>
          </cell>
          <cell r="I831">
            <v>15</v>
          </cell>
          <cell r="J831">
            <v>4</v>
          </cell>
        </row>
        <row r="832">
          <cell r="A832" t="str">
            <v>Solar Energy</v>
          </cell>
          <cell r="B832" t="str">
            <v>Elsevier</v>
          </cell>
          <cell r="C832" t="str">
            <v>ScienceDirect licensed content</v>
          </cell>
          <cell r="E832" t="str">
            <v>SE</v>
          </cell>
          <cell r="F832" t="str">
            <v>0038-092X</v>
          </cell>
          <cell r="G832" t="str">
            <v xml:space="preserve"> </v>
          </cell>
          <cell r="H832">
            <v>17</v>
          </cell>
          <cell r="I832">
            <v>15</v>
          </cell>
          <cell r="J832">
            <v>3</v>
          </cell>
        </row>
        <row r="833">
          <cell r="A833" t="str">
            <v>Solar Energy Materials and Solar Cells</v>
          </cell>
          <cell r="B833" t="str">
            <v>Elsevier</v>
          </cell>
          <cell r="C833" t="str">
            <v>ScienceDirect licensed content</v>
          </cell>
          <cell r="E833" t="str">
            <v>SOLMAT</v>
          </cell>
          <cell r="F833" t="str">
            <v>0927-0248</v>
          </cell>
          <cell r="G833" t="str">
            <v xml:space="preserve"> </v>
          </cell>
          <cell r="H833">
            <v>85</v>
          </cell>
          <cell r="I833">
            <v>64</v>
          </cell>
          <cell r="J833">
            <v>21</v>
          </cell>
        </row>
        <row r="834">
          <cell r="A834" t="str">
            <v>Solid State Communications</v>
          </cell>
          <cell r="B834" t="str">
            <v>Elsevier</v>
          </cell>
          <cell r="C834" t="str">
            <v>ScienceDirect licensed content</v>
          </cell>
          <cell r="E834" t="str">
            <v>SSC</v>
          </cell>
          <cell r="F834" t="str">
            <v>0038-1098</v>
          </cell>
          <cell r="G834" t="str">
            <v xml:space="preserve"> </v>
          </cell>
          <cell r="H834">
            <v>2</v>
          </cell>
          <cell r="I834">
            <v>2</v>
          </cell>
          <cell r="J834">
            <v>0</v>
          </cell>
        </row>
        <row r="835">
          <cell r="A835" t="str">
            <v>Solid State Ionics</v>
          </cell>
          <cell r="B835" t="str">
            <v>Elsevier</v>
          </cell>
          <cell r="C835" t="str">
            <v>ScienceDirect licensed content</v>
          </cell>
          <cell r="E835" t="str">
            <v>SOSI</v>
          </cell>
          <cell r="F835" t="str">
            <v>0167-2738</v>
          </cell>
          <cell r="G835" t="str">
            <v xml:space="preserve"> </v>
          </cell>
          <cell r="H835">
            <v>56</v>
          </cell>
          <cell r="I835">
            <v>37</v>
          </cell>
          <cell r="J835">
            <v>20</v>
          </cell>
        </row>
        <row r="836">
          <cell r="A836" t="str">
            <v>Solid State Nuclear Magnetic Resonance</v>
          </cell>
          <cell r="B836" t="str">
            <v>Elsevier</v>
          </cell>
          <cell r="C836" t="str">
            <v>ScienceDirect licensed content</v>
          </cell>
          <cell r="E836" t="str">
            <v>YSNMR</v>
          </cell>
          <cell r="F836" t="str">
            <v>0926-2040</v>
          </cell>
          <cell r="G836" t="str">
            <v xml:space="preserve"> </v>
          </cell>
          <cell r="H836">
            <v>1</v>
          </cell>
          <cell r="I836">
            <v>1</v>
          </cell>
          <cell r="J836">
            <v>0</v>
          </cell>
        </row>
        <row r="837">
          <cell r="A837" t="str">
            <v>Solid State Sciences</v>
          </cell>
          <cell r="B837" t="str">
            <v>Elsevier</v>
          </cell>
          <cell r="C837" t="str">
            <v>ScienceDirect licensed content</v>
          </cell>
          <cell r="E837" t="str">
            <v>SSSCIE</v>
          </cell>
          <cell r="F837" t="str">
            <v>1293-2558</v>
          </cell>
          <cell r="G837" t="str">
            <v xml:space="preserve"> </v>
          </cell>
          <cell r="H837">
            <v>2</v>
          </cell>
          <cell r="I837">
            <v>2</v>
          </cell>
          <cell r="J837">
            <v>0</v>
          </cell>
        </row>
        <row r="838">
          <cell r="A838" t="str">
            <v>Spanish Journal of Marketing - ESIC</v>
          </cell>
          <cell r="B838" t="str">
            <v>Elsevier</v>
          </cell>
          <cell r="C838" t="str">
            <v>ScienceDirect licensed content</v>
          </cell>
          <cell r="E838" t="str">
            <v>SJME</v>
          </cell>
          <cell r="F838" t="str">
            <v>2444-9695</v>
          </cell>
          <cell r="G838" t="str">
            <v xml:space="preserve"> </v>
          </cell>
          <cell r="H838">
            <v>3</v>
          </cell>
          <cell r="I838">
            <v>2</v>
          </cell>
          <cell r="J838">
            <v>2</v>
          </cell>
        </row>
        <row r="839">
          <cell r="A839" t="str">
            <v>Spatial Statistics</v>
          </cell>
          <cell r="B839" t="str">
            <v>Elsevier</v>
          </cell>
          <cell r="C839" t="str">
            <v>ScienceDirect licensed content</v>
          </cell>
          <cell r="E839" t="str">
            <v>SPASTA</v>
          </cell>
          <cell r="F839" t="str">
            <v>2211-6753</v>
          </cell>
          <cell r="G839" t="str">
            <v xml:space="preserve"> </v>
          </cell>
          <cell r="H839">
            <v>1</v>
          </cell>
          <cell r="I839">
            <v>1</v>
          </cell>
          <cell r="J839">
            <v>0</v>
          </cell>
        </row>
        <row r="840">
          <cell r="A840" t="str">
            <v>Spectrochimica Acta Part A: Molecular and Biomolecular Spectroscopy</v>
          </cell>
          <cell r="B840" t="str">
            <v>Elsevier</v>
          </cell>
          <cell r="C840" t="str">
            <v>ScienceDirect licensed content</v>
          </cell>
          <cell r="E840" t="str">
            <v>SAA</v>
          </cell>
          <cell r="F840" t="str">
            <v>1386-1425</v>
          </cell>
          <cell r="G840" t="str">
            <v xml:space="preserve"> </v>
          </cell>
          <cell r="H840">
            <v>1</v>
          </cell>
          <cell r="I840">
            <v>1</v>
          </cell>
          <cell r="J840">
            <v>0</v>
          </cell>
        </row>
        <row r="841">
          <cell r="A841" t="str">
            <v>Spectrochimica Acta Part B: Atomic Spectroscopy</v>
          </cell>
          <cell r="B841" t="str">
            <v>Elsevier</v>
          </cell>
          <cell r="C841" t="str">
            <v>ScienceDirect licensed content</v>
          </cell>
          <cell r="E841" t="str">
            <v>SAB</v>
          </cell>
          <cell r="F841" t="str">
            <v>0584-8547</v>
          </cell>
          <cell r="G841" t="str">
            <v xml:space="preserve"> </v>
          </cell>
          <cell r="H841">
            <v>2</v>
          </cell>
          <cell r="I841">
            <v>2</v>
          </cell>
          <cell r="J841">
            <v>0</v>
          </cell>
        </row>
        <row r="842">
          <cell r="A842" t="str">
            <v>St. Petersburg Polytechnical University Journal: Physics and Mathematics</v>
          </cell>
          <cell r="B842" t="str">
            <v>Elsevier</v>
          </cell>
          <cell r="C842" t="str">
            <v>ScienceDirect licensed content</v>
          </cell>
          <cell r="E842" t="str">
            <v>SPJPM</v>
          </cell>
          <cell r="F842" t="str">
            <v>2405-7223</v>
          </cell>
          <cell r="G842" t="str">
            <v xml:space="preserve"> </v>
          </cell>
          <cell r="H842">
            <v>4</v>
          </cell>
          <cell r="I842">
            <v>4</v>
          </cell>
          <cell r="J842">
            <v>0</v>
          </cell>
        </row>
        <row r="843">
          <cell r="A843" t="str">
            <v>Stem Cell Reports</v>
          </cell>
          <cell r="B843" t="str">
            <v>Elsevier</v>
          </cell>
          <cell r="C843" t="str">
            <v>ScienceDirect licensed content</v>
          </cell>
          <cell r="E843" t="str">
            <v>STEMCR</v>
          </cell>
          <cell r="F843" t="str">
            <v>2213-6711</v>
          </cell>
          <cell r="G843" t="str">
            <v xml:space="preserve"> </v>
          </cell>
          <cell r="H843">
            <v>65</v>
          </cell>
          <cell r="I843">
            <v>41</v>
          </cell>
          <cell r="J843">
            <v>25</v>
          </cell>
        </row>
        <row r="844">
          <cell r="A844" t="str">
            <v>Stem Cell Research</v>
          </cell>
          <cell r="B844" t="str">
            <v>Elsevier</v>
          </cell>
          <cell r="C844" t="str">
            <v>ScienceDirect licensed content</v>
          </cell>
          <cell r="E844" t="str">
            <v>SCR</v>
          </cell>
          <cell r="F844" t="str">
            <v>1873-5061</v>
          </cell>
          <cell r="G844" t="str">
            <v>1876-7753</v>
          </cell>
          <cell r="H844">
            <v>14</v>
          </cell>
          <cell r="I844">
            <v>8</v>
          </cell>
          <cell r="J844">
            <v>7</v>
          </cell>
        </row>
        <row r="845">
          <cell r="A845" t="str">
            <v>Structure</v>
          </cell>
          <cell r="B845" t="str">
            <v>Elsevier</v>
          </cell>
          <cell r="C845" t="str">
            <v>ScienceDirect licensed content</v>
          </cell>
          <cell r="E845" t="str">
            <v>STFODE</v>
          </cell>
          <cell r="F845" t="str">
            <v>0969-2126</v>
          </cell>
          <cell r="G845" t="str">
            <v>1878-4186</v>
          </cell>
          <cell r="H845">
            <v>73</v>
          </cell>
          <cell r="I845">
            <v>51</v>
          </cell>
          <cell r="J845">
            <v>22</v>
          </cell>
        </row>
        <row r="846">
          <cell r="A846" t="str">
            <v>Studies in History and Philosophy of Science Part A</v>
          </cell>
          <cell r="B846" t="str">
            <v>Elsevier</v>
          </cell>
          <cell r="C846" t="str">
            <v>ScienceDirect licensed content</v>
          </cell>
          <cell r="E846" t="str">
            <v>SHPS</v>
          </cell>
          <cell r="F846" t="str">
            <v>0039-3681</v>
          </cell>
          <cell r="G846" t="str">
            <v>1879-2510</v>
          </cell>
          <cell r="H846">
            <v>3</v>
          </cell>
          <cell r="I846">
            <v>2</v>
          </cell>
          <cell r="J846">
            <v>2</v>
          </cell>
        </row>
        <row r="847">
          <cell r="A847" t="str">
            <v>Studies in History and Philosophy of Science Part C: Studies in History and Philosophy of Biological and Biomedical Sciences</v>
          </cell>
          <cell r="B847" t="str">
            <v>Elsevier</v>
          </cell>
          <cell r="C847" t="str">
            <v>ScienceDirect licensed content</v>
          </cell>
          <cell r="E847" t="str">
            <v>SHPSC</v>
          </cell>
          <cell r="F847" t="str">
            <v>1369-8486</v>
          </cell>
          <cell r="G847" t="str">
            <v xml:space="preserve"> </v>
          </cell>
          <cell r="H847">
            <v>2</v>
          </cell>
          <cell r="I847">
            <v>2</v>
          </cell>
          <cell r="J847">
            <v>0</v>
          </cell>
        </row>
        <row r="848">
          <cell r="A848" t="str">
            <v>Studies in Mycology</v>
          </cell>
          <cell r="B848" t="str">
            <v>Elsevier</v>
          </cell>
          <cell r="C848" t="str">
            <v>ScienceDirect licensed content</v>
          </cell>
          <cell r="E848" t="str">
            <v>SIMYCO</v>
          </cell>
          <cell r="F848" t="str">
            <v>0166-0616</v>
          </cell>
          <cell r="G848" t="str">
            <v xml:space="preserve"> </v>
          </cell>
          <cell r="H848">
            <v>15</v>
          </cell>
          <cell r="I848">
            <v>5</v>
          </cell>
          <cell r="J848">
            <v>10</v>
          </cell>
        </row>
        <row r="849">
          <cell r="A849" t="str">
            <v>Surface and Coatings Technology</v>
          </cell>
          <cell r="B849" t="str">
            <v>Elsevier</v>
          </cell>
          <cell r="C849" t="str">
            <v>ScienceDirect licensed content</v>
          </cell>
          <cell r="E849" t="str">
            <v>SCT</v>
          </cell>
          <cell r="F849" t="str">
            <v>0257-8972</v>
          </cell>
          <cell r="G849" t="str">
            <v xml:space="preserve"> </v>
          </cell>
          <cell r="H849">
            <v>20</v>
          </cell>
          <cell r="I849">
            <v>15</v>
          </cell>
          <cell r="J849">
            <v>5</v>
          </cell>
        </row>
        <row r="850">
          <cell r="A850" t="str">
            <v>Surface Science</v>
          </cell>
          <cell r="B850" t="str">
            <v>Elsevier</v>
          </cell>
          <cell r="C850" t="str">
            <v>ScienceDirect licensed content</v>
          </cell>
          <cell r="E850" t="str">
            <v>SUSC</v>
          </cell>
          <cell r="F850" t="str">
            <v>0039-6028</v>
          </cell>
          <cell r="G850" t="str">
            <v xml:space="preserve"> </v>
          </cell>
          <cell r="H850">
            <v>43</v>
          </cell>
          <cell r="I850">
            <v>35</v>
          </cell>
          <cell r="J850">
            <v>9</v>
          </cell>
        </row>
        <row r="851">
          <cell r="A851" t="str">
            <v>Surface Science Reports</v>
          </cell>
          <cell r="B851" t="str">
            <v>Elsevier</v>
          </cell>
          <cell r="C851" t="str">
            <v>ScienceDirect licensed content</v>
          </cell>
          <cell r="E851" t="str">
            <v>SUSREP</v>
          </cell>
          <cell r="F851" t="str">
            <v>0167-5729</v>
          </cell>
          <cell r="G851" t="str">
            <v xml:space="preserve"> </v>
          </cell>
          <cell r="H851">
            <v>3</v>
          </cell>
          <cell r="I851">
            <v>1</v>
          </cell>
          <cell r="J851">
            <v>2</v>
          </cell>
        </row>
        <row r="852">
          <cell r="A852" t="str">
            <v>Surgery for Obesity and Related Diseases</v>
          </cell>
          <cell r="B852" t="str">
            <v>Elsevier</v>
          </cell>
          <cell r="C852" t="str">
            <v>ScienceDirect licensed content</v>
          </cell>
          <cell r="E852" t="str">
            <v>SOARD</v>
          </cell>
          <cell r="F852" t="str">
            <v>1550-7289</v>
          </cell>
          <cell r="G852" t="str">
            <v>1878-7533</v>
          </cell>
          <cell r="H852">
            <v>5</v>
          </cell>
          <cell r="I852">
            <v>5</v>
          </cell>
          <cell r="J852">
            <v>0</v>
          </cell>
        </row>
        <row r="853">
          <cell r="A853" t="str">
            <v>Sustainable Cities and Society</v>
          </cell>
          <cell r="B853" t="str">
            <v>Elsevier</v>
          </cell>
          <cell r="C853" t="str">
            <v>ScienceDirect licensed content</v>
          </cell>
          <cell r="E853" t="str">
            <v>SCS</v>
          </cell>
          <cell r="F853" t="str">
            <v>2210-6707</v>
          </cell>
          <cell r="G853" t="str">
            <v xml:space="preserve"> </v>
          </cell>
          <cell r="H853">
            <v>11</v>
          </cell>
          <cell r="I853">
            <v>7</v>
          </cell>
          <cell r="J853">
            <v>4</v>
          </cell>
        </row>
        <row r="854">
          <cell r="A854" t="str">
            <v>Sustainable Energy Technologies and Assessments</v>
          </cell>
          <cell r="B854" t="str">
            <v>Elsevier</v>
          </cell>
          <cell r="C854" t="str">
            <v>ScienceDirect licensed content</v>
          </cell>
          <cell r="E854" t="str">
            <v>SETA</v>
          </cell>
          <cell r="F854" t="str">
            <v>2213-1388</v>
          </cell>
          <cell r="G854" t="str">
            <v xml:space="preserve"> </v>
          </cell>
          <cell r="H854">
            <v>10</v>
          </cell>
          <cell r="I854">
            <v>6</v>
          </cell>
          <cell r="J854">
            <v>5</v>
          </cell>
        </row>
        <row r="855">
          <cell r="A855" t="str">
            <v>Sustainable Environment Research</v>
          </cell>
          <cell r="B855" t="str">
            <v>Elsevier</v>
          </cell>
          <cell r="C855" t="str">
            <v>ScienceDirect licensed content</v>
          </cell>
          <cell r="E855" t="str">
            <v>SERJ</v>
          </cell>
          <cell r="F855" t="str">
            <v>2468-2039</v>
          </cell>
          <cell r="G855" t="str">
            <v xml:space="preserve"> </v>
          </cell>
          <cell r="H855">
            <v>3</v>
          </cell>
          <cell r="I855">
            <v>2</v>
          </cell>
          <cell r="J855">
            <v>1</v>
          </cell>
        </row>
        <row r="856">
          <cell r="A856" t="str">
            <v>Sustainable Materials and Technologies</v>
          </cell>
          <cell r="B856" t="str">
            <v>Elsevier</v>
          </cell>
          <cell r="C856" t="str">
            <v>ScienceDirect licensed content</v>
          </cell>
          <cell r="E856" t="str">
            <v>SUSMAT</v>
          </cell>
          <cell r="F856" t="str">
            <v>2214-9937</v>
          </cell>
          <cell r="G856" t="str">
            <v xml:space="preserve"> </v>
          </cell>
          <cell r="H856">
            <v>1</v>
          </cell>
          <cell r="I856">
            <v>1</v>
          </cell>
          <cell r="J856">
            <v>0</v>
          </cell>
        </row>
        <row r="857">
          <cell r="A857" t="str">
            <v>Synthetic and Systems Biotechnology</v>
          </cell>
          <cell r="B857" t="str">
            <v>Elsevier</v>
          </cell>
          <cell r="C857" t="str">
            <v>ScienceDirect licensed content</v>
          </cell>
          <cell r="E857" t="str">
            <v>SYNBIO</v>
          </cell>
          <cell r="F857" t="str">
            <v>2405-805X</v>
          </cell>
          <cell r="G857" t="str">
            <v xml:space="preserve"> </v>
          </cell>
          <cell r="H857">
            <v>143</v>
          </cell>
          <cell r="I857">
            <v>101</v>
          </cell>
          <cell r="J857">
            <v>42</v>
          </cell>
        </row>
        <row r="858">
          <cell r="A858" t="str">
            <v>Taiwanese Journal of Obstetrics and Gynecology</v>
          </cell>
          <cell r="B858" t="str">
            <v>Elsevier</v>
          </cell>
          <cell r="C858" t="str">
            <v>ScienceDirect licensed content</v>
          </cell>
          <cell r="E858" t="str">
            <v>TJOG</v>
          </cell>
          <cell r="F858" t="str">
            <v>1028-4559</v>
          </cell>
          <cell r="G858" t="str">
            <v>1875-6263</v>
          </cell>
          <cell r="H858">
            <v>4</v>
          </cell>
          <cell r="I858">
            <v>2</v>
          </cell>
          <cell r="J858">
            <v>2</v>
          </cell>
        </row>
        <row r="859">
          <cell r="A859" t="str">
            <v>Talanta</v>
          </cell>
          <cell r="B859" t="str">
            <v>Elsevier</v>
          </cell>
          <cell r="C859" t="str">
            <v>ScienceDirect licensed content</v>
          </cell>
          <cell r="E859" t="str">
            <v>TAL</v>
          </cell>
          <cell r="F859" t="str">
            <v>0039-9140</v>
          </cell>
          <cell r="G859" t="str">
            <v xml:space="preserve"> </v>
          </cell>
          <cell r="H859">
            <v>4</v>
          </cell>
          <cell r="I859">
            <v>3</v>
          </cell>
          <cell r="J859">
            <v>2</v>
          </cell>
        </row>
        <row r="860">
          <cell r="A860" t="str">
            <v>Technological Forecasting and Social Change</v>
          </cell>
          <cell r="B860" t="str">
            <v>Elsevier</v>
          </cell>
          <cell r="C860" t="str">
            <v>ScienceDirect licensed content</v>
          </cell>
          <cell r="E860" t="str">
            <v>TFS</v>
          </cell>
          <cell r="F860" t="str">
            <v>0040-1625</v>
          </cell>
          <cell r="G860" t="str">
            <v xml:space="preserve"> </v>
          </cell>
          <cell r="H860">
            <v>40</v>
          </cell>
          <cell r="I860">
            <v>25</v>
          </cell>
          <cell r="J860">
            <v>16</v>
          </cell>
        </row>
        <row r="861">
          <cell r="A861" t="str">
            <v>Tetrahedron</v>
          </cell>
          <cell r="B861" t="str">
            <v>Elsevier</v>
          </cell>
          <cell r="C861" t="str">
            <v>ScienceDirect licensed content</v>
          </cell>
          <cell r="E861" t="str">
            <v>TET</v>
          </cell>
          <cell r="F861" t="str">
            <v>0040-4020</v>
          </cell>
          <cell r="G861" t="str">
            <v>1464-5416</v>
          </cell>
          <cell r="H861">
            <v>5</v>
          </cell>
          <cell r="I861">
            <v>4</v>
          </cell>
          <cell r="J861">
            <v>2</v>
          </cell>
        </row>
        <row r="862">
          <cell r="A862" t="str">
            <v>Tetrahedron Letters</v>
          </cell>
          <cell r="B862" t="str">
            <v>Elsevier</v>
          </cell>
          <cell r="C862" t="str">
            <v>ScienceDirect licensed content</v>
          </cell>
          <cell r="E862" t="str">
            <v>TETL</v>
          </cell>
          <cell r="F862" t="str">
            <v>0040-4039</v>
          </cell>
          <cell r="G862" t="str">
            <v>1873-3581</v>
          </cell>
          <cell r="H862">
            <v>6</v>
          </cell>
          <cell r="I862">
            <v>4</v>
          </cell>
          <cell r="J862">
            <v>3</v>
          </cell>
        </row>
        <row r="863">
          <cell r="A863" t="str">
            <v>Tetrahedron: Asymmetry</v>
          </cell>
          <cell r="B863" t="str">
            <v>Elsevier</v>
          </cell>
          <cell r="C863" t="str">
            <v>ScienceDirect licensed content</v>
          </cell>
          <cell r="E863" t="str">
            <v>TETASY</v>
          </cell>
          <cell r="F863" t="str">
            <v>0957-4166</v>
          </cell>
          <cell r="G863" t="str">
            <v>1362-511X</v>
          </cell>
          <cell r="H863">
            <v>7</v>
          </cell>
          <cell r="I863">
            <v>4</v>
          </cell>
          <cell r="J863">
            <v>3</v>
          </cell>
        </row>
        <row r="864">
          <cell r="A864" t="str">
            <v>The American Journal of Human Genetics</v>
          </cell>
          <cell r="B864" t="str">
            <v>Elsevier</v>
          </cell>
          <cell r="C864" t="str">
            <v>ScienceDirect licensed content</v>
          </cell>
          <cell r="E864" t="str">
            <v>AJHG</v>
          </cell>
          <cell r="F864" t="str">
            <v>0002-9297</v>
          </cell>
          <cell r="G864" t="str">
            <v>1537-6605</v>
          </cell>
          <cell r="H864">
            <v>5</v>
          </cell>
          <cell r="I864">
            <v>3</v>
          </cell>
          <cell r="J864">
            <v>2</v>
          </cell>
        </row>
        <row r="865">
          <cell r="A865" t="str">
            <v>The American Journal of Pathology</v>
          </cell>
          <cell r="B865" t="str">
            <v>Elsevier</v>
          </cell>
          <cell r="C865" t="str">
            <v>ScienceDirect licensed content</v>
          </cell>
          <cell r="E865" t="str">
            <v>AJPA</v>
          </cell>
          <cell r="F865" t="str">
            <v>0002-9440</v>
          </cell>
          <cell r="G865" t="str">
            <v>1525-2191</v>
          </cell>
          <cell r="H865">
            <v>10</v>
          </cell>
          <cell r="I865">
            <v>8</v>
          </cell>
          <cell r="J865">
            <v>3</v>
          </cell>
        </row>
        <row r="866">
          <cell r="A866" t="str">
            <v>The Asian Journal of Shipping and Logistics</v>
          </cell>
          <cell r="B866" t="str">
            <v>Elsevier</v>
          </cell>
          <cell r="C866" t="str">
            <v>ScienceDirect licensed content</v>
          </cell>
          <cell r="E866" t="str">
            <v>AJSL</v>
          </cell>
          <cell r="F866" t="str">
            <v>2092-5212</v>
          </cell>
          <cell r="G866" t="str">
            <v xml:space="preserve"> </v>
          </cell>
          <cell r="H866">
            <v>12</v>
          </cell>
          <cell r="I866">
            <v>0</v>
          </cell>
          <cell r="J866">
            <v>12</v>
          </cell>
        </row>
        <row r="867">
          <cell r="A867" t="str">
            <v>The Brazilian Journal of Infectious Diseases</v>
          </cell>
          <cell r="B867" t="str">
            <v>Elsevier</v>
          </cell>
          <cell r="C867" t="str">
            <v>ScienceDirect licensed content</v>
          </cell>
          <cell r="E867" t="str">
            <v>BJID</v>
          </cell>
          <cell r="F867" t="str">
            <v>1413-8670</v>
          </cell>
          <cell r="G867" t="str">
            <v>1678-4391</v>
          </cell>
          <cell r="H867">
            <v>2</v>
          </cell>
          <cell r="I867">
            <v>2</v>
          </cell>
          <cell r="J867">
            <v>0</v>
          </cell>
        </row>
        <row r="868">
          <cell r="A868" t="str">
            <v>The Crop Journal</v>
          </cell>
          <cell r="B868" t="str">
            <v>Elsevier</v>
          </cell>
          <cell r="C868" t="str">
            <v>ScienceDirect licensed content</v>
          </cell>
          <cell r="E868" t="str">
            <v>CJ</v>
          </cell>
          <cell r="F868" t="str">
            <v>2214-5141</v>
          </cell>
          <cell r="G868" t="str">
            <v xml:space="preserve"> </v>
          </cell>
          <cell r="H868">
            <v>26</v>
          </cell>
          <cell r="I868">
            <v>20</v>
          </cell>
          <cell r="J868">
            <v>7</v>
          </cell>
        </row>
        <row r="869">
          <cell r="A869" t="str">
            <v>The Egyptian Heart Journal</v>
          </cell>
          <cell r="B869" t="str">
            <v>Elsevier</v>
          </cell>
          <cell r="C869" t="str">
            <v>ScienceDirect licensed content</v>
          </cell>
          <cell r="E869" t="str">
            <v>EHJ</v>
          </cell>
          <cell r="F869" t="str">
            <v>1110-2608</v>
          </cell>
          <cell r="G869" t="str">
            <v>2090-911X</v>
          </cell>
          <cell r="H869">
            <v>4</v>
          </cell>
          <cell r="I869">
            <v>3</v>
          </cell>
          <cell r="J869">
            <v>2</v>
          </cell>
        </row>
        <row r="870">
          <cell r="A870" t="str">
            <v>The Egyptian Journal of Aquatic Research</v>
          </cell>
          <cell r="B870" t="str">
            <v>Elsevier</v>
          </cell>
          <cell r="C870" t="str">
            <v>ScienceDirect licensed content</v>
          </cell>
          <cell r="E870" t="str">
            <v>EJAR</v>
          </cell>
          <cell r="F870" t="str">
            <v>1687-4285</v>
          </cell>
          <cell r="G870" t="str">
            <v>2090-3278</v>
          </cell>
          <cell r="H870">
            <v>1</v>
          </cell>
          <cell r="I870">
            <v>0</v>
          </cell>
          <cell r="J870">
            <v>1</v>
          </cell>
        </row>
        <row r="871">
          <cell r="A871" t="str">
            <v>The Egyptian Journal of Radiology and Nuclear Medicine</v>
          </cell>
          <cell r="B871" t="str">
            <v>Elsevier</v>
          </cell>
          <cell r="C871" t="str">
            <v>ScienceDirect licensed content</v>
          </cell>
          <cell r="E871" t="str">
            <v>EJRNM</v>
          </cell>
          <cell r="F871" t="str">
            <v>0378-603X</v>
          </cell>
          <cell r="G871" t="str">
            <v>2090-4762</v>
          </cell>
          <cell r="H871">
            <v>15</v>
          </cell>
          <cell r="I871">
            <v>15</v>
          </cell>
          <cell r="J871">
            <v>0</v>
          </cell>
        </row>
        <row r="872">
          <cell r="A872" t="str">
            <v>The Egyptian Journal of Remote Sensing and Space Science</v>
          </cell>
          <cell r="B872" t="str">
            <v>Elsevier</v>
          </cell>
          <cell r="C872" t="str">
            <v>ScienceDirect licensed content</v>
          </cell>
          <cell r="E872" t="str">
            <v>EJRS</v>
          </cell>
          <cell r="F872" t="str">
            <v>1110-9823</v>
          </cell>
          <cell r="G872" t="str">
            <v>2090-2476</v>
          </cell>
          <cell r="H872">
            <v>12</v>
          </cell>
          <cell r="I872">
            <v>11</v>
          </cell>
          <cell r="J872">
            <v>2</v>
          </cell>
        </row>
        <row r="873">
          <cell r="A873" t="str">
            <v>The Electricity Journal</v>
          </cell>
          <cell r="B873" t="str">
            <v>Elsevier</v>
          </cell>
          <cell r="C873" t="str">
            <v>ScienceDirect licensed content</v>
          </cell>
          <cell r="E873" t="str">
            <v>ELECTR</v>
          </cell>
          <cell r="F873" t="str">
            <v>1040-6190</v>
          </cell>
          <cell r="G873" t="str">
            <v xml:space="preserve"> </v>
          </cell>
          <cell r="H873">
            <v>10</v>
          </cell>
          <cell r="I873">
            <v>7</v>
          </cell>
          <cell r="J873">
            <v>4</v>
          </cell>
        </row>
        <row r="874">
          <cell r="A874" t="str">
            <v>The European Journal of Psychology Applied to Legal Context</v>
          </cell>
          <cell r="B874" t="str">
            <v>Elsevier</v>
          </cell>
          <cell r="C874" t="str">
            <v>ScienceDirect licensed content</v>
          </cell>
          <cell r="E874" t="str">
            <v>EJPAL</v>
          </cell>
          <cell r="F874" t="str">
            <v>1889-1861</v>
          </cell>
          <cell r="G874" t="str">
            <v>1989-4007</v>
          </cell>
          <cell r="H874">
            <v>2</v>
          </cell>
          <cell r="I874">
            <v>1</v>
          </cell>
          <cell r="J874">
            <v>1</v>
          </cell>
        </row>
        <row r="875">
          <cell r="A875" t="str">
            <v>The International Journal of Biochemistry &amp; Cell Biology</v>
          </cell>
          <cell r="B875" t="str">
            <v>Elsevier</v>
          </cell>
          <cell r="C875" t="str">
            <v>ScienceDirect licensed content</v>
          </cell>
          <cell r="E875" t="str">
            <v>BC</v>
          </cell>
          <cell r="F875" t="str">
            <v>1357-2725</v>
          </cell>
          <cell r="G875" t="str">
            <v>1878-5875</v>
          </cell>
          <cell r="H875">
            <v>7</v>
          </cell>
          <cell r="I875">
            <v>6</v>
          </cell>
          <cell r="J875">
            <v>1</v>
          </cell>
        </row>
        <row r="876">
          <cell r="A876" t="str">
            <v>The Journal of Basic &amp; Applied Zoology</v>
          </cell>
          <cell r="B876" t="str">
            <v>Elsevier</v>
          </cell>
          <cell r="C876" t="str">
            <v>ScienceDirect licensed content</v>
          </cell>
          <cell r="F876" t="str">
            <v>2090-9896</v>
          </cell>
          <cell r="G876" t="str">
            <v xml:space="preserve"> </v>
          </cell>
          <cell r="H876">
            <v>2</v>
          </cell>
          <cell r="I876">
            <v>2</v>
          </cell>
          <cell r="J876">
            <v>0</v>
          </cell>
        </row>
        <row r="877">
          <cell r="A877" t="str">
            <v>The Journal of Chemical Thermodynamics</v>
          </cell>
          <cell r="B877" t="str">
            <v>Elsevier</v>
          </cell>
          <cell r="C877" t="str">
            <v>ScienceDirect licensed content</v>
          </cell>
          <cell r="E877" t="str">
            <v>YJCHT</v>
          </cell>
          <cell r="F877" t="str">
            <v>0021-9614</v>
          </cell>
          <cell r="G877" t="str">
            <v>1096-3626</v>
          </cell>
          <cell r="H877">
            <v>8</v>
          </cell>
          <cell r="I877">
            <v>5</v>
          </cell>
          <cell r="J877">
            <v>3</v>
          </cell>
        </row>
        <row r="878">
          <cell r="A878" t="str">
            <v>The Journal of Pediatrics</v>
          </cell>
          <cell r="B878" t="str">
            <v>Elsevier</v>
          </cell>
          <cell r="C878" t="str">
            <v>ScienceDirect licensed content</v>
          </cell>
          <cell r="E878" t="str">
            <v>YMPD</v>
          </cell>
          <cell r="F878" t="str">
            <v>0022-3476</v>
          </cell>
          <cell r="G878" t="str">
            <v>1097-6833</v>
          </cell>
          <cell r="H878">
            <v>1</v>
          </cell>
          <cell r="I878">
            <v>1</v>
          </cell>
          <cell r="J878">
            <v>0</v>
          </cell>
        </row>
        <row r="879">
          <cell r="A879" t="str">
            <v>The Journal of Steroid Biochemistry and Molecular Biology</v>
          </cell>
          <cell r="B879" t="str">
            <v>Elsevier</v>
          </cell>
          <cell r="C879" t="str">
            <v>ScienceDirect licensed content</v>
          </cell>
          <cell r="E879" t="str">
            <v>SBMB</v>
          </cell>
          <cell r="F879" t="str">
            <v>0960-0760</v>
          </cell>
          <cell r="G879" t="str">
            <v>1879-1220</v>
          </cell>
          <cell r="H879">
            <v>2</v>
          </cell>
          <cell r="I879">
            <v>2</v>
          </cell>
          <cell r="J879">
            <v>0</v>
          </cell>
        </row>
        <row r="880">
          <cell r="A880" t="str">
            <v>The Lancet</v>
          </cell>
          <cell r="B880" t="str">
            <v>Elsevier</v>
          </cell>
          <cell r="C880" t="str">
            <v>ScienceDirect licensed content</v>
          </cell>
          <cell r="E880" t="str">
            <v>LANCET</v>
          </cell>
          <cell r="F880" t="str">
            <v>0140-6736</v>
          </cell>
          <cell r="G880" t="str">
            <v>1474-547X</v>
          </cell>
          <cell r="H880">
            <v>55</v>
          </cell>
          <cell r="I880">
            <v>34</v>
          </cell>
          <cell r="J880">
            <v>21</v>
          </cell>
        </row>
        <row r="881">
          <cell r="A881" t="str">
            <v>The Lancet Diabetes &amp; Endocrinology</v>
          </cell>
          <cell r="B881" t="str">
            <v>Elsevier</v>
          </cell>
          <cell r="C881" t="str">
            <v>ScienceDirect licensed content</v>
          </cell>
          <cell r="E881" t="str">
            <v>LANDIA</v>
          </cell>
          <cell r="F881" t="str">
            <v>2213-8587</v>
          </cell>
          <cell r="G881" t="str">
            <v>2213-8595</v>
          </cell>
          <cell r="H881">
            <v>3</v>
          </cell>
          <cell r="I881">
            <v>3</v>
          </cell>
          <cell r="J881">
            <v>0</v>
          </cell>
        </row>
        <row r="882">
          <cell r="A882" t="str">
            <v>The Lancet Haematology</v>
          </cell>
          <cell r="B882" t="str">
            <v>Elsevier</v>
          </cell>
          <cell r="C882" t="str">
            <v>ScienceDirect licensed content</v>
          </cell>
          <cell r="E882" t="str">
            <v>LANHAE</v>
          </cell>
          <cell r="F882" t="str">
            <v>2352-3026</v>
          </cell>
          <cell r="G882" t="str">
            <v xml:space="preserve"> </v>
          </cell>
          <cell r="H882">
            <v>2</v>
          </cell>
          <cell r="I882">
            <v>0</v>
          </cell>
          <cell r="J882">
            <v>2</v>
          </cell>
        </row>
        <row r="883">
          <cell r="A883" t="str">
            <v>The Lancet Neurology</v>
          </cell>
          <cell r="B883" t="str">
            <v>Elsevier</v>
          </cell>
          <cell r="C883" t="str">
            <v>ScienceDirect licensed content</v>
          </cell>
          <cell r="E883" t="str">
            <v>LANEUR</v>
          </cell>
          <cell r="F883" t="str">
            <v>1474-4422</v>
          </cell>
          <cell r="G883" t="str">
            <v>1474-4465</v>
          </cell>
          <cell r="H883">
            <v>8</v>
          </cell>
          <cell r="I883">
            <v>6</v>
          </cell>
          <cell r="J883">
            <v>3</v>
          </cell>
        </row>
        <row r="884">
          <cell r="A884" t="str">
            <v>The Lancet Oncology</v>
          </cell>
          <cell r="B884" t="str">
            <v>Elsevier</v>
          </cell>
          <cell r="C884" t="str">
            <v>ScienceDirect licensed content</v>
          </cell>
          <cell r="E884" t="str">
            <v>LANONC</v>
          </cell>
          <cell r="F884" t="str">
            <v>1470-2045</v>
          </cell>
          <cell r="G884" t="str">
            <v>1474-5488</v>
          </cell>
          <cell r="H884">
            <v>3</v>
          </cell>
          <cell r="I884">
            <v>2</v>
          </cell>
          <cell r="J884">
            <v>1</v>
          </cell>
        </row>
        <row r="885">
          <cell r="A885" t="str">
            <v>The Lancet Planetary Health</v>
          </cell>
          <cell r="B885" t="str">
            <v>Elsevier</v>
          </cell>
          <cell r="C885" t="str">
            <v>ScienceDirect licensed content</v>
          </cell>
          <cell r="E885" t="str">
            <v>LANPLH</v>
          </cell>
          <cell r="F885" t="str">
            <v>2542-5196</v>
          </cell>
          <cell r="G885" t="str">
            <v xml:space="preserve"> </v>
          </cell>
          <cell r="H885">
            <v>2</v>
          </cell>
          <cell r="I885">
            <v>0</v>
          </cell>
          <cell r="J885">
            <v>0</v>
          </cell>
        </row>
        <row r="886">
          <cell r="A886" t="str">
            <v>The Lancet Psychiatry</v>
          </cell>
          <cell r="B886" t="str">
            <v>Elsevier</v>
          </cell>
          <cell r="C886" t="str">
            <v>ScienceDirect licensed content</v>
          </cell>
          <cell r="E886" t="str">
            <v>LANPSY</v>
          </cell>
          <cell r="F886" t="str">
            <v>2215-0366</v>
          </cell>
          <cell r="G886" t="str">
            <v>2215-0374</v>
          </cell>
          <cell r="H886">
            <v>1</v>
          </cell>
          <cell r="I886">
            <v>0</v>
          </cell>
          <cell r="J886">
            <v>1</v>
          </cell>
        </row>
        <row r="887">
          <cell r="A887" t="str">
            <v>The Lancet Public Health</v>
          </cell>
          <cell r="B887" t="str">
            <v>Elsevier</v>
          </cell>
          <cell r="C887" t="str">
            <v>ScienceDirect licensed content</v>
          </cell>
          <cell r="E887" t="str">
            <v>LANPUB</v>
          </cell>
          <cell r="F887" t="str">
            <v>2468-2667</v>
          </cell>
          <cell r="G887" t="str">
            <v xml:space="preserve"> </v>
          </cell>
          <cell r="H887">
            <v>2</v>
          </cell>
          <cell r="I887">
            <v>1</v>
          </cell>
          <cell r="J887">
            <v>1</v>
          </cell>
        </row>
        <row r="888">
          <cell r="A888" t="str">
            <v>The Quarterly Review of Economics and Finance</v>
          </cell>
          <cell r="B888" t="str">
            <v>Elsevier</v>
          </cell>
          <cell r="C888" t="str">
            <v>ScienceDirect licensed content</v>
          </cell>
          <cell r="E888" t="str">
            <v>QUAECO</v>
          </cell>
          <cell r="F888" t="str">
            <v>1062-9769</v>
          </cell>
          <cell r="G888" t="str">
            <v xml:space="preserve"> </v>
          </cell>
          <cell r="H888">
            <v>2</v>
          </cell>
          <cell r="I888">
            <v>2</v>
          </cell>
          <cell r="J888">
            <v>0</v>
          </cell>
        </row>
        <row r="889">
          <cell r="A889" t="str">
            <v>Theoretical and Applied Fracture Mechanics</v>
          </cell>
          <cell r="B889" t="str">
            <v>Elsevier</v>
          </cell>
          <cell r="C889" t="str">
            <v>ScienceDirect licensed content</v>
          </cell>
          <cell r="E889" t="str">
            <v>TAFMEC</v>
          </cell>
          <cell r="F889" t="str">
            <v>0167-8442</v>
          </cell>
          <cell r="G889" t="str">
            <v xml:space="preserve"> </v>
          </cell>
          <cell r="H889">
            <v>7</v>
          </cell>
          <cell r="I889">
            <v>5</v>
          </cell>
          <cell r="J889">
            <v>2</v>
          </cell>
        </row>
        <row r="890">
          <cell r="A890" t="str">
            <v>Theoretical and Applied Mechanics Letters</v>
          </cell>
          <cell r="B890" t="str">
            <v>Elsevier</v>
          </cell>
          <cell r="C890" t="str">
            <v>ScienceDirect licensed content</v>
          </cell>
          <cell r="E890" t="str">
            <v>TAML</v>
          </cell>
          <cell r="F890" t="str">
            <v>2095-0349</v>
          </cell>
          <cell r="G890" t="str">
            <v xml:space="preserve"> </v>
          </cell>
          <cell r="H890">
            <v>7</v>
          </cell>
          <cell r="I890">
            <v>4</v>
          </cell>
          <cell r="J890">
            <v>3</v>
          </cell>
        </row>
        <row r="891">
          <cell r="A891" t="str">
            <v>Theriogenology</v>
          </cell>
          <cell r="B891" t="str">
            <v>Elsevier</v>
          </cell>
          <cell r="C891" t="str">
            <v>ScienceDirect licensed content</v>
          </cell>
          <cell r="E891" t="str">
            <v>THE</v>
          </cell>
          <cell r="F891" t="str">
            <v>0093-691X</v>
          </cell>
          <cell r="G891" t="str">
            <v xml:space="preserve"> </v>
          </cell>
          <cell r="H891">
            <v>1</v>
          </cell>
          <cell r="I891">
            <v>1</v>
          </cell>
          <cell r="J891">
            <v>0</v>
          </cell>
        </row>
        <row r="892">
          <cell r="A892" t="str">
            <v>Thermal Science and Engineering Progress</v>
          </cell>
          <cell r="B892" t="str">
            <v>Elsevier</v>
          </cell>
          <cell r="C892" t="str">
            <v>ScienceDirect licensed content</v>
          </cell>
          <cell r="E892" t="str">
            <v>TSEP</v>
          </cell>
          <cell r="F892" t="str">
            <v>2451-9049</v>
          </cell>
          <cell r="G892" t="str">
            <v xml:space="preserve"> </v>
          </cell>
          <cell r="H892">
            <v>2</v>
          </cell>
          <cell r="I892">
            <v>2</v>
          </cell>
          <cell r="J892">
            <v>0</v>
          </cell>
        </row>
        <row r="893">
          <cell r="A893" t="str">
            <v>Thin Solid Films</v>
          </cell>
          <cell r="B893" t="str">
            <v>Elsevier</v>
          </cell>
          <cell r="C893" t="str">
            <v>ScienceDirect licensed content</v>
          </cell>
          <cell r="E893" t="str">
            <v>TSF</v>
          </cell>
          <cell r="F893" t="str">
            <v>0040-6090</v>
          </cell>
          <cell r="G893" t="str">
            <v xml:space="preserve"> </v>
          </cell>
          <cell r="H893">
            <v>42</v>
          </cell>
          <cell r="I893">
            <v>29</v>
          </cell>
          <cell r="J893">
            <v>14</v>
          </cell>
        </row>
        <row r="894">
          <cell r="A894" t="str">
            <v>Thin-Walled Structures</v>
          </cell>
          <cell r="B894" t="str">
            <v>Elsevier</v>
          </cell>
          <cell r="C894" t="str">
            <v>ScienceDirect licensed content</v>
          </cell>
          <cell r="E894" t="str">
            <v>TWST</v>
          </cell>
          <cell r="F894" t="str">
            <v>0263-8231</v>
          </cell>
          <cell r="G894" t="str">
            <v xml:space="preserve"> </v>
          </cell>
          <cell r="H894">
            <v>2</v>
          </cell>
          <cell r="I894">
            <v>2</v>
          </cell>
          <cell r="J894">
            <v>0</v>
          </cell>
        </row>
        <row r="895">
          <cell r="A895" t="str">
            <v>Toxicology in Vitro</v>
          </cell>
          <cell r="B895" t="str">
            <v>Elsevier</v>
          </cell>
          <cell r="C895" t="str">
            <v>ScienceDirect licensed content</v>
          </cell>
          <cell r="E895" t="str">
            <v>TIV</v>
          </cell>
          <cell r="F895" t="str">
            <v>0887-2333</v>
          </cell>
          <cell r="G895" t="str">
            <v>1879-3177</v>
          </cell>
          <cell r="H895">
            <v>5</v>
          </cell>
          <cell r="I895">
            <v>3</v>
          </cell>
          <cell r="J895">
            <v>3</v>
          </cell>
        </row>
        <row r="896">
          <cell r="A896" t="str">
            <v>Toxicology Letters</v>
          </cell>
          <cell r="B896" t="str">
            <v>Elsevier</v>
          </cell>
          <cell r="C896" t="str">
            <v>ScienceDirect licensed content</v>
          </cell>
          <cell r="E896" t="str">
            <v>TOXLET</v>
          </cell>
          <cell r="F896" t="str">
            <v>0378-4274</v>
          </cell>
          <cell r="G896" t="str">
            <v>1879-3169</v>
          </cell>
          <cell r="H896">
            <v>3</v>
          </cell>
          <cell r="I896">
            <v>3</v>
          </cell>
          <cell r="J896">
            <v>0</v>
          </cell>
        </row>
        <row r="897">
          <cell r="A897" t="str">
            <v>TrAC Trends in Analytical Chemistry</v>
          </cell>
          <cell r="B897" t="str">
            <v>Elsevier</v>
          </cell>
          <cell r="C897" t="str">
            <v>ScienceDirect licensed content</v>
          </cell>
          <cell r="E897" t="str">
            <v>TRAC</v>
          </cell>
          <cell r="F897" t="str">
            <v>0165-9936</v>
          </cell>
          <cell r="G897" t="str">
            <v>1879-3142</v>
          </cell>
          <cell r="H897">
            <v>9</v>
          </cell>
          <cell r="I897">
            <v>6</v>
          </cell>
          <cell r="J897">
            <v>3</v>
          </cell>
        </row>
        <row r="898">
          <cell r="A898" t="str">
            <v>Transactions of A. Razmadze Mathematical Institute</v>
          </cell>
          <cell r="B898" t="str">
            <v>Elsevier</v>
          </cell>
          <cell r="C898" t="str">
            <v>ScienceDirect licensed content</v>
          </cell>
          <cell r="E898" t="str">
            <v>TRMI</v>
          </cell>
          <cell r="F898" t="str">
            <v>2346-8092</v>
          </cell>
          <cell r="G898" t="str">
            <v xml:space="preserve"> </v>
          </cell>
          <cell r="H898">
            <v>2</v>
          </cell>
          <cell r="I898">
            <v>2</v>
          </cell>
          <cell r="J898">
            <v>0</v>
          </cell>
        </row>
        <row r="899">
          <cell r="A899" t="str">
            <v>Translational Oncology</v>
          </cell>
          <cell r="B899" t="str">
            <v>Elsevier</v>
          </cell>
          <cell r="C899" t="str">
            <v>ScienceDirect licensed content</v>
          </cell>
          <cell r="E899" t="str">
            <v>TRANON</v>
          </cell>
          <cell r="F899" t="str">
            <v>1936-5233</v>
          </cell>
          <cell r="G899" t="str">
            <v xml:space="preserve"> </v>
          </cell>
          <cell r="H899">
            <v>8</v>
          </cell>
          <cell r="I899">
            <v>1</v>
          </cell>
          <cell r="J899">
            <v>7</v>
          </cell>
        </row>
        <row r="900">
          <cell r="A900" t="str">
            <v>Translational Proteomics</v>
          </cell>
          <cell r="B900" t="str">
            <v>Elsevier</v>
          </cell>
          <cell r="C900" t="str">
            <v>ScienceDirect licensed content</v>
          </cell>
          <cell r="E900" t="str">
            <v>TRPROT</v>
          </cell>
          <cell r="F900" t="str">
            <v>2212-9626</v>
          </cell>
          <cell r="G900" t="str">
            <v>2212-9634</v>
          </cell>
          <cell r="H900">
            <v>9</v>
          </cell>
          <cell r="I900">
            <v>7</v>
          </cell>
          <cell r="J900">
            <v>3</v>
          </cell>
        </row>
        <row r="901">
          <cell r="A901" t="str">
            <v>Translational Research</v>
          </cell>
          <cell r="B901" t="str">
            <v>Elsevier</v>
          </cell>
          <cell r="C901" t="str">
            <v>ScienceDirect licensed content</v>
          </cell>
          <cell r="E901" t="str">
            <v>TRSL</v>
          </cell>
          <cell r="F901" t="str">
            <v>1931-5244</v>
          </cell>
          <cell r="G901" t="str">
            <v>1878-1810</v>
          </cell>
          <cell r="H901">
            <v>2</v>
          </cell>
          <cell r="I901">
            <v>2</v>
          </cell>
          <cell r="J901">
            <v>0</v>
          </cell>
        </row>
        <row r="902">
          <cell r="A902" t="str">
            <v>Transportation Research Part A: Policy and Practice</v>
          </cell>
          <cell r="B902" t="str">
            <v>Elsevier</v>
          </cell>
          <cell r="C902" t="str">
            <v>ScienceDirect licensed content</v>
          </cell>
          <cell r="E902" t="str">
            <v>TRA</v>
          </cell>
          <cell r="F902" t="str">
            <v>0965-8564</v>
          </cell>
          <cell r="G902" t="str">
            <v xml:space="preserve"> </v>
          </cell>
          <cell r="H902">
            <v>2</v>
          </cell>
          <cell r="I902">
            <v>2</v>
          </cell>
          <cell r="J902">
            <v>0</v>
          </cell>
        </row>
        <row r="903">
          <cell r="A903" t="str">
            <v>Transportation Research Part B: Methodological</v>
          </cell>
          <cell r="B903" t="str">
            <v>Elsevier</v>
          </cell>
          <cell r="C903" t="str">
            <v>ScienceDirect licensed content</v>
          </cell>
          <cell r="E903" t="str">
            <v>TRB</v>
          </cell>
          <cell r="F903" t="str">
            <v>0191-2615</v>
          </cell>
          <cell r="G903" t="str">
            <v xml:space="preserve"> </v>
          </cell>
          <cell r="H903">
            <v>3</v>
          </cell>
          <cell r="I903">
            <v>0</v>
          </cell>
          <cell r="J903">
            <v>3</v>
          </cell>
        </row>
        <row r="904">
          <cell r="A904" t="str">
            <v>Transportation Research Part C: Emerging Technologies</v>
          </cell>
          <cell r="B904" t="str">
            <v>Elsevier</v>
          </cell>
          <cell r="C904" t="str">
            <v>ScienceDirect licensed content</v>
          </cell>
          <cell r="E904" t="str">
            <v>TRC</v>
          </cell>
          <cell r="F904" t="str">
            <v>0968-090X</v>
          </cell>
          <cell r="G904" t="str">
            <v xml:space="preserve"> </v>
          </cell>
          <cell r="H904">
            <v>5</v>
          </cell>
          <cell r="I904">
            <v>2</v>
          </cell>
          <cell r="J904">
            <v>4</v>
          </cell>
        </row>
        <row r="905">
          <cell r="A905" t="str">
            <v>Transportation Research Part D: Transport and Environment</v>
          </cell>
          <cell r="B905" t="str">
            <v>Elsevier</v>
          </cell>
          <cell r="C905" t="str">
            <v>ScienceDirect licensed content</v>
          </cell>
          <cell r="E905" t="str">
            <v>TRD</v>
          </cell>
          <cell r="F905" t="str">
            <v>1361-9209</v>
          </cell>
          <cell r="G905" t="str">
            <v xml:space="preserve"> </v>
          </cell>
          <cell r="H905">
            <v>31</v>
          </cell>
          <cell r="I905">
            <v>22</v>
          </cell>
          <cell r="J905">
            <v>9</v>
          </cell>
        </row>
        <row r="906">
          <cell r="A906" t="str">
            <v>Transportation Research Procedia</v>
          </cell>
          <cell r="B906" t="str">
            <v>Elsevier</v>
          </cell>
          <cell r="C906" t="str">
            <v>ScienceDirect licensed content</v>
          </cell>
          <cell r="E906" t="str">
            <v>TRPRO</v>
          </cell>
          <cell r="F906" t="str">
            <v>2352-1465</v>
          </cell>
          <cell r="G906" t="str">
            <v xml:space="preserve"> </v>
          </cell>
          <cell r="H906">
            <v>158</v>
          </cell>
          <cell r="I906">
            <v>0</v>
          </cell>
          <cell r="J906">
            <v>158</v>
          </cell>
        </row>
        <row r="907">
          <cell r="A907" t="str">
            <v>Trends in Biochemical Sciences</v>
          </cell>
          <cell r="B907" t="str">
            <v>Elsevier</v>
          </cell>
          <cell r="C907" t="str">
            <v>ScienceDirect licensed content</v>
          </cell>
          <cell r="E907" t="str">
            <v>TIBS</v>
          </cell>
          <cell r="F907" t="str">
            <v>0968-0004</v>
          </cell>
          <cell r="G907" t="str">
            <v>1362-4326</v>
          </cell>
          <cell r="H907">
            <v>3</v>
          </cell>
          <cell r="I907">
            <v>2</v>
          </cell>
          <cell r="J907">
            <v>1</v>
          </cell>
        </row>
        <row r="908">
          <cell r="A908" t="str">
            <v>Trends in Biotechnology</v>
          </cell>
          <cell r="B908" t="str">
            <v>Elsevier</v>
          </cell>
          <cell r="C908" t="str">
            <v>ScienceDirect licensed content</v>
          </cell>
          <cell r="E908" t="str">
            <v>TIBTEC</v>
          </cell>
          <cell r="F908" t="str">
            <v>0167-7799</v>
          </cell>
          <cell r="G908" t="str">
            <v>1879-3096</v>
          </cell>
          <cell r="H908">
            <v>18</v>
          </cell>
          <cell r="I908">
            <v>10</v>
          </cell>
          <cell r="J908">
            <v>9</v>
          </cell>
        </row>
        <row r="909">
          <cell r="A909" t="str">
            <v>Trends in Cell Biology</v>
          </cell>
          <cell r="B909" t="str">
            <v>Elsevier</v>
          </cell>
          <cell r="C909" t="str">
            <v>ScienceDirect licensed content</v>
          </cell>
          <cell r="E909" t="str">
            <v>TICB</v>
          </cell>
          <cell r="F909" t="str">
            <v>0962-8924</v>
          </cell>
          <cell r="G909" t="str">
            <v>1879-3088</v>
          </cell>
          <cell r="H909">
            <v>8</v>
          </cell>
          <cell r="I909">
            <v>6</v>
          </cell>
          <cell r="J909">
            <v>3</v>
          </cell>
        </row>
        <row r="910">
          <cell r="A910" t="str">
            <v>Trends in Cognitive Sciences</v>
          </cell>
          <cell r="B910" t="str">
            <v>Elsevier</v>
          </cell>
          <cell r="C910" t="str">
            <v>ScienceDirect licensed content</v>
          </cell>
          <cell r="E910" t="str">
            <v>TICS</v>
          </cell>
          <cell r="F910" t="str">
            <v>1364-6613</v>
          </cell>
          <cell r="G910" t="str">
            <v>1879-307X</v>
          </cell>
          <cell r="H910">
            <v>28</v>
          </cell>
          <cell r="I910">
            <v>19</v>
          </cell>
          <cell r="J910">
            <v>9</v>
          </cell>
        </row>
        <row r="911">
          <cell r="A911" t="str">
            <v>Trends in Ecology &amp; Evolution</v>
          </cell>
          <cell r="B911" t="str">
            <v>Elsevier</v>
          </cell>
          <cell r="C911" t="str">
            <v>ScienceDirect licensed content</v>
          </cell>
          <cell r="E911" t="str">
            <v>TREE</v>
          </cell>
          <cell r="F911" t="str">
            <v>0169-5347</v>
          </cell>
          <cell r="G911" t="str">
            <v xml:space="preserve"> </v>
          </cell>
          <cell r="H911">
            <v>4</v>
          </cell>
          <cell r="I911">
            <v>3</v>
          </cell>
          <cell r="J911">
            <v>2</v>
          </cell>
        </row>
        <row r="912">
          <cell r="A912" t="str">
            <v>Trends in Food Science &amp; Technology</v>
          </cell>
          <cell r="B912" t="str">
            <v>Elsevier</v>
          </cell>
          <cell r="C912" t="str">
            <v>ScienceDirect licensed content</v>
          </cell>
          <cell r="E912" t="str">
            <v>TIFS</v>
          </cell>
          <cell r="F912" t="str">
            <v>0924-2244</v>
          </cell>
          <cell r="G912" t="str">
            <v xml:space="preserve"> </v>
          </cell>
          <cell r="H912">
            <v>3</v>
          </cell>
          <cell r="I912">
            <v>2</v>
          </cell>
          <cell r="J912">
            <v>2</v>
          </cell>
        </row>
        <row r="913">
          <cell r="A913" t="str">
            <v>Trends in Genetics</v>
          </cell>
          <cell r="B913" t="str">
            <v>Elsevier</v>
          </cell>
          <cell r="C913" t="str">
            <v>ScienceDirect licensed content</v>
          </cell>
          <cell r="E913" t="str">
            <v>TIGS</v>
          </cell>
          <cell r="F913" t="str">
            <v>0168-9525</v>
          </cell>
          <cell r="G913" t="str">
            <v>1362-4555</v>
          </cell>
          <cell r="H913">
            <v>3</v>
          </cell>
          <cell r="I913">
            <v>2</v>
          </cell>
          <cell r="J913">
            <v>2</v>
          </cell>
        </row>
        <row r="914">
          <cell r="A914" t="str">
            <v>Trends in Microbiology</v>
          </cell>
          <cell r="B914" t="str">
            <v>Elsevier</v>
          </cell>
          <cell r="C914" t="str">
            <v>ScienceDirect licensed content</v>
          </cell>
          <cell r="E914" t="str">
            <v>TIMI</v>
          </cell>
          <cell r="F914" t="str">
            <v>0966-842X</v>
          </cell>
          <cell r="G914" t="str">
            <v>1878-4380</v>
          </cell>
          <cell r="H914">
            <v>1</v>
          </cell>
          <cell r="I914">
            <v>1</v>
          </cell>
          <cell r="J914">
            <v>0</v>
          </cell>
        </row>
        <row r="915">
          <cell r="A915" t="str">
            <v>Trends in Neurosciences</v>
          </cell>
          <cell r="B915" t="str">
            <v>Elsevier</v>
          </cell>
          <cell r="C915" t="str">
            <v>ScienceDirect licensed content</v>
          </cell>
          <cell r="E915" t="str">
            <v>TINS</v>
          </cell>
          <cell r="F915" t="str">
            <v>0166-2236</v>
          </cell>
          <cell r="G915" t="str">
            <v>1878-108X</v>
          </cell>
          <cell r="H915">
            <v>27</v>
          </cell>
          <cell r="I915">
            <v>17</v>
          </cell>
          <cell r="J915">
            <v>10</v>
          </cell>
        </row>
        <row r="916">
          <cell r="A916" t="str">
            <v>Trends in Parasitology</v>
          </cell>
          <cell r="B916" t="str">
            <v>Elsevier</v>
          </cell>
          <cell r="C916" t="str">
            <v>ScienceDirect licensed content</v>
          </cell>
          <cell r="E916" t="str">
            <v>TREPAR</v>
          </cell>
          <cell r="F916" t="str">
            <v>1471-4922</v>
          </cell>
          <cell r="G916" t="str">
            <v>1471-5007</v>
          </cell>
          <cell r="H916">
            <v>2</v>
          </cell>
          <cell r="I916">
            <v>2</v>
          </cell>
          <cell r="J916">
            <v>0</v>
          </cell>
        </row>
        <row r="917">
          <cell r="A917" t="str">
            <v>Trends in Pharmacological Sciences</v>
          </cell>
          <cell r="B917" t="str">
            <v>Elsevier</v>
          </cell>
          <cell r="C917" t="str">
            <v>ScienceDirect licensed content</v>
          </cell>
          <cell r="E917" t="str">
            <v>TIPS</v>
          </cell>
          <cell r="F917" t="str">
            <v>0165-6147</v>
          </cell>
          <cell r="G917" t="str">
            <v>1873-3735</v>
          </cell>
          <cell r="H917">
            <v>8</v>
          </cell>
          <cell r="I917">
            <v>5</v>
          </cell>
          <cell r="J917">
            <v>4</v>
          </cell>
        </row>
        <row r="918">
          <cell r="A918" t="str">
            <v>Trends in Plant Science</v>
          </cell>
          <cell r="B918" t="str">
            <v>Elsevier</v>
          </cell>
          <cell r="C918" t="str">
            <v>ScienceDirect licensed content</v>
          </cell>
          <cell r="E918" t="str">
            <v>TRPLSC</v>
          </cell>
          <cell r="F918" t="str">
            <v>1360-1385</v>
          </cell>
          <cell r="G918" t="str">
            <v xml:space="preserve"> </v>
          </cell>
          <cell r="H918">
            <v>19</v>
          </cell>
          <cell r="I918">
            <v>14</v>
          </cell>
          <cell r="J918">
            <v>5</v>
          </cell>
        </row>
        <row r="919">
          <cell r="A919" t="str">
            <v>Tribology International</v>
          </cell>
          <cell r="B919" t="str">
            <v>Elsevier</v>
          </cell>
          <cell r="C919" t="str">
            <v>ScienceDirect licensed content</v>
          </cell>
          <cell r="E919" t="str">
            <v>JTRI</v>
          </cell>
          <cell r="F919" t="str">
            <v>0301-679X</v>
          </cell>
          <cell r="G919" t="str">
            <v xml:space="preserve"> </v>
          </cell>
          <cell r="H919">
            <v>6</v>
          </cell>
          <cell r="I919">
            <v>3</v>
          </cell>
          <cell r="J919">
            <v>3</v>
          </cell>
        </row>
        <row r="920">
          <cell r="A920" t="str">
            <v>Ultramicroscopy</v>
          </cell>
          <cell r="B920" t="str">
            <v>Elsevier</v>
          </cell>
          <cell r="C920" t="str">
            <v>ScienceDirect licensed content</v>
          </cell>
          <cell r="E920" t="str">
            <v>ULTRAM</v>
          </cell>
          <cell r="F920" t="str">
            <v>0304-3991</v>
          </cell>
          <cell r="G920" t="str">
            <v>1879-2723</v>
          </cell>
          <cell r="H920">
            <v>382</v>
          </cell>
          <cell r="I920">
            <v>291</v>
          </cell>
          <cell r="J920">
            <v>91</v>
          </cell>
        </row>
        <row r="921">
          <cell r="A921" t="str">
            <v>Ultrasonics Sonochemistry</v>
          </cell>
          <cell r="B921" t="str">
            <v>Elsevier</v>
          </cell>
          <cell r="C921" t="str">
            <v>ScienceDirect licensed content</v>
          </cell>
          <cell r="E921" t="str">
            <v>ULTSON</v>
          </cell>
          <cell r="F921" t="str">
            <v>1350-4177</v>
          </cell>
          <cell r="G921" t="str">
            <v>1873-2828</v>
          </cell>
          <cell r="H921">
            <v>26</v>
          </cell>
          <cell r="I921">
            <v>18</v>
          </cell>
          <cell r="J921">
            <v>9</v>
          </cell>
        </row>
        <row r="922">
          <cell r="A922" t="str">
            <v>Ultrasound in Medicine &amp; Biology</v>
          </cell>
          <cell r="B922" t="str">
            <v>Elsevier</v>
          </cell>
          <cell r="C922" t="str">
            <v>ScienceDirect licensed content</v>
          </cell>
          <cell r="E922" t="str">
            <v>UMB</v>
          </cell>
          <cell r="F922" t="str">
            <v>0301-5629</v>
          </cell>
          <cell r="G922" t="str">
            <v>1879-291X</v>
          </cell>
          <cell r="H922">
            <v>1</v>
          </cell>
          <cell r="I922">
            <v>1</v>
          </cell>
          <cell r="J922">
            <v>0</v>
          </cell>
        </row>
        <row r="923">
          <cell r="A923" t="str">
            <v>Urban Climate</v>
          </cell>
          <cell r="B923" t="str">
            <v>Elsevier</v>
          </cell>
          <cell r="C923" t="str">
            <v>ScienceDirect licensed content</v>
          </cell>
          <cell r="E923" t="str">
            <v>UCLIM</v>
          </cell>
          <cell r="F923" t="str">
            <v>2212-0955</v>
          </cell>
          <cell r="G923" t="str">
            <v xml:space="preserve"> </v>
          </cell>
          <cell r="H923">
            <v>5</v>
          </cell>
          <cell r="I923">
            <v>4</v>
          </cell>
          <cell r="J923">
            <v>2</v>
          </cell>
        </row>
        <row r="924">
          <cell r="A924" t="str">
            <v>Urology Case Reports</v>
          </cell>
          <cell r="B924" t="str">
            <v>Elsevier</v>
          </cell>
          <cell r="C924" t="str">
            <v>ScienceDirect licensed content</v>
          </cell>
          <cell r="E924" t="str">
            <v>EUCR</v>
          </cell>
          <cell r="F924" t="str">
            <v>2214-4420</v>
          </cell>
          <cell r="G924" t="str">
            <v xml:space="preserve"> </v>
          </cell>
          <cell r="H924">
            <v>1</v>
          </cell>
          <cell r="I924">
            <v>1</v>
          </cell>
          <cell r="J924">
            <v>0</v>
          </cell>
        </row>
        <row r="925">
          <cell r="A925" t="str">
            <v>Utilities Policy</v>
          </cell>
          <cell r="B925" t="str">
            <v>Elsevier</v>
          </cell>
          <cell r="C925" t="str">
            <v>ScienceDirect licensed content</v>
          </cell>
          <cell r="E925" t="str">
            <v>JUIP</v>
          </cell>
          <cell r="F925" t="str">
            <v>0957-1787</v>
          </cell>
          <cell r="G925" t="str">
            <v xml:space="preserve"> </v>
          </cell>
          <cell r="H925">
            <v>6</v>
          </cell>
          <cell r="I925">
            <v>1</v>
          </cell>
          <cell r="J925">
            <v>5</v>
          </cell>
        </row>
        <row r="926">
          <cell r="A926" t="str">
            <v>Vaccine</v>
          </cell>
          <cell r="B926" t="str">
            <v>Elsevier</v>
          </cell>
          <cell r="C926" t="str">
            <v>ScienceDirect licensed content</v>
          </cell>
          <cell r="E926" t="str">
            <v>JVAC</v>
          </cell>
          <cell r="F926" t="str">
            <v>0264-410X</v>
          </cell>
          <cell r="G926" t="str">
            <v>1873-2518</v>
          </cell>
          <cell r="H926">
            <v>4</v>
          </cell>
          <cell r="I926">
            <v>2</v>
          </cell>
          <cell r="J926">
            <v>2</v>
          </cell>
        </row>
        <row r="927">
          <cell r="A927" t="str">
            <v>Vacuum</v>
          </cell>
          <cell r="B927" t="str">
            <v>Elsevier</v>
          </cell>
          <cell r="C927" t="str">
            <v>ScienceDirect licensed content</v>
          </cell>
          <cell r="E927" t="str">
            <v>VAC</v>
          </cell>
          <cell r="F927" t="str">
            <v>0042-207X</v>
          </cell>
          <cell r="G927" t="str">
            <v xml:space="preserve"> </v>
          </cell>
          <cell r="H927">
            <v>5</v>
          </cell>
          <cell r="I927">
            <v>4</v>
          </cell>
          <cell r="J927">
            <v>1</v>
          </cell>
        </row>
        <row r="928">
          <cell r="A928" t="str">
            <v>Value in Health</v>
          </cell>
          <cell r="B928" t="str">
            <v>Elsevier</v>
          </cell>
          <cell r="C928" t="str">
            <v>ScienceDirect licensed content</v>
          </cell>
          <cell r="E928" t="str">
            <v>JVAL</v>
          </cell>
          <cell r="F928" t="str">
            <v>1098-3015</v>
          </cell>
          <cell r="G928" t="str">
            <v>1524-4733</v>
          </cell>
          <cell r="H928">
            <v>3</v>
          </cell>
          <cell r="I928">
            <v>2</v>
          </cell>
          <cell r="J928">
            <v>2</v>
          </cell>
        </row>
        <row r="929">
          <cell r="A929" t="str">
            <v>Vibrational Spectroscopy</v>
          </cell>
          <cell r="B929" t="str">
            <v>Elsevier</v>
          </cell>
          <cell r="C929" t="str">
            <v>ScienceDirect licensed content</v>
          </cell>
          <cell r="E929" t="str">
            <v>VIBSPE</v>
          </cell>
          <cell r="F929" t="str">
            <v>0924-2031</v>
          </cell>
          <cell r="G929" t="str">
            <v xml:space="preserve"> </v>
          </cell>
          <cell r="H929">
            <v>4</v>
          </cell>
          <cell r="I929">
            <v>3</v>
          </cell>
          <cell r="J929">
            <v>2</v>
          </cell>
        </row>
        <row r="930">
          <cell r="A930" t="str">
            <v>Virology</v>
          </cell>
          <cell r="B930" t="str">
            <v>Elsevier</v>
          </cell>
          <cell r="C930" t="str">
            <v>ScienceDirect licensed content</v>
          </cell>
          <cell r="E930" t="str">
            <v>YVIRO</v>
          </cell>
          <cell r="F930" t="str">
            <v>0042-6822</v>
          </cell>
          <cell r="G930" t="str">
            <v>1096-0341</v>
          </cell>
          <cell r="H930">
            <v>2</v>
          </cell>
          <cell r="I930">
            <v>2</v>
          </cell>
          <cell r="J930">
            <v>0</v>
          </cell>
        </row>
        <row r="931">
          <cell r="A931" t="str">
            <v>Virus Research</v>
          </cell>
          <cell r="B931" t="str">
            <v>Elsevier</v>
          </cell>
          <cell r="C931" t="str">
            <v>ScienceDirect licensed content</v>
          </cell>
          <cell r="E931" t="str">
            <v>VIRUS</v>
          </cell>
          <cell r="F931" t="str">
            <v>0168-1702</v>
          </cell>
          <cell r="G931" t="str">
            <v>1872-7492</v>
          </cell>
          <cell r="H931">
            <v>4</v>
          </cell>
          <cell r="I931">
            <v>3</v>
          </cell>
          <cell r="J931">
            <v>1</v>
          </cell>
        </row>
        <row r="932">
          <cell r="A932" t="str">
            <v>Vision Research</v>
          </cell>
          <cell r="B932" t="str">
            <v>Elsevier</v>
          </cell>
          <cell r="C932" t="str">
            <v>ScienceDirect licensed content</v>
          </cell>
          <cell r="E932" t="str">
            <v>VR</v>
          </cell>
          <cell r="F932" t="str">
            <v>0042-6989</v>
          </cell>
          <cell r="G932" t="str">
            <v>1878-5646</v>
          </cell>
          <cell r="H932">
            <v>24</v>
          </cell>
          <cell r="I932">
            <v>18</v>
          </cell>
          <cell r="J932">
            <v>7</v>
          </cell>
        </row>
        <row r="933">
          <cell r="A933" t="str">
            <v>Visual Informatics</v>
          </cell>
          <cell r="B933" t="str">
            <v>Elsevier</v>
          </cell>
          <cell r="C933" t="str">
            <v>ScienceDirect licensed content</v>
          </cell>
          <cell r="E933" t="str">
            <v>VISINF</v>
          </cell>
          <cell r="F933" t="str">
            <v>2468-502X</v>
          </cell>
          <cell r="G933" t="str">
            <v xml:space="preserve"> </v>
          </cell>
          <cell r="H933">
            <v>2</v>
          </cell>
          <cell r="I933">
            <v>2</v>
          </cell>
          <cell r="J933">
            <v>0</v>
          </cell>
        </row>
        <row r="934">
          <cell r="A934" t="str">
            <v>Waste Management</v>
          </cell>
          <cell r="B934" t="str">
            <v>Elsevier</v>
          </cell>
          <cell r="C934" t="str">
            <v>ScienceDirect licensed content</v>
          </cell>
          <cell r="E934" t="str">
            <v>WM</v>
          </cell>
          <cell r="F934" t="str">
            <v>0956-053X</v>
          </cell>
          <cell r="G934" t="str">
            <v>1879-2456</v>
          </cell>
          <cell r="H934">
            <v>9</v>
          </cell>
          <cell r="I934">
            <v>7</v>
          </cell>
          <cell r="J934">
            <v>2</v>
          </cell>
        </row>
        <row r="935">
          <cell r="A935" t="str">
            <v>Water Research</v>
          </cell>
          <cell r="B935" t="str">
            <v>Elsevier</v>
          </cell>
          <cell r="C935" t="str">
            <v>ScienceDirect licensed content</v>
          </cell>
          <cell r="E935" t="str">
            <v>WR</v>
          </cell>
          <cell r="F935" t="str">
            <v>0043-1354</v>
          </cell>
          <cell r="G935" t="str">
            <v>1879-2448</v>
          </cell>
          <cell r="H935">
            <v>14</v>
          </cell>
          <cell r="I935">
            <v>12</v>
          </cell>
          <cell r="J935">
            <v>2</v>
          </cell>
        </row>
        <row r="936">
          <cell r="A936" t="str">
            <v>Water Resources and Industry</v>
          </cell>
          <cell r="B936" t="str">
            <v>Elsevier</v>
          </cell>
          <cell r="C936" t="str">
            <v>ScienceDirect licensed content</v>
          </cell>
          <cell r="E936" t="str">
            <v>WRI</v>
          </cell>
          <cell r="F936" t="str">
            <v>2212-3717</v>
          </cell>
          <cell r="G936" t="str">
            <v xml:space="preserve"> </v>
          </cell>
          <cell r="H936">
            <v>11</v>
          </cell>
          <cell r="I936">
            <v>6</v>
          </cell>
          <cell r="J936">
            <v>5</v>
          </cell>
        </row>
        <row r="937">
          <cell r="A937" t="str">
            <v>Water Science</v>
          </cell>
          <cell r="B937" t="str">
            <v>Elsevier</v>
          </cell>
          <cell r="C937" t="str">
            <v>ScienceDirect licensed content</v>
          </cell>
          <cell r="E937" t="str">
            <v>WSJ</v>
          </cell>
          <cell r="F937" t="str">
            <v>1110-4929</v>
          </cell>
          <cell r="G937" t="str">
            <v xml:space="preserve"> </v>
          </cell>
          <cell r="H937">
            <v>13</v>
          </cell>
          <cell r="I937">
            <v>10</v>
          </cell>
          <cell r="J937">
            <v>4</v>
          </cell>
        </row>
        <row r="938">
          <cell r="A938" t="str">
            <v>Water Science and Engineering</v>
          </cell>
          <cell r="B938" t="str">
            <v>Elsevier</v>
          </cell>
          <cell r="C938" t="str">
            <v>ScienceDirect licensed content</v>
          </cell>
          <cell r="E938" t="str">
            <v>WSE</v>
          </cell>
          <cell r="F938" t="str">
            <v>1674-2370</v>
          </cell>
          <cell r="G938" t="str">
            <v>2405-8106</v>
          </cell>
          <cell r="H938">
            <v>19</v>
          </cell>
          <cell r="I938">
            <v>10</v>
          </cell>
          <cell r="J938">
            <v>9</v>
          </cell>
        </row>
        <row r="939">
          <cell r="A939" t="str">
            <v>Weather and Climate Extremes</v>
          </cell>
          <cell r="B939" t="str">
            <v>Elsevier</v>
          </cell>
          <cell r="C939" t="str">
            <v>ScienceDirect licensed content</v>
          </cell>
          <cell r="E939" t="str">
            <v>WACE</v>
          </cell>
          <cell r="F939" t="str">
            <v>2212-0947</v>
          </cell>
          <cell r="G939" t="str">
            <v xml:space="preserve"> </v>
          </cell>
          <cell r="H939">
            <v>22</v>
          </cell>
          <cell r="I939">
            <v>17</v>
          </cell>
          <cell r="J939">
            <v>6</v>
          </cell>
        </row>
        <row r="940">
          <cell r="A940" t="str">
            <v>Wine Economics and Policy</v>
          </cell>
          <cell r="B940" t="str">
            <v>Elsevier</v>
          </cell>
          <cell r="C940" t="str">
            <v>ScienceDirect licensed content</v>
          </cell>
          <cell r="E940" t="str">
            <v>WEP</v>
          </cell>
          <cell r="F940" t="str">
            <v>2212-9774</v>
          </cell>
          <cell r="G940" t="str">
            <v xml:space="preserve"> </v>
          </cell>
          <cell r="H940">
            <v>4</v>
          </cell>
          <cell r="I940">
            <v>3</v>
          </cell>
          <cell r="J940">
            <v>2</v>
          </cell>
        </row>
        <row r="941">
          <cell r="A941" t="str">
            <v>World Development</v>
          </cell>
          <cell r="B941" t="str">
            <v>Elsevier</v>
          </cell>
          <cell r="C941" t="str">
            <v>ScienceDirect licensed content</v>
          </cell>
          <cell r="E941" t="str">
            <v>WD</v>
          </cell>
          <cell r="F941" t="str">
            <v>0305-750X</v>
          </cell>
          <cell r="G941" t="str">
            <v>1873-5991</v>
          </cell>
          <cell r="H941">
            <v>3</v>
          </cell>
          <cell r="I941">
            <v>2</v>
          </cell>
          <cell r="J941">
            <v>1</v>
          </cell>
        </row>
        <row r="942">
          <cell r="A942" t="str">
            <v>World Journal of Otorhinolaryngology - Head and Neck Surgery</v>
          </cell>
          <cell r="B942" t="str">
            <v>Elsevier</v>
          </cell>
          <cell r="C942" t="str">
            <v>ScienceDirect licensed content</v>
          </cell>
          <cell r="E942" t="str">
            <v>WJORL</v>
          </cell>
          <cell r="F942" t="str">
            <v>2095-8811</v>
          </cell>
          <cell r="G942" t="str">
            <v xml:space="preserve"> </v>
          </cell>
          <cell r="H942">
            <v>5</v>
          </cell>
          <cell r="I942">
            <v>3</v>
          </cell>
          <cell r="J942">
            <v>3</v>
          </cell>
        </row>
        <row r="943">
          <cell r="A943" t="str">
            <v>World Patent Information</v>
          </cell>
          <cell r="B943" t="str">
            <v>Elsevier</v>
          </cell>
          <cell r="C943" t="str">
            <v>ScienceDirect licensed content</v>
          </cell>
          <cell r="E943" t="str">
            <v>WPI</v>
          </cell>
          <cell r="F943" t="str">
            <v>0172-2190</v>
          </cell>
          <cell r="G943" t="str">
            <v xml:space="preserve"> </v>
          </cell>
          <cell r="H943">
            <v>2</v>
          </cell>
          <cell r="I943">
            <v>1</v>
          </cell>
          <cell r="J943">
            <v>1</v>
          </cell>
        </row>
        <row r="944">
          <cell r="A944" t="str">
            <v>Zoology</v>
          </cell>
          <cell r="B944" t="str">
            <v>Elsevier</v>
          </cell>
          <cell r="C944" t="str">
            <v>ScienceDirect licensed content</v>
          </cell>
          <cell r="E944" t="str">
            <v>ZOOL</v>
          </cell>
          <cell r="F944" t="str">
            <v>0944-2006</v>
          </cell>
          <cell r="G944" t="str">
            <v xml:space="preserve"> </v>
          </cell>
          <cell r="H944">
            <v>3</v>
          </cell>
          <cell r="I944">
            <v>2</v>
          </cell>
          <cell r="J944">
            <v>2</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mailto:b.mittermaier@fz-juelich.de"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ww.elsevier.com/locate/fbj" TargetMode="External"/><Relationship Id="rId3182" Type="http://schemas.openxmlformats.org/officeDocument/2006/relationships/hyperlink" Target="http://www.elsevier.com/locate/jcma" TargetMode="External"/><Relationship Id="rId4026" Type="http://schemas.openxmlformats.org/officeDocument/2006/relationships/hyperlink" Target="http://www.elsevier.com/locate/pmip" TargetMode="External"/><Relationship Id="rId4233" Type="http://schemas.openxmlformats.org/officeDocument/2006/relationships/hyperlink" Target="http://www.elsevier.com/wps/find/supportfaq.cws_home/conditionsofsale/journals" TargetMode="External"/><Relationship Id="rId4440" Type="http://schemas.openxmlformats.org/officeDocument/2006/relationships/hyperlink" Target="http://www.elsevier.com/locate/red" TargetMode="External"/><Relationship Id="rId3042" Type="http://schemas.openxmlformats.org/officeDocument/2006/relationships/hyperlink" Target="http://www.elsevier.com/locate/jpcs" TargetMode="External"/><Relationship Id="rId3999" Type="http://schemas.openxmlformats.org/officeDocument/2006/relationships/hyperlink" Target="http://www.elsevier.com/wps/find/supportfaq.cws_home/conditionsofsale/journals" TargetMode="External"/><Relationship Id="rId4300" Type="http://schemas.openxmlformats.org/officeDocument/2006/relationships/hyperlink" Target="http://www.elsevier.com/locate/ypupt" TargetMode="External"/><Relationship Id="rId170" Type="http://schemas.openxmlformats.org/officeDocument/2006/relationships/hyperlink" Target="http://www.elsevier.com/locate/ahj" TargetMode="External"/><Relationship Id="rId3859" Type="http://schemas.openxmlformats.org/officeDocument/2006/relationships/hyperlink" Target="http://www.elsevier.com/wps/find/supportfaq.cws_home/conditionsofsale/journals" TargetMode="External"/><Relationship Id="rId5074" Type="http://schemas.openxmlformats.org/officeDocument/2006/relationships/hyperlink" Target="http://www.elsevier.com/locate/tpb" TargetMode="External"/><Relationship Id="rId5281" Type="http://schemas.openxmlformats.org/officeDocument/2006/relationships/hyperlink" Target="http://www.elsevier.com/wps/find/supportfaq.cws_home/conditionsofsale/journals" TargetMode="External"/><Relationship Id="rId987" Type="http://schemas.openxmlformats.org/officeDocument/2006/relationships/hyperlink" Target="http://www.elsevier.com/locate/compositesab" TargetMode="External"/><Relationship Id="rId2668" Type="http://schemas.openxmlformats.org/officeDocument/2006/relationships/hyperlink" Target="http://www.elsevier.com/wps/find/supportfaq.cws_home/conditionsofsale/argi" TargetMode="External"/><Relationship Id="rId2875" Type="http://schemas.openxmlformats.org/officeDocument/2006/relationships/hyperlink" Target="http://www.elsevier.com/locate/jmmm" TargetMode="External"/><Relationship Id="rId3719" Type="http://schemas.openxmlformats.org/officeDocument/2006/relationships/hyperlink" Target="http://www.elsevier.com/wps/find/supportfaq.cws_home/conditionsofsale/journals" TargetMode="External"/><Relationship Id="rId3926" Type="http://schemas.openxmlformats.org/officeDocument/2006/relationships/hyperlink" Target="http://www.elsevier.com/locate/obhdp" TargetMode="External"/><Relationship Id="rId4090" Type="http://schemas.openxmlformats.org/officeDocument/2006/relationships/hyperlink" Target="http://www.elsevier.com/locate/physcd" TargetMode="External"/><Relationship Id="rId847" Type="http://schemas.openxmlformats.org/officeDocument/2006/relationships/hyperlink" Target="http://www.elsevier.com/locate/gine" TargetMode="External"/><Relationship Id="rId1477" Type="http://schemas.openxmlformats.org/officeDocument/2006/relationships/hyperlink" Target="http://www.elsevier.com/locate/endeavour" TargetMode="External"/><Relationship Id="rId1684" Type="http://schemas.openxmlformats.org/officeDocument/2006/relationships/hyperlink" Target="http://www.elsevier.com/wps/find/supportfaq.cws_home/conditionsofsale/argi" TargetMode="External"/><Relationship Id="rId1891" Type="http://schemas.openxmlformats.org/officeDocument/2006/relationships/hyperlink" Target="http://www.elsevier.com/locate/geoabpg" TargetMode="External"/><Relationship Id="rId2528" Type="http://schemas.openxmlformats.org/officeDocument/2006/relationships/hyperlink" Target="http://www.elsevier.com/wps/find/supportfaq.cws_home/conditionsofsale/journals" TargetMode="External"/><Relationship Id="rId2735" Type="http://schemas.openxmlformats.org/officeDocument/2006/relationships/hyperlink" Target="http://www.elsevier.com/locate/jfstabil" TargetMode="External"/><Relationship Id="rId2942" Type="http://schemas.openxmlformats.org/officeDocument/2006/relationships/hyperlink" Target="http://www.elsevier.com/locate/jneuroling" TargetMode="External"/><Relationship Id="rId5141" Type="http://schemas.openxmlformats.org/officeDocument/2006/relationships/hyperlink" Target="http://www.elsevier.com/wps/find/supportfaq.cws_home/conditionsofsale/argi" TargetMode="External"/><Relationship Id="rId707" Type="http://schemas.openxmlformats.org/officeDocument/2006/relationships/hyperlink" Target="http://www.elsevier.com/locate/case" TargetMode="External"/><Relationship Id="rId914" Type="http://schemas.openxmlformats.org/officeDocument/2006/relationships/hyperlink" Target="http://www.elsevier.com/wps/find/supportfaq.cws_home/conditionsofsale/argi" TargetMode="External"/><Relationship Id="rId1337" Type="http://schemas.openxmlformats.org/officeDocument/2006/relationships/hyperlink" Target="http://www.elsevier.com/locate/dam" TargetMode="External"/><Relationship Id="rId1544" Type="http://schemas.openxmlformats.org/officeDocument/2006/relationships/hyperlink" Target="http://www.elsevier.com/wps/find/supportfaq.cws_home/conditionsofsale/journals" TargetMode="External"/><Relationship Id="rId1751" Type="http://schemas.openxmlformats.org/officeDocument/2006/relationships/hyperlink" Target="http://www.elsevier.com/locate/fopow" TargetMode="External"/><Relationship Id="rId2802" Type="http://schemas.openxmlformats.org/officeDocument/2006/relationships/hyperlink" Target="http://www.elsevier.com/wps/find/supportfaq.cws_home/conditionsofsale/journals" TargetMode="External"/><Relationship Id="rId5001" Type="http://schemas.openxmlformats.org/officeDocument/2006/relationships/hyperlink" Target="http://www.elsevier.com/wps/find/supportfaq.cws_home/conditionsofsale/journals" TargetMode="External"/><Relationship Id="rId43" Type="http://schemas.openxmlformats.org/officeDocument/2006/relationships/hyperlink" Target="http://www.elsevier.com/wps/find/supportfaq.cws_home/conditionsofsale/journals" TargetMode="External"/><Relationship Id="rId1404" Type="http://schemas.openxmlformats.org/officeDocument/2006/relationships/hyperlink" Target="http://www.elsevier.com/wps/find/supportfaq.cws_home/conditionsofsale/journals" TargetMode="External"/><Relationship Id="rId1611" Type="http://schemas.openxmlformats.org/officeDocument/2006/relationships/hyperlink" Target="http://www.elsevier.com/locate/ejcon" TargetMode="External"/><Relationship Id="rId4767" Type="http://schemas.openxmlformats.org/officeDocument/2006/relationships/hyperlink" Target="http://www.elsevier.com/locate/sajb" TargetMode="External"/><Relationship Id="rId3369" Type="http://schemas.openxmlformats.org/officeDocument/2006/relationships/hyperlink" Target="http://www.elsevier.com/wps/find/supportfaq.cws_home/conditionsofsale/journals" TargetMode="External"/><Relationship Id="rId3576" Type="http://schemas.openxmlformats.org/officeDocument/2006/relationships/hyperlink" Target="http://www.elsevier.com/locate/mejo" TargetMode="External"/><Relationship Id="rId4627" Type="http://schemas.openxmlformats.org/officeDocument/2006/relationships/hyperlink" Target="http://www.elsevier.com/locate/semerg" TargetMode="External"/><Relationship Id="rId4974" Type="http://schemas.openxmlformats.org/officeDocument/2006/relationships/hyperlink" Target="http://www.elsevier.com/locate/jaip" TargetMode="External"/><Relationship Id="rId497" Type="http://schemas.openxmlformats.org/officeDocument/2006/relationships/hyperlink" Target="http://www.elsevier.com/locate/bjbas" TargetMode="External"/><Relationship Id="rId2178" Type="http://schemas.openxmlformats.org/officeDocument/2006/relationships/hyperlink" Target="http://www.elsevier.com/wps/find/supportfaq.cws_home/conditionsofsale/journals" TargetMode="External"/><Relationship Id="rId2385" Type="http://schemas.openxmlformats.org/officeDocument/2006/relationships/hyperlink" Target="http://www.elsevier.com/locate/pedpeu" TargetMode="External"/><Relationship Id="rId3229" Type="http://schemas.openxmlformats.org/officeDocument/2006/relationships/hyperlink" Target="http://www.elsevier.com/wps/find/supportfaq.cws_home/conditionsofsale/journals" TargetMode="External"/><Relationship Id="rId3783" Type="http://schemas.openxmlformats.org/officeDocument/2006/relationships/hyperlink" Target="http://www.elsevier.com/wps/find/supportfaq.cws_home/conditionsofsale/journals" TargetMode="External"/><Relationship Id="rId3990" Type="http://schemas.openxmlformats.org/officeDocument/2006/relationships/hyperlink" Target="http://www.elsevier.com/locate/pec" TargetMode="External"/><Relationship Id="rId4834" Type="http://schemas.openxmlformats.org/officeDocument/2006/relationships/hyperlink" Target="http://www.elsevier.com/wps/find/supportfaq.cws_home/conditionsofsale/journals" TargetMode="External"/><Relationship Id="rId357" Type="http://schemas.openxmlformats.org/officeDocument/2006/relationships/hyperlink" Target="http://www.elsevier.com/locate/arcped" TargetMode="External"/><Relationship Id="rId1194" Type="http://schemas.openxmlformats.org/officeDocument/2006/relationships/hyperlink" Target="http://www.elsevier.com/wps/find/supportfaq.cws_home/conditionsofsale/journals" TargetMode="External"/><Relationship Id="rId2038" Type="http://schemas.openxmlformats.org/officeDocument/2006/relationships/hyperlink" Target="http://www.elsevier.com/wps/find/supportfaq.cws_home/conditionsofsale/journals" TargetMode="External"/><Relationship Id="rId2592" Type="http://schemas.openxmlformats.org/officeDocument/2006/relationships/hyperlink" Target="http://www.elsevier.com/wps/find/supportfaq.cws_home/conditionsofsale/journals" TargetMode="External"/><Relationship Id="rId3436" Type="http://schemas.openxmlformats.org/officeDocument/2006/relationships/hyperlink" Target="http://www.elsevier.com/locate/mattod" TargetMode="External"/><Relationship Id="rId3643" Type="http://schemas.openxmlformats.org/officeDocument/2006/relationships/hyperlink" Target="http://www.elsevier.com/wps/find/supportfaq.cws_home/conditionsofsale/journals" TargetMode="External"/><Relationship Id="rId3850" Type="http://schemas.openxmlformats.org/officeDocument/2006/relationships/hyperlink" Target="http://www.elsevier.com/locate/ocecoaman" TargetMode="External"/><Relationship Id="rId4901" Type="http://schemas.openxmlformats.org/officeDocument/2006/relationships/hyperlink" Target="http://www.elsevier.com/wps/find/supportfaq.cws_home/conditionsofsale/journals" TargetMode="External"/><Relationship Id="rId217" Type="http://schemas.openxmlformats.org/officeDocument/2006/relationships/hyperlink" Target="http://www.elsevier.com/locate/anifeedsci" TargetMode="External"/><Relationship Id="rId564" Type="http://schemas.openxmlformats.org/officeDocument/2006/relationships/hyperlink" Target="http://www.elsevier.com/wps/find/supportfaq.cws_home/conditionsofsale/journals" TargetMode="External"/><Relationship Id="rId771" Type="http://schemas.openxmlformats.org/officeDocument/2006/relationships/hyperlink" Target="http://www.elsevier.com/locate/chemphys" TargetMode="External"/><Relationship Id="rId2245" Type="http://schemas.openxmlformats.org/officeDocument/2006/relationships/hyperlink" Target="http://www.elsevier.com/locate/ijlawpsy" TargetMode="External"/><Relationship Id="rId2452" Type="http://schemas.openxmlformats.org/officeDocument/2006/relationships/hyperlink" Target="http://www.elsevier.com/wps/find/supportfaq.cws_home/conditionsofsale/journals" TargetMode="External"/><Relationship Id="rId3503" Type="http://schemas.openxmlformats.org/officeDocument/2006/relationships/hyperlink" Target="http://www.elsevier.com/wps/find/supportfaq.cws_home/conditionsofsale/argi" TargetMode="External"/><Relationship Id="rId3710" Type="http://schemas.openxmlformats.org/officeDocument/2006/relationships/hyperlink" Target="http://www.elsevier.com/locate/neurolarg" TargetMode="External"/><Relationship Id="rId424" Type="http://schemas.openxmlformats.org/officeDocument/2006/relationships/hyperlink" Target="http://www.elsevier.com/wps/find/supportfaq.cws_home/conditionsofsale/journals" TargetMode="External"/><Relationship Id="rId631" Type="http://schemas.openxmlformats.org/officeDocument/2006/relationships/hyperlink" Target="http://www.elsevier.com/locate/ybrbi" TargetMode="External"/><Relationship Id="rId1054" Type="http://schemas.openxmlformats.org/officeDocument/2006/relationships/hyperlink" Target="http://www.elsevier.com/wps/find/supportfaq.cws_home/conditionsofsale/journals" TargetMode="External"/><Relationship Id="rId1261" Type="http://schemas.openxmlformats.org/officeDocument/2006/relationships/hyperlink" Target="http://www.elsevier.com/locate/dss" TargetMode="External"/><Relationship Id="rId2105" Type="http://schemas.openxmlformats.org/officeDocument/2006/relationships/hyperlink" Target="http://www.elsevier.com/locate/ins" TargetMode="External"/><Relationship Id="rId2312" Type="http://schemas.openxmlformats.org/officeDocument/2006/relationships/hyperlink" Target="http://www.elsevier.com/wps/find/supportfaq.cws_home/conditionsofsale/journals" TargetMode="External"/><Relationship Id="rId1121" Type="http://schemas.openxmlformats.org/officeDocument/2006/relationships/hyperlink" Target="http://www.elsevier.com/locate/coregast" TargetMode="External"/><Relationship Id="rId4277" Type="http://schemas.openxmlformats.org/officeDocument/2006/relationships/hyperlink" Target="http://www.elsevier.com/wps/find/supportfaq.cws_home/conditionsofsale/journals" TargetMode="External"/><Relationship Id="rId4484" Type="http://schemas.openxmlformats.org/officeDocument/2006/relationships/hyperlink" Target="http://www.elsevier.com/locate/psicod" TargetMode="External"/><Relationship Id="rId4691" Type="http://schemas.openxmlformats.org/officeDocument/2006/relationships/hyperlink" Target="http://www.elsevier.com/locate/esxm" TargetMode="External"/><Relationship Id="rId5328" Type="http://schemas.openxmlformats.org/officeDocument/2006/relationships/hyperlink" Target="http://www.elsevier.com/locate/wasec" TargetMode="External"/><Relationship Id="rId3086" Type="http://schemas.openxmlformats.org/officeDocument/2006/relationships/hyperlink" Target="http://www.elsevier.com/locate/jren" TargetMode="External"/><Relationship Id="rId3293" Type="http://schemas.openxmlformats.org/officeDocument/2006/relationships/hyperlink" Target="http://www.elsevier.com/wps/find/supportfaq.cws_home/conditionsofsale/esme" TargetMode="External"/><Relationship Id="rId4137" Type="http://schemas.openxmlformats.org/officeDocument/2006/relationships/hyperlink" Target="http://www.elsevier.com/wps/find/supportfaq.cws_home/conditionsofsale/journals" TargetMode="External"/><Relationship Id="rId4344" Type="http://schemas.openxmlformats.org/officeDocument/2006/relationships/hyperlink" Target="http://www.elsevier.com/locate/reach" TargetMode="External"/><Relationship Id="rId4551" Type="http://schemas.openxmlformats.org/officeDocument/2006/relationships/hyperlink" Target="http://www.elsevier.com/locate/rmra" TargetMode="External"/><Relationship Id="rId1938" Type="http://schemas.openxmlformats.org/officeDocument/2006/relationships/hyperlink" Target="http://www.elsevier.com/wps/find/supportfaq.cws_home/conditionsofsale/journals" TargetMode="External"/><Relationship Id="rId3153" Type="http://schemas.openxmlformats.org/officeDocument/2006/relationships/hyperlink" Target="http://www.elsevier.com/wps/find/supportfaq.cws_home/conditionsofsale/journals" TargetMode="External"/><Relationship Id="rId3360" Type="http://schemas.openxmlformats.org/officeDocument/2006/relationships/hyperlink" Target="http://www.elsevier.com/locate/laa" TargetMode="External"/><Relationship Id="rId4204" Type="http://schemas.openxmlformats.org/officeDocument/2006/relationships/hyperlink" Target="http://www.elsevier.com/locate/pgeola" TargetMode="External"/><Relationship Id="rId281" Type="http://schemas.openxmlformats.org/officeDocument/2006/relationships/hyperlink" Target="http://www.elsevier.com/locate/apacoust" TargetMode="External"/><Relationship Id="rId3013" Type="http://schemas.openxmlformats.org/officeDocument/2006/relationships/hyperlink" Target="http://www.elsevier.com/wps/find/supportfaq.cws_home/conditionsofsale/argi" TargetMode="External"/><Relationship Id="rId4411" Type="http://schemas.openxmlformats.org/officeDocument/2006/relationships/hyperlink" Target="http://www.elsevier.com/wps/find/supportfaq.cws_home/conditionsofsale/journals" TargetMode="External"/><Relationship Id="rId141" Type="http://schemas.openxmlformats.org/officeDocument/2006/relationships/hyperlink" Target="http://www.elsevier.com/wps/find/supportfaq.cws_home/conditionsofsale/argi" TargetMode="External"/><Relationship Id="rId3220" Type="http://schemas.openxmlformats.org/officeDocument/2006/relationships/hyperlink" Target="http://www.elsevier.com/locate/jtcvs" TargetMode="External"/><Relationship Id="rId7" Type="http://schemas.openxmlformats.org/officeDocument/2006/relationships/hyperlink" Target="http://www.elsevier.com/wps/find/supportfaq.cws_home/conditionsofsale/journals" TargetMode="External"/><Relationship Id="rId2779" Type="http://schemas.openxmlformats.org/officeDocument/2006/relationships/hyperlink" Target="http://www.elsevier.com/locate/jogoh" TargetMode="External"/><Relationship Id="rId2986" Type="http://schemas.openxmlformats.org/officeDocument/2006/relationships/hyperlink" Target="http://www.elsevier.com/locate/jorganchem" TargetMode="External"/><Relationship Id="rId5185" Type="http://schemas.openxmlformats.org/officeDocument/2006/relationships/hyperlink" Target="http://www.elsevier.com/wps/find/supportfaq.cws_home/conditionsofsale/journals" TargetMode="External"/><Relationship Id="rId958" Type="http://schemas.openxmlformats.org/officeDocument/2006/relationships/hyperlink" Target="http://www.elsevier.com/wps/find/supportfaq.cws_home/conditionsofsale/journals" TargetMode="External"/><Relationship Id="rId1588" Type="http://schemas.openxmlformats.org/officeDocument/2006/relationships/hyperlink" Target="http://www.elsevier.com/wps/find/supportfaq.cws_home/conditionsofsale/journals" TargetMode="External"/><Relationship Id="rId1795" Type="http://schemas.openxmlformats.org/officeDocument/2006/relationships/hyperlink" Target="http://www.elsevier.com/locate/fsigen" TargetMode="External"/><Relationship Id="rId2639" Type="http://schemas.openxmlformats.org/officeDocument/2006/relationships/hyperlink" Target="http://www.elsevier.com/locate/devec" TargetMode="External"/><Relationship Id="rId2846" Type="http://schemas.openxmlformats.org/officeDocument/2006/relationships/hyperlink" Target="http://www.elsevier.com/wps/find/supportfaq.cws_home/conditionsofsale/journals" TargetMode="External"/><Relationship Id="rId5045" Type="http://schemas.openxmlformats.org/officeDocument/2006/relationships/hyperlink" Target="http://www.elsevier.com/wps/find/supportfaq.cws_home/conditionsofsale/lancet" TargetMode="External"/><Relationship Id="rId5252" Type="http://schemas.openxmlformats.org/officeDocument/2006/relationships/hyperlink" Target="http://www.elsevier.com/locate/urols" TargetMode="External"/><Relationship Id="rId87" Type="http://schemas.openxmlformats.org/officeDocument/2006/relationships/hyperlink" Target="http://www.elsevier.com/wps/find/supportfaq.cws_home/conditionsofsale/journals" TargetMode="External"/><Relationship Id="rId818" Type="http://schemas.openxmlformats.org/officeDocument/2006/relationships/hyperlink" Target="http://www.elsevier.com/wps/find/supportfaq.cws_home/conditionsofsale/journals" TargetMode="External"/><Relationship Id="rId1448" Type="http://schemas.openxmlformats.org/officeDocument/2006/relationships/hyperlink" Target="http://www.elsevier.com/wps/find/supportfaq.cws_home/conditionsofsale/journals" TargetMode="External"/><Relationship Id="rId1655" Type="http://schemas.openxmlformats.org/officeDocument/2006/relationships/hyperlink" Target="http://www.elsevier.com/locate/emj" TargetMode="External"/><Relationship Id="rId2706" Type="http://schemas.openxmlformats.org/officeDocument/2006/relationships/hyperlink" Target="http://www.elsevier.com/wps/find/supportfaq.cws_home/conditionsofsale/journals" TargetMode="External"/><Relationship Id="rId4061" Type="http://schemas.openxmlformats.org/officeDocument/2006/relationships/hyperlink" Target="http://www.elsevier.com/wps/find/supportfaq.cws_home/conditionsofsale/journals" TargetMode="External"/><Relationship Id="rId5112" Type="http://schemas.openxmlformats.org/officeDocument/2006/relationships/hyperlink" Target="http://www.elsevier.com/locate/toxicabs" TargetMode="External"/><Relationship Id="rId1308" Type="http://schemas.openxmlformats.org/officeDocument/2006/relationships/hyperlink" Target="http://www.elsevier.com/wps/find/supportfaq.cws_home/conditionsofsale/journals" TargetMode="External"/><Relationship Id="rId1862" Type="http://schemas.openxmlformats.org/officeDocument/2006/relationships/hyperlink" Target="http://www.elsevier.com/wps/find/supportfaq.cws_home/conditionsofsale/journals" TargetMode="External"/><Relationship Id="rId2913" Type="http://schemas.openxmlformats.org/officeDocument/2006/relationships/hyperlink" Target="http://www.elsevier.com/wps/find/supportfaq.cws_home/conditionsofsale/journals" TargetMode="External"/><Relationship Id="rId1515" Type="http://schemas.openxmlformats.org/officeDocument/2006/relationships/hyperlink" Target="http://www.elsevier.com/locate/enfcle" TargetMode="External"/><Relationship Id="rId1722" Type="http://schemas.openxmlformats.org/officeDocument/2006/relationships/hyperlink" Target="http://www.elsevier.com/wps/find/supportfaq.cws_home/conditionsofsale/journals" TargetMode="External"/><Relationship Id="rId4878" Type="http://schemas.openxmlformats.org/officeDocument/2006/relationships/hyperlink" Target="http://www.elsevier.com/locate/syapm" TargetMode="External"/><Relationship Id="rId14" Type="http://schemas.openxmlformats.org/officeDocument/2006/relationships/hyperlink" Target="http://www.elsevier.com/locate/actaastro" TargetMode="External"/><Relationship Id="rId3687" Type="http://schemas.openxmlformats.org/officeDocument/2006/relationships/hyperlink" Target="http://www.elsevier.com/wps/find/supportfaq.cws_home/conditionsofsale/esme" TargetMode="External"/><Relationship Id="rId3894" Type="http://schemas.openxmlformats.org/officeDocument/2006/relationships/hyperlink" Target="http://www.elsevier.com/locate/osn" TargetMode="External"/><Relationship Id="rId4738" Type="http://schemas.openxmlformats.org/officeDocument/2006/relationships/hyperlink" Target="http://www.elsevier.com/wps/find/supportfaq.cws_home/conditionsofsale/esme" TargetMode="External"/><Relationship Id="rId4945" Type="http://schemas.openxmlformats.org/officeDocument/2006/relationships/hyperlink" Target="http://www.elsevier.com/wps/find/supportfaq.cws_home/conditionsofsale/journals" TargetMode="External"/><Relationship Id="rId2289" Type="http://schemas.openxmlformats.org/officeDocument/2006/relationships/hyperlink" Target="http://www.elsevier.com/locate/ijpharm" TargetMode="External"/><Relationship Id="rId2496" Type="http://schemas.openxmlformats.org/officeDocument/2006/relationships/hyperlink" Target="http://www.elsevier.com/wps/find/supportfaq.cws_home/conditionsofsale/journals" TargetMode="External"/><Relationship Id="rId3547" Type="http://schemas.openxmlformats.org/officeDocument/2006/relationships/hyperlink" Target="http://www.elsevier.com/wps/find/supportfaq.cws_home/conditionsofsale/journals" TargetMode="External"/><Relationship Id="rId3754" Type="http://schemas.openxmlformats.org/officeDocument/2006/relationships/hyperlink" Target="http://www.elsevier.com/locate/newast" TargetMode="External"/><Relationship Id="rId3961" Type="http://schemas.openxmlformats.org/officeDocument/2006/relationships/hyperlink" Target="http://www.elsevier.com/wps/find/supportfaq.cws_home/conditionsofsale/argi" TargetMode="External"/><Relationship Id="rId4805" Type="http://schemas.openxmlformats.org/officeDocument/2006/relationships/hyperlink" Target="http://www.elsevier.com/locate/sced" TargetMode="External"/><Relationship Id="rId468" Type="http://schemas.openxmlformats.org/officeDocument/2006/relationships/hyperlink" Target="http://www.elsevier.com/wps/find/supportfaq.cws_home/conditionsofsale/journals" TargetMode="External"/><Relationship Id="rId675" Type="http://schemas.openxmlformats.org/officeDocument/2006/relationships/hyperlink" Target="http://www.elsevier.com/locate/canep" TargetMode="External"/><Relationship Id="rId882" Type="http://schemas.openxmlformats.org/officeDocument/2006/relationships/hyperlink" Target="http://www.elsevier.com/wps/find/supportfaq.cws_home/conditionsofsale/journals" TargetMode="External"/><Relationship Id="rId1098" Type="http://schemas.openxmlformats.org/officeDocument/2006/relationships/hyperlink" Target="http://www.elsevier.com/wps/find/supportfaq.cws_home/conditionsofsale/journals" TargetMode="External"/><Relationship Id="rId2149" Type="http://schemas.openxmlformats.org/officeDocument/2006/relationships/hyperlink" Target="http://www.elsevier.com/locate/ichmtijhmt" TargetMode="External"/><Relationship Id="rId2356" Type="http://schemas.openxmlformats.org/officeDocument/2006/relationships/hyperlink" Target="http://www.elsevier.com/wps/find/supportfaq.cws_home/conditionsofsale/journals" TargetMode="External"/><Relationship Id="rId2563" Type="http://schemas.openxmlformats.org/officeDocument/2006/relationships/hyperlink" Target="http://www.elsevier.com/locate/jctube" TargetMode="External"/><Relationship Id="rId2770" Type="http://schemas.openxmlformats.org/officeDocument/2006/relationships/hyperlink" Target="http://www.elsevier.com/wps/find/supportfaq.cws_home/conditionsofsale/journals" TargetMode="External"/><Relationship Id="rId3407" Type="http://schemas.openxmlformats.org/officeDocument/2006/relationships/hyperlink" Target="http://www.elsevier.com/wps/find/supportfaq.cws_home/conditionsofsale/journals" TargetMode="External"/><Relationship Id="rId3614" Type="http://schemas.openxmlformats.org/officeDocument/2006/relationships/hyperlink" Target="http://www.elsevier.com/locate/molimm" TargetMode="External"/><Relationship Id="rId3821" Type="http://schemas.openxmlformats.org/officeDocument/2006/relationships/hyperlink" Target="http://www.elsevier.com/wps/find/supportfaq.cws_home/conditionsofsale/argi" TargetMode="External"/><Relationship Id="rId328" Type="http://schemas.openxmlformats.org/officeDocument/2006/relationships/hyperlink" Target="http://www.elsevier.com/wps/find/supportfaq.cws_home/conditionsofsale/journals" TargetMode="External"/><Relationship Id="rId535" Type="http://schemas.openxmlformats.org/officeDocument/2006/relationships/hyperlink" Target="http://www.elsevier.com/locate/bioet" TargetMode="External"/><Relationship Id="rId742" Type="http://schemas.openxmlformats.org/officeDocument/2006/relationships/hyperlink" Target="http://www.elsevier.com/wps/find/supportfaq.cws_home/conditionsofsale/journals" TargetMode="External"/><Relationship Id="rId1165" Type="http://schemas.openxmlformats.org/officeDocument/2006/relationships/hyperlink" Target="http://www.elsevier.com/locate/caneuro" TargetMode="External"/><Relationship Id="rId1372" Type="http://schemas.openxmlformats.org/officeDocument/2006/relationships/hyperlink" Target="http://www.elsevier.com/wps/find/supportfaq.cws_home/conditionsofsale/journals" TargetMode="External"/><Relationship Id="rId2009" Type="http://schemas.openxmlformats.org/officeDocument/2006/relationships/hyperlink" Target="http://www.elsevier.com/locate/yhbeh" TargetMode="External"/><Relationship Id="rId2216" Type="http://schemas.openxmlformats.org/officeDocument/2006/relationships/hyperlink" Target="http://www.elsevier.com/wps/find/supportfaq.cws_home/conditionsofsale/journals" TargetMode="External"/><Relationship Id="rId2423" Type="http://schemas.openxmlformats.org/officeDocument/2006/relationships/hyperlink" Target="http://www.elsevier.com/locate/aftrade" TargetMode="External"/><Relationship Id="rId2630" Type="http://schemas.openxmlformats.org/officeDocument/2006/relationships/hyperlink" Target="http://www.elsevier.com/wps/find/supportfaq.cws_home/conditionsofsale/journals" TargetMode="External"/><Relationship Id="rId602" Type="http://schemas.openxmlformats.org/officeDocument/2006/relationships/hyperlink" Target="http://www.elsevier.com/wps/find/supportfaq.cws_home/conditionsofsale/journals" TargetMode="External"/><Relationship Id="rId1025" Type="http://schemas.openxmlformats.org/officeDocument/2006/relationships/hyperlink" Target="http://www.elsevier.com/locate/cagd" TargetMode="External"/><Relationship Id="rId1232" Type="http://schemas.openxmlformats.org/officeDocument/2006/relationships/hyperlink" Target="http://www.elsevier.com/wps/find/supportfaq.cws_home/conditionsofsale/argi" TargetMode="External"/><Relationship Id="rId4388" Type="http://schemas.openxmlformats.org/officeDocument/2006/relationships/hyperlink" Target="http://www.elsevier.com/locate/racreg" TargetMode="External"/><Relationship Id="rId4595" Type="http://schemas.openxmlformats.org/officeDocument/2006/relationships/hyperlink" Target="http://www.elsevier.com/locate/sjopt" TargetMode="External"/><Relationship Id="rId3197" Type="http://schemas.openxmlformats.org/officeDocument/2006/relationships/hyperlink" Target="http://www.elsevier.com/wps/find/supportfaq.cws_home/conditionsofsale/journals" TargetMode="External"/><Relationship Id="rId4248" Type="http://schemas.openxmlformats.org/officeDocument/2006/relationships/hyperlink" Target="http://www.elsevier.com/locate/ppolysci" TargetMode="External"/><Relationship Id="rId3057" Type="http://schemas.openxmlformats.org/officeDocument/2006/relationships/hyperlink" Target="http://www.elsevier.com/wps/find/supportfaq.cws_home/conditionsofsale/argi" TargetMode="External"/><Relationship Id="rId4108" Type="http://schemas.openxmlformats.org/officeDocument/2006/relationships/hyperlink" Target="http://www.elsevier.com/locate/pce" TargetMode="External"/><Relationship Id="rId4455" Type="http://schemas.openxmlformats.org/officeDocument/2006/relationships/hyperlink" Target="http://www.elsevier.com/wps/find/supportfaq.cws_home/conditionsofsale/esme" TargetMode="External"/><Relationship Id="rId4662" Type="http://schemas.openxmlformats.org/officeDocument/2006/relationships/hyperlink" Target="http://www.elsevier.com/wps/find/supportfaq.cws_home/conditionsofsale/argi" TargetMode="External"/><Relationship Id="rId185" Type="http://schemas.openxmlformats.org/officeDocument/2006/relationships/hyperlink" Target="http://www.elsevier.com/wps/find/supportfaq.cws_home/conditionsofsale/argi" TargetMode="External"/><Relationship Id="rId1909" Type="http://schemas.openxmlformats.org/officeDocument/2006/relationships/hyperlink" Target="http://www.elsevier.com/locate/gerinurse" TargetMode="External"/><Relationship Id="rId3264" Type="http://schemas.openxmlformats.org/officeDocument/2006/relationships/hyperlink" Target="http://www.elsevier.com/locate/jvb" TargetMode="External"/><Relationship Id="rId3471" Type="http://schemas.openxmlformats.org/officeDocument/2006/relationships/hyperlink" Target="http://www.elsevier.com/wps/find/supportfaq.cws_home/conditionsofsale/journals" TargetMode="External"/><Relationship Id="rId4315" Type="http://schemas.openxmlformats.org/officeDocument/2006/relationships/hyperlink" Target="http://www.elsevier.com/wps/find/supportfaq.cws_home/conditionsofsale/journals" TargetMode="External"/><Relationship Id="rId4522" Type="http://schemas.openxmlformats.org/officeDocument/2006/relationships/hyperlink" Target="http://www.elsevier.com/wps/find/supportfaq.cws_home/conditionsofsale/esme" TargetMode="External"/><Relationship Id="rId392" Type="http://schemas.openxmlformats.org/officeDocument/2006/relationships/hyperlink" Target="http://www.elsevier.com/wps/find/supportfaq.cws_home/conditionsofsale/journals" TargetMode="External"/><Relationship Id="rId2073" Type="http://schemas.openxmlformats.org/officeDocument/2006/relationships/hyperlink" Target="http://www.elsevier.com/locate/indcrop" TargetMode="External"/><Relationship Id="rId2280" Type="http://schemas.openxmlformats.org/officeDocument/2006/relationships/hyperlink" Target="http://www.elsevier.com/wps/find/supportfaq.cws_home/conditionsofsale/journals" TargetMode="External"/><Relationship Id="rId3124" Type="http://schemas.openxmlformats.org/officeDocument/2006/relationships/hyperlink" Target="http://www.elsevier.com/locate/jshs" TargetMode="External"/><Relationship Id="rId3331" Type="http://schemas.openxmlformats.org/officeDocument/2006/relationships/hyperlink" Target="http://www.elsevier.com/wps/find/supportfaq.cws_home/conditionsofsale/esme" TargetMode="External"/><Relationship Id="rId252" Type="http://schemas.openxmlformats.org/officeDocument/2006/relationships/hyperlink" Target="http://www.elsevier.com/wps/find/supportfaq.cws_home/conditionsofsale/argi" TargetMode="External"/><Relationship Id="rId2140" Type="http://schemas.openxmlformats.org/officeDocument/2006/relationships/hyperlink" Target="http://www.elsevier.com/wps/find/supportfaq.cws_home/conditionsofsale/journals" TargetMode="External"/><Relationship Id="rId5089" Type="http://schemas.openxmlformats.org/officeDocument/2006/relationships/hyperlink" Target="http://www.elsevier.com/wps/find/supportfaq.cws_home/conditionsofsale/journals" TargetMode="External"/><Relationship Id="rId5296" Type="http://schemas.openxmlformats.org/officeDocument/2006/relationships/hyperlink" Target="http://www.elsevier.com/locate/vetpar" TargetMode="External"/><Relationship Id="rId112" Type="http://schemas.openxmlformats.org/officeDocument/2006/relationships/hyperlink" Target="http://www.elsevier.com/locate/aeolia" TargetMode="External"/><Relationship Id="rId1699" Type="http://schemas.openxmlformats.org/officeDocument/2006/relationships/hyperlink" Target="http://www.elsevier.com/locate/exmath" TargetMode="External"/><Relationship Id="rId2000" Type="http://schemas.openxmlformats.org/officeDocument/2006/relationships/hyperlink" Target="http://www.elsevier.com/wps/find/supportfaq.cws_home/conditionsofsale/esme" TargetMode="External"/><Relationship Id="rId5156" Type="http://schemas.openxmlformats.org/officeDocument/2006/relationships/hyperlink" Target="http://www.elsevier.com/locate/trc" TargetMode="External"/><Relationship Id="rId5363" Type="http://schemas.openxmlformats.org/officeDocument/2006/relationships/hyperlink" Target="http://www.elsevier.com/wps/find/supportfaq.cws_home/conditionsofsale/journals" TargetMode="External"/><Relationship Id="rId2957" Type="http://schemas.openxmlformats.org/officeDocument/2006/relationships/hyperlink" Target="http://www.elsevier.com/wps/find/supportfaq.cws_home/conditionsofsale/journals" TargetMode="External"/><Relationship Id="rId4172" Type="http://schemas.openxmlformats.org/officeDocument/2006/relationships/hyperlink" Target="http://www.elsevier.com/locate/powtec" TargetMode="External"/><Relationship Id="rId5016" Type="http://schemas.openxmlformats.org/officeDocument/2006/relationships/hyperlink" Target="http://www.elsevier.com/locate/juro" TargetMode="External"/><Relationship Id="rId5223" Type="http://schemas.openxmlformats.org/officeDocument/2006/relationships/hyperlink" Target="http://www.elsevier.com/wps/find/supportfaq.cws_home/conditionsofsale/journals" TargetMode="External"/><Relationship Id="rId929" Type="http://schemas.openxmlformats.org/officeDocument/2006/relationships/hyperlink" Target="http://www.elsevier.com/locate/cpod" TargetMode="External"/><Relationship Id="rId1559" Type="http://schemas.openxmlformats.org/officeDocument/2006/relationships/hyperlink" Target="http://www.elsevier.com/locate/enmm" TargetMode="External"/><Relationship Id="rId1766" Type="http://schemas.openxmlformats.org/officeDocument/2006/relationships/hyperlink" Target="http://www.elsevier.com/wps/find/supportfaq.cws_home/conditionsofsale/journals" TargetMode="External"/><Relationship Id="rId1973" Type="http://schemas.openxmlformats.org/officeDocument/2006/relationships/hyperlink" Target="http://www.elsevier.com/locate/heares" TargetMode="External"/><Relationship Id="rId2817" Type="http://schemas.openxmlformats.org/officeDocument/2006/relationships/hyperlink" Target="http://www.elsevier.com/locate/jiec" TargetMode="External"/><Relationship Id="rId4032" Type="http://schemas.openxmlformats.org/officeDocument/2006/relationships/hyperlink" Target="http://www.elsevier.com/locate/pisc" TargetMode="External"/><Relationship Id="rId58" Type="http://schemas.openxmlformats.org/officeDocument/2006/relationships/hyperlink" Target="http://www.elsevier.com/locate/addeatbeh" TargetMode="External"/><Relationship Id="rId1419" Type="http://schemas.openxmlformats.org/officeDocument/2006/relationships/hyperlink" Target="http://www.elsevier.com/locate/econedurev" TargetMode="External"/><Relationship Id="rId1626" Type="http://schemas.openxmlformats.org/officeDocument/2006/relationships/hyperlink" Target="http://www.elsevier.com/wps/find/supportfaq.cws_home/conditionsofsale/journals" TargetMode="External"/><Relationship Id="rId1833" Type="http://schemas.openxmlformats.org/officeDocument/2006/relationships/hyperlink" Target="http://www.elsevier.com/locate/fjps" TargetMode="External"/><Relationship Id="rId4989" Type="http://schemas.openxmlformats.org/officeDocument/2006/relationships/hyperlink" Target="http://www.elsevier.com/wps/find/supportfaq.cws_home/conditionsofsale/argi" TargetMode="External"/><Relationship Id="rId1900" Type="http://schemas.openxmlformats.org/officeDocument/2006/relationships/hyperlink" Target="http://www.elsevier.com/wps/find/supportfaq.cws_home/conditionsofsale/journals" TargetMode="External"/><Relationship Id="rId3798" Type="http://schemas.openxmlformats.org/officeDocument/2006/relationships/hyperlink" Target="http://www.elsevier.com/locate/nme" TargetMode="External"/><Relationship Id="rId4849" Type="http://schemas.openxmlformats.org/officeDocument/2006/relationships/hyperlink" Target="http://www.elsevier.com/wps/find/supportfaq.cws_home/conditionsofsale/argi" TargetMode="External"/><Relationship Id="rId3658" Type="http://schemas.openxmlformats.org/officeDocument/2006/relationships/hyperlink" Target="http://www.elsevier.com/locate/nanoso" TargetMode="External"/><Relationship Id="rId3865" Type="http://schemas.openxmlformats.org/officeDocument/2006/relationships/hyperlink" Target="http://www.elsevier.com/wps/find/supportfaq.cws_home/conditionsofsale/journals" TargetMode="External"/><Relationship Id="rId4709" Type="http://schemas.openxmlformats.org/officeDocument/2006/relationships/hyperlink" Target="http://www.elsevier.com/locate/sleh" TargetMode="External"/><Relationship Id="rId4916" Type="http://schemas.openxmlformats.org/officeDocument/2006/relationships/hyperlink" Target="http://www.elsevier.com/locate/amjcard" TargetMode="External"/><Relationship Id="rId579" Type="http://schemas.openxmlformats.org/officeDocument/2006/relationships/hyperlink" Target="http://www.elsevier.com/locate/biophyschem" TargetMode="External"/><Relationship Id="rId786" Type="http://schemas.openxmlformats.org/officeDocument/2006/relationships/hyperlink" Target="http://www.elsevier.com/wps/find/supportfaq.cws_home/conditionsofsale/argi" TargetMode="External"/><Relationship Id="rId993" Type="http://schemas.openxmlformats.org/officeDocument/2006/relationships/hyperlink" Target="http://www.elsevier.com/locate/crvi" TargetMode="External"/><Relationship Id="rId2467" Type="http://schemas.openxmlformats.org/officeDocument/2006/relationships/hyperlink" Target="http://www.elsevier.com/locate/asieco" TargetMode="External"/><Relationship Id="rId2674" Type="http://schemas.openxmlformats.org/officeDocument/2006/relationships/hyperlink" Target="http://www.elsevier.com/wps/find/supportfaq.cws_home/conditionsofsale/journals" TargetMode="External"/><Relationship Id="rId3518" Type="http://schemas.openxmlformats.org/officeDocument/2006/relationships/hyperlink" Target="http://www.elsevier.com/locate/medpho" TargetMode="External"/><Relationship Id="rId5080" Type="http://schemas.openxmlformats.org/officeDocument/2006/relationships/hyperlink" Target="http://www.elsevier.com/locate/tsep" TargetMode="External"/><Relationship Id="rId439" Type="http://schemas.openxmlformats.org/officeDocument/2006/relationships/hyperlink" Target="http://www.elsevier.com/locate/atmosenv" TargetMode="External"/><Relationship Id="rId646" Type="http://schemas.openxmlformats.org/officeDocument/2006/relationships/hyperlink" Target="http://www.elsevier.com/wps/find/supportfaq.cws_home/conditionsofsale/journals" TargetMode="External"/><Relationship Id="rId1069" Type="http://schemas.openxmlformats.org/officeDocument/2006/relationships/hyperlink" Target="http://www.elsevier.com/locate/caie" TargetMode="External"/><Relationship Id="rId1276" Type="http://schemas.openxmlformats.org/officeDocument/2006/relationships/hyperlink" Target="http://www.elsevier.com/wps/find/supportfaq.cws_home/conditionsofsale/argi" TargetMode="External"/><Relationship Id="rId1483" Type="http://schemas.openxmlformats.org/officeDocument/2006/relationships/hyperlink" Target="http://www.elsevier.com/locate/cend" TargetMode="External"/><Relationship Id="rId2327" Type="http://schemas.openxmlformats.org/officeDocument/2006/relationships/hyperlink" Target="http://www.elsevier.com/locate/ijwd" TargetMode="External"/><Relationship Id="rId2881" Type="http://schemas.openxmlformats.org/officeDocument/2006/relationships/hyperlink" Target="http://www.elsevier.com/locate/jmansys" TargetMode="External"/><Relationship Id="rId3725" Type="http://schemas.openxmlformats.org/officeDocument/2006/relationships/hyperlink" Target="http://www.elsevier.com/wps/find/supportfaq.cws_home/conditionsofsale/journals" TargetMode="External"/><Relationship Id="rId3932" Type="http://schemas.openxmlformats.org/officeDocument/2006/relationships/hyperlink" Target="http://www.elsevier.com/locate/odw" TargetMode="External"/><Relationship Id="rId506" Type="http://schemas.openxmlformats.org/officeDocument/2006/relationships/hyperlink" Target="http://www.elsevier.com/wps/find/supportfaq.cws_home/conditionsofsale/journals" TargetMode="External"/><Relationship Id="rId853" Type="http://schemas.openxmlformats.org/officeDocument/2006/relationships/hyperlink" Target="http://www.elsevier.com/locate/ctro" TargetMode="External"/><Relationship Id="rId1136" Type="http://schemas.openxmlformats.org/officeDocument/2006/relationships/hyperlink" Target="http://www.elsevier.com/wps/find/supportfaq.cws_home/conditionsofsale/argi" TargetMode="External"/><Relationship Id="rId1690" Type="http://schemas.openxmlformats.org/officeDocument/2006/relationships/hyperlink" Target="http://www.elsevier.com/wps/find/supportfaq.cws_home/conditionsofsale/journals" TargetMode="External"/><Relationship Id="rId2534" Type="http://schemas.openxmlformats.org/officeDocument/2006/relationships/hyperlink" Target="http://www.elsevier.com/wps/find/supportfaq.cws_home/conditionsofsale/journals" TargetMode="External"/><Relationship Id="rId2741" Type="http://schemas.openxmlformats.org/officeDocument/2006/relationships/hyperlink" Target="http://www.elsevier.com/locate/fluor" TargetMode="External"/><Relationship Id="rId713" Type="http://schemas.openxmlformats.org/officeDocument/2006/relationships/hyperlink" Target="http://www.elsevier.com/locate/csite" TargetMode="External"/><Relationship Id="rId920" Type="http://schemas.openxmlformats.org/officeDocument/2006/relationships/hyperlink" Target="http://www.elsevier.com/wps/find/supportfaq.cws_home/conditionsofsale/argi" TargetMode="External"/><Relationship Id="rId1343" Type="http://schemas.openxmlformats.org/officeDocument/2006/relationships/hyperlink" Target="http://www.elsevier.com/locate/disopt" TargetMode="External"/><Relationship Id="rId1550" Type="http://schemas.openxmlformats.org/officeDocument/2006/relationships/hyperlink" Target="http://www.elsevier.com/wps/find/supportfaq.cws_home/conditionsofsale/journals" TargetMode="External"/><Relationship Id="rId2601" Type="http://schemas.openxmlformats.org/officeDocument/2006/relationships/hyperlink" Target="http://www.elsevier.com/locate/hydful" TargetMode="External"/><Relationship Id="rId4499" Type="http://schemas.openxmlformats.org/officeDocument/2006/relationships/hyperlink" Target="http://www.elsevier.com/wps/find/supportfaq.cws_home/conditionsofsale/esme" TargetMode="External"/><Relationship Id="rId1203" Type="http://schemas.openxmlformats.org/officeDocument/2006/relationships/hyperlink" Target="http://www.elsevier.com/locate/cogsc" TargetMode="External"/><Relationship Id="rId1410" Type="http://schemas.openxmlformats.org/officeDocument/2006/relationships/hyperlink" Target="http://www.elsevier.com/wps/find/supportfaq.cws_home/conditionsofsale/journals" TargetMode="External"/><Relationship Id="rId4359" Type="http://schemas.openxmlformats.org/officeDocument/2006/relationships/hyperlink" Target="http://www.elsevier.com/wps/find/supportfaq.cws_home/conditionsofsale/journals" TargetMode="External"/><Relationship Id="rId4566" Type="http://schemas.openxmlformats.org/officeDocument/2006/relationships/hyperlink" Target="http://www.elsevier.com/wps/find/supportfaq.cws_home/conditionsofsale/esme" TargetMode="External"/><Relationship Id="rId4773" Type="http://schemas.openxmlformats.org/officeDocument/2006/relationships/hyperlink" Target="http://www.elsevier.com/locate/srt" TargetMode="External"/><Relationship Id="rId4980" Type="http://schemas.openxmlformats.org/officeDocument/2006/relationships/hyperlink" Target="http://www.elsevier.com/locate/jemermed" TargetMode="External"/><Relationship Id="rId3168" Type="http://schemas.openxmlformats.org/officeDocument/2006/relationships/hyperlink" Target="http://www.elsevier.com/locate/japha" TargetMode="External"/><Relationship Id="rId3375" Type="http://schemas.openxmlformats.org/officeDocument/2006/relationships/hyperlink" Target="http://www.elsevier.com/wps/find/supportfaq.cws_home/conditionsofsale/argi" TargetMode="External"/><Relationship Id="rId3582" Type="http://schemas.openxmlformats.org/officeDocument/2006/relationships/hyperlink" Target="http://www.elsevier.com/locate/micromeso" TargetMode="External"/><Relationship Id="rId4219" Type="http://schemas.openxmlformats.org/officeDocument/2006/relationships/hyperlink" Target="http://www.elsevier.com/wps/find/supportfaq.cws_home/conditionsofsale/journals" TargetMode="External"/><Relationship Id="rId4426" Type="http://schemas.openxmlformats.org/officeDocument/2006/relationships/hyperlink" Target="http://www.elsevier.com/locate/rmcr" TargetMode="External"/><Relationship Id="rId4633" Type="http://schemas.openxmlformats.org/officeDocument/2006/relationships/hyperlink" Target="http://www.elsevier.com/locate/semcancer" TargetMode="External"/><Relationship Id="rId4840" Type="http://schemas.openxmlformats.org/officeDocument/2006/relationships/hyperlink" Target="http://www.elsevier.com/locate/mpsur" TargetMode="External"/><Relationship Id="rId296" Type="http://schemas.openxmlformats.org/officeDocument/2006/relationships/hyperlink" Target="http://www.elsevier.com/wps/find/supportfaq.cws_home/conditionsofsale/journals" TargetMode="External"/><Relationship Id="rId2184" Type="http://schemas.openxmlformats.org/officeDocument/2006/relationships/hyperlink" Target="http://www.elsevier.com/wps/find/supportfaq.cws_home/conditionsofsale/journals" TargetMode="External"/><Relationship Id="rId2391" Type="http://schemas.openxmlformats.org/officeDocument/2006/relationships/hyperlink" Target="http://www.elsevier.com/locate/antinf" TargetMode="External"/><Relationship Id="rId3028" Type="http://schemas.openxmlformats.org/officeDocument/2006/relationships/hyperlink" Target="http://www.elsevier.com/locate/jpharmtox" TargetMode="External"/><Relationship Id="rId3235" Type="http://schemas.openxmlformats.org/officeDocument/2006/relationships/hyperlink" Target="http://www.elsevier.com/wps/find/supportfaq.cws_home/conditionsofsale/journals" TargetMode="External"/><Relationship Id="rId3442" Type="http://schemas.openxmlformats.org/officeDocument/2006/relationships/hyperlink" Target="http://www.elsevier.com/locate/mtener" TargetMode="External"/><Relationship Id="rId156" Type="http://schemas.openxmlformats.org/officeDocument/2006/relationships/hyperlink" Target="http://www.elsevier.com/locate/algal" TargetMode="External"/><Relationship Id="rId363" Type="http://schemas.openxmlformats.org/officeDocument/2006/relationships/hyperlink" Target="http://www.elsevier.com/locate/yabbi" TargetMode="External"/><Relationship Id="rId570" Type="http://schemas.openxmlformats.org/officeDocument/2006/relationships/hyperlink" Target="http://www.elsevier.com/wps/find/supportfaq.cws_home/conditionsofsale/journals" TargetMode="External"/><Relationship Id="rId2044" Type="http://schemas.openxmlformats.org/officeDocument/2006/relationships/hyperlink" Target="http://www.elsevier.com/wps/find/supportfaq.cws_home/conditionsofsale/journals" TargetMode="External"/><Relationship Id="rId2251" Type="http://schemas.openxmlformats.org/officeDocument/2006/relationships/hyperlink" Target="http://www.elsevier.com/locate/ijms" TargetMode="External"/><Relationship Id="rId3302" Type="http://schemas.openxmlformats.org/officeDocument/2006/relationships/hyperlink" Target="http://www.elsevier.com/locate/lpm" TargetMode="External"/><Relationship Id="rId4700" Type="http://schemas.openxmlformats.org/officeDocument/2006/relationships/hyperlink" Target="http://www.elsevier.com/wps/find/supportfaq.cws_home/conditionsofsale/journals" TargetMode="External"/><Relationship Id="rId223" Type="http://schemas.openxmlformats.org/officeDocument/2006/relationships/hyperlink" Target="http://www.elsevier.com/locate/anplas" TargetMode="External"/><Relationship Id="rId430" Type="http://schemas.openxmlformats.org/officeDocument/2006/relationships/hyperlink" Target="http://www.elsevier.com/wps/find/supportfaq.cws_home/conditionsofsale/journals" TargetMode="External"/><Relationship Id="rId1060" Type="http://schemas.openxmlformats.org/officeDocument/2006/relationships/hyperlink" Target="http://www.elsevier.com/wps/find/supportfaq.cws_home/conditionsofsale/journals" TargetMode="External"/><Relationship Id="rId2111" Type="http://schemas.openxmlformats.org/officeDocument/2006/relationships/hyperlink" Target="http://www.elsevier.com/locate/injury" TargetMode="External"/><Relationship Id="rId5267" Type="http://schemas.openxmlformats.org/officeDocument/2006/relationships/hyperlink" Target="http://www.elsevier.com/wps/find/supportfaq.cws_home/conditionsofsale/journals" TargetMode="External"/><Relationship Id="rId4076" Type="http://schemas.openxmlformats.org/officeDocument/2006/relationships/hyperlink" Target="http://www.elsevier.com/locate/physacd" TargetMode="External"/><Relationship Id="rId1877" Type="http://schemas.openxmlformats.org/officeDocument/2006/relationships/hyperlink" Target="http://www.elsevier.com/locate/gsss" TargetMode="External"/><Relationship Id="rId2928" Type="http://schemas.openxmlformats.org/officeDocument/2006/relationships/hyperlink" Target="http://www.elsevier.com/locate/jme" TargetMode="External"/><Relationship Id="rId4283" Type="http://schemas.openxmlformats.org/officeDocument/2006/relationships/hyperlink" Target="http://www.elsevier.com/wps/find/supportfaq.cws_home/conditionsofsale/esme" TargetMode="External"/><Relationship Id="rId4490" Type="http://schemas.openxmlformats.org/officeDocument/2006/relationships/hyperlink" Target="http://www.elsevier.com/locate/rpsmen" TargetMode="External"/><Relationship Id="rId5127" Type="http://schemas.openxmlformats.org/officeDocument/2006/relationships/hyperlink" Target="http://www.elsevier.com/wps/find/supportfaq.cws_home/conditionsofsale/journals" TargetMode="External"/><Relationship Id="rId5334" Type="http://schemas.openxmlformats.org/officeDocument/2006/relationships/hyperlink" Target="http://www.elsevier.com/locate/wace" TargetMode="External"/><Relationship Id="rId1737" Type="http://schemas.openxmlformats.org/officeDocument/2006/relationships/hyperlink" Target="http://www.elsevier.com/locate/flowmeasinst" TargetMode="External"/><Relationship Id="rId1944" Type="http://schemas.openxmlformats.org/officeDocument/2006/relationships/hyperlink" Target="http://www.elsevier.com/wps/find/supportfaq.cws_home/conditionsofsale/journals" TargetMode="External"/><Relationship Id="rId3092" Type="http://schemas.openxmlformats.org/officeDocument/2006/relationships/hyperlink" Target="http://www.elsevier.com/locate/jretai" TargetMode="External"/><Relationship Id="rId4143" Type="http://schemas.openxmlformats.org/officeDocument/2006/relationships/hyperlink" Target="http://www.elsevier.com/wps/find/supportfaq.cws_home/conditionsofsale/journals" TargetMode="External"/><Relationship Id="rId4350" Type="http://schemas.openxmlformats.org/officeDocument/2006/relationships/hyperlink" Target="http://www.elsevier.com/locate/reth" TargetMode="External"/><Relationship Id="rId29" Type="http://schemas.openxmlformats.org/officeDocument/2006/relationships/hyperlink" Target="http://www.elsevier.com/wps/find/supportfaq.cws_home/conditionsofsale/journals" TargetMode="External"/><Relationship Id="rId4003" Type="http://schemas.openxmlformats.org/officeDocument/2006/relationships/hyperlink" Target="http://www.elsevier.com/wps/find/supportfaq.cws_home/conditionsofsale/argi" TargetMode="External"/><Relationship Id="rId4210" Type="http://schemas.openxmlformats.org/officeDocument/2006/relationships/hyperlink" Target="http://www.elsevier.com/locate/purol" TargetMode="External"/><Relationship Id="rId1804" Type="http://schemas.openxmlformats.org/officeDocument/2006/relationships/hyperlink" Target="http://www.elsevier.com/wps/find/supportfaq.cws_home/conditionsofsale/journals" TargetMode="External"/><Relationship Id="rId3769" Type="http://schemas.openxmlformats.org/officeDocument/2006/relationships/hyperlink" Target="http://www.elsevier.com/wps/find/supportfaq.cws_home/conditionsofsale/journals" TargetMode="External"/><Relationship Id="rId3976" Type="http://schemas.openxmlformats.org/officeDocument/2006/relationships/hyperlink" Target="http://www.elsevier.com/locate/parepi" TargetMode="External"/><Relationship Id="rId5191" Type="http://schemas.openxmlformats.org/officeDocument/2006/relationships/hyperlink" Target="http://www.elsevier.com/wps/find/supportfaq.cws_home/conditionsofsale/argi" TargetMode="External"/><Relationship Id="rId897" Type="http://schemas.openxmlformats.org/officeDocument/2006/relationships/hyperlink" Target="http://www.elsevier.com/locate/cpem" TargetMode="External"/><Relationship Id="rId2578" Type="http://schemas.openxmlformats.org/officeDocument/2006/relationships/hyperlink" Target="http://www.elsevier.com/wps/find/supportfaq.cws_home/conditionsofsale/journals" TargetMode="External"/><Relationship Id="rId2785" Type="http://schemas.openxmlformats.org/officeDocument/2006/relationships/hyperlink" Target="http://www.elsevier.com/locate/jhazmat" TargetMode="External"/><Relationship Id="rId2992" Type="http://schemas.openxmlformats.org/officeDocument/2006/relationships/hyperlink" Target="http://www.elsevier.com/locate/jor" TargetMode="External"/><Relationship Id="rId3629" Type="http://schemas.openxmlformats.org/officeDocument/2006/relationships/hyperlink" Target="http://www.elsevier.com/wps/find/supportfaq.cws_home/conditionsofsale/esme" TargetMode="External"/><Relationship Id="rId3836" Type="http://schemas.openxmlformats.org/officeDocument/2006/relationships/hyperlink" Target="http://www.elsevier.com/locate/nmcd" TargetMode="External"/><Relationship Id="rId5051" Type="http://schemas.openxmlformats.org/officeDocument/2006/relationships/hyperlink" Target="http://www.elsevier.com/wps/find/supportfaq.cws_home/conditionsofsale/argi" TargetMode="External"/><Relationship Id="rId757" Type="http://schemas.openxmlformats.org/officeDocument/2006/relationships/hyperlink" Target="http://www.elsevier.com/locate/cep" TargetMode="External"/><Relationship Id="rId964" Type="http://schemas.openxmlformats.org/officeDocument/2006/relationships/hyperlink" Target="http://www.elsevier.com/wps/find/supportfaq.cws_home/conditionsofsale/journals" TargetMode="External"/><Relationship Id="rId1387" Type="http://schemas.openxmlformats.org/officeDocument/2006/relationships/hyperlink" Target="http://www.elsevier.com/locate/ecohyd" TargetMode="External"/><Relationship Id="rId1594" Type="http://schemas.openxmlformats.org/officeDocument/2006/relationships/hyperlink" Target="http://www.elsevier.com/wps/find/supportfaq.cws_home/conditionsofsale/journals" TargetMode="External"/><Relationship Id="rId2438" Type="http://schemas.openxmlformats.org/officeDocument/2006/relationships/hyperlink" Target="http://www.elsevier.com/wps/find/supportfaq.cws_home/conditionsofsale/journals" TargetMode="External"/><Relationship Id="rId2645" Type="http://schemas.openxmlformats.org/officeDocument/2006/relationships/hyperlink" Target="http://www.elsevier.com/locate/jda" TargetMode="External"/><Relationship Id="rId2852" Type="http://schemas.openxmlformats.org/officeDocument/2006/relationships/hyperlink" Target="http://www.elsevier.com/wps/find/supportfaq.cws_home/conditionsofsale/journals" TargetMode="External"/><Relationship Id="rId3903" Type="http://schemas.openxmlformats.org/officeDocument/2006/relationships/hyperlink" Target="http://www.elsevier.com/wps/find/supportfaq.cws_home/conditionsofsale/esme" TargetMode="External"/><Relationship Id="rId93" Type="http://schemas.openxmlformats.org/officeDocument/2006/relationships/hyperlink" Target="http://www.elsevier.com/wps/find/supportfaq.cws_home/conditionsofsale/journals" TargetMode="External"/><Relationship Id="rId617" Type="http://schemas.openxmlformats.org/officeDocument/2006/relationships/hyperlink" Target="http://www.elsevier.com/locate/braindev" TargetMode="External"/><Relationship Id="rId824" Type="http://schemas.openxmlformats.org/officeDocument/2006/relationships/hyperlink" Target="http://www.elsevier.com/wps/find/supportfaq.cws_home/conditionsofsale/journals" TargetMode="External"/><Relationship Id="rId1247" Type="http://schemas.openxmlformats.org/officeDocument/2006/relationships/hyperlink" Target="http://www.elsevier.com/locate/cptl" TargetMode="External"/><Relationship Id="rId1454" Type="http://schemas.openxmlformats.org/officeDocument/2006/relationships/hyperlink" Target="http://www.elsevier.com/wps/find/supportfaq.cws_home/conditionsofsale/journals" TargetMode="External"/><Relationship Id="rId1661" Type="http://schemas.openxmlformats.org/officeDocument/2006/relationships/hyperlink" Target="http://www.elsevier.com/locate/eurpsy" TargetMode="External"/><Relationship Id="rId2505" Type="http://schemas.openxmlformats.org/officeDocument/2006/relationships/hyperlink" Target="http://www.elsevier.com/locate/jcpo" TargetMode="External"/><Relationship Id="rId2712" Type="http://schemas.openxmlformats.org/officeDocument/2006/relationships/hyperlink" Target="http://www.elsevier.com/wps/find/supportfaq.cws_home/conditionsofsale/journals" TargetMode="External"/><Relationship Id="rId1107" Type="http://schemas.openxmlformats.org/officeDocument/2006/relationships/hyperlink" Target="http://www.elsevier.com/locate/contraception" TargetMode="External"/><Relationship Id="rId1314" Type="http://schemas.openxmlformats.org/officeDocument/2006/relationships/hyperlink" Target="http://www.elsevier.com/wps/find/supportfaq.cws_home/conditionsofsale/argi" TargetMode="External"/><Relationship Id="rId1521" Type="http://schemas.openxmlformats.org/officeDocument/2006/relationships/hyperlink" Target="http://www.elsevier.com/locate/eng" TargetMode="External"/><Relationship Id="rId4677" Type="http://schemas.openxmlformats.org/officeDocument/2006/relationships/hyperlink" Target="http://www.elsevier.com/locate/sbsr" TargetMode="External"/><Relationship Id="rId4884" Type="http://schemas.openxmlformats.org/officeDocument/2006/relationships/hyperlink" Target="http://www.elsevier.com/locate/talanta" TargetMode="External"/><Relationship Id="rId3279" Type="http://schemas.openxmlformats.org/officeDocument/2006/relationships/hyperlink" Target="http://www.elsevier.com/wps/find/supportfaq.cws_home/conditionsofsale/journals" TargetMode="External"/><Relationship Id="rId3486" Type="http://schemas.openxmlformats.org/officeDocument/2006/relationships/hyperlink" Target="http://www.elsevier.com/locate/modgfs" TargetMode="External"/><Relationship Id="rId3693" Type="http://schemas.openxmlformats.org/officeDocument/2006/relationships/hyperlink" Target="http://www.elsevier.com/wps/find/supportfaq.cws_home/conditionsofsale/journals" TargetMode="External"/><Relationship Id="rId4537" Type="http://schemas.openxmlformats.org/officeDocument/2006/relationships/hyperlink" Target="http://www.elsevier.com/locate/rcot" TargetMode="External"/><Relationship Id="rId20" Type="http://schemas.openxmlformats.org/officeDocument/2006/relationships/hyperlink" Target="http://www.elsevier.com/locate/chnaes" TargetMode="External"/><Relationship Id="rId2088" Type="http://schemas.openxmlformats.org/officeDocument/2006/relationships/hyperlink" Target="http://www.elsevier.com/wps/find/supportfaq.cws_home/conditionsofsale/journals" TargetMode="External"/><Relationship Id="rId2295" Type="http://schemas.openxmlformats.org/officeDocument/2006/relationships/hyperlink" Target="http://www.elsevier.com/locate/ijpe" TargetMode="External"/><Relationship Id="rId3139" Type="http://schemas.openxmlformats.org/officeDocument/2006/relationships/hyperlink" Target="http://www.elsevier.com/wps/find/supportfaq.cws_home/conditionsofsale/argi" TargetMode="External"/><Relationship Id="rId3346" Type="http://schemas.openxmlformats.org/officeDocument/2006/relationships/hyperlink" Target="http://www.elsevier.com/locate/leukres" TargetMode="External"/><Relationship Id="rId4744" Type="http://schemas.openxmlformats.org/officeDocument/2006/relationships/hyperlink" Target="http://www.elsevier.com/wps/find/supportfaq.cws_home/conditionsofsale/esme" TargetMode="External"/><Relationship Id="rId4951" Type="http://schemas.openxmlformats.org/officeDocument/2006/relationships/hyperlink" Target="http://www.elsevier.com/wps/find/supportfaq.cws_home/conditionsofsale/journals" TargetMode="External"/><Relationship Id="rId267" Type="http://schemas.openxmlformats.org/officeDocument/2006/relationships/hyperlink" Target="http://www.elsevier.com/locate/annals" TargetMode="External"/><Relationship Id="rId474" Type="http://schemas.openxmlformats.org/officeDocument/2006/relationships/hyperlink" Target="http://www.elsevier.com/wps/find/supportfaq.cws_home/conditionsofsale/journals" TargetMode="External"/><Relationship Id="rId2155" Type="http://schemas.openxmlformats.org/officeDocument/2006/relationships/hyperlink" Target="http://www.elsevier.com/locate/inteco" TargetMode="External"/><Relationship Id="rId3553" Type="http://schemas.openxmlformats.org/officeDocument/2006/relationships/hyperlink" Target="http://www.elsevier.com/wps/find/supportfaq.cws_home/conditionsofsale/journals" TargetMode="External"/><Relationship Id="rId3760" Type="http://schemas.openxmlformats.org/officeDocument/2006/relationships/hyperlink" Target="http://www.elsevier.com/locate/newideapsych" TargetMode="External"/><Relationship Id="rId4604" Type="http://schemas.openxmlformats.org/officeDocument/2006/relationships/hyperlink" Target="http://www.elsevier.com/wps/find/supportfaq.cws_home/conditionsofsale/journals" TargetMode="External"/><Relationship Id="rId4811" Type="http://schemas.openxmlformats.org/officeDocument/2006/relationships/hyperlink" Target="http://www.elsevier.com/locate/structures" TargetMode="External"/><Relationship Id="rId127" Type="http://schemas.openxmlformats.org/officeDocument/2006/relationships/hyperlink" Target="http://www.elsevier.com/wps/find/supportfaq.cws_home/conditionsofsale/journals" TargetMode="External"/><Relationship Id="rId681" Type="http://schemas.openxmlformats.org/officeDocument/2006/relationships/hyperlink" Target="http://www.elsevier.com/locate/canrad" TargetMode="External"/><Relationship Id="rId2362" Type="http://schemas.openxmlformats.org/officeDocument/2006/relationships/hyperlink" Target="http://www.elsevier.com/wps/find/supportfaq.cws_home/conditionsofsale/journals" TargetMode="External"/><Relationship Id="rId3206" Type="http://schemas.openxmlformats.org/officeDocument/2006/relationships/hyperlink" Target="http://www.elsevier.com/locate/jns" TargetMode="External"/><Relationship Id="rId3413" Type="http://schemas.openxmlformats.org/officeDocument/2006/relationships/hyperlink" Target="http://www.elsevier.com/wps/find/supportfaq.cws_home/conditionsofsale/journals" TargetMode="External"/><Relationship Id="rId3620" Type="http://schemas.openxmlformats.org/officeDocument/2006/relationships/hyperlink" Target="http://www.elsevier.com/locate/molp" TargetMode="External"/><Relationship Id="rId334" Type="http://schemas.openxmlformats.org/officeDocument/2006/relationships/hyperlink" Target="http://www.elsevier.com/wps/find/supportfaq.cws_home/conditionsofsale/journals" TargetMode="External"/><Relationship Id="rId541" Type="http://schemas.openxmlformats.org/officeDocument/2006/relationships/hyperlink" Target="http://www.elsevier.com/locate/biopsychiat" TargetMode="External"/><Relationship Id="rId1171" Type="http://schemas.openxmlformats.org/officeDocument/2006/relationships/hyperlink" Target="http://www.elsevier.com/locate/catox" TargetMode="External"/><Relationship Id="rId2015" Type="http://schemas.openxmlformats.org/officeDocument/2006/relationships/hyperlink" Target="http://www.elsevier.com/locate/hpb" TargetMode="External"/><Relationship Id="rId2222" Type="http://schemas.openxmlformats.org/officeDocument/2006/relationships/hyperlink" Target="http://www.elsevier.com/wps/find/supportfaq.cws_home/conditionsofsale/journals" TargetMode="External"/><Relationship Id="rId401" Type="http://schemas.openxmlformats.org/officeDocument/2006/relationships/hyperlink" Target="http://www.elsevier.com/locate/xats" TargetMode="External"/><Relationship Id="rId1031" Type="http://schemas.openxmlformats.org/officeDocument/2006/relationships/hyperlink" Target="http://www.elsevier.com/locate/comlan" TargetMode="External"/><Relationship Id="rId1988" Type="http://schemas.openxmlformats.org/officeDocument/2006/relationships/hyperlink" Target="http://www.elsevier.com/wps/find/supportfaq.cws_home/conditionsofsale/journals" TargetMode="External"/><Relationship Id="rId4187" Type="http://schemas.openxmlformats.org/officeDocument/2006/relationships/hyperlink" Target="http://www.elsevier.com/wps/find/supportfaq.cws_home/conditionsofsale/journals" TargetMode="External"/><Relationship Id="rId4394" Type="http://schemas.openxmlformats.org/officeDocument/2006/relationships/hyperlink" Target="http://www.elsevier.com/locate/rie" TargetMode="External"/><Relationship Id="rId5238" Type="http://schemas.openxmlformats.org/officeDocument/2006/relationships/hyperlink" Target="http://www.elsevier.com/locate/ultrasmedbio" TargetMode="External"/><Relationship Id="rId4047" Type="http://schemas.openxmlformats.org/officeDocument/2006/relationships/hyperlink" Target="http://www.elsevier.com/wps/find/supportfaq.cws_home/conditionsofsale/journals" TargetMode="External"/><Relationship Id="rId4254" Type="http://schemas.openxmlformats.org/officeDocument/2006/relationships/hyperlink" Target="http://www.elsevier.com/locate/prervr" TargetMode="External"/><Relationship Id="rId4461" Type="http://schemas.openxmlformats.org/officeDocument/2006/relationships/hyperlink" Target="http://www.elsevier.com/wps/find/supportfaq.cws_home/conditionsofsale/journals" TargetMode="External"/><Relationship Id="rId5305" Type="http://schemas.openxmlformats.org/officeDocument/2006/relationships/hyperlink" Target="http://www.elsevier.com/wps/find/supportfaq.cws_home/conditionsofsale/journals" TargetMode="External"/><Relationship Id="rId1848" Type="http://schemas.openxmlformats.org/officeDocument/2006/relationships/hyperlink" Target="http://www.elsevier.com/wps/find/supportfaq.cws_home/conditionsofsale/argi" TargetMode="External"/><Relationship Id="rId3063" Type="http://schemas.openxmlformats.org/officeDocument/2006/relationships/hyperlink" Target="http://www.elsevier.com/wps/find/supportfaq.cws_home/conditionsofsale/journals" TargetMode="External"/><Relationship Id="rId3270" Type="http://schemas.openxmlformats.org/officeDocument/2006/relationships/hyperlink" Target="http://www.elsevier.com/locate/jwpe" TargetMode="External"/><Relationship Id="rId4114" Type="http://schemas.openxmlformats.org/officeDocument/2006/relationships/hyperlink" Target="http://www.elsevier.com/locate/physletab" TargetMode="External"/><Relationship Id="rId4321" Type="http://schemas.openxmlformats.org/officeDocument/2006/relationships/hyperlink" Target="http://www.elsevier.com/wps/find/supportfaq.cws_home/conditionsofsale/esme" TargetMode="External"/><Relationship Id="rId191" Type="http://schemas.openxmlformats.org/officeDocument/2006/relationships/hyperlink" Target="http://www.elsevier.com/locate/mpaic" TargetMode="External"/><Relationship Id="rId1708" Type="http://schemas.openxmlformats.org/officeDocument/2006/relationships/hyperlink" Target="http://www.elsevier.com/wps/find/supportfaq.cws_home/conditionsofsale/journals" TargetMode="External"/><Relationship Id="rId1915" Type="http://schemas.openxmlformats.org/officeDocument/2006/relationships/hyperlink" Target="http://www.elsevier.com/locate/giendo" TargetMode="External"/><Relationship Id="rId3130" Type="http://schemas.openxmlformats.org/officeDocument/2006/relationships/hyperlink" Target="http://www.elsevier.com/locate/jspr" TargetMode="External"/><Relationship Id="rId5095" Type="http://schemas.openxmlformats.org/officeDocument/2006/relationships/hyperlink" Target="http://www.elsevier.com/wps/find/supportfaq.cws_home/conditionsofsale/journals" TargetMode="External"/><Relationship Id="rId2689" Type="http://schemas.openxmlformats.org/officeDocument/2006/relationships/hyperlink" Target="http://www.elsevier.com/locate/jeap" TargetMode="External"/><Relationship Id="rId2896" Type="http://schemas.openxmlformats.org/officeDocument/2006/relationships/hyperlink" Target="http://www.elsevier.com/locate/jmp" TargetMode="External"/><Relationship Id="rId3947" Type="http://schemas.openxmlformats.org/officeDocument/2006/relationships/hyperlink" Target="http://www.elsevier.com/wps/find/supportfaq.cws_home/conditionsofsale/argi" TargetMode="External"/><Relationship Id="rId868" Type="http://schemas.openxmlformats.org/officeDocument/2006/relationships/hyperlink" Target="http://www.elsevier.com/wps/find/supportfaq.cws_home/conditionsofsale/argi" TargetMode="External"/><Relationship Id="rId1498" Type="http://schemas.openxmlformats.org/officeDocument/2006/relationships/hyperlink" Target="http://www.elsevier.com/wps/find/supportfaq.cws_home/conditionsofsale/journals" TargetMode="External"/><Relationship Id="rId2549" Type="http://schemas.openxmlformats.org/officeDocument/2006/relationships/hyperlink" Target="http://www.elsevier.com/locate/jctecasereports.com" TargetMode="External"/><Relationship Id="rId2756" Type="http://schemas.openxmlformats.org/officeDocument/2006/relationships/hyperlink" Target="http://www.elsevier.com/wps/find/supportfaq.cws_home/conditionsofsale/journals" TargetMode="External"/><Relationship Id="rId2963" Type="http://schemas.openxmlformats.org/officeDocument/2006/relationships/hyperlink" Target="http://www.elsevier.com/wps/find/supportfaq.cws_home/conditionsofsale/argi" TargetMode="External"/><Relationship Id="rId3807" Type="http://schemas.openxmlformats.org/officeDocument/2006/relationships/hyperlink" Target="http://www.elsevier.com/wps/find/supportfaq.cws_home/conditionsofsale/journals" TargetMode="External"/><Relationship Id="rId5162" Type="http://schemas.openxmlformats.org/officeDocument/2006/relationships/hyperlink" Target="http://www.elsevier.com/locate/trf" TargetMode="External"/><Relationship Id="rId728" Type="http://schemas.openxmlformats.org/officeDocument/2006/relationships/hyperlink" Target="http://www.elsevier.com/wps/find/supportfaq.cws_home/conditionsofsale/cell" TargetMode="External"/><Relationship Id="rId935" Type="http://schemas.openxmlformats.org/officeDocument/2006/relationships/hyperlink" Target="http://www.elsevier.com/locate/cognit" TargetMode="External"/><Relationship Id="rId1358" Type="http://schemas.openxmlformats.org/officeDocument/2006/relationships/hyperlink" Target="http://www.elsevier.com/wps/find/supportfaq.cws_home/conditionsofsale/journals" TargetMode="External"/><Relationship Id="rId1565" Type="http://schemas.openxmlformats.org/officeDocument/2006/relationships/hyperlink" Target="http://www.elsevier.com/locate/inca/643206" TargetMode="External"/><Relationship Id="rId1772" Type="http://schemas.openxmlformats.org/officeDocument/2006/relationships/hyperlink" Target="http://www.elsevier.com/wps/find/supportfaq.cws_home/conditionsofsale/journals" TargetMode="External"/><Relationship Id="rId2409" Type="http://schemas.openxmlformats.org/officeDocument/2006/relationships/hyperlink" Target="http://www.elsevier.com/locate/jams" TargetMode="External"/><Relationship Id="rId2616" Type="http://schemas.openxmlformats.org/officeDocument/2006/relationships/hyperlink" Target="http://www.elsevier.com/wps/find/supportfaq.cws_home/conditionsofsale/argi" TargetMode="External"/><Relationship Id="rId5022" Type="http://schemas.openxmlformats.org/officeDocument/2006/relationships/hyperlink" Target="http://www.elsevier.com/locate/lancet" TargetMode="External"/><Relationship Id="rId64" Type="http://schemas.openxmlformats.org/officeDocument/2006/relationships/hyperlink" Target="http://www.elsevier.com/locate/addr" TargetMode="External"/><Relationship Id="rId1218" Type="http://schemas.openxmlformats.org/officeDocument/2006/relationships/hyperlink" Target="http://www.elsevier.com/wps/find/supportfaq.cws_home/conditionsofsale/journals" TargetMode="External"/><Relationship Id="rId1425" Type="http://schemas.openxmlformats.org/officeDocument/2006/relationships/hyperlink" Target="http://www.elsevier.com/locate/ecoenv" TargetMode="External"/><Relationship Id="rId2823" Type="http://schemas.openxmlformats.org/officeDocument/2006/relationships/hyperlink" Target="http://www.elsevier.com/locate/jic" TargetMode="External"/><Relationship Id="rId1632" Type="http://schemas.openxmlformats.org/officeDocument/2006/relationships/hyperlink" Target="http://www.elsevier.com/wps/find/supportfaq.cws_home/conditionsofsale/journals" TargetMode="External"/><Relationship Id="rId4788" Type="http://schemas.openxmlformats.org/officeDocument/2006/relationships/hyperlink" Target="http://www.elsevier.com/wps/find/supportfaq.cws_home/conditionsofsale/journals" TargetMode="External"/><Relationship Id="rId4995" Type="http://schemas.openxmlformats.org/officeDocument/2006/relationships/hyperlink" Target="http://www.elsevier.com/wps/find/supportfaq.cws_home/conditionsofsale/argi" TargetMode="External"/><Relationship Id="rId2199" Type="http://schemas.openxmlformats.org/officeDocument/2006/relationships/hyperlink" Target="http://www.elsevier.com/locate/ijeduresli" TargetMode="External"/><Relationship Id="rId3597" Type="http://schemas.openxmlformats.org/officeDocument/2006/relationships/hyperlink" Target="http://www.elsevier.com/wps/find/supportfaq.cws_home/conditionsofsale/journals" TargetMode="External"/><Relationship Id="rId4648" Type="http://schemas.openxmlformats.org/officeDocument/2006/relationships/hyperlink" Target="http://www.elsevier.com/wps/find/supportfaq.cws_home/conditionsofsale/argi" TargetMode="External"/><Relationship Id="rId4855" Type="http://schemas.openxmlformats.org/officeDocument/2006/relationships/hyperlink" Target="http://www.elsevier.com/wps/find/supportfaq.cws_home/conditionsofsale/journals" TargetMode="External"/><Relationship Id="rId3457" Type="http://schemas.openxmlformats.org/officeDocument/2006/relationships/hyperlink" Target="http://www.elsevier.com/wps/find/supportfaq.cws_home/conditionsofsale/journals" TargetMode="External"/><Relationship Id="rId3664" Type="http://schemas.openxmlformats.org/officeDocument/2006/relationships/hyperlink" Target="http://www.elsevier.com/locate/nefroe" TargetMode="External"/><Relationship Id="rId3871" Type="http://schemas.openxmlformats.org/officeDocument/2006/relationships/hyperlink" Target="http://www.elsevier.com/wps/find/supportfaq.cws_home/conditionsofsale/journals" TargetMode="External"/><Relationship Id="rId4508" Type="http://schemas.openxmlformats.org/officeDocument/2006/relationships/hyperlink" Target="http://www.elsevier.com/wps/find/supportfaq.cws_home/conditionsofsale/journals" TargetMode="External"/><Relationship Id="rId4715" Type="http://schemas.openxmlformats.org/officeDocument/2006/relationships/hyperlink" Target="http://www.elsevier.com/locate/smrv" TargetMode="External"/><Relationship Id="rId4922" Type="http://schemas.openxmlformats.org/officeDocument/2006/relationships/hyperlink" Target="http://www.elsevier.com/locate/amj" TargetMode="External"/><Relationship Id="rId378" Type="http://schemas.openxmlformats.org/officeDocument/2006/relationships/hyperlink" Target="http://www.elsevier.com/wps/find/supportfaq.cws_home/conditionsofsale/argi" TargetMode="External"/><Relationship Id="rId585" Type="http://schemas.openxmlformats.org/officeDocument/2006/relationships/hyperlink" Target="http://www.elsevier.com/locate/bprint" TargetMode="External"/><Relationship Id="rId792" Type="http://schemas.openxmlformats.org/officeDocument/2006/relationships/hyperlink" Target="http://www.elsevier.com/wps/find/supportfaq.cws_home/conditionsofsale/journals" TargetMode="External"/><Relationship Id="rId2059" Type="http://schemas.openxmlformats.org/officeDocument/2006/relationships/hyperlink" Target="http://www.elsevier.com/locate/immlet" TargetMode="External"/><Relationship Id="rId2266" Type="http://schemas.openxmlformats.org/officeDocument/2006/relationships/hyperlink" Target="http://www.elsevier.com/wps/find/supportfaq.cws_home/conditionsofsale/journals" TargetMode="External"/><Relationship Id="rId2473" Type="http://schemas.openxmlformats.org/officeDocument/2006/relationships/hyperlink" Target="http://www.elsevier.com/locate/jastp" TargetMode="External"/><Relationship Id="rId2680" Type="http://schemas.openxmlformats.org/officeDocument/2006/relationships/hyperlink" Target="http://www.elsevier.com/wps/find/supportfaq.cws_home/conditionsofsale/argi" TargetMode="External"/><Relationship Id="rId3317" Type="http://schemas.openxmlformats.org/officeDocument/2006/relationships/hyperlink" Target="http://www.elsevier.com/wps/find/supportfaq.cws_home/conditionsofsale/journals" TargetMode="External"/><Relationship Id="rId3524" Type="http://schemas.openxmlformats.org/officeDocument/2006/relationships/hyperlink" Target="http://www.elsevier.com/locate/medcle" TargetMode="External"/><Relationship Id="rId3731" Type="http://schemas.openxmlformats.org/officeDocument/2006/relationships/hyperlink" Target="http://www.elsevier.com/wps/find/supportfaq.cws_home/conditionsofsale/journals" TargetMode="External"/><Relationship Id="rId238" Type="http://schemas.openxmlformats.org/officeDocument/2006/relationships/hyperlink" Target="http://www.elsevier.com/wps/find/supportfaq.cws_home/conditionsofsale/esme" TargetMode="External"/><Relationship Id="rId445" Type="http://schemas.openxmlformats.org/officeDocument/2006/relationships/hyperlink" Target="http://www.elsevier.com/locate/adt" TargetMode="External"/><Relationship Id="rId652" Type="http://schemas.openxmlformats.org/officeDocument/2006/relationships/hyperlink" Target="http://www.elsevier.com/wps/find/supportfaq.cws_home/conditionsofsale/journals" TargetMode="External"/><Relationship Id="rId1075" Type="http://schemas.openxmlformats.org/officeDocument/2006/relationships/hyperlink" Target="http://www.elsevier.com/locate/cose" TargetMode="External"/><Relationship Id="rId1282" Type="http://schemas.openxmlformats.org/officeDocument/2006/relationships/hyperlink" Target="http://www.elsevier.com/wps/find/supportfaq.cws_home/conditionsofsale/journals" TargetMode="External"/><Relationship Id="rId2126" Type="http://schemas.openxmlformats.org/officeDocument/2006/relationships/hyperlink" Target="http://www.elsevier.com/wps/find/supportfaq.cws_home/conditionsofsale/journals" TargetMode="External"/><Relationship Id="rId2333" Type="http://schemas.openxmlformats.org/officeDocument/2006/relationships/hyperlink" Target="http://www.elsevier.com/locate/iree" TargetMode="External"/><Relationship Id="rId2540" Type="http://schemas.openxmlformats.org/officeDocument/2006/relationships/hyperlink" Target="http://www.elsevier.com/wps/find/supportfaq.cws_home/conditionsofsale/journals" TargetMode="External"/><Relationship Id="rId305" Type="http://schemas.openxmlformats.org/officeDocument/2006/relationships/hyperlink" Target="http://www.elsevier.com/locate/apmt" TargetMode="External"/><Relationship Id="rId512" Type="http://schemas.openxmlformats.org/officeDocument/2006/relationships/hyperlink" Target="http://www.elsevier.com/wps/find/supportfaq.cws_home/conditionsofsale/journals" TargetMode="External"/><Relationship Id="rId1142" Type="http://schemas.openxmlformats.org/officeDocument/2006/relationships/hyperlink" Target="http://www.elsevier.com/wps/find/supportfaq.cws_home/conditionsofsale/journals" TargetMode="External"/><Relationship Id="rId2400" Type="http://schemas.openxmlformats.org/officeDocument/2006/relationships/hyperlink" Target="http://www.elsevier.com/wps/find/supportfaq.cws_home/conditionsofsale/journals" TargetMode="External"/><Relationship Id="rId4298" Type="http://schemas.openxmlformats.org/officeDocument/2006/relationships/hyperlink" Target="http://www.elsevier.com/locate/pubrev" TargetMode="External"/><Relationship Id="rId5349" Type="http://schemas.openxmlformats.org/officeDocument/2006/relationships/hyperlink" Target="http://www.elsevier.com/wps/find/supportfaq.cws_home/conditionsofsale/argi" TargetMode="External"/><Relationship Id="rId1002" Type="http://schemas.openxmlformats.org/officeDocument/2006/relationships/hyperlink" Target="http://www.elsevier.com/wps/find/supportfaq.cws_home/conditionsofsale/esme" TargetMode="External"/><Relationship Id="rId4158" Type="http://schemas.openxmlformats.org/officeDocument/2006/relationships/hyperlink" Target="http://www.elsevier.com/locate/polar" TargetMode="External"/><Relationship Id="rId4365" Type="http://schemas.openxmlformats.org/officeDocument/2006/relationships/hyperlink" Target="http://www.elsevier.com/wps/find/supportfaq.cws_home/conditionsofsale/journals" TargetMode="External"/><Relationship Id="rId5209" Type="http://schemas.openxmlformats.org/officeDocument/2006/relationships/hyperlink" Target="http://www.elsevier.com/wps/find/supportfaq.cws_home/conditionsofsale/journals" TargetMode="External"/><Relationship Id="rId1959" Type="http://schemas.openxmlformats.org/officeDocument/2006/relationships/hyperlink" Target="http://www.elsevier.com/locate/healthplace" TargetMode="External"/><Relationship Id="rId3174" Type="http://schemas.openxmlformats.org/officeDocument/2006/relationships/hyperlink" Target="http://www.elsevier.com/locate/jash" TargetMode="External"/><Relationship Id="rId4018" Type="http://schemas.openxmlformats.org/officeDocument/2006/relationships/hyperlink" Target="http://www.elsevier.com/locate/peva" TargetMode="External"/><Relationship Id="rId4572" Type="http://schemas.openxmlformats.org/officeDocument/2006/relationships/hyperlink" Target="http://www.elsevier.com/wps/find/supportfaq.cws_home/conditionsofsale/esme" TargetMode="External"/><Relationship Id="rId1819" Type="http://schemas.openxmlformats.org/officeDocument/2006/relationships/hyperlink" Target="http://www.elsevier.com/locate/funeco" TargetMode="External"/><Relationship Id="rId3381" Type="http://schemas.openxmlformats.org/officeDocument/2006/relationships/hyperlink" Target="http://www.elsevier.com/wps/find/supportfaq.cws_home/conditionsofsale/journals" TargetMode="External"/><Relationship Id="rId4225" Type="http://schemas.openxmlformats.org/officeDocument/2006/relationships/hyperlink" Target="http://www.elsevier.com/wps/find/supportfaq.cws_home/conditionsofsale/journals" TargetMode="External"/><Relationship Id="rId4432" Type="http://schemas.openxmlformats.org/officeDocument/2006/relationships/hyperlink" Target="http://www.elsevier.com/locate/resuscitation" TargetMode="External"/><Relationship Id="rId2190" Type="http://schemas.openxmlformats.org/officeDocument/2006/relationships/hyperlink" Target="http://www.elsevier.com/wps/find/supportfaq.cws_home/conditionsofsale/journals" TargetMode="External"/><Relationship Id="rId3034" Type="http://schemas.openxmlformats.org/officeDocument/2006/relationships/hyperlink" Target="http://www.elsevier.com/locate/jphotochem" TargetMode="External"/><Relationship Id="rId3241" Type="http://schemas.openxmlformats.org/officeDocument/2006/relationships/hyperlink" Target="http://www.elsevier.com/wps/find/supportfaq.cws_home/conditionsofsale/argi" TargetMode="External"/><Relationship Id="rId162" Type="http://schemas.openxmlformats.org/officeDocument/2006/relationships/hyperlink" Target="http://www.elsevier.com/locate/alter" TargetMode="External"/><Relationship Id="rId2050" Type="http://schemas.openxmlformats.org/officeDocument/2006/relationships/hyperlink" Target="http://www.elsevier.com/wps/find/supportfaq.cws_home/conditionsofsale/esme" TargetMode="External"/><Relationship Id="rId3101" Type="http://schemas.openxmlformats.org/officeDocument/2006/relationships/hyperlink" Target="http://www.elsevier.com/wps/find/supportfaq.cws_home/conditionsofsale/journals" TargetMode="External"/><Relationship Id="rId979" Type="http://schemas.openxmlformats.org/officeDocument/2006/relationships/hyperlink" Target="http://www.elsevier.com/locate/compstruct" TargetMode="External"/><Relationship Id="rId5066" Type="http://schemas.openxmlformats.org/officeDocument/2006/relationships/hyperlink" Target="http://www.elsevier.com/locate/tvjl" TargetMode="External"/><Relationship Id="rId5273" Type="http://schemas.openxmlformats.org/officeDocument/2006/relationships/hyperlink" Target="http://www.elsevier.com/wps/find/supportfaq.cws_home/conditionsofsale/argi" TargetMode="External"/><Relationship Id="rId839" Type="http://schemas.openxmlformats.org/officeDocument/2006/relationships/hyperlink" Target="http://www.elsevier.com/locate/cliser" TargetMode="External"/><Relationship Id="rId1469" Type="http://schemas.openxmlformats.org/officeDocument/2006/relationships/hyperlink" Target="http://www.elsevier.com/locate/eeme" TargetMode="External"/><Relationship Id="rId2867" Type="http://schemas.openxmlformats.org/officeDocument/2006/relationships/hyperlink" Target="http://www.elsevier.com/locate/jlp" TargetMode="External"/><Relationship Id="rId3918" Type="http://schemas.openxmlformats.org/officeDocument/2006/relationships/hyperlink" Target="http://www.elsevier.com/locate/orbis" TargetMode="External"/><Relationship Id="rId4082" Type="http://schemas.openxmlformats.org/officeDocument/2006/relationships/hyperlink" Target="http://www.elsevier.com/locate/physbc" TargetMode="External"/><Relationship Id="rId5133" Type="http://schemas.openxmlformats.org/officeDocument/2006/relationships/hyperlink" Target="http://www.elsevier.com/wps/find/supportfaq.cws_home/conditionsofsale/journals" TargetMode="External"/><Relationship Id="rId5340" Type="http://schemas.openxmlformats.org/officeDocument/2006/relationships/hyperlink" Target="http://www.elsevier.com/locate/wombi" TargetMode="External"/><Relationship Id="rId1676" Type="http://schemas.openxmlformats.org/officeDocument/2006/relationships/hyperlink" Target="http://www.elsevier.com/wps/find/supportfaq.cws_home/conditionsofsale/journals" TargetMode="External"/><Relationship Id="rId1883" Type="http://schemas.openxmlformats.org/officeDocument/2006/relationships/hyperlink" Target="http://www.elsevier.com/locate/geoderma" TargetMode="External"/><Relationship Id="rId2727" Type="http://schemas.openxmlformats.org/officeDocument/2006/relationships/hyperlink" Target="http://www.elsevier.com/locate/jfbs" TargetMode="External"/><Relationship Id="rId2934" Type="http://schemas.openxmlformats.org/officeDocument/2006/relationships/hyperlink" Target="http://www.elsevier.com/locate/jngse" TargetMode="External"/><Relationship Id="rId906" Type="http://schemas.openxmlformats.org/officeDocument/2006/relationships/hyperlink" Target="http://www.elsevier.com/wps/find/supportfaq.cws_home/conditionsofsale/argi" TargetMode="External"/><Relationship Id="rId1329" Type="http://schemas.openxmlformats.org/officeDocument/2006/relationships/hyperlink" Target="http://www.elsevier.com/locate/diin" TargetMode="External"/><Relationship Id="rId1536" Type="http://schemas.openxmlformats.org/officeDocument/2006/relationships/hyperlink" Target="http://www.elsevier.com/wps/find/supportfaq.cws_home/conditionsofsale/journals" TargetMode="External"/><Relationship Id="rId1743" Type="http://schemas.openxmlformats.org/officeDocument/2006/relationships/hyperlink" Target="http://www.elsevier.com/locate/fluid" TargetMode="External"/><Relationship Id="rId1950" Type="http://schemas.openxmlformats.org/officeDocument/2006/relationships/hyperlink" Target="http://www.elsevier.com/wps/find/supportfaq.cws_home/conditionsofsale/journals" TargetMode="External"/><Relationship Id="rId4899" Type="http://schemas.openxmlformats.org/officeDocument/2006/relationships/hyperlink" Target="http://www.elsevier.com/wps/find/supportfaq.cws_home/conditionsofsale/journals" TargetMode="External"/><Relationship Id="rId5200" Type="http://schemas.openxmlformats.org/officeDocument/2006/relationships/hyperlink" Target="http://www.elsevier.com/locate/tem" TargetMode="External"/><Relationship Id="rId35" Type="http://schemas.openxmlformats.org/officeDocument/2006/relationships/hyperlink" Target="http://www.elsevier.com/wps/find/supportfaq.cws_home/conditionsofsale/journals" TargetMode="External"/><Relationship Id="rId1603" Type="http://schemas.openxmlformats.org/officeDocument/2006/relationships/hyperlink" Target="http://www.elsevier.com/locate/inca/298" TargetMode="External"/><Relationship Id="rId1810" Type="http://schemas.openxmlformats.org/officeDocument/2006/relationships/hyperlink" Target="http://www.elsevier.com/wps/find/supportfaq.cws_home/conditionsofsale/journals" TargetMode="External"/><Relationship Id="rId4759" Type="http://schemas.openxmlformats.org/officeDocument/2006/relationships/hyperlink" Target="http://www.elsevier.com/locate/ssi" TargetMode="External"/><Relationship Id="rId4966" Type="http://schemas.openxmlformats.org/officeDocument/2006/relationships/hyperlink" Target="http://www.elsevier.com/locate/iheduc" TargetMode="External"/><Relationship Id="rId3568" Type="http://schemas.openxmlformats.org/officeDocument/2006/relationships/hyperlink" Target="http://www.elsevier.com/locate/micres" TargetMode="External"/><Relationship Id="rId3775" Type="http://schemas.openxmlformats.org/officeDocument/2006/relationships/hyperlink" Target="http://www.elsevier.com/wps/find/supportfaq.cws_home/conditionsofsale/journals" TargetMode="External"/><Relationship Id="rId3982" Type="http://schemas.openxmlformats.org/officeDocument/2006/relationships/hyperlink" Target="http://www.elsevier.com/locate/partic" TargetMode="External"/><Relationship Id="rId4619" Type="http://schemas.openxmlformats.org/officeDocument/2006/relationships/hyperlink" Target="http://www.elsevier.com/locate/scriptamat" TargetMode="External"/><Relationship Id="rId4826" Type="http://schemas.openxmlformats.org/officeDocument/2006/relationships/hyperlink" Target="http://www.elsevier.com/wps/find/supportfaq.cws_home/conditionsofsale/journals" TargetMode="External"/><Relationship Id="rId489" Type="http://schemas.openxmlformats.org/officeDocument/2006/relationships/hyperlink" Target="http://www.elsevier.com/locate/bt" TargetMode="External"/><Relationship Id="rId696" Type="http://schemas.openxmlformats.org/officeDocument/2006/relationships/hyperlink" Target="http://www.elsevier.com/wps/find/supportfaq.cws_home/conditionsofsale/argi" TargetMode="External"/><Relationship Id="rId2377" Type="http://schemas.openxmlformats.org/officeDocument/2006/relationships/hyperlink" Target="http://www.elsevier.com/locate/jchirv" TargetMode="External"/><Relationship Id="rId2584" Type="http://schemas.openxmlformats.org/officeDocument/2006/relationships/hyperlink" Target="http://www.elsevier.com/wps/find/supportfaq.cws_home/conditionsofsale/journals" TargetMode="External"/><Relationship Id="rId2791" Type="http://schemas.openxmlformats.org/officeDocument/2006/relationships/hyperlink" Target="http://www.elsevier.com/locate/hermed" TargetMode="External"/><Relationship Id="rId3428" Type="http://schemas.openxmlformats.org/officeDocument/2006/relationships/hyperlink" Target="http://www.elsevier.com/locate/msec" TargetMode="External"/><Relationship Id="rId3635" Type="http://schemas.openxmlformats.org/officeDocument/2006/relationships/hyperlink" Target="http://www.elsevier.com/wps/find/supportfaq.cws_home/conditionsofsale/journals" TargetMode="External"/><Relationship Id="rId349" Type="http://schemas.openxmlformats.org/officeDocument/2006/relationships/hyperlink" Target="http://www.elsevier.com/locate/ajmsc" TargetMode="External"/><Relationship Id="rId556" Type="http://schemas.openxmlformats.org/officeDocument/2006/relationships/hyperlink" Target="http://www.elsevier.com/wps/find/supportfaq.cws_home/conditionsofsale/journals" TargetMode="External"/><Relationship Id="rId763" Type="http://schemas.openxmlformats.org/officeDocument/2006/relationships/hyperlink" Target="http://www.elsevier.com/locate/icheme" TargetMode="External"/><Relationship Id="rId1186" Type="http://schemas.openxmlformats.org/officeDocument/2006/relationships/hyperlink" Target="http://www.elsevier.com/wps/find/supportfaq.cws_home/conditionsofsale/journals" TargetMode="External"/><Relationship Id="rId1393" Type="http://schemas.openxmlformats.org/officeDocument/2006/relationships/hyperlink" Target="http://www.elsevier.com/locate/ecolecon" TargetMode="External"/><Relationship Id="rId2237" Type="http://schemas.openxmlformats.org/officeDocument/2006/relationships/hyperlink" Target="http://www.elsevier.com/locate/ijio" TargetMode="External"/><Relationship Id="rId2444" Type="http://schemas.openxmlformats.org/officeDocument/2006/relationships/hyperlink" Target="http://www.elsevier.com/wps/find/supportfaq.cws_home/conditionsofsale/journals" TargetMode="External"/><Relationship Id="rId3842" Type="http://schemas.openxmlformats.org/officeDocument/2006/relationships/hyperlink" Target="http://www.elsevier.com/locate/obgy" TargetMode="External"/><Relationship Id="rId209" Type="http://schemas.openxmlformats.org/officeDocument/2006/relationships/hyperlink" Target="http://www.elsevier.com/locate/anesthesiology" TargetMode="External"/><Relationship Id="rId416" Type="http://schemas.openxmlformats.org/officeDocument/2006/relationships/hyperlink" Target="http://www.elsevier.com/wps/find/supportfaq.cws_home/conditionsofsale/journals" TargetMode="External"/><Relationship Id="rId970" Type="http://schemas.openxmlformats.org/officeDocument/2006/relationships/hyperlink" Target="http://www.elsevier.com/wps/find/supportfaq.cws_home/conditionsofsale/journals" TargetMode="External"/><Relationship Id="rId1046" Type="http://schemas.openxmlformats.org/officeDocument/2006/relationships/hyperlink" Target="http://www.elsevier.com/wps/find/supportfaq.cws_home/conditionsofsale/journals" TargetMode="External"/><Relationship Id="rId1253" Type="http://schemas.openxmlformats.org/officeDocument/2006/relationships/hyperlink" Target="http://www.elsevier.com/locate/jcyt" TargetMode="External"/><Relationship Id="rId2651" Type="http://schemas.openxmlformats.org/officeDocument/2006/relationships/hyperlink" Target="http://www.elsevier.com/locate/jebo" TargetMode="External"/><Relationship Id="rId3702" Type="http://schemas.openxmlformats.org/officeDocument/2006/relationships/hyperlink" Target="http://www.elsevier.com/locate/enim" TargetMode="External"/><Relationship Id="rId623" Type="http://schemas.openxmlformats.org/officeDocument/2006/relationships/hyperlink" Target="http://www.elsevier.com/locate/brainresbull" TargetMode="External"/><Relationship Id="rId830" Type="http://schemas.openxmlformats.org/officeDocument/2006/relationships/hyperlink" Target="http://www.elsevier.com/wps/find/supportfaq.cws_home/conditionsofsale/journals" TargetMode="External"/><Relationship Id="rId1460" Type="http://schemas.openxmlformats.org/officeDocument/2006/relationships/hyperlink" Target="http://www.elsevier.com/wps/find/supportfaq.cws_home/conditionsofsale/journals" TargetMode="External"/><Relationship Id="rId2304" Type="http://schemas.openxmlformats.org/officeDocument/2006/relationships/hyperlink" Target="http://www.elsevier.com/wps/find/supportfaq.cws_home/conditionsofsale/journals" TargetMode="External"/><Relationship Id="rId2511" Type="http://schemas.openxmlformats.org/officeDocument/2006/relationships/hyperlink" Target="http://www.elsevier.com/locate/jccase" TargetMode="External"/><Relationship Id="rId1113" Type="http://schemas.openxmlformats.org/officeDocument/2006/relationships/hyperlink" Target="http://www.elsevier.com/locate/crvasa" TargetMode="External"/><Relationship Id="rId1320" Type="http://schemas.openxmlformats.org/officeDocument/2006/relationships/hyperlink" Target="http://www.elsevier.com/wps/find/supportfaq.cws_home/conditionsofsale/journals" TargetMode="External"/><Relationship Id="rId4269" Type="http://schemas.openxmlformats.org/officeDocument/2006/relationships/hyperlink" Target="http://www.elsevier.com/wps/find/supportfaq.cws_home/conditionsofsale/journals" TargetMode="External"/><Relationship Id="rId4476" Type="http://schemas.openxmlformats.org/officeDocument/2006/relationships/hyperlink" Target="http://www.elsevier.com/locate/rcsar" TargetMode="External"/><Relationship Id="rId4683" Type="http://schemas.openxmlformats.org/officeDocument/2006/relationships/hyperlink" Target="http://www.elsevier.com/locate/senfull" TargetMode="External"/><Relationship Id="rId4890" Type="http://schemas.openxmlformats.org/officeDocument/2006/relationships/hyperlink" Target="http://www.elsevier.com/locate/tipsro" TargetMode="External"/><Relationship Id="rId3078" Type="http://schemas.openxmlformats.org/officeDocument/2006/relationships/hyperlink" Target="http://www.elsevier.com/locate/jrras" TargetMode="External"/><Relationship Id="rId3285" Type="http://schemas.openxmlformats.org/officeDocument/2006/relationships/hyperlink" Target="http://www.elsevier.com/wps/find/supportfaq.cws_home/conditionsofsale/journals" TargetMode="External"/><Relationship Id="rId3492" Type="http://schemas.openxmlformats.org/officeDocument/2006/relationships/hyperlink" Target="http://www.elsevier.com/locate/MMM" TargetMode="External"/><Relationship Id="rId4129" Type="http://schemas.openxmlformats.org/officeDocument/2006/relationships/hyperlink" Target="http://www.elsevier.com/wps/find/supportfaq.cws_home/conditionsofsale/journals" TargetMode="External"/><Relationship Id="rId4336" Type="http://schemas.openxmlformats.org/officeDocument/2006/relationships/hyperlink" Target="http://www.elsevier.com/locate/radonc" TargetMode="External"/><Relationship Id="rId4543" Type="http://schemas.openxmlformats.org/officeDocument/2006/relationships/hyperlink" Target="http://www.elsevier.com/locate/pneumo" TargetMode="External"/><Relationship Id="rId4750" Type="http://schemas.openxmlformats.org/officeDocument/2006/relationships/hyperlink" Target="http://www.elsevier.com/wps/find/supportfaq.cws_home/conditionsofsale/journals" TargetMode="External"/><Relationship Id="rId2094" Type="http://schemas.openxmlformats.org/officeDocument/2006/relationships/hyperlink" Target="http://www.elsevier.com/wps/find/supportfaq.cws_home/conditionsofsale/journals" TargetMode="External"/><Relationship Id="rId3145" Type="http://schemas.openxmlformats.org/officeDocument/2006/relationships/hyperlink" Target="http://www.elsevier.com/wps/find/supportfaq.cws_home/conditionsofsale/journals" TargetMode="External"/><Relationship Id="rId3352" Type="http://schemas.openxmlformats.org/officeDocument/2006/relationships/hyperlink" Target="http://www.elsevier.com/locate/lisres" TargetMode="External"/><Relationship Id="rId4403" Type="http://schemas.openxmlformats.org/officeDocument/2006/relationships/hyperlink" Target="http://www.elsevier.com/wps/find/supportfaq.cws_home/conditionsofsale/journals" TargetMode="External"/><Relationship Id="rId4610" Type="http://schemas.openxmlformats.org/officeDocument/2006/relationships/hyperlink" Target="http://www.elsevier.com/wps/find/supportfaq.cws_home/conditionsofsale/journals" TargetMode="External"/><Relationship Id="rId273" Type="http://schemas.openxmlformats.org/officeDocument/2006/relationships/hyperlink" Target="http://www.elsevier.com/locate/anyes" TargetMode="External"/><Relationship Id="rId480" Type="http://schemas.openxmlformats.org/officeDocument/2006/relationships/hyperlink" Target="http://www.elsevier.com/wps/find/supportfaq.cws_home/conditionsofsale/journals" TargetMode="External"/><Relationship Id="rId2161" Type="http://schemas.openxmlformats.org/officeDocument/2006/relationships/hyperlink" Target="http://www.elsevier.com/locate/ijpara" TargetMode="External"/><Relationship Id="rId3005" Type="http://schemas.openxmlformats.org/officeDocument/2006/relationships/hyperlink" Target="http://www.elsevier.com/wps/find/supportfaq.cws_home/conditionsofsale/argi" TargetMode="External"/><Relationship Id="rId3212" Type="http://schemas.openxmlformats.org/officeDocument/2006/relationships/hyperlink" Target="http://www.elsevier.com/locate/jtice" TargetMode="External"/><Relationship Id="rId133" Type="http://schemas.openxmlformats.org/officeDocument/2006/relationships/hyperlink" Target="http://www.elsevier.com/wps/find/supportfaq.cws_home/conditionsofsale/journals" TargetMode="External"/><Relationship Id="rId340" Type="http://schemas.openxmlformats.org/officeDocument/2006/relationships/hyperlink" Target="http://www.elsevier.com/wps/find/supportfaq.cws_home/conditionsofsale/journals" TargetMode="External"/><Relationship Id="rId2021" Type="http://schemas.openxmlformats.org/officeDocument/2006/relationships/hyperlink" Target="http://www.elsevier.com/locate/humic" TargetMode="External"/><Relationship Id="rId5177" Type="http://schemas.openxmlformats.org/officeDocument/2006/relationships/hyperlink" Target="http://www.elsevier.com/wps/find/supportfaq.cws_home/conditionsofsale/journals" TargetMode="External"/><Relationship Id="rId200" Type="http://schemas.openxmlformats.org/officeDocument/2006/relationships/hyperlink" Target="http://www.elsevier.com/wps/find/supportfaq.cws_home/conditionsofsale/journals" TargetMode="External"/><Relationship Id="rId2978" Type="http://schemas.openxmlformats.org/officeDocument/2006/relationships/hyperlink" Target="http://www.elsevier.com/locate/joms" TargetMode="External"/><Relationship Id="rId4193" Type="http://schemas.openxmlformats.org/officeDocument/2006/relationships/hyperlink" Target="http://www.elsevier.com/wps/find/supportfaq.cws_home/conditionsofsale/journals" TargetMode="External"/><Relationship Id="rId5037" Type="http://schemas.openxmlformats.org/officeDocument/2006/relationships/hyperlink" Target="http://www.elsevier.com/wps/find/supportfaq.cws_home/conditionsofsale/lancet" TargetMode="External"/><Relationship Id="rId1787" Type="http://schemas.openxmlformats.org/officeDocument/2006/relationships/hyperlink" Target="http://www.elsevier.com/locate/fasu" TargetMode="External"/><Relationship Id="rId1994" Type="http://schemas.openxmlformats.org/officeDocument/2006/relationships/hyperlink" Target="http://www.elsevier.com/wps/find/supportfaq.cws_home/conditionsofsale/journals" TargetMode="External"/><Relationship Id="rId2838" Type="http://schemas.openxmlformats.org/officeDocument/2006/relationships/hyperlink" Target="http://www.elsevier.com/wps/find/supportfaq.cws_home/conditionsofsale/journals" TargetMode="External"/><Relationship Id="rId5244" Type="http://schemas.openxmlformats.org/officeDocument/2006/relationships/hyperlink" Target="http://www.elsevier.com/locate/ufug" TargetMode="External"/><Relationship Id="rId79" Type="http://schemas.openxmlformats.org/officeDocument/2006/relationships/hyperlink" Target="http://www.elsevier.com/wps/find/supportfaq.cws_home/conditionsofsale/argi" TargetMode="External"/><Relationship Id="rId1647" Type="http://schemas.openxmlformats.org/officeDocument/2006/relationships/hyperlink" Target="http://www.elsevier.com/locate/ejro" TargetMode="External"/><Relationship Id="rId1854" Type="http://schemas.openxmlformats.org/officeDocument/2006/relationships/hyperlink" Target="http://www.elsevier.com/wps/find/supportfaq.cws_home/conditionsofsale/argi" TargetMode="External"/><Relationship Id="rId2905" Type="http://schemas.openxmlformats.org/officeDocument/2006/relationships/hyperlink" Target="http://www.elsevier.com/wps/find/supportfaq.cws_home/conditionsofsale/journals" TargetMode="External"/><Relationship Id="rId4053" Type="http://schemas.openxmlformats.org/officeDocument/2006/relationships/hyperlink" Target="http://www.elsevier.com/wps/find/supportfaq.cws_home/conditionsofsale/argi" TargetMode="External"/><Relationship Id="rId4260" Type="http://schemas.openxmlformats.org/officeDocument/2006/relationships/hyperlink" Target="http://www.elsevier.com/locate/jppr" TargetMode="External"/><Relationship Id="rId5104" Type="http://schemas.openxmlformats.org/officeDocument/2006/relationships/hyperlink" Target="http://www.elsevier.com/locate/tourman" TargetMode="External"/><Relationship Id="rId5311" Type="http://schemas.openxmlformats.org/officeDocument/2006/relationships/hyperlink" Target="http://www.elsevier.com/wps/find/supportfaq.cws_home/conditionsofsale/esme" TargetMode="External"/><Relationship Id="rId1507" Type="http://schemas.openxmlformats.org/officeDocument/2006/relationships/hyperlink" Target="http://www.elsevier.com/locate/ensci" TargetMode="External"/><Relationship Id="rId1714" Type="http://schemas.openxmlformats.org/officeDocument/2006/relationships/hyperlink" Target="http://www.elsevier.com/wps/find/supportfaq.cws_home/conditionsofsale/journals" TargetMode="External"/><Relationship Id="rId4120" Type="http://schemas.openxmlformats.org/officeDocument/2006/relationships/hyperlink" Target="http://www.elsevier.com/locate/dark" TargetMode="External"/><Relationship Id="rId1921" Type="http://schemas.openxmlformats.org/officeDocument/2006/relationships/hyperlink" Target="http://www.elsevier.com/locate/gloenvcha" TargetMode="External"/><Relationship Id="rId3679" Type="http://schemas.openxmlformats.org/officeDocument/2006/relationships/hyperlink" Target="http://www.elsevier.com/wps/find/supportfaq.cws_home/conditionsofsale/journals" TargetMode="External"/><Relationship Id="rId2488" Type="http://schemas.openxmlformats.org/officeDocument/2006/relationships/hyperlink" Target="http://www.elsevier.com/wps/find/supportfaq.cws_home/conditionsofsale/journals" TargetMode="External"/><Relationship Id="rId3886" Type="http://schemas.openxmlformats.org/officeDocument/2006/relationships/hyperlink" Target="http://www.elsevier.com/locate/oret" TargetMode="External"/><Relationship Id="rId4937" Type="http://schemas.openxmlformats.org/officeDocument/2006/relationships/hyperlink" Target="http://www.elsevier.com/wps/find/supportfaq.cws_home/conditionsofsale/journals" TargetMode="External"/><Relationship Id="rId1297" Type="http://schemas.openxmlformats.org/officeDocument/2006/relationships/hyperlink" Target="http://www.elsevier.com/locate/devbioter" TargetMode="External"/><Relationship Id="rId2695" Type="http://schemas.openxmlformats.org/officeDocument/2006/relationships/hyperlink" Target="http://www.elsevier.com/locate/jenvman" TargetMode="External"/><Relationship Id="rId3539" Type="http://schemas.openxmlformats.org/officeDocument/2006/relationships/hyperlink" Target="http://www.elsevier.com/wps/find/supportfaq.cws_home/conditionsofsale/journals" TargetMode="External"/><Relationship Id="rId3746" Type="http://schemas.openxmlformats.org/officeDocument/2006/relationships/hyperlink" Target="http://www.elsevier.com/locate/cnsu" TargetMode="External"/><Relationship Id="rId3953" Type="http://schemas.openxmlformats.org/officeDocument/2006/relationships/hyperlink" Target="http://www.elsevier.com/wps/find/supportfaq.cws_home/conditionsofsale/esme" TargetMode="External"/><Relationship Id="rId667" Type="http://schemas.openxmlformats.org/officeDocument/2006/relationships/hyperlink" Target="http://www.elsevier.com/locate/cjd" TargetMode="External"/><Relationship Id="rId874" Type="http://schemas.openxmlformats.org/officeDocument/2006/relationships/hyperlink" Target="http://www.elsevier.com/wps/find/supportfaq.cws_home/conditionsofsale/argi" TargetMode="External"/><Relationship Id="rId2348" Type="http://schemas.openxmlformats.org/officeDocument/2006/relationships/hyperlink" Target="http://www.elsevier.com/wps/find/supportfaq.cws_home/conditionsofsale/journals" TargetMode="External"/><Relationship Id="rId2555" Type="http://schemas.openxmlformats.org/officeDocument/2006/relationships/hyperlink" Target="http://www.elsevier.com/locate/jclinepi" TargetMode="External"/><Relationship Id="rId2762" Type="http://schemas.openxmlformats.org/officeDocument/2006/relationships/hyperlink" Target="http://www.elsevier.com/wps/find/supportfaq.cws_home/conditionsofsale/journals" TargetMode="External"/><Relationship Id="rId3606" Type="http://schemas.openxmlformats.org/officeDocument/2006/relationships/hyperlink" Target="http://www.elsevier.com/locate/mcat" TargetMode="External"/><Relationship Id="rId3813" Type="http://schemas.openxmlformats.org/officeDocument/2006/relationships/hyperlink" Target="http://www.elsevier.com/wps/find/supportfaq.cws_home/conditionsofsale/journals" TargetMode="External"/><Relationship Id="rId527" Type="http://schemas.openxmlformats.org/officeDocument/2006/relationships/hyperlink" Target="http://www.elsevier.com/locate/biochi" TargetMode="External"/><Relationship Id="rId734" Type="http://schemas.openxmlformats.org/officeDocument/2006/relationships/hyperlink" Target="http://www.elsevier.com/wps/find/supportfaq.cws_home/conditionsofsale/cell" TargetMode="External"/><Relationship Id="rId941" Type="http://schemas.openxmlformats.org/officeDocument/2006/relationships/hyperlink" Target="http://www.elsevier.com/locate/cogpsych" TargetMode="External"/><Relationship Id="rId1157" Type="http://schemas.openxmlformats.org/officeDocument/2006/relationships/hyperlink" Target="http://www.elsevier.com/locate/caeco" TargetMode="External"/><Relationship Id="rId1364" Type="http://schemas.openxmlformats.org/officeDocument/2006/relationships/hyperlink" Target="http://www.elsevier.com/wps/find/supportfaq.cws_home/conditionsofsale/journals" TargetMode="External"/><Relationship Id="rId1571" Type="http://schemas.openxmlformats.org/officeDocument/2006/relationships/hyperlink" Target="http://www.elsevier.com/locate/enscfs" TargetMode="External"/><Relationship Id="rId2208" Type="http://schemas.openxmlformats.org/officeDocument/2006/relationships/hyperlink" Target="http://www.elsevier.com/wps/find/supportfaq.cws_home/conditionsofsale/journals" TargetMode="External"/><Relationship Id="rId2415" Type="http://schemas.openxmlformats.org/officeDocument/2006/relationships/hyperlink" Target="http://www.elsevier.com/locate/jare" TargetMode="External"/><Relationship Id="rId2622" Type="http://schemas.openxmlformats.org/officeDocument/2006/relationships/hyperlink" Target="http://www.elsevier.com/wps/find/supportfaq.cws_home/conditionsofsale/esme" TargetMode="External"/><Relationship Id="rId70" Type="http://schemas.openxmlformats.org/officeDocument/2006/relationships/hyperlink" Target="http://www.elsevier.com/locate/apt" TargetMode="External"/><Relationship Id="rId801" Type="http://schemas.openxmlformats.org/officeDocument/2006/relationships/hyperlink" Target="http://www.elsevier.com/locate/cclet" TargetMode="External"/><Relationship Id="rId1017" Type="http://schemas.openxmlformats.org/officeDocument/2006/relationships/hyperlink" Target="http://www.elsevier.com/locate/comgeo" TargetMode="External"/><Relationship Id="rId1224" Type="http://schemas.openxmlformats.org/officeDocument/2006/relationships/hyperlink" Target="http://www.elsevier.com/wps/find/supportfaq.cws_home/conditionsofsale/journals" TargetMode="External"/><Relationship Id="rId1431" Type="http://schemas.openxmlformats.org/officeDocument/2006/relationships/hyperlink" Target="http://www.elsevier.com/locate/edurev" TargetMode="External"/><Relationship Id="rId4587" Type="http://schemas.openxmlformats.org/officeDocument/2006/relationships/hyperlink" Target="http://www.elsevier.com/locate/ruslit" TargetMode="External"/><Relationship Id="rId4794" Type="http://schemas.openxmlformats.org/officeDocument/2006/relationships/hyperlink" Target="http://www.elsevier.com/wps/find/supportfaq.cws_home/conditionsofsale/journals" TargetMode="External"/><Relationship Id="rId3189" Type="http://schemas.openxmlformats.org/officeDocument/2006/relationships/hyperlink" Target="http://www.elsevier.com/wps/find/supportfaq.cws_home/conditionsofsale/journals" TargetMode="External"/><Relationship Id="rId3396" Type="http://schemas.openxmlformats.org/officeDocument/2006/relationships/hyperlink" Target="http://www.elsevier.com/locate/margo" TargetMode="External"/><Relationship Id="rId4447" Type="http://schemas.openxmlformats.org/officeDocument/2006/relationships/hyperlink" Target="http://www.elsevier.com/wps/find/supportfaq.cws_home/conditionsofsale/journals" TargetMode="External"/><Relationship Id="rId4654" Type="http://schemas.openxmlformats.org/officeDocument/2006/relationships/hyperlink" Target="http://www.elsevier.com/wps/find/supportfaq.cws_home/conditionsofsale/argi" TargetMode="External"/><Relationship Id="rId3049" Type="http://schemas.openxmlformats.org/officeDocument/2006/relationships/hyperlink" Target="http://www.elsevier.com/wps/find/supportfaq.cws_home/conditionsofsale/journals" TargetMode="External"/><Relationship Id="rId3256" Type="http://schemas.openxmlformats.org/officeDocument/2006/relationships/hyperlink" Target="http://www.elsevier.com/locate/jvmcdv" TargetMode="External"/><Relationship Id="rId3463" Type="http://schemas.openxmlformats.org/officeDocument/2006/relationships/hyperlink" Target="http://www.elsevier.com/wps/find/supportfaq.cws_home/conditionsofsale/journals" TargetMode="External"/><Relationship Id="rId4307" Type="http://schemas.openxmlformats.org/officeDocument/2006/relationships/hyperlink" Target="http://www.elsevier.com/wps/find/supportfaq.cws_home/conditionsofsale/journals" TargetMode="External"/><Relationship Id="rId4861" Type="http://schemas.openxmlformats.org/officeDocument/2006/relationships/hyperlink" Target="http://www.elsevier.com/wps/find/supportfaq.cws_home/conditionsofsale/journals" TargetMode="External"/><Relationship Id="rId177" Type="http://schemas.openxmlformats.org/officeDocument/2006/relationships/hyperlink" Target="http://www.elsevier.com/wps/find/supportfaq.cws_home/conditionsofsale/argi" TargetMode="External"/><Relationship Id="rId384" Type="http://schemas.openxmlformats.org/officeDocument/2006/relationships/hyperlink" Target="http://www.elsevier.com/wps/find/supportfaq.cws_home/conditionsofsale/journals" TargetMode="External"/><Relationship Id="rId591" Type="http://schemas.openxmlformats.org/officeDocument/2006/relationships/hyperlink" Target="http://www.elsevier.com/locate/biosystems" TargetMode="External"/><Relationship Id="rId2065" Type="http://schemas.openxmlformats.org/officeDocument/2006/relationships/hyperlink" Target="http://www.elsevier.com/locate/indag" TargetMode="External"/><Relationship Id="rId2272" Type="http://schemas.openxmlformats.org/officeDocument/2006/relationships/hyperlink" Target="http://www.elsevier.com/wps/find/supportfaq.cws_home/conditionsofsale/journals" TargetMode="External"/><Relationship Id="rId3116" Type="http://schemas.openxmlformats.org/officeDocument/2006/relationships/hyperlink" Target="http://www.elsevier.com/locate/jssc" TargetMode="External"/><Relationship Id="rId3670" Type="http://schemas.openxmlformats.org/officeDocument/2006/relationships/hyperlink" Target="http://www.elsevier.com/locate/nese" TargetMode="External"/><Relationship Id="rId4514" Type="http://schemas.openxmlformats.org/officeDocument/2006/relationships/hyperlink" Target="http://www.elsevier.com/wps/find/supportfaq.cws_home/conditionsofsale/journals" TargetMode="External"/><Relationship Id="rId4721" Type="http://schemas.openxmlformats.org/officeDocument/2006/relationships/hyperlink" Target="http://www.elsevier.com/locate/socnet" TargetMode="External"/><Relationship Id="rId244" Type="http://schemas.openxmlformats.org/officeDocument/2006/relationships/hyperlink" Target="http://www.elsevier.com/wps/find/supportfaq.cws_home/conditionsofsale/argi" TargetMode="External"/><Relationship Id="rId1081" Type="http://schemas.openxmlformats.org/officeDocument/2006/relationships/hyperlink" Target="http://www.elsevier.com/locate/compag" TargetMode="External"/><Relationship Id="rId3323" Type="http://schemas.openxmlformats.org/officeDocument/2006/relationships/hyperlink" Target="http://www.elsevier.com/wps/find/supportfaq.cws_home/conditionsofsale/journals" TargetMode="External"/><Relationship Id="rId3530" Type="http://schemas.openxmlformats.org/officeDocument/2006/relationships/hyperlink" Target="http://www.elsevier.com/locate/medipa" TargetMode="External"/><Relationship Id="rId451" Type="http://schemas.openxmlformats.org/officeDocument/2006/relationships/hyperlink" Target="http://www.elsevier.com/locate/ausmj" TargetMode="External"/><Relationship Id="rId2132" Type="http://schemas.openxmlformats.org/officeDocument/2006/relationships/hyperlink" Target="http://www.elsevier.com/wps/find/supportfaq.cws_home/conditionsofsale/esme" TargetMode="External"/><Relationship Id="rId5288" Type="http://schemas.openxmlformats.org/officeDocument/2006/relationships/hyperlink" Target="http://www.elsevier.com/locate/cvfa" TargetMode="External"/><Relationship Id="rId104" Type="http://schemas.openxmlformats.org/officeDocument/2006/relationships/hyperlink" Target="http://www.elsevier.com/locate/asr" TargetMode="External"/><Relationship Id="rId311" Type="http://schemas.openxmlformats.org/officeDocument/2006/relationships/hyperlink" Target="http://www.elsevier.com/locate/amc" TargetMode="External"/><Relationship Id="rId1898" Type="http://schemas.openxmlformats.org/officeDocument/2006/relationships/hyperlink" Target="http://www.elsevier.com/wps/find/supportfaq.cws_home/conditionsofsale/journals" TargetMode="External"/><Relationship Id="rId2949" Type="http://schemas.openxmlformats.org/officeDocument/2006/relationships/hyperlink" Target="http://www.elsevier.com/wps/find/supportfaq.cws_home/conditionsofsale/journals" TargetMode="External"/><Relationship Id="rId4097" Type="http://schemas.openxmlformats.org/officeDocument/2006/relationships/hyperlink" Target="http://www.elsevier.com/wps/find/supportfaq.cws_home/conditionsofsale/journals" TargetMode="External"/><Relationship Id="rId5148" Type="http://schemas.openxmlformats.org/officeDocument/2006/relationships/hyperlink" Target="http://www.elsevier.com/locate/tranpol" TargetMode="External"/><Relationship Id="rId5355" Type="http://schemas.openxmlformats.org/officeDocument/2006/relationships/hyperlink" Target="http://www.elsevier.com/wps/find/supportfaq.cws_home/conditionsofsale/journals" TargetMode="External"/><Relationship Id="rId1758" Type="http://schemas.openxmlformats.org/officeDocument/2006/relationships/hyperlink" Target="http://www.elsevier.com/wps/find/supportfaq.cws_home/conditionsofsale/journals" TargetMode="External"/><Relationship Id="rId2809" Type="http://schemas.openxmlformats.org/officeDocument/2006/relationships/hyperlink" Target="http://www.elsevier.com/locate/jhydrol" TargetMode="External"/><Relationship Id="rId4164" Type="http://schemas.openxmlformats.org/officeDocument/2006/relationships/hyperlink" Target="http://www.elsevier.com/locate/polymer" TargetMode="External"/><Relationship Id="rId4371" Type="http://schemas.openxmlformats.org/officeDocument/2006/relationships/hyperlink" Target="http://www.elsevier.com/wps/find/supportfaq.cws_home/conditionsofsale/journals" TargetMode="External"/><Relationship Id="rId5008" Type="http://schemas.openxmlformats.org/officeDocument/2006/relationships/hyperlink" Target="http://www.elsevier.com/locate/supflu" TargetMode="External"/><Relationship Id="rId5215" Type="http://schemas.openxmlformats.org/officeDocument/2006/relationships/hyperlink" Target="http://www.elsevier.com/wps/find/supportfaq.cws_home/conditionsofsale/journals" TargetMode="External"/><Relationship Id="rId1965" Type="http://schemas.openxmlformats.org/officeDocument/2006/relationships/hyperlink" Target="http://www.elsevier.com/locate/hlpt" TargetMode="External"/><Relationship Id="rId3180" Type="http://schemas.openxmlformats.org/officeDocument/2006/relationships/hyperlink" Target="http://www.elsevier.com/locate/janac" TargetMode="External"/><Relationship Id="rId4024" Type="http://schemas.openxmlformats.org/officeDocument/2006/relationships/hyperlink" Target="http://www.elsevier.com/locate/paid" TargetMode="External"/><Relationship Id="rId4231" Type="http://schemas.openxmlformats.org/officeDocument/2006/relationships/hyperlink" Target="http://www.elsevier.com/wps/find/supportfaq.cws_home/conditionsofsale/journals" TargetMode="External"/><Relationship Id="rId1618" Type="http://schemas.openxmlformats.org/officeDocument/2006/relationships/hyperlink" Target="http://www.elsevier.com/wps/find/supportfaq.cws_home/conditionsofsale/journals" TargetMode="External"/><Relationship Id="rId1825" Type="http://schemas.openxmlformats.org/officeDocument/2006/relationships/hyperlink" Target="http://www.elsevier.com/locate/fuspru" TargetMode="External"/><Relationship Id="rId3040" Type="http://schemas.openxmlformats.org/officeDocument/2006/relationships/hyperlink" Target="http://www.elsevier.com/locate/jphotochemrev" TargetMode="External"/><Relationship Id="rId3997" Type="http://schemas.openxmlformats.org/officeDocument/2006/relationships/hyperlink" Target="http://www.elsevier.com/wps/find/supportfaq.cws_home/conditionsofsale/argi" TargetMode="External"/><Relationship Id="rId2599" Type="http://schemas.openxmlformats.org/officeDocument/2006/relationships/hyperlink" Target="http://www.elsevier.com/locate/jconhyd" TargetMode="External"/><Relationship Id="rId3857" Type="http://schemas.openxmlformats.org/officeDocument/2006/relationships/hyperlink" Target="http://www.elsevier.com/wps/find/supportfaq.cws_home/conditionsofsale/journals" TargetMode="External"/><Relationship Id="rId4908" Type="http://schemas.openxmlformats.org/officeDocument/2006/relationships/hyperlink" Target="http://www.elsevier.com/locate/tet" TargetMode="External"/><Relationship Id="rId778" Type="http://schemas.openxmlformats.org/officeDocument/2006/relationships/hyperlink" Target="http://www.elsevier.com/wps/find/supportfaq.cws_home/conditionsofsale/journals" TargetMode="External"/><Relationship Id="rId985" Type="http://schemas.openxmlformats.org/officeDocument/2006/relationships/hyperlink" Target="http://www.elsevier.com/locate/compositesb" TargetMode="External"/><Relationship Id="rId2459" Type="http://schemas.openxmlformats.org/officeDocument/2006/relationships/hyperlink" Target="http://www.elsevier.com/locate/jaridenv" TargetMode="External"/><Relationship Id="rId2666" Type="http://schemas.openxmlformats.org/officeDocument/2006/relationships/hyperlink" Target="http://www.elsevier.com/wps/find/supportfaq.cws_home/conditionsofsale/journals" TargetMode="External"/><Relationship Id="rId2873" Type="http://schemas.openxmlformats.org/officeDocument/2006/relationships/hyperlink" Target="http://www.elsevier.com/locate/yjmre" TargetMode="External"/><Relationship Id="rId3717" Type="http://schemas.openxmlformats.org/officeDocument/2006/relationships/hyperlink" Target="http://www.elsevier.com/wps/find/supportfaq.cws_home/conditionsofsale/journals" TargetMode="External"/><Relationship Id="rId3924" Type="http://schemas.openxmlformats.org/officeDocument/2006/relationships/hyperlink" Target="http://www.elsevier.com/locate/orggeochem" TargetMode="External"/><Relationship Id="rId5072" Type="http://schemas.openxmlformats.org/officeDocument/2006/relationships/hyperlink" Target="http://www.elsevier.com/locate/tcs" TargetMode="External"/><Relationship Id="rId638" Type="http://schemas.openxmlformats.org/officeDocument/2006/relationships/hyperlink" Target="http://www.elsevier.com/wps/find/supportfaq.cws_home/conditionsofsale/esme" TargetMode="External"/><Relationship Id="rId845" Type="http://schemas.openxmlformats.org/officeDocument/2006/relationships/hyperlink" Target="http://www.elsevier.com/locate/artere" TargetMode="External"/><Relationship Id="rId1268" Type="http://schemas.openxmlformats.org/officeDocument/2006/relationships/hyperlink" Target="http://www.elsevier.com/wps/find/supportfaq.cws_home/conditionsofsale/journals" TargetMode="External"/><Relationship Id="rId1475" Type="http://schemas.openxmlformats.org/officeDocument/2006/relationships/hyperlink" Target="http://www.elsevier.com/locate/emospa" TargetMode="External"/><Relationship Id="rId1682" Type="http://schemas.openxmlformats.org/officeDocument/2006/relationships/hyperlink" Target="http://www.elsevier.com/wps/find/supportfaq.cws_home/conditionsofsale/journals" TargetMode="External"/><Relationship Id="rId2319" Type="http://schemas.openxmlformats.org/officeDocument/2006/relationships/hyperlink" Target="http://www.elsevier.com/locate/ijso" TargetMode="External"/><Relationship Id="rId2526" Type="http://schemas.openxmlformats.org/officeDocument/2006/relationships/hyperlink" Target="http://www.elsevier.com/wps/find/supportfaq.cws_home/conditionsofsale/journals" TargetMode="External"/><Relationship Id="rId2733" Type="http://schemas.openxmlformats.org/officeDocument/2006/relationships/hyperlink" Target="http://www.elsevier.com/locate/finmar" TargetMode="External"/><Relationship Id="rId705" Type="http://schemas.openxmlformats.org/officeDocument/2006/relationships/hyperlink" Target="http://www.elsevier.com/locate/carage" TargetMode="External"/><Relationship Id="rId1128" Type="http://schemas.openxmlformats.org/officeDocument/2006/relationships/hyperlink" Target="http://www.elsevier.com/wps/find/supportfaq.cws_home/conditionsofsale/journals" TargetMode="External"/><Relationship Id="rId1335" Type="http://schemas.openxmlformats.org/officeDocument/2006/relationships/hyperlink" Target="http://www.elsevier.com/locate/dcm" TargetMode="External"/><Relationship Id="rId1542" Type="http://schemas.openxmlformats.org/officeDocument/2006/relationships/hyperlink" Target="http://www.elsevier.com/wps/find/supportfaq.cws_home/conditionsofsale/journals" TargetMode="External"/><Relationship Id="rId2940" Type="http://schemas.openxmlformats.org/officeDocument/2006/relationships/hyperlink" Target="http://www.elsevier.com/locate/jneuroim" TargetMode="External"/><Relationship Id="rId4698" Type="http://schemas.openxmlformats.org/officeDocument/2006/relationships/hyperlink" Target="http://www.elsevier.com/wps/find/supportfaq.cws_home/conditionsofsale/journals" TargetMode="External"/><Relationship Id="rId912" Type="http://schemas.openxmlformats.org/officeDocument/2006/relationships/hyperlink" Target="http://www.elsevier.com/wps/find/supportfaq.cws_home/conditionsofsale/argi" TargetMode="External"/><Relationship Id="rId2800" Type="http://schemas.openxmlformats.org/officeDocument/2006/relationships/hyperlink" Target="http://www.elsevier.com/wps/find/supportfaq.cws_home/conditionsofsale/journals" TargetMode="External"/><Relationship Id="rId41" Type="http://schemas.openxmlformats.org/officeDocument/2006/relationships/hyperlink" Target="http://www.elsevier.com/wps/find/supportfaq.cws_home/conditionsofsale/esme" TargetMode="External"/><Relationship Id="rId1402" Type="http://schemas.openxmlformats.org/officeDocument/2006/relationships/hyperlink" Target="http://www.elsevier.com/wps/find/supportfaq.cws_home/conditionsofsale/journals" TargetMode="External"/><Relationship Id="rId4558" Type="http://schemas.openxmlformats.org/officeDocument/2006/relationships/hyperlink" Target="http://www.elsevier.com/wps/find/supportfaq.cws_home/conditionsofsale/esme" TargetMode="External"/><Relationship Id="rId4765" Type="http://schemas.openxmlformats.org/officeDocument/2006/relationships/hyperlink" Target="http://www.elsevier.com/locate/sse" TargetMode="External"/><Relationship Id="rId4972" Type="http://schemas.openxmlformats.org/officeDocument/2006/relationships/hyperlink" Target="http://www.elsevier.com/locate/jacalib" TargetMode="External"/><Relationship Id="rId288" Type="http://schemas.openxmlformats.org/officeDocument/2006/relationships/hyperlink" Target="http://www.elsevier.com/wps/find/supportfaq.cws_home/conditionsofsale/journals" TargetMode="External"/><Relationship Id="rId3367" Type="http://schemas.openxmlformats.org/officeDocument/2006/relationships/hyperlink" Target="http://www.elsevier.com/wps/find/supportfaq.cws_home/conditionsofsale/journals" TargetMode="External"/><Relationship Id="rId3574" Type="http://schemas.openxmlformats.org/officeDocument/2006/relationships/hyperlink" Target="http://www.elsevier.com/locate/mee" TargetMode="External"/><Relationship Id="rId3781" Type="http://schemas.openxmlformats.org/officeDocument/2006/relationships/hyperlink" Target="http://www.elsevier.com/wps/find/supportfaq.cws_home/conditionsofsale/journals" TargetMode="External"/><Relationship Id="rId4418" Type="http://schemas.openxmlformats.org/officeDocument/2006/relationships/hyperlink" Target="http://www.elsevier.com/locate/resourpol" TargetMode="External"/><Relationship Id="rId4625" Type="http://schemas.openxmlformats.org/officeDocument/2006/relationships/hyperlink" Target="http://www.elsevier.com/locate/seizure" TargetMode="External"/><Relationship Id="rId4832" Type="http://schemas.openxmlformats.org/officeDocument/2006/relationships/hyperlink" Target="http://www.elsevier.com/wps/find/supportfaq.cws_home/conditionsofsale/journals" TargetMode="External"/><Relationship Id="rId495" Type="http://schemas.openxmlformats.org/officeDocument/2006/relationships/hyperlink" Target="http://www.elsevier.com/locate/behavproc" TargetMode="External"/><Relationship Id="rId2176" Type="http://schemas.openxmlformats.org/officeDocument/2006/relationships/hyperlink" Target="http://www.elsevier.com/wps/find/supportfaq.cws_home/conditionsofsale/journals" TargetMode="External"/><Relationship Id="rId2383" Type="http://schemas.openxmlformats.org/officeDocument/2006/relationships/hyperlink" Target="http://www.elsevier.com/locate/mycmed" TargetMode="External"/><Relationship Id="rId2590" Type="http://schemas.openxmlformats.org/officeDocument/2006/relationships/hyperlink" Target="http://www.elsevier.com/wps/find/supportfaq.cws_home/conditionsofsale/journals" TargetMode="External"/><Relationship Id="rId3227" Type="http://schemas.openxmlformats.org/officeDocument/2006/relationships/hyperlink" Target="http://www.elsevier.com/wps/find/supportfaq.cws_home/conditionsofsale/journals" TargetMode="External"/><Relationship Id="rId3434" Type="http://schemas.openxmlformats.org/officeDocument/2006/relationships/hyperlink" Target="http://www.elsevier.com/locate/mssp" TargetMode="External"/><Relationship Id="rId3641" Type="http://schemas.openxmlformats.org/officeDocument/2006/relationships/hyperlink" Target="http://www.elsevier.com/wps/find/supportfaq.cws_home/conditionsofsale/journals" TargetMode="External"/><Relationship Id="rId148" Type="http://schemas.openxmlformats.org/officeDocument/2006/relationships/hyperlink" Target="http://www.elsevier.com/locate/alcohol" TargetMode="External"/><Relationship Id="rId355" Type="http://schemas.openxmlformats.org/officeDocument/2006/relationships/hyperlink" Target="http://www.elsevier.com/locate/ara" TargetMode="External"/><Relationship Id="rId562" Type="http://schemas.openxmlformats.org/officeDocument/2006/relationships/hyperlink" Target="http://www.elsevier.com/wps/find/supportfaq.cws_home/conditionsofsale/esme" TargetMode="External"/><Relationship Id="rId1192" Type="http://schemas.openxmlformats.org/officeDocument/2006/relationships/hyperlink" Target="http://www.elsevier.com/wps/find/supportfaq.cws_home/conditionsofsale/journals" TargetMode="External"/><Relationship Id="rId2036" Type="http://schemas.openxmlformats.org/officeDocument/2006/relationships/hyperlink" Target="http://www.elsevier.com/wps/find/supportfaq.cws_home/conditionsofsale/journals" TargetMode="External"/><Relationship Id="rId2243" Type="http://schemas.openxmlformats.org/officeDocument/2006/relationships/hyperlink" Target="http://www.elsevier.com/locate/ijintrel" TargetMode="External"/><Relationship Id="rId2450" Type="http://schemas.openxmlformats.org/officeDocument/2006/relationships/hyperlink" Target="http://www.elsevier.com/wps/find/supportfaq.cws_home/conditionsofsale/journals" TargetMode="External"/><Relationship Id="rId3501" Type="http://schemas.openxmlformats.org/officeDocument/2006/relationships/hyperlink" Target="http://www.elsevier.com/wps/find/supportfaq.cws_home/conditionsofsale/argi" TargetMode="External"/><Relationship Id="rId215" Type="http://schemas.openxmlformats.org/officeDocument/2006/relationships/hyperlink" Target="http://www.elsevier.com/locate/anbehav" TargetMode="External"/><Relationship Id="rId422" Type="http://schemas.openxmlformats.org/officeDocument/2006/relationships/hyperlink" Target="http://www.elsevier.com/wps/find/supportfaq.cws_home/conditionsofsale/journals" TargetMode="External"/><Relationship Id="rId1052" Type="http://schemas.openxmlformats.org/officeDocument/2006/relationships/hyperlink" Target="http://www.elsevier.com/wps/find/supportfaq.cws_home/conditionsofsale/journals" TargetMode="External"/><Relationship Id="rId2103" Type="http://schemas.openxmlformats.org/officeDocument/2006/relationships/hyperlink" Target="http://www.elsevier.com/locate/ipl" TargetMode="External"/><Relationship Id="rId2310" Type="http://schemas.openxmlformats.org/officeDocument/2006/relationships/hyperlink" Target="http://www.elsevier.com/wps/find/supportfaq.cws_home/conditionsofsale/journals" TargetMode="External"/><Relationship Id="rId5259" Type="http://schemas.openxmlformats.org/officeDocument/2006/relationships/hyperlink" Target="http://www.elsevier.com/wps/find/supportfaq.cws_home/conditionsofsale/argi" TargetMode="External"/><Relationship Id="rId4068" Type="http://schemas.openxmlformats.org/officeDocument/2006/relationships/hyperlink" Target="http://www.elsevier.com/locate/physab" TargetMode="External"/><Relationship Id="rId4275" Type="http://schemas.openxmlformats.org/officeDocument/2006/relationships/hyperlink" Target="http://www.elsevier.com/wps/find/supportfaq.cws_home/conditionsofsale/journals" TargetMode="External"/><Relationship Id="rId4482" Type="http://schemas.openxmlformats.org/officeDocument/2006/relationships/hyperlink" Target="http://www.elsevier.com/locate/logopedia" TargetMode="External"/><Relationship Id="rId5119" Type="http://schemas.openxmlformats.org/officeDocument/2006/relationships/hyperlink" Target="http://www.elsevier.com/wps/find/supportfaq.cws_home/conditionsofsale/journals" TargetMode="External"/><Relationship Id="rId5326" Type="http://schemas.openxmlformats.org/officeDocument/2006/relationships/hyperlink" Target="http://www.elsevier.com/locate/wse" TargetMode="External"/><Relationship Id="rId1869" Type="http://schemas.openxmlformats.org/officeDocument/2006/relationships/hyperlink" Target="http://www.elsevier.com/locate/genpathana" TargetMode="External"/><Relationship Id="rId3084" Type="http://schemas.openxmlformats.org/officeDocument/2006/relationships/hyperlink" Target="http://www.elsevier.com/locate/jre" TargetMode="External"/><Relationship Id="rId3291" Type="http://schemas.openxmlformats.org/officeDocument/2006/relationships/hyperlink" Target="http://www.elsevier.com/wps/find/supportfaq.cws_home/conditionsofsale/argi" TargetMode="External"/><Relationship Id="rId4135" Type="http://schemas.openxmlformats.org/officeDocument/2006/relationships/hyperlink" Target="http://www.elsevier.com/wps/find/supportfaq.cws_home/conditionsofsale/journals" TargetMode="External"/><Relationship Id="rId1729" Type="http://schemas.openxmlformats.org/officeDocument/2006/relationships/hyperlink" Target="http://www.elsevier.com/locate/ft" TargetMode="External"/><Relationship Id="rId1936" Type="http://schemas.openxmlformats.org/officeDocument/2006/relationships/hyperlink" Target="http://www.elsevier.com/wps/find/supportfaq.cws_home/conditionsofsale/journals" TargetMode="External"/><Relationship Id="rId4342" Type="http://schemas.openxmlformats.org/officeDocument/2006/relationships/hyperlink" Target="http://www.elsevier.com/locate/rmme" TargetMode="External"/><Relationship Id="rId3151" Type="http://schemas.openxmlformats.org/officeDocument/2006/relationships/hyperlink" Target="http://www.elsevier.com/wps/find/supportfaq.cws_home/conditionsofsale/journals" TargetMode="External"/><Relationship Id="rId4202" Type="http://schemas.openxmlformats.org/officeDocument/2006/relationships/hyperlink" Target="http://www.elsevier.com/locate/proci" TargetMode="External"/><Relationship Id="rId3011" Type="http://schemas.openxmlformats.org/officeDocument/2006/relationships/hyperlink" Target="http://www.elsevier.com/wps/find/supportfaq.cws_home/conditionsofsale/argi" TargetMode="External"/><Relationship Id="rId3968" Type="http://schemas.openxmlformats.org/officeDocument/2006/relationships/hyperlink" Target="http://www.elsevier.com/locate/palwor" TargetMode="External"/><Relationship Id="rId5" Type="http://schemas.openxmlformats.org/officeDocument/2006/relationships/hyperlink" Target="http://www.elsevier.com/wps/find/supportfaq.cws_home/conditionsofsale/argi" TargetMode="External"/><Relationship Id="rId889" Type="http://schemas.openxmlformats.org/officeDocument/2006/relationships/hyperlink" Target="http://www.elsevier.com/locate/clnesp" TargetMode="External"/><Relationship Id="rId2777" Type="http://schemas.openxmlformats.org/officeDocument/2006/relationships/hyperlink" Target="http://www.elsevier.com/locate/jglr" TargetMode="External"/><Relationship Id="rId5183" Type="http://schemas.openxmlformats.org/officeDocument/2006/relationships/hyperlink" Target="http://www.elsevier.com/wps/find/supportfaq.cws_home/conditionsofsale/journals" TargetMode="External"/><Relationship Id="rId749" Type="http://schemas.openxmlformats.org/officeDocument/2006/relationships/hyperlink" Target="http://www.elsevier.com/locate/ceramint" TargetMode="External"/><Relationship Id="rId1379" Type="http://schemas.openxmlformats.org/officeDocument/2006/relationships/hyperlink" Target="http://www.elsevier.com/locate/epsl" TargetMode="External"/><Relationship Id="rId1586" Type="http://schemas.openxmlformats.org/officeDocument/2006/relationships/hyperlink" Target="http://www.elsevier.com/wps/find/supportfaq.cws_home/conditionsofsale/journals" TargetMode="External"/><Relationship Id="rId2984" Type="http://schemas.openxmlformats.org/officeDocument/2006/relationships/hyperlink" Target="http://www.elsevier.com/locate/job" TargetMode="External"/><Relationship Id="rId3828" Type="http://schemas.openxmlformats.org/officeDocument/2006/relationships/hyperlink" Target="http://www.elsevier.com/locate/npls" TargetMode="External"/><Relationship Id="rId5043" Type="http://schemas.openxmlformats.org/officeDocument/2006/relationships/hyperlink" Target="http://www.elsevier.com/wps/find/supportfaq.cws_home/conditionsofsale/journals" TargetMode="External"/><Relationship Id="rId5250" Type="http://schemas.openxmlformats.org/officeDocument/2006/relationships/hyperlink" Target="http://www.elsevier.com/locate/urolonco" TargetMode="External"/><Relationship Id="rId609" Type="http://schemas.openxmlformats.org/officeDocument/2006/relationships/hyperlink" Target="http://www.elsevier.com/locate/bone" TargetMode="External"/><Relationship Id="rId956" Type="http://schemas.openxmlformats.org/officeDocument/2006/relationships/hyperlink" Target="http://www.elsevier.com/wps/find/supportfaq.cws_home/conditionsofsale/journals" TargetMode="External"/><Relationship Id="rId1239" Type="http://schemas.openxmlformats.org/officeDocument/2006/relationships/hyperlink" Target="http://www.elsevier.com/locate/cppeds" TargetMode="External"/><Relationship Id="rId1793" Type="http://schemas.openxmlformats.org/officeDocument/2006/relationships/hyperlink" Target="http://www.elsevier.com/locate/forsciint" TargetMode="External"/><Relationship Id="rId2637" Type="http://schemas.openxmlformats.org/officeDocument/2006/relationships/hyperlink" Target="http://www.elsevier.com/locate/jdmm" TargetMode="External"/><Relationship Id="rId2844" Type="http://schemas.openxmlformats.org/officeDocument/2006/relationships/hyperlink" Target="http://www.elsevier.com/wps/find/supportfaq.cws_home/conditionsofsale/journals" TargetMode="External"/><Relationship Id="rId5110" Type="http://schemas.openxmlformats.org/officeDocument/2006/relationships/hyperlink" Target="http://www.elsevier.com/locate/toxicol" TargetMode="External"/><Relationship Id="rId85" Type="http://schemas.openxmlformats.org/officeDocument/2006/relationships/hyperlink" Target="http://www.elsevier.com/wps/find/supportfaq.cws_home/conditionsofsale/journals" TargetMode="External"/><Relationship Id="rId816" Type="http://schemas.openxmlformats.org/officeDocument/2006/relationships/hyperlink" Target="http://www.elsevier.com/wps/find/supportfaq.cws_home/conditionsofsale/journals" TargetMode="External"/><Relationship Id="rId1446" Type="http://schemas.openxmlformats.org/officeDocument/2006/relationships/hyperlink" Target="http://www.elsevier.com/wps/find/supportfaq.cws_home/conditionsofsale/argi" TargetMode="External"/><Relationship Id="rId1653" Type="http://schemas.openxmlformats.org/officeDocument/2006/relationships/hyperlink" Target="http://www.elsevier.com/locate/ejvs" TargetMode="External"/><Relationship Id="rId1860" Type="http://schemas.openxmlformats.org/officeDocument/2006/relationships/hyperlink" Target="http://www.elsevier.com/wps/find/supportfaq.cws_home/conditionsofsale/journals" TargetMode="External"/><Relationship Id="rId2704" Type="http://schemas.openxmlformats.org/officeDocument/2006/relationships/hyperlink" Target="http://www.elsevier.com/wps/find/supportfaq.cws_home/conditionsofsale/argi" TargetMode="External"/><Relationship Id="rId2911" Type="http://schemas.openxmlformats.org/officeDocument/2006/relationships/hyperlink" Target="http://www.elsevier.com/wps/find/supportfaq.cws_home/conditionsofsale/journals" TargetMode="External"/><Relationship Id="rId1306" Type="http://schemas.openxmlformats.org/officeDocument/2006/relationships/hyperlink" Target="http://www.elsevier.com/wps/find/supportfaq.cws_home/conditionsofsale/esme" TargetMode="External"/><Relationship Id="rId1513" Type="http://schemas.openxmlformats.org/officeDocument/2006/relationships/hyperlink" Target="http://www.elsevier.com/locate/enfcli" TargetMode="External"/><Relationship Id="rId1720" Type="http://schemas.openxmlformats.org/officeDocument/2006/relationships/hyperlink" Target="http://www.elsevier.com/wps/find/supportfaq.cws_home/conditionsofsale/journals" TargetMode="External"/><Relationship Id="rId4669" Type="http://schemas.openxmlformats.org/officeDocument/2006/relationships/hyperlink" Target="http://www.elsevier.com/locate/semtcvs" TargetMode="External"/><Relationship Id="rId4876" Type="http://schemas.openxmlformats.org/officeDocument/2006/relationships/hyperlink" Target="http://www.elsevier.com/locate/system" TargetMode="External"/><Relationship Id="rId12" Type="http://schemas.openxmlformats.org/officeDocument/2006/relationships/hyperlink" Target="http://www.elsevier.com/locate/aos" TargetMode="External"/><Relationship Id="rId3478" Type="http://schemas.openxmlformats.org/officeDocument/2006/relationships/hyperlink" Target="http://www.elsevier.com/locate/mechmt" TargetMode="External"/><Relationship Id="rId3685" Type="http://schemas.openxmlformats.org/officeDocument/2006/relationships/hyperlink" Target="http://www.elsevier.com/wps/find/supportfaq.cws_home/conditionsofsale/journals" TargetMode="External"/><Relationship Id="rId3892" Type="http://schemas.openxmlformats.org/officeDocument/2006/relationships/hyperlink" Target="http://www.elsevier.com/locate/optmat" TargetMode="External"/><Relationship Id="rId4529" Type="http://schemas.openxmlformats.org/officeDocument/2006/relationships/hyperlink" Target="http://www.elsevier.com/locate/hgmx" TargetMode="External"/><Relationship Id="rId4736" Type="http://schemas.openxmlformats.org/officeDocument/2006/relationships/hyperlink" Target="http://www.elsevier.com/wps/find/supportfaq.cws_home/conditionsofsale/journals" TargetMode="External"/><Relationship Id="rId4943" Type="http://schemas.openxmlformats.org/officeDocument/2006/relationships/hyperlink" Target="http://www.elsevier.com/wps/find/supportfaq.cws_home/conditionsofsale/journals" TargetMode="External"/><Relationship Id="rId399" Type="http://schemas.openxmlformats.org/officeDocument/2006/relationships/hyperlink" Target="http://www.elsevier.com/locate/inca/622292" TargetMode="External"/><Relationship Id="rId2287" Type="http://schemas.openxmlformats.org/officeDocument/2006/relationships/hyperlink" Target="http://www.elsevier.com/locate/ijpam" TargetMode="External"/><Relationship Id="rId2494" Type="http://schemas.openxmlformats.org/officeDocument/2006/relationships/hyperlink" Target="http://www.elsevier.com/wps/find/supportfaq.cws_home/conditionsofsale/journals" TargetMode="External"/><Relationship Id="rId3338" Type="http://schemas.openxmlformats.org/officeDocument/2006/relationships/hyperlink" Target="http://www.elsevier.com/locate/l&amp;amp;m" TargetMode="External"/><Relationship Id="rId3545" Type="http://schemas.openxmlformats.org/officeDocument/2006/relationships/hyperlink" Target="http://www.elsevier.com/wps/find/supportfaq.cws_home/conditionsofsale/journals" TargetMode="External"/><Relationship Id="rId3752" Type="http://schemas.openxmlformats.org/officeDocument/2006/relationships/hyperlink" Target="http://www.elsevier.com/locate/newastrev" TargetMode="External"/><Relationship Id="rId259" Type="http://schemas.openxmlformats.org/officeDocument/2006/relationships/hyperlink" Target="http://www.elsevier.com/locate/anucene" TargetMode="External"/><Relationship Id="rId466" Type="http://schemas.openxmlformats.org/officeDocument/2006/relationships/hyperlink" Target="http://www.elsevier.com/wps/find/supportfaq.cws_home/conditionsofsale/journals" TargetMode="External"/><Relationship Id="rId673" Type="http://schemas.openxmlformats.org/officeDocument/2006/relationships/hyperlink" Target="http://www.elsevier.com/locate/ccell" TargetMode="External"/><Relationship Id="rId880" Type="http://schemas.openxmlformats.org/officeDocument/2006/relationships/hyperlink" Target="http://www.elsevier.com/wps/find/supportfaq.cws_home/conditionsofsale/argi" TargetMode="External"/><Relationship Id="rId1096" Type="http://schemas.openxmlformats.org/officeDocument/2006/relationships/hyperlink" Target="http://www.elsevier.com/wps/find/supportfaq.cws_home/conditionsofsale/journals" TargetMode="External"/><Relationship Id="rId2147" Type="http://schemas.openxmlformats.org/officeDocument/2006/relationships/hyperlink" Target="http://www.elsevier.com/locate/ichmt" TargetMode="External"/><Relationship Id="rId2354" Type="http://schemas.openxmlformats.org/officeDocument/2006/relationships/hyperlink" Target="http://www.elsevier.com/wps/find/supportfaq.cws_home/conditionsofsale/argi" TargetMode="External"/><Relationship Id="rId2561" Type="http://schemas.openxmlformats.org/officeDocument/2006/relationships/hyperlink" Target="http://www.elsevier.com/locate/jcot" TargetMode="External"/><Relationship Id="rId3405" Type="http://schemas.openxmlformats.org/officeDocument/2006/relationships/hyperlink" Target="http://www.elsevier.com/wps/find/supportfaq.cws_home/conditionsofsale/journals" TargetMode="External"/><Relationship Id="rId4803" Type="http://schemas.openxmlformats.org/officeDocument/2006/relationships/hyperlink" Target="http://www.elsevier.com/locate/spa" TargetMode="External"/><Relationship Id="rId119" Type="http://schemas.openxmlformats.org/officeDocument/2006/relationships/hyperlink" Target="http://www.elsevier.com/wps/find/supportfaq.cws_home/conditionsofsale/journals" TargetMode="External"/><Relationship Id="rId326" Type="http://schemas.openxmlformats.org/officeDocument/2006/relationships/hyperlink" Target="http://www.elsevier.com/wps/find/supportfaq.cws_home/conditionsofsale/journals" TargetMode="External"/><Relationship Id="rId533" Type="http://schemas.openxmlformats.org/officeDocument/2006/relationships/hyperlink" Target="http://www.elsevier.com/locate/bioelechem" TargetMode="External"/><Relationship Id="rId1163" Type="http://schemas.openxmlformats.org/officeDocument/2006/relationships/hyperlink" Target="http://www.elsevier.com/locate/caimm" TargetMode="External"/><Relationship Id="rId1370" Type="http://schemas.openxmlformats.org/officeDocument/2006/relationships/hyperlink" Target="http://www.elsevier.com/wps/find/supportfaq.cws_home/conditionsofsale/journals" TargetMode="External"/><Relationship Id="rId2007" Type="http://schemas.openxmlformats.org/officeDocument/2006/relationships/hyperlink" Target="http://www.elsevier.com/locate/hya" TargetMode="External"/><Relationship Id="rId2214" Type="http://schemas.openxmlformats.org/officeDocument/2006/relationships/hyperlink" Target="http://www.elsevier.com/wps/find/supportfaq.cws_home/conditionsofsale/journals" TargetMode="External"/><Relationship Id="rId3612" Type="http://schemas.openxmlformats.org/officeDocument/2006/relationships/hyperlink" Target="http://www.elsevier.com/locate/ymgmr" TargetMode="External"/><Relationship Id="rId740" Type="http://schemas.openxmlformats.org/officeDocument/2006/relationships/hyperlink" Target="http://www.elsevier.com/wps/find/supportfaq.cws_home/conditionsofsale/journals" TargetMode="External"/><Relationship Id="rId1023" Type="http://schemas.openxmlformats.org/officeDocument/2006/relationships/hyperlink" Target="http://www.elsevier.com/locate/comtox" TargetMode="External"/><Relationship Id="rId2421" Type="http://schemas.openxmlformats.org/officeDocument/2006/relationships/hyperlink" Target="http://www.elsevier.com/locate/jafrearsci" TargetMode="External"/><Relationship Id="rId4179" Type="http://schemas.openxmlformats.org/officeDocument/2006/relationships/hyperlink" Target="http://www.elsevier.com/wps/find/supportfaq.cws_home/conditionsofsale/esme" TargetMode="External"/><Relationship Id="rId600" Type="http://schemas.openxmlformats.org/officeDocument/2006/relationships/hyperlink" Target="http://www.elsevier.com/wps/find/supportfaq.cws_home/conditionsofsale/journals" TargetMode="External"/><Relationship Id="rId1230" Type="http://schemas.openxmlformats.org/officeDocument/2006/relationships/hyperlink" Target="http://www.elsevier.com/wps/find/supportfaq.cws_home/conditionsofsale/journals" TargetMode="External"/><Relationship Id="rId4386" Type="http://schemas.openxmlformats.org/officeDocument/2006/relationships/hyperlink" Target="http://www.elsevier.com/locate/reprotox" TargetMode="External"/><Relationship Id="rId4593" Type="http://schemas.openxmlformats.org/officeDocument/2006/relationships/hyperlink" Target="http://www.elsevier.com/locate/sjbs" TargetMode="External"/><Relationship Id="rId3195" Type="http://schemas.openxmlformats.org/officeDocument/2006/relationships/hyperlink" Target="http://www.elsevier.com/wps/find/supportfaq.cws_home/conditionsofsale/journals" TargetMode="External"/><Relationship Id="rId4039" Type="http://schemas.openxmlformats.org/officeDocument/2006/relationships/hyperlink" Target="http://www.elsevier.com/wps/find/supportfaq.cws_home/conditionsofsale/argi" TargetMode="External"/><Relationship Id="rId4246" Type="http://schemas.openxmlformats.org/officeDocument/2006/relationships/hyperlink" Target="http://www.elsevier.com/locate/progress" TargetMode="External"/><Relationship Id="rId4453" Type="http://schemas.openxmlformats.org/officeDocument/2006/relationships/hyperlink" Target="http://www.elsevier.com/wps/find/supportfaq.cws_home/conditionsofsale/esme" TargetMode="External"/><Relationship Id="rId4660" Type="http://schemas.openxmlformats.org/officeDocument/2006/relationships/hyperlink" Target="http://www.elsevier.com/wps/find/supportfaq.cws_home/conditionsofsale/argi" TargetMode="External"/><Relationship Id="rId3055" Type="http://schemas.openxmlformats.org/officeDocument/2006/relationships/hyperlink" Target="http://www.elsevier.com/wps/find/supportfaq.cws_home/conditionsofsale/journals" TargetMode="External"/><Relationship Id="rId3262" Type="http://schemas.openxmlformats.org/officeDocument/2006/relationships/hyperlink" Target="http://www.elsevier.com/locate/jvlc" TargetMode="External"/><Relationship Id="rId4106" Type="http://schemas.openxmlformats.org/officeDocument/2006/relationships/hyperlink" Target="http://www.elsevier.com/locate/phro" TargetMode="External"/><Relationship Id="rId4313" Type="http://schemas.openxmlformats.org/officeDocument/2006/relationships/hyperlink" Target="http://www.elsevier.com/wps/find/supportfaq.cws_home/conditionsofsale/journals" TargetMode="External"/><Relationship Id="rId4520" Type="http://schemas.openxmlformats.org/officeDocument/2006/relationships/hyperlink" Target="http://www.elsevier.com/wps/find/supportfaq.cws_home/conditionsofsale/esme" TargetMode="External"/><Relationship Id="rId183" Type="http://schemas.openxmlformats.org/officeDocument/2006/relationships/hyperlink" Target="http://www.elsevier.com/wps/find/supportfaq.cws_home/conditionsofsale/argi" TargetMode="External"/><Relationship Id="rId390" Type="http://schemas.openxmlformats.org/officeDocument/2006/relationships/hyperlink" Target="http://www.elsevier.com/wps/find/supportfaq.cws_home/conditionsofsale/journals" TargetMode="External"/><Relationship Id="rId1907" Type="http://schemas.openxmlformats.org/officeDocument/2006/relationships/hyperlink" Target="http://www.elsevier.com/locate/geothermics" TargetMode="External"/><Relationship Id="rId2071" Type="http://schemas.openxmlformats.org/officeDocument/2006/relationships/hyperlink" Target="http://www.elsevier.com/locate/ipej" TargetMode="External"/><Relationship Id="rId3122" Type="http://schemas.openxmlformats.org/officeDocument/2006/relationships/hyperlink" Target="http://www.elsevier.com/locate/jsse" TargetMode="External"/><Relationship Id="rId250" Type="http://schemas.openxmlformats.org/officeDocument/2006/relationships/hyperlink" Target="http://www.elsevier.com/wps/find/supportfaq.cws_home/conditionsofsale/argi" TargetMode="External"/><Relationship Id="rId5087" Type="http://schemas.openxmlformats.org/officeDocument/2006/relationships/hyperlink" Target="http://www.elsevier.com/wps/find/supportfaq.cws_home/conditionsofsale/journals" TargetMode="External"/><Relationship Id="rId5294" Type="http://schemas.openxmlformats.org/officeDocument/2006/relationships/hyperlink" Target="http://www.elsevier.com/locate/vetmic" TargetMode="External"/><Relationship Id="rId110" Type="http://schemas.openxmlformats.org/officeDocument/2006/relationships/hyperlink" Target="http://www.elsevier.com/locate/advreactions" TargetMode="External"/><Relationship Id="rId2888" Type="http://schemas.openxmlformats.org/officeDocument/2006/relationships/hyperlink" Target="http://www.elsevier.com/wps/find/supportfaq.cws_home/conditionsofsale/journals" TargetMode="External"/><Relationship Id="rId3939" Type="http://schemas.openxmlformats.org/officeDocument/2006/relationships/hyperlink" Target="http://www.elsevier.com/wps/find/supportfaq.cws_home/conditionsofsale/journals" TargetMode="External"/><Relationship Id="rId5154" Type="http://schemas.openxmlformats.org/officeDocument/2006/relationships/hyperlink" Target="http://www.elsevier.com/locate/trb" TargetMode="External"/><Relationship Id="rId1697" Type="http://schemas.openxmlformats.org/officeDocument/2006/relationships/hyperlink" Target="http://www.elsevier.com/locate/explore" TargetMode="External"/><Relationship Id="rId2748" Type="http://schemas.openxmlformats.org/officeDocument/2006/relationships/hyperlink" Target="http://www.elsevier.com/wps/find/supportfaq.cws_home/conditionsofsale/journals" TargetMode="External"/><Relationship Id="rId2955" Type="http://schemas.openxmlformats.org/officeDocument/2006/relationships/hyperlink" Target="http://www.elsevier.com/wps/find/supportfaq.cws_home/conditionsofsale/journals" TargetMode="External"/><Relationship Id="rId5361" Type="http://schemas.openxmlformats.org/officeDocument/2006/relationships/hyperlink" Target="http://www.elsevier.com/wps/find/supportfaq.cws_home/conditionsofsale/journals" TargetMode="External"/><Relationship Id="rId927" Type="http://schemas.openxmlformats.org/officeDocument/2006/relationships/hyperlink" Target="http://www.elsevier.com/locate/cpla" TargetMode="External"/><Relationship Id="rId1557" Type="http://schemas.openxmlformats.org/officeDocument/2006/relationships/hyperlink" Target="http://www.elsevier.com/locate/envsoft" TargetMode="External"/><Relationship Id="rId1764" Type="http://schemas.openxmlformats.org/officeDocument/2006/relationships/hyperlink" Target="http://www.elsevier.com/wps/find/supportfaq.cws_home/conditionsofsale/journals" TargetMode="External"/><Relationship Id="rId1971" Type="http://schemas.openxmlformats.org/officeDocument/2006/relationships/hyperlink" Target="http://www.elsevier.com/locate/healthcare" TargetMode="External"/><Relationship Id="rId2608" Type="http://schemas.openxmlformats.org/officeDocument/2006/relationships/hyperlink" Target="http://www.elsevier.com/wps/find/supportfaq.cws_home/conditionsofsale/journals" TargetMode="External"/><Relationship Id="rId2815" Type="http://schemas.openxmlformats.org/officeDocument/2006/relationships/hyperlink" Target="http://www.elsevier.com/locate/regen" TargetMode="External"/><Relationship Id="rId4170" Type="http://schemas.openxmlformats.org/officeDocument/2006/relationships/hyperlink" Target="http://www.elsevier.com/locate/postharvbio" TargetMode="External"/><Relationship Id="rId5014" Type="http://schemas.openxmlformats.org/officeDocument/2006/relationships/hyperlink" Target="http://www.elsevier.com/locate/jeoa" TargetMode="External"/><Relationship Id="rId5221" Type="http://schemas.openxmlformats.org/officeDocument/2006/relationships/hyperlink" Target="http://www.elsevier.com/wps/find/supportfaq.cws_home/conditionsofsale/journals" TargetMode="External"/><Relationship Id="rId56" Type="http://schemas.openxmlformats.org/officeDocument/2006/relationships/hyperlink" Target="http://www.elsevier.com/locate/abrep" TargetMode="External"/><Relationship Id="rId1417" Type="http://schemas.openxmlformats.org/officeDocument/2006/relationships/hyperlink" Target="http://www.elsevier.com/locate/ecolet" TargetMode="External"/><Relationship Id="rId1624" Type="http://schemas.openxmlformats.org/officeDocument/2006/relationships/hyperlink" Target="http://www.elsevier.com/wps/find/supportfaq.cws_home/conditionsofsale/journals" TargetMode="External"/><Relationship Id="rId1831" Type="http://schemas.openxmlformats.org/officeDocument/2006/relationships/hyperlink" Target="http://www.elsevier.com/locate/fgcs" TargetMode="External"/><Relationship Id="rId4030" Type="http://schemas.openxmlformats.org/officeDocument/2006/relationships/hyperlink" Target="http://www.elsevier.com/locate/ppees" TargetMode="External"/><Relationship Id="rId4987" Type="http://schemas.openxmlformats.org/officeDocument/2006/relationships/hyperlink" Target="http://www.elsevier.com/wps/find/supportfaq.cws_home/conditionsofsale/journals" TargetMode="External"/><Relationship Id="rId3589" Type="http://schemas.openxmlformats.org/officeDocument/2006/relationships/hyperlink" Target="http://www.elsevier.com/wps/find/supportfaq.cws_home/conditionsofsale/journals" TargetMode="External"/><Relationship Id="rId3796" Type="http://schemas.openxmlformats.org/officeDocument/2006/relationships/hyperlink" Target="http://www.elsevier.com/locate/nimb" TargetMode="External"/><Relationship Id="rId2398" Type="http://schemas.openxmlformats.org/officeDocument/2006/relationships/hyperlink" Target="http://www.elsevier.com/wps/find/supportfaq.cws_home/conditionsofsale/argi" TargetMode="External"/><Relationship Id="rId3449" Type="http://schemas.openxmlformats.org/officeDocument/2006/relationships/hyperlink" Target="http://www.elsevier.com/wps/find/supportfaq.cws_home/conditionsofsale/journals" TargetMode="External"/><Relationship Id="rId4847" Type="http://schemas.openxmlformats.org/officeDocument/2006/relationships/hyperlink" Target="http://www.elsevier.com/wps/find/supportfaq.cws_home/conditionsofsale/argi" TargetMode="External"/><Relationship Id="rId577" Type="http://schemas.openxmlformats.org/officeDocument/2006/relationships/hyperlink" Target="http://www.elsevier.com/locate/bioorg" TargetMode="External"/><Relationship Id="rId2258" Type="http://schemas.openxmlformats.org/officeDocument/2006/relationships/hyperlink" Target="http://www.elsevier.com/wps/find/supportfaq.cws_home/conditionsofsale/journals" TargetMode="External"/><Relationship Id="rId3656" Type="http://schemas.openxmlformats.org/officeDocument/2006/relationships/hyperlink" Target="http://www.elsevier.com/locate/nanomed" TargetMode="External"/><Relationship Id="rId3863" Type="http://schemas.openxmlformats.org/officeDocument/2006/relationships/hyperlink" Target="http://www.elsevier.com/wps/find/supportfaq.cws_home/conditionsofsale/journals" TargetMode="External"/><Relationship Id="rId4707" Type="http://schemas.openxmlformats.org/officeDocument/2006/relationships/hyperlink" Target="http://www.elsevier.com/locate/eslp" TargetMode="External"/><Relationship Id="rId4914" Type="http://schemas.openxmlformats.org/officeDocument/2006/relationships/hyperlink" Target="http://www.elsevier.com/locate/tetlet" TargetMode="External"/><Relationship Id="rId784" Type="http://schemas.openxmlformats.org/officeDocument/2006/relationships/hyperlink" Target="http://www.elsevier.com/wps/find/supportfaq.cws_home/conditionsofsale/journals" TargetMode="External"/><Relationship Id="rId991" Type="http://schemas.openxmlformats.org/officeDocument/2006/relationships/hyperlink" Target="http://www.elsevier.com/locate/comppsych" TargetMode="External"/><Relationship Id="rId1067" Type="http://schemas.openxmlformats.org/officeDocument/2006/relationships/hyperlink" Target="http://www.elsevier.com/locate/cag" TargetMode="External"/><Relationship Id="rId2465" Type="http://schemas.openxmlformats.org/officeDocument/2006/relationships/hyperlink" Target="http://www.elsevier.com/locate/jseaes" TargetMode="External"/><Relationship Id="rId2672" Type="http://schemas.openxmlformats.org/officeDocument/2006/relationships/hyperlink" Target="http://www.elsevier.com/wps/find/supportfaq.cws_home/conditionsofsale/journals" TargetMode="External"/><Relationship Id="rId3309" Type="http://schemas.openxmlformats.org/officeDocument/2006/relationships/hyperlink" Target="http://www.elsevier.com/wps/find/supportfaq.cws_home/conditionsofsale/journals" TargetMode="External"/><Relationship Id="rId3516" Type="http://schemas.openxmlformats.org/officeDocument/2006/relationships/hyperlink" Target="http://www.elsevier.com/locate/mmcr" TargetMode="External"/><Relationship Id="rId3723" Type="http://schemas.openxmlformats.org/officeDocument/2006/relationships/hyperlink" Target="http://www.elsevier.com/wps/find/supportfaq.cws_home/conditionsofsale/journals" TargetMode="External"/><Relationship Id="rId3930" Type="http://schemas.openxmlformats.org/officeDocument/2006/relationships/hyperlink" Target="http://www.elsevier.com/locate/omag" TargetMode="External"/><Relationship Id="rId437" Type="http://schemas.openxmlformats.org/officeDocument/2006/relationships/hyperlink" Target="http://www.elsevier.com/locate/cxom" TargetMode="External"/><Relationship Id="rId644" Type="http://schemas.openxmlformats.org/officeDocument/2006/relationships/hyperlink" Target="http://www.elsevier.com/wps/find/supportfaq.cws_home/conditionsofsale/journals" TargetMode="External"/><Relationship Id="rId851" Type="http://schemas.openxmlformats.org/officeDocument/2006/relationships/hyperlink" Target="http://www.elsevier.com/locate/clinexppharm" TargetMode="External"/><Relationship Id="rId1274" Type="http://schemas.openxmlformats.org/officeDocument/2006/relationships/hyperlink" Target="http://www.elsevier.com/wps/find/supportfaq.cws_home/conditionsofsale/argi" TargetMode="External"/><Relationship Id="rId1481" Type="http://schemas.openxmlformats.org/officeDocument/2006/relationships/hyperlink" Target="http://www.elsevier.com/locate/endien" TargetMode="External"/><Relationship Id="rId2118" Type="http://schemas.openxmlformats.org/officeDocument/2006/relationships/hyperlink" Target="http://www.elsevier.com/wps/find/supportfaq.cws_home/conditionsofsale/journals" TargetMode="External"/><Relationship Id="rId2325" Type="http://schemas.openxmlformats.org/officeDocument/2006/relationships/hyperlink" Target="http://www.elsevier.com/locate/ijvsm" TargetMode="External"/><Relationship Id="rId2532" Type="http://schemas.openxmlformats.org/officeDocument/2006/relationships/hyperlink" Target="http://www.elsevier.com/wps/find/supportfaq.cws_home/conditionsofsale/argi" TargetMode="External"/><Relationship Id="rId504" Type="http://schemas.openxmlformats.org/officeDocument/2006/relationships/hyperlink" Target="http://www.elsevier.com/wps/find/supportfaq.cws_home/conditionsofsale/journals" TargetMode="External"/><Relationship Id="rId711" Type="http://schemas.openxmlformats.org/officeDocument/2006/relationships/hyperlink" Target="http://www.elsevier.com/locate/cscm" TargetMode="External"/><Relationship Id="rId1134" Type="http://schemas.openxmlformats.org/officeDocument/2006/relationships/hyperlink" Target="http://www.elsevier.com/wps/find/supportfaq.cws_home/conditionsofsale/argi" TargetMode="External"/><Relationship Id="rId1341" Type="http://schemas.openxmlformats.org/officeDocument/2006/relationships/hyperlink" Target="http://www.elsevier.com/locate/disc" TargetMode="External"/><Relationship Id="rId4497" Type="http://schemas.openxmlformats.org/officeDocument/2006/relationships/hyperlink" Target="http://www.elsevier.com/wps/find/supportfaq.cws_home/conditionsofsale/journals" TargetMode="External"/><Relationship Id="rId1201" Type="http://schemas.openxmlformats.org/officeDocument/2006/relationships/hyperlink" Target="http://www.elsevier.com/locate/gde" TargetMode="External"/><Relationship Id="rId3099" Type="http://schemas.openxmlformats.org/officeDocument/2006/relationships/hyperlink" Target="http://www.elsevier.com/wps/find/supportfaq.cws_home/conditionsofsale/journals" TargetMode="External"/><Relationship Id="rId4357" Type="http://schemas.openxmlformats.org/officeDocument/2006/relationships/hyperlink" Target="http://www.elsevier.com/wps/find/supportfaq.cws_home/conditionsofsale/esme" TargetMode="External"/><Relationship Id="rId4564" Type="http://schemas.openxmlformats.org/officeDocument/2006/relationships/hyperlink" Target="http://www.elsevier.com/wps/find/supportfaq.cws_home/conditionsofsale/esme" TargetMode="External"/><Relationship Id="rId4771" Type="http://schemas.openxmlformats.org/officeDocument/2006/relationships/hyperlink" Target="http://www.elsevier.com/locate/spacepol" TargetMode="External"/><Relationship Id="rId3166" Type="http://schemas.openxmlformats.org/officeDocument/2006/relationships/hyperlink" Target="http://www.elsevier.com/locate/jmda" TargetMode="External"/><Relationship Id="rId3373" Type="http://schemas.openxmlformats.org/officeDocument/2006/relationships/hyperlink" Target="http://www.elsevier.com/wps/find/supportfaq.cws_home/conditionsofsale/journals" TargetMode="External"/><Relationship Id="rId3580" Type="http://schemas.openxmlformats.org/officeDocument/2006/relationships/hyperlink" Target="http://www.elsevier.com/locate/micron" TargetMode="External"/><Relationship Id="rId4217" Type="http://schemas.openxmlformats.org/officeDocument/2006/relationships/hyperlink" Target="http://www.elsevier.com/wps/find/supportfaq.cws_home/conditionsofsale/argi" TargetMode="External"/><Relationship Id="rId4424" Type="http://schemas.openxmlformats.org/officeDocument/2006/relationships/hyperlink" Target="http://www.elsevier.com/locate/rmed" TargetMode="External"/><Relationship Id="rId294" Type="http://schemas.openxmlformats.org/officeDocument/2006/relationships/hyperlink" Target="http://www.elsevier.com/wps/find/supportfaq.cws_home/conditionsofsale/journals" TargetMode="External"/><Relationship Id="rId2182" Type="http://schemas.openxmlformats.org/officeDocument/2006/relationships/hyperlink" Target="http://www.elsevier.com/wps/find/supportfaq.cws_home/conditionsofsale/journals" TargetMode="External"/><Relationship Id="rId3026" Type="http://schemas.openxmlformats.org/officeDocument/2006/relationships/hyperlink" Target="http://www.elsevier.com/locate/jpsi" TargetMode="External"/><Relationship Id="rId3233" Type="http://schemas.openxmlformats.org/officeDocument/2006/relationships/hyperlink" Target="http://www.elsevier.com/wps/find/supportfaq.cws_home/conditionsofsale/journals" TargetMode="External"/><Relationship Id="rId4631" Type="http://schemas.openxmlformats.org/officeDocument/2006/relationships/hyperlink" Target="http://www.elsevier.com/locate/sart" TargetMode="External"/><Relationship Id="rId154" Type="http://schemas.openxmlformats.org/officeDocument/2006/relationships/hyperlink" Target="http://www.elsevier.com/locate/ajme" TargetMode="External"/><Relationship Id="rId361" Type="http://schemas.openxmlformats.org/officeDocument/2006/relationships/hyperlink" Target="http://www.elsevier.com/locate/admp" TargetMode="External"/><Relationship Id="rId2042" Type="http://schemas.openxmlformats.org/officeDocument/2006/relationships/hyperlink" Target="http://www.elsevier.com/wps/find/supportfaq.cws_home/conditionsofsale/journals" TargetMode="External"/><Relationship Id="rId3440" Type="http://schemas.openxmlformats.org/officeDocument/2006/relationships/hyperlink" Target="http://www.elsevier.com/locate/mtcomm" TargetMode="External"/><Relationship Id="rId5198" Type="http://schemas.openxmlformats.org/officeDocument/2006/relationships/hyperlink" Target="http://www.elsevier.com/locate/tree" TargetMode="External"/><Relationship Id="rId2999" Type="http://schemas.openxmlformats.org/officeDocument/2006/relationships/hyperlink" Target="http://www.elsevier.com/wps/find/supportfaq.cws_home/conditionsofsale/argi" TargetMode="External"/><Relationship Id="rId3300" Type="http://schemas.openxmlformats.org/officeDocument/2006/relationships/hyperlink" Target="http://www.elsevier.com/locate/khinf" TargetMode="External"/><Relationship Id="rId221" Type="http://schemas.openxmlformats.org/officeDocument/2006/relationships/hyperlink" Target="http://www.elsevier.com/locate/ancaan" TargetMode="External"/><Relationship Id="rId2859" Type="http://schemas.openxmlformats.org/officeDocument/2006/relationships/hyperlink" Target="http://www.elsevier.com/locate/jksuci" TargetMode="External"/><Relationship Id="rId5058" Type="http://schemas.openxmlformats.org/officeDocument/2006/relationships/hyperlink" Target="http://www.elsevier.com/locate/sdentj" TargetMode="External"/><Relationship Id="rId5265" Type="http://schemas.openxmlformats.org/officeDocument/2006/relationships/hyperlink" Target="http://www.elsevier.com/wps/find/supportfaq.cws_home/conditionsofsale/esme" TargetMode="External"/><Relationship Id="rId1668" Type="http://schemas.openxmlformats.org/officeDocument/2006/relationships/hyperlink" Target="http://www.elsevier.com/wps/find/supportfaq.cws_home/conditionsofsale/journals" TargetMode="External"/><Relationship Id="rId1875" Type="http://schemas.openxmlformats.org/officeDocument/2006/relationships/hyperlink" Target="http://www.elsevier.com/locate/gpb" TargetMode="External"/><Relationship Id="rId2719" Type="http://schemas.openxmlformats.org/officeDocument/2006/relationships/hyperlink" Target="http://www.elsevier.com/locate/jepm" TargetMode="External"/><Relationship Id="rId4074" Type="http://schemas.openxmlformats.org/officeDocument/2006/relationships/hyperlink" Target="http://www.elsevier.com/locate/physac" TargetMode="External"/><Relationship Id="rId4281" Type="http://schemas.openxmlformats.org/officeDocument/2006/relationships/hyperlink" Target="http://www.elsevier.com/wps/find/supportfaq.cws_home/conditionsofsale/journals" TargetMode="External"/><Relationship Id="rId5125" Type="http://schemas.openxmlformats.org/officeDocument/2006/relationships/hyperlink" Target="http://www.elsevier.com/wps/find/supportfaq.cws_home/conditionsofsale/journals" TargetMode="External"/><Relationship Id="rId5332" Type="http://schemas.openxmlformats.org/officeDocument/2006/relationships/hyperlink" Target="http://www.elsevier.com/locate/wear" TargetMode="External"/><Relationship Id="rId1528" Type="http://schemas.openxmlformats.org/officeDocument/2006/relationships/hyperlink" Target="http://www.elsevier.com/wps/find/supportfaq.cws_home/conditionsofsale/journals" TargetMode="External"/><Relationship Id="rId2926" Type="http://schemas.openxmlformats.org/officeDocument/2006/relationships/hyperlink" Target="http://www.elsevier.com/locate/jmsjmst" TargetMode="External"/><Relationship Id="rId3090" Type="http://schemas.openxmlformats.org/officeDocument/2006/relationships/hyperlink" Target="http://www.elsevier.com/locate/jrp" TargetMode="External"/><Relationship Id="rId4141" Type="http://schemas.openxmlformats.org/officeDocument/2006/relationships/hyperlink" Target="http://www.elsevier.com/wps/find/supportfaq.cws_home/conditionsofsale/journals" TargetMode="External"/><Relationship Id="rId1735" Type="http://schemas.openxmlformats.org/officeDocument/2006/relationships/hyperlink" Target="http://www.elsevier.com/locate/flora" TargetMode="External"/><Relationship Id="rId1942" Type="http://schemas.openxmlformats.org/officeDocument/2006/relationships/hyperlink" Target="http://www.elsevier.com/wps/find/supportfaq.cws_home/conditionsofsale/esme" TargetMode="External"/><Relationship Id="rId4001" Type="http://schemas.openxmlformats.org/officeDocument/2006/relationships/hyperlink" Target="http://www.elsevier.com/wps/find/supportfaq.cws_home/conditionsofsale/journals" TargetMode="External"/><Relationship Id="rId27" Type="http://schemas.openxmlformats.org/officeDocument/2006/relationships/hyperlink" Target="http://www.elsevier.com/wps/find/supportfaq.cws_home/conditionsofsale/journals" TargetMode="External"/><Relationship Id="rId1802" Type="http://schemas.openxmlformats.org/officeDocument/2006/relationships/hyperlink" Target="http://www.elsevier.com/wps/find/supportfaq.cws_home/conditionsofsale/journals" TargetMode="External"/><Relationship Id="rId4958" Type="http://schemas.openxmlformats.org/officeDocument/2006/relationships/hyperlink" Target="http://www.elsevier.com/locate/foot" TargetMode="External"/><Relationship Id="rId3767" Type="http://schemas.openxmlformats.org/officeDocument/2006/relationships/hyperlink" Target="http://www.elsevier.com/wps/find/supportfaq.cws_home/conditionsofsale/journals" TargetMode="External"/><Relationship Id="rId3974" Type="http://schemas.openxmlformats.org/officeDocument/2006/relationships/hyperlink" Target="http://www.elsevier.com/locate/parco" TargetMode="External"/><Relationship Id="rId4818" Type="http://schemas.openxmlformats.org/officeDocument/2006/relationships/hyperlink" Target="http://www.elsevier.com/wps/find/supportfaq.cws_home/conditionsofsale/journals" TargetMode="External"/><Relationship Id="rId688" Type="http://schemas.openxmlformats.org/officeDocument/2006/relationships/hyperlink" Target="http://www.elsevier.com/wps/find/supportfaq.cws_home/conditionsofsale/journals" TargetMode="External"/><Relationship Id="rId895" Type="http://schemas.openxmlformats.org/officeDocument/2006/relationships/hyperlink" Target="http://www.elsevier.com/locate/clon" TargetMode="External"/><Relationship Id="rId2369" Type="http://schemas.openxmlformats.org/officeDocument/2006/relationships/hyperlink" Target="http://www.elsevier.com/locate/jdsr" TargetMode="External"/><Relationship Id="rId2576" Type="http://schemas.openxmlformats.org/officeDocument/2006/relationships/hyperlink" Target="http://www.elsevier.com/wps/find/supportfaq.cws_home/conditionsofsale/journals" TargetMode="External"/><Relationship Id="rId2783" Type="http://schemas.openxmlformats.org/officeDocument/2006/relationships/hyperlink" Target="http://www.elsevier.com/locate/jht" TargetMode="External"/><Relationship Id="rId2990" Type="http://schemas.openxmlformats.org/officeDocument/2006/relationships/hyperlink" Target="http://www.elsevier.com/locate/jot" TargetMode="External"/><Relationship Id="rId3627" Type="http://schemas.openxmlformats.org/officeDocument/2006/relationships/hyperlink" Target="http://www.elsevier.com/wps/find/supportfaq.cws_home/conditionsofsale/journals" TargetMode="External"/><Relationship Id="rId3834" Type="http://schemas.openxmlformats.org/officeDocument/2006/relationships/hyperlink" Target="http://www.elsevier.com/locate/nut" TargetMode="External"/><Relationship Id="rId548" Type="http://schemas.openxmlformats.org/officeDocument/2006/relationships/hyperlink" Target="http://www.elsevier.com/wps/find/supportfaq.cws_home/conditionsofsale/journals" TargetMode="External"/><Relationship Id="rId755" Type="http://schemas.openxmlformats.org/officeDocument/2006/relationships/hyperlink" Target="http://www.elsevier.com/locate/cdc" TargetMode="External"/><Relationship Id="rId962" Type="http://schemas.openxmlformats.org/officeDocument/2006/relationships/hyperlink" Target="http://www.elsevier.com/wps/find/supportfaq.cws_home/conditionsofsale/journals" TargetMode="External"/><Relationship Id="rId1178" Type="http://schemas.openxmlformats.org/officeDocument/2006/relationships/hyperlink" Target="http://www.elsevier.com/wps/find/supportfaq.cws_home/conditionsofsale/journals" TargetMode="External"/><Relationship Id="rId1385" Type="http://schemas.openxmlformats.org/officeDocument/2006/relationships/hyperlink" Target="http://www.elsevier.com/locate/ebiom" TargetMode="External"/><Relationship Id="rId1592" Type="http://schemas.openxmlformats.org/officeDocument/2006/relationships/hyperlink" Target="http://www.elsevier.com/wps/find/supportfaq.cws_home/conditionsofsale/esme" TargetMode="External"/><Relationship Id="rId2229" Type="http://schemas.openxmlformats.org/officeDocument/2006/relationships/hyperlink" Target="http://www.elsevier.com/locate/he" TargetMode="External"/><Relationship Id="rId2436" Type="http://schemas.openxmlformats.org/officeDocument/2006/relationships/hyperlink" Target="http://www.elsevier.com/wps/find/supportfaq.cws_home/conditionsofsale/argi" TargetMode="External"/><Relationship Id="rId2643" Type="http://schemas.openxmlformats.org/officeDocument/2006/relationships/hyperlink" Target="http://www.elsevier.com/locate/jde" TargetMode="External"/><Relationship Id="rId2850" Type="http://schemas.openxmlformats.org/officeDocument/2006/relationships/hyperlink" Target="http://www.elsevier.com/wps/find/supportfaq.cws_home/conditionsofsale/argi" TargetMode="External"/><Relationship Id="rId91" Type="http://schemas.openxmlformats.org/officeDocument/2006/relationships/hyperlink" Target="http://www.elsevier.com/wps/find/supportfaq.cws_home/conditionsofsale/journals" TargetMode="External"/><Relationship Id="rId408" Type="http://schemas.openxmlformats.org/officeDocument/2006/relationships/hyperlink" Target="http://www.elsevier.com/wps/find/supportfaq.cws_home/conditionsofsale/journals" TargetMode="External"/><Relationship Id="rId615" Type="http://schemas.openxmlformats.org/officeDocument/2006/relationships/hyperlink" Target="http://www.elsevier.com/locate/brachy" TargetMode="External"/><Relationship Id="rId822" Type="http://schemas.openxmlformats.org/officeDocument/2006/relationships/hyperlink" Target="http://www.elsevier.com/wps/find/supportfaq.cws_home/conditionsofsale/journals" TargetMode="External"/><Relationship Id="rId1038" Type="http://schemas.openxmlformats.org/officeDocument/2006/relationships/hyperlink" Target="http://www.elsevier.com/wps/find/supportfaq.cws_home/conditionsofsale/journals" TargetMode="External"/><Relationship Id="rId1245" Type="http://schemas.openxmlformats.org/officeDocument/2006/relationships/hyperlink" Target="http://www.elsevier.com/locate/curtheres" TargetMode="External"/><Relationship Id="rId1452" Type="http://schemas.openxmlformats.org/officeDocument/2006/relationships/hyperlink" Target="http://www.elsevier.com/wps/find/supportfaq.cws_home/conditionsofsale/journals" TargetMode="External"/><Relationship Id="rId2503" Type="http://schemas.openxmlformats.org/officeDocument/2006/relationships/hyperlink" Target="http://www.elsevier.com/locate/jbvi" TargetMode="External"/><Relationship Id="rId3901" Type="http://schemas.openxmlformats.org/officeDocument/2006/relationships/hyperlink" Target="http://www.elsevier.com/wps/find/supportfaq.cws_home/conditionsofsale/journals" TargetMode="External"/><Relationship Id="rId1105" Type="http://schemas.openxmlformats.org/officeDocument/2006/relationships/hyperlink" Target="http://www.elsevier.com/locate/csr" TargetMode="External"/><Relationship Id="rId1312" Type="http://schemas.openxmlformats.org/officeDocument/2006/relationships/hyperlink" Target="http://www.elsevier.com/wps/find/supportfaq.cws_home/conditionsofsale/journals" TargetMode="External"/><Relationship Id="rId2710" Type="http://schemas.openxmlformats.org/officeDocument/2006/relationships/hyperlink" Target="http://www.elsevier.com/wps/find/supportfaq.cws_home/conditionsofsale/journals" TargetMode="External"/><Relationship Id="rId4468" Type="http://schemas.openxmlformats.org/officeDocument/2006/relationships/hyperlink" Target="http://www.elsevier.com/locate/rcpeng" TargetMode="External"/><Relationship Id="rId3277" Type="http://schemas.openxmlformats.org/officeDocument/2006/relationships/hyperlink" Target="http://www.elsevier.com/wps/find/supportfaq.cws_home/conditionsofsale/journals" TargetMode="External"/><Relationship Id="rId4675" Type="http://schemas.openxmlformats.org/officeDocument/2006/relationships/hyperlink" Target="http://www.elsevier.com/locate/semvascsurg" TargetMode="External"/><Relationship Id="rId4882" Type="http://schemas.openxmlformats.org/officeDocument/2006/relationships/hyperlink" Target="http://www.elsevier.com/locate/tjog" TargetMode="External"/><Relationship Id="rId198" Type="http://schemas.openxmlformats.org/officeDocument/2006/relationships/hyperlink" Target="http://www.elsevier.com/wps/find/supportfaq.cws_home/conditionsofsale/journals" TargetMode="External"/><Relationship Id="rId2086" Type="http://schemas.openxmlformats.org/officeDocument/2006/relationships/hyperlink" Target="http://www.elsevier.com/wps/find/supportfaq.cws_home/conditionsofsale/journals" TargetMode="External"/><Relationship Id="rId3484" Type="http://schemas.openxmlformats.org/officeDocument/2006/relationships/hyperlink" Target="http://www.elsevier.com/locate/mod" TargetMode="External"/><Relationship Id="rId3691" Type="http://schemas.openxmlformats.org/officeDocument/2006/relationships/hyperlink" Target="http://www.elsevier.com/wps/find/supportfaq.cws_home/conditionsofsale/journals" TargetMode="External"/><Relationship Id="rId4328" Type="http://schemas.openxmlformats.org/officeDocument/2006/relationships/hyperlink" Target="http://www.elsevier.com/locate/cradiol" TargetMode="External"/><Relationship Id="rId4535" Type="http://schemas.openxmlformats.org/officeDocument/2006/relationships/hyperlink" Target="http://www.elsevier.com/locate/rppnen" TargetMode="External"/><Relationship Id="rId4742" Type="http://schemas.openxmlformats.org/officeDocument/2006/relationships/hyperlink" Target="http://www.elsevier.com/wps/find/supportfaq.cws_home/conditionsofsale/esme" TargetMode="External"/><Relationship Id="rId2293" Type="http://schemas.openxmlformats.org/officeDocument/2006/relationships/hyperlink" Target="http://www.elsevier.com/locate/ijpvp" TargetMode="External"/><Relationship Id="rId3137" Type="http://schemas.openxmlformats.org/officeDocument/2006/relationships/hyperlink" Target="http://www.elsevier.com/wps/find/supportfaq.cws_home/conditionsofsale/argi" TargetMode="External"/><Relationship Id="rId3344" Type="http://schemas.openxmlformats.org/officeDocument/2006/relationships/hyperlink" Target="http://www.elsevier.com/locate/encep" TargetMode="External"/><Relationship Id="rId3551" Type="http://schemas.openxmlformats.org/officeDocument/2006/relationships/hyperlink" Target="http://www.elsevier.com/wps/find/supportfaq.cws_home/conditionsofsale/journals" TargetMode="External"/><Relationship Id="rId4602" Type="http://schemas.openxmlformats.org/officeDocument/2006/relationships/hyperlink" Target="http://www.elsevier.com/wps/find/supportfaq.cws_home/conditionsofsale/journals" TargetMode="External"/><Relationship Id="rId265" Type="http://schemas.openxmlformats.org/officeDocument/2006/relationships/hyperlink" Target="http://www.elsevier.com/locate/apal" TargetMode="External"/><Relationship Id="rId472" Type="http://schemas.openxmlformats.org/officeDocument/2006/relationships/hyperlink" Target="http://www.elsevier.com/wps/find/supportfaq.cws_home/conditionsofsale/journals" TargetMode="External"/><Relationship Id="rId2153" Type="http://schemas.openxmlformats.org/officeDocument/2006/relationships/hyperlink" Target="http://www.elsevier.com/locate/idevabs" TargetMode="External"/><Relationship Id="rId2360" Type="http://schemas.openxmlformats.org/officeDocument/2006/relationships/hyperlink" Target="http://www.elsevier.com/wps/find/supportfaq.cws_home/conditionsofsale/argi" TargetMode="External"/><Relationship Id="rId3204" Type="http://schemas.openxmlformats.org/officeDocument/2006/relationships/hyperlink" Target="http://www.elsevier.com/locate/jnma" TargetMode="External"/><Relationship Id="rId3411" Type="http://schemas.openxmlformats.org/officeDocument/2006/relationships/hyperlink" Target="http://www.elsevier.com/wps/find/supportfaq.cws_home/conditionsofsale/journals" TargetMode="External"/><Relationship Id="rId125" Type="http://schemas.openxmlformats.org/officeDocument/2006/relationships/hyperlink" Target="http://www.elsevier.com/wps/find/supportfaq.cws_home/conditionsofsale/journals" TargetMode="External"/><Relationship Id="rId332" Type="http://schemas.openxmlformats.org/officeDocument/2006/relationships/hyperlink" Target="http://www.elsevier.com/wps/find/supportfaq.cws_home/conditionsofsale/journals" TargetMode="External"/><Relationship Id="rId2013" Type="http://schemas.openxmlformats.org/officeDocument/2006/relationships/hyperlink" Target="http://www.elsevier.com/locate/ehmc" TargetMode="External"/><Relationship Id="rId2220" Type="http://schemas.openxmlformats.org/officeDocument/2006/relationships/hyperlink" Target="http://www.elsevier.com/wps/find/supportfaq.cws_home/conditionsofsale/journals" TargetMode="External"/><Relationship Id="rId5169" Type="http://schemas.openxmlformats.org/officeDocument/2006/relationships/hyperlink" Target="http://www.elsevier.com/wps/find/supportfaq.cws_home/conditionsofsale/journals" TargetMode="External"/><Relationship Id="rId4185" Type="http://schemas.openxmlformats.org/officeDocument/2006/relationships/hyperlink" Target="http://www.elsevier.com/wps/find/supportfaq.cws_home/conditionsofsale/journals" TargetMode="External"/><Relationship Id="rId4392" Type="http://schemas.openxmlformats.org/officeDocument/2006/relationships/hyperlink" Target="http://www.elsevier.com/locate/redevdis" TargetMode="External"/><Relationship Id="rId5029" Type="http://schemas.openxmlformats.org/officeDocument/2006/relationships/hyperlink" Target="http://www.elsevier.com/wps/find/supportfaq.cws_home/conditionsofsale/lancet" TargetMode="External"/><Relationship Id="rId5236" Type="http://schemas.openxmlformats.org/officeDocument/2006/relationships/hyperlink" Target="http://www.elsevier.com/locate/ultrason" TargetMode="External"/><Relationship Id="rId1779" Type="http://schemas.openxmlformats.org/officeDocument/2006/relationships/hyperlink" Target="http://www.elsevier.com/locate/foosci" TargetMode="External"/><Relationship Id="rId1986" Type="http://schemas.openxmlformats.org/officeDocument/2006/relationships/hyperlink" Target="http://www.elsevier.com/wps/find/supportfaq.cws_home/conditionsofsale/journals" TargetMode="External"/><Relationship Id="rId4045" Type="http://schemas.openxmlformats.org/officeDocument/2006/relationships/hyperlink" Target="http://www.elsevier.com/wps/find/supportfaq.cws_home/conditionsofsale/journals" TargetMode="External"/><Relationship Id="rId4252" Type="http://schemas.openxmlformats.org/officeDocument/2006/relationships/hyperlink" Target="http://www.elsevier.com/locate/preteyeres" TargetMode="External"/><Relationship Id="rId1639" Type="http://schemas.openxmlformats.org/officeDocument/2006/relationships/hyperlink" Target="http://www.elsevier.com/locate/ejphar" TargetMode="External"/><Relationship Id="rId1846" Type="http://schemas.openxmlformats.org/officeDocument/2006/relationships/hyperlink" Target="http://www.elsevier.com/wps/find/supportfaq.cws_home/conditionsofsale/journals" TargetMode="External"/><Relationship Id="rId3061" Type="http://schemas.openxmlformats.org/officeDocument/2006/relationships/hyperlink" Target="http://www.elsevier.com/wps/find/supportfaq.cws_home/conditionsofsale/journals" TargetMode="External"/><Relationship Id="rId5303" Type="http://schemas.openxmlformats.org/officeDocument/2006/relationships/hyperlink" Target="http://www.elsevier.com/wps/find/supportfaq.cws_home/conditionsofsale/journals" TargetMode="External"/><Relationship Id="rId1706" Type="http://schemas.openxmlformats.org/officeDocument/2006/relationships/hyperlink" Target="http://www.elsevier.com/wps/find/supportfaq.cws_home/conditionsofsale/esme" TargetMode="External"/><Relationship Id="rId1913" Type="http://schemas.openxmlformats.org/officeDocument/2006/relationships/hyperlink" Target="http://www.elsevier.com/locate/gih" TargetMode="External"/><Relationship Id="rId4112" Type="http://schemas.openxmlformats.org/officeDocument/2006/relationships/hyperlink" Target="http://www.elsevier.com/locate/physleta" TargetMode="External"/><Relationship Id="rId3878" Type="http://schemas.openxmlformats.org/officeDocument/2006/relationships/hyperlink" Target="http://www.elsevier.com/locate/otohns" TargetMode="External"/><Relationship Id="rId4929" Type="http://schemas.openxmlformats.org/officeDocument/2006/relationships/hyperlink" Target="http://www.elsevier.com/wps/find/supportfaq.cws_home/conditionsofsale/argi" TargetMode="External"/><Relationship Id="rId799" Type="http://schemas.openxmlformats.org/officeDocument/2006/relationships/hyperlink" Target="http://www.elsevier.com/locate/chinastron" TargetMode="External"/><Relationship Id="rId2687" Type="http://schemas.openxmlformats.org/officeDocument/2006/relationships/hyperlink" Target="http://www.elsevier.com/locate/jengtecman" TargetMode="External"/><Relationship Id="rId2894" Type="http://schemas.openxmlformats.org/officeDocument/2006/relationships/hyperlink" Target="http://www.elsevier.com/locate/jmateco" TargetMode="External"/><Relationship Id="rId3738" Type="http://schemas.openxmlformats.org/officeDocument/2006/relationships/hyperlink" Target="http://www.elsevier.com/locate/neusjp" TargetMode="External"/><Relationship Id="rId5093" Type="http://schemas.openxmlformats.org/officeDocument/2006/relationships/hyperlink" Target="http://www.elsevier.com/wps/find/supportfaq.cws_home/conditionsofsale/journals" TargetMode="External"/><Relationship Id="rId659" Type="http://schemas.openxmlformats.org/officeDocument/2006/relationships/hyperlink" Target="http://www.elsevier.com/locate/cnd" TargetMode="External"/><Relationship Id="rId866" Type="http://schemas.openxmlformats.org/officeDocument/2006/relationships/hyperlink" Target="http://www.elsevier.com/wps/find/supportfaq.cws_home/conditionsofsale/argi" TargetMode="External"/><Relationship Id="rId1289" Type="http://schemas.openxmlformats.org/officeDocument/2006/relationships/hyperlink" Target="http://www.elsevier.com/locate/destud" TargetMode="External"/><Relationship Id="rId1496" Type="http://schemas.openxmlformats.org/officeDocument/2006/relationships/hyperlink" Target="http://www.elsevier.com/wps/find/supportfaq.cws_home/conditionsofsale/journals" TargetMode="External"/><Relationship Id="rId2547" Type="http://schemas.openxmlformats.org/officeDocument/2006/relationships/hyperlink" Target="http://www.elsevier.com/locate/jcte" TargetMode="External"/><Relationship Id="rId3945" Type="http://schemas.openxmlformats.org/officeDocument/2006/relationships/hyperlink" Target="http://www.elsevier.com/wps/find/supportfaq.cws_home/conditionsofsale/journals" TargetMode="External"/><Relationship Id="rId5160" Type="http://schemas.openxmlformats.org/officeDocument/2006/relationships/hyperlink" Target="http://www.elsevier.com/locate/tre" TargetMode="External"/><Relationship Id="rId519" Type="http://schemas.openxmlformats.org/officeDocument/2006/relationships/hyperlink" Target="http://www.elsevier.com/locate/bej" TargetMode="External"/><Relationship Id="rId1149" Type="http://schemas.openxmlformats.org/officeDocument/2006/relationships/hyperlink" Target="http://www.elsevier.com/locate/camicrobio" TargetMode="External"/><Relationship Id="rId1356" Type="http://schemas.openxmlformats.org/officeDocument/2006/relationships/hyperlink" Target="http://www.elsevier.com/wps/find/supportfaq.cws_home/conditionsofsale/journals" TargetMode="External"/><Relationship Id="rId2754" Type="http://schemas.openxmlformats.org/officeDocument/2006/relationships/hyperlink" Target="http://www.elsevier.com/wps/find/supportfaq.cws_home/conditionsofsale/journals" TargetMode="External"/><Relationship Id="rId2961" Type="http://schemas.openxmlformats.org/officeDocument/2006/relationships/hyperlink" Target="http://www.elsevier.com/wps/find/supportfaq.cws_home/conditionsofsale/journals" TargetMode="External"/><Relationship Id="rId3805" Type="http://schemas.openxmlformats.org/officeDocument/2006/relationships/hyperlink" Target="http://www.elsevier.com/wps/find/supportfaq.cws_home/conditionsofsale/journals" TargetMode="External"/><Relationship Id="rId5020" Type="http://schemas.openxmlformats.org/officeDocument/2006/relationships/hyperlink" Target="http://www.elsevier.com/locate/knee" TargetMode="External"/><Relationship Id="rId726" Type="http://schemas.openxmlformats.org/officeDocument/2006/relationships/hyperlink" Target="http://www.elsevier.com/wps/find/supportfaq.cws_home/conditionsofsale/cell" TargetMode="External"/><Relationship Id="rId933" Type="http://schemas.openxmlformats.org/officeDocument/2006/relationships/hyperlink" Target="http://www.elsevier.com/locate/coastaleng" TargetMode="External"/><Relationship Id="rId1009" Type="http://schemas.openxmlformats.org/officeDocument/2006/relationships/hyperlink" Target="http://www.elsevier.com/locate/csbj" TargetMode="External"/><Relationship Id="rId1563" Type="http://schemas.openxmlformats.org/officeDocument/2006/relationships/hyperlink" Target="http://www.elsevier.com/locate/envres" TargetMode="External"/><Relationship Id="rId1770" Type="http://schemas.openxmlformats.org/officeDocument/2006/relationships/hyperlink" Target="http://www.elsevier.com/wps/find/supportfaq.cws_home/conditionsofsale/journals" TargetMode="External"/><Relationship Id="rId2407" Type="http://schemas.openxmlformats.org/officeDocument/2006/relationships/hyperlink" Target="http://www.elsevier.com/locate/acclit" TargetMode="External"/><Relationship Id="rId2614" Type="http://schemas.openxmlformats.org/officeDocument/2006/relationships/hyperlink" Target="http://www.elsevier.com/wps/find/supportfaq.cws_home/conditionsofsale/journals" TargetMode="External"/><Relationship Id="rId2821" Type="http://schemas.openxmlformats.org/officeDocument/2006/relationships/hyperlink" Target="http://www.elsevier.com/locate/jinf" TargetMode="External"/><Relationship Id="rId62" Type="http://schemas.openxmlformats.org/officeDocument/2006/relationships/hyperlink" Target="http://www.elsevier.com/locate/addpol" TargetMode="External"/><Relationship Id="rId1216" Type="http://schemas.openxmlformats.org/officeDocument/2006/relationships/hyperlink" Target="http://www.elsevier.com/wps/find/supportfaq.cws_home/conditionsofsale/journals" TargetMode="External"/><Relationship Id="rId1423" Type="http://schemas.openxmlformats.org/officeDocument/2006/relationships/hyperlink" Target="http://www.elsevier.com/locate/ecoser" TargetMode="External"/><Relationship Id="rId1630" Type="http://schemas.openxmlformats.org/officeDocument/2006/relationships/hyperlink" Target="http://www.elsevier.com/wps/find/supportfaq.cws_home/conditionsofsale/journals" TargetMode="External"/><Relationship Id="rId4579" Type="http://schemas.openxmlformats.org/officeDocument/2006/relationships/hyperlink" Target="http://www.elsevier.com/locate/rsci" TargetMode="External"/><Relationship Id="rId4786" Type="http://schemas.openxmlformats.org/officeDocument/2006/relationships/hyperlink" Target="http://www.elsevier.com/wps/find/supportfaq.cws_home/conditionsofsale/argi" TargetMode="External"/><Relationship Id="rId4993" Type="http://schemas.openxmlformats.org/officeDocument/2006/relationships/hyperlink" Target="http://www.elsevier.com/wps/find/supportfaq.cws_home/conditionsofsale/argi" TargetMode="External"/><Relationship Id="rId3388" Type="http://schemas.openxmlformats.org/officeDocument/2006/relationships/hyperlink" Target="http://www.elsevier.com/locate/marpetgeo" TargetMode="External"/><Relationship Id="rId3595" Type="http://schemas.openxmlformats.org/officeDocument/2006/relationships/hyperlink" Target="http://www.elsevier.com/wps/find/supportfaq.cws_home/conditionsofsale/journals" TargetMode="External"/><Relationship Id="rId4439" Type="http://schemas.openxmlformats.org/officeDocument/2006/relationships/hyperlink" Target="http://www.elsevier.com/wps/find/supportfaq.cws_home/conditionsofsale/journals" TargetMode="External"/><Relationship Id="rId4646" Type="http://schemas.openxmlformats.org/officeDocument/2006/relationships/hyperlink" Target="http://www.elsevier.com/wps/find/supportfaq.cws_home/conditionsofsale/argi" TargetMode="External"/><Relationship Id="rId4853" Type="http://schemas.openxmlformats.org/officeDocument/2006/relationships/hyperlink" Target="http://www.elsevier.com/wps/find/supportfaq.cws_home/conditionsofsale/journals" TargetMode="External"/><Relationship Id="rId2197" Type="http://schemas.openxmlformats.org/officeDocument/2006/relationships/hyperlink" Target="http://www.elsevier.com/locate/ijedudev" TargetMode="External"/><Relationship Id="rId3248" Type="http://schemas.openxmlformats.org/officeDocument/2006/relationships/hyperlink" Target="http://www.elsevier.com/locate/jvsv" TargetMode="External"/><Relationship Id="rId3455" Type="http://schemas.openxmlformats.org/officeDocument/2006/relationships/hyperlink" Target="http://www.elsevier.com/wps/find/supportfaq.cws_home/conditionsofsale/journals" TargetMode="External"/><Relationship Id="rId3662" Type="http://schemas.openxmlformats.org/officeDocument/2006/relationships/hyperlink" Target="http://www.elsevier.com/locate/nefro" TargetMode="External"/><Relationship Id="rId4506" Type="http://schemas.openxmlformats.org/officeDocument/2006/relationships/hyperlink" Target="http://www.elsevier.com/wps/find/supportfaq.cws_home/conditionsofsale/esme" TargetMode="External"/><Relationship Id="rId4713" Type="http://schemas.openxmlformats.org/officeDocument/2006/relationships/hyperlink" Target="http://www.elsevier.com/locate/cslp" TargetMode="External"/><Relationship Id="rId169" Type="http://schemas.openxmlformats.org/officeDocument/2006/relationships/hyperlink" Target="http://www.elsevier.com/wps/find/supportfaq.cws_home/conditionsofsale/argi" TargetMode="External"/><Relationship Id="rId376" Type="http://schemas.openxmlformats.org/officeDocument/2006/relationships/hyperlink" Target="http://www.elsevier.com/wps/find/supportfaq.cws_home/conditionsofsale/argi" TargetMode="External"/><Relationship Id="rId583" Type="http://schemas.openxmlformats.org/officeDocument/2006/relationships/hyperlink" Target="http://www.elsevier.com/locate/biomedinstr" TargetMode="External"/><Relationship Id="rId790" Type="http://schemas.openxmlformats.org/officeDocument/2006/relationships/hyperlink" Target="http://www.elsevier.com/wps/find/supportfaq.cws_home/conditionsofsale/argi" TargetMode="External"/><Relationship Id="rId2057" Type="http://schemas.openxmlformats.org/officeDocument/2006/relationships/hyperlink" Target="http://www.elsevier.com/locate/cimm" TargetMode="External"/><Relationship Id="rId2264" Type="http://schemas.openxmlformats.org/officeDocument/2006/relationships/hyperlink" Target="http://www.elsevier.com/wps/find/supportfaq.cws_home/conditionsofsale/journals" TargetMode="External"/><Relationship Id="rId2471" Type="http://schemas.openxmlformats.org/officeDocument/2006/relationships/hyperlink" Target="http://www.elsevier.com/locate/jape" TargetMode="External"/><Relationship Id="rId3108" Type="http://schemas.openxmlformats.org/officeDocument/2006/relationships/hyperlink" Target="http://www.elsevier.com/locate/jsamd" TargetMode="External"/><Relationship Id="rId3315" Type="http://schemas.openxmlformats.org/officeDocument/2006/relationships/hyperlink" Target="http://www.elsevier.com/wps/find/supportfaq.cws_home/conditionsofsale/esme" TargetMode="External"/><Relationship Id="rId3522" Type="http://schemas.openxmlformats.org/officeDocument/2006/relationships/hyperlink" Target="http://www.elsevier.com/locate/medcli" TargetMode="External"/><Relationship Id="rId4920" Type="http://schemas.openxmlformats.org/officeDocument/2006/relationships/hyperlink" Target="http://www.elsevier.com/locate/ajhg" TargetMode="External"/><Relationship Id="rId236" Type="http://schemas.openxmlformats.org/officeDocument/2006/relationships/hyperlink" Target="http://www.elsevier.com/wps/find/supportfaq.cws_home/conditionsofsale/esme" TargetMode="External"/><Relationship Id="rId443" Type="http://schemas.openxmlformats.org/officeDocument/2006/relationships/hyperlink" Target="http://www.elsevier.com/locate/atmosres" TargetMode="External"/><Relationship Id="rId650" Type="http://schemas.openxmlformats.org/officeDocument/2006/relationships/hyperlink" Target="http://www.elsevier.com/wps/find/supportfaq.cws_home/conditionsofsale/journals" TargetMode="External"/><Relationship Id="rId1073" Type="http://schemas.openxmlformats.org/officeDocument/2006/relationships/hyperlink" Target="http://www.elsevier.com/locate/cor" TargetMode="External"/><Relationship Id="rId1280" Type="http://schemas.openxmlformats.org/officeDocument/2006/relationships/hyperlink" Target="http://www.elsevier.com/wps/find/supportfaq.cws_home/conditionsofsale/argi" TargetMode="External"/><Relationship Id="rId2124" Type="http://schemas.openxmlformats.org/officeDocument/2006/relationships/hyperlink" Target="http://www.elsevier.com/wps/find/supportfaq.cws_home/conditionsofsale/journals" TargetMode="External"/><Relationship Id="rId2331" Type="http://schemas.openxmlformats.org/officeDocument/2006/relationships/hyperlink" Target="http://www.elsevier.com/locate/iref" TargetMode="External"/><Relationship Id="rId303" Type="http://schemas.openxmlformats.org/officeDocument/2006/relationships/hyperlink" Target="http://www.elsevier.com/locate/apgeog" TargetMode="External"/><Relationship Id="rId1140" Type="http://schemas.openxmlformats.org/officeDocument/2006/relationships/hyperlink" Target="http://www.elsevier.com/wps/find/supportfaq.cws_home/conditionsofsale/journals" TargetMode="External"/><Relationship Id="rId4089" Type="http://schemas.openxmlformats.org/officeDocument/2006/relationships/hyperlink" Target="http://www.elsevier.com/wps/find/supportfaq.cws_home/conditionsofsale/journals" TargetMode="External"/><Relationship Id="rId4296" Type="http://schemas.openxmlformats.org/officeDocument/2006/relationships/hyperlink" Target="http://www.elsevier.com/locate/phsme" TargetMode="External"/><Relationship Id="rId510" Type="http://schemas.openxmlformats.org/officeDocument/2006/relationships/hyperlink" Target="http://www.elsevier.com/wps/find/supportfaq.cws_home/conditionsofsale/journals" TargetMode="External"/><Relationship Id="rId5347" Type="http://schemas.openxmlformats.org/officeDocument/2006/relationships/hyperlink" Target="http://www.elsevier.com/wps/find/supportfaq.cws_home/conditionsofsale/journals" TargetMode="External"/><Relationship Id="rId1000" Type="http://schemas.openxmlformats.org/officeDocument/2006/relationships/hyperlink" Target="http://www.elsevier.com/wps/find/supportfaq.cws_home/conditionsofsale/esme" TargetMode="External"/><Relationship Id="rId1957" Type="http://schemas.openxmlformats.org/officeDocument/2006/relationships/hyperlink" Target="http://www.elsevier.com/locate/hbrcj" TargetMode="External"/><Relationship Id="rId4156" Type="http://schemas.openxmlformats.org/officeDocument/2006/relationships/hyperlink" Target="http://www.elsevier.com/locate/poetic" TargetMode="External"/><Relationship Id="rId4363" Type="http://schemas.openxmlformats.org/officeDocument/2006/relationships/hyperlink" Target="http://www.elsevier.com/wps/find/supportfaq.cws_home/conditionsofsale/journals" TargetMode="External"/><Relationship Id="rId4570" Type="http://schemas.openxmlformats.org/officeDocument/2006/relationships/hyperlink" Target="http://www.elsevier.com/wps/find/supportfaq.cws_home/conditionsofsale/esme" TargetMode="External"/><Relationship Id="rId5207" Type="http://schemas.openxmlformats.org/officeDocument/2006/relationships/hyperlink" Target="http://www.elsevier.com/wps/find/supportfaq.cws_home/conditionsofsale/journals" TargetMode="External"/><Relationship Id="rId1817" Type="http://schemas.openxmlformats.org/officeDocument/2006/relationships/hyperlink" Target="http://www.elsevier.com/locate/fbr" TargetMode="External"/><Relationship Id="rId3172" Type="http://schemas.openxmlformats.org/officeDocument/2006/relationships/hyperlink" Target="http://www.elsevier.com/locate/echo" TargetMode="External"/><Relationship Id="rId4016" Type="http://schemas.openxmlformats.org/officeDocument/2006/relationships/hyperlink" Target="http://www.elsevier.com/locate/peh" TargetMode="External"/><Relationship Id="rId4223" Type="http://schemas.openxmlformats.org/officeDocument/2006/relationships/hyperlink" Target="http://www.elsevier.com/wps/find/supportfaq.cws_home/conditionsofsale/journals" TargetMode="External"/><Relationship Id="rId4430" Type="http://schemas.openxmlformats.org/officeDocument/2006/relationships/hyperlink" Target="http://www.elsevier.com/locate/rinp" TargetMode="External"/><Relationship Id="rId3032" Type="http://schemas.openxmlformats.org/officeDocument/2006/relationships/hyperlink" Target="http://www.elsevier.com/locate/phonetics" TargetMode="External"/><Relationship Id="rId160" Type="http://schemas.openxmlformats.org/officeDocument/2006/relationships/hyperlink" Target="http://www.elsevier.com/locate/alit" TargetMode="External"/><Relationship Id="rId3989" Type="http://schemas.openxmlformats.org/officeDocument/2006/relationships/hyperlink" Target="http://www.elsevier.com/wps/find/supportfaq.cws_home/conditionsofsale/journals" TargetMode="External"/><Relationship Id="rId2798" Type="http://schemas.openxmlformats.org/officeDocument/2006/relationships/hyperlink" Target="http://www.elsevier.com/wps/find/supportfaq.cws_home/conditionsofsale/journals" TargetMode="External"/><Relationship Id="rId3849" Type="http://schemas.openxmlformats.org/officeDocument/2006/relationships/hyperlink" Target="http://www.elsevier.com/wps/find/supportfaq.cws_home/conditionsofsale/journals" TargetMode="External"/><Relationship Id="rId5064" Type="http://schemas.openxmlformats.org/officeDocument/2006/relationships/hyperlink" Target="http://www.elsevier.com/locate/surgeon" TargetMode="External"/><Relationship Id="rId5271" Type="http://schemas.openxmlformats.org/officeDocument/2006/relationships/hyperlink" Target="http://www.elsevier.com/wps/find/supportfaq.cws_home/conditionsofsale/argi" TargetMode="External"/><Relationship Id="rId977" Type="http://schemas.openxmlformats.org/officeDocument/2006/relationships/hyperlink" Target="http://www.elsevier.com/locate/ctim" TargetMode="External"/><Relationship Id="rId2658" Type="http://schemas.openxmlformats.org/officeDocument/2006/relationships/hyperlink" Target="http://www.elsevier.com/wps/find/supportfaq.cws_home/conditionsofsale/journals" TargetMode="External"/><Relationship Id="rId2865" Type="http://schemas.openxmlformats.org/officeDocument/2006/relationships/hyperlink" Target="http://www.elsevier.com/locate/jlamp" TargetMode="External"/><Relationship Id="rId3709" Type="http://schemas.openxmlformats.org/officeDocument/2006/relationships/hyperlink" Target="http://www.elsevier.com/wps/find/supportfaq.cws_home/conditionsofsale/esme" TargetMode="External"/><Relationship Id="rId3916" Type="http://schemas.openxmlformats.org/officeDocument/2006/relationships/hyperlink" Target="http://www.elsevier.com/locate/oooo" TargetMode="External"/><Relationship Id="rId4080" Type="http://schemas.openxmlformats.org/officeDocument/2006/relationships/hyperlink" Target="http://www.elsevier.com/locate/physb" TargetMode="External"/><Relationship Id="rId837" Type="http://schemas.openxmlformats.org/officeDocument/2006/relationships/hyperlink" Target="http://www.elsevier.com/locate/crm" TargetMode="External"/><Relationship Id="rId1467" Type="http://schemas.openxmlformats.org/officeDocument/2006/relationships/hyperlink" Target="http://www.elsevier.com/locate/emctei" TargetMode="External"/><Relationship Id="rId1674" Type="http://schemas.openxmlformats.org/officeDocument/2006/relationships/hyperlink" Target="http://www.elsevier.com/wps/find/supportfaq.cws_home/conditionsofsale/journals" TargetMode="External"/><Relationship Id="rId1881" Type="http://schemas.openxmlformats.org/officeDocument/2006/relationships/hyperlink" Target="http://www.elsevier.com/locate/gca" TargetMode="External"/><Relationship Id="rId2518" Type="http://schemas.openxmlformats.org/officeDocument/2006/relationships/hyperlink" Target="http://www.elsevier.com/wps/find/supportfaq.cws_home/conditionsofsale/journals" TargetMode="External"/><Relationship Id="rId2725" Type="http://schemas.openxmlformats.org/officeDocument/2006/relationships/hyperlink" Target="http://www.elsevier.com/locate/jesp" TargetMode="External"/><Relationship Id="rId2932" Type="http://schemas.openxmlformats.org/officeDocument/2006/relationships/hyperlink" Target="http://www.elsevier.com/locate/jmva" TargetMode="External"/><Relationship Id="rId5131" Type="http://schemas.openxmlformats.org/officeDocument/2006/relationships/hyperlink" Target="http://www.elsevier.com/wps/find/supportfaq.cws_home/conditionsofsale/argi" TargetMode="External"/><Relationship Id="rId904" Type="http://schemas.openxmlformats.org/officeDocument/2006/relationships/hyperlink" Target="http://www.elsevier.com/wps/find/supportfaq.cws_home/conditionsofsale/argi" TargetMode="External"/><Relationship Id="rId1327" Type="http://schemas.openxmlformats.org/officeDocument/2006/relationships/hyperlink" Target="http://www.elsevier.com/locate/daach" TargetMode="External"/><Relationship Id="rId1534" Type="http://schemas.openxmlformats.org/officeDocument/2006/relationships/hyperlink" Target="http://www.elsevier.com/wps/find/supportfaq.cws_home/conditionsofsale/journals" TargetMode="External"/><Relationship Id="rId1741" Type="http://schemas.openxmlformats.org/officeDocument/2006/relationships/hyperlink" Target="http://www.elsevier.com/locate/fape" TargetMode="External"/><Relationship Id="rId4897" Type="http://schemas.openxmlformats.org/officeDocument/2006/relationships/hyperlink" Target="http://www.elsevier.com/wps/find/supportfaq.cws_home/conditionsofsale/journals" TargetMode="External"/><Relationship Id="rId33" Type="http://schemas.openxmlformats.org/officeDocument/2006/relationships/hyperlink" Target="http://www.elsevier.com/wps/find/supportfaq.cws_home/conditionsofsale/journals" TargetMode="External"/><Relationship Id="rId1601" Type="http://schemas.openxmlformats.org/officeDocument/2006/relationships/hyperlink" Target="http://www.elsevier.com/locate/eja" TargetMode="External"/><Relationship Id="rId3499" Type="http://schemas.openxmlformats.org/officeDocument/2006/relationships/hyperlink" Target="http://www.elsevier.com/wps/find/supportfaq.cws_home/conditionsofsale/esme" TargetMode="External"/><Relationship Id="rId4757" Type="http://schemas.openxmlformats.org/officeDocument/2006/relationships/hyperlink" Target="http://www.elsevier.com/locate/ssc" TargetMode="External"/><Relationship Id="rId3359" Type="http://schemas.openxmlformats.org/officeDocument/2006/relationships/hyperlink" Target="http://www.elsevier.com/wps/find/supportfaq.cws_home/conditionsofsale/journals" TargetMode="External"/><Relationship Id="rId3566" Type="http://schemas.openxmlformats.org/officeDocument/2006/relationships/hyperlink" Target="http://www.elsevier.com/locate/mran" TargetMode="External"/><Relationship Id="rId4964" Type="http://schemas.openxmlformats.org/officeDocument/2006/relationships/hyperlink" Target="http://www.elsevier.com/locate/ijme" TargetMode="External"/><Relationship Id="rId487" Type="http://schemas.openxmlformats.org/officeDocument/2006/relationships/hyperlink" Target="http://www.elsevier.com/locate/bbacan" TargetMode="External"/><Relationship Id="rId694" Type="http://schemas.openxmlformats.org/officeDocument/2006/relationships/hyperlink" Target="http://www.elsevier.com/wps/find/supportfaq.cws_home/conditionsofsale/esme" TargetMode="External"/><Relationship Id="rId2168" Type="http://schemas.openxmlformats.org/officeDocument/2006/relationships/hyperlink" Target="http://www.elsevier.com/wps/find/supportfaq.cws_home/conditionsofsale/journals" TargetMode="External"/><Relationship Id="rId2375" Type="http://schemas.openxmlformats.org/officeDocument/2006/relationships/hyperlink" Target="http://www.elsevier.com/locate/joule" TargetMode="External"/><Relationship Id="rId3219" Type="http://schemas.openxmlformats.org/officeDocument/2006/relationships/hyperlink" Target="http://www.elsevier.com/wps/find/supportfaq.cws_home/conditionsofsale/argi" TargetMode="External"/><Relationship Id="rId3773" Type="http://schemas.openxmlformats.org/officeDocument/2006/relationships/hyperlink" Target="http://www.elsevier.com/wps/find/supportfaq.cws_home/conditionsofsale/journals" TargetMode="External"/><Relationship Id="rId3980" Type="http://schemas.openxmlformats.org/officeDocument/2006/relationships/hyperlink" Target="http://www.elsevier.com/locate/parkreldis" TargetMode="External"/><Relationship Id="rId4617" Type="http://schemas.openxmlformats.org/officeDocument/2006/relationships/hyperlink" Target="http://www.elsevier.com/locate/scihorti" TargetMode="External"/><Relationship Id="rId4824" Type="http://schemas.openxmlformats.org/officeDocument/2006/relationships/hyperlink" Target="http://www.elsevier.com/wps/find/supportfaq.cws_home/conditionsofsale/journals" TargetMode="External"/><Relationship Id="rId347" Type="http://schemas.openxmlformats.org/officeDocument/2006/relationships/hyperlink" Target="http://www.elsevier.com/locate/ajg" TargetMode="External"/><Relationship Id="rId1184" Type="http://schemas.openxmlformats.org/officeDocument/2006/relationships/hyperlink" Target="http://www.elsevier.com/wps/find/supportfaq.cws_home/conditionsofsale/journals" TargetMode="External"/><Relationship Id="rId2028" Type="http://schemas.openxmlformats.org/officeDocument/2006/relationships/hyperlink" Target="http://www.elsevier.com/wps/find/supportfaq.cws_home/conditionsofsale/journals" TargetMode="External"/><Relationship Id="rId2582" Type="http://schemas.openxmlformats.org/officeDocument/2006/relationships/hyperlink" Target="http://www.elsevier.com/wps/find/supportfaq.cws_home/conditionsofsale/journals" TargetMode="External"/><Relationship Id="rId3426" Type="http://schemas.openxmlformats.org/officeDocument/2006/relationships/hyperlink" Target="http://www.elsevier.com/locate/mseb" TargetMode="External"/><Relationship Id="rId3633" Type="http://schemas.openxmlformats.org/officeDocument/2006/relationships/hyperlink" Target="http://www.elsevier.com/wps/find/supportfaq.cws_home/conditionsofsale/journals" TargetMode="External"/><Relationship Id="rId3840" Type="http://schemas.openxmlformats.org/officeDocument/2006/relationships/hyperlink" Target="http://www.elsevier.com/locate/orcp" TargetMode="External"/><Relationship Id="rId554" Type="http://schemas.openxmlformats.org/officeDocument/2006/relationships/hyperlink" Target="http://www.elsevier.com/wps/find/supportfaq.cws_home/conditionsofsale/journals" TargetMode="External"/><Relationship Id="rId761" Type="http://schemas.openxmlformats.org/officeDocument/2006/relationships/hyperlink" Target="http://www.elsevier.com/locate/cejful" TargetMode="External"/><Relationship Id="rId1391" Type="http://schemas.openxmlformats.org/officeDocument/2006/relationships/hyperlink" Target="http://www.elsevier.com/locate/ecocom" TargetMode="External"/><Relationship Id="rId2235" Type="http://schemas.openxmlformats.org/officeDocument/2006/relationships/hyperlink" Target="http://www.elsevier.com/locate/ergon" TargetMode="External"/><Relationship Id="rId2442" Type="http://schemas.openxmlformats.org/officeDocument/2006/relationships/hyperlink" Target="http://www.elsevier.com/wps/find/supportfaq.cws_home/conditionsofsale/journals" TargetMode="External"/><Relationship Id="rId3700" Type="http://schemas.openxmlformats.org/officeDocument/2006/relationships/hyperlink" Target="http://www.elsevier.com/locate/ynicl" TargetMode="External"/><Relationship Id="rId207" Type="http://schemas.openxmlformats.org/officeDocument/2006/relationships/hyperlink" Target="http://www.elsevier.com/locate/anrea" TargetMode="External"/><Relationship Id="rId414" Type="http://schemas.openxmlformats.org/officeDocument/2006/relationships/hyperlink" Target="http://www.elsevier.com/wps/find/supportfaq.cws_home/conditionsofsale/journals" TargetMode="External"/><Relationship Id="rId621" Type="http://schemas.openxmlformats.org/officeDocument/2006/relationships/hyperlink" Target="http://www.elsevier.com/locate/b&amp;amp;l" TargetMode="External"/><Relationship Id="rId1044" Type="http://schemas.openxmlformats.org/officeDocument/2006/relationships/hyperlink" Target="http://www.elsevier.com/wps/find/supportfaq.cws_home/conditionsofsale/journals" TargetMode="External"/><Relationship Id="rId1251" Type="http://schemas.openxmlformats.org/officeDocument/2006/relationships/hyperlink" Target="http://www.elsevier.com/locate/cytogfr" TargetMode="External"/><Relationship Id="rId2302" Type="http://schemas.openxmlformats.org/officeDocument/2006/relationships/hyperlink" Target="http://www.elsevier.com/wps/find/supportfaq.cws_home/conditionsofsale/journals" TargetMode="External"/><Relationship Id="rId1111" Type="http://schemas.openxmlformats.org/officeDocument/2006/relationships/hyperlink" Target="http://www.elsevier.com/locate/ccr" TargetMode="External"/><Relationship Id="rId4267" Type="http://schemas.openxmlformats.org/officeDocument/2006/relationships/hyperlink" Target="http://www.elsevier.com/wps/find/supportfaq.cws_home/conditionsofsale/journals" TargetMode="External"/><Relationship Id="rId4474" Type="http://schemas.openxmlformats.org/officeDocument/2006/relationships/hyperlink" Target="http://www.elsevier.com/locate/cali" TargetMode="External"/><Relationship Id="rId4681" Type="http://schemas.openxmlformats.org/officeDocument/2006/relationships/hyperlink" Target="http://www.elsevier.com/locate/snb" TargetMode="External"/><Relationship Id="rId5318" Type="http://schemas.openxmlformats.org/officeDocument/2006/relationships/hyperlink" Target="http://www.elsevier.com/locate/wre" TargetMode="External"/><Relationship Id="rId3076" Type="http://schemas.openxmlformats.org/officeDocument/2006/relationships/hyperlink" Target="http://www.elsevier.com/locate/jqsrt" TargetMode="External"/><Relationship Id="rId3283" Type="http://schemas.openxmlformats.org/officeDocument/2006/relationships/hyperlink" Target="http://www.elsevier.com/wps/find/supportfaq.cws_home/conditionsofsale/journals" TargetMode="External"/><Relationship Id="rId3490" Type="http://schemas.openxmlformats.org/officeDocument/2006/relationships/hyperlink" Target="http://www.elsevier.com/locate/meddro" TargetMode="External"/><Relationship Id="rId4127" Type="http://schemas.openxmlformats.org/officeDocument/2006/relationships/hyperlink" Target="http://www.elsevier.com/wps/find/supportfaq.cws_home/conditionsofsale/journals" TargetMode="External"/><Relationship Id="rId4334" Type="http://schemas.openxmlformats.org/officeDocument/2006/relationships/hyperlink" Target="http://www.elsevier.com/locate/jrid" TargetMode="External"/><Relationship Id="rId4541" Type="http://schemas.openxmlformats.org/officeDocument/2006/relationships/hyperlink" Target="http://www.elsevier.com/locate/revmic" TargetMode="External"/><Relationship Id="rId1928" Type="http://schemas.openxmlformats.org/officeDocument/2006/relationships/hyperlink" Target="http://www.elsevier.com/wps/find/supportfaq.cws_home/conditionsofsale/journals" TargetMode="External"/><Relationship Id="rId2092" Type="http://schemas.openxmlformats.org/officeDocument/2006/relationships/hyperlink" Target="http://www.elsevier.com/wps/find/supportfaq.cws_home/conditionsofsale/journals" TargetMode="External"/><Relationship Id="rId3143" Type="http://schemas.openxmlformats.org/officeDocument/2006/relationships/hyperlink" Target="http://www.elsevier.com/wps/find/supportfaq.cws_home/conditionsofsale/journals" TargetMode="External"/><Relationship Id="rId3350" Type="http://schemas.openxmlformats.org/officeDocument/2006/relationships/hyperlink" Target="http://www.elsevier.com/locate/evopsy" TargetMode="External"/><Relationship Id="rId271" Type="http://schemas.openxmlformats.org/officeDocument/2006/relationships/hyperlink" Target="http://www.elsevier.com/locate/arcontrol" TargetMode="External"/><Relationship Id="rId3003" Type="http://schemas.openxmlformats.org/officeDocument/2006/relationships/hyperlink" Target="http://www.elsevier.com/wps/find/supportfaq.cws_home/conditionsofsale/journals" TargetMode="External"/><Relationship Id="rId4401" Type="http://schemas.openxmlformats.org/officeDocument/2006/relationships/hyperlink" Target="http://www.elsevier.com/wps/find/supportfaq.cws_home/conditionsofsale/argi" TargetMode="External"/><Relationship Id="rId131" Type="http://schemas.openxmlformats.org/officeDocument/2006/relationships/hyperlink" Target="http://www.elsevier.com/wps/find/supportfaq.cws_home/conditionsofsale/journals" TargetMode="External"/><Relationship Id="rId3210" Type="http://schemas.openxmlformats.org/officeDocument/2006/relationships/hyperlink" Target="http://www.elsevier.com/locate/jssas" TargetMode="External"/><Relationship Id="rId2769" Type="http://schemas.openxmlformats.org/officeDocument/2006/relationships/hyperlink" Target="http://www.elsevier.com/locate/geomphys" TargetMode="External"/><Relationship Id="rId2976" Type="http://schemas.openxmlformats.org/officeDocument/2006/relationships/hyperlink" Target="http://www.elsevier.com/locate/joptom" TargetMode="External"/><Relationship Id="rId5175" Type="http://schemas.openxmlformats.org/officeDocument/2006/relationships/hyperlink" Target="http://www.elsevier.com/wps/find/supportfaq.cws_home/conditionsofsale/journals" TargetMode="External"/><Relationship Id="rId948" Type="http://schemas.openxmlformats.org/officeDocument/2006/relationships/hyperlink" Target="http://www.elsevier.com/wps/find/supportfaq.cws_home/conditionsofsale/journals" TargetMode="External"/><Relationship Id="rId1578" Type="http://schemas.openxmlformats.org/officeDocument/2006/relationships/hyperlink" Target="http://www.elsevier.com/wps/find/supportfaq.cws_home/conditionsofsale/journals" TargetMode="External"/><Relationship Id="rId1785" Type="http://schemas.openxmlformats.org/officeDocument/2006/relationships/hyperlink" Target="http://www.elsevier.com/locate/cfan" TargetMode="External"/><Relationship Id="rId1992" Type="http://schemas.openxmlformats.org/officeDocument/2006/relationships/hyperlink" Target="http://www.elsevier.com/wps/find/supportfaq.cws_home/conditionsofsale/argi" TargetMode="External"/><Relationship Id="rId2629" Type="http://schemas.openxmlformats.org/officeDocument/2006/relationships/hyperlink" Target="http://www.elsevier.com/locate/jods" TargetMode="External"/><Relationship Id="rId2836" Type="http://schemas.openxmlformats.org/officeDocument/2006/relationships/hyperlink" Target="http://www.elsevier.com/wps/find/supportfaq.cws_home/conditionsofsale/journals" TargetMode="External"/><Relationship Id="rId4191" Type="http://schemas.openxmlformats.org/officeDocument/2006/relationships/hyperlink" Target="http://www.elsevier.com/wps/find/supportfaq.cws_home/conditionsofsale/journals" TargetMode="External"/><Relationship Id="rId5035" Type="http://schemas.openxmlformats.org/officeDocument/2006/relationships/hyperlink" Target="http://www.elsevier.com/wps/find/supportfaq.cws_home/conditionsofsale/lancet" TargetMode="External"/><Relationship Id="rId5242" Type="http://schemas.openxmlformats.org/officeDocument/2006/relationships/hyperlink" Target="http://www.elsevier.com/locate/uclim" TargetMode="External"/><Relationship Id="rId77" Type="http://schemas.openxmlformats.org/officeDocument/2006/relationships/hyperlink" Target="http://www.elsevier.com/wps/find/supportfaq.cws_home/conditionsofsale/journals" TargetMode="External"/><Relationship Id="rId808" Type="http://schemas.openxmlformats.org/officeDocument/2006/relationships/hyperlink" Target="http://www.elsevier.com/wps/find/supportfaq.cws_home/conditionsofsale/journals" TargetMode="External"/><Relationship Id="rId1438" Type="http://schemas.openxmlformats.org/officeDocument/2006/relationships/hyperlink" Target="http://www.elsevier.com/wps/find/supportfaq.cws_home/conditionsofsale/journals" TargetMode="External"/><Relationship Id="rId1645" Type="http://schemas.openxmlformats.org/officeDocument/2006/relationships/hyperlink" Target="http://www.elsevier.com/locate/ejrad" TargetMode="External"/><Relationship Id="rId4051" Type="http://schemas.openxmlformats.org/officeDocument/2006/relationships/hyperlink" Target="http://www.elsevier.com/wps/find/supportfaq.cws_home/conditionsofsale/journals" TargetMode="External"/><Relationship Id="rId5102" Type="http://schemas.openxmlformats.org/officeDocument/2006/relationships/hyperlink" Target="http://www.elsevier.com/locate/topol" TargetMode="External"/><Relationship Id="rId1852" Type="http://schemas.openxmlformats.org/officeDocument/2006/relationships/hyperlink" Target="http://www.elsevier.com/wps/find/supportfaq.cws_home/conditionsofsale/argi" TargetMode="External"/><Relationship Id="rId2903" Type="http://schemas.openxmlformats.org/officeDocument/2006/relationships/hyperlink" Target="http://www.elsevier.com/wps/find/supportfaq.cws_home/conditionsofsale/journals" TargetMode="External"/><Relationship Id="rId1505" Type="http://schemas.openxmlformats.org/officeDocument/2006/relationships/hyperlink" Target="http://www.elsevier.com/locate/esr" TargetMode="External"/><Relationship Id="rId1712" Type="http://schemas.openxmlformats.org/officeDocument/2006/relationships/hyperlink" Target="http://www.elsevier.com/wps/find/supportfaq.cws_home/conditionsofsale/journals" TargetMode="External"/><Relationship Id="rId4868" Type="http://schemas.openxmlformats.org/officeDocument/2006/relationships/hyperlink" Target="http://www.elsevier.com/locate/spc" TargetMode="External"/><Relationship Id="rId3677" Type="http://schemas.openxmlformats.org/officeDocument/2006/relationships/hyperlink" Target="http://www.elsevier.com/wps/find/supportfaq.cws_home/conditionsofsale/journals" TargetMode="External"/><Relationship Id="rId3884" Type="http://schemas.openxmlformats.org/officeDocument/2006/relationships/hyperlink" Target="http://www.elsevier.com/locate/ophthalmology" TargetMode="External"/><Relationship Id="rId4728" Type="http://schemas.openxmlformats.org/officeDocument/2006/relationships/hyperlink" Target="http://www.elsevier.com/wps/find/supportfaq.cws_home/conditionsofsale/journals" TargetMode="External"/><Relationship Id="rId4935" Type="http://schemas.openxmlformats.org/officeDocument/2006/relationships/hyperlink" Target="http://www.elsevier.com/wps/find/supportfaq.cws_home/conditionsofsale/journals" TargetMode="External"/><Relationship Id="rId598" Type="http://schemas.openxmlformats.org/officeDocument/2006/relationships/hyperlink" Target="http://www.elsevier.com/wps/find/supportfaq.cws_home/conditionsofsale/journals" TargetMode="External"/><Relationship Id="rId2279" Type="http://schemas.openxmlformats.org/officeDocument/2006/relationships/hyperlink" Target="http://www.elsevier.com/locate/ijpp" TargetMode="External"/><Relationship Id="rId2486" Type="http://schemas.openxmlformats.org/officeDocument/2006/relationships/hyperlink" Target="http://www.elsevier.com/wps/find/supportfaq.cws_home/conditionsofsale/journals" TargetMode="External"/><Relationship Id="rId2693" Type="http://schemas.openxmlformats.org/officeDocument/2006/relationships/hyperlink" Target="http://www.elsevier.com/locate/jeem" TargetMode="External"/><Relationship Id="rId3537" Type="http://schemas.openxmlformats.org/officeDocument/2006/relationships/hyperlink" Target="http://www.elsevier.com/wps/find/supportfaq.cws_home/conditionsofsale/journals" TargetMode="External"/><Relationship Id="rId3744" Type="http://schemas.openxmlformats.org/officeDocument/2006/relationships/hyperlink" Target="http://www.elsevier.com/locate/neuroscience" TargetMode="External"/><Relationship Id="rId3951" Type="http://schemas.openxmlformats.org/officeDocument/2006/relationships/hyperlink" Target="http://www.elsevier.com/wps/find/supportfaq.cws_home/conditionsofsale/journals" TargetMode="External"/><Relationship Id="rId458" Type="http://schemas.openxmlformats.org/officeDocument/2006/relationships/hyperlink" Target="http://www.elsevier.com/wps/find/supportfaq.cws_home/conditionsofsale/journals" TargetMode="External"/><Relationship Id="rId665" Type="http://schemas.openxmlformats.org/officeDocument/2006/relationships/hyperlink" Target="http://www.elsevier.com/locate/cjca" TargetMode="External"/><Relationship Id="rId872" Type="http://schemas.openxmlformats.org/officeDocument/2006/relationships/hyperlink" Target="http://www.elsevier.com/wps/find/supportfaq.cws_home/conditionsofsale/argi" TargetMode="External"/><Relationship Id="rId1088" Type="http://schemas.openxmlformats.org/officeDocument/2006/relationships/hyperlink" Target="http://www.elsevier.com/wps/find/supportfaq.cws_home/conditionsofsale/journals" TargetMode="External"/><Relationship Id="rId1295" Type="http://schemas.openxmlformats.org/officeDocument/2006/relationships/hyperlink" Target="http://www.elsevier.com/locate/ydbio" TargetMode="External"/><Relationship Id="rId2139" Type="http://schemas.openxmlformats.org/officeDocument/2006/relationships/hyperlink" Target="http://www.elsevier.com/locate/internalmed" TargetMode="External"/><Relationship Id="rId2346" Type="http://schemas.openxmlformats.org/officeDocument/2006/relationships/hyperlink" Target="http://www.elsevier.com/wps/find/supportfaq.cws_home/conditionsofsale/esme" TargetMode="External"/><Relationship Id="rId2553" Type="http://schemas.openxmlformats.org/officeDocument/2006/relationships/hyperlink" Target="http://www.elsevier.com/locate/jocd" TargetMode="External"/><Relationship Id="rId2760" Type="http://schemas.openxmlformats.org/officeDocument/2006/relationships/hyperlink" Target="http://www.elsevier.com/wps/find/supportfaq.cws_home/conditionsofsale/journals" TargetMode="External"/><Relationship Id="rId3604" Type="http://schemas.openxmlformats.org/officeDocument/2006/relationships/hyperlink" Target="http://www.elsevier.com/locate/molap" TargetMode="External"/><Relationship Id="rId3811" Type="http://schemas.openxmlformats.org/officeDocument/2006/relationships/hyperlink" Target="http://www.elsevier.com/wps/find/supportfaq.cws_home/conditionsofsale/journals" TargetMode="External"/><Relationship Id="rId318" Type="http://schemas.openxmlformats.org/officeDocument/2006/relationships/hyperlink" Target="http://www.elsevier.com/wps/find/supportfaq.cws_home/conditionsofsale/journals" TargetMode="External"/><Relationship Id="rId525" Type="http://schemas.openxmlformats.org/officeDocument/2006/relationships/hyperlink" Target="http://www.elsevier.com/locate/bbrep" TargetMode="External"/><Relationship Id="rId732" Type="http://schemas.openxmlformats.org/officeDocument/2006/relationships/hyperlink" Target="http://www.elsevier.com/wps/find/supportfaq.cws_home/conditionsofsale/journals" TargetMode="External"/><Relationship Id="rId1155" Type="http://schemas.openxmlformats.org/officeDocument/2006/relationships/hyperlink" Target="http://www.elsevier.com/locate/caclinchem" TargetMode="External"/><Relationship Id="rId1362" Type="http://schemas.openxmlformats.org/officeDocument/2006/relationships/hyperlink" Target="http://www.elsevier.com/wps/find/supportfaq.cws_home/conditionsofsale/journals" TargetMode="External"/><Relationship Id="rId2206" Type="http://schemas.openxmlformats.org/officeDocument/2006/relationships/hyperlink" Target="http://www.elsevier.com/wps/find/supportfaq.cws_home/conditionsofsale/journals" TargetMode="External"/><Relationship Id="rId2413" Type="http://schemas.openxmlformats.org/officeDocument/2006/relationships/hyperlink" Target="http://www.elsevier.com/locate/jadohea" TargetMode="External"/><Relationship Id="rId2620" Type="http://schemas.openxmlformats.org/officeDocument/2006/relationships/hyperlink" Target="http://www.elsevier.com/wps/find/supportfaq.cws_home/conditionsofsale/journals" TargetMode="External"/><Relationship Id="rId1015" Type="http://schemas.openxmlformats.org/officeDocument/2006/relationships/hyperlink" Target="http://www.elsevier.com/locate/cocom" TargetMode="External"/><Relationship Id="rId1222" Type="http://schemas.openxmlformats.org/officeDocument/2006/relationships/hyperlink" Target="http://www.elsevier.com/wps/find/supportfaq.cws_home/conditionsofsale/journals" TargetMode="External"/><Relationship Id="rId4378" Type="http://schemas.openxmlformats.org/officeDocument/2006/relationships/hyperlink" Target="http://www.elsevier.com/locate/rmp" TargetMode="External"/><Relationship Id="rId4585" Type="http://schemas.openxmlformats.org/officeDocument/2006/relationships/hyperlink" Target="http://www.elsevier.com/locate/rgg" TargetMode="External"/><Relationship Id="rId3187" Type="http://schemas.openxmlformats.org/officeDocument/2006/relationships/hyperlink" Target="http://www.elsevier.com/wps/find/supportfaq.cws_home/conditionsofsale/journals" TargetMode="External"/><Relationship Id="rId3394" Type="http://schemas.openxmlformats.org/officeDocument/2006/relationships/hyperlink" Target="http://www.elsevier.com/locate/margen" TargetMode="External"/><Relationship Id="rId4238" Type="http://schemas.openxmlformats.org/officeDocument/2006/relationships/hyperlink" Target="http://www.elsevier.com/locate/pocean" TargetMode="External"/><Relationship Id="rId4792" Type="http://schemas.openxmlformats.org/officeDocument/2006/relationships/hyperlink" Target="http://www.elsevier.com/wps/find/supportfaq.cws_home/conditionsofsale/journals" TargetMode="External"/><Relationship Id="rId3047" Type="http://schemas.openxmlformats.org/officeDocument/2006/relationships/hyperlink" Target="http://www.elsevier.com/wps/find/supportfaq.cws_home/conditionsofsale/journals" TargetMode="External"/><Relationship Id="rId4445" Type="http://schemas.openxmlformats.org/officeDocument/2006/relationships/hyperlink" Target="http://www.elsevier.com/wps/find/supportfaq.cws_home/conditionsofsale/esme" TargetMode="External"/><Relationship Id="rId4652" Type="http://schemas.openxmlformats.org/officeDocument/2006/relationships/hyperlink" Target="http://www.elsevier.com/wps/find/supportfaq.cws_home/conditionsofsale/argi" TargetMode="External"/><Relationship Id="rId175" Type="http://schemas.openxmlformats.org/officeDocument/2006/relationships/hyperlink" Target="http://www.elsevier.com/wps/find/supportfaq.cws_home/conditionsofsale/argi" TargetMode="External"/><Relationship Id="rId3254" Type="http://schemas.openxmlformats.org/officeDocument/2006/relationships/hyperlink" Target="http://www.elsevier.com/locate/jviromet" TargetMode="External"/><Relationship Id="rId3461" Type="http://schemas.openxmlformats.org/officeDocument/2006/relationships/hyperlink" Target="http://www.elsevier.com/wps/find/supportfaq.cws_home/conditionsofsale/argi" TargetMode="External"/><Relationship Id="rId4305" Type="http://schemas.openxmlformats.org/officeDocument/2006/relationships/hyperlink" Target="http://www.elsevier.com/wps/find/supportfaq.cws_home/conditionsofsale/journals" TargetMode="External"/><Relationship Id="rId4512" Type="http://schemas.openxmlformats.org/officeDocument/2006/relationships/hyperlink" Target="http://www.elsevier.com/wps/find/supportfaq.cws_home/conditionsofsale/esme" TargetMode="External"/><Relationship Id="rId382" Type="http://schemas.openxmlformats.org/officeDocument/2006/relationships/hyperlink" Target="http://www.elsevier.com/wps/find/supportfaq.cws_home/conditionsofsale/journals" TargetMode="External"/><Relationship Id="rId2063" Type="http://schemas.openxmlformats.org/officeDocument/2006/relationships/hyperlink" Target="http://www.elsevier.com/locate/inan" TargetMode="External"/><Relationship Id="rId2270" Type="http://schemas.openxmlformats.org/officeDocument/2006/relationships/hyperlink" Target="http://www.elsevier.com/wps/find/supportfaq.cws_home/conditionsofsale/journals" TargetMode="External"/><Relationship Id="rId3114" Type="http://schemas.openxmlformats.org/officeDocument/2006/relationships/hyperlink" Target="http://www.elsevier.com/locate/jse" TargetMode="External"/><Relationship Id="rId3321" Type="http://schemas.openxmlformats.org/officeDocument/2006/relationships/hyperlink" Target="http://www.elsevier.com/wps/find/supportfaq.cws_home/conditionsofsale/journals" TargetMode="External"/><Relationship Id="rId242" Type="http://schemas.openxmlformats.org/officeDocument/2006/relationships/hyperlink" Target="http://www.elsevier.com/wps/find/supportfaq.cws_home/conditionsofsale/journals" TargetMode="External"/><Relationship Id="rId2130" Type="http://schemas.openxmlformats.org/officeDocument/2006/relationships/hyperlink" Target="http://www.elsevier.com/wps/find/supportfaq.cws_home/conditionsofsale/journals" TargetMode="External"/><Relationship Id="rId5079" Type="http://schemas.openxmlformats.org/officeDocument/2006/relationships/hyperlink" Target="http://www.elsevier.com/wps/find/supportfaq.cws_home/conditionsofsale/journals" TargetMode="External"/><Relationship Id="rId5286" Type="http://schemas.openxmlformats.org/officeDocument/2006/relationships/hyperlink" Target="http://www.elsevier.com/locate/cvex" TargetMode="External"/><Relationship Id="rId102" Type="http://schemas.openxmlformats.org/officeDocument/2006/relationships/hyperlink" Target="http://www.elsevier.com/locate/advsams" TargetMode="External"/><Relationship Id="rId1689" Type="http://schemas.openxmlformats.org/officeDocument/2006/relationships/hyperlink" Target="http://www.elsevier.com/locate/yexpr" TargetMode="External"/><Relationship Id="rId4095" Type="http://schemas.openxmlformats.org/officeDocument/2006/relationships/hyperlink" Target="http://www.elsevier.com/wps/find/supportfaq.cws_home/conditionsofsale/journals" TargetMode="External"/><Relationship Id="rId5146" Type="http://schemas.openxmlformats.org/officeDocument/2006/relationships/hyperlink" Target="http://www.elsevier.com/locate/trre" TargetMode="External"/><Relationship Id="rId5353" Type="http://schemas.openxmlformats.org/officeDocument/2006/relationships/hyperlink" Target="http://www.elsevier.com/wps/find/supportfaq.cws_home/conditionsofsale/journals" TargetMode="External"/><Relationship Id="rId1896" Type="http://schemas.openxmlformats.org/officeDocument/2006/relationships/hyperlink" Target="http://www.elsevier.com/wps/find/supportfaq.cws_home/conditionsofsale/journals" TargetMode="External"/><Relationship Id="rId2947" Type="http://schemas.openxmlformats.org/officeDocument/2006/relationships/hyperlink" Target="http://www.elsevier.com/wps/find/supportfaq.cws_home/conditionsofsale/journals" TargetMode="External"/><Relationship Id="rId4162" Type="http://schemas.openxmlformats.org/officeDocument/2006/relationships/hyperlink" Target="http://www.elsevier.com/locate/poly" TargetMode="External"/><Relationship Id="rId5006" Type="http://schemas.openxmlformats.org/officeDocument/2006/relationships/hyperlink" Target="http://www.elsevier.com/locate/jsis" TargetMode="External"/><Relationship Id="rId5213" Type="http://schemas.openxmlformats.org/officeDocument/2006/relationships/hyperlink" Target="http://www.elsevier.com/wps/find/supportfaq.cws_home/conditionsofsale/journals" TargetMode="External"/><Relationship Id="rId919" Type="http://schemas.openxmlformats.org/officeDocument/2006/relationships/hyperlink" Target="http://www.elsevier.com/locate/clab" TargetMode="External"/><Relationship Id="rId1549" Type="http://schemas.openxmlformats.org/officeDocument/2006/relationships/hyperlink" Target="http://www.elsevier.com/locate/envdev" TargetMode="External"/><Relationship Id="rId1756" Type="http://schemas.openxmlformats.org/officeDocument/2006/relationships/hyperlink" Target="http://www.elsevier.com/wps/find/supportfaq.cws_home/conditionsofsale/journals" TargetMode="External"/><Relationship Id="rId1963" Type="http://schemas.openxmlformats.org/officeDocument/2006/relationships/hyperlink" Target="http://www.elsevier.com/locate/healthpol" TargetMode="External"/><Relationship Id="rId2807" Type="http://schemas.openxmlformats.org/officeDocument/2006/relationships/hyperlink" Target="http://www.elsevier.com/locate/jher" TargetMode="External"/><Relationship Id="rId4022" Type="http://schemas.openxmlformats.org/officeDocument/2006/relationships/hyperlink" Target="http://www.elsevier.com/locate/pcorm" TargetMode="External"/><Relationship Id="rId48" Type="http://schemas.openxmlformats.org/officeDocument/2006/relationships/hyperlink" Target="http://www.elsevier.com/locate/acuroe" TargetMode="External"/><Relationship Id="rId1409" Type="http://schemas.openxmlformats.org/officeDocument/2006/relationships/hyperlink" Target="http://www.elsevier.com/locate/eap" TargetMode="External"/><Relationship Id="rId1616" Type="http://schemas.openxmlformats.org/officeDocument/2006/relationships/hyperlink" Target="http://www.elsevier.com/wps/find/supportfaq.cws_home/conditionsofsale/journals" TargetMode="External"/><Relationship Id="rId1823" Type="http://schemas.openxmlformats.org/officeDocument/2006/relationships/hyperlink" Target="http://www.elsevier.com/locate/fusengdes" TargetMode="External"/><Relationship Id="rId4979" Type="http://schemas.openxmlformats.org/officeDocument/2006/relationships/hyperlink" Target="http://www.elsevier.com/wps/find/supportfaq.cws_home/conditionsofsale/argi" TargetMode="External"/><Relationship Id="rId3788" Type="http://schemas.openxmlformats.org/officeDocument/2006/relationships/hyperlink" Target="http://www.elsevier.com/locate/nedfed" TargetMode="External"/><Relationship Id="rId3995" Type="http://schemas.openxmlformats.org/officeDocument/2006/relationships/hyperlink" Target="http://www.elsevier.com/wps/find/supportfaq.cws_home/conditionsofsale/argi" TargetMode="External"/><Relationship Id="rId4839" Type="http://schemas.openxmlformats.org/officeDocument/2006/relationships/hyperlink" Target="http://www.elsevier.com/locate/surgery" TargetMode="External"/><Relationship Id="rId2597" Type="http://schemas.openxmlformats.org/officeDocument/2006/relationships/hyperlink" Target="http://www.elsevier.com/locate/jcsr" TargetMode="External"/><Relationship Id="rId3648" Type="http://schemas.openxmlformats.org/officeDocument/2006/relationships/hyperlink" Target="http://www.elsevier.com/locate/nanocomnet" TargetMode="External"/><Relationship Id="rId3855" Type="http://schemas.openxmlformats.org/officeDocument/2006/relationships/hyperlink" Target="http://www.elsevier.com/wps/find/supportfaq.cws_home/conditionsofsale/journals" TargetMode="External"/><Relationship Id="rId569" Type="http://schemas.openxmlformats.org/officeDocument/2006/relationships/hyperlink" Target="http://www.elsevier.com/locate/bmc" TargetMode="External"/><Relationship Id="rId776" Type="http://schemas.openxmlformats.org/officeDocument/2006/relationships/hyperlink" Target="http://www.elsevier.com/wps/find/supportfaq.cws_home/conditionsofsale/journals" TargetMode="External"/><Relationship Id="rId983" Type="http://schemas.openxmlformats.org/officeDocument/2006/relationships/hyperlink" Target="http://www.elsevier.com/locate/compositesa" TargetMode="External"/><Relationship Id="rId1199" Type="http://schemas.openxmlformats.org/officeDocument/2006/relationships/hyperlink" Target="http://www.elsevier.com/locate/cofs" TargetMode="External"/><Relationship Id="rId2457" Type="http://schemas.openxmlformats.org/officeDocument/2006/relationships/hyperlink" Target="http://www.elsevier.com/locate/jasrep" TargetMode="External"/><Relationship Id="rId2664" Type="http://schemas.openxmlformats.org/officeDocument/2006/relationships/hyperlink" Target="http://www.elsevier.com/wps/find/supportfaq.cws_home/conditionsofsale/journals" TargetMode="External"/><Relationship Id="rId3508" Type="http://schemas.openxmlformats.org/officeDocument/2006/relationships/hyperlink" Target="http://www.elsevier.com/locate/medengphy" TargetMode="External"/><Relationship Id="rId4906" Type="http://schemas.openxmlformats.org/officeDocument/2006/relationships/hyperlink" Target="http://www.elsevier.com/locate/tele" TargetMode="External"/><Relationship Id="rId5070" Type="http://schemas.openxmlformats.org/officeDocument/2006/relationships/hyperlink" Target="http://www.elsevier.com/locate/taml" TargetMode="External"/><Relationship Id="rId429" Type="http://schemas.openxmlformats.org/officeDocument/2006/relationships/hyperlink" Target="http://www.elsevier.com/locate/ascom" TargetMode="External"/><Relationship Id="rId636" Type="http://schemas.openxmlformats.org/officeDocument/2006/relationships/hyperlink" Target="http://www.elsevier.com/wps/find/supportfaq.cws_home/conditionsofsale/journals" TargetMode="External"/><Relationship Id="rId1059" Type="http://schemas.openxmlformats.org/officeDocument/2006/relationships/hyperlink" Target="http://www.elsevier.com/locate/compedu" TargetMode="External"/><Relationship Id="rId1266" Type="http://schemas.openxmlformats.org/officeDocument/2006/relationships/hyperlink" Target="http://www.elsevier.com/wps/find/supportfaq.cws_home/conditionsofsale/journals" TargetMode="External"/><Relationship Id="rId1473" Type="http://schemas.openxmlformats.org/officeDocument/2006/relationships/hyperlink" Target="http://www.elsevier.com/locate/emr" TargetMode="External"/><Relationship Id="rId2317" Type="http://schemas.openxmlformats.org/officeDocument/2006/relationships/hyperlink" Target="http://www.elsevier.com/locate/ijscr" TargetMode="External"/><Relationship Id="rId2871" Type="http://schemas.openxmlformats.org/officeDocument/2006/relationships/hyperlink" Target="http://www.elsevier.com/locate/jmacro" TargetMode="External"/><Relationship Id="rId3715" Type="http://schemas.openxmlformats.org/officeDocument/2006/relationships/hyperlink" Target="http://www.elsevier.com/wps/find/supportfaq.cws_home/conditionsofsale/journals" TargetMode="External"/><Relationship Id="rId3922" Type="http://schemas.openxmlformats.org/officeDocument/2006/relationships/hyperlink" Target="http://www.elsevier.com/locate/orgel" TargetMode="External"/><Relationship Id="rId843" Type="http://schemas.openxmlformats.org/officeDocument/2006/relationships/hyperlink" Target="http://www.elsevier.com/locate/arteri" TargetMode="External"/><Relationship Id="rId1126" Type="http://schemas.openxmlformats.org/officeDocument/2006/relationships/hyperlink" Target="http://www.elsevier.com/wps/find/supportfaq.cws_home/conditionsofsale/journals" TargetMode="External"/><Relationship Id="rId1680" Type="http://schemas.openxmlformats.org/officeDocument/2006/relationships/hyperlink" Target="http://www.elsevier.com/wps/find/supportfaq.cws_home/conditionsofsale/journals" TargetMode="External"/><Relationship Id="rId2524" Type="http://schemas.openxmlformats.org/officeDocument/2006/relationships/hyperlink" Target="http://www.elsevier.com/wps/find/supportfaq.cws_home/conditionsofsale/journals" TargetMode="External"/><Relationship Id="rId2731" Type="http://schemas.openxmlformats.org/officeDocument/2006/relationships/hyperlink" Target="http://www.elsevier.com/locate/jfi" TargetMode="External"/><Relationship Id="rId703" Type="http://schemas.openxmlformats.org/officeDocument/2006/relationships/hyperlink" Target="http://www.elsevier.com/locate/carrev" TargetMode="External"/><Relationship Id="rId910" Type="http://schemas.openxmlformats.org/officeDocument/2006/relationships/hyperlink" Target="http://www.elsevier.com/wps/find/supportfaq.cws_home/conditionsofsale/esme" TargetMode="External"/><Relationship Id="rId1333" Type="http://schemas.openxmlformats.org/officeDocument/2006/relationships/hyperlink" Target="http://www.elsevier.com/locate/dhjo" TargetMode="External"/><Relationship Id="rId1540" Type="http://schemas.openxmlformats.org/officeDocument/2006/relationships/hyperlink" Target="http://www.elsevier.com/wps/find/supportfaq.cws_home/conditionsofsale/journals" TargetMode="External"/><Relationship Id="rId4489" Type="http://schemas.openxmlformats.org/officeDocument/2006/relationships/hyperlink" Target="http://www.elsevier.com/wps/find/supportfaq.cws_home/conditionsofsale/journals" TargetMode="External"/><Relationship Id="rId4696" Type="http://schemas.openxmlformats.org/officeDocument/2006/relationships/hyperlink" Target="http://www.elsevier.com/wps/find/supportfaq.cws_home/conditionsofsale/journals" TargetMode="External"/><Relationship Id="rId1400" Type="http://schemas.openxmlformats.org/officeDocument/2006/relationships/hyperlink" Target="http://www.elsevier.com/wps/find/supportfaq.cws_home/conditionsofsale/journals" TargetMode="External"/><Relationship Id="rId3298" Type="http://schemas.openxmlformats.org/officeDocument/2006/relationships/hyperlink" Target="http://www.elsevier.com/locate/kontakt" TargetMode="External"/><Relationship Id="rId4349" Type="http://schemas.openxmlformats.org/officeDocument/2006/relationships/hyperlink" Target="http://www.elsevier.com/wps/find/supportfaq.cws_home/conditionsofsale/journals" TargetMode="External"/><Relationship Id="rId4556" Type="http://schemas.openxmlformats.org/officeDocument/2006/relationships/hyperlink" Target="http://www.elsevier.com/wps/find/supportfaq.cws_home/conditionsofsale/journals" TargetMode="External"/><Relationship Id="rId4763" Type="http://schemas.openxmlformats.org/officeDocument/2006/relationships/hyperlink" Target="http://www.elsevier.com/locate/ssscie" TargetMode="External"/><Relationship Id="rId4970" Type="http://schemas.openxmlformats.org/officeDocument/2006/relationships/hyperlink" Target="http://www.elsevier.com/locate/tjnp" TargetMode="External"/><Relationship Id="rId3158" Type="http://schemas.openxmlformats.org/officeDocument/2006/relationships/hyperlink" Target="http://www.elsevier.com/locate/jaac" TargetMode="External"/><Relationship Id="rId3365" Type="http://schemas.openxmlformats.org/officeDocument/2006/relationships/hyperlink" Target="http://www.elsevier.com/wps/find/supportfaq.cws_home/conditionsofsale/journals" TargetMode="External"/><Relationship Id="rId3572" Type="http://schemas.openxmlformats.org/officeDocument/2006/relationships/hyperlink" Target="http://www.elsevier.com/locate/microc" TargetMode="External"/><Relationship Id="rId4209" Type="http://schemas.openxmlformats.org/officeDocument/2006/relationships/hyperlink" Target="http://www.elsevier.com/wps/find/supportfaq.cws_home/conditionsofsale/esme" TargetMode="External"/><Relationship Id="rId4416" Type="http://schemas.openxmlformats.org/officeDocument/2006/relationships/hyperlink" Target="http://www.elsevier.com/locate/ree" TargetMode="External"/><Relationship Id="rId4623" Type="http://schemas.openxmlformats.org/officeDocument/2006/relationships/hyperlink" Target="http://www.elsevier.com/locate/sedgeo" TargetMode="External"/><Relationship Id="rId4830" Type="http://schemas.openxmlformats.org/officeDocument/2006/relationships/hyperlink" Target="http://www.elsevier.com/wps/find/supportfaq.cws_home/conditionsofsale/journals" TargetMode="External"/><Relationship Id="rId286" Type="http://schemas.openxmlformats.org/officeDocument/2006/relationships/hyperlink" Target="http://www.elsevier.com/wps/find/supportfaq.cws_home/conditionsofsale/journals" TargetMode="External"/><Relationship Id="rId493" Type="http://schemas.openxmlformats.org/officeDocument/2006/relationships/hyperlink" Target="http://www.elsevier.com/locate/bbr" TargetMode="External"/><Relationship Id="rId2174" Type="http://schemas.openxmlformats.org/officeDocument/2006/relationships/hyperlink" Target="http://www.elsevier.com/wps/find/supportfaq.cws_home/conditionsofsale/journals" TargetMode="External"/><Relationship Id="rId2381" Type="http://schemas.openxmlformats.org/officeDocument/2006/relationships/hyperlink" Target="http://www.elsevier.com/locate/jdmv" TargetMode="External"/><Relationship Id="rId3018" Type="http://schemas.openxmlformats.org/officeDocument/2006/relationships/hyperlink" Target="http://www.elsevier.com/locate/jopan" TargetMode="External"/><Relationship Id="rId3225" Type="http://schemas.openxmlformats.org/officeDocument/2006/relationships/hyperlink" Target="http://www.elsevier.com/wps/find/supportfaq.cws_home/conditionsofsale/journals" TargetMode="External"/><Relationship Id="rId3432" Type="http://schemas.openxmlformats.org/officeDocument/2006/relationships/hyperlink" Target="http://www.elsevier.com/locate/inca/620583" TargetMode="External"/><Relationship Id="rId146" Type="http://schemas.openxmlformats.org/officeDocument/2006/relationships/hyperlink" Target="http://www.elsevier.com/locate/akcej" TargetMode="External"/><Relationship Id="rId353" Type="http://schemas.openxmlformats.org/officeDocument/2006/relationships/hyperlink" Target="http://www.elsevier.com/locate/arabjc" TargetMode="External"/><Relationship Id="rId560" Type="http://schemas.openxmlformats.org/officeDocument/2006/relationships/hyperlink" Target="http://www.elsevier.com/wps/find/supportfaq.cws_home/conditionsofsale/journals" TargetMode="External"/><Relationship Id="rId1190" Type="http://schemas.openxmlformats.org/officeDocument/2006/relationships/hyperlink" Target="http://www.elsevier.com/wps/find/supportfaq.cws_home/conditionsofsale/journals" TargetMode="External"/><Relationship Id="rId2034" Type="http://schemas.openxmlformats.org/officeDocument/2006/relationships/hyperlink" Target="http://www.elsevier.com/wps/find/supportfaq.cws_home/conditionsofsale/journals" TargetMode="External"/><Relationship Id="rId2241" Type="http://schemas.openxmlformats.org/officeDocument/2006/relationships/hyperlink" Target="http://www.elsevier.com/locate/ijinfomgt" TargetMode="External"/><Relationship Id="rId213" Type="http://schemas.openxmlformats.org/officeDocument/2006/relationships/hyperlink" Target="http://www.elsevier.com/locate/angio" TargetMode="External"/><Relationship Id="rId420" Type="http://schemas.openxmlformats.org/officeDocument/2006/relationships/hyperlink" Target="http://www.elsevier.com/wps/find/supportfaq.cws_home/conditionsofsale/journals" TargetMode="External"/><Relationship Id="rId1050" Type="http://schemas.openxmlformats.org/officeDocument/2006/relationships/hyperlink" Target="http://www.elsevier.com/wps/find/supportfaq.cws_home/conditionsofsale/journals" TargetMode="External"/><Relationship Id="rId2101" Type="http://schemas.openxmlformats.org/officeDocument/2006/relationships/hyperlink" Target="http://www.elsevier.com/locate/inpa" TargetMode="External"/><Relationship Id="rId5257" Type="http://schemas.openxmlformats.org/officeDocument/2006/relationships/hyperlink" Target="http://www.elsevier.com/wps/find/supportfaq.cws_home/conditionsofsale/argi" TargetMode="External"/><Relationship Id="rId4066" Type="http://schemas.openxmlformats.org/officeDocument/2006/relationships/hyperlink" Target="http://www.elsevier.com/locate/physa" TargetMode="External"/><Relationship Id="rId1867" Type="http://schemas.openxmlformats.org/officeDocument/2006/relationships/hyperlink" Target="http://www.elsevier.com/locate/genhospsych" TargetMode="External"/><Relationship Id="rId2918" Type="http://schemas.openxmlformats.org/officeDocument/2006/relationships/hyperlink" Target="http://www.elsevier.com/locate/jmgm" TargetMode="External"/><Relationship Id="rId4273" Type="http://schemas.openxmlformats.org/officeDocument/2006/relationships/hyperlink" Target="http://www.elsevier.com/wps/find/supportfaq.cws_home/conditionsofsale/argi" TargetMode="External"/><Relationship Id="rId4480" Type="http://schemas.openxmlformats.org/officeDocument/2006/relationships/hyperlink" Target="http://www.elsevier.com/locate/rgmxen" TargetMode="External"/><Relationship Id="rId5117" Type="http://schemas.openxmlformats.org/officeDocument/2006/relationships/hyperlink" Target="http://www.elsevier.com/wps/find/supportfaq.cws_home/conditionsofsale/journals" TargetMode="External"/><Relationship Id="rId5324" Type="http://schemas.openxmlformats.org/officeDocument/2006/relationships/hyperlink" Target="http://www.elsevier.com/locate/wsj" TargetMode="External"/><Relationship Id="rId1727" Type="http://schemas.openxmlformats.org/officeDocument/2006/relationships/hyperlink" Target="http://www.elsevier.com/locate/fishres" TargetMode="External"/><Relationship Id="rId1934" Type="http://schemas.openxmlformats.org/officeDocument/2006/relationships/hyperlink" Target="http://www.elsevier.com/wps/find/supportfaq.cws_home/conditionsofsale/journals" TargetMode="External"/><Relationship Id="rId3082" Type="http://schemas.openxmlformats.org/officeDocument/2006/relationships/hyperlink" Target="http://www.elsevier.com/locate/jrtpm" TargetMode="External"/><Relationship Id="rId4133" Type="http://schemas.openxmlformats.org/officeDocument/2006/relationships/hyperlink" Target="http://www.elsevier.com/wps/find/supportfaq.cws_home/conditionsofsale/journals" TargetMode="External"/><Relationship Id="rId4340" Type="http://schemas.openxmlformats.org/officeDocument/2006/relationships/hyperlink" Target="http://www.elsevier.com/locate/rala" TargetMode="External"/><Relationship Id="rId19" Type="http://schemas.openxmlformats.org/officeDocument/2006/relationships/hyperlink" Target="http://www.elsevier.com/wps/find/supportfaq.cws_home/conditionsofsale/journals" TargetMode="External"/><Relationship Id="rId3899" Type="http://schemas.openxmlformats.org/officeDocument/2006/relationships/hyperlink" Target="http://www.elsevier.com/wps/find/supportfaq.cws_home/conditionsofsale/journals" TargetMode="External"/><Relationship Id="rId4200" Type="http://schemas.openxmlformats.org/officeDocument/2006/relationships/hyperlink" Target="http://www.elsevier.com/locate/probengmech" TargetMode="External"/><Relationship Id="rId3759" Type="http://schemas.openxmlformats.org/officeDocument/2006/relationships/hyperlink" Target="http://www.elsevier.com/wps/find/supportfaq.cws_home/conditionsofsale/journals" TargetMode="External"/><Relationship Id="rId3966" Type="http://schemas.openxmlformats.org/officeDocument/2006/relationships/hyperlink" Target="http://www.elsevier.com/locate/palaeogpc" TargetMode="External"/><Relationship Id="rId5181" Type="http://schemas.openxmlformats.org/officeDocument/2006/relationships/hyperlink" Target="http://www.elsevier.com/wps/find/supportfaq.cws_home/conditionsofsale/journals" TargetMode="External"/><Relationship Id="rId3" Type="http://schemas.openxmlformats.org/officeDocument/2006/relationships/hyperlink" Target="http://www.elsevier.com/wps/find/supportfaq.cws_home/conditionsofsale/argi" TargetMode="External"/><Relationship Id="rId887" Type="http://schemas.openxmlformats.org/officeDocument/2006/relationships/hyperlink" Target="http://www.elsevier.com/locate/cnp" TargetMode="External"/><Relationship Id="rId2568" Type="http://schemas.openxmlformats.org/officeDocument/2006/relationships/hyperlink" Target="http://www.elsevier.com/wps/find/supportfaq.cws_home/conditionsofsale/journals" TargetMode="External"/><Relationship Id="rId2775" Type="http://schemas.openxmlformats.org/officeDocument/2006/relationships/hyperlink" Target="http://www.elsevier.com/locate/jgar" TargetMode="External"/><Relationship Id="rId2982" Type="http://schemas.openxmlformats.org/officeDocument/2006/relationships/hyperlink" Target="http://www.elsevier.com/locate/jobcr" TargetMode="External"/><Relationship Id="rId3619" Type="http://schemas.openxmlformats.org/officeDocument/2006/relationships/hyperlink" Target="http://www.elsevier.com/wps/find/supportfaq.cws_home/conditionsofsale/cell" TargetMode="External"/><Relationship Id="rId3826" Type="http://schemas.openxmlformats.org/officeDocument/2006/relationships/hyperlink" Target="http://www.elsevier.com/locate/nursoutlook" TargetMode="External"/><Relationship Id="rId5041" Type="http://schemas.openxmlformats.org/officeDocument/2006/relationships/hyperlink" Target="http://www.elsevier.com/wps/find/supportfaq.cws_home/conditionsofsale/lancet" TargetMode="External"/><Relationship Id="rId747" Type="http://schemas.openxmlformats.org/officeDocument/2006/relationships/hyperlink" Target="http://www.elsevier.com/locate/cemconres" TargetMode="External"/><Relationship Id="rId954" Type="http://schemas.openxmlformats.org/officeDocument/2006/relationships/hyperlink" Target="http://www.elsevier.com/wps/find/supportfaq.cws_home/conditionsofsale/journals" TargetMode="External"/><Relationship Id="rId1377" Type="http://schemas.openxmlformats.org/officeDocument/2006/relationships/hyperlink" Target="http://www.elsevier.com/locate/earlhumdev" TargetMode="External"/><Relationship Id="rId1584" Type="http://schemas.openxmlformats.org/officeDocument/2006/relationships/hyperlink" Target="http://www.elsevier.com/wps/find/supportfaq.cws_home/conditionsofsale/journals" TargetMode="External"/><Relationship Id="rId1791" Type="http://schemas.openxmlformats.org/officeDocument/2006/relationships/hyperlink" Target="http://www.elsevier.com/locate/forsciabs" TargetMode="External"/><Relationship Id="rId2428" Type="http://schemas.openxmlformats.org/officeDocument/2006/relationships/hyperlink" Target="http://www.elsevier.com/wps/find/supportfaq.cws_home/conditionsofsale/journals" TargetMode="External"/><Relationship Id="rId2635" Type="http://schemas.openxmlformats.org/officeDocument/2006/relationships/hyperlink" Target="http://www.elsevier.com/locate/jdermsci" TargetMode="External"/><Relationship Id="rId2842" Type="http://schemas.openxmlformats.org/officeDocument/2006/relationships/hyperlink" Target="http://www.elsevier.com/wps/find/supportfaq.cws_home/conditionsofsale/journals" TargetMode="External"/><Relationship Id="rId83" Type="http://schemas.openxmlformats.org/officeDocument/2006/relationships/hyperlink" Target="http://www.elsevier.com/wps/find/supportfaq.cws_home/conditionsofsale/journals" TargetMode="External"/><Relationship Id="rId607" Type="http://schemas.openxmlformats.org/officeDocument/2006/relationships/hyperlink" Target="http://www.elsevier.com/locate/bsecv" TargetMode="External"/><Relationship Id="rId814" Type="http://schemas.openxmlformats.org/officeDocument/2006/relationships/hyperlink" Target="http://www.elsevier.com/wps/find/supportfaq.cws_home/conditionsofsale/journals" TargetMode="External"/><Relationship Id="rId1237" Type="http://schemas.openxmlformats.org/officeDocument/2006/relationships/hyperlink" Target="http://www.elsevier.com/locate/cpradiol" TargetMode="External"/><Relationship Id="rId1444" Type="http://schemas.openxmlformats.org/officeDocument/2006/relationships/hyperlink" Target="http://www.elsevier.com/wps/find/supportfaq.cws_home/conditionsofsale/journals" TargetMode="External"/><Relationship Id="rId1651" Type="http://schemas.openxmlformats.org/officeDocument/2006/relationships/hyperlink" Target="http://www.elsevier.com/locate/ejtd" TargetMode="External"/><Relationship Id="rId2702" Type="http://schemas.openxmlformats.org/officeDocument/2006/relationships/hyperlink" Target="http://www.elsevier.com/wps/find/supportfaq.cws_home/conditionsofsale/journals" TargetMode="External"/><Relationship Id="rId1304" Type="http://schemas.openxmlformats.org/officeDocument/2006/relationships/hyperlink" Target="http://www.elsevier.com/wps/find/supportfaq.cws_home/conditionsofsale/journals" TargetMode="External"/><Relationship Id="rId1511" Type="http://schemas.openxmlformats.org/officeDocument/2006/relationships/hyperlink" Target="http://www.elsevier.com/locate/eimce" TargetMode="External"/><Relationship Id="rId4667" Type="http://schemas.openxmlformats.org/officeDocument/2006/relationships/hyperlink" Target="http://www.elsevier.com/locate/semss" TargetMode="External"/><Relationship Id="rId4874" Type="http://schemas.openxmlformats.org/officeDocument/2006/relationships/hyperlink" Target="http://www.elsevier.com/locate/synmet" TargetMode="External"/><Relationship Id="rId3269" Type="http://schemas.openxmlformats.org/officeDocument/2006/relationships/hyperlink" Target="http://www.elsevier.com/wps/find/supportfaq.cws_home/conditionsofsale/journals" TargetMode="External"/><Relationship Id="rId3476" Type="http://schemas.openxmlformats.org/officeDocument/2006/relationships/hyperlink" Target="http://www.elsevier.com/locate/mechrescom" TargetMode="External"/><Relationship Id="rId3683" Type="http://schemas.openxmlformats.org/officeDocument/2006/relationships/hyperlink" Target="http://www.elsevier.com/wps/find/supportfaq.cws_home/conditionsofsale/journals" TargetMode="External"/><Relationship Id="rId4527" Type="http://schemas.openxmlformats.org/officeDocument/2006/relationships/hyperlink" Target="http://www.elsevier.com/locate/rmclc" TargetMode="External"/><Relationship Id="rId10" Type="http://schemas.openxmlformats.org/officeDocument/2006/relationships/hyperlink" Target="http://www.elsevier.com/locate/accfor" TargetMode="External"/><Relationship Id="rId397" Type="http://schemas.openxmlformats.org/officeDocument/2006/relationships/hyperlink" Target="http://www.elsevier.com/locate/asd" TargetMode="External"/><Relationship Id="rId2078" Type="http://schemas.openxmlformats.org/officeDocument/2006/relationships/hyperlink" Target="http://www.elsevier.com/wps/find/supportfaq.cws_home/conditionsofsale/journals" TargetMode="External"/><Relationship Id="rId2285" Type="http://schemas.openxmlformats.org/officeDocument/2006/relationships/hyperlink" Target="http://www.elsevier.com/locate/pedex" TargetMode="External"/><Relationship Id="rId2492" Type="http://schemas.openxmlformats.org/officeDocument/2006/relationships/hyperlink" Target="http://www.elsevier.com/wps/find/supportfaq.cws_home/conditionsofsale/journals" TargetMode="External"/><Relationship Id="rId3129" Type="http://schemas.openxmlformats.org/officeDocument/2006/relationships/hyperlink" Target="http://www.elsevier.com/wps/find/supportfaq.cws_home/conditionsofsale/journals" TargetMode="External"/><Relationship Id="rId3336" Type="http://schemas.openxmlformats.org/officeDocument/2006/relationships/hyperlink" Target="http://www.elsevier.com/locate/learninstruc" TargetMode="External"/><Relationship Id="rId3890" Type="http://schemas.openxmlformats.org/officeDocument/2006/relationships/hyperlink" Target="http://www.elsevier.com/locate/yofte" TargetMode="External"/><Relationship Id="rId4734" Type="http://schemas.openxmlformats.org/officeDocument/2006/relationships/hyperlink" Target="http://www.elsevier.com/wps/find/supportfaq.cws_home/conditionsofsale/journals" TargetMode="External"/><Relationship Id="rId4941" Type="http://schemas.openxmlformats.org/officeDocument/2006/relationships/hyperlink" Target="http://www.elsevier.com/wps/find/supportfaq.cws_home/conditionsofsale/journals" TargetMode="External"/><Relationship Id="rId257" Type="http://schemas.openxmlformats.org/officeDocument/2006/relationships/hyperlink" Target="http://www.elsevier.com/locate/amsu" TargetMode="External"/><Relationship Id="rId464" Type="http://schemas.openxmlformats.org/officeDocument/2006/relationships/hyperlink" Target="http://www.elsevier.com/wps/find/supportfaq.cws_home/conditionsofsale/journals" TargetMode="External"/><Relationship Id="rId1094" Type="http://schemas.openxmlformats.org/officeDocument/2006/relationships/hyperlink" Target="http://www.elsevier.com/wps/find/supportfaq.cws_home/conditionsofsale/journals" TargetMode="External"/><Relationship Id="rId2145" Type="http://schemas.openxmlformats.org/officeDocument/2006/relationships/hyperlink" Target="http://www.elsevier.com/locate/ibrlrp" TargetMode="External"/><Relationship Id="rId3543" Type="http://schemas.openxmlformats.org/officeDocument/2006/relationships/hyperlink" Target="http://www.elsevier.com/wps/find/supportfaq.cws_home/conditionsofsale/journals" TargetMode="External"/><Relationship Id="rId3750" Type="http://schemas.openxmlformats.org/officeDocument/2006/relationships/hyperlink" Target="http://www.elsevier.com/locate/neutera" TargetMode="External"/><Relationship Id="rId4801" Type="http://schemas.openxmlformats.org/officeDocument/2006/relationships/hyperlink" Target="http://www.elsevier.com/locate/steroids" TargetMode="External"/><Relationship Id="rId117" Type="http://schemas.openxmlformats.org/officeDocument/2006/relationships/hyperlink" Target="http://www.elsevier.com/wps/find/supportfaq.cws_home/conditionsofsale/journals" TargetMode="External"/><Relationship Id="rId671" Type="http://schemas.openxmlformats.org/officeDocument/2006/relationships/hyperlink" Target="http://www.elsevier.com/locate/cancer" TargetMode="External"/><Relationship Id="rId2352" Type="http://schemas.openxmlformats.org/officeDocument/2006/relationships/hyperlink" Target="http://www.elsevier.com/wps/find/supportfaq.cws_home/conditionsofsale/journals" TargetMode="External"/><Relationship Id="rId3403" Type="http://schemas.openxmlformats.org/officeDocument/2006/relationships/hyperlink" Target="http://www.elsevier.com/wps/find/supportfaq.cws_home/conditionsofsale/journals" TargetMode="External"/><Relationship Id="rId3610" Type="http://schemas.openxmlformats.org/officeDocument/2006/relationships/hyperlink" Target="http://www.elsevier.com/locate/ymgme" TargetMode="External"/><Relationship Id="rId324" Type="http://schemas.openxmlformats.org/officeDocument/2006/relationships/hyperlink" Target="http://www.elsevier.com/wps/find/supportfaq.cws_home/conditionsofsale/journals" TargetMode="External"/><Relationship Id="rId531" Type="http://schemas.openxmlformats.org/officeDocument/2006/relationships/hyperlink" Target="http://www.elsevier.com/locate/bbe" TargetMode="External"/><Relationship Id="rId1161" Type="http://schemas.openxmlformats.org/officeDocument/2006/relationships/hyperlink" Target="http://www.elsevier.com/locate/cagene" TargetMode="External"/><Relationship Id="rId2005" Type="http://schemas.openxmlformats.org/officeDocument/2006/relationships/hyperlink" Target="http://www.elsevier.com/locate/jchb" TargetMode="External"/><Relationship Id="rId2212" Type="http://schemas.openxmlformats.org/officeDocument/2006/relationships/hyperlink" Target="http://www.elsevier.com/wps/find/supportfaq.cws_home/conditionsofsale/journals" TargetMode="External"/><Relationship Id="rId1021" Type="http://schemas.openxmlformats.org/officeDocument/2006/relationships/hyperlink" Target="http://www.elsevier.com/locate/csda" TargetMode="External"/><Relationship Id="rId1978" Type="http://schemas.openxmlformats.org/officeDocument/2006/relationships/hyperlink" Target="http://www.elsevier.com/wps/find/supportfaq.cws_home/conditionsofsale/argi" TargetMode="External"/><Relationship Id="rId4177" Type="http://schemas.openxmlformats.org/officeDocument/2006/relationships/hyperlink" Target="http://www.elsevier.com/wps/find/supportfaq.cws_home/conditionsofsale/esme" TargetMode="External"/><Relationship Id="rId4384" Type="http://schemas.openxmlformats.org/officeDocument/2006/relationships/hyperlink" Target="http://www.elsevier.com/locate/rbmo" TargetMode="External"/><Relationship Id="rId4591" Type="http://schemas.openxmlformats.org/officeDocument/2006/relationships/hyperlink" Target="http://www.elsevier.com/locate/safety" TargetMode="External"/><Relationship Id="rId5228" Type="http://schemas.openxmlformats.org/officeDocument/2006/relationships/hyperlink" Target="http://www.elsevier.com/locate/tust" TargetMode="External"/><Relationship Id="rId3193" Type="http://schemas.openxmlformats.org/officeDocument/2006/relationships/hyperlink" Target="http://www.elsevier.com/wps/find/supportfaq.cws_home/conditionsofsale/journals" TargetMode="External"/><Relationship Id="rId4037" Type="http://schemas.openxmlformats.org/officeDocument/2006/relationships/hyperlink" Target="http://www.elsevier.com/wps/find/supportfaq.cws_home/conditionsofsale/argi" TargetMode="External"/><Relationship Id="rId4244" Type="http://schemas.openxmlformats.org/officeDocument/2006/relationships/hyperlink" Target="http://www.elsevier.com/locate/ppedcard" TargetMode="External"/><Relationship Id="rId4451" Type="http://schemas.openxmlformats.org/officeDocument/2006/relationships/hyperlink" Target="http://www.elsevier.com/wps/find/supportfaq.cws_home/conditionsofsale/journals" TargetMode="External"/><Relationship Id="rId1838" Type="http://schemas.openxmlformats.org/officeDocument/2006/relationships/hyperlink" Target="http://www.elsevier.com/wps/find/supportfaq.cws_home/conditionsofsale/esme" TargetMode="External"/><Relationship Id="rId3053" Type="http://schemas.openxmlformats.org/officeDocument/2006/relationships/hyperlink" Target="http://www.elsevier.com/wps/find/supportfaq.cws_home/conditionsofsale/journals" TargetMode="External"/><Relationship Id="rId3260" Type="http://schemas.openxmlformats.org/officeDocument/2006/relationships/hyperlink" Target="http://www.elsevier.com/locate/jvci" TargetMode="External"/><Relationship Id="rId4104" Type="http://schemas.openxmlformats.org/officeDocument/2006/relationships/hyperlink" Target="http://www.elsevier.com/locate/cpha" TargetMode="External"/><Relationship Id="rId4311" Type="http://schemas.openxmlformats.org/officeDocument/2006/relationships/hyperlink" Target="http://www.elsevier.com/wps/find/supportfaq.cws_home/conditionsofsale/journals" TargetMode="External"/><Relationship Id="rId181" Type="http://schemas.openxmlformats.org/officeDocument/2006/relationships/hyperlink" Target="http://www.elsevier.com/wps/find/supportfaq.cws_home/conditionsofsale/argi" TargetMode="External"/><Relationship Id="rId1905" Type="http://schemas.openxmlformats.org/officeDocument/2006/relationships/hyperlink" Target="http://www.elsevier.com/locate/geotexmem" TargetMode="External"/><Relationship Id="rId3120" Type="http://schemas.openxmlformats.org/officeDocument/2006/relationships/hyperlink" Target="http://www.elsevier.com/locate/jsames" TargetMode="External"/><Relationship Id="rId5085" Type="http://schemas.openxmlformats.org/officeDocument/2006/relationships/hyperlink" Target="http://www.elsevier.com/wps/find/supportfaq.cws_home/conditionsofsale/journals" TargetMode="External"/><Relationship Id="rId998" Type="http://schemas.openxmlformats.org/officeDocument/2006/relationships/hyperlink" Target="http://www.elsevier.com/wps/find/supportfaq.cws_home/conditionsofsale/esme" TargetMode="External"/><Relationship Id="rId2679" Type="http://schemas.openxmlformats.org/officeDocument/2006/relationships/hyperlink" Target="http://www.elsevier.com/locate/jempfin" TargetMode="External"/><Relationship Id="rId2886" Type="http://schemas.openxmlformats.org/officeDocument/2006/relationships/hyperlink" Target="http://www.elsevier.com/wps/find/supportfaq.cws_home/conditionsofsale/journals" TargetMode="External"/><Relationship Id="rId3937" Type="http://schemas.openxmlformats.org/officeDocument/2006/relationships/hyperlink" Target="http://www.elsevier.com/wps/find/supportfaq.cws_home/conditionsofsale/argi" TargetMode="External"/><Relationship Id="rId5292" Type="http://schemas.openxmlformats.org/officeDocument/2006/relationships/hyperlink" Target="http://www.elsevier.com/locate/vetimm" TargetMode="External"/><Relationship Id="rId858" Type="http://schemas.openxmlformats.org/officeDocument/2006/relationships/hyperlink" Target="http://www.elsevier.com/wps/find/supportfaq.cws_home/conditionsofsale/argi" TargetMode="External"/><Relationship Id="rId1488" Type="http://schemas.openxmlformats.org/officeDocument/2006/relationships/hyperlink" Target="http://www.elsevier.com/wps/find/supportfaq.cws_home/conditionsofsale/journals" TargetMode="External"/><Relationship Id="rId1695" Type="http://schemas.openxmlformats.org/officeDocument/2006/relationships/hyperlink" Target="http://www.elsevier.com/locate/eeh" TargetMode="External"/><Relationship Id="rId2539" Type="http://schemas.openxmlformats.org/officeDocument/2006/relationships/hyperlink" Target="http://www.elsevier.com/locate/inca/524016" TargetMode="External"/><Relationship Id="rId2746" Type="http://schemas.openxmlformats.org/officeDocument/2006/relationships/hyperlink" Target="http://www.elsevier.com/wps/find/supportfaq.cws_home/conditionsofsale/journals" TargetMode="External"/><Relationship Id="rId2953" Type="http://schemas.openxmlformats.org/officeDocument/2006/relationships/hyperlink" Target="http://www.elsevier.com/wps/find/supportfaq.cws_home/conditionsofsale/journals" TargetMode="External"/><Relationship Id="rId5152" Type="http://schemas.openxmlformats.org/officeDocument/2006/relationships/hyperlink" Target="http://www.elsevier.com/locate/tra" TargetMode="External"/><Relationship Id="rId718" Type="http://schemas.openxmlformats.org/officeDocument/2006/relationships/hyperlink" Target="http://www.elsevier.com/wps/find/supportfaq.cws_home/conditionsofsale/journals" TargetMode="External"/><Relationship Id="rId925" Type="http://schemas.openxmlformats.org/officeDocument/2006/relationships/hyperlink" Target="http://www.elsevier.com/locate/eper" TargetMode="External"/><Relationship Id="rId1348" Type="http://schemas.openxmlformats.org/officeDocument/2006/relationships/hyperlink" Target="http://www.elsevier.com/wps/find/supportfaq.cws_home/conditionsofsale/journals" TargetMode="External"/><Relationship Id="rId1555" Type="http://schemas.openxmlformats.org/officeDocument/2006/relationships/hyperlink" Target="http://www.elsevier.com/locate/eist" TargetMode="External"/><Relationship Id="rId1762" Type="http://schemas.openxmlformats.org/officeDocument/2006/relationships/hyperlink" Target="http://www.elsevier.com/wps/find/supportfaq.cws_home/conditionsofsale/journals" TargetMode="External"/><Relationship Id="rId2606" Type="http://schemas.openxmlformats.org/officeDocument/2006/relationships/hyperlink" Target="http://www.elsevier.com/wps/find/supportfaq.cws_home/conditionsofsale/journals" TargetMode="External"/><Relationship Id="rId5012" Type="http://schemas.openxmlformats.org/officeDocument/2006/relationships/hyperlink" Target="http://www.elsevier.com/locate/adaj" TargetMode="External"/><Relationship Id="rId1208" Type="http://schemas.openxmlformats.org/officeDocument/2006/relationships/hyperlink" Target="http://www.elsevier.com/wps/find/supportfaq.cws_home/conditionsofsale/journals" TargetMode="External"/><Relationship Id="rId1415" Type="http://schemas.openxmlformats.org/officeDocument/2006/relationships/hyperlink" Target="http://www.elsevier.com/locate/ehb" TargetMode="External"/><Relationship Id="rId2813" Type="http://schemas.openxmlformats.org/officeDocument/2006/relationships/hyperlink" Target="http://www.elsevier.com/locate/jim" TargetMode="External"/><Relationship Id="rId54" Type="http://schemas.openxmlformats.org/officeDocument/2006/relationships/hyperlink" Target="http://www.elsevier.com/locate/addictbeh" TargetMode="External"/><Relationship Id="rId1622" Type="http://schemas.openxmlformats.org/officeDocument/2006/relationships/hyperlink" Target="http://www.elsevier.com/wps/find/supportfaq.cws_home/conditionsofsale/journals" TargetMode="External"/><Relationship Id="rId4778" Type="http://schemas.openxmlformats.org/officeDocument/2006/relationships/hyperlink" Target="http://www.elsevier.com/wps/find/supportfaq.cws_home/conditionsofsale/journals" TargetMode="External"/><Relationship Id="rId4985" Type="http://schemas.openxmlformats.org/officeDocument/2006/relationships/hyperlink" Target="http://www.elsevier.com/wps/find/supportfaq.cws_home/conditionsofsale/journals" TargetMode="External"/><Relationship Id="rId2189" Type="http://schemas.openxmlformats.org/officeDocument/2006/relationships/hyperlink" Target="http://www.elsevier.com/locate/ijcip" TargetMode="External"/><Relationship Id="rId3587" Type="http://schemas.openxmlformats.org/officeDocument/2006/relationships/hyperlink" Target="http://www.elsevier.com/wps/find/supportfaq.cws_home/conditionsofsale/journals" TargetMode="External"/><Relationship Id="rId3794" Type="http://schemas.openxmlformats.org/officeDocument/2006/relationships/hyperlink" Target="http://www.elsevier.com/locate/nima" TargetMode="External"/><Relationship Id="rId4638" Type="http://schemas.openxmlformats.org/officeDocument/2006/relationships/hyperlink" Target="http://www.elsevier.com/wps/find/supportfaq.cws_home/conditionsofsale/argi" TargetMode="External"/><Relationship Id="rId4845" Type="http://schemas.openxmlformats.org/officeDocument/2006/relationships/hyperlink" Target="http://www.elsevier.com/wps/find/supportfaq.cws_home/conditionsofsale/journals" TargetMode="External"/><Relationship Id="rId2396" Type="http://schemas.openxmlformats.org/officeDocument/2006/relationships/hyperlink" Target="http://www.elsevier.com/wps/find/supportfaq.cws_home/conditionsofsale/esme" TargetMode="External"/><Relationship Id="rId3447" Type="http://schemas.openxmlformats.org/officeDocument/2006/relationships/hyperlink" Target="http://www.elsevier.com/wps/find/supportfaq.cws_home/conditionsofsale/journals" TargetMode="External"/><Relationship Id="rId3654" Type="http://schemas.openxmlformats.org/officeDocument/2006/relationships/hyperlink" Target="http://www.elsevier.com/locate/nanoimpact" TargetMode="External"/><Relationship Id="rId3861" Type="http://schemas.openxmlformats.org/officeDocument/2006/relationships/hyperlink" Target="http://www.elsevier.com/wps/find/supportfaq.cws_home/conditionsofsale/journals" TargetMode="External"/><Relationship Id="rId4705" Type="http://schemas.openxmlformats.org/officeDocument/2006/relationships/hyperlink" Target="http://www.elsevier.com/locate/simpat" TargetMode="External"/><Relationship Id="rId4912" Type="http://schemas.openxmlformats.org/officeDocument/2006/relationships/hyperlink" Target="http://www.elsevier.com/locate/tettys" TargetMode="External"/><Relationship Id="rId368" Type="http://schemas.openxmlformats.org/officeDocument/2006/relationships/hyperlink" Target="http://www.elsevier.com/wps/find/supportfaq.cws_home/conditionsofsale/journals" TargetMode="External"/><Relationship Id="rId575" Type="http://schemas.openxmlformats.org/officeDocument/2006/relationships/hyperlink" Target="http://www.elsevier.com/locate/bmc-bmcl" TargetMode="External"/><Relationship Id="rId782" Type="http://schemas.openxmlformats.org/officeDocument/2006/relationships/hyperlink" Target="http://www.elsevier.com/wps/find/supportfaq.cws_home/conditionsofsale/journals" TargetMode="External"/><Relationship Id="rId2049" Type="http://schemas.openxmlformats.org/officeDocument/2006/relationships/hyperlink" Target="http://www.elsevier.com/locate/imavis" TargetMode="External"/><Relationship Id="rId2256" Type="http://schemas.openxmlformats.org/officeDocument/2006/relationships/hyperlink" Target="http://www.elsevier.com/wps/find/supportfaq.cws_home/conditionsofsale/journals" TargetMode="External"/><Relationship Id="rId2463" Type="http://schemas.openxmlformats.org/officeDocument/2006/relationships/hyperlink" Target="http://www.elsevier.com/locate/jajs" TargetMode="External"/><Relationship Id="rId2670" Type="http://schemas.openxmlformats.org/officeDocument/2006/relationships/hyperlink" Target="http://www.elsevier.com/wps/find/supportfaq.cws_home/conditionsofsale/journals" TargetMode="External"/><Relationship Id="rId3307" Type="http://schemas.openxmlformats.org/officeDocument/2006/relationships/hyperlink" Target="http://www.elsevier.com/wps/find/supportfaq.cws_home/conditionsofsale/esme" TargetMode="External"/><Relationship Id="rId3514" Type="http://schemas.openxmlformats.org/officeDocument/2006/relationships/hyperlink" Target="http://www.elsevier.com/locate/mjafi" TargetMode="External"/><Relationship Id="rId3721" Type="http://schemas.openxmlformats.org/officeDocument/2006/relationships/hyperlink" Target="http://www.elsevier.com/wps/find/supportfaq.cws_home/conditionsofsale/cell" TargetMode="External"/><Relationship Id="rId228" Type="http://schemas.openxmlformats.org/officeDocument/2006/relationships/hyperlink" Target="http://www.elsevier.com/wps/find/supportfaq.cws_home/conditionsofsale/esme" TargetMode="External"/><Relationship Id="rId435" Type="http://schemas.openxmlformats.org/officeDocument/2006/relationships/hyperlink" Target="http://www.elsevier.com/locate/atherosclerosis" TargetMode="External"/><Relationship Id="rId642" Type="http://schemas.openxmlformats.org/officeDocument/2006/relationships/hyperlink" Target="http://www.elsevier.com/wps/find/supportfaq.cws_home/conditionsofsale/journals" TargetMode="External"/><Relationship Id="rId1065" Type="http://schemas.openxmlformats.org/officeDocument/2006/relationships/hyperlink" Target="http://www.elsevier.com/locate/cageo" TargetMode="External"/><Relationship Id="rId1272" Type="http://schemas.openxmlformats.org/officeDocument/2006/relationships/hyperlink" Target="http://www.elsevier.com/wps/find/supportfaq.cws_home/conditionsofsale/journals" TargetMode="External"/><Relationship Id="rId2116" Type="http://schemas.openxmlformats.org/officeDocument/2006/relationships/hyperlink" Target="http://www.elsevier.com/wps/find/supportfaq.cws_home/conditionsofsale/journals" TargetMode="External"/><Relationship Id="rId2323" Type="http://schemas.openxmlformats.org/officeDocument/2006/relationships/hyperlink" Target="http://www.elsevier.com/locate/ijts" TargetMode="External"/><Relationship Id="rId2530" Type="http://schemas.openxmlformats.org/officeDocument/2006/relationships/hyperlink" Target="http://www.elsevier.com/wps/find/supportfaq.cws_home/conditionsofsale/argi" TargetMode="External"/><Relationship Id="rId502" Type="http://schemas.openxmlformats.org/officeDocument/2006/relationships/hyperlink" Target="http://www.elsevier.com/wps/find/supportfaq.cws_home/conditionsofsale/journals" TargetMode="External"/><Relationship Id="rId1132" Type="http://schemas.openxmlformats.org/officeDocument/2006/relationships/hyperlink" Target="http://www.elsevier.com/wps/find/supportfaq.cws_home/conditionsofsale/journals" TargetMode="External"/><Relationship Id="rId4288" Type="http://schemas.openxmlformats.org/officeDocument/2006/relationships/hyperlink" Target="http://www.elsevier.com/locate/psychsport" TargetMode="External"/><Relationship Id="rId4495" Type="http://schemas.openxmlformats.org/officeDocument/2006/relationships/hyperlink" Target="http://www.elsevier.com/wps/find/supportfaq.cws_home/conditionsofsale/esme" TargetMode="External"/><Relationship Id="rId5339" Type="http://schemas.openxmlformats.org/officeDocument/2006/relationships/hyperlink" Target="http://www.elsevier.com/wps/find/supportfaq.cws_home/conditionsofsale/journals" TargetMode="External"/><Relationship Id="rId3097" Type="http://schemas.openxmlformats.org/officeDocument/2006/relationships/hyperlink" Target="http://www.elsevier.com/wps/find/supportfaq.cws_home/conditionsofsale/journals" TargetMode="External"/><Relationship Id="rId4148" Type="http://schemas.openxmlformats.org/officeDocument/2006/relationships/hyperlink" Target="http://www.elsevier.com/locate/plaphy" TargetMode="External"/><Relationship Id="rId4355" Type="http://schemas.openxmlformats.org/officeDocument/2006/relationships/hyperlink" Target="http://www.elsevier.com/wps/find/supportfaq.cws_home/conditionsofsale/journals" TargetMode="External"/><Relationship Id="rId1949" Type="http://schemas.openxmlformats.org/officeDocument/2006/relationships/hyperlink" Target="http://www.elsevier.com/locate/chand" TargetMode="External"/><Relationship Id="rId3164" Type="http://schemas.openxmlformats.org/officeDocument/2006/relationships/hyperlink" Target="http://www.elsevier.com/locate/jamcollsurg" TargetMode="External"/><Relationship Id="rId4008" Type="http://schemas.openxmlformats.org/officeDocument/2006/relationships/hyperlink" Target="http://www.elsevier.com/locate/pedsurg" TargetMode="External"/><Relationship Id="rId4562" Type="http://schemas.openxmlformats.org/officeDocument/2006/relationships/hyperlink" Target="http://www.elsevier.com/wps/find/supportfaq.cws_home/conditionsofsale/journals" TargetMode="External"/><Relationship Id="rId292" Type="http://schemas.openxmlformats.org/officeDocument/2006/relationships/hyperlink" Target="http://www.elsevier.com/wps/find/supportfaq.cws_home/conditionsofsale/journals" TargetMode="External"/><Relationship Id="rId1809" Type="http://schemas.openxmlformats.org/officeDocument/2006/relationships/hyperlink" Target="http://www.elsevier.com/locate/fueleneab" TargetMode="External"/><Relationship Id="rId3371" Type="http://schemas.openxmlformats.org/officeDocument/2006/relationships/hyperlink" Target="http://www.elsevier.com/wps/find/supportfaq.cws_home/conditionsofsale/journals" TargetMode="External"/><Relationship Id="rId4215" Type="http://schemas.openxmlformats.org/officeDocument/2006/relationships/hyperlink" Target="http://www.elsevier.com/wps/find/supportfaq.cws_home/conditionsofsale/journals" TargetMode="External"/><Relationship Id="rId4422" Type="http://schemas.openxmlformats.org/officeDocument/2006/relationships/hyperlink" Target="http://www.elsevier.com/locate/resinv" TargetMode="External"/><Relationship Id="rId2180" Type="http://schemas.openxmlformats.org/officeDocument/2006/relationships/hyperlink" Target="http://www.elsevier.com/wps/find/supportfaq.cws_home/conditionsofsale/journals" TargetMode="External"/><Relationship Id="rId3024" Type="http://schemas.openxmlformats.org/officeDocument/2006/relationships/hyperlink" Target="http://www.elsevier.com/locate/jpba" TargetMode="External"/><Relationship Id="rId3231" Type="http://schemas.openxmlformats.org/officeDocument/2006/relationships/hyperlink" Target="http://www.elsevier.com/wps/find/supportfaq.cws_home/conditionsofsale/journals" TargetMode="External"/><Relationship Id="rId152" Type="http://schemas.openxmlformats.org/officeDocument/2006/relationships/hyperlink" Target="http://www.elsevier.com/locate/aej" TargetMode="External"/><Relationship Id="rId2040" Type="http://schemas.openxmlformats.org/officeDocument/2006/relationships/hyperlink" Target="http://www.elsevier.com/wps/find/supportfaq.cws_home/conditionsofsale/journals" TargetMode="External"/><Relationship Id="rId2997" Type="http://schemas.openxmlformats.org/officeDocument/2006/relationships/hyperlink" Target="http://www.elsevier.com/wps/find/supportfaq.cws_home/conditionsofsale/journals" TargetMode="External"/><Relationship Id="rId5196" Type="http://schemas.openxmlformats.org/officeDocument/2006/relationships/hyperlink" Target="http://www.elsevier.com/locate/tics" TargetMode="External"/><Relationship Id="rId969" Type="http://schemas.openxmlformats.org/officeDocument/2006/relationships/hyperlink" Target="http://www.elsevier.com/locate/cbpd" TargetMode="External"/><Relationship Id="rId1599" Type="http://schemas.openxmlformats.org/officeDocument/2006/relationships/hyperlink" Target="http://www.elsevier.com/locate/eer" TargetMode="External"/><Relationship Id="rId5056" Type="http://schemas.openxmlformats.org/officeDocument/2006/relationships/hyperlink" Target="http://www.elsevier.com/locate/qref" TargetMode="External"/><Relationship Id="rId5263" Type="http://schemas.openxmlformats.org/officeDocument/2006/relationships/hyperlink" Target="http://www.elsevier.com/wps/find/supportfaq.cws_home/conditionsofsale/journals" TargetMode="External"/><Relationship Id="rId1459" Type="http://schemas.openxmlformats.org/officeDocument/2006/relationships/hyperlink" Target="http://www.elsevier.com/locate/electacta" TargetMode="External"/><Relationship Id="rId2857" Type="http://schemas.openxmlformats.org/officeDocument/2006/relationships/hyperlink" Target="http://www.elsevier.com/locate/jisp" TargetMode="External"/><Relationship Id="rId3908" Type="http://schemas.openxmlformats.org/officeDocument/2006/relationships/hyperlink" Target="http://www.elsevier.com/locate/omsc" TargetMode="External"/><Relationship Id="rId4072" Type="http://schemas.openxmlformats.org/officeDocument/2006/relationships/hyperlink" Target="http://www.elsevier.com/locate/physabd" TargetMode="External"/><Relationship Id="rId5123" Type="http://schemas.openxmlformats.org/officeDocument/2006/relationships/hyperlink" Target="http://www.elsevier.com/wps/find/supportfaq.cws_home/conditionsofsale/journals" TargetMode="External"/><Relationship Id="rId5330" Type="http://schemas.openxmlformats.org/officeDocument/2006/relationships/hyperlink" Target="http://www.elsevier.com/locate/wamot" TargetMode="External"/><Relationship Id="rId98" Type="http://schemas.openxmlformats.org/officeDocument/2006/relationships/hyperlink" Target="http://www.elsevier.com/locate/advped" TargetMode="External"/><Relationship Id="rId829" Type="http://schemas.openxmlformats.org/officeDocument/2006/relationships/hyperlink" Target="http://www.elsevier.com/locate/cireng" TargetMode="External"/><Relationship Id="rId1666" Type="http://schemas.openxmlformats.org/officeDocument/2006/relationships/hyperlink" Target="http://www.elsevier.com/wps/find/supportfaq.cws_home/conditionsofsale/journals" TargetMode="External"/><Relationship Id="rId1873" Type="http://schemas.openxmlformats.org/officeDocument/2006/relationships/hyperlink" Target="http://www.elsevier.com/locate/ygeno" TargetMode="External"/><Relationship Id="rId2717" Type="http://schemas.openxmlformats.org/officeDocument/2006/relationships/hyperlink" Target="http://www.elsevier.com/locate/jesf" TargetMode="External"/><Relationship Id="rId2924" Type="http://schemas.openxmlformats.org/officeDocument/2006/relationships/hyperlink" Target="http://www.elsevier.com/locate/molstruc" TargetMode="External"/><Relationship Id="rId1319" Type="http://schemas.openxmlformats.org/officeDocument/2006/relationships/hyperlink" Target="http://www.elsevier.com/locate/diamond" TargetMode="External"/><Relationship Id="rId1526" Type="http://schemas.openxmlformats.org/officeDocument/2006/relationships/hyperlink" Target="http://www.elsevier.com/wps/find/supportfaq.cws_home/conditionsofsale/journals" TargetMode="External"/><Relationship Id="rId1733" Type="http://schemas.openxmlformats.org/officeDocument/2006/relationships/hyperlink" Target="http://www.elsevier.com/locate/flatc" TargetMode="External"/><Relationship Id="rId1940" Type="http://schemas.openxmlformats.org/officeDocument/2006/relationships/hyperlink" Target="http://www.elsevier.com/wps/find/supportfaq.cws_home/conditionsofsale/journals" TargetMode="External"/><Relationship Id="rId4889" Type="http://schemas.openxmlformats.org/officeDocument/2006/relationships/hyperlink" Target="http://www.elsevier.com/wps/find/supportfaq.cws_home/conditionsofsale/journals" TargetMode="External"/><Relationship Id="rId25" Type="http://schemas.openxmlformats.org/officeDocument/2006/relationships/hyperlink" Target="http://www.elsevier.com/wps/find/supportfaq.cws_home/conditionsofsale/journals" TargetMode="External"/><Relationship Id="rId1800" Type="http://schemas.openxmlformats.org/officeDocument/2006/relationships/hyperlink" Target="http://www.elsevier.com/wps/find/supportfaq.cws_home/conditionsofsale/journals" TargetMode="External"/><Relationship Id="rId3698" Type="http://schemas.openxmlformats.org/officeDocument/2006/relationships/hyperlink" Target="http://www.elsevier.com/locate/ynimg" TargetMode="External"/><Relationship Id="rId4749" Type="http://schemas.openxmlformats.org/officeDocument/2006/relationships/hyperlink" Target="http://www.elsevier.com/locate/spsy" TargetMode="External"/><Relationship Id="rId4956" Type="http://schemas.openxmlformats.org/officeDocument/2006/relationships/hyperlink" Target="http://www.elsevier.com/locate/exis" TargetMode="External"/><Relationship Id="rId3558" Type="http://schemas.openxmlformats.org/officeDocument/2006/relationships/hyperlink" Target="http://www.elsevier.com/locate/mpenf" TargetMode="External"/><Relationship Id="rId3765" Type="http://schemas.openxmlformats.org/officeDocument/2006/relationships/hyperlink" Target="http://www.elsevier.com/wps/find/supportfaq.cws_home/conditionsofsale/journals" TargetMode="External"/><Relationship Id="rId3972" Type="http://schemas.openxmlformats.org/officeDocument/2006/relationships/hyperlink" Target="http://www.elsevier.com/locate/pvr" TargetMode="External"/><Relationship Id="rId4609" Type="http://schemas.openxmlformats.org/officeDocument/2006/relationships/hyperlink" Target="http://www.elsevier.com/locate/scib" TargetMode="External"/><Relationship Id="rId4816" Type="http://schemas.openxmlformats.org/officeDocument/2006/relationships/hyperlink" Target="http://www.elsevier.com/wps/find/supportfaq.cws_home/conditionsofsale/journals" TargetMode="External"/><Relationship Id="rId479" Type="http://schemas.openxmlformats.org/officeDocument/2006/relationships/hyperlink" Target="http://www.elsevier.com/locate/bbalip" TargetMode="External"/><Relationship Id="rId686" Type="http://schemas.openxmlformats.org/officeDocument/2006/relationships/hyperlink" Target="http://www.elsevier.com/wps/find/supportfaq.cws_home/conditionsofsale/journals" TargetMode="External"/><Relationship Id="rId893" Type="http://schemas.openxmlformats.org/officeDocument/2006/relationships/hyperlink" Target="http://www.elsevier.com/locate/clnu" TargetMode="External"/><Relationship Id="rId2367" Type="http://schemas.openxmlformats.org/officeDocument/2006/relationships/hyperlink" Target="http://www.elsevier.com/locate/jwe" TargetMode="External"/><Relationship Id="rId2574" Type="http://schemas.openxmlformats.org/officeDocument/2006/relationships/hyperlink" Target="http://www.elsevier.com/wps/find/supportfaq.cws_home/conditionsofsale/journals" TargetMode="External"/><Relationship Id="rId2781" Type="http://schemas.openxmlformats.org/officeDocument/2006/relationships/hyperlink" Target="http://www.elsevier.com/locate/jhsa" TargetMode="External"/><Relationship Id="rId3418" Type="http://schemas.openxmlformats.org/officeDocument/2006/relationships/hyperlink" Target="http://www.elsevier.com/locate/msear" TargetMode="External"/><Relationship Id="rId3625" Type="http://schemas.openxmlformats.org/officeDocument/2006/relationships/hyperlink" Target="http://www.elsevier.com/wps/find/supportfaq.cws_home/conditionsofsale/journals" TargetMode="External"/><Relationship Id="rId339" Type="http://schemas.openxmlformats.org/officeDocument/2006/relationships/hyperlink" Target="http://www.elsevier.com/locate/aquabot" TargetMode="External"/><Relationship Id="rId546" Type="http://schemas.openxmlformats.org/officeDocument/2006/relationships/hyperlink" Target="http://www.elsevier.com/wps/find/supportfaq.cws_home/conditionsofsale/journals" TargetMode="External"/><Relationship Id="rId753" Type="http://schemas.openxmlformats.org/officeDocument/2006/relationships/hyperlink" Target="http://www.elsevier.com/locate/chempr" TargetMode="External"/><Relationship Id="rId1176" Type="http://schemas.openxmlformats.org/officeDocument/2006/relationships/hyperlink" Target="http://www.elsevier.com/wps/find/supportfaq.cws_home/conditionsofsale/cell" TargetMode="External"/><Relationship Id="rId1383" Type="http://schemas.openxmlformats.org/officeDocument/2006/relationships/hyperlink" Target="http://www.elsevier.com/locate/eatbeh" TargetMode="External"/><Relationship Id="rId2227" Type="http://schemas.openxmlformats.org/officeDocument/2006/relationships/hyperlink" Target="http://www.elsevier.com/locate/ijhcs" TargetMode="External"/><Relationship Id="rId2434" Type="http://schemas.openxmlformats.org/officeDocument/2006/relationships/hyperlink" Target="http://www.elsevier.com/wps/find/supportfaq.cws_home/conditionsofsale/journals" TargetMode="External"/><Relationship Id="rId3832" Type="http://schemas.openxmlformats.org/officeDocument/2006/relationships/hyperlink" Target="http://www.elsevier.com/locate/nutres" TargetMode="External"/><Relationship Id="rId406" Type="http://schemas.openxmlformats.org/officeDocument/2006/relationships/hyperlink" Target="http://www.elsevier.com/wps/find/supportfaq.cws_home/conditionsofsale/journals" TargetMode="External"/><Relationship Id="rId960" Type="http://schemas.openxmlformats.org/officeDocument/2006/relationships/hyperlink" Target="http://www.elsevier.com/wps/find/supportfaq.cws_home/conditionsofsale/journals" TargetMode="External"/><Relationship Id="rId1036" Type="http://schemas.openxmlformats.org/officeDocument/2006/relationships/hyperlink" Target="http://www.elsevier.com/wps/find/supportfaq.cws_home/conditionsofsale/journals" TargetMode="External"/><Relationship Id="rId1243" Type="http://schemas.openxmlformats.org/officeDocument/2006/relationships/hyperlink" Target="http://www.elsevier.com/locate/retram" TargetMode="External"/><Relationship Id="rId1590" Type="http://schemas.openxmlformats.org/officeDocument/2006/relationships/hyperlink" Target="http://www.elsevier.com/wps/find/supportfaq.cws_home/conditionsofsale/journals" TargetMode="External"/><Relationship Id="rId2641" Type="http://schemas.openxmlformats.org/officeDocument/2006/relationships/hyperlink" Target="http://www.elsevier.com/locate/jdiacomp" TargetMode="External"/><Relationship Id="rId4399" Type="http://schemas.openxmlformats.org/officeDocument/2006/relationships/hyperlink" Target="http://www.elsevier.com/wps/find/supportfaq.cws_home/conditionsofsale/journals" TargetMode="External"/><Relationship Id="rId613" Type="http://schemas.openxmlformats.org/officeDocument/2006/relationships/hyperlink" Target="http://www.elsevier.com/locate/bir" TargetMode="External"/><Relationship Id="rId820" Type="http://schemas.openxmlformats.org/officeDocument/2006/relationships/hyperlink" Target="http://www.elsevier.com/wps/find/supportfaq.cws_home/conditionsofsale/journals" TargetMode="External"/><Relationship Id="rId1450" Type="http://schemas.openxmlformats.org/officeDocument/2006/relationships/hyperlink" Target="http://www.elsevier.com/wps/find/supportfaq.cws_home/conditionsofsale/journals" TargetMode="External"/><Relationship Id="rId2501" Type="http://schemas.openxmlformats.org/officeDocument/2006/relationships/hyperlink" Target="http://www.elsevier.com/locate/jbusvent" TargetMode="External"/><Relationship Id="rId1103" Type="http://schemas.openxmlformats.org/officeDocument/2006/relationships/hyperlink" Target="http://www.elsevier.com/locate/cedpsych" TargetMode="External"/><Relationship Id="rId1310" Type="http://schemas.openxmlformats.org/officeDocument/2006/relationships/hyperlink" Target="http://www.elsevier.com/wps/find/supportfaq.cws_home/conditionsofsale/esme" TargetMode="External"/><Relationship Id="rId4259" Type="http://schemas.openxmlformats.org/officeDocument/2006/relationships/hyperlink" Target="http://www.elsevier.com/wps/find/supportfaq.cws_home/conditionsofsale/journals" TargetMode="External"/><Relationship Id="rId4466" Type="http://schemas.openxmlformats.org/officeDocument/2006/relationships/hyperlink" Target="http://www.elsevier.com/locate/rcp" TargetMode="External"/><Relationship Id="rId4673" Type="http://schemas.openxmlformats.org/officeDocument/2006/relationships/hyperlink" Target="http://www.elsevier.com/locate/sult" TargetMode="External"/><Relationship Id="rId4880" Type="http://schemas.openxmlformats.org/officeDocument/2006/relationships/hyperlink" Target="http://www.elsevier.com/locate/sysconle" TargetMode="External"/><Relationship Id="rId3068" Type="http://schemas.openxmlformats.org/officeDocument/2006/relationships/hyperlink" Target="http://www.elsevier.com/locate/jpsychores" TargetMode="External"/><Relationship Id="rId3275" Type="http://schemas.openxmlformats.org/officeDocument/2006/relationships/hyperlink" Target="http://www.elsevier.com/wps/find/supportfaq.cws_home/conditionsofsale/journals" TargetMode="External"/><Relationship Id="rId3482" Type="http://schemas.openxmlformats.org/officeDocument/2006/relationships/hyperlink" Target="http://www.elsevier.com/locate/madfs" TargetMode="External"/><Relationship Id="rId4119" Type="http://schemas.openxmlformats.org/officeDocument/2006/relationships/hyperlink" Target="http://www.elsevier.com/wps/find/supportfaq.cws_home/conditionsofsale/journals" TargetMode="External"/><Relationship Id="rId4326" Type="http://schemas.openxmlformats.org/officeDocument/2006/relationships/hyperlink" Target="http://www.elsevier.com/locate/erad" TargetMode="External"/><Relationship Id="rId4533" Type="http://schemas.openxmlformats.org/officeDocument/2006/relationships/hyperlink" Target="http://www.elsevier.com/locate/repce" TargetMode="External"/><Relationship Id="rId4740" Type="http://schemas.openxmlformats.org/officeDocument/2006/relationships/hyperlink" Target="http://www.elsevier.com/wps/find/supportfaq.cws_home/conditionsofsale/esme" TargetMode="External"/><Relationship Id="rId196" Type="http://schemas.openxmlformats.org/officeDocument/2006/relationships/hyperlink" Target="http://www.elsevier.com/wps/find/supportfaq.cws_home/conditionsofsale/journals" TargetMode="External"/><Relationship Id="rId2084" Type="http://schemas.openxmlformats.org/officeDocument/2006/relationships/hyperlink" Target="http://www.elsevier.com/wps/find/supportfaq.cws_home/conditionsofsale/journals" TargetMode="External"/><Relationship Id="rId2291" Type="http://schemas.openxmlformats.org/officeDocument/2006/relationships/hyperlink" Target="http://www.elsevier.com/locate/ijplas" TargetMode="External"/><Relationship Id="rId3135" Type="http://schemas.openxmlformats.org/officeDocument/2006/relationships/hyperlink" Target="http://www.elsevier.com/wps/find/supportfaq.cws_home/conditionsofsale/journals" TargetMode="External"/><Relationship Id="rId3342" Type="http://schemas.openxmlformats.org/officeDocument/2006/relationships/hyperlink" Target="http://www.elsevier.com/locate/legalmed" TargetMode="External"/><Relationship Id="rId4600" Type="http://schemas.openxmlformats.org/officeDocument/2006/relationships/hyperlink" Target="http://www.elsevier.com/wps/find/supportfaq.cws_home/conditionsofsale/journals" TargetMode="External"/><Relationship Id="rId263" Type="http://schemas.openxmlformats.org/officeDocument/2006/relationships/hyperlink" Target="http://www.elsevier.com/locate/aop" TargetMode="External"/><Relationship Id="rId470" Type="http://schemas.openxmlformats.org/officeDocument/2006/relationships/hyperlink" Target="http://www.elsevier.com/wps/find/supportfaq.cws_home/conditionsofsale/journals" TargetMode="External"/><Relationship Id="rId2151" Type="http://schemas.openxmlformats.org/officeDocument/2006/relationships/hyperlink" Target="http://www.elsevier.com/locate/idairyj" TargetMode="External"/><Relationship Id="rId3202" Type="http://schemas.openxmlformats.org/officeDocument/2006/relationships/hyperlink" Target="http://www.elsevier.com/locate/jmps" TargetMode="External"/><Relationship Id="rId123" Type="http://schemas.openxmlformats.org/officeDocument/2006/relationships/hyperlink" Target="http://www.elsevier.com/wps/find/supportfaq.cws_home/conditionsofsale/journals" TargetMode="External"/><Relationship Id="rId330" Type="http://schemas.openxmlformats.org/officeDocument/2006/relationships/hyperlink" Target="http://www.elsevier.com/wps/find/supportfaq.cws_home/conditionsofsale/esme" TargetMode="External"/><Relationship Id="rId2011" Type="http://schemas.openxmlformats.org/officeDocument/2006/relationships/hyperlink" Target="http://www.elsevier.com/locate/hpj" TargetMode="External"/><Relationship Id="rId5167" Type="http://schemas.openxmlformats.org/officeDocument/2006/relationships/hyperlink" Target="http://www.elsevier.com/wps/find/supportfaq.cws_home/conditionsofsale/journals" TargetMode="External"/><Relationship Id="rId2968" Type="http://schemas.openxmlformats.org/officeDocument/2006/relationships/hyperlink" Target="http://www.elsevier.com/locate/jogc" TargetMode="External"/><Relationship Id="rId4183" Type="http://schemas.openxmlformats.org/officeDocument/2006/relationships/hyperlink" Target="http://www.elsevier.com/wps/find/supportfaq.cws_home/conditionsofsale/journals" TargetMode="External"/><Relationship Id="rId5027" Type="http://schemas.openxmlformats.org/officeDocument/2006/relationships/hyperlink" Target="http://www.elsevier.com/wps/find/supportfaq.cws_home/conditionsofsale/lancet" TargetMode="External"/><Relationship Id="rId1777" Type="http://schemas.openxmlformats.org/officeDocument/2006/relationships/hyperlink" Target="http://www.elsevier.com/locate/foodres" TargetMode="External"/><Relationship Id="rId1984" Type="http://schemas.openxmlformats.org/officeDocument/2006/relationships/hyperlink" Target="http://www.elsevier.com/wps/find/supportfaq.cws_home/conditionsofsale/journals" TargetMode="External"/><Relationship Id="rId2828" Type="http://schemas.openxmlformats.org/officeDocument/2006/relationships/hyperlink" Target="http://www.elsevier.com/wps/find/supportfaq.cws_home/conditionsofsale/journals" TargetMode="External"/><Relationship Id="rId4390" Type="http://schemas.openxmlformats.org/officeDocument/2006/relationships/hyperlink" Target="http://www.elsevier.com/locate/rasd" TargetMode="External"/><Relationship Id="rId5234" Type="http://schemas.openxmlformats.org/officeDocument/2006/relationships/hyperlink" Target="http://www.elsevier.com/locate/ultson" TargetMode="External"/><Relationship Id="rId69" Type="http://schemas.openxmlformats.org/officeDocument/2006/relationships/hyperlink" Target="http://www.elsevier.com/wps/find/supportfaq.cws_home/conditionsofsale/journals" TargetMode="External"/><Relationship Id="rId1637" Type="http://schemas.openxmlformats.org/officeDocument/2006/relationships/hyperlink" Target="http://www.elsevier.com/locate/ejpb" TargetMode="External"/><Relationship Id="rId1844" Type="http://schemas.openxmlformats.org/officeDocument/2006/relationships/hyperlink" Target="http://www.elsevier.com/wps/find/supportfaq.cws_home/conditionsofsale/esme" TargetMode="External"/><Relationship Id="rId4043" Type="http://schemas.openxmlformats.org/officeDocument/2006/relationships/hyperlink" Target="http://www.elsevier.com/wps/find/supportfaq.cws_home/conditionsofsale/journals" TargetMode="External"/><Relationship Id="rId4250" Type="http://schemas.openxmlformats.org/officeDocument/2006/relationships/hyperlink" Target="http://www.elsevier.com/locate/pqe" TargetMode="External"/><Relationship Id="rId5301" Type="http://schemas.openxmlformats.org/officeDocument/2006/relationships/hyperlink" Target="http://www.elsevier.com/wps/find/supportfaq.cws_home/conditionsofsale/journals" TargetMode="External"/><Relationship Id="rId1704" Type="http://schemas.openxmlformats.org/officeDocument/2006/relationships/hyperlink" Target="http://www.elsevier.com/wps/find/supportfaq.cws_home/conditionsofsale/argi" TargetMode="External"/><Relationship Id="rId4110" Type="http://schemas.openxmlformats.org/officeDocument/2006/relationships/hyperlink" Target="http://www.elsevier.com/locate/phmed" TargetMode="External"/><Relationship Id="rId1911" Type="http://schemas.openxmlformats.org/officeDocument/2006/relationships/hyperlink" Target="http://www.elsevier.com/locate/gerongeria" TargetMode="External"/><Relationship Id="rId3669" Type="http://schemas.openxmlformats.org/officeDocument/2006/relationships/hyperlink" Target="http://www.elsevier.com/wps/find/supportfaq.cws_home/conditionsofsale/journals" TargetMode="External"/><Relationship Id="rId797" Type="http://schemas.openxmlformats.org/officeDocument/2006/relationships/hyperlink" Target="http://www.elsevier.com/locate/cjar" TargetMode="External"/><Relationship Id="rId2478" Type="http://schemas.openxmlformats.org/officeDocument/2006/relationships/hyperlink" Target="http://www.elsevier.com/wps/find/supportfaq.cws_home/conditionsofsale/journals" TargetMode="External"/><Relationship Id="rId3876" Type="http://schemas.openxmlformats.org/officeDocument/2006/relationships/hyperlink" Target="http://www.elsevier.com/locate/oto" TargetMode="External"/><Relationship Id="rId4927" Type="http://schemas.openxmlformats.org/officeDocument/2006/relationships/hyperlink" Target="http://www.elsevier.com/wps/find/supportfaq.cws_home/conditionsofsale/argi" TargetMode="External"/><Relationship Id="rId5091" Type="http://schemas.openxmlformats.org/officeDocument/2006/relationships/hyperlink" Target="http://www.elsevier.com/wps/find/supportfaq.cws_home/conditionsofsale/argi" TargetMode="External"/><Relationship Id="rId1287" Type="http://schemas.openxmlformats.org/officeDocument/2006/relationships/hyperlink" Target="http://www.elsevier.com/locate/desal" TargetMode="External"/><Relationship Id="rId2685" Type="http://schemas.openxmlformats.org/officeDocument/2006/relationships/hyperlink" Target="http://www.elsevier.com/locate/est" TargetMode="External"/><Relationship Id="rId2892" Type="http://schemas.openxmlformats.org/officeDocument/2006/relationships/hyperlink" Target="http://www.elsevier.com/locate/jmaa" TargetMode="External"/><Relationship Id="rId3529" Type="http://schemas.openxmlformats.org/officeDocument/2006/relationships/hyperlink" Target="http://www.elsevier.com/wps/find/supportfaq.cws_home/conditionsofsale/journals" TargetMode="External"/><Relationship Id="rId3736" Type="http://schemas.openxmlformats.org/officeDocument/2006/relationships/hyperlink" Target="http://www.elsevier.com/locate/neulet" TargetMode="External"/><Relationship Id="rId3943" Type="http://schemas.openxmlformats.org/officeDocument/2006/relationships/hyperlink" Target="http://www.elsevier.com/wps/find/supportfaq.cws_home/conditionsofsale/journals" TargetMode="External"/><Relationship Id="rId657" Type="http://schemas.openxmlformats.org/officeDocument/2006/relationships/hyperlink" Target="http://www.elsevier.com/locate/cahpu" TargetMode="External"/><Relationship Id="rId864" Type="http://schemas.openxmlformats.org/officeDocument/2006/relationships/hyperlink" Target="http://www.elsevier.com/wps/find/supportfaq.cws_home/conditionsofsale/argi" TargetMode="External"/><Relationship Id="rId1494" Type="http://schemas.openxmlformats.org/officeDocument/2006/relationships/hyperlink" Target="http://www.elsevier.com/wps/find/supportfaq.cws_home/conditionsofsale/journals" TargetMode="External"/><Relationship Id="rId2338" Type="http://schemas.openxmlformats.org/officeDocument/2006/relationships/hyperlink" Target="http://www.elsevier.com/wps/find/supportfaq.cws_home/conditionsofsale/journals" TargetMode="External"/><Relationship Id="rId2545" Type="http://schemas.openxmlformats.org/officeDocument/2006/relationships/hyperlink" Target="http://www.elsevier.com/locate/jceh" TargetMode="External"/><Relationship Id="rId2752" Type="http://schemas.openxmlformats.org/officeDocument/2006/relationships/hyperlink" Target="http://www.elsevier.com/wps/find/supportfaq.cws_home/conditionsofsale/journals" TargetMode="External"/><Relationship Id="rId3803" Type="http://schemas.openxmlformats.org/officeDocument/2006/relationships/hyperlink" Target="http://www.elsevier.com/wps/find/supportfaq.cws_home/conditionsofsale/journals" TargetMode="External"/><Relationship Id="rId517" Type="http://schemas.openxmlformats.org/officeDocument/2006/relationships/hyperlink" Target="http://www.elsevier.com/locate/ybbrc" TargetMode="External"/><Relationship Id="rId724" Type="http://schemas.openxmlformats.org/officeDocument/2006/relationships/hyperlink" Target="http://www.elsevier.com/wps/find/supportfaq.cws_home/conditionsofsale/journals" TargetMode="External"/><Relationship Id="rId931" Type="http://schemas.openxmlformats.org/officeDocument/2006/relationships/hyperlink" Target="http://www.elsevier.com/locate/cspo" TargetMode="External"/><Relationship Id="rId1147" Type="http://schemas.openxmlformats.org/officeDocument/2006/relationships/hyperlink" Target="http://www.elsevier.com/locate/cryogenics" TargetMode="External"/><Relationship Id="rId1354" Type="http://schemas.openxmlformats.org/officeDocument/2006/relationships/hyperlink" Target="http://www.elsevier.com/wps/find/supportfaq.cws_home/conditionsofsale/esme" TargetMode="External"/><Relationship Id="rId1561" Type="http://schemas.openxmlformats.org/officeDocument/2006/relationships/hyperlink" Target="http://www.elsevier.com/locate/envpol" TargetMode="External"/><Relationship Id="rId2405" Type="http://schemas.openxmlformats.org/officeDocument/2006/relationships/hyperlink" Target="http://www.elsevier.com/locate/jaccedu" TargetMode="External"/><Relationship Id="rId2612" Type="http://schemas.openxmlformats.org/officeDocument/2006/relationships/hyperlink" Target="http://www.elsevier.com/wps/find/supportfaq.cws_home/conditionsofsale/journals" TargetMode="External"/><Relationship Id="rId60" Type="http://schemas.openxmlformats.org/officeDocument/2006/relationships/hyperlink" Target="http://www.elsevier.com/locate/addma" TargetMode="External"/><Relationship Id="rId1007" Type="http://schemas.openxmlformats.org/officeDocument/2006/relationships/hyperlink" Target="http://www.elsevier.com/locate/crhy" TargetMode="External"/><Relationship Id="rId1214" Type="http://schemas.openxmlformats.org/officeDocument/2006/relationships/hyperlink" Target="http://www.elsevier.com/wps/find/supportfaq.cws_home/conditionsofsale/journals" TargetMode="External"/><Relationship Id="rId1421" Type="http://schemas.openxmlformats.org/officeDocument/2006/relationships/hyperlink" Target="http://www.elsevier.com/locate/ecotra" TargetMode="External"/><Relationship Id="rId4577" Type="http://schemas.openxmlformats.org/officeDocument/2006/relationships/hyperlink" Target="http://www.elsevier.com/locate/rhisph" TargetMode="External"/><Relationship Id="rId4784" Type="http://schemas.openxmlformats.org/officeDocument/2006/relationships/hyperlink" Target="http://www.elsevier.com/wps/find/supportfaq.cws_home/conditionsofsale/journals" TargetMode="External"/><Relationship Id="rId4991" Type="http://schemas.openxmlformats.org/officeDocument/2006/relationships/hyperlink" Target="http://www.elsevier.com/wps/find/supportfaq.cws_home/conditionsofsale/argi" TargetMode="External"/><Relationship Id="rId3179" Type="http://schemas.openxmlformats.org/officeDocument/2006/relationships/hyperlink" Target="http://www.elsevier.com/wps/find/supportfaq.cws_home/conditionsofsale/argi" TargetMode="External"/><Relationship Id="rId3386" Type="http://schemas.openxmlformats.org/officeDocument/2006/relationships/hyperlink" Target="http://www.elsevier.com/locate/mfglet" TargetMode="External"/><Relationship Id="rId3593" Type="http://schemas.openxmlformats.org/officeDocument/2006/relationships/hyperlink" Target="http://www.elsevier.com/wps/find/supportfaq.cws_home/conditionsofsale/journals" TargetMode="External"/><Relationship Id="rId4437" Type="http://schemas.openxmlformats.org/officeDocument/2006/relationships/hyperlink" Target="http://www.elsevier.com/wps/find/supportfaq.cws_home/conditionsofsale/journals" TargetMode="External"/><Relationship Id="rId4644" Type="http://schemas.openxmlformats.org/officeDocument/2006/relationships/hyperlink" Target="http://www.elsevier.com/wps/find/supportfaq.cws_home/conditionsofsale/journals" TargetMode="External"/><Relationship Id="rId2195" Type="http://schemas.openxmlformats.org/officeDocument/2006/relationships/hyperlink" Target="http://www.elsevier.com/locate/drugpo" TargetMode="External"/><Relationship Id="rId3039" Type="http://schemas.openxmlformats.org/officeDocument/2006/relationships/hyperlink" Target="http://www.elsevier.com/wps/find/supportfaq.cws_home/conditionsofsale/journals" TargetMode="External"/><Relationship Id="rId3246" Type="http://schemas.openxmlformats.org/officeDocument/2006/relationships/hyperlink" Target="http://www.elsevier.com/locate/jvscit" TargetMode="External"/><Relationship Id="rId3453" Type="http://schemas.openxmlformats.org/officeDocument/2006/relationships/hyperlink" Target="http://www.elsevier.com/wps/find/supportfaq.cws_home/conditionsofsale/journals" TargetMode="External"/><Relationship Id="rId4851" Type="http://schemas.openxmlformats.org/officeDocument/2006/relationships/hyperlink" Target="http://www.elsevier.com/wps/find/supportfaq.cws_home/conditionsofsale/argi" TargetMode="External"/><Relationship Id="rId167" Type="http://schemas.openxmlformats.org/officeDocument/2006/relationships/hyperlink" Target="http://www.elsevier.com/wps/find/supportfaq.cws_home/conditionsofsale/journals" TargetMode="External"/><Relationship Id="rId374" Type="http://schemas.openxmlformats.org/officeDocument/2006/relationships/hyperlink" Target="http://www.elsevier.com/wps/find/supportfaq.cws_home/conditionsofsale/journals" TargetMode="External"/><Relationship Id="rId581" Type="http://schemas.openxmlformats.org/officeDocument/2006/relationships/hyperlink" Target="http://www.elsevier.com/locate/bpj" TargetMode="External"/><Relationship Id="rId2055" Type="http://schemas.openxmlformats.org/officeDocument/2006/relationships/hyperlink" Target="http://www.elsevier.com/locate/imbio" TargetMode="External"/><Relationship Id="rId2262" Type="http://schemas.openxmlformats.org/officeDocument/2006/relationships/hyperlink" Target="http://www.elsevier.com/wps/find/supportfaq.cws_home/conditionsofsale/journals" TargetMode="External"/><Relationship Id="rId3106" Type="http://schemas.openxmlformats.org/officeDocument/2006/relationships/hyperlink" Target="http://www.elsevier.com/locate/jsams" TargetMode="External"/><Relationship Id="rId3660" Type="http://schemas.openxmlformats.org/officeDocument/2006/relationships/hyperlink" Target="http://www.elsevier.com/locate/ndteint" TargetMode="External"/><Relationship Id="rId4504" Type="http://schemas.openxmlformats.org/officeDocument/2006/relationships/hyperlink" Target="http://www.elsevier.com/locate/recsup" TargetMode="External"/><Relationship Id="rId4711" Type="http://schemas.openxmlformats.org/officeDocument/2006/relationships/hyperlink" Target="http://www.elsevier.com/locate/sleep" TargetMode="External"/><Relationship Id="rId234" Type="http://schemas.openxmlformats.org/officeDocument/2006/relationships/hyperlink" Target="http://www.elsevier.com/wps/find/supportfaq.cws_home/conditionsofsale/esme" TargetMode="External"/><Relationship Id="rId3313" Type="http://schemas.openxmlformats.org/officeDocument/2006/relationships/hyperlink" Target="http://www.elsevier.com/wps/find/supportfaq.cws_home/conditionsofsale/journals" TargetMode="External"/><Relationship Id="rId3520" Type="http://schemas.openxmlformats.org/officeDocument/2006/relationships/hyperlink" Target="http://www.elsevier.com/locate/medicina" TargetMode="External"/><Relationship Id="rId441" Type="http://schemas.openxmlformats.org/officeDocument/2006/relationships/hyperlink" Target="http://www.elsevier.com/locate/apr" TargetMode="External"/><Relationship Id="rId1071" Type="http://schemas.openxmlformats.org/officeDocument/2006/relationships/hyperlink" Target="http://www.elsevier.com/locate/camwa" TargetMode="External"/><Relationship Id="rId2122" Type="http://schemas.openxmlformats.org/officeDocument/2006/relationships/hyperlink" Target="http://www.elsevier.com/wps/find/supportfaq.cws_home/conditionsofsale/journals" TargetMode="External"/><Relationship Id="rId5278" Type="http://schemas.openxmlformats.org/officeDocument/2006/relationships/hyperlink" Target="http://www.elsevier.com/locate/vehcom" TargetMode="External"/><Relationship Id="rId301" Type="http://schemas.openxmlformats.org/officeDocument/2006/relationships/hyperlink" Target="http://www.elsevier.com/locate/apgeochem" TargetMode="External"/><Relationship Id="rId1888" Type="http://schemas.openxmlformats.org/officeDocument/2006/relationships/hyperlink" Target="http://www.elsevier.com/wps/find/supportfaq.cws_home/conditionsofsale/journals" TargetMode="External"/><Relationship Id="rId2939" Type="http://schemas.openxmlformats.org/officeDocument/2006/relationships/hyperlink" Target="http://www.elsevier.com/wps/find/supportfaq.cws_home/conditionsofsale/journals" TargetMode="External"/><Relationship Id="rId4087" Type="http://schemas.openxmlformats.org/officeDocument/2006/relationships/hyperlink" Target="http://www.elsevier.com/wps/find/supportfaq.cws_home/conditionsofsale/journals" TargetMode="External"/><Relationship Id="rId4294" Type="http://schemas.openxmlformats.org/officeDocument/2006/relationships/hyperlink" Target="http://www.elsevier.com/locate/puhe" TargetMode="External"/><Relationship Id="rId5138" Type="http://schemas.openxmlformats.org/officeDocument/2006/relationships/hyperlink" Target="http://www.elsevier.com/locate/trsl" TargetMode="External"/><Relationship Id="rId5345" Type="http://schemas.openxmlformats.org/officeDocument/2006/relationships/hyperlink" Target="http://www.elsevier.com/wps/find/supportfaq.cws_home/conditionsofsale/journals" TargetMode="External"/><Relationship Id="rId1748" Type="http://schemas.openxmlformats.org/officeDocument/2006/relationships/hyperlink" Target="http://www.elsevier.com/wps/find/supportfaq.cws_home/conditionsofsale/journals" TargetMode="External"/><Relationship Id="rId4154" Type="http://schemas.openxmlformats.org/officeDocument/2006/relationships/hyperlink" Target="http://www.elsevier.com/locate/pmrj" TargetMode="External"/><Relationship Id="rId4361" Type="http://schemas.openxmlformats.org/officeDocument/2006/relationships/hyperlink" Target="http://www.elsevier.com/wps/find/supportfaq.cws_home/conditionsofsale/journals" TargetMode="External"/><Relationship Id="rId5205" Type="http://schemas.openxmlformats.org/officeDocument/2006/relationships/hyperlink" Target="http://www.elsevier.com/wps/find/supportfaq.cws_home/conditionsofsale/journals" TargetMode="External"/><Relationship Id="rId1955" Type="http://schemas.openxmlformats.org/officeDocument/2006/relationships/hyperlink" Target="http://www.elsevier.com/locate/hal" TargetMode="External"/><Relationship Id="rId3170" Type="http://schemas.openxmlformats.org/officeDocument/2006/relationships/hyperlink" Target="http://www.elsevier.com/locate/jasc" TargetMode="External"/><Relationship Id="rId4014" Type="http://schemas.openxmlformats.org/officeDocument/2006/relationships/hyperlink" Target="http://www.elsevier.com/locate/peptides" TargetMode="External"/><Relationship Id="rId4221" Type="http://schemas.openxmlformats.org/officeDocument/2006/relationships/hyperlink" Target="http://www.elsevier.com/wps/find/supportfaq.cws_home/conditionsofsale/journals" TargetMode="External"/><Relationship Id="rId1608" Type="http://schemas.openxmlformats.org/officeDocument/2006/relationships/hyperlink" Target="http://www.elsevier.com/wps/find/supportfaq.cws_home/conditionsofsale/journals" TargetMode="External"/><Relationship Id="rId1815" Type="http://schemas.openxmlformats.org/officeDocument/2006/relationships/hyperlink" Target="http://www.elsevier.com/locate/funbio" TargetMode="External"/><Relationship Id="rId3030" Type="http://schemas.openxmlformats.org/officeDocument/2006/relationships/hyperlink" Target="http://www.elsevier.com/locate/jphs" TargetMode="External"/><Relationship Id="rId3987" Type="http://schemas.openxmlformats.org/officeDocument/2006/relationships/hyperlink" Target="http://www.elsevier.com/wps/find/supportfaq.cws_home/conditionsofsale/journals" TargetMode="External"/><Relationship Id="rId2589" Type="http://schemas.openxmlformats.org/officeDocument/2006/relationships/hyperlink" Target="http://www.elsevier.com/locate/jcde" TargetMode="External"/><Relationship Id="rId2796" Type="http://schemas.openxmlformats.org/officeDocument/2006/relationships/hyperlink" Target="http://www.elsevier.com/wps/find/supportfaq.cws_home/conditionsofsale/journals" TargetMode="External"/><Relationship Id="rId3847" Type="http://schemas.openxmlformats.org/officeDocument/2006/relationships/hyperlink" Target="http://www.elsevier.com/wps/find/supportfaq.cws_home/conditionsofsale/journals" TargetMode="External"/><Relationship Id="rId768" Type="http://schemas.openxmlformats.org/officeDocument/2006/relationships/hyperlink" Target="http://www.elsevier.com/wps/find/supportfaq.cws_home/conditionsofsale/journals" TargetMode="External"/><Relationship Id="rId975" Type="http://schemas.openxmlformats.org/officeDocument/2006/relationships/hyperlink" Target="http://www.elsevier.com/locate/ctcp" TargetMode="External"/><Relationship Id="rId1398" Type="http://schemas.openxmlformats.org/officeDocument/2006/relationships/hyperlink" Target="http://www.elsevier.com/wps/find/supportfaq.cws_home/conditionsofsale/journals" TargetMode="External"/><Relationship Id="rId2449" Type="http://schemas.openxmlformats.org/officeDocument/2006/relationships/hyperlink" Target="http://www.elsevier.com/locate/jarmac" TargetMode="External"/><Relationship Id="rId2656" Type="http://schemas.openxmlformats.org/officeDocument/2006/relationships/hyperlink" Target="http://www.elsevier.com/wps/find/supportfaq.cws_home/conditionsofsale/journals" TargetMode="External"/><Relationship Id="rId2863" Type="http://schemas.openxmlformats.org/officeDocument/2006/relationships/hyperlink" Target="http://www.elsevier.com/locate/jksus" TargetMode="External"/><Relationship Id="rId3707" Type="http://schemas.openxmlformats.org/officeDocument/2006/relationships/hyperlink" Target="http://www.elsevier.com/wps/find/supportfaq.cws_home/conditionsofsale/journals" TargetMode="External"/><Relationship Id="rId3914" Type="http://schemas.openxmlformats.org/officeDocument/2006/relationships/hyperlink" Target="http://www.elsevier.com/locate/osi" TargetMode="External"/><Relationship Id="rId5062" Type="http://schemas.openxmlformats.org/officeDocument/2006/relationships/hyperlink" Target="http://www.elsevier.com/locate/spinee" TargetMode="External"/><Relationship Id="rId628" Type="http://schemas.openxmlformats.org/officeDocument/2006/relationships/hyperlink" Target="http://www.elsevier.com/wps/find/supportfaq.cws_home/conditionsofsale/argi" TargetMode="External"/><Relationship Id="rId835" Type="http://schemas.openxmlformats.org/officeDocument/2006/relationships/hyperlink" Target="http://www.elsevier.com/locate/ccs" TargetMode="External"/><Relationship Id="rId1258" Type="http://schemas.openxmlformats.org/officeDocument/2006/relationships/hyperlink" Target="http://www.elsevier.com/wps/find/supportfaq.cws_home/conditionsofsale/journals" TargetMode="External"/><Relationship Id="rId1465" Type="http://schemas.openxmlformats.org/officeDocument/2006/relationships/hyperlink" Target="http://www.elsevier.com/locate/emctmi" TargetMode="External"/><Relationship Id="rId1672" Type="http://schemas.openxmlformats.org/officeDocument/2006/relationships/hyperlink" Target="http://www.elsevier.com/wps/find/supportfaq.cws_home/conditionsofsale/argi" TargetMode="External"/><Relationship Id="rId2309" Type="http://schemas.openxmlformats.org/officeDocument/2006/relationships/hyperlink" Target="http://www.elsevier.com/locate/ijrmms" TargetMode="External"/><Relationship Id="rId2516" Type="http://schemas.openxmlformats.org/officeDocument/2006/relationships/hyperlink" Target="http://www.elsevier.com/wps/find/supportfaq.cws_home/conditionsofsale/argi" TargetMode="External"/><Relationship Id="rId2723" Type="http://schemas.openxmlformats.org/officeDocument/2006/relationships/hyperlink" Target="http://www.elsevier.com/locate/jembe" TargetMode="External"/><Relationship Id="rId1118" Type="http://schemas.openxmlformats.org/officeDocument/2006/relationships/hyperlink" Target="http://www.elsevier.com/wps/find/supportfaq.cws_home/conditionsofsale/journals" TargetMode="External"/><Relationship Id="rId1325" Type="http://schemas.openxmlformats.org/officeDocument/2006/relationships/hyperlink" Target="http://www.elsevier.com/locate/dld" TargetMode="External"/><Relationship Id="rId1532" Type="http://schemas.openxmlformats.org/officeDocument/2006/relationships/hyperlink" Target="http://www.elsevier.com/wps/find/supportfaq.cws_home/conditionsofsale/journals" TargetMode="External"/><Relationship Id="rId2930" Type="http://schemas.openxmlformats.org/officeDocument/2006/relationships/hyperlink" Target="http://www.elsevier.com/locate/mulfin" TargetMode="External"/><Relationship Id="rId4688" Type="http://schemas.openxmlformats.org/officeDocument/2006/relationships/hyperlink" Target="http://www.elsevier.com/wps/find/supportfaq.cws_home/conditionsofsale/journals" TargetMode="External"/><Relationship Id="rId902" Type="http://schemas.openxmlformats.org/officeDocument/2006/relationships/hyperlink" Target="http://www.elsevier.com/wps/find/supportfaq.cws_home/conditionsofsale/journals" TargetMode="External"/><Relationship Id="rId3497" Type="http://schemas.openxmlformats.org/officeDocument/2006/relationships/hyperlink" Target="http://www.elsevier.com/wps/find/supportfaq.cws_home/conditionsofsale/esme" TargetMode="External"/><Relationship Id="rId4895" Type="http://schemas.openxmlformats.org/officeDocument/2006/relationships/hyperlink" Target="http://www.elsevier.com/wps/find/supportfaq.cws_home/conditionsofsale/journals" TargetMode="External"/><Relationship Id="rId31" Type="http://schemas.openxmlformats.org/officeDocument/2006/relationships/hyperlink" Target="http://www.elsevier.com/wps/find/supportfaq.cws_home/conditionsofsale/journals" TargetMode="External"/><Relationship Id="rId2099" Type="http://schemas.openxmlformats.org/officeDocument/2006/relationships/hyperlink" Target="http://www.elsevier.com/locate/infoproman" TargetMode="External"/><Relationship Id="rId4548" Type="http://schemas.openxmlformats.org/officeDocument/2006/relationships/hyperlink" Target="http://www.elsevier.com/wps/find/supportfaq.cws_home/conditionsofsale/esme" TargetMode="External"/><Relationship Id="rId4755" Type="http://schemas.openxmlformats.org/officeDocument/2006/relationships/hyperlink" Target="http://www.elsevier.com/locate/sesci" TargetMode="External"/><Relationship Id="rId4962" Type="http://schemas.openxmlformats.org/officeDocument/2006/relationships/hyperlink" Target="http://www.elsevier.com/locate/biocel" TargetMode="External"/><Relationship Id="rId278" Type="http://schemas.openxmlformats.org/officeDocument/2006/relationships/hyperlink" Target="http://www.elsevier.com/wps/find/supportfaq.cws_home/conditionsofsale/journals" TargetMode="External"/><Relationship Id="rId3357" Type="http://schemas.openxmlformats.org/officeDocument/2006/relationships/hyperlink" Target="http://www.elsevier.com/wps/find/supportfaq.cws_home/conditionsofsale/journals" TargetMode="External"/><Relationship Id="rId3564" Type="http://schemas.openxmlformats.org/officeDocument/2006/relationships/hyperlink" Target="http://www.elsevier.com/locate/micpath" TargetMode="External"/><Relationship Id="rId3771" Type="http://schemas.openxmlformats.org/officeDocument/2006/relationships/hyperlink" Target="http://www.elsevier.com/wps/find/supportfaq.cws_home/conditionsofsale/journals" TargetMode="External"/><Relationship Id="rId4408" Type="http://schemas.openxmlformats.org/officeDocument/2006/relationships/hyperlink" Target="http://www.elsevier.com/locate/retrec" TargetMode="External"/><Relationship Id="rId4615" Type="http://schemas.openxmlformats.org/officeDocument/2006/relationships/hyperlink" Target="http://www.elsevier.com/locate/scitotenv" TargetMode="External"/><Relationship Id="rId4822" Type="http://schemas.openxmlformats.org/officeDocument/2006/relationships/hyperlink" Target="http://www.elsevier.com/wps/find/supportfaq.cws_home/conditionsofsale/journals" TargetMode="External"/><Relationship Id="rId485" Type="http://schemas.openxmlformats.org/officeDocument/2006/relationships/hyperlink" Target="http://www.elsevier.com/locate/bbapap" TargetMode="External"/><Relationship Id="rId692" Type="http://schemas.openxmlformats.org/officeDocument/2006/relationships/hyperlink" Target="http://www.elsevier.com/wps/find/supportfaq.cws_home/conditionsofsale/argi" TargetMode="External"/><Relationship Id="rId2166" Type="http://schemas.openxmlformats.org/officeDocument/2006/relationships/hyperlink" Target="http://www.elsevier.com/wps/find/supportfaq.cws_home/conditionsofsale/journals" TargetMode="External"/><Relationship Id="rId2373" Type="http://schemas.openxmlformats.org/officeDocument/2006/relationships/hyperlink" Target="http://www.elsevier.com/locate/jbspin" TargetMode="External"/><Relationship Id="rId2580" Type="http://schemas.openxmlformats.org/officeDocument/2006/relationships/hyperlink" Target="http://www.elsevier.com/wps/find/supportfaq.cws_home/conditionsofsale/journals" TargetMode="External"/><Relationship Id="rId3217" Type="http://schemas.openxmlformats.org/officeDocument/2006/relationships/hyperlink" Target="http://www.elsevier.com/wps/find/supportfaq.cws_home/conditionsofsale/journals" TargetMode="External"/><Relationship Id="rId3424" Type="http://schemas.openxmlformats.org/officeDocument/2006/relationships/hyperlink" Target="http://www.elsevier.com/locate/msea" TargetMode="External"/><Relationship Id="rId3631" Type="http://schemas.openxmlformats.org/officeDocument/2006/relationships/hyperlink" Target="http://www.elsevier.com/wps/find/supportfaq.cws_home/conditionsofsale/esme" TargetMode="External"/><Relationship Id="rId138" Type="http://schemas.openxmlformats.org/officeDocument/2006/relationships/hyperlink" Target="http://www.elsevier.com/locate/ageefull" TargetMode="External"/><Relationship Id="rId345" Type="http://schemas.openxmlformats.org/officeDocument/2006/relationships/hyperlink" Target="http://www.elsevier.com/locate/aebj" TargetMode="External"/><Relationship Id="rId552" Type="http://schemas.openxmlformats.org/officeDocument/2006/relationships/hyperlink" Target="http://www.elsevier.com/wps/find/supportfaq.cws_home/conditionsofsale/journals" TargetMode="External"/><Relationship Id="rId1182" Type="http://schemas.openxmlformats.org/officeDocument/2006/relationships/hyperlink" Target="http://www.elsevier.com/wps/find/supportfaq.cws_home/conditionsofsale/journals" TargetMode="External"/><Relationship Id="rId2026" Type="http://schemas.openxmlformats.org/officeDocument/2006/relationships/hyperlink" Target="http://www.elsevier.com/wps/find/supportfaq.cws_home/conditionsofsale/journals" TargetMode="External"/><Relationship Id="rId2233" Type="http://schemas.openxmlformats.org/officeDocument/2006/relationships/hyperlink" Target="http://www.elsevier.com/locate/ijimpeng" TargetMode="External"/><Relationship Id="rId2440" Type="http://schemas.openxmlformats.org/officeDocument/2006/relationships/hyperlink" Target="http://www.elsevier.com/wps/find/supportfaq.cws_home/conditionsofsale/journals" TargetMode="External"/><Relationship Id="rId205" Type="http://schemas.openxmlformats.org/officeDocument/2006/relationships/hyperlink" Target="http://www.elsevier.com/locate/anatomy" TargetMode="External"/><Relationship Id="rId412" Type="http://schemas.openxmlformats.org/officeDocument/2006/relationships/hyperlink" Target="http://www.elsevier.com/wps/find/supportfaq.cws_home/conditionsofsale/journals" TargetMode="External"/><Relationship Id="rId1042" Type="http://schemas.openxmlformats.org/officeDocument/2006/relationships/hyperlink" Target="http://www.elsevier.com/wps/find/supportfaq.cws_home/conditionsofsale/journals" TargetMode="External"/><Relationship Id="rId2300" Type="http://schemas.openxmlformats.org/officeDocument/2006/relationships/hyperlink" Target="http://www.elsevier.com/wps/find/supportfaq.cws_home/conditionsofsale/argi" TargetMode="External"/><Relationship Id="rId4198" Type="http://schemas.openxmlformats.org/officeDocument/2006/relationships/hyperlink" Target="http://www.elsevier.com/locate/cpri" TargetMode="External"/><Relationship Id="rId5249" Type="http://schemas.openxmlformats.org/officeDocument/2006/relationships/hyperlink" Target="http://www.elsevier.com/wps/find/supportfaq.cws_home/conditionsofsale/argi" TargetMode="External"/><Relationship Id="rId1999" Type="http://schemas.openxmlformats.org/officeDocument/2006/relationships/hyperlink" Target="http://www.elsevier.com/locate/hedp" TargetMode="External"/><Relationship Id="rId4058" Type="http://schemas.openxmlformats.org/officeDocument/2006/relationships/hyperlink" Target="http://www.elsevier.com/locate/pacs" TargetMode="External"/><Relationship Id="rId4265" Type="http://schemas.openxmlformats.org/officeDocument/2006/relationships/hyperlink" Target="http://www.elsevier.com/wps/find/supportfaq.cws_home/conditionsofsale/journals" TargetMode="External"/><Relationship Id="rId4472" Type="http://schemas.openxmlformats.org/officeDocument/2006/relationships/hyperlink" Target="http://www.elsevier.com/locate/rcreue" TargetMode="External"/><Relationship Id="rId5109" Type="http://schemas.openxmlformats.org/officeDocument/2006/relationships/hyperlink" Target="http://www.elsevier.com/wps/find/supportfaq.cws_home/conditionsofsale/journals" TargetMode="External"/><Relationship Id="rId5316" Type="http://schemas.openxmlformats.org/officeDocument/2006/relationships/hyperlink" Target="http://www.elsevier.com/locate/watres" TargetMode="External"/><Relationship Id="rId1859" Type="http://schemas.openxmlformats.org/officeDocument/2006/relationships/hyperlink" Target="http://www.elsevier.com/locate/gene" TargetMode="External"/><Relationship Id="rId3074" Type="http://schemas.openxmlformats.org/officeDocument/2006/relationships/hyperlink" Target="http://www.elsevier.com/locate/jpaa" TargetMode="External"/><Relationship Id="rId4125" Type="http://schemas.openxmlformats.org/officeDocument/2006/relationships/hyperlink" Target="http://www.elsevier.com/wps/find/supportfaq.cws_home/conditionsofsale/journals" TargetMode="External"/><Relationship Id="rId1719" Type="http://schemas.openxmlformats.org/officeDocument/2006/relationships/hyperlink" Target="http://www.elsevier.com/locate/finel" TargetMode="External"/><Relationship Id="rId1926" Type="http://schemas.openxmlformats.org/officeDocument/2006/relationships/hyperlink" Target="http://www.elsevier.com/wps/find/supportfaq.cws_home/conditionsofsale/journals" TargetMode="External"/><Relationship Id="rId3281" Type="http://schemas.openxmlformats.org/officeDocument/2006/relationships/hyperlink" Target="http://www.elsevier.com/wps/find/supportfaq.cws_home/conditionsofsale/argi" TargetMode="External"/><Relationship Id="rId4332" Type="http://schemas.openxmlformats.org/officeDocument/2006/relationships/hyperlink" Target="http://www.elsevier.com/locate/radcr" TargetMode="External"/><Relationship Id="rId2090" Type="http://schemas.openxmlformats.org/officeDocument/2006/relationships/hyperlink" Target="http://www.elsevier.com/wps/find/supportfaq.cws_home/conditionsofsale/journals" TargetMode="External"/><Relationship Id="rId3141" Type="http://schemas.openxmlformats.org/officeDocument/2006/relationships/hyperlink" Target="http://www.elsevier.com/wps/find/supportfaq.cws_home/conditionsofsale/argi" TargetMode="External"/><Relationship Id="rId3001" Type="http://schemas.openxmlformats.org/officeDocument/2006/relationships/hyperlink" Target="http://www.elsevier.com/wps/find/supportfaq.cws_home/conditionsofsale/journals" TargetMode="External"/><Relationship Id="rId3958" Type="http://schemas.openxmlformats.org/officeDocument/2006/relationships/hyperlink" Target="http://www.elsevier.com/locate/prrv" TargetMode="External"/><Relationship Id="rId879" Type="http://schemas.openxmlformats.org/officeDocument/2006/relationships/hyperlink" Target="http://www.elsevier.com/locate/cmi" TargetMode="External"/><Relationship Id="rId2767" Type="http://schemas.openxmlformats.org/officeDocument/2006/relationships/hyperlink" Target="http://www.elsevier.com/locate/jofgeoful" TargetMode="External"/><Relationship Id="rId5173" Type="http://schemas.openxmlformats.org/officeDocument/2006/relationships/hyperlink" Target="http://www.elsevier.com/wps/find/supportfaq.cws_home/conditionsofsale/journals" TargetMode="External"/><Relationship Id="rId739" Type="http://schemas.openxmlformats.org/officeDocument/2006/relationships/hyperlink" Target="http://www.elsevier.com/locate/cmgh" TargetMode="External"/><Relationship Id="rId1369" Type="http://schemas.openxmlformats.org/officeDocument/2006/relationships/hyperlink" Target="http://www.elsevier.com/locate/drup" TargetMode="External"/><Relationship Id="rId1576" Type="http://schemas.openxmlformats.org/officeDocument/2006/relationships/hyperlink" Target="http://www.elsevier.com/wps/find/supportfaq.cws_home/conditionsofsale/journals" TargetMode="External"/><Relationship Id="rId2974" Type="http://schemas.openxmlformats.org/officeDocument/2006/relationships/hyperlink" Target="http://www.elsevier.com/locate/jom" TargetMode="External"/><Relationship Id="rId3818" Type="http://schemas.openxmlformats.org/officeDocument/2006/relationships/hyperlink" Target="http://www.elsevier.com/locate/" TargetMode="External"/><Relationship Id="rId5033" Type="http://schemas.openxmlformats.org/officeDocument/2006/relationships/hyperlink" Target="http://www.elsevier.com/wps/find/supportfaq.cws_home/conditionsofsale/lancet" TargetMode="External"/><Relationship Id="rId5240" Type="http://schemas.openxmlformats.org/officeDocument/2006/relationships/hyperlink" Target="http://www.elsevier.com/locate/undsp" TargetMode="External"/><Relationship Id="rId946" Type="http://schemas.openxmlformats.org/officeDocument/2006/relationships/hyperlink" Target="http://www.elsevier.com/wps/find/supportfaq.cws_home/conditionsofsale/journals" TargetMode="External"/><Relationship Id="rId1229" Type="http://schemas.openxmlformats.org/officeDocument/2006/relationships/hyperlink" Target="http://www.elsevier.com/locate/coviro" TargetMode="External"/><Relationship Id="rId1783" Type="http://schemas.openxmlformats.org/officeDocument/2006/relationships/hyperlink" Target="http://www.elsevier.com/locate/fooweb" TargetMode="External"/><Relationship Id="rId1990" Type="http://schemas.openxmlformats.org/officeDocument/2006/relationships/hyperlink" Target="http://www.elsevier.com/wps/find/supportfaq.cws_home/conditionsofsale/journals" TargetMode="External"/><Relationship Id="rId2627" Type="http://schemas.openxmlformats.org/officeDocument/2006/relationships/hyperlink" Target="http://www.elsevier.com/locate/jcf" TargetMode="External"/><Relationship Id="rId2834" Type="http://schemas.openxmlformats.org/officeDocument/2006/relationships/hyperlink" Target="http://www.elsevier.com/wps/find/supportfaq.cws_home/conditionsofsale/journals" TargetMode="External"/><Relationship Id="rId5100" Type="http://schemas.openxmlformats.org/officeDocument/2006/relationships/hyperlink" Target="http://www.elsevier.com/locate/tcam" TargetMode="External"/><Relationship Id="rId75" Type="http://schemas.openxmlformats.org/officeDocument/2006/relationships/hyperlink" Target="http://www.elsevier.com/wps/find/supportfaq.cws_home/conditionsofsale/journals" TargetMode="External"/><Relationship Id="rId806" Type="http://schemas.openxmlformats.org/officeDocument/2006/relationships/hyperlink" Target="http://www.elsevier.com/wps/find/supportfaq.cws_home/conditionsofsale/journals" TargetMode="External"/><Relationship Id="rId1436" Type="http://schemas.openxmlformats.org/officeDocument/2006/relationships/hyperlink" Target="http://www.elsevier.com/wps/find/supportfaq.cws_home/conditionsofsale/journals" TargetMode="External"/><Relationship Id="rId1643" Type="http://schemas.openxmlformats.org/officeDocument/2006/relationships/hyperlink" Target="http://www.elsevier.com/locate/ejop" TargetMode="External"/><Relationship Id="rId1850" Type="http://schemas.openxmlformats.org/officeDocument/2006/relationships/hyperlink" Target="http://www.elsevier.com/wps/find/supportfaq.cws_home/conditionsofsale/journals" TargetMode="External"/><Relationship Id="rId2901" Type="http://schemas.openxmlformats.org/officeDocument/2006/relationships/hyperlink" Target="http://www.elsevier.com/wps/find/supportfaq.cws_home/conditionsofsale/journals" TargetMode="External"/><Relationship Id="rId4799" Type="http://schemas.openxmlformats.org/officeDocument/2006/relationships/hyperlink" Target="http://www.elsevier.com/locate/scr" TargetMode="External"/><Relationship Id="rId1503" Type="http://schemas.openxmlformats.org/officeDocument/2006/relationships/hyperlink" Target="http://www.elsevier.com/locate/ensm" TargetMode="External"/><Relationship Id="rId1710" Type="http://schemas.openxmlformats.org/officeDocument/2006/relationships/hyperlink" Target="http://www.elsevier.com/wps/find/supportfaq.cws_home/conditionsofsale/journals" TargetMode="External"/><Relationship Id="rId4659" Type="http://schemas.openxmlformats.org/officeDocument/2006/relationships/hyperlink" Target="http://www.elsevier.com/locate/sempedsurg" TargetMode="External"/><Relationship Id="rId4866" Type="http://schemas.openxmlformats.org/officeDocument/2006/relationships/hyperlink" Target="http://www.elsevier.com/locate/susmat" TargetMode="External"/><Relationship Id="rId3468" Type="http://schemas.openxmlformats.org/officeDocument/2006/relationships/hyperlink" Target="http://www.elsevier.com/locate/measurement" TargetMode="External"/><Relationship Id="rId3675" Type="http://schemas.openxmlformats.org/officeDocument/2006/relationships/hyperlink" Target="http://www.elsevier.com/wps/find/supportfaq.cws_home/conditionsofsale/journals" TargetMode="External"/><Relationship Id="rId3882" Type="http://schemas.openxmlformats.org/officeDocument/2006/relationships/hyperlink" Target="http://www.elsevier.com/locate/optechstcvs" TargetMode="External"/><Relationship Id="rId4519" Type="http://schemas.openxmlformats.org/officeDocument/2006/relationships/hyperlink" Target="http://www.elsevier.com/locate/patologia" TargetMode="External"/><Relationship Id="rId4726" Type="http://schemas.openxmlformats.org/officeDocument/2006/relationships/hyperlink" Target="http://www.elsevier.com/wps/find/supportfaq.cws_home/conditionsofsale/journals" TargetMode="External"/><Relationship Id="rId4933" Type="http://schemas.openxmlformats.org/officeDocument/2006/relationships/hyperlink" Target="http://www.elsevier.com/wps/find/supportfaq.cws_home/conditionsofsale/journals" TargetMode="External"/><Relationship Id="rId389" Type="http://schemas.openxmlformats.org/officeDocument/2006/relationships/hyperlink" Target="http://www.elsevier.com/locate/oftale" TargetMode="External"/><Relationship Id="rId596" Type="http://schemas.openxmlformats.org/officeDocument/2006/relationships/hyperlink" Target="http://www.elsevier.com/wps/find/supportfaq.cws_home/conditionsofsale/journals" TargetMode="External"/><Relationship Id="rId2277" Type="http://schemas.openxmlformats.org/officeDocument/2006/relationships/hyperlink" Target="http://www.elsevier.com/locate/ijosm" TargetMode="External"/><Relationship Id="rId2484" Type="http://schemas.openxmlformats.org/officeDocument/2006/relationships/hyperlink" Target="http://www.elsevier.com/wps/find/supportfaq.cws_home/conditionsofsale/journals" TargetMode="External"/><Relationship Id="rId2691" Type="http://schemas.openxmlformats.org/officeDocument/2006/relationships/hyperlink" Target="http://www.elsevier.com/locate/jece" TargetMode="External"/><Relationship Id="rId3328" Type="http://schemas.openxmlformats.org/officeDocument/2006/relationships/hyperlink" Target="http://www.elsevier.com/locate/anthro" TargetMode="External"/><Relationship Id="rId3535" Type="http://schemas.openxmlformats.org/officeDocument/2006/relationships/hyperlink" Target="http://www.elsevier.com/wps/find/supportfaq.cws_home/conditionsofsale/journals" TargetMode="External"/><Relationship Id="rId3742" Type="http://schemas.openxmlformats.org/officeDocument/2006/relationships/hyperlink" Target="http://www.elsevier.com/locate/neures" TargetMode="External"/><Relationship Id="rId249" Type="http://schemas.openxmlformats.org/officeDocument/2006/relationships/hyperlink" Target="http://www.elsevier.com/locate/anndiagpath" TargetMode="External"/><Relationship Id="rId456" Type="http://schemas.openxmlformats.org/officeDocument/2006/relationships/hyperlink" Target="http://www.elsevier.com/wps/find/supportfaq.cws_home/conditionsofsale/journals" TargetMode="External"/><Relationship Id="rId663" Type="http://schemas.openxmlformats.org/officeDocument/2006/relationships/hyperlink" Target="http://www.elsevier.com/locate/carj" TargetMode="External"/><Relationship Id="rId870" Type="http://schemas.openxmlformats.org/officeDocument/2006/relationships/hyperlink" Target="http://www.elsevier.com/wps/find/supportfaq.cws_home/conditionsofsale/journals" TargetMode="External"/><Relationship Id="rId1086" Type="http://schemas.openxmlformats.org/officeDocument/2006/relationships/hyperlink" Target="http://www.elsevier.com/wps/find/supportfaq.cws_home/conditionsofsale/journals" TargetMode="External"/><Relationship Id="rId1293" Type="http://schemas.openxmlformats.org/officeDocument/2006/relationships/hyperlink" Target="http://www.elsevier.com/locate/devcompimm" TargetMode="External"/><Relationship Id="rId2137" Type="http://schemas.openxmlformats.org/officeDocument/2006/relationships/hyperlink" Target="http://www.elsevier.com/locate/intermet" TargetMode="External"/><Relationship Id="rId2344" Type="http://schemas.openxmlformats.org/officeDocument/2006/relationships/hyperlink" Target="http://www.elsevier.com/wps/find/supportfaq.cws_home/conditionsofsale/esme" TargetMode="External"/><Relationship Id="rId2551" Type="http://schemas.openxmlformats.org/officeDocument/2006/relationships/hyperlink" Target="http://www.elsevier.com/locate/jclinane" TargetMode="External"/><Relationship Id="rId109" Type="http://schemas.openxmlformats.org/officeDocument/2006/relationships/hyperlink" Target="http://www.elsevier.com/wps/find/supportfaq.cws_home/conditionsofsale/journals" TargetMode="External"/><Relationship Id="rId316" Type="http://schemas.openxmlformats.org/officeDocument/2006/relationships/hyperlink" Target="http://www.elsevier.com/wps/find/supportfaq.cws_home/conditionsofsale/argi" TargetMode="External"/><Relationship Id="rId523" Type="http://schemas.openxmlformats.org/officeDocument/2006/relationships/hyperlink" Target="http://www.elsevier.com/locate/biochemsyseco" TargetMode="External"/><Relationship Id="rId1153" Type="http://schemas.openxmlformats.org/officeDocument/2006/relationships/hyperlink" Target="http://www.elsevier.com/locate/cacell" TargetMode="External"/><Relationship Id="rId2204" Type="http://schemas.openxmlformats.org/officeDocument/2006/relationships/hyperlink" Target="http://www.elsevier.com/wps/find/supportfaq.cws_home/conditionsofsale/journals" TargetMode="External"/><Relationship Id="rId3602" Type="http://schemas.openxmlformats.org/officeDocument/2006/relationships/hyperlink" Target="http://www.elsevier.com/locate/mam" TargetMode="External"/><Relationship Id="rId730" Type="http://schemas.openxmlformats.org/officeDocument/2006/relationships/hyperlink" Target="http://www.elsevier.com/wps/find/supportfaq.cws_home/conditionsofsale/cell" TargetMode="External"/><Relationship Id="rId1013" Type="http://schemas.openxmlformats.org/officeDocument/2006/relationships/hyperlink" Target="http://www.elsevier.com/locate/cbac" TargetMode="External"/><Relationship Id="rId1360" Type="http://schemas.openxmlformats.org/officeDocument/2006/relationships/hyperlink" Target="http://www.elsevier.com/wps/find/supportfaq.cws_home/conditionsofsale/journals" TargetMode="External"/><Relationship Id="rId2411" Type="http://schemas.openxmlformats.org/officeDocument/2006/relationships/hyperlink" Target="http://www.elsevier.com/locate/adolescence" TargetMode="External"/><Relationship Id="rId4169" Type="http://schemas.openxmlformats.org/officeDocument/2006/relationships/hyperlink" Target="http://www.elsevier.com/wps/find/supportfaq.cws_home/conditionsofsale/journals" TargetMode="External"/><Relationship Id="rId1220" Type="http://schemas.openxmlformats.org/officeDocument/2006/relationships/hyperlink" Target="http://www.elsevier.com/wps/find/supportfaq.cws_home/conditionsofsale/journals" TargetMode="External"/><Relationship Id="rId4376" Type="http://schemas.openxmlformats.org/officeDocument/2006/relationships/hyperlink" Target="http://www.elsevier.com/locate/rpor" TargetMode="External"/><Relationship Id="rId4583" Type="http://schemas.openxmlformats.org/officeDocument/2006/relationships/hyperlink" Target="http://www.elsevier.com/locate/rcim" TargetMode="External"/><Relationship Id="rId4790" Type="http://schemas.openxmlformats.org/officeDocument/2006/relationships/hyperlink" Target="http://www.elsevier.com/wps/find/supportfaq.cws_home/conditionsofsale/journals" TargetMode="External"/><Relationship Id="rId3185" Type="http://schemas.openxmlformats.org/officeDocument/2006/relationships/hyperlink" Target="http://www.elsevier.com/wps/find/supportfaq.cws_home/conditionsofsale/journals" TargetMode="External"/><Relationship Id="rId3392" Type="http://schemas.openxmlformats.org/officeDocument/2006/relationships/hyperlink" Target="http://www.elsevier.com/locate/marenvrev" TargetMode="External"/><Relationship Id="rId4029" Type="http://schemas.openxmlformats.org/officeDocument/2006/relationships/hyperlink" Target="http://www.elsevier.com/wps/find/supportfaq.cws_home/conditionsofsale/journals" TargetMode="External"/><Relationship Id="rId4236" Type="http://schemas.openxmlformats.org/officeDocument/2006/relationships/hyperlink" Target="http://www.elsevier.com/locate/pnmrs" TargetMode="External"/><Relationship Id="rId4443" Type="http://schemas.openxmlformats.org/officeDocument/2006/relationships/hyperlink" Target="http://www.elsevier.com/wps/find/supportfaq.cws_home/conditionsofsale/journals" TargetMode="External"/><Relationship Id="rId4650" Type="http://schemas.openxmlformats.org/officeDocument/2006/relationships/hyperlink" Target="http://www.elsevier.com/wps/find/supportfaq.cws_home/conditionsofsale/argi" TargetMode="External"/><Relationship Id="rId3045" Type="http://schemas.openxmlformats.org/officeDocument/2006/relationships/hyperlink" Target="http://www.elsevier.com/wps/find/supportfaq.cws_home/conditionsofsale/journals" TargetMode="External"/><Relationship Id="rId3252" Type="http://schemas.openxmlformats.org/officeDocument/2006/relationships/hyperlink" Target="http://www.elsevier.com/locate/jvc" TargetMode="External"/><Relationship Id="rId4303" Type="http://schemas.openxmlformats.org/officeDocument/2006/relationships/hyperlink" Target="http://www.elsevier.com/wps/find/supportfaq.cws_home/conditionsofsale/journals" TargetMode="External"/><Relationship Id="rId4510" Type="http://schemas.openxmlformats.org/officeDocument/2006/relationships/hyperlink" Target="http://www.elsevier.com/wps/find/supportfaq.cws_home/conditionsofsale/esme" TargetMode="External"/><Relationship Id="rId173" Type="http://schemas.openxmlformats.org/officeDocument/2006/relationships/hyperlink" Target="http://www.elsevier.com/wps/find/supportfaq.cws_home/conditionsofsale/argi" TargetMode="External"/><Relationship Id="rId380" Type="http://schemas.openxmlformats.org/officeDocument/2006/relationships/hyperlink" Target="http://www.elsevier.com/wps/find/supportfaq.cws_home/conditionsofsale/esme" TargetMode="External"/><Relationship Id="rId2061" Type="http://schemas.openxmlformats.org/officeDocument/2006/relationships/hyperlink" Target="http://www.elsevier.com/locate/immsertra" TargetMode="External"/><Relationship Id="rId3112" Type="http://schemas.openxmlformats.org/officeDocument/2006/relationships/hyperlink" Target="http://www.elsevier.com/locate/jslw" TargetMode="External"/><Relationship Id="rId240" Type="http://schemas.openxmlformats.org/officeDocument/2006/relationships/hyperlink" Target="http://www.elsevier.com/wps/find/supportfaq.cws_home/conditionsofsale/journals" TargetMode="External"/><Relationship Id="rId5077" Type="http://schemas.openxmlformats.org/officeDocument/2006/relationships/hyperlink" Target="http://www.elsevier.com/wps/find/supportfaq.cws_home/conditionsofsale/argi" TargetMode="External"/><Relationship Id="rId5284" Type="http://schemas.openxmlformats.org/officeDocument/2006/relationships/hyperlink" Target="http://www.elsevier.com/locate/cveq" TargetMode="External"/><Relationship Id="rId100" Type="http://schemas.openxmlformats.org/officeDocument/2006/relationships/hyperlink" Target="http://www.elsevier.com/locate/adro" TargetMode="External"/><Relationship Id="rId2878" Type="http://schemas.openxmlformats.org/officeDocument/2006/relationships/hyperlink" Target="http://www.elsevier.com/wps/find/supportfaq.cws_home/conditionsofsale/journals" TargetMode="External"/><Relationship Id="rId3929" Type="http://schemas.openxmlformats.org/officeDocument/2006/relationships/hyperlink" Target="http://www.elsevier.com/wps/find/supportfaq.cws_home/conditionsofsale/esme" TargetMode="External"/><Relationship Id="rId4093" Type="http://schemas.openxmlformats.org/officeDocument/2006/relationships/hyperlink" Target="http://www.elsevier.com/wps/find/supportfaq.cws_home/conditionsofsale/journals" TargetMode="External"/><Relationship Id="rId5144" Type="http://schemas.openxmlformats.org/officeDocument/2006/relationships/hyperlink" Target="http://www.elsevier.com/locate/tpr" TargetMode="External"/><Relationship Id="rId1687" Type="http://schemas.openxmlformats.org/officeDocument/2006/relationships/hyperlink" Target="http://www.elsevier.com/locate/yexnr" TargetMode="External"/><Relationship Id="rId1894" Type="http://schemas.openxmlformats.org/officeDocument/2006/relationships/hyperlink" Target="http://www.elsevier.com/wps/find/supportfaq.cws_home/conditionsofsale/journals" TargetMode="External"/><Relationship Id="rId2738" Type="http://schemas.openxmlformats.org/officeDocument/2006/relationships/hyperlink" Target="http://www.elsevier.com/wps/find/supportfaq.cws_home/conditionsofsale/journals" TargetMode="External"/><Relationship Id="rId2945" Type="http://schemas.openxmlformats.org/officeDocument/2006/relationships/hyperlink" Target="http://www.elsevier.com/wps/find/supportfaq.cws_home/conditionsofsale/journals" TargetMode="External"/><Relationship Id="rId5351" Type="http://schemas.openxmlformats.org/officeDocument/2006/relationships/hyperlink" Target="http://www.elsevier.com/wps/find/supportfaq.cws_home/conditionsofsale/journals" TargetMode="External"/><Relationship Id="rId917" Type="http://schemas.openxmlformats.org/officeDocument/2006/relationships/hyperlink" Target="http://www.elsevier.com/locate/cger" TargetMode="External"/><Relationship Id="rId1547" Type="http://schemas.openxmlformats.org/officeDocument/2006/relationships/hyperlink" Target="http://www.elsevier.com/locate/envexpbot" TargetMode="External"/><Relationship Id="rId1754" Type="http://schemas.openxmlformats.org/officeDocument/2006/relationships/hyperlink" Target="http://www.elsevier.com/wps/find/supportfaq.cws_home/conditionsofsale/journals" TargetMode="External"/><Relationship Id="rId1961" Type="http://schemas.openxmlformats.org/officeDocument/2006/relationships/hyperlink" Target="http://www.elsevier.com/locate/ssmful" TargetMode="External"/><Relationship Id="rId2805" Type="http://schemas.openxmlformats.org/officeDocument/2006/relationships/hyperlink" Target="http://www.elsevier.com/locate/jhevol" TargetMode="External"/><Relationship Id="rId4160" Type="http://schemas.openxmlformats.org/officeDocument/2006/relationships/hyperlink" Target="http://www.elsevier.com/locate/polgeo" TargetMode="External"/><Relationship Id="rId5004" Type="http://schemas.openxmlformats.org/officeDocument/2006/relationships/hyperlink" Target="http://www.elsevier.com/locate/jsbmb" TargetMode="External"/><Relationship Id="rId5211" Type="http://schemas.openxmlformats.org/officeDocument/2006/relationships/hyperlink" Target="http://www.elsevier.com/wps/find/supportfaq.cws_home/conditionsofsale/journals" TargetMode="External"/><Relationship Id="rId46" Type="http://schemas.openxmlformats.org/officeDocument/2006/relationships/hyperlink" Target="http://www.elsevier.com/locate/actasuro" TargetMode="External"/><Relationship Id="rId1407" Type="http://schemas.openxmlformats.org/officeDocument/2006/relationships/hyperlink" Target="http://www.elsevier.com/locate/econa" TargetMode="External"/><Relationship Id="rId1614" Type="http://schemas.openxmlformats.org/officeDocument/2006/relationships/hyperlink" Target="http://www.elsevier.com/wps/find/supportfaq.cws_home/conditionsofsale/journals" TargetMode="External"/><Relationship Id="rId1821" Type="http://schemas.openxmlformats.org/officeDocument/2006/relationships/hyperlink" Target="http://www.elsevier.com/locate/yfgbi" TargetMode="External"/><Relationship Id="rId4020" Type="http://schemas.openxmlformats.org/officeDocument/2006/relationships/hyperlink" Target="http://www.elsevier.com/locate/rprh" TargetMode="External"/><Relationship Id="rId4977" Type="http://schemas.openxmlformats.org/officeDocument/2006/relationships/hyperlink" Target="http://www.elsevier.com/wps/find/supportfaq.cws_home/conditionsofsale/journals" TargetMode="External"/><Relationship Id="rId3579" Type="http://schemas.openxmlformats.org/officeDocument/2006/relationships/hyperlink" Target="http://www.elsevier.com/wps/find/supportfaq.cws_home/conditionsofsale/journals" TargetMode="External"/><Relationship Id="rId3786" Type="http://schemas.openxmlformats.org/officeDocument/2006/relationships/hyperlink" Target="http://www.elsevier.com/locate/nucengdes" TargetMode="External"/><Relationship Id="rId2388" Type="http://schemas.openxmlformats.org/officeDocument/2006/relationships/hyperlink" Target="http://www.elsevier.com/wps/find/supportfaq.cws_home/conditionsofsale/esme" TargetMode="External"/><Relationship Id="rId2595" Type="http://schemas.openxmlformats.org/officeDocument/2006/relationships/hyperlink" Target="http://www.elsevier.com/locate/jcss" TargetMode="External"/><Relationship Id="rId3439" Type="http://schemas.openxmlformats.org/officeDocument/2006/relationships/hyperlink" Target="http://www.elsevier.com/wps/find/supportfaq.cws_home/conditionsofsale/journals" TargetMode="External"/><Relationship Id="rId3993" Type="http://schemas.openxmlformats.org/officeDocument/2006/relationships/hyperlink" Target="http://www.elsevier.com/wps/find/supportfaq.cws_home/conditionsofsale/journals" TargetMode="External"/><Relationship Id="rId4837" Type="http://schemas.openxmlformats.org/officeDocument/2006/relationships/hyperlink" Target="http://www.elsevier.com/locate/surg" TargetMode="External"/><Relationship Id="rId567" Type="http://schemas.openxmlformats.org/officeDocument/2006/relationships/hyperlink" Target="http://www.elsevier.com/locate/bdq" TargetMode="External"/><Relationship Id="rId1197" Type="http://schemas.openxmlformats.org/officeDocument/2006/relationships/hyperlink" Target="http://www.elsevier.com/locate/cosust" TargetMode="External"/><Relationship Id="rId2248" Type="http://schemas.openxmlformats.org/officeDocument/2006/relationships/hyperlink" Target="http://www.elsevier.com/wps/find/supportfaq.cws_home/conditionsofsale/journals" TargetMode="External"/><Relationship Id="rId3646" Type="http://schemas.openxmlformats.org/officeDocument/2006/relationships/hyperlink" Target="http://www.elsevier.com/locate/myc" TargetMode="External"/><Relationship Id="rId3853" Type="http://schemas.openxmlformats.org/officeDocument/2006/relationships/hyperlink" Target="http://www.elsevier.com/wps/find/supportfaq.cws_home/conditionsofsale/journals" TargetMode="External"/><Relationship Id="rId4904" Type="http://schemas.openxmlformats.org/officeDocument/2006/relationships/hyperlink" Target="http://www.elsevier.com/locate/telpol" TargetMode="External"/><Relationship Id="rId774" Type="http://schemas.openxmlformats.org/officeDocument/2006/relationships/hyperlink" Target="http://www.elsevier.com/wps/find/supportfaq.cws_home/conditionsofsale/journals" TargetMode="External"/><Relationship Id="rId981" Type="http://schemas.openxmlformats.org/officeDocument/2006/relationships/hyperlink" Target="http://www.elsevier.com/locate/coco" TargetMode="External"/><Relationship Id="rId1057" Type="http://schemas.openxmlformats.org/officeDocument/2006/relationships/hyperlink" Target="http://www.elsevier.com/locate/cace" TargetMode="External"/><Relationship Id="rId2455" Type="http://schemas.openxmlformats.org/officeDocument/2006/relationships/hyperlink" Target="http://www.elsevier.com/locate/jas" TargetMode="External"/><Relationship Id="rId2662" Type="http://schemas.openxmlformats.org/officeDocument/2006/relationships/hyperlink" Target="http://www.elsevier.com/wps/find/supportfaq.cws_home/conditionsofsale/journals" TargetMode="External"/><Relationship Id="rId3506" Type="http://schemas.openxmlformats.org/officeDocument/2006/relationships/hyperlink" Target="http://www.elsevier.com/locate/meddos" TargetMode="External"/><Relationship Id="rId3713" Type="http://schemas.openxmlformats.org/officeDocument/2006/relationships/hyperlink" Target="http://www.elsevier.com/wps/find/supportfaq.cws_home/conditionsofsale/argi" TargetMode="External"/><Relationship Id="rId3920" Type="http://schemas.openxmlformats.org/officeDocument/2006/relationships/hyperlink" Target="http://www.elsevier.com/locate/oregeorev" TargetMode="External"/><Relationship Id="rId427" Type="http://schemas.openxmlformats.org/officeDocument/2006/relationships/hyperlink" Target="http://www.elsevier.com/locate/astful" TargetMode="External"/><Relationship Id="rId634" Type="http://schemas.openxmlformats.org/officeDocument/2006/relationships/hyperlink" Target="http://www.elsevier.com/wps/find/supportfaq.cws_home/conditionsofsale/journals" TargetMode="External"/><Relationship Id="rId841" Type="http://schemas.openxmlformats.org/officeDocument/2006/relationships/hyperlink" Target="http://www.elsevier.com/locate/cca" TargetMode="External"/><Relationship Id="rId1264" Type="http://schemas.openxmlformats.org/officeDocument/2006/relationships/hyperlink" Target="http://www.elsevier.com/wps/find/supportfaq.cws_home/conditionsofsale/journals" TargetMode="External"/><Relationship Id="rId1471" Type="http://schemas.openxmlformats.org/officeDocument/2006/relationships/hyperlink" Target="http://www.elsevier.com/locate/ceme" TargetMode="External"/><Relationship Id="rId2108" Type="http://schemas.openxmlformats.org/officeDocument/2006/relationships/hyperlink" Target="http://www.elsevier.com/wps/find/supportfaq.cws_home/conditionsofsale/journals" TargetMode="External"/><Relationship Id="rId2315" Type="http://schemas.openxmlformats.org/officeDocument/2006/relationships/hyperlink" Target="http://www.elsevier.com/locate/ijsu" TargetMode="External"/><Relationship Id="rId2522" Type="http://schemas.openxmlformats.org/officeDocument/2006/relationships/hyperlink" Target="http://www.elsevier.com/wps/find/supportfaq.cws_home/conditionsofsale/journals" TargetMode="External"/><Relationship Id="rId701" Type="http://schemas.openxmlformats.org/officeDocument/2006/relationships/hyperlink" Target="http://www.elsevier.com/locate/carpath" TargetMode="External"/><Relationship Id="rId1124" Type="http://schemas.openxmlformats.org/officeDocument/2006/relationships/hyperlink" Target="http://www.elsevier.com/wps/find/supportfaq.cws_home/conditionsofsale/journals" TargetMode="External"/><Relationship Id="rId1331" Type="http://schemas.openxmlformats.org/officeDocument/2006/relationships/hyperlink" Target="http://www.elsevier.com/locate/dsp" TargetMode="External"/><Relationship Id="rId4487" Type="http://schemas.openxmlformats.org/officeDocument/2006/relationships/hyperlink" Target="http://www.elsevier.com/wps/find/supportfaq.cws_home/conditionsofsale/esme" TargetMode="External"/><Relationship Id="rId4694" Type="http://schemas.openxmlformats.org/officeDocument/2006/relationships/hyperlink" Target="http://www.elsevier.com/wps/find/supportfaq.cws_home/conditionsofsale/journals" TargetMode="External"/><Relationship Id="rId3089" Type="http://schemas.openxmlformats.org/officeDocument/2006/relationships/hyperlink" Target="http://www.elsevier.com/wps/find/supportfaq.cws_home/conditionsofsale/journals" TargetMode="External"/><Relationship Id="rId3296" Type="http://schemas.openxmlformats.org/officeDocument/2006/relationships/hyperlink" Target="http://www.elsevier.com/locate/knosys" TargetMode="External"/><Relationship Id="rId4347" Type="http://schemas.openxmlformats.org/officeDocument/2006/relationships/hyperlink" Target="http://www.elsevier.com/wps/find/supportfaq.cws_home/conditionsofsale/journals" TargetMode="External"/><Relationship Id="rId4554" Type="http://schemas.openxmlformats.org/officeDocument/2006/relationships/hyperlink" Target="http://www.elsevier.com/wps/find/supportfaq.cws_home/conditionsofsale/esme" TargetMode="External"/><Relationship Id="rId4761" Type="http://schemas.openxmlformats.org/officeDocument/2006/relationships/hyperlink" Target="http://www.elsevier.com/locate/ysnmr" TargetMode="External"/><Relationship Id="rId3156" Type="http://schemas.openxmlformats.org/officeDocument/2006/relationships/hyperlink" Target="http://www.elsevier.com/locate/jand" TargetMode="External"/><Relationship Id="rId3363" Type="http://schemas.openxmlformats.org/officeDocument/2006/relationships/hyperlink" Target="http://www.elsevier.com/wps/find/supportfaq.cws_home/conditionsofsale/journals" TargetMode="External"/><Relationship Id="rId4207" Type="http://schemas.openxmlformats.org/officeDocument/2006/relationships/hyperlink" Target="http://www.elsevier.com/wps/find/supportfaq.cws_home/conditionsofsale/journals" TargetMode="External"/><Relationship Id="rId4414" Type="http://schemas.openxmlformats.org/officeDocument/2006/relationships/hyperlink" Target="http://www.elsevier.com/locate/respol" TargetMode="External"/><Relationship Id="rId284" Type="http://schemas.openxmlformats.org/officeDocument/2006/relationships/hyperlink" Target="http://www.elsevier.com/wps/find/supportfaq.cws_home/conditionsofsale/journals" TargetMode="External"/><Relationship Id="rId491" Type="http://schemas.openxmlformats.org/officeDocument/2006/relationships/hyperlink" Target="http://www.elsevier.com/locate/brat" TargetMode="External"/><Relationship Id="rId2172" Type="http://schemas.openxmlformats.org/officeDocument/2006/relationships/hyperlink" Target="http://www.elsevier.com/wps/find/supportfaq.cws_home/conditionsofsale/journals" TargetMode="External"/><Relationship Id="rId3016" Type="http://schemas.openxmlformats.org/officeDocument/2006/relationships/hyperlink" Target="http://www.elsevier.com/locate/jpurol" TargetMode="External"/><Relationship Id="rId3223" Type="http://schemas.openxmlformats.org/officeDocument/2006/relationships/hyperlink" Target="http://www.elsevier.com/wps/find/supportfaq.cws_home/conditionsofsale/journals" TargetMode="External"/><Relationship Id="rId3570" Type="http://schemas.openxmlformats.org/officeDocument/2006/relationships/hyperlink" Target="http://www.elsevier.com/locate/mbmpv" TargetMode="External"/><Relationship Id="rId4621" Type="http://schemas.openxmlformats.org/officeDocument/2006/relationships/hyperlink" Target="http://www.elsevier.com/locate/sealtech" TargetMode="External"/><Relationship Id="rId144" Type="http://schemas.openxmlformats.org/officeDocument/2006/relationships/hyperlink" Target="http://www.elsevier.com/locate/ajic" TargetMode="External"/><Relationship Id="rId3430" Type="http://schemas.openxmlformats.org/officeDocument/2006/relationships/hyperlink" Target="http://www.elsevier.com/locate/mser" TargetMode="External"/><Relationship Id="rId5188" Type="http://schemas.openxmlformats.org/officeDocument/2006/relationships/hyperlink" Target="http://www.elsevier.com/locate/tibtech" TargetMode="External"/><Relationship Id="rId351" Type="http://schemas.openxmlformats.org/officeDocument/2006/relationships/hyperlink" Target="http://www.elsevier.com/locate/aju" TargetMode="External"/><Relationship Id="rId2032" Type="http://schemas.openxmlformats.org/officeDocument/2006/relationships/hyperlink" Target="http://www.elsevier.com/wps/find/supportfaq.cws_home/conditionsofsale/journals" TargetMode="External"/><Relationship Id="rId2989" Type="http://schemas.openxmlformats.org/officeDocument/2006/relationships/hyperlink" Target="http://www.elsevier.com/wps/find/supportfaq.cws_home/conditionsofsale/journals" TargetMode="External"/><Relationship Id="rId211" Type="http://schemas.openxmlformats.org/officeDocument/2006/relationships/hyperlink" Target="http://www.elsevier.com/locate/cane" TargetMode="External"/><Relationship Id="rId1798" Type="http://schemas.openxmlformats.org/officeDocument/2006/relationships/hyperlink" Target="http://www.elsevier.com/wps/find/supportfaq.cws_home/conditionsofsale/journals" TargetMode="External"/><Relationship Id="rId2849" Type="http://schemas.openxmlformats.org/officeDocument/2006/relationships/hyperlink" Target="http://www.elsevier.com/locate/jimf" TargetMode="External"/><Relationship Id="rId5048" Type="http://schemas.openxmlformats.org/officeDocument/2006/relationships/hyperlink" Target="http://www.elsevier.com/locate/leaqua" TargetMode="External"/><Relationship Id="rId5255" Type="http://schemas.openxmlformats.org/officeDocument/2006/relationships/hyperlink" Target="http://www.elsevier.com/wps/find/supportfaq.cws_home/conditionsofsale/journals" TargetMode="External"/><Relationship Id="rId1658" Type="http://schemas.openxmlformats.org/officeDocument/2006/relationships/hyperlink" Target="http://www.elsevier.com/wps/find/supportfaq.cws_home/conditionsofsale/journals" TargetMode="External"/><Relationship Id="rId1865" Type="http://schemas.openxmlformats.org/officeDocument/2006/relationships/hyperlink" Target="http://www.elsevier.com/locate/ygcen" TargetMode="External"/><Relationship Id="rId2709" Type="http://schemas.openxmlformats.org/officeDocument/2006/relationships/hyperlink" Target="http://www.elsevier.com/locate/jethpharm" TargetMode="External"/><Relationship Id="rId4064" Type="http://schemas.openxmlformats.org/officeDocument/2006/relationships/hyperlink" Target="http://www.elsevier.com/locate/physabcde" TargetMode="External"/><Relationship Id="rId4271" Type="http://schemas.openxmlformats.org/officeDocument/2006/relationships/hyperlink" Target="http://www.elsevier.com/wps/find/supportfaq.cws_home/conditionsofsale/esme" TargetMode="External"/><Relationship Id="rId5115" Type="http://schemas.openxmlformats.org/officeDocument/2006/relationships/hyperlink" Target="http://www.elsevier.com/wps/find/supportfaq.cws_home/conditionsofsale/journals" TargetMode="External"/><Relationship Id="rId5322" Type="http://schemas.openxmlformats.org/officeDocument/2006/relationships/hyperlink" Target="http://www.elsevier.com/locate/wrr" TargetMode="External"/><Relationship Id="rId1518" Type="http://schemas.openxmlformats.org/officeDocument/2006/relationships/hyperlink" Target="http://www.elsevier.com/wps/find/supportfaq.cws_home/conditionsofsale/journals" TargetMode="External"/><Relationship Id="rId2916" Type="http://schemas.openxmlformats.org/officeDocument/2006/relationships/hyperlink" Target="http://www.elsevier.com/locate/jmolcatab" TargetMode="External"/><Relationship Id="rId3080" Type="http://schemas.openxmlformats.org/officeDocument/2006/relationships/hyperlink" Target="http://www.elsevier.com/locate/jrn" TargetMode="External"/><Relationship Id="rId4131" Type="http://schemas.openxmlformats.org/officeDocument/2006/relationships/hyperlink" Target="http://www.elsevier.com/wps/find/supportfaq.cws_home/conditionsofsale/journals" TargetMode="External"/><Relationship Id="rId1725" Type="http://schemas.openxmlformats.org/officeDocument/2006/relationships/hyperlink" Target="http://www.elsevier.com/locate/fsi" TargetMode="External"/><Relationship Id="rId1932" Type="http://schemas.openxmlformats.org/officeDocument/2006/relationships/hyperlink" Target="http://www.elsevier.com/wps/find/supportfaq.cws_home/conditionsofsale/journals" TargetMode="External"/><Relationship Id="rId17" Type="http://schemas.openxmlformats.org/officeDocument/2006/relationships/hyperlink" Target="http://www.elsevier.com/wps/find/supportfaq.cws_home/conditionsofsale/journals" TargetMode="External"/><Relationship Id="rId3897" Type="http://schemas.openxmlformats.org/officeDocument/2006/relationships/hyperlink" Target="http://www.elsevier.com/wps/find/supportfaq.cws_home/conditionsofsale/journals" TargetMode="External"/><Relationship Id="rId4948" Type="http://schemas.openxmlformats.org/officeDocument/2006/relationships/hyperlink" Target="http://www.elsevier.com/locate/ejrs" TargetMode="External"/><Relationship Id="rId2499" Type="http://schemas.openxmlformats.org/officeDocument/2006/relationships/hyperlink" Target="http://www.elsevier.com/locate/jbusres" TargetMode="External"/><Relationship Id="rId3757" Type="http://schemas.openxmlformats.org/officeDocument/2006/relationships/hyperlink" Target="http://www.elsevier.com/wps/find/supportfaq.cws_home/conditionsofsale/journals" TargetMode="External"/><Relationship Id="rId3964" Type="http://schemas.openxmlformats.org/officeDocument/2006/relationships/hyperlink" Target="http://www.elsevier.com/locate/palaeo" TargetMode="External"/><Relationship Id="rId4808" Type="http://schemas.openxmlformats.org/officeDocument/2006/relationships/hyperlink" Target="http://www.elsevier.com/wps/find/supportfaq.cws_home/conditionsofsale/cell" TargetMode="External"/><Relationship Id="rId1" Type="http://schemas.openxmlformats.org/officeDocument/2006/relationships/hyperlink" Target="http://www.elsevier.com/wps/find/supportfaq.cws_home/conditionsofsale/journals" TargetMode="External"/><Relationship Id="rId678" Type="http://schemas.openxmlformats.org/officeDocument/2006/relationships/hyperlink" Target="http://www.elsevier.com/wps/find/supportfaq.cws_home/conditionsofsale/journals" TargetMode="External"/><Relationship Id="rId885" Type="http://schemas.openxmlformats.org/officeDocument/2006/relationships/hyperlink" Target="http://www.elsevier.com/locate/clinph" TargetMode="External"/><Relationship Id="rId2359" Type="http://schemas.openxmlformats.org/officeDocument/2006/relationships/hyperlink" Target="http://www.elsevier.com/locate/jacima" TargetMode="External"/><Relationship Id="rId2566" Type="http://schemas.openxmlformats.org/officeDocument/2006/relationships/hyperlink" Target="http://www.elsevier.com/wps/find/supportfaq.cws_home/conditionsofsale/journals" TargetMode="External"/><Relationship Id="rId2773" Type="http://schemas.openxmlformats.org/officeDocument/2006/relationships/hyperlink" Target="http://www.elsevier.com/locate/jgr" TargetMode="External"/><Relationship Id="rId2980" Type="http://schemas.openxmlformats.org/officeDocument/2006/relationships/hyperlink" Target="http://www.elsevier.com/locate/jomsmp" TargetMode="External"/><Relationship Id="rId3617" Type="http://schemas.openxmlformats.org/officeDocument/2006/relationships/hyperlink" Target="http://www.elsevier.com/wps/find/supportfaq.cws_home/conditionsofsale/journals" TargetMode="External"/><Relationship Id="rId3824" Type="http://schemas.openxmlformats.org/officeDocument/2006/relationships/hyperlink" Target="http://www.elsevier.com/locate/nwh" TargetMode="External"/><Relationship Id="rId538" Type="http://schemas.openxmlformats.org/officeDocument/2006/relationships/hyperlink" Target="http://www.elsevier.com/wps/find/supportfaq.cws_home/conditionsofsale/journals" TargetMode="External"/><Relationship Id="rId745" Type="http://schemas.openxmlformats.org/officeDocument/2006/relationships/hyperlink" Target="http://www.elsevier.com/locate/cemconcomp" TargetMode="External"/><Relationship Id="rId952" Type="http://schemas.openxmlformats.org/officeDocument/2006/relationships/hyperlink" Target="http://www.elsevier.com/wps/find/supportfaq.cws_home/conditionsofsale/journals" TargetMode="External"/><Relationship Id="rId1168" Type="http://schemas.openxmlformats.org/officeDocument/2006/relationships/hyperlink" Target="http://www.elsevier.com/wps/find/supportfaq.cws_home/conditionsofsale/journals" TargetMode="External"/><Relationship Id="rId1375" Type="http://schemas.openxmlformats.org/officeDocument/2006/relationships/hyperlink" Target="http://www.elsevier.com/locate/ecresq" TargetMode="External"/><Relationship Id="rId1582" Type="http://schemas.openxmlformats.org/officeDocument/2006/relationships/hyperlink" Target="http://www.elsevier.com/wps/find/supportfaq.cws_home/conditionsofsale/journals" TargetMode="External"/><Relationship Id="rId2219" Type="http://schemas.openxmlformats.org/officeDocument/2006/relationships/hyperlink" Target="http://www.elsevier.com/locate/ijggc" TargetMode="External"/><Relationship Id="rId2426" Type="http://schemas.openxmlformats.org/officeDocument/2006/relationships/hyperlink" Target="http://www.elsevier.com/wps/find/supportfaq.cws_home/conditionsofsale/journals" TargetMode="External"/><Relationship Id="rId2633" Type="http://schemas.openxmlformats.org/officeDocument/2006/relationships/hyperlink" Target="http://www.elsevier.com/locate/jdent" TargetMode="External"/><Relationship Id="rId81" Type="http://schemas.openxmlformats.org/officeDocument/2006/relationships/hyperlink" Target="http://www.elsevier.com/wps/find/supportfaq.cws_home/conditionsofsale/journals" TargetMode="External"/><Relationship Id="rId605" Type="http://schemas.openxmlformats.org/officeDocument/2006/relationships/hyperlink" Target="http://www.elsevier.com/locate/bodyimage" TargetMode="External"/><Relationship Id="rId812" Type="http://schemas.openxmlformats.org/officeDocument/2006/relationships/hyperlink" Target="http://www.elsevier.com/wps/find/supportfaq.cws_home/conditionsofsale/journals" TargetMode="External"/><Relationship Id="rId1028" Type="http://schemas.openxmlformats.org/officeDocument/2006/relationships/hyperlink" Target="http://www.elsevier.com/wps/find/supportfaq.cws_home/conditionsofsale/journals" TargetMode="External"/><Relationship Id="rId1235" Type="http://schemas.openxmlformats.org/officeDocument/2006/relationships/hyperlink" Target="http://www.elsevier.com/locate/cpcardiol" TargetMode="External"/><Relationship Id="rId1442" Type="http://schemas.openxmlformats.org/officeDocument/2006/relationships/hyperlink" Target="http://www.elsevier.com/wps/find/supportfaq.cws_home/conditionsofsale/journals" TargetMode="External"/><Relationship Id="rId2840" Type="http://schemas.openxmlformats.org/officeDocument/2006/relationships/hyperlink" Target="http://www.elsevier.com/wps/find/supportfaq.cws_home/conditionsofsale/journals" TargetMode="External"/><Relationship Id="rId4598" Type="http://schemas.openxmlformats.org/officeDocument/2006/relationships/hyperlink" Target="http://www.elsevier.com/wps/find/supportfaq.cws_home/conditionsofsale/journals" TargetMode="External"/><Relationship Id="rId1302" Type="http://schemas.openxmlformats.org/officeDocument/2006/relationships/hyperlink" Target="http://www.elsevier.com/wps/find/supportfaq.cws_home/conditionsofsale/journals" TargetMode="External"/><Relationship Id="rId2700" Type="http://schemas.openxmlformats.org/officeDocument/2006/relationships/hyperlink" Target="http://www.elsevier.com/wps/find/supportfaq.cws_home/conditionsofsale/journals" TargetMode="External"/><Relationship Id="rId4458" Type="http://schemas.openxmlformats.org/officeDocument/2006/relationships/hyperlink" Target="http://www.elsevier.com/locate/rceng" TargetMode="External"/><Relationship Id="rId3267" Type="http://schemas.openxmlformats.org/officeDocument/2006/relationships/hyperlink" Target="http://www.elsevier.com/wps/find/supportfaq.cws_home/conditionsofsale/journals" TargetMode="External"/><Relationship Id="rId4665" Type="http://schemas.openxmlformats.org/officeDocument/2006/relationships/hyperlink" Target="http://www.elsevier.com/locate/ro" TargetMode="External"/><Relationship Id="rId4872" Type="http://schemas.openxmlformats.org/officeDocument/2006/relationships/hyperlink" Target="http://www.elsevier.com/locate/synergy" TargetMode="External"/><Relationship Id="rId188" Type="http://schemas.openxmlformats.org/officeDocument/2006/relationships/hyperlink" Target="http://www.elsevier.com/locate/amper" TargetMode="External"/><Relationship Id="rId395" Type="http://schemas.openxmlformats.org/officeDocument/2006/relationships/hyperlink" Target="http://www.elsevier.com/locate/artd" TargetMode="External"/><Relationship Id="rId2076" Type="http://schemas.openxmlformats.org/officeDocument/2006/relationships/hyperlink" Target="http://www.elsevier.com/wps/find/supportfaq.cws_home/conditionsofsale/journals" TargetMode="External"/><Relationship Id="rId3474" Type="http://schemas.openxmlformats.org/officeDocument/2006/relationships/hyperlink" Target="http://www.elsevier.com/locate/mechmat" TargetMode="External"/><Relationship Id="rId3681" Type="http://schemas.openxmlformats.org/officeDocument/2006/relationships/hyperlink" Target="http://www.elsevier.com/wps/find/supportfaq.cws_home/conditionsofsale/journals" TargetMode="External"/><Relationship Id="rId4318" Type="http://schemas.openxmlformats.org/officeDocument/2006/relationships/hyperlink" Target="http://www.elsevier.com/locate/radphyschem" TargetMode="External"/><Relationship Id="rId4525" Type="http://schemas.openxmlformats.org/officeDocument/2006/relationships/hyperlink" Target="http://www.elsevier.com/locate/androl" TargetMode="External"/><Relationship Id="rId4732" Type="http://schemas.openxmlformats.org/officeDocument/2006/relationships/hyperlink" Target="http://www.elsevier.com/wps/find/supportfaq.cws_home/conditionsofsale/journals" TargetMode="External"/><Relationship Id="rId2283" Type="http://schemas.openxmlformats.org/officeDocument/2006/relationships/hyperlink" Target="http://www.elsevier.com/locate/ijporl" TargetMode="External"/><Relationship Id="rId2490" Type="http://schemas.openxmlformats.org/officeDocument/2006/relationships/hyperlink" Target="http://www.elsevier.com/wps/find/supportfaq.cws_home/conditionsofsale/journals" TargetMode="External"/><Relationship Id="rId3127" Type="http://schemas.openxmlformats.org/officeDocument/2006/relationships/hyperlink" Target="http://www.elsevier.com/wps/find/supportfaq.cws_home/conditionsofsale/journals" TargetMode="External"/><Relationship Id="rId3334" Type="http://schemas.openxmlformats.org/officeDocument/2006/relationships/hyperlink" Target="http://www.elsevier.com/locate/lindif" TargetMode="External"/><Relationship Id="rId3541" Type="http://schemas.openxmlformats.org/officeDocument/2006/relationships/hyperlink" Target="http://www.elsevier.com/wps/find/supportfaq.cws_home/conditionsofsale/journals" TargetMode="External"/><Relationship Id="rId255" Type="http://schemas.openxmlformats.org/officeDocument/2006/relationships/hyperlink" Target="http://www.elsevier.com/locate/aogh" TargetMode="External"/><Relationship Id="rId462" Type="http://schemas.openxmlformats.org/officeDocument/2006/relationships/hyperlink" Target="http://www.elsevier.com/wps/find/supportfaq.cws_home/conditionsofsale/journals" TargetMode="External"/><Relationship Id="rId1092" Type="http://schemas.openxmlformats.org/officeDocument/2006/relationships/hyperlink" Target="http://www.elsevier.com/wps/find/supportfaq.cws_home/conditionsofsale/journals" TargetMode="External"/><Relationship Id="rId2143" Type="http://schemas.openxmlformats.org/officeDocument/2006/relationships/hyperlink" Target="http://www.elsevier.com/locate/ibusrev" TargetMode="External"/><Relationship Id="rId2350" Type="http://schemas.openxmlformats.org/officeDocument/2006/relationships/hyperlink" Target="http://www.elsevier.com/wps/find/supportfaq.cws_home/conditionsofsale/journals" TargetMode="External"/><Relationship Id="rId3401" Type="http://schemas.openxmlformats.org/officeDocument/2006/relationships/hyperlink" Target="http://www.elsevier.com/wps/find/supportfaq.cws_home/conditionsofsale/journals" TargetMode="External"/><Relationship Id="rId5299" Type="http://schemas.openxmlformats.org/officeDocument/2006/relationships/hyperlink" Target="http://www.elsevier.com/wps/find/supportfaq.cws_home/conditionsofsale/journals" TargetMode="External"/><Relationship Id="rId115" Type="http://schemas.openxmlformats.org/officeDocument/2006/relationships/hyperlink" Target="http://www.elsevier.com/wps/find/supportfaq.cws_home/conditionsofsale/journals" TargetMode="External"/><Relationship Id="rId322" Type="http://schemas.openxmlformats.org/officeDocument/2006/relationships/hyperlink" Target="http://www.elsevier.com/wps/find/supportfaq.cws_home/conditionsofsale/journals" TargetMode="External"/><Relationship Id="rId2003" Type="http://schemas.openxmlformats.org/officeDocument/2006/relationships/hyperlink" Target="http://www.elsevier.com/locate/hm" TargetMode="External"/><Relationship Id="rId2210" Type="http://schemas.openxmlformats.org/officeDocument/2006/relationships/hyperlink" Target="http://www.elsevier.com/wps/find/supportfaq.cws_home/conditionsofsale/journals" TargetMode="External"/><Relationship Id="rId5159" Type="http://schemas.openxmlformats.org/officeDocument/2006/relationships/hyperlink" Target="http://www.elsevier.com/wps/find/supportfaq.cws_home/conditionsofsale/journals" TargetMode="External"/><Relationship Id="rId4175" Type="http://schemas.openxmlformats.org/officeDocument/2006/relationships/hyperlink" Target="http://www.elsevier.com/wps/find/supportfaq.cws_home/conditionsofsale/argi" TargetMode="External"/><Relationship Id="rId4382" Type="http://schemas.openxmlformats.org/officeDocument/2006/relationships/hyperlink" Target="http://www.elsevier.com/locate/rbms" TargetMode="External"/><Relationship Id="rId5019" Type="http://schemas.openxmlformats.org/officeDocument/2006/relationships/hyperlink" Target="http://www.elsevier.com/wps/find/supportfaq.cws_home/conditionsofsale/journals" TargetMode="External"/><Relationship Id="rId5226" Type="http://schemas.openxmlformats.org/officeDocument/2006/relationships/hyperlink" Target="http://www.elsevier.com/locate/tube" TargetMode="External"/><Relationship Id="rId1769" Type="http://schemas.openxmlformats.org/officeDocument/2006/relationships/hyperlink" Target="http://www.elsevier.com/locate/fm" TargetMode="External"/><Relationship Id="rId1976" Type="http://schemas.openxmlformats.org/officeDocument/2006/relationships/hyperlink" Target="http://www.elsevier.com/wps/find/supportfaq.cws_home/conditionsofsale/argi" TargetMode="External"/><Relationship Id="rId3191" Type="http://schemas.openxmlformats.org/officeDocument/2006/relationships/hyperlink" Target="http://www.elsevier.com/wps/find/supportfaq.cws_home/conditionsofsale/journals" TargetMode="External"/><Relationship Id="rId4035" Type="http://schemas.openxmlformats.org/officeDocument/2006/relationships/hyperlink" Target="http://www.elsevier.com/wps/find/supportfaq.cws_home/conditionsofsale/journals" TargetMode="External"/><Relationship Id="rId4242" Type="http://schemas.openxmlformats.org/officeDocument/2006/relationships/hyperlink" Target="http://www.elsevier.com/locate/ppnp" TargetMode="External"/><Relationship Id="rId1629" Type="http://schemas.openxmlformats.org/officeDocument/2006/relationships/hyperlink" Target="http://www.elsevier.com/locate/ejon" TargetMode="External"/><Relationship Id="rId1836" Type="http://schemas.openxmlformats.org/officeDocument/2006/relationships/hyperlink" Target="http://www.elsevier.com/wps/find/supportfaq.cws_home/conditionsofsale/journals" TargetMode="External"/><Relationship Id="rId1903" Type="http://schemas.openxmlformats.org/officeDocument/2006/relationships/hyperlink" Target="http://www.elsevier.com/locate/aasful" TargetMode="External"/><Relationship Id="rId3051" Type="http://schemas.openxmlformats.org/officeDocument/2006/relationships/hyperlink" Target="http://www.elsevier.com/wps/find/supportfaq.cws_home/conditionsofsale/journals" TargetMode="External"/><Relationship Id="rId4102" Type="http://schemas.openxmlformats.org/officeDocument/2006/relationships/hyperlink" Target="http://www.elsevier.com/locate/ptsp" TargetMode="External"/><Relationship Id="rId3868" Type="http://schemas.openxmlformats.org/officeDocument/2006/relationships/hyperlink" Target="http://www.elsevier.com/locate/onano" TargetMode="External"/><Relationship Id="rId4919" Type="http://schemas.openxmlformats.org/officeDocument/2006/relationships/hyperlink" Target="http://www.elsevier.com/wps/find/supportfaq.cws_home/conditionsofsale/cell" TargetMode="External"/><Relationship Id="rId789" Type="http://schemas.openxmlformats.org/officeDocument/2006/relationships/hyperlink" Target="http://www.elsevier.com/locate/chiabuneg" TargetMode="External"/><Relationship Id="rId996" Type="http://schemas.openxmlformats.org/officeDocument/2006/relationships/hyperlink" Target="http://www.elsevier.com/wps/find/supportfaq.cws_home/conditionsofsale/esme" TargetMode="External"/><Relationship Id="rId2677" Type="http://schemas.openxmlformats.org/officeDocument/2006/relationships/hyperlink" Target="http://www.elsevier.com/locate/jen" TargetMode="External"/><Relationship Id="rId2884" Type="http://schemas.openxmlformats.org/officeDocument/2006/relationships/hyperlink" Target="http://www.elsevier.com/wps/find/supportfaq.cws_home/conditionsofsale/journals" TargetMode="External"/><Relationship Id="rId3728" Type="http://schemas.openxmlformats.org/officeDocument/2006/relationships/hyperlink" Target="http://www.elsevier.com/locate/neucli" TargetMode="External"/><Relationship Id="rId5083" Type="http://schemas.openxmlformats.org/officeDocument/2006/relationships/hyperlink" Target="http://www.elsevier.com/wps/find/supportfaq.cws_home/conditionsofsale/journals" TargetMode="External"/><Relationship Id="rId5290" Type="http://schemas.openxmlformats.org/officeDocument/2006/relationships/hyperlink" Target="http://www.elsevier.com/locate/cvsm" TargetMode="External"/><Relationship Id="rId649" Type="http://schemas.openxmlformats.org/officeDocument/2006/relationships/hyperlink" Target="http://www.elsevier.com/locate/burn" TargetMode="External"/><Relationship Id="rId856" Type="http://schemas.openxmlformats.org/officeDocument/2006/relationships/hyperlink" Target="http://www.elsevier.com/wps/find/supportfaq.cws_home/conditionsofsale/journals" TargetMode="External"/><Relationship Id="rId1279" Type="http://schemas.openxmlformats.org/officeDocument/2006/relationships/hyperlink" Target="http://www.elsevier.com/locate/dental" TargetMode="External"/><Relationship Id="rId1486" Type="http://schemas.openxmlformats.org/officeDocument/2006/relationships/hyperlink" Target="http://www.elsevier.com/wps/find/supportfaq.cws_home/conditionsofsale/journals" TargetMode="External"/><Relationship Id="rId2537" Type="http://schemas.openxmlformats.org/officeDocument/2006/relationships/hyperlink" Target="http://www.elsevier.com/locate/chroma" TargetMode="External"/><Relationship Id="rId3935" Type="http://schemas.openxmlformats.org/officeDocument/2006/relationships/hyperlink" Target="http://www.elsevier.com/wps/find/supportfaq.cws_home/conditionsofsale/journals" TargetMode="External"/><Relationship Id="rId5150" Type="http://schemas.openxmlformats.org/officeDocument/2006/relationships/hyperlink" Target="http://www.elsevier.com/locate/trgeo" TargetMode="External"/><Relationship Id="rId509" Type="http://schemas.openxmlformats.org/officeDocument/2006/relationships/hyperlink" Target="http://www.elsevier.com/locate/berh" TargetMode="External"/><Relationship Id="rId1139" Type="http://schemas.openxmlformats.org/officeDocument/2006/relationships/hyperlink" Target="http://www.elsevier.com/locate/cpa" TargetMode="External"/><Relationship Id="rId1346" Type="http://schemas.openxmlformats.org/officeDocument/2006/relationships/hyperlink" Target="http://www.elsevier.com/wps/find/supportfaq.cws_home/conditionsofsale/journals" TargetMode="External"/><Relationship Id="rId1693" Type="http://schemas.openxmlformats.org/officeDocument/2006/relationships/hyperlink" Target="http://www.elsevier.com/locate/eswa" TargetMode="External"/><Relationship Id="rId2744" Type="http://schemas.openxmlformats.org/officeDocument/2006/relationships/hyperlink" Target="http://www.elsevier.com/wps/find/supportfaq.cws_home/conditionsofsale/journals" TargetMode="External"/><Relationship Id="rId2951" Type="http://schemas.openxmlformats.org/officeDocument/2006/relationships/hyperlink" Target="http://www.elsevier.com/wps/find/supportfaq.cws_home/conditionsofsale/journals" TargetMode="External"/><Relationship Id="rId5010" Type="http://schemas.openxmlformats.org/officeDocument/2006/relationships/hyperlink" Target="http://www.elsevier.com/locate/jccw" TargetMode="External"/><Relationship Id="rId716" Type="http://schemas.openxmlformats.org/officeDocument/2006/relationships/hyperlink" Target="http://www.elsevier.com/wps/find/supportfaq.cws_home/conditionsofsale/journals" TargetMode="External"/><Relationship Id="rId923" Type="http://schemas.openxmlformats.org/officeDocument/2006/relationships/hyperlink" Target="http://www.elsevier.com/locate/cper" TargetMode="External"/><Relationship Id="rId1553" Type="http://schemas.openxmlformats.org/officeDocument/2006/relationships/hyperlink" Target="http://www.elsevier.com/locate/eiar" TargetMode="External"/><Relationship Id="rId1760" Type="http://schemas.openxmlformats.org/officeDocument/2006/relationships/hyperlink" Target="http://www.elsevier.com/wps/find/supportfaq.cws_home/conditionsofsale/journals" TargetMode="External"/><Relationship Id="rId2604" Type="http://schemas.openxmlformats.org/officeDocument/2006/relationships/hyperlink" Target="http://www.elsevier.com/wps/find/supportfaq.cws_home/conditionsofsale/journals" TargetMode="External"/><Relationship Id="rId2811" Type="http://schemas.openxmlformats.org/officeDocument/2006/relationships/hyperlink" Target="http://www.elsevier.com/locate/ejrh" TargetMode="External"/><Relationship Id="rId52" Type="http://schemas.openxmlformats.org/officeDocument/2006/relationships/hyperlink" Target="http://www.elsevier.com/locate/adhoc" TargetMode="External"/><Relationship Id="rId1206" Type="http://schemas.openxmlformats.org/officeDocument/2006/relationships/hyperlink" Target="http://www.elsevier.com/wps/find/supportfaq.cws_home/conditionsofsale/journals" TargetMode="External"/><Relationship Id="rId1413" Type="http://schemas.openxmlformats.org/officeDocument/2006/relationships/hyperlink" Target="http://www.elsevier.com/locate/ecosys" TargetMode="External"/><Relationship Id="rId1620" Type="http://schemas.openxmlformats.org/officeDocument/2006/relationships/hyperlink" Target="http://www.elsevier.com/wps/find/supportfaq.cws_home/conditionsofsale/journals" TargetMode="External"/><Relationship Id="rId2909" Type="http://schemas.openxmlformats.org/officeDocument/2006/relationships/hyperlink" Target="http://www.elsevier.com/wps/find/supportfaq.cws_home/conditionsofsale/argi" TargetMode="External"/><Relationship Id="rId3073" Type="http://schemas.openxmlformats.org/officeDocument/2006/relationships/hyperlink" Target="http://www.elsevier.com/wps/find/supportfaq.cws_home/conditionsofsale/journals" TargetMode="External"/><Relationship Id="rId3280" Type="http://schemas.openxmlformats.org/officeDocument/2006/relationships/hyperlink" Target="http://www.elsevier.com/locate/jses" TargetMode="External"/><Relationship Id="rId4124" Type="http://schemas.openxmlformats.org/officeDocument/2006/relationships/hyperlink" Target="http://www.elsevier.com/locate/physrep" TargetMode="External"/><Relationship Id="rId4331" Type="http://schemas.openxmlformats.org/officeDocument/2006/relationships/hyperlink" Target="http://www.elsevier.com/wps/find/supportfaq.cws_home/conditionsofsale/journals" TargetMode="External"/><Relationship Id="rId4569" Type="http://schemas.openxmlformats.org/officeDocument/2006/relationships/hyperlink" Target="http://www.elsevier.com/locate/refiri" TargetMode="External"/><Relationship Id="rId4776" Type="http://schemas.openxmlformats.org/officeDocument/2006/relationships/hyperlink" Target="http://www.elsevier.com/wps/find/supportfaq.cws_home/conditionsofsale/journals" TargetMode="External"/><Relationship Id="rId4983" Type="http://schemas.openxmlformats.org/officeDocument/2006/relationships/hyperlink" Target="http://www.elsevier.com/wps/find/supportfaq.cws_home/conditionsofsale/argi" TargetMode="External"/><Relationship Id="rId1718" Type="http://schemas.openxmlformats.org/officeDocument/2006/relationships/hyperlink" Target="http://www.elsevier.com/wps/find/supportfaq.cws_home/conditionsofsale/journals" TargetMode="External"/><Relationship Id="rId1925" Type="http://schemas.openxmlformats.org/officeDocument/2006/relationships/hyperlink" Target="http://www.elsevier.com/locate/gfs" TargetMode="External"/><Relationship Id="rId3140" Type="http://schemas.openxmlformats.org/officeDocument/2006/relationships/hyperlink" Target="http://www.elsevier.com/locate/jsed" TargetMode="External"/><Relationship Id="rId3378" Type="http://schemas.openxmlformats.org/officeDocument/2006/relationships/hyperlink" Target="http://www.elsevier.com/locate/emri" TargetMode="External"/><Relationship Id="rId3585" Type="http://schemas.openxmlformats.org/officeDocument/2006/relationships/hyperlink" Target="http://www.elsevier.com/wps/find/supportfaq.cws_home/conditionsofsale/journals" TargetMode="External"/><Relationship Id="rId3792" Type="http://schemas.openxmlformats.org/officeDocument/2006/relationships/hyperlink" Target="http://www.elsevier.com/locate/nimab" TargetMode="External"/><Relationship Id="rId4429" Type="http://schemas.openxmlformats.org/officeDocument/2006/relationships/hyperlink" Target="http://www.elsevier.com/wps/find/supportfaq.cws_home/conditionsofsale/journals" TargetMode="External"/><Relationship Id="rId4636" Type="http://schemas.openxmlformats.org/officeDocument/2006/relationships/hyperlink" Target="http://www.elsevier.com/wps/find/supportfaq.cws_home/conditionsofsale/argi" TargetMode="External"/><Relationship Id="rId4843" Type="http://schemas.openxmlformats.org/officeDocument/2006/relationships/hyperlink" Target="http://www.elsevier.com/wps/find/supportfaq.cws_home/conditionsofsale/argi" TargetMode="External"/><Relationship Id="rId299" Type="http://schemas.openxmlformats.org/officeDocument/2006/relationships/hyperlink" Target="http://www.elsevier.com/locate/apergo" TargetMode="External"/><Relationship Id="rId2187" Type="http://schemas.openxmlformats.org/officeDocument/2006/relationships/hyperlink" Target="http://www.elsevier.com/locate/coal" TargetMode="External"/><Relationship Id="rId2394" Type="http://schemas.openxmlformats.org/officeDocument/2006/relationships/hyperlink" Target="http://www.elsevier.com/wps/find/supportfaq.cws_home/conditionsofsale/journals" TargetMode="External"/><Relationship Id="rId3238" Type="http://schemas.openxmlformats.org/officeDocument/2006/relationships/hyperlink" Target="http://www.elsevier.com/locate/jue" TargetMode="External"/><Relationship Id="rId3445" Type="http://schemas.openxmlformats.org/officeDocument/2006/relationships/hyperlink" Target="http://www.elsevier.com/wps/find/supportfaq.cws_home/conditionsofsale/journals" TargetMode="External"/><Relationship Id="rId3652" Type="http://schemas.openxmlformats.org/officeDocument/2006/relationships/hyperlink" Target="http://www.elsevier.com/locate/nanotoday" TargetMode="External"/><Relationship Id="rId4703" Type="http://schemas.openxmlformats.org/officeDocument/2006/relationships/hyperlink" Target="http://www.elsevier.com/locate/image" TargetMode="External"/><Relationship Id="rId159" Type="http://schemas.openxmlformats.org/officeDocument/2006/relationships/hyperlink" Target="http://www.elsevier.com/wps/find/supportfaq.cws_home/conditionsofsale/journals" TargetMode="External"/><Relationship Id="rId366" Type="http://schemas.openxmlformats.org/officeDocument/2006/relationships/hyperlink" Target="http://www.elsevier.com/wps/find/supportfaq.cws_home/conditionsofsale/esme" TargetMode="External"/><Relationship Id="rId573" Type="http://schemas.openxmlformats.org/officeDocument/2006/relationships/hyperlink" Target="http://www.elsevier.com/locate/bmcl-tetlet" TargetMode="External"/><Relationship Id="rId780" Type="http://schemas.openxmlformats.org/officeDocument/2006/relationships/hyperlink" Target="http://www.elsevier.com/wps/find/supportfaq.cws_home/conditionsofsale/journals" TargetMode="External"/><Relationship Id="rId2047" Type="http://schemas.openxmlformats.org/officeDocument/2006/relationships/hyperlink" Target="http://www.elsevier.com/locate/ijcha" TargetMode="External"/><Relationship Id="rId2254" Type="http://schemas.openxmlformats.org/officeDocument/2006/relationships/hyperlink" Target="http://www.elsevier.com/wps/find/supportfaq.cws_home/conditionsofsale/journals" TargetMode="External"/><Relationship Id="rId2461" Type="http://schemas.openxmlformats.org/officeDocument/2006/relationships/hyperlink" Target="http://www.elsevier.com/locate/arthroplastyjournal" TargetMode="External"/><Relationship Id="rId2699" Type="http://schemas.openxmlformats.org/officeDocument/2006/relationships/hyperlink" Target="http://www.elsevier.com/locate/jenvrad" TargetMode="External"/><Relationship Id="rId3000" Type="http://schemas.openxmlformats.org/officeDocument/2006/relationships/hyperlink" Target="http://www.elsevier.com/locate/jpainsymman" TargetMode="External"/><Relationship Id="rId3305" Type="http://schemas.openxmlformats.org/officeDocument/2006/relationships/hyperlink" Target="http://www.elsevier.com/wps/find/supportfaq.cws_home/conditionsofsale/esme" TargetMode="External"/><Relationship Id="rId3512" Type="http://schemas.openxmlformats.org/officeDocument/2006/relationships/hyperlink" Target="http://www.elsevier.com/locate/media" TargetMode="External"/><Relationship Id="rId3957" Type="http://schemas.openxmlformats.org/officeDocument/2006/relationships/hyperlink" Target="http://www.elsevier.com/wps/find/supportfaq.cws_home/conditionsofsale/journals" TargetMode="External"/><Relationship Id="rId4910" Type="http://schemas.openxmlformats.org/officeDocument/2006/relationships/hyperlink" Target="http://www.elsevier.com/locate/tetful" TargetMode="External"/><Relationship Id="rId226" Type="http://schemas.openxmlformats.org/officeDocument/2006/relationships/hyperlink" Target="http://www.elsevier.com/wps/find/supportfaq.cws_home/conditionsofsale/journals" TargetMode="External"/><Relationship Id="rId433" Type="http://schemas.openxmlformats.org/officeDocument/2006/relationships/hyperlink" Target="http://www.elsevier.com/locate/aprim" TargetMode="External"/><Relationship Id="rId878" Type="http://schemas.openxmlformats.org/officeDocument/2006/relationships/hyperlink" Target="http://www.elsevier.com/wps/find/supportfaq.cws_home/conditionsofsale/journals" TargetMode="External"/><Relationship Id="rId1063" Type="http://schemas.openxmlformats.org/officeDocument/2006/relationships/hyperlink" Target="http://www.elsevier.com/locate/compfluid" TargetMode="External"/><Relationship Id="rId1270" Type="http://schemas.openxmlformats.org/officeDocument/2006/relationships/hyperlink" Target="http://www.elsevier.com/wps/find/supportfaq.cws_home/conditionsofsale/journals" TargetMode="External"/><Relationship Id="rId2114" Type="http://schemas.openxmlformats.org/officeDocument/2006/relationships/hyperlink" Target="http://www.elsevier.com/wps/find/supportfaq.cws_home/conditionsofsale/journals" TargetMode="External"/><Relationship Id="rId2559" Type="http://schemas.openxmlformats.org/officeDocument/2006/relationships/hyperlink" Target="http://www.elsevier.com/locate/jocn" TargetMode="External"/><Relationship Id="rId2766" Type="http://schemas.openxmlformats.org/officeDocument/2006/relationships/hyperlink" Target="http://www.elsevier.com/wps/find/supportfaq.cws_home/conditionsofsale/journals" TargetMode="External"/><Relationship Id="rId2973" Type="http://schemas.openxmlformats.org/officeDocument/2006/relationships/hyperlink" Target="http://www.elsevier.com/wps/find/supportfaq.cws_home/conditionsofsale/journals" TargetMode="External"/><Relationship Id="rId3817" Type="http://schemas.openxmlformats.org/officeDocument/2006/relationships/hyperlink" Target="http://www.elsevier.com/wps/find/supportfaq.cws_home/conditionsofsale/journals" TargetMode="External"/><Relationship Id="rId5172" Type="http://schemas.openxmlformats.org/officeDocument/2006/relationships/hyperlink" Target="http://www.elsevier.com/locate/traful" TargetMode="External"/><Relationship Id="rId640" Type="http://schemas.openxmlformats.org/officeDocument/2006/relationships/hyperlink" Target="http://www.elsevier.com/wps/find/supportfaq.cws_home/conditionsofsale/esme" TargetMode="External"/><Relationship Id="rId738" Type="http://schemas.openxmlformats.org/officeDocument/2006/relationships/hyperlink" Target="http://www.elsevier.com/wps/find/supportfaq.cws_home/conditionsofsale/journals" TargetMode="External"/><Relationship Id="rId945" Type="http://schemas.openxmlformats.org/officeDocument/2006/relationships/hyperlink" Target="http://www.elsevier.com/locate/coldregions" TargetMode="External"/><Relationship Id="rId1368" Type="http://schemas.openxmlformats.org/officeDocument/2006/relationships/hyperlink" Target="http://www.elsevier.com/wps/find/supportfaq.cws_home/conditionsofsale/journals" TargetMode="External"/><Relationship Id="rId1575" Type="http://schemas.openxmlformats.org/officeDocument/2006/relationships/hyperlink" Target="http://www.elsevier.com/locate/etap" TargetMode="External"/><Relationship Id="rId1782" Type="http://schemas.openxmlformats.org/officeDocument/2006/relationships/hyperlink" Target="http://www.elsevier.com/wps/find/supportfaq.cws_home/conditionsofsale/journals" TargetMode="External"/><Relationship Id="rId2321" Type="http://schemas.openxmlformats.org/officeDocument/2006/relationships/hyperlink" Target="http://www.elsevier.com/locate/isjp" TargetMode="External"/><Relationship Id="rId2419" Type="http://schemas.openxmlformats.org/officeDocument/2006/relationships/hyperlink" Target="http://www.elsevier.com/locate/jad" TargetMode="External"/><Relationship Id="rId2626" Type="http://schemas.openxmlformats.org/officeDocument/2006/relationships/hyperlink" Target="http://www.elsevier.com/wps/find/supportfaq.cws_home/conditionsofsale/journals" TargetMode="External"/><Relationship Id="rId2833" Type="http://schemas.openxmlformats.org/officeDocument/2006/relationships/hyperlink" Target="http://www.elsevier.com/locate/jinorgbio" TargetMode="External"/><Relationship Id="rId4079" Type="http://schemas.openxmlformats.org/officeDocument/2006/relationships/hyperlink" Target="http://www.elsevier.com/wps/find/supportfaq.cws_home/conditionsofsale/journals" TargetMode="External"/><Relationship Id="rId4286" Type="http://schemas.openxmlformats.org/officeDocument/2006/relationships/hyperlink" Target="http://www.elsevier.com/locate/psfr" TargetMode="External"/><Relationship Id="rId5032" Type="http://schemas.openxmlformats.org/officeDocument/2006/relationships/hyperlink" Target="http://www.elsevier.com/locate/lanhiv" TargetMode="External"/><Relationship Id="rId74" Type="http://schemas.openxmlformats.org/officeDocument/2006/relationships/hyperlink" Target="http://www.elsevier.com/locate/advanes" TargetMode="External"/><Relationship Id="rId500" Type="http://schemas.openxmlformats.org/officeDocument/2006/relationships/hyperlink" Target="http://www.elsevier.com/wps/find/supportfaq.cws_home/conditionsofsale/journals" TargetMode="External"/><Relationship Id="rId805" Type="http://schemas.openxmlformats.org/officeDocument/2006/relationships/hyperlink" Target="http://www.elsevier.com/locate/cja" TargetMode="External"/><Relationship Id="rId1130" Type="http://schemas.openxmlformats.org/officeDocument/2006/relationships/hyperlink" Target="http://www.elsevier.com/wps/find/supportfaq.cws_home/conditionsofsale/journals" TargetMode="External"/><Relationship Id="rId1228" Type="http://schemas.openxmlformats.org/officeDocument/2006/relationships/hyperlink" Target="http://www.elsevier.com/wps/find/supportfaq.cws_home/conditionsofsale/journals" TargetMode="External"/><Relationship Id="rId1435" Type="http://schemas.openxmlformats.org/officeDocument/2006/relationships/hyperlink" Target="http://www.elsevier.com/locate/egja" TargetMode="External"/><Relationship Id="rId4493" Type="http://schemas.openxmlformats.org/officeDocument/2006/relationships/hyperlink" Target="http://www.elsevier.com/wps/find/supportfaq.cws_home/conditionsofsale/esme" TargetMode="External"/><Relationship Id="rId4798" Type="http://schemas.openxmlformats.org/officeDocument/2006/relationships/hyperlink" Target="http://www.elsevier.com/wps/find/supportfaq.cws_home/conditionsofsale/journals" TargetMode="External"/><Relationship Id="rId5337" Type="http://schemas.openxmlformats.org/officeDocument/2006/relationships/hyperlink" Target="http://www.elsevier.com/wps/find/supportfaq.cws_home/conditionsofsale/journals" TargetMode="External"/><Relationship Id="rId1642" Type="http://schemas.openxmlformats.org/officeDocument/2006/relationships/hyperlink" Target="http://www.elsevier.com/wps/find/supportfaq.cws_home/conditionsofsale/journals" TargetMode="External"/><Relationship Id="rId1947" Type="http://schemas.openxmlformats.org/officeDocument/2006/relationships/hyperlink" Target="http://www.elsevier.com/locate/habitatint" TargetMode="External"/><Relationship Id="rId2900" Type="http://schemas.openxmlformats.org/officeDocument/2006/relationships/hyperlink" Target="http://www.elsevier.com/locate/jmu" TargetMode="External"/><Relationship Id="rId3095" Type="http://schemas.openxmlformats.org/officeDocument/2006/relationships/hyperlink" Target="http://www.elsevier.com/wps/find/supportfaq.cws_home/conditionsofsale/journals" TargetMode="External"/><Relationship Id="rId4146" Type="http://schemas.openxmlformats.org/officeDocument/2006/relationships/hyperlink" Target="http://www.elsevier.com/locate/plantgene" TargetMode="External"/><Relationship Id="rId4353" Type="http://schemas.openxmlformats.org/officeDocument/2006/relationships/hyperlink" Target="http://www.elsevier.com/wps/find/supportfaq.cws_home/conditionsofsale/journals" TargetMode="External"/><Relationship Id="rId4560" Type="http://schemas.openxmlformats.org/officeDocument/2006/relationships/hyperlink" Target="http://www.elsevier.com/wps/find/supportfaq.cws_home/conditionsofsale/esme" TargetMode="External"/><Relationship Id="rId1502" Type="http://schemas.openxmlformats.org/officeDocument/2006/relationships/hyperlink" Target="http://www.elsevier.com/wps/find/supportfaq.cws_home/conditionsofsale/journals" TargetMode="External"/><Relationship Id="rId1807" Type="http://schemas.openxmlformats.org/officeDocument/2006/relationships/hyperlink" Target="http://www.elsevier.com/locate/fuel" TargetMode="External"/><Relationship Id="rId3162" Type="http://schemas.openxmlformats.org/officeDocument/2006/relationships/hyperlink" Target="http://www.elsevier.com/locate/jacr" TargetMode="External"/><Relationship Id="rId4006" Type="http://schemas.openxmlformats.org/officeDocument/2006/relationships/hyperlink" Target="http://www.elsevier.com/locate/pedn" TargetMode="External"/><Relationship Id="rId4213" Type="http://schemas.openxmlformats.org/officeDocument/2006/relationships/hyperlink" Target="http://www.elsevier.com/wps/find/supportfaq.cws_home/conditionsofsale/journals" TargetMode="External"/><Relationship Id="rId4420" Type="http://schemas.openxmlformats.org/officeDocument/2006/relationships/hyperlink" Target="http://www.elsevier.com/locate/resconrec" TargetMode="External"/><Relationship Id="rId4658" Type="http://schemas.openxmlformats.org/officeDocument/2006/relationships/hyperlink" Target="http://www.elsevier.com/wps/find/supportfaq.cws_home/conditionsofsale/argi" TargetMode="External"/><Relationship Id="rId4865" Type="http://schemas.openxmlformats.org/officeDocument/2006/relationships/hyperlink" Target="http://www.elsevier.com/wps/find/supportfaq.cws_home/conditionsofsale/journals" TargetMode="External"/><Relationship Id="rId290" Type="http://schemas.openxmlformats.org/officeDocument/2006/relationships/hyperlink" Target="http://www.elsevier.com/wps/find/supportfaq.cws_home/conditionsofsale/journals" TargetMode="External"/><Relationship Id="rId388" Type="http://schemas.openxmlformats.org/officeDocument/2006/relationships/hyperlink" Target="http://www.elsevier.com/wps/find/supportfaq.cws_home/conditionsofsale/journals" TargetMode="External"/><Relationship Id="rId2069" Type="http://schemas.openxmlformats.org/officeDocument/2006/relationships/hyperlink" Target="http://www.elsevier.com/locate/ijtb" TargetMode="External"/><Relationship Id="rId3022" Type="http://schemas.openxmlformats.org/officeDocument/2006/relationships/hyperlink" Target="http://www.elsevier.com/locate/jpa" TargetMode="External"/><Relationship Id="rId3467" Type="http://schemas.openxmlformats.org/officeDocument/2006/relationships/hyperlink" Target="http://www.elsevier.com/wps/find/supportfaq.cws_home/conditionsofsale/journals" TargetMode="External"/><Relationship Id="rId3674" Type="http://schemas.openxmlformats.org/officeDocument/2006/relationships/hyperlink" Target="http://www.elsevier.com/locate/neuaging" TargetMode="External"/><Relationship Id="rId3881" Type="http://schemas.openxmlformats.org/officeDocument/2006/relationships/hyperlink" Target="http://www.elsevier.com/wps/find/supportfaq.cws_home/conditionsofsale/argi" TargetMode="External"/><Relationship Id="rId4518" Type="http://schemas.openxmlformats.org/officeDocument/2006/relationships/hyperlink" Target="http://www.elsevier.com/wps/find/supportfaq.cws_home/conditionsofsale/esme" TargetMode="External"/><Relationship Id="rId4725" Type="http://schemas.openxmlformats.org/officeDocument/2006/relationships/hyperlink" Target="http://www.elsevier.com/locate/ssresearch" TargetMode="External"/><Relationship Id="rId4932" Type="http://schemas.openxmlformats.org/officeDocument/2006/relationships/hyperlink" Target="http://www.elsevier.com/locate/artspsycho" TargetMode="External"/><Relationship Id="rId150" Type="http://schemas.openxmlformats.org/officeDocument/2006/relationships/hyperlink" Target="http://www.elsevier.com/locate/alkona" TargetMode="External"/><Relationship Id="rId595" Type="http://schemas.openxmlformats.org/officeDocument/2006/relationships/hyperlink" Target="http://www.elsevier.com/locate/biotechadv" TargetMode="External"/><Relationship Id="rId2276" Type="http://schemas.openxmlformats.org/officeDocument/2006/relationships/hyperlink" Target="http://www.elsevier.com/wps/find/supportfaq.cws_home/conditionsofsale/journals" TargetMode="External"/><Relationship Id="rId2483" Type="http://schemas.openxmlformats.org/officeDocument/2006/relationships/hyperlink" Target="http://www.elsevier.com/locate/jbef" TargetMode="External"/><Relationship Id="rId2690" Type="http://schemas.openxmlformats.org/officeDocument/2006/relationships/hyperlink" Target="http://www.elsevier.com/wps/find/supportfaq.cws_home/conditionsofsale/journals" TargetMode="External"/><Relationship Id="rId3327" Type="http://schemas.openxmlformats.org/officeDocument/2006/relationships/hyperlink" Target="http://www.elsevier.com/wps/find/supportfaq.cws_home/conditionsofsale/esme" TargetMode="External"/><Relationship Id="rId3534" Type="http://schemas.openxmlformats.org/officeDocument/2006/relationships/hyperlink" Target="http://www.elsevier.com/locate/med" TargetMode="External"/><Relationship Id="rId3741" Type="http://schemas.openxmlformats.org/officeDocument/2006/relationships/hyperlink" Target="http://www.elsevier.com/wps/find/supportfaq.cws_home/conditionsofsale/journals" TargetMode="External"/><Relationship Id="rId3979" Type="http://schemas.openxmlformats.org/officeDocument/2006/relationships/hyperlink" Target="http://www.elsevier.com/wps/find/supportfaq.cws_home/conditionsofsale/journals" TargetMode="External"/><Relationship Id="rId5194" Type="http://schemas.openxmlformats.org/officeDocument/2006/relationships/hyperlink" Target="http://www.elsevier.com/locate/tcb" TargetMode="External"/><Relationship Id="rId248" Type="http://schemas.openxmlformats.org/officeDocument/2006/relationships/hyperlink" Target="http://www.elsevier.com/wps/find/supportfaq.cws_home/conditionsofsale/argi" TargetMode="External"/><Relationship Id="rId455" Type="http://schemas.openxmlformats.org/officeDocument/2006/relationships/hyperlink" Target="http://www.elsevier.com/locate/autrev" TargetMode="External"/><Relationship Id="rId662" Type="http://schemas.openxmlformats.org/officeDocument/2006/relationships/hyperlink" Target="http://www.elsevier.com/wps/find/supportfaq.cws_home/conditionsofsale/argi" TargetMode="External"/><Relationship Id="rId1085" Type="http://schemas.openxmlformats.org/officeDocument/2006/relationships/hyperlink" Target="http://www.elsevier.com/locate/compbiomed" TargetMode="External"/><Relationship Id="rId1292" Type="http://schemas.openxmlformats.org/officeDocument/2006/relationships/hyperlink" Target="http://www.elsevier.com/wps/find/supportfaq.cws_home/conditionsofsale/journals" TargetMode="External"/><Relationship Id="rId2136" Type="http://schemas.openxmlformats.org/officeDocument/2006/relationships/hyperlink" Target="http://www.elsevier.com/wps/find/supportfaq.cws_home/conditionsofsale/journals" TargetMode="External"/><Relationship Id="rId2343" Type="http://schemas.openxmlformats.org/officeDocument/2006/relationships/hyperlink" Target="http://www.elsevier.com/locate/ihe" TargetMode="External"/><Relationship Id="rId2550" Type="http://schemas.openxmlformats.org/officeDocument/2006/relationships/hyperlink" Target="http://www.elsevier.com/wps/find/supportfaq.cws_home/conditionsofsale/argi" TargetMode="External"/><Relationship Id="rId2788" Type="http://schemas.openxmlformats.org/officeDocument/2006/relationships/hyperlink" Target="http://www.elsevier.com/wps/find/supportfaq.cws_home/conditionsofsale/journals" TargetMode="External"/><Relationship Id="rId2995" Type="http://schemas.openxmlformats.org/officeDocument/2006/relationships/hyperlink" Target="http://www.elsevier.com/wps/find/supportfaq.cws_home/conditionsofsale/journals" TargetMode="External"/><Relationship Id="rId3601" Type="http://schemas.openxmlformats.org/officeDocument/2006/relationships/hyperlink" Target="http://www.elsevier.com/wps/find/supportfaq.cws_home/conditionsofsale/journals" TargetMode="External"/><Relationship Id="rId3839" Type="http://schemas.openxmlformats.org/officeDocument/2006/relationships/hyperlink" Target="http://www.elsevier.com/wps/find/supportfaq.cws_home/conditionsofsale/journals" TargetMode="External"/><Relationship Id="rId5054" Type="http://schemas.openxmlformats.org/officeDocument/2006/relationships/hyperlink" Target="http://www.elsevier.com/locate/tpas" TargetMode="External"/><Relationship Id="rId108" Type="http://schemas.openxmlformats.org/officeDocument/2006/relationships/hyperlink" Target="http://www.elsevier.com/locate/advwatres" TargetMode="External"/><Relationship Id="rId315" Type="http://schemas.openxmlformats.org/officeDocument/2006/relationships/hyperlink" Target="http://www.elsevier.com/locate/apnum" TargetMode="External"/><Relationship Id="rId522" Type="http://schemas.openxmlformats.org/officeDocument/2006/relationships/hyperlink" Target="http://www.elsevier.com/wps/find/supportfaq.cws_home/conditionsofsale/journals" TargetMode="External"/><Relationship Id="rId967" Type="http://schemas.openxmlformats.org/officeDocument/2006/relationships/hyperlink" Target="http://www.elsevier.com/locate/cbpc" TargetMode="External"/><Relationship Id="rId1152" Type="http://schemas.openxmlformats.org/officeDocument/2006/relationships/hyperlink" Target="http://www.elsevier.com/wps/find/supportfaq.cws_home/conditionsofsale/journals" TargetMode="External"/><Relationship Id="rId1597" Type="http://schemas.openxmlformats.org/officeDocument/2006/relationships/hyperlink" Target="http://www.elsevier.com/locate/anorl" TargetMode="External"/><Relationship Id="rId2203" Type="http://schemas.openxmlformats.org/officeDocument/2006/relationships/hyperlink" Target="http://www.elsevier.com/locate/ijepes" TargetMode="External"/><Relationship Id="rId2410" Type="http://schemas.openxmlformats.org/officeDocument/2006/relationships/hyperlink" Target="http://www.elsevier.com/wps/find/supportfaq.cws_home/conditionsofsale/journals" TargetMode="External"/><Relationship Id="rId2648" Type="http://schemas.openxmlformats.org/officeDocument/2006/relationships/hyperlink" Target="http://www.elsevier.com/wps/find/supportfaq.cws_home/conditionsofsale/journals" TargetMode="External"/><Relationship Id="rId2855" Type="http://schemas.openxmlformats.org/officeDocument/2006/relationships/hyperlink" Target="http://www.elsevier.com/locate/jid" TargetMode="External"/><Relationship Id="rId3906" Type="http://schemas.openxmlformats.org/officeDocument/2006/relationships/hyperlink" Target="http://www.elsevier.com/locate/opelre" TargetMode="External"/><Relationship Id="rId5261" Type="http://schemas.openxmlformats.org/officeDocument/2006/relationships/hyperlink" Target="http://www.elsevier.com/wps/find/supportfaq.cws_home/conditionsofsale/journals" TargetMode="External"/><Relationship Id="rId5359" Type="http://schemas.openxmlformats.org/officeDocument/2006/relationships/hyperlink" Target="http://www.elsevier.com/wps/find/supportfaq.cws_home/conditionsofsale/journals" TargetMode="External"/><Relationship Id="rId96" Type="http://schemas.openxmlformats.org/officeDocument/2006/relationships/hyperlink" Target="http://www.elsevier.com/locate/yaoo" TargetMode="External"/><Relationship Id="rId827" Type="http://schemas.openxmlformats.org/officeDocument/2006/relationships/hyperlink" Target="http://www.elsevier.com/locate/cirugi" TargetMode="External"/><Relationship Id="rId1012" Type="http://schemas.openxmlformats.org/officeDocument/2006/relationships/hyperlink" Target="http://www.elsevier.com/wps/find/supportfaq.cws_home/conditionsofsale/journals" TargetMode="External"/><Relationship Id="rId1457" Type="http://schemas.openxmlformats.org/officeDocument/2006/relationships/hyperlink" Target="http://www.elsevier.com/locate/elecom" TargetMode="External"/><Relationship Id="rId1664" Type="http://schemas.openxmlformats.org/officeDocument/2006/relationships/hyperlink" Target="http://www.elsevier.com/wps/find/supportfaq.cws_home/conditionsofsale/journals" TargetMode="External"/><Relationship Id="rId1871" Type="http://schemas.openxmlformats.org/officeDocument/2006/relationships/hyperlink" Target="http://www.elsevier.com/locate/GENDIS" TargetMode="External"/><Relationship Id="rId2508" Type="http://schemas.openxmlformats.org/officeDocument/2006/relationships/hyperlink" Target="http://www.elsevier.com/wps/find/supportfaq.cws_home/conditionsofsale/argi" TargetMode="External"/><Relationship Id="rId2715" Type="http://schemas.openxmlformats.org/officeDocument/2006/relationships/hyperlink" Target="http://www.elsevier.com/locate/jebdp" TargetMode="External"/><Relationship Id="rId2922" Type="http://schemas.openxmlformats.org/officeDocument/2006/relationships/hyperlink" Target="http://www.elsevier.com/locate/yjmsp" TargetMode="External"/><Relationship Id="rId4070" Type="http://schemas.openxmlformats.org/officeDocument/2006/relationships/hyperlink" Target="http://www.elsevier.com/locate/physabc" TargetMode="External"/><Relationship Id="rId4168" Type="http://schemas.openxmlformats.org/officeDocument/2006/relationships/hyperlink" Target="http://www.elsevier.com/locate/polytest" TargetMode="External"/><Relationship Id="rId4375" Type="http://schemas.openxmlformats.org/officeDocument/2006/relationships/hyperlink" Target="http://www.elsevier.com/wps/find/supportfaq.cws_home/conditionsofsale/journals" TargetMode="External"/><Relationship Id="rId5121" Type="http://schemas.openxmlformats.org/officeDocument/2006/relationships/hyperlink" Target="http://www.elsevier.com/wps/find/supportfaq.cws_home/conditionsofsale/journals" TargetMode="External"/><Relationship Id="rId5219" Type="http://schemas.openxmlformats.org/officeDocument/2006/relationships/hyperlink" Target="http://www.elsevier.com/wps/find/supportfaq.cws_home/conditionsofsale/journals" TargetMode="External"/><Relationship Id="rId1317" Type="http://schemas.openxmlformats.org/officeDocument/2006/relationships/hyperlink" Target="http://www.elsevier.com/locate/dneu" TargetMode="External"/><Relationship Id="rId1524" Type="http://schemas.openxmlformats.org/officeDocument/2006/relationships/hyperlink" Target="http://www.elsevier.com/wps/find/supportfaq.cws_home/conditionsofsale/journals" TargetMode="External"/><Relationship Id="rId1731" Type="http://schemas.openxmlformats.org/officeDocument/2006/relationships/hyperlink" Target="http://www.elsevier.com/locate/fitote" TargetMode="External"/><Relationship Id="rId1969" Type="http://schemas.openxmlformats.org/officeDocument/2006/relationships/hyperlink" Target="http://www.elsevier.com/locate/hpe" TargetMode="External"/><Relationship Id="rId3184" Type="http://schemas.openxmlformats.org/officeDocument/2006/relationships/hyperlink" Target="http://www.elsevier.com/locate/jnci" TargetMode="External"/><Relationship Id="rId4028" Type="http://schemas.openxmlformats.org/officeDocument/2006/relationships/hyperlink" Target="http://www.elsevier.com/locate/pmu" TargetMode="External"/><Relationship Id="rId4235" Type="http://schemas.openxmlformats.org/officeDocument/2006/relationships/hyperlink" Target="http://www.elsevier.com/wps/find/supportfaq.cws_home/conditionsofsale/journals" TargetMode="External"/><Relationship Id="rId4582" Type="http://schemas.openxmlformats.org/officeDocument/2006/relationships/hyperlink" Target="http://www.elsevier.com/wps/find/supportfaq.cws_home/conditionsofsale/journals" TargetMode="External"/><Relationship Id="rId4887" Type="http://schemas.openxmlformats.org/officeDocument/2006/relationships/hyperlink" Target="http://www.elsevier.com/wps/find/supportfaq.cws_home/conditionsofsale/journals" TargetMode="External"/><Relationship Id="rId23" Type="http://schemas.openxmlformats.org/officeDocument/2006/relationships/hyperlink" Target="http://www.elsevier.com/wps/find/supportfaq.cws_home/conditionsofsale/journals" TargetMode="External"/><Relationship Id="rId1829" Type="http://schemas.openxmlformats.org/officeDocument/2006/relationships/hyperlink" Target="http://www.elsevier.com/locate/fdj" TargetMode="External"/><Relationship Id="rId3391" Type="http://schemas.openxmlformats.org/officeDocument/2006/relationships/hyperlink" Target="http://www.elsevier.com/wps/find/supportfaq.cws_home/conditionsofsale/journals" TargetMode="External"/><Relationship Id="rId3489" Type="http://schemas.openxmlformats.org/officeDocument/2006/relationships/hyperlink" Target="http://www.elsevier.com/wps/find/supportfaq.cws_home/conditionsofsale/esme" TargetMode="External"/><Relationship Id="rId3696" Type="http://schemas.openxmlformats.org/officeDocument/2006/relationships/hyperlink" Target="http://www.elsevier.com/locate/nepig" TargetMode="External"/><Relationship Id="rId4442" Type="http://schemas.openxmlformats.org/officeDocument/2006/relationships/hyperlink" Target="http://www.elsevier.com/locate/revpalbo" TargetMode="External"/><Relationship Id="rId4747" Type="http://schemas.openxmlformats.org/officeDocument/2006/relationships/hyperlink" Target="http://www.elsevier.com/locate/spp" TargetMode="External"/><Relationship Id="rId2298" Type="http://schemas.openxmlformats.org/officeDocument/2006/relationships/hyperlink" Target="http://www.elsevier.com/wps/find/supportfaq.cws_home/conditionsofsale/journals" TargetMode="External"/><Relationship Id="rId3044" Type="http://schemas.openxmlformats.org/officeDocument/2006/relationships/hyperlink" Target="http://www.elsevier.com/locate/jphys" TargetMode="External"/><Relationship Id="rId3251" Type="http://schemas.openxmlformats.org/officeDocument/2006/relationships/hyperlink" Target="http://www.elsevier.com/wps/find/supportfaq.cws_home/conditionsofsale/journals" TargetMode="External"/><Relationship Id="rId3349" Type="http://schemas.openxmlformats.org/officeDocument/2006/relationships/hyperlink" Target="http://www.elsevier.com/wps/find/supportfaq.cws_home/conditionsofsale/esme" TargetMode="External"/><Relationship Id="rId3556" Type="http://schemas.openxmlformats.org/officeDocument/2006/relationships/hyperlink" Target="http://www.elsevier.com/locate/methodsx" TargetMode="External"/><Relationship Id="rId4302" Type="http://schemas.openxmlformats.org/officeDocument/2006/relationships/hyperlink" Target="http://www.elsevier.com/locate/pumpindana" TargetMode="External"/><Relationship Id="rId4954" Type="http://schemas.openxmlformats.org/officeDocument/2006/relationships/hyperlink" Target="http://www.elsevier.com/locate/ejpsy" TargetMode="External"/><Relationship Id="rId172" Type="http://schemas.openxmlformats.org/officeDocument/2006/relationships/hyperlink" Target="http://www.elsevier.com/locate/ajem" TargetMode="External"/><Relationship Id="rId477" Type="http://schemas.openxmlformats.org/officeDocument/2006/relationships/hyperlink" Target="http://www.elsevier.com/locate/bbagen" TargetMode="External"/><Relationship Id="rId684" Type="http://schemas.openxmlformats.org/officeDocument/2006/relationships/hyperlink" Target="http://www.elsevier.com/wps/find/supportfaq.cws_home/conditionsofsale/journals" TargetMode="External"/><Relationship Id="rId2060" Type="http://schemas.openxmlformats.org/officeDocument/2006/relationships/hyperlink" Target="http://www.elsevier.com/wps/find/supportfaq.cws_home/conditionsofsale/journals" TargetMode="External"/><Relationship Id="rId2158" Type="http://schemas.openxmlformats.org/officeDocument/2006/relationships/hyperlink" Target="http://www.elsevier.com/wps/find/supportfaq.cws_home/conditionsofsale/journals" TargetMode="External"/><Relationship Id="rId2365" Type="http://schemas.openxmlformats.org/officeDocument/2006/relationships/hyperlink" Target="http://www.elsevier.com/locate/jchf" TargetMode="External"/><Relationship Id="rId3111" Type="http://schemas.openxmlformats.org/officeDocument/2006/relationships/hyperlink" Target="http://www.elsevier.com/wps/find/supportfaq.cws_home/conditionsofsale/journals" TargetMode="External"/><Relationship Id="rId3209" Type="http://schemas.openxmlformats.org/officeDocument/2006/relationships/hyperlink" Target="http://www.elsevier.com/wps/find/supportfaq.cws_home/conditionsofsale/journals" TargetMode="External"/><Relationship Id="rId3763" Type="http://schemas.openxmlformats.org/officeDocument/2006/relationships/hyperlink" Target="http://www.elsevier.com/wps/find/supportfaq.cws_home/conditionsofsale/journals" TargetMode="External"/><Relationship Id="rId3970" Type="http://schemas.openxmlformats.org/officeDocument/2006/relationships/hyperlink" Target="http://www.elsevier.com/locate/pan" TargetMode="External"/><Relationship Id="rId4607" Type="http://schemas.openxmlformats.org/officeDocument/2006/relationships/hyperlink" Target="http://www.elsevier.com/locate/scispo" TargetMode="External"/><Relationship Id="rId4814" Type="http://schemas.openxmlformats.org/officeDocument/2006/relationships/hyperlink" Target="http://www.elsevier.com/wps/find/supportfaq.cws_home/conditionsofsale/journals" TargetMode="External"/><Relationship Id="rId337" Type="http://schemas.openxmlformats.org/officeDocument/2006/relationships/hyperlink" Target="http://www.elsevier.com/locate/aqrep" TargetMode="External"/><Relationship Id="rId891" Type="http://schemas.openxmlformats.org/officeDocument/2006/relationships/hyperlink" Target="http://www.elsevier.com/locate/yclnex" TargetMode="External"/><Relationship Id="rId989" Type="http://schemas.openxmlformats.org/officeDocument/2006/relationships/hyperlink" Target="http://www.elsevier.com/locate/compscitech" TargetMode="External"/><Relationship Id="rId2018" Type="http://schemas.openxmlformats.org/officeDocument/2006/relationships/hyperlink" Target="http://www.elsevier.com/wps/find/supportfaq.cws_home/conditionsofsale/journals" TargetMode="External"/><Relationship Id="rId2572" Type="http://schemas.openxmlformats.org/officeDocument/2006/relationships/hyperlink" Target="http://www.elsevier.com/wps/find/supportfaq.cws_home/conditionsofsale/journals" TargetMode="External"/><Relationship Id="rId2877" Type="http://schemas.openxmlformats.org/officeDocument/2006/relationships/hyperlink" Target="http://www.elsevier.com/locate/jmpt" TargetMode="External"/><Relationship Id="rId3416" Type="http://schemas.openxmlformats.org/officeDocument/2006/relationships/hyperlink" Target="http://www.elsevier.com/locate/matresbu" TargetMode="External"/><Relationship Id="rId3623" Type="http://schemas.openxmlformats.org/officeDocument/2006/relationships/hyperlink" Target="http://www.elsevier.com/wps/find/supportfaq.cws_home/conditionsofsale/journals" TargetMode="External"/><Relationship Id="rId3830" Type="http://schemas.openxmlformats.org/officeDocument/2006/relationships/hyperlink" Target="http://www.elsevier.com/locate/nupar" TargetMode="External"/><Relationship Id="rId5076" Type="http://schemas.openxmlformats.org/officeDocument/2006/relationships/hyperlink" Target="http://www.elsevier.com/locate/therap" TargetMode="External"/><Relationship Id="rId5283" Type="http://schemas.openxmlformats.org/officeDocument/2006/relationships/hyperlink" Target="http://www.elsevier.com/wps/find/supportfaq.cws_home/conditionsofsale/argi" TargetMode="External"/><Relationship Id="rId544" Type="http://schemas.openxmlformats.org/officeDocument/2006/relationships/hyperlink" Target="http://www.elsevier.com/wps/find/supportfaq.cws_home/conditionsofsale/journals" TargetMode="External"/><Relationship Id="rId751" Type="http://schemas.openxmlformats.org/officeDocument/2006/relationships/hyperlink" Target="http://www.elsevier.com/locate/chaos" TargetMode="External"/><Relationship Id="rId849" Type="http://schemas.openxmlformats.org/officeDocument/2006/relationships/hyperlink" Target="http://www.elsevier.com/locate/clinexpbio" TargetMode="External"/><Relationship Id="rId1174" Type="http://schemas.openxmlformats.org/officeDocument/2006/relationships/hyperlink" Target="http://www.elsevier.com/wps/find/supportfaq.cws_home/conditionsofsale/journals" TargetMode="External"/><Relationship Id="rId1381" Type="http://schemas.openxmlformats.org/officeDocument/2006/relationships/hyperlink" Target="http://www.elsevier.com/locate/earscirev" TargetMode="External"/><Relationship Id="rId1479" Type="http://schemas.openxmlformats.org/officeDocument/2006/relationships/hyperlink" Target="http://www.elsevier.com/locate/endinu" TargetMode="External"/><Relationship Id="rId1686" Type="http://schemas.openxmlformats.org/officeDocument/2006/relationships/hyperlink" Target="http://www.elsevier.com/wps/find/supportfaq.cws_home/conditionsofsale/journals" TargetMode="External"/><Relationship Id="rId2225" Type="http://schemas.openxmlformats.org/officeDocument/2006/relationships/hyperlink" Target="http://www.elsevier.com/locate/ijhm" TargetMode="External"/><Relationship Id="rId2432" Type="http://schemas.openxmlformats.org/officeDocument/2006/relationships/hyperlink" Target="http://www.elsevier.com/wps/find/supportfaq.cws_home/conditionsofsale/journals" TargetMode="External"/><Relationship Id="rId3928" Type="http://schemas.openxmlformats.org/officeDocument/2006/relationships/hyperlink" Target="http://www.elsevier.com/locate/orgdyn" TargetMode="External"/><Relationship Id="rId4092" Type="http://schemas.openxmlformats.org/officeDocument/2006/relationships/hyperlink" Target="http://www.elsevier.com/locate/physd" TargetMode="External"/><Relationship Id="rId5143" Type="http://schemas.openxmlformats.org/officeDocument/2006/relationships/hyperlink" Target="http://www.elsevier.com/wps/find/supportfaq.cws_home/conditionsofsale/journals" TargetMode="External"/><Relationship Id="rId5350" Type="http://schemas.openxmlformats.org/officeDocument/2006/relationships/hyperlink" Target="http://www.elsevier.com/locate/wneu" TargetMode="External"/><Relationship Id="rId404" Type="http://schemas.openxmlformats.org/officeDocument/2006/relationships/hyperlink" Target="http://www.elsevier.com/wps/find/supportfaq.cws_home/conditionsofsale/journals" TargetMode="External"/><Relationship Id="rId611" Type="http://schemas.openxmlformats.org/officeDocument/2006/relationships/hyperlink" Target="http://www.elsevier.com/locate/bonr" TargetMode="External"/><Relationship Id="rId1034" Type="http://schemas.openxmlformats.org/officeDocument/2006/relationships/hyperlink" Target="http://www.elsevier.com/wps/find/supportfaq.cws_home/conditionsofsale/journals" TargetMode="External"/><Relationship Id="rId1241" Type="http://schemas.openxmlformats.org/officeDocument/2006/relationships/hyperlink" Target="http://www.elsevier.com/locate/cpsurg" TargetMode="External"/><Relationship Id="rId1339" Type="http://schemas.openxmlformats.org/officeDocument/2006/relationships/hyperlink" Target="http://www.elsevier.com/locate/dismathdisapmath" TargetMode="External"/><Relationship Id="rId1893" Type="http://schemas.openxmlformats.org/officeDocument/2006/relationships/hyperlink" Target="http://www.elsevier.com/locate/geolab" TargetMode="External"/><Relationship Id="rId2737" Type="http://schemas.openxmlformats.org/officeDocument/2006/relationships/hyperlink" Target="http://www.elsevier.com/locate/jfludis" TargetMode="External"/><Relationship Id="rId2944" Type="http://schemas.openxmlformats.org/officeDocument/2006/relationships/hyperlink" Target="http://www.elsevier.com/locate/neurad" TargetMode="External"/><Relationship Id="rId4397" Type="http://schemas.openxmlformats.org/officeDocument/2006/relationships/hyperlink" Target="http://www.elsevier.com/wps/find/supportfaq.cws_home/conditionsofsale/journals" TargetMode="External"/><Relationship Id="rId5003" Type="http://schemas.openxmlformats.org/officeDocument/2006/relationships/hyperlink" Target="http://www.elsevier.com/wps/find/supportfaq.cws_home/conditionsofsale/journals" TargetMode="External"/><Relationship Id="rId5210" Type="http://schemas.openxmlformats.org/officeDocument/2006/relationships/hyperlink" Target="http://www.elsevier.com/locate/tim" TargetMode="External"/><Relationship Id="rId709" Type="http://schemas.openxmlformats.org/officeDocument/2006/relationships/hyperlink" Target="http://www.elsevier.com/locate/crwh" TargetMode="External"/><Relationship Id="rId916" Type="http://schemas.openxmlformats.org/officeDocument/2006/relationships/hyperlink" Target="http://www.elsevier.com/wps/find/supportfaq.cws_home/conditionsofsale/argi" TargetMode="External"/><Relationship Id="rId1101" Type="http://schemas.openxmlformats.org/officeDocument/2006/relationships/hyperlink" Target="http://www.elsevier.com/locate/conctc" TargetMode="External"/><Relationship Id="rId1546" Type="http://schemas.openxmlformats.org/officeDocument/2006/relationships/hyperlink" Target="http://www.elsevier.com/wps/find/supportfaq.cws_home/conditionsofsale/journals" TargetMode="External"/><Relationship Id="rId1753" Type="http://schemas.openxmlformats.org/officeDocument/2006/relationships/hyperlink" Target="http://www.elsevier.com/locate/fos" TargetMode="External"/><Relationship Id="rId1960" Type="http://schemas.openxmlformats.org/officeDocument/2006/relationships/hyperlink" Target="http://www.elsevier.com/wps/find/supportfaq.cws_home/conditionsofsale/journals" TargetMode="External"/><Relationship Id="rId2804" Type="http://schemas.openxmlformats.org/officeDocument/2006/relationships/hyperlink" Target="http://www.elsevier.com/wps/find/supportfaq.cws_home/conditionsofsale/journals" TargetMode="External"/><Relationship Id="rId4257" Type="http://schemas.openxmlformats.org/officeDocument/2006/relationships/hyperlink" Target="http://www.elsevier.com/wps/find/supportfaq.cws_home/conditionsofsale/journals" TargetMode="External"/><Relationship Id="rId4464" Type="http://schemas.openxmlformats.org/officeDocument/2006/relationships/hyperlink" Target="http://www.elsevier.com/locate/rccot" TargetMode="External"/><Relationship Id="rId4671" Type="http://schemas.openxmlformats.org/officeDocument/2006/relationships/hyperlink" Target="http://www.elsevier.com/locate/pcsu" TargetMode="External"/><Relationship Id="rId5308" Type="http://schemas.openxmlformats.org/officeDocument/2006/relationships/hyperlink" Target="http://www.elsevier.com/locate/visres" TargetMode="External"/><Relationship Id="rId45" Type="http://schemas.openxmlformats.org/officeDocument/2006/relationships/hyperlink" Target="http://www.elsevier.com/wps/find/supportfaq.cws_home/conditionsofsale/esme" TargetMode="External"/><Relationship Id="rId1406" Type="http://schemas.openxmlformats.org/officeDocument/2006/relationships/hyperlink" Target="http://www.elsevier.com/wps/find/supportfaq.cws_home/conditionsofsale/journals" TargetMode="External"/><Relationship Id="rId1613" Type="http://schemas.openxmlformats.org/officeDocument/2006/relationships/hyperlink" Target="http://www.elsevier.com/locate/eujim" TargetMode="External"/><Relationship Id="rId1820" Type="http://schemas.openxmlformats.org/officeDocument/2006/relationships/hyperlink" Target="http://www.elsevier.com/wps/find/supportfaq.cws_home/conditionsofsale/journals" TargetMode="External"/><Relationship Id="rId3066" Type="http://schemas.openxmlformats.org/officeDocument/2006/relationships/hyperlink" Target="http://www.elsevier.com/locate/jpsychires" TargetMode="External"/><Relationship Id="rId3273" Type="http://schemas.openxmlformats.org/officeDocument/2006/relationships/hyperlink" Target="http://www.elsevier.com/wps/find/supportfaq.cws_home/conditionsofsale/journals" TargetMode="External"/><Relationship Id="rId3480" Type="http://schemas.openxmlformats.org/officeDocument/2006/relationships/hyperlink" Target="http://www.elsevier.com/locate/mechagedev" TargetMode="External"/><Relationship Id="rId4117" Type="http://schemas.openxmlformats.org/officeDocument/2006/relationships/hyperlink" Target="http://www.elsevier.com/wps/find/supportfaq.cws_home/conditionsofsale/journals" TargetMode="External"/><Relationship Id="rId4324" Type="http://schemas.openxmlformats.org/officeDocument/2006/relationships/hyperlink" Target="http://www.elsevier.com/locate/rxeng" TargetMode="External"/><Relationship Id="rId4531" Type="http://schemas.openxmlformats.org/officeDocument/2006/relationships/hyperlink" Target="http://www.elsevier.com/locate/repc" TargetMode="External"/><Relationship Id="rId4769" Type="http://schemas.openxmlformats.org/officeDocument/2006/relationships/hyperlink" Target="http://www.elsevier.com/locate/sajce" TargetMode="External"/><Relationship Id="rId4976" Type="http://schemas.openxmlformats.org/officeDocument/2006/relationships/hyperlink" Target="http://www.elsevier.com/locate/jct" TargetMode="External"/><Relationship Id="rId194" Type="http://schemas.openxmlformats.org/officeDocument/2006/relationships/hyperlink" Target="http://www.elsevier.com/wps/find/supportfaq.cws_home/conditionsofsale/journals" TargetMode="External"/><Relationship Id="rId1918" Type="http://schemas.openxmlformats.org/officeDocument/2006/relationships/hyperlink" Target="http://www.elsevier.com/wps/find/supportfaq.cws_home/conditionsofsale/journals" TargetMode="External"/><Relationship Id="rId2082" Type="http://schemas.openxmlformats.org/officeDocument/2006/relationships/hyperlink" Target="http://www.elsevier.com/wps/find/supportfaq.cws_home/conditionsofsale/argi" TargetMode="External"/><Relationship Id="rId3133" Type="http://schemas.openxmlformats.org/officeDocument/2006/relationships/hyperlink" Target="http://www.elsevier.com/wps/find/supportfaq.cws_home/conditionsofsale/journals" TargetMode="External"/><Relationship Id="rId3578" Type="http://schemas.openxmlformats.org/officeDocument/2006/relationships/hyperlink" Target="http://www.elsevier.com/locate/microrel" TargetMode="External"/><Relationship Id="rId3785" Type="http://schemas.openxmlformats.org/officeDocument/2006/relationships/hyperlink" Target="http://www.elsevier.com/wps/find/supportfaq.cws_home/conditionsofsale/journals" TargetMode="External"/><Relationship Id="rId3992" Type="http://schemas.openxmlformats.org/officeDocument/2006/relationships/hyperlink" Target="http://www.elsevier.com/locate/pr" TargetMode="External"/><Relationship Id="rId4629" Type="http://schemas.openxmlformats.org/officeDocument/2006/relationships/hyperlink" Target="http://www.elsevier.com/locate/semarthrit" TargetMode="External"/><Relationship Id="rId4836" Type="http://schemas.openxmlformats.org/officeDocument/2006/relationships/hyperlink" Target="http://www.elsevier.com/wps/find/supportfaq.cws_home/conditionsofsale/argi" TargetMode="External"/><Relationship Id="rId261" Type="http://schemas.openxmlformats.org/officeDocument/2006/relationships/hyperlink" Target="http://www.elsevier.com/locate/rehab" TargetMode="External"/><Relationship Id="rId499" Type="http://schemas.openxmlformats.org/officeDocument/2006/relationships/hyperlink" Target="http://www.elsevier.com/locate/bpa" TargetMode="External"/><Relationship Id="rId2387" Type="http://schemas.openxmlformats.org/officeDocument/2006/relationships/hyperlink" Target="http://www.elsevier.com/locate/jtcc" TargetMode="External"/><Relationship Id="rId2594" Type="http://schemas.openxmlformats.org/officeDocument/2006/relationships/hyperlink" Target="http://www.elsevier.com/wps/find/supportfaq.cws_home/conditionsofsale/journals" TargetMode="External"/><Relationship Id="rId3340" Type="http://schemas.openxmlformats.org/officeDocument/2006/relationships/hyperlink" Target="http://www.elsevier.com/locate/lcsi" TargetMode="External"/><Relationship Id="rId3438" Type="http://schemas.openxmlformats.org/officeDocument/2006/relationships/hyperlink" Target="http://www.elsevier.com/locate/mtchem" TargetMode="External"/><Relationship Id="rId3645" Type="http://schemas.openxmlformats.org/officeDocument/2006/relationships/hyperlink" Target="http://www.elsevier.com/wps/find/supportfaq.cws_home/conditionsofsale/journals" TargetMode="External"/><Relationship Id="rId3852" Type="http://schemas.openxmlformats.org/officeDocument/2006/relationships/hyperlink" Target="http://www.elsevier.com/locate/oceaneng" TargetMode="External"/><Relationship Id="rId5098" Type="http://schemas.openxmlformats.org/officeDocument/2006/relationships/hyperlink" Target="http://www.elsevier.com/locate/tice" TargetMode="External"/><Relationship Id="rId359" Type="http://schemas.openxmlformats.org/officeDocument/2006/relationships/hyperlink" Target="http://www.elsevier.com/locate/amcp" TargetMode="External"/><Relationship Id="rId566" Type="http://schemas.openxmlformats.org/officeDocument/2006/relationships/hyperlink" Target="http://www.elsevier.com/wps/find/supportfaq.cws_home/conditionsofsale/journals" TargetMode="External"/><Relationship Id="rId773" Type="http://schemas.openxmlformats.org/officeDocument/2006/relationships/hyperlink" Target="http://www.elsevier.com/locate/cplett" TargetMode="External"/><Relationship Id="rId1196" Type="http://schemas.openxmlformats.org/officeDocument/2006/relationships/hyperlink" Target="http://www.elsevier.com/wps/find/supportfaq.cws_home/conditionsofsale/journals" TargetMode="External"/><Relationship Id="rId2247" Type="http://schemas.openxmlformats.org/officeDocument/2006/relationships/hyperlink" Target="http://www.elsevier.com/locate/ijlcj" TargetMode="External"/><Relationship Id="rId2454" Type="http://schemas.openxmlformats.org/officeDocument/2006/relationships/hyperlink" Target="http://www.elsevier.com/wps/find/supportfaq.cws_home/conditionsofsale/journals" TargetMode="External"/><Relationship Id="rId2899" Type="http://schemas.openxmlformats.org/officeDocument/2006/relationships/hyperlink" Target="http://www.elsevier.com/wps/find/supportfaq.cws_home/conditionsofsale/journals" TargetMode="External"/><Relationship Id="rId3200" Type="http://schemas.openxmlformats.org/officeDocument/2006/relationships/hyperlink" Target="http://www.elsevier.com/locate/jmbbm" TargetMode="External"/><Relationship Id="rId3505" Type="http://schemas.openxmlformats.org/officeDocument/2006/relationships/hyperlink" Target="http://www.elsevier.com/wps/find/supportfaq.cws_home/conditionsofsale/argi" TargetMode="External"/><Relationship Id="rId4903" Type="http://schemas.openxmlformats.org/officeDocument/2006/relationships/hyperlink" Target="http://www.elsevier.com/wps/find/supportfaq.cws_home/conditionsofsale/journals" TargetMode="External"/><Relationship Id="rId121" Type="http://schemas.openxmlformats.org/officeDocument/2006/relationships/hyperlink" Target="http://www.elsevier.com/wps/find/supportfaq.cws_home/conditionsofsale/journals" TargetMode="External"/><Relationship Id="rId219" Type="http://schemas.openxmlformats.org/officeDocument/2006/relationships/hyperlink" Target="http://www.elsevier.com/locate/anireprosci" TargetMode="External"/><Relationship Id="rId426" Type="http://schemas.openxmlformats.org/officeDocument/2006/relationships/hyperlink" Target="http://www.elsevier.com/wps/find/supportfaq.cws_home/conditionsofsale/journals" TargetMode="External"/><Relationship Id="rId633" Type="http://schemas.openxmlformats.org/officeDocument/2006/relationships/hyperlink" Target="http://www.elsevier.com/locate/bjpt" TargetMode="External"/><Relationship Id="rId980" Type="http://schemas.openxmlformats.org/officeDocument/2006/relationships/hyperlink" Target="http://www.elsevier.com/wps/find/supportfaq.cws_home/conditionsofsale/journals" TargetMode="External"/><Relationship Id="rId1056" Type="http://schemas.openxmlformats.org/officeDocument/2006/relationships/hyperlink" Target="http://www.elsevier.com/wps/find/supportfaq.cws_home/conditionsofsale/journals" TargetMode="External"/><Relationship Id="rId1263" Type="http://schemas.openxmlformats.org/officeDocument/2006/relationships/hyperlink" Target="http://www.elsevier.com/locate/dsr" TargetMode="External"/><Relationship Id="rId2107" Type="http://schemas.openxmlformats.org/officeDocument/2006/relationships/hyperlink" Target="http://www.elsevier.com/locate/is" TargetMode="External"/><Relationship Id="rId2314" Type="http://schemas.openxmlformats.org/officeDocument/2006/relationships/hyperlink" Target="http://www.elsevier.com/wps/find/supportfaq.cws_home/conditionsofsale/journals" TargetMode="External"/><Relationship Id="rId2661" Type="http://schemas.openxmlformats.org/officeDocument/2006/relationships/hyperlink" Target="http://www.elsevier.com/locate/jesit" TargetMode="External"/><Relationship Id="rId2759" Type="http://schemas.openxmlformats.org/officeDocument/2006/relationships/hyperlink" Target="http://www.elsevier.com/locate/jgeb" TargetMode="External"/><Relationship Id="rId2966" Type="http://schemas.openxmlformats.org/officeDocument/2006/relationships/hyperlink" Target="http://www.elsevier.com/locate/awhonn" TargetMode="External"/><Relationship Id="rId3712" Type="http://schemas.openxmlformats.org/officeDocument/2006/relationships/hyperlink" Target="http://www.elsevier.com/locate/pjnns" TargetMode="External"/><Relationship Id="rId5165" Type="http://schemas.openxmlformats.org/officeDocument/2006/relationships/hyperlink" Target="http://www.elsevier.com/wps/find/supportfaq.cws_home/conditionsofsale/journals" TargetMode="External"/><Relationship Id="rId840" Type="http://schemas.openxmlformats.org/officeDocument/2006/relationships/hyperlink" Target="http://www.elsevier.com/wps/find/supportfaq.cws_home/conditionsofsale/journals" TargetMode="External"/><Relationship Id="rId938" Type="http://schemas.openxmlformats.org/officeDocument/2006/relationships/hyperlink" Target="http://www.elsevier.com/wps/find/supportfaq.cws_home/conditionsofsale/journals" TargetMode="External"/><Relationship Id="rId1470" Type="http://schemas.openxmlformats.org/officeDocument/2006/relationships/hyperlink" Target="http://www.elsevier.com/wps/find/supportfaq.cws_home/conditionsofsale/argi" TargetMode="External"/><Relationship Id="rId1568" Type="http://schemas.openxmlformats.org/officeDocument/2006/relationships/hyperlink" Target="http://www.elsevier.com/wps/find/supportfaq.cws_home/conditionsofsale/journals" TargetMode="External"/><Relationship Id="rId1775" Type="http://schemas.openxmlformats.org/officeDocument/2006/relationships/hyperlink" Target="http://www.elsevier.com/locate/foodqual" TargetMode="External"/><Relationship Id="rId2521" Type="http://schemas.openxmlformats.org/officeDocument/2006/relationships/hyperlink" Target="http://www.elsevier.com/locate/jcrs" TargetMode="External"/><Relationship Id="rId2619" Type="http://schemas.openxmlformats.org/officeDocument/2006/relationships/hyperlink" Target="http://www.elsevier.com/locate/jcrysgro" TargetMode="External"/><Relationship Id="rId2826" Type="http://schemas.openxmlformats.org/officeDocument/2006/relationships/hyperlink" Target="http://www.elsevier.com/wps/find/supportfaq.cws_home/conditionsofsale/journals" TargetMode="External"/><Relationship Id="rId4181" Type="http://schemas.openxmlformats.org/officeDocument/2006/relationships/hyperlink" Target="http://www.elsevier.com/wps/find/supportfaq.cws_home/conditionsofsale/esme" TargetMode="External"/><Relationship Id="rId4279" Type="http://schemas.openxmlformats.org/officeDocument/2006/relationships/hyperlink" Target="http://www.elsevier.com/wps/find/supportfaq.cws_home/conditionsofsale/journals" TargetMode="External"/><Relationship Id="rId5025" Type="http://schemas.openxmlformats.org/officeDocument/2006/relationships/hyperlink" Target="http://www.elsevier.com/locate/landia" TargetMode="External"/><Relationship Id="rId5232" Type="http://schemas.openxmlformats.org/officeDocument/2006/relationships/hyperlink" Target="http://www.elsevier.com/locate/ultras" TargetMode="External"/><Relationship Id="rId67" Type="http://schemas.openxmlformats.org/officeDocument/2006/relationships/hyperlink" Target="http://www.elsevier.com/wps/find/supportfaq.cws_home/conditionsofsale/journals" TargetMode="External"/><Relationship Id="rId700" Type="http://schemas.openxmlformats.org/officeDocument/2006/relationships/hyperlink" Target="http://www.elsevier.com/wps/find/supportfaq.cws_home/conditionsofsale/argi" TargetMode="External"/><Relationship Id="rId1123" Type="http://schemas.openxmlformats.org/officeDocument/2006/relationships/hyperlink" Target="http://www.elsevier.com/locate/coreobstet" TargetMode="External"/><Relationship Id="rId1330" Type="http://schemas.openxmlformats.org/officeDocument/2006/relationships/hyperlink" Target="http://www.elsevier.com/wps/find/supportfaq.cws_home/conditionsofsale/journals" TargetMode="External"/><Relationship Id="rId1428" Type="http://schemas.openxmlformats.org/officeDocument/2006/relationships/hyperlink" Target="http://www.elsevier.com/wps/find/supportfaq.cws_home/conditionsofsale/journals" TargetMode="External"/><Relationship Id="rId1635" Type="http://schemas.openxmlformats.org/officeDocument/2006/relationships/hyperlink" Target="http://www.elsevier.com/locate/ejps" TargetMode="External"/><Relationship Id="rId1982" Type="http://schemas.openxmlformats.org/officeDocument/2006/relationships/hyperlink" Target="http://www.elsevier.com/wps/find/supportfaq.cws_home/conditionsofsale/journals" TargetMode="External"/><Relationship Id="rId3088" Type="http://schemas.openxmlformats.org/officeDocument/2006/relationships/hyperlink" Target="http://www.elsevier.com/locate/jri" TargetMode="External"/><Relationship Id="rId4041" Type="http://schemas.openxmlformats.org/officeDocument/2006/relationships/hyperlink" Target="http://www.elsevier.com/wps/find/supportfaq.cws_home/conditionsofsale/journals" TargetMode="External"/><Relationship Id="rId4486" Type="http://schemas.openxmlformats.org/officeDocument/2006/relationships/hyperlink" Target="http://www.elsevier.com/locate/psicoe" TargetMode="External"/><Relationship Id="rId4693" Type="http://schemas.openxmlformats.org/officeDocument/2006/relationships/hyperlink" Target="http://www.elsevier.com/locate/sxmr" TargetMode="External"/><Relationship Id="rId1842" Type="http://schemas.openxmlformats.org/officeDocument/2006/relationships/hyperlink" Target="http://www.elsevier.com/wps/find/supportfaq.cws_home/conditionsofsale/journals" TargetMode="External"/><Relationship Id="rId3295" Type="http://schemas.openxmlformats.org/officeDocument/2006/relationships/hyperlink" Target="http://www.elsevier.com/wps/find/supportfaq.cws_home/conditionsofsale/journals" TargetMode="External"/><Relationship Id="rId4139" Type="http://schemas.openxmlformats.org/officeDocument/2006/relationships/hyperlink" Target="http://www.elsevier.com/wps/find/supportfaq.cws_home/conditionsofsale/esme" TargetMode="External"/><Relationship Id="rId4346" Type="http://schemas.openxmlformats.org/officeDocument/2006/relationships/hyperlink" Target="http://www.elsevier.com/locate/react" TargetMode="External"/><Relationship Id="rId4553" Type="http://schemas.openxmlformats.org/officeDocument/2006/relationships/hyperlink" Target="http://www.elsevier.com/locate/revpod" TargetMode="External"/><Relationship Id="rId4760" Type="http://schemas.openxmlformats.org/officeDocument/2006/relationships/hyperlink" Target="http://www.elsevier.com/wps/find/supportfaq.cws_home/conditionsofsale/journals" TargetMode="External"/><Relationship Id="rId4998" Type="http://schemas.openxmlformats.org/officeDocument/2006/relationships/hyperlink" Target="http://www.elsevier.com/locate/jxsm" TargetMode="External"/><Relationship Id="rId1702" Type="http://schemas.openxmlformats.org/officeDocument/2006/relationships/hyperlink" Target="http://www.elsevier.com/wps/find/supportfaq.cws_home/conditionsofsale/argi" TargetMode="External"/><Relationship Id="rId3155" Type="http://schemas.openxmlformats.org/officeDocument/2006/relationships/hyperlink" Target="http://www.elsevier.com/wps/find/supportfaq.cws_home/conditionsofsale/argi" TargetMode="External"/><Relationship Id="rId3362" Type="http://schemas.openxmlformats.org/officeDocument/2006/relationships/hyperlink" Target="http://www.elsevier.com/locate/lingua" TargetMode="External"/><Relationship Id="rId4206" Type="http://schemas.openxmlformats.org/officeDocument/2006/relationships/hyperlink" Target="http://www.elsevier.com/locate/procbio" TargetMode="External"/><Relationship Id="rId4413" Type="http://schemas.openxmlformats.org/officeDocument/2006/relationships/hyperlink" Target="http://www.elsevier.com/wps/find/supportfaq.cws_home/conditionsofsale/journals" TargetMode="External"/><Relationship Id="rId4620" Type="http://schemas.openxmlformats.org/officeDocument/2006/relationships/hyperlink" Target="http://www.elsevier.com/wps/find/supportfaq.cws_home/conditionsofsale/journals" TargetMode="External"/><Relationship Id="rId4858" Type="http://schemas.openxmlformats.org/officeDocument/2006/relationships/hyperlink" Target="http://www.elsevier.com/locate/suscom" TargetMode="External"/><Relationship Id="rId283" Type="http://schemas.openxmlformats.org/officeDocument/2006/relationships/hyperlink" Target="http://www.elsevier.com/locate/acha" TargetMode="External"/><Relationship Id="rId490" Type="http://schemas.openxmlformats.org/officeDocument/2006/relationships/hyperlink" Target="http://www.elsevier.com/wps/find/supportfaq.cws_home/conditionsofsale/journals" TargetMode="External"/><Relationship Id="rId2171" Type="http://schemas.openxmlformats.org/officeDocument/2006/relationships/hyperlink" Target="http://www.elsevier.com/locate/ijans" TargetMode="External"/><Relationship Id="rId3015" Type="http://schemas.openxmlformats.org/officeDocument/2006/relationships/hyperlink" Target="http://www.elsevier.com/wps/find/supportfaq.cws_home/conditionsofsale/journals" TargetMode="External"/><Relationship Id="rId3222" Type="http://schemas.openxmlformats.org/officeDocument/2006/relationships/hyperlink" Target="http://www.elsevier.com/locate/jtho" TargetMode="External"/><Relationship Id="rId3667" Type="http://schemas.openxmlformats.org/officeDocument/2006/relationships/hyperlink" Target="http://www.elsevier.com/wps/find/supportfaq.cws_home/conditionsofsale/esme" TargetMode="External"/><Relationship Id="rId3874" Type="http://schemas.openxmlformats.org/officeDocument/2006/relationships/hyperlink" Target="http://www.elsevier.com/locate/orp" TargetMode="External"/><Relationship Id="rId4718" Type="http://schemas.openxmlformats.org/officeDocument/2006/relationships/hyperlink" Target="http://www.elsevier.com/wps/find/supportfaq.cws_home/conditionsofsale/journals" TargetMode="External"/><Relationship Id="rId4925" Type="http://schemas.openxmlformats.org/officeDocument/2006/relationships/hyperlink" Target="http://www.elsevier.com/wps/find/supportfaq.cws_home/conditionsofsale/argi" TargetMode="External"/><Relationship Id="rId143" Type="http://schemas.openxmlformats.org/officeDocument/2006/relationships/hyperlink" Target="http://www.elsevier.com/wps/find/supportfaq.cws_home/conditionsofsale/argi" TargetMode="External"/><Relationship Id="rId350" Type="http://schemas.openxmlformats.org/officeDocument/2006/relationships/hyperlink" Target="http://www.elsevier.com/wps/find/supportfaq.cws_home/conditionsofsale/journals" TargetMode="External"/><Relationship Id="rId588" Type="http://schemas.openxmlformats.org/officeDocument/2006/relationships/hyperlink" Target="http://www.elsevier.com/wps/find/supportfaq.cws_home/conditionsofsale/journals" TargetMode="External"/><Relationship Id="rId795" Type="http://schemas.openxmlformats.org/officeDocument/2006/relationships/hyperlink" Target="http://www.elsevier.com/locate/chieco" TargetMode="External"/><Relationship Id="rId2031" Type="http://schemas.openxmlformats.org/officeDocument/2006/relationships/hyperlink" Target="http://www.elsevier.com/locate/hydromet" TargetMode="External"/><Relationship Id="rId2269" Type="http://schemas.openxmlformats.org/officeDocument/2006/relationships/hyperlink" Target="http://www.elsevier.com/locate/ijns" TargetMode="External"/><Relationship Id="rId2476" Type="http://schemas.openxmlformats.org/officeDocument/2006/relationships/hyperlink" Target="http://www.elsevier.com/wps/find/supportfaq.cws_home/conditionsofsale/journals" TargetMode="External"/><Relationship Id="rId2683" Type="http://schemas.openxmlformats.org/officeDocument/2006/relationships/hyperlink" Target="http://www.elsevier.com/locate/jechem" TargetMode="External"/><Relationship Id="rId2890" Type="http://schemas.openxmlformats.org/officeDocument/2006/relationships/hyperlink" Target="http://www.elsevier.com/locate/jmat" TargetMode="External"/><Relationship Id="rId3527" Type="http://schemas.openxmlformats.org/officeDocument/2006/relationships/hyperlink" Target="http://www.elsevier.com/wps/find/supportfaq.cws_home/conditionsofsale/journals" TargetMode="External"/><Relationship Id="rId3734" Type="http://schemas.openxmlformats.org/officeDocument/2006/relationships/hyperlink" Target="http://www.elsevier.com/locate/neubiorev" TargetMode="External"/><Relationship Id="rId3941" Type="http://schemas.openxmlformats.org/officeDocument/2006/relationships/hyperlink" Target="http://www.elsevier.com/wps/find/supportfaq.cws_home/conditionsofsale/journals" TargetMode="External"/><Relationship Id="rId5187" Type="http://schemas.openxmlformats.org/officeDocument/2006/relationships/hyperlink" Target="http://www.elsevier.com/wps/find/supportfaq.cws_home/conditionsofsale/journals" TargetMode="External"/><Relationship Id="rId9" Type="http://schemas.openxmlformats.org/officeDocument/2006/relationships/hyperlink" Target="http://www.elsevier.com/wps/find/supportfaq.cws_home/conditionsofsale/journals" TargetMode="External"/><Relationship Id="rId210" Type="http://schemas.openxmlformats.org/officeDocument/2006/relationships/hyperlink" Target="http://www.elsevier.com/wps/find/supportfaq.cws_home/conditionsofsale/argi" TargetMode="External"/><Relationship Id="rId448" Type="http://schemas.openxmlformats.org/officeDocument/2006/relationships/hyperlink" Target="http://www.elsevier.com/wps/find/supportfaq.cws_home/conditionsofsale/journals" TargetMode="External"/><Relationship Id="rId655" Type="http://schemas.openxmlformats.org/officeDocument/2006/relationships/hyperlink" Target="http://www.elsevier.com/locate/bushor" TargetMode="External"/><Relationship Id="rId862" Type="http://schemas.openxmlformats.org/officeDocument/2006/relationships/hyperlink" Target="http://www.elsevier.com/wps/find/supportfaq.cws_home/conditionsofsale/journals" TargetMode="External"/><Relationship Id="rId1078" Type="http://schemas.openxmlformats.org/officeDocument/2006/relationships/hyperlink" Target="http://www.elsevier.com/wps/find/supportfaq.cws_home/conditionsofsale/journals" TargetMode="External"/><Relationship Id="rId1285" Type="http://schemas.openxmlformats.org/officeDocument/2006/relationships/hyperlink" Target="http://www.elsevier.com/locate/dermven" TargetMode="External"/><Relationship Id="rId1492" Type="http://schemas.openxmlformats.org/officeDocument/2006/relationships/hyperlink" Target="http://www.elsevier.com/wps/find/supportfaq.cws_home/conditionsofsale/journals" TargetMode="External"/><Relationship Id="rId2129" Type="http://schemas.openxmlformats.org/officeDocument/2006/relationships/hyperlink" Target="http://www.elsevier.com/locate/intell" TargetMode="External"/><Relationship Id="rId2336" Type="http://schemas.openxmlformats.org/officeDocument/2006/relationships/hyperlink" Target="http://www.elsevier.com/wps/find/supportfaq.cws_home/conditionsofsale/journals" TargetMode="External"/><Relationship Id="rId2543" Type="http://schemas.openxmlformats.org/officeDocument/2006/relationships/hyperlink" Target="http://www.elsevier.com/locate/jclepro" TargetMode="External"/><Relationship Id="rId2750" Type="http://schemas.openxmlformats.org/officeDocument/2006/relationships/hyperlink" Target="http://www.elsevier.com/wps/find/supportfaq.cws_home/conditionsofsale/journals" TargetMode="External"/><Relationship Id="rId2988" Type="http://schemas.openxmlformats.org/officeDocument/2006/relationships/hyperlink" Target="http://www.elsevier.com/locate/jos" TargetMode="External"/><Relationship Id="rId3801" Type="http://schemas.openxmlformats.org/officeDocument/2006/relationships/hyperlink" Target="http://www.elsevier.com/wps/find/supportfaq.cws_home/conditionsofsale/argi" TargetMode="External"/><Relationship Id="rId5047" Type="http://schemas.openxmlformats.org/officeDocument/2006/relationships/hyperlink" Target="http://www.elsevier.com/wps/find/supportfaq.cws_home/conditionsofsale/journals" TargetMode="External"/><Relationship Id="rId5254" Type="http://schemas.openxmlformats.org/officeDocument/2006/relationships/hyperlink" Target="http://www.elsevier.com/locate/urolneph" TargetMode="External"/><Relationship Id="rId308" Type="http://schemas.openxmlformats.org/officeDocument/2006/relationships/hyperlink" Target="http://www.elsevier.com/wps/find/supportfaq.cws_home/conditionsofsale/journals" TargetMode="External"/><Relationship Id="rId515" Type="http://schemas.openxmlformats.org/officeDocument/2006/relationships/hyperlink" Target="http://www.elsevier.com/locate/bab" TargetMode="External"/><Relationship Id="rId722" Type="http://schemas.openxmlformats.org/officeDocument/2006/relationships/hyperlink" Target="http://www.elsevier.com/wps/find/supportfaq.cws_home/conditionsofsale/cell" TargetMode="External"/><Relationship Id="rId1145" Type="http://schemas.openxmlformats.org/officeDocument/2006/relationships/hyperlink" Target="http://www.elsevier.com/locate/cryo" TargetMode="External"/><Relationship Id="rId1352" Type="http://schemas.openxmlformats.org/officeDocument/2006/relationships/hyperlink" Target="http://www.elsevier.com/wps/find/supportfaq.cws_home/conditionsofsale/esme" TargetMode="External"/><Relationship Id="rId1797" Type="http://schemas.openxmlformats.org/officeDocument/2006/relationships/hyperlink" Target="http://www.elsevier.com/locate/foreco" TargetMode="External"/><Relationship Id="rId2403" Type="http://schemas.openxmlformats.org/officeDocument/2006/relationships/hyperlink" Target="http://www.elsevier.com/locate/jaccpubpol" TargetMode="External"/><Relationship Id="rId2848" Type="http://schemas.openxmlformats.org/officeDocument/2006/relationships/hyperlink" Target="http://www.elsevier.com/wps/find/supportfaq.cws_home/conditionsofsale/journals" TargetMode="External"/><Relationship Id="rId89" Type="http://schemas.openxmlformats.org/officeDocument/2006/relationships/hyperlink" Target="http://www.elsevier.com/wps/find/supportfaq.cws_home/conditionsofsale/journals" TargetMode="External"/><Relationship Id="rId1005" Type="http://schemas.openxmlformats.org/officeDocument/2006/relationships/hyperlink" Target="http://www.elsevier.com/locate/crpv" TargetMode="External"/><Relationship Id="rId1212" Type="http://schemas.openxmlformats.org/officeDocument/2006/relationships/hyperlink" Target="http://www.elsevier.com/wps/find/supportfaq.cws_home/conditionsofsale/journals" TargetMode="External"/><Relationship Id="rId1657" Type="http://schemas.openxmlformats.org/officeDocument/2006/relationships/hyperlink" Target="http://www.elsevier.com/locate/euroneuro" TargetMode="External"/><Relationship Id="rId1864" Type="http://schemas.openxmlformats.org/officeDocument/2006/relationships/hyperlink" Target="http://www.elsevier.com/wps/find/supportfaq.cws_home/conditionsofsale/journals" TargetMode="External"/><Relationship Id="rId2610" Type="http://schemas.openxmlformats.org/officeDocument/2006/relationships/hyperlink" Target="http://www.elsevier.com/wps/find/supportfaq.cws_home/conditionsofsale/journals" TargetMode="External"/><Relationship Id="rId2708" Type="http://schemas.openxmlformats.org/officeDocument/2006/relationships/hyperlink" Target="http://www.elsevier.com/wps/find/supportfaq.cws_home/conditionsofsale/journals" TargetMode="External"/><Relationship Id="rId2915" Type="http://schemas.openxmlformats.org/officeDocument/2006/relationships/hyperlink" Target="http://www.elsevier.com/wps/find/supportfaq.cws_home/conditionsofsale/journals" TargetMode="External"/><Relationship Id="rId4063" Type="http://schemas.openxmlformats.org/officeDocument/2006/relationships/hyperlink" Target="http://www.elsevier.com/wps/find/supportfaq.cws_home/conditionsofsale/journals" TargetMode="External"/><Relationship Id="rId4270" Type="http://schemas.openxmlformats.org/officeDocument/2006/relationships/hyperlink" Target="http://www.elsevier.com/locate/protis" TargetMode="External"/><Relationship Id="rId4368" Type="http://schemas.openxmlformats.org/officeDocument/2006/relationships/hyperlink" Target="http://www.elsevier.com/locate/rse" TargetMode="External"/><Relationship Id="rId4575" Type="http://schemas.openxmlformats.org/officeDocument/2006/relationships/hyperlink" Target="http://www.elsevier.com/locate/crhe" TargetMode="External"/><Relationship Id="rId5114" Type="http://schemas.openxmlformats.org/officeDocument/2006/relationships/hyperlink" Target="http://www.elsevier.com/locate/taap" TargetMode="External"/><Relationship Id="rId5321" Type="http://schemas.openxmlformats.org/officeDocument/2006/relationships/hyperlink" Target="http://www.elsevier.com/wps/find/supportfaq.cws_home/conditionsofsale/journals" TargetMode="External"/><Relationship Id="rId1517" Type="http://schemas.openxmlformats.org/officeDocument/2006/relationships/hyperlink" Target="http://www.elsevier.com/locate/enfi" TargetMode="External"/><Relationship Id="rId1724" Type="http://schemas.openxmlformats.org/officeDocument/2006/relationships/hyperlink" Target="http://www.elsevier.com/wps/find/supportfaq.cws_home/conditionsofsale/journals" TargetMode="External"/><Relationship Id="rId3177" Type="http://schemas.openxmlformats.org/officeDocument/2006/relationships/hyperlink" Target="http://www.elsevier.com/wps/find/supportfaq.cws_home/conditionsofsale/argi" TargetMode="External"/><Relationship Id="rId4130" Type="http://schemas.openxmlformats.org/officeDocument/2006/relationships/hyperlink" Target="http://www.elsevier.com/locate/physiology" TargetMode="External"/><Relationship Id="rId4228" Type="http://schemas.openxmlformats.org/officeDocument/2006/relationships/hyperlink" Target="http://www.elsevier.com/locate/pnsmi" TargetMode="External"/><Relationship Id="rId4782" Type="http://schemas.openxmlformats.org/officeDocument/2006/relationships/hyperlink" Target="http://www.elsevier.com/wps/find/supportfaq.cws_home/conditionsofsale/journals" TargetMode="External"/><Relationship Id="rId16" Type="http://schemas.openxmlformats.org/officeDocument/2006/relationships/hyperlink" Target="http://www.elsevier.com/locate/actabiomat" TargetMode="External"/><Relationship Id="rId1931" Type="http://schemas.openxmlformats.org/officeDocument/2006/relationships/hyperlink" Target="http://www.elsevier.com/locate/govinf" TargetMode="External"/><Relationship Id="rId3037" Type="http://schemas.openxmlformats.org/officeDocument/2006/relationships/hyperlink" Target="http://www.elsevier.com/wps/find/supportfaq.cws_home/conditionsofsale/journals" TargetMode="External"/><Relationship Id="rId3384" Type="http://schemas.openxmlformats.org/officeDocument/2006/relationships/hyperlink" Target="http://www.elsevier.com/locate/mar" TargetMode="External"/><Relationship Id="rId3591" Type="http://schemas.openxmlformats.org/officeDocument/2006/relationships/hyperlink" Target="http://www.elsevier.com/wps/find/supportfaq.cws_home/conditionsofsale/journals" TargetMode="External"/><Relationship Id="rId3689" Type="http://schemas.openxmlformats.org/officeDocument/2006/relationships/hyperlink" Target="http://www.elsevier.com/wps/find/supportfaq.cws_home/conditionsofsale/esme" TargetMode="External"/><Relationship Id="rId3896" Type="http://schemas.openxmlformats.org/officeDocument/2006/relationships/hyperlink" Target="http://www.elsevier.com/locate/optlastec" TargetMode="External"/><Relationship Id="rId4435" Type="http://schemas.openxmlformats.org/officeDocument/2006/relationships/hyperlink" Target="http://www.elsevier.com/wps/find/supportfaq.cws_home/conditionsofsale/journals" TargetMode="External"/><Relationship Id="rId4642" Type="http://schemas.openxmlformats.org/officeDocument/2006/relationships/hyperlink" Target="http://www.elsevier.com/wps/find/supportfaq.cws_home/conditionsofsale/argi" TargetMode="External"/><Relationship Id="rId2193" Type="http://schemas.openxmlformats.org/officeDocument/2006/relationships/hyperlink" Target="http://www.elsevier.com/locate/ijdrr" TargetMode="External"/><Relationship Id="rId2498" Type="http://schemas.openxmlformats.org/officeDocument/2006/relationships/hyperlink" Target="http://www.elsevier.com/wps/find/supportfaq.cws_home/conditionsofsale/journals" TargetMode="External"/><Relationship Id="rId3244" Type="http://schemas.openxmlformats.org/officeDocument/2006/relationships/hyperlink" Target="http://www.elsevier.com/locate/jvs" TargetMode="External"/><Relationship Id="rId3451" Type="http://schemas.openxmlformats.org/officeDocument/2006/relationships/hyperlink" Target="http://www.elsevier.com/wps/find/supportfaq.cws_home/conditionsofsale/journals" TargetMode="External"/><Relationship Id="rId3549" Type="http://schemas.openxmlformats.org/officeDocument/2006/relationships/hyperlink" Target="http://www.elsevier.com/wps/find/supportfaq.cws_home/conditionsofsale/argi" TargetMode="External"/><Relationship Id="rId4502" Type="http://schemas.openxmlformats.org/officeDocument/2006/relationships/hyperlink" Target="http://www.elsevier.com/locate/rec" TargetMode="External"/><Relationship Id="rId4947" Type="http://schemas.openxmlformats.org/officeDocument/2006/relationships/hyperlink" Target="http://www.elsevier.com/wps/find/supportfaq.cws_home/conditionsofsale/journals" TargetMode="External"/><Relationship Id="rId165" Type="http://schemas.openxmlformats.org/officeDocument/2006/relationships/hyperlink" Target="http://www.elsevier.com/wps/find/supportfaq.cws_home/conditionsofsale/journals" TargetMode="External"/><Relationship Id="rId372" Type="http://schemas.openxmlformats.org/officeDocument/2006/relationships/hyperlink" Target="http://www.elsevier.com/wps/find/supportfaq.cws_home/conditionsofsale/argi" TargetMode="External"/><Relationship Id="rId677" Type="http://schemas.openxmlformats.org/officeDocument/2006/relationships/hyperlink" Target="http://www.elsevier.com/locate/cgen" TargetMode="External"/><Relationship Id="rId2053" Type="http://schemas.openxmlformats.org/officeDocument/2006/relationships/hyperlink" Target="http://www.elsevier.com/locate/immuni" TargetMode="External"/><Relationship Id="rId2260" Type="http://schemas.openxmlformats.org/officeDocument/2006/relationships/hyperlink" Target="http://www.elsevier.com/wps/find/supportfaq.cws_home/conditionsofsale/journals" TargetMode="External"/><Relationship Id="rId2358" Type="http://schemas.openxmlformats.org/officeDocument/2006/relationships/hyperlink" Target="http://www.elsevier.com/wps/find/supportfaq.cws_home/conditionsofsale/argi" TargetMode="External"/><Relationship Id="rId3104" Type="http://schemas.openxmlformats.org/officeDocument/2006/relationships/hyperlink" Target="http://www.elsevier.com/locate/jschpsyc" TargetMode="External"/><Relationship Id="rId3311" Type="http://schemas.openxmlformats.org/officeDocument/2006/relationships/hyperlink" Target="http://www.elsevier.com/wps/find/supportfaq.cws_home/conditionsofsale/esme" TargetMode="External"/><Relationship Id="rId3756" Type="http://schemas.openxmlformats.org/officeDocument/2006/relationships/hyperlink" Target="http://www.elsevier.com/locate/nbt" TargetMode="External"/><Relationship Id="rId3963" Type="http://schemas.openxmlformats.org/officeDocument/2006/relationships/hyperlink" Target="http://www.elsevier.com/wps/find/supportfaq.cws_home/conditionsofsale/journals" TargetMode="External"/><Relationship Id="rId4807" Type="http://schemas.openxmlformats.org/officeDocument/2006/relationships/hyperlink" Target="http://www.elsevier.com/locate/strusafe" TargetMode="External"/><Relationship Id="rId232" Type="http://schemas.openxmlformats.org/officeDocument/2006/relationships/hyperlink" Target="http://www.elsevier.com/wps/find/supportfaq.cws_home/conditionsofsale/esme" TargetMode="External"/><Relationship Id="rId884" Type="http://schemas.openxmlformats.org/officeDocument/2006/relationships/hyperlink" Target="http://www.elsevier.com/wps/find/supportfaq.cws_home/conditionsofsale/journals" TargetMode="External"/><Relationship Id="rId2120" Type="http://schemas.openxmlformats.org/officeDocument/2006/relationships/hyperlink" Target="http://www.elsevier.com/wps/find/supportfaq.cws_home/conditionsofsale/journals" TargetMode="External"/><Relationship Id="rId2565" Type="http://schemas.openxmlformats.org/officeDocument/2006/relationships/hyperlink" Target="http://www.elsevier.com/locate/jcvful" TargetMode="External"/><Relationship Id="rId2772" Type="http://schemas.openxmlformats.org/officeDocument/2006/relationships/hyperlink" Target="http://www.elsevier.com/wps/find/supportfaq.cws_home/conditionsofsale/journals" TargetMode="External"/><Relationship Id="rId3409" Type="http://schemas.openxmlformats.org/officeDocument/2006/relationships/hyperlink" Target="http://www.elsevier.com/wps/find/supportfaq.cws_home/conditionsofsale/journals" TargetMode="External"/><Relationship Id="rId3616" Type="http://schemas.openxmlformats.org/officeDocument/2006/relationships/hyperlink" Target="http://www.elsevier.com/locate/molmet" TargetMode="External"/><Relationship Id="rId3823" Type="http://schemas.openxmlformats.org/officeDocument/2006/relationships/hyperlink" Target="http://www.elsevier.com/wps/find/supportfaq.cws_home/conditionsofsale/argi" TargetMode="External"/><Relationship Id="rId5069" Type="http://schemas.openxmlformats.org/officeDocument/2006/relationships/hyperlink" Target="http://www.elsevier.com/wps/find/supportfaq.cws_home/conditionsofsale/journals" TargetMode="External"/><Relationship Id="rId5276" Type="http://schemas.openxmlformats.org/officeDocument/2006/relationships/hyperlink" Target="http://www.elsevier.com/locate/vph" TargetMode="External"/><Relationship Id="rId537" Type="http://schemas.openxmlformats.org/officeDocument/2006/relationships/hyperlink" Target="http://www.elsevier.com/locate/biocon" TargetMode="External"/><Relationship Id="rId744" Type="http://schemas.openxmlformats.org/officeDocument/2006/relationships/hyperlink" Target="http://www.elsevier.com/wps/find/supportfaq.cws_home/conditionsofsale/journals" TargetMode="External"/><Relationship Id="rId951" Type="http://schemas.openxmlformats.org/officeDocument/2006/relationships/hyperlink" Target="http://www.elsevier.com/locate/colsurfa" TargetMode="External"/><Relationship Id="rId1167" Type="http://schemas.openxmlformats.org/officeDocument/2006/relationships/hyperlink" Target="http://www.elsevier.com/locate/caplant" TargetMode="External"/><Relationship Id="rId1374" Type="http://schemas.openxmlformats.org/officeDocument/2006/relationships/hyperlink" Target="http://www.elsevier.com/wps/find/supportfaq.cws_home/conditionsofsale/journals" TargetMode="External"/><Relationship Id="rId1581" Type="http://schemas.openxmlformats.org/officeDocument/2006/relationships/hyperlink" Target="http://www.elsevier.com/locate/yebeh" TargetMode="External"/><Relationship Id="rId1679" Type="http://schemas.openxmlformats.org/officeDocument/2006/relationships/hyperlink" Target="http://www.elsevier.com/locate/yexcr" TargetMode="External"/><Relationship Id="rId2218" Type="http://schemas.openxmlformats.org/officeDocument/2006/relationships/hyperlink" Target="http://www.elsevier.com/wps/find/supportfaq.cws_home/conditionsofsale/journals" TargetMode="External"/><Relationship Id="rId2425" Type="http://schemas.openxmlformats.org/officeDocument/2006/relationships/hyperlink" Target="http://www.elsevier.com/locate/jaging" TargetMode="External"/><Relationship Id="rId2632" Type="http://schemas.openxmlformats.org/officeDocument/2006/relationships/hyperlink" Target="http://www.elsevier.com/wps/find/supportfaq.cws_home/conditionsofsale/journals" TargetMode="External"/><Relationship Id="rId4085" Type="http://schemas.openxmlformats.org/officeDocument/2006/relationships/hyperlink" Target="http://www.elsevier.com/wps/find/supportfaq.cws_home/conditionsofsale/journals" TargetMode="External"/><Relationship Id="rId4292" Type="http://schemas.openxmlformats.org/officeDocument/2006/relationships/hyperlink" Target="http://www.elsevier.com/locate/psym" TargetMode="External"/><Relationship Id="rId5136" Type="http://schemas.openxmlformats.org/officeDocument/2006/relationships/hyperlink" Target="http://www.elsevier.com/locate/tria" TargetMode="External"/><Relationship Id="rId5343" Type="http://schemas.openxmlformats.org/officeDocument/2006/relationships/hyperlink" Target="http://www.elsevier.com/wps/find/supportfaq.cws_home/conditionsofsale/journals" TargetMode="External"/><Relationship Id="rId80" Type="http://schemas.openxmlformats.org/officeDocument/2006/relationships/hyperlink" Target="http://www.elsevier.com/locate/ackd" TargetMode="External"/><Relationship Id="rId604" Type="http://schemas.openxmlformats.org/officeDocument/2006/relationships/hyperlink" Target="http://www.elsevier.com/wps/find/supportfaq.cws_home/conditionsofsale/journals" TargetMode="External"/><Relationship Id="rId811" Type="http://schemas.openxmlformats.org/officeDocument/2006/relationships/hyperlink" Target="http://www.elsevier.com/locate/cjche" TargetMode="External"/><Relationship Id="rId1027" Type="http://schemas.openxmlformats.org/officeDocument/2006/relationships/hyperlink" Target="http://www.elsevier.com/locate/comcom" TargetMode="External"/><Relationship Id="rId1234" Type="http://schemas.openxmlformats.org/officeDocument/2006/relationships/hyperlink" Target="http://www.elsevier.com/wps/find/supportfaq.cws_home/conditionsofsale/argi" TargetMode="External"/><Relationship Id="rId1441" Type="http://schemas.openxmlformats.org/officeDocument/2006/relationships/hyperlink" Target="http://www.elsevier.com/locate/ejmhg" TargetMode="External"/><Relationship Id="rId1886" Type="http://schemas.openxmlformats.org/officeDocument/2006/relationships/hyperlink" Target="http://www.elsevier.com/wps/find/supportfaq.cws_home/conditionsofsale/journals" TargetMode="External"/><Relationship Id="rId2937" Type="http://schemas.openxmlformats.org/officeDocument/2006/relationships/hyperlink" Target="http://www.elsevier.com/wps/find/supportfaq.cws_home/conditionsofsale/journals" TargetMode="External"/><Relationship Id="rId4152" Type="http://schemas.openxmlformats.org/officeDocument/2006/relationships/hyperlink" Target="http://www.elsevier.com/locate/yplas" TargetMode="External"/><Relationship Id="rId4597" Type="http://schemas.openxmlformats.org/officeDocument/2006/relationships/hyperlink" Target="http://www.elsevier.com/locate/spj" TargetMode="External"/><Relationship Id="rId5203" Type="http://schemas.openxmlformats.org/officeDocument/2006/relationships/hyperlink" Target="http://www.elsevier.com/wps/find/supportfaq.cws_home/conditionsofsale/journals" TargetMode="External"/><Relationship Id="rId909" Type="http://schemas.openxmlformats.org/officeDocument/2006/relationships/hyperlink" Target="http://www.elsevier.com/locate/clinthera" TargetMode="External"/><Relationship Id="rId1301" Type="http://schemas.openxmlformats.org/officeDocument/2006/relationships/hyperlink" Target="http://www.elsevier.com/locate/dcn" TargetMode="External"/><Relationship Id="rId1539" Type="http://schemas.openxmlformats.org/officeDocument/2006/relationships/hyperlink" Target="http://www.elsevier.com/locate/espful" TargetMode="External"/><Relationship Id="rId1746" Type="http://schemas.openxmlformats.org/officeDocument/2006/relationships/hyperlink" Target="http://www.elsevier.com/wps/find/supportfaq.cws_home/conditionsofsale/journals" TargetMode="External"/><Relationship Id="rId1953" Type="http://schemas.openxmlformats.org/officeDocument/2006/relationships/hyperlink" Target="http://www.elsevier.com/locate/ohx" TargetMode="External"/><Relationship Id="rId3199" Type="http://schemas.openxmlformats.org/officeDocument/2006/relationships/hyperlink" Target="http://www.elsevier.com/wps/find/supportfaq.cws_home/conditionsofsale/journals" TargetMode="External"/><Relationship Id="rId4457" Type="http://schemas.openxmlformats.org/officeDocument/2006/relationships/hyperlink" Target="http://www.elsevier.com/wps/find/supportfaq.cws_home/conditionsofsale/journals" TargetMode="External"/><Relationship Id="rId4664" Type="http://schemas.openxmlformats.org/officeDocument/2006/relationships/hyperlink" Target="http://www.elsevier.com/wps/find/supportfaq.cws_home/conditionsofsale/argi" TargetMode="External"/><Relationship Id="rId38" Type="http://schemas.openxmlformats.org/officeDocument/2006/relationships/hyperlink" Target="http://www.elsevier.com/locate/actpsy" TargetMode="External"/><Relationship Id="rId1606" Type="http://schemas.openxmlformats.org/officeDocument/2006/relationships/hyperlink" Target="http://www.elsevier.com/wps/find/supportfaq.cws_home/conditionsofsale/journals" TargetMode="External"/><Relationship Id="rId1813" Type="http://schemas.openxmlformats.org/officeDocument/2006/relationships/hyperlink" Target="http://www.elsevier.com/locate/fuproc" TargetMode="External"/><Relationship Id="rId3059" Type="http://schemas.openxmlformats.org/officeDocument/2006/relationships/hyperlink" Target="http://www.elsevier.com/wps/find/supportfaq.cws_home/conditionsofsale/argi" TargetMode="External"/><Relationship Id="rId3266" Type="http://schemas.openxmlformats.org/officeDocument/2006/relationships/hyperlink" Target="http://www.elsevier.com/locate/jvoice" TargetMode="External"/><Relationship Id="rId3473" Type="http://schemas.openxmlformats.org/officeDocument/2006/relationships/hyperlink" Target="http://www.elsevier.com/wps/find/supportfaq.cws_home/conditionsofsale/journals" TargetMode="External"/><Relationship Id="rId4012" Type="http://schemas.openxmlformats.org/officeDocument/2006/relationships/hyperlink" Target="http://www.elsevier.com/locate/pedosphere" TargetMode="External"/><Relationship Id="rId4317" Type="http://schemas.openxmlformats.org/officeDocument/2006/relationships/hyperlink" Target="http://www.elsevier.com/wps/find/supportfaq.cws_home/conditionsofsale/journals" TargetMode="External"/><Relationship Id="rId4524" Type="http://schemas.openxmlformats.org/officeDocument/2006/relationships/hyperlink" Target="http://www.elsevier.com/wps/find/supportfaq.cws_home/conditionsofsale/esme" TargetMode="External"/><Relationship Id="rId4871" Type="http://schemas.openxmlformats.org/officeDocument/2006/relationships/hyperlink" Target="http://www.elsevier.com/wps/find/supportfaq.cws_home/conditionsofsale/journals" TargetMode="External"/><Relationship Id="rId4969" Type="http://schemas.openxmlformats.org/officeDocument/2006/relationships/hyperlink" Target="http://www.elsevier.com/wps/find/supportfaq.cws_home/conditionsofsale/argi" TargetMode="External"/><Relationship Id="rId187" Type="http://schemas.openxmlformats.org/officeDocument/2006/relationships/hyperlink" Target="http://www.elsevier.com/wps/find/supportfaq.cws_home/conditionsofsale/journals" TargetMode="External"/><Relationship Id="rId394" Type="http://schemas.openxmlformats.org/officeDocument/2006/relationships/hyperlink" Target="http://www.elsevier.com/wps/find/supportfaq.cws_home/conditionsofsale/journals" TargetMode="External"/><Relationship Id="rId2075" Type="http://schemas.openxmlformats.org/officeDocument/2006/relationships/hyperlink" Target="http://www.elsevier.com/locate/indmarman" TargetMode="External"/><Relationship Id="rId2282" Type="http://schemas.openxmlformats.org/officeDocument/2006/relationships/hyperlink" Target="http://www.elsevier.com/wps/find/supportfaq.cws_home/conditionsofsale/journals" TargetMode="External"/><Relationship Id="rId3126" Type="http://schemas.openxmlformats.org/officeDocument/2006/relationships/hyperlink" Target="http://www.elsevier.com/locate/jspi" TargetMode="External"/><Relationship Id="rId3680" Type="http://schemas.openxmlformats.org/officeDocument/2006/relationships/hyperlink" Target="http://www.elsevier.com/locate/ynpai" TargetMode="External"/><Relationship Id="rId3778" Type="http://schemas.openxmlformats.org/officeDocument/2006/relationships/hyperlink" Target="http://www.elsevier.com/locate/npg" TargetMode="External"/><Relationship Id="rId3985" Type="http://schemas.openxmlformats.org/officeDocument/2006/relationships/hyperlink" Target="http://www.elsevier.com/wps/find/supportfaq.cws_home/conditionsofsale/journals" TargetMode="External"/><Relationship Id="rId4731" Type="http://schemas.openxmlformats.org/officeDocument/2006/relationships/hyperlink" Target="http://www.elsevier.com/locate/still" TargetMode="External"/><Relationship Id="rId4829" Type="http://schemas.openxmlformats.org/officeDocument/2006/relationships/hyperlink" Target="http://www.elsevier.com/locate/susc" TargetMode="External"/><Relationship Id="rId254" Type="http://schemas.openxmlformats.org/officeDocument/2006/relationships/hyperlink" Target="http://www.elsevier.com/wps/find/supportfaq.cws_home/conditionsofsale/journals" TargetMode="External"/><Relationship Id="rId699" Type="http://schemas.openxmlformats.org/officeDocument/2006/relationships/hyperlink" Target="http://www.elsevier.com/locate/cardiscarsur" TargetMode="External"/><Relationship Id="rId1091" Type="http://schemas.openxmlformats.org/officeDocument/2006/relationships/hyperlink" Target="http://www.elsevier.com/locate/ceus" TargetMode="External"/><Relationship Id="rId2587" Type="http://schemas.openxmlformats.org/officeDocument/2006/relationships/hyperlink" Target="http://www.elsevier.com/locate/cam" TargetMode="External"/><Relationship Id="rId2794" Type="http://schemas.openxmlformats.org/officeDocument/2006/relationships/hyperlink" Target="http://www.elsevier.com/wps/find/supportfaq.cws_home/conditionsofsale/journals" TargetMode="External"/><Relationship Id="rId3333" Type="http://schemas.openxmlformats.org/officeDocument/2006/relationships/hyperlink" Target="http://www.elsevier.com/wps/find/supportfaq.cws_home/conditionsofsale/journals" TargetMode="External"/><Relationship Id="rId3540" Type="http://schemas.openxmlformats.org/officeDocument/2006/relationships/hyperlink" Target="http://www.elsevier.com/locate/mhp" TargetMode="External"/><Relationship Id="rId3638" Type="http://schemas.openxmlformats.org/officeDocument/2006/relationships/hyperlink" Target="http://www.elsevier.com/locate/mut" TargetMode="External"/><Relationship Id="rId3845" Type="http://schemas.openxmlformats.org/officeDocument/2006/relationships/hyperlink" Target="http://www.elsevier.com/wps/find/supportfaq.cws_home/conditionsofsale/journals" TargetMode="External"/><Relationship Id="rId5298" Type="http://schemas.openxmlformats.org/officeDocument/2006/relationships/hyperlink" Target="http://www.elsevier.com/locate/vprsr" TargetMode="External"/><Relationship Id="rId114" Type="http://schemas.openxmlformats.org/officeDocument/2006/relationships/hyperlink" Target="http://www.elsevier.com/locate/aescte" TargetMode="External"/><Relationship Id="rId461" Type="http://schemas.openxmlformats.org/officeDocument/2006/relationships/hyperlink" Target="http://www.elsevier.com/locate/autcon" TargetMode="External"/><Relationship Id="rId559" Type="http://schemas.openxmlformats.org/officeDocument/2006/relationships/hyperlink" Target="http://www.elsevier.com/locate/bj" TargetMode="External"/><Relationship Id="rId766" Type="http://schemas.openxmlformats.org/officeDocument/2006/relationships/hyperlink" Target="http://www.elsevier.com/wps/find/supportfaq.cws_home/conditionsofsale/journals" TargetMode="External"/><Relationship Id="rId1189" Type="http://schemas.openxmlformats.org/officeDocument/2006/relationships/hyperlink" Target="http://www.elsevier.com/locate/cbi" TargetMode="External"/><Relationship Id="rId1396" Type="http://schemas.openxmlformats.org/officeDocument/2006/relationships/hyperlink" Target="http://www.elsevier.com/wps/find/supportfaq.cws_home/conditionsofsale/journals" TargetMode="External"/><Relationship Id="rId2142" Type="http://schemas.openxmlformats.org/officeDocument/2006/relationships/hyperlink" Target="http://www.elsevier.com/wps/find/supportfaq.cws_home/conditionsofsale/journals" TargetMode="External"/><Relationship Id="rId2447" Type="http://schemas.openxmlformats.org/officeDocument/2006/relationships/hyperlink" Target="http://www.elsevier.com/locate/jappgeo" TargetMode="External"/><Relationship Id="rId3400" Type="http://schemas.openxmlformats.org/officeDocument/2006/relationships/hyperlink" Target="http://www.elsevier.com/locate/marpol" TargetMode="External"/><Relationship Id="rId5060" Type="http://schemas.openxmlformats.org/officeDocument/2006/relationships/hyperlink" Target="http://www.elsevier.com/locate/soscij" TargetMode="External"/><Relationship Id="rId321" Type="http://schemas.openxmlformats.org/officeDocument/2006/relationships/hyperlink" Target="http://www.elsevier.com/locate/apradiso" TargetMode="External"/><Relationship Id="rId419" Type="http://schemas.openxmlformats.org/officeDocument/2006/relationships/hyperlink" Target="http://www.elsevier.com/locate/ajur" TargetMode="External"/><Relationship Id="rId626" Type="http://schemas.openxmlformats.org/officeDocument/2006/relationships/hyperlink" Target="http://www.elsevier.com/wps/find/supportfaq.cws_home/conditionsofsale/journals" TargetMode="External"/><Relationship Id="rId973" Type="http://schemas.openxmlformats.org/officeDocument/2006/relationships/hyperlink" Target="http://www.elsevier.com/locate/cimid" TargetMode="External"/><Relationship Id="rId1049" Type="http://schemas.openxmlformats.org/officeDocument/2006/relationships/hyperlink" Target="http://www.elsevier.com/locate/csi" TargetMode="External"/><Relationship Id="rId1256" Type="http://schemas.openxmlformats.org/officeDocument/2006/relationships/hyperlink" Target="http://www.elsevier.com/wps/find/supportfaq.cws_home/conditionsofsale/journals" TargetMode="External"/><Relationship Id="rId2002" Type="http://schemas.openxmlformats.org/officeDocument/2006/relationships/hyperlink" Target="http://www.elsevier.com/wps/find/supportfaq.cws_home/conditionsofsale/journals" TargetMode="External"/><Relationship Id="rId2307" Type="http://schemas.openxmlformats.org/officeDocument/2006/relationships/hyperlink" Target="http://www.elsevier.com/locate/ijresmar" TargetMode="External"/><Relationship Id="rId2654" Type="http://schemas.openxmlformats.org/officeDocument/2006/relationships/hyperlink" Target="http://www.elsevier.com/wps/find/supportfaq.cws_home/conditionsofsale/journals" TargetMode="External"/><Relationship Id="rId2861" Type="http://schemas.openxmlformats.org/officeDocument/2006/relationships/hyperlink" Target="http://www.elsevier.com/locate/jksues" TargetMode="External"/><Relationship Id="rId2959" Type="http://schemas.openxmlformats.org/officeDocument/2006/relationships/hyperlink" Target="http://www.elsevier.com/wps/find/supportfaq.cws_home/conditionsofsale/argi" TargetMode="External"/><Relationship Id="rId3705" Type="http://schemas.openxmlformats.org/officeDocument/2006/relationships/hyperlink" Target="http://www.elsevier.com/wps/find/supportfaq.cws_home/conditionsofsale/esme" TargetMode="External"/><Relationship Id="rId3912" Type="http://schemas.openxmlformats.org/officeDocument/2006/relationships/hyperlink" Target="http://www.elsevier.com/locate/oraloncology" TargetMode="External"/><Relationship Id="rId5158" Type="http://schemas.openxmlformats.org/officeDocument/2006/relationships/hyperlink" Target="http://www.elsevier.com/locate/trd" TargetMode="External"/><Relationship Id="rId833" Type="http://schemas.openxmlformats.org/officeDocument/2006/relationships/hyperlink" Target="http://www.elsevier.com/locate/habful" TargetMode="External"/><Relationship Id="rId1116" Type="http://schemas.openxmlformats.org/officeDocument/2006/relationships/hyperlink" Target="http://www.elsevier.com/wps/find/supportfaq.cws_home/conditionsofsale/journals" TargetMode="External"/><Relationship Id="rId1463" Type="http://schemas.openxmlformats.org/officeDocument/2006/relationships/hyperlink" Target="http://www.elsevier.com/locate/ejbt" TargetMode="External"/><Relationship Id="rId1670" Type="http://schemas.openxmlformats.org/officeDocument/2006/relationships/hyperlink" Target="http://www.elsevier.com/wps/find/supportfaq.cws_home/conditionsofsale/journals" TargetMode="External"/><Relationship Id="rId1768" Type="http://schemas.openxmlformats.org/officeDocument/2006/relationships/hyperlink" Target="http://www.elsevier.com/wps/find/supportfaq.cws_home/conditionsofsale/journals" TargetMode="External"/><Relationship Id="rId2514" Type="http://schemas.openxmlformats.org/officeDocument/2006/relationships/hyperlink" Target="http://www.elsevier.com/wps/find/supportfaq.cws_home/conditionsofsale/argi" TargetMode="External"/><Relationship Id="rId2721" Type="http://schemas.openxmlformats.org/officeDocument/2006/relationships/hyperlink" Target="http://www.elsevier.com/locate/jecp" TargetMode="External"/><Relationship Id="rId2819" Type="http://schemas.openxmlformats.org/officeDocument/2006/relationships/hyperlink" Target="http://www.elsevier.com/locate/jii" TargetMode="External"/><Relationship Id="rId4174" Type="http://schemas.openxmlformats.org/officeDocument/2006/relationships/hyperlink" Target="http://www.elsevier.com/locate/plabm" TargetMode="External"/><Relationship Id="rId4381" Type="http://schemas.openxmlformats.org/officeDocument/2006/relationships/hyperlink" Target="http://www.elsevier.com/wps/find/supportfaq.cws_home/conditionsofsale/journals" TargetMode="External"/><Relationship Id="rId5018" Type="http://schemas.openxmlformats.org/officeDocument/2006/relationships/hyperlink" Target="http://www.elsevier.com/locate/kjms" TargetMode="External"/><Relationship Id="rId5225" Type="http://schemas.openxmlformats.org/officeDocument/2006/relationships/hyperlink" Target="http://www.elsevier.com/wps/find/supportfaq.cws_home/conditionsofsale/journals" TargetMode="External"/><Relationship Id="rId900" Type="http://schemas.openxmlformats.org/officeDocument/2006/relationships/hyperlink" Target="http://www.elsevier.com/wps/find/supportfaq.cws_home/conditionsofsale/journals" TargetMode="External"/><Relationship Id="rId1323" Type="http://schemas.openxmlformats.org/officeDocument/2006/relationships/hyperlink" Target="http://www.elsevier.com/locate/diff" TargetMode="External"/><Relationship Id="rId1530" Type="http://schemas.openxmlformats.org/officeDocument/2006/relationships/hyperlink" Target="http://www.elsevier.com/wps/find/supportfaq.cws_home/conditionsofsale/journals" TargetMode="External"/><Relationship Id="rId1628" Type="http://schemas.openxmlformats.org/officeDocument/2006/relationships/hyperlink" Target="http://www.elsevier.com/wps/find/supportfaq.cws_home/conditionsofsale/journals" TargetMode="External"/><Relationship Id="rId1975" Type="http://schemas.openxmlformats.org/officeDocument/2006/relationships/hyperlink" Target="http://www.elsevier.com/locate/hrtlng" TargetMode="External"/><Relationship Id="rId3190" Type="http://schemas.openxmlformats.org/officeDocument/2006/relationships/hyperlink" Target="http://www.elsevier.com/locate/jeurceramsoc" TargetMode="External"/><Relationship Id="rId4034" Type="http://schemas.openxmlformats.org/officeDocument/2006/relationships/hyperlink" Target="http://www.elsevier.com/locate/pmc" TargetMode="External"/><Relationship Id="rId4241" Type="http://schemas.openxmlformats.org/officeDocument/2006/relationships/hyperlink" Target="http://www.elsevier.com/wps/find/supportfaq.cws_home/conditionsofsale/journals" TargetMode="External"/><Relationship Id="rId4479" Type="http://schemas.openxmlformats.org/officeDocument/2006/relationships/hyperlink" Target="http://www.elsevier.com/wps/find/supportfaq.cws_home/conditionsofsale/journals" TargetMode="External"/><Relationship Id="rId4686" Type="http://schemas.openxmlformats.org/officeDocument/2006/relationships/hyperlink" Target="http://www.elsevier.com/wps/find/supportfaq.cws_home/conditionsofsale/esme" TargetMode="External"/><Relationship Id="rId4893" Type="http://schemas.openxmlformats.org/officeDocument/2006/relationships/hyperlink" Target="http://www.elsevier.com/wps/find/supportfaq.cws_home/conditionsofsale/argi" TargetMode="External"/><Relationship Id="rId1835" Type="http://schemas.openxmlformats.org/officeDocument/2006/relationships/hyperlink" Target="http://www.elsevier.com/locate/futures" TargetMode="External"/><Relationship Id="rId3050" Type="http://schemas.openxmlformats.org/officeDocument/2006/relationships/hyperlink" Target="http://www.elsevier.com/locate/jpm" TargetMode="External"/><Relationship Id="rId3288" Type="http://schemas.openxmlformats.org/officeDocument/2006/relationships/hyperlink" Target="http://www.elsevier.com/locate/ekir" TargetMode="External"/><Relationship Id="rId3495" Type="http://schemas.openxmlformats.org/officeDocument/2006/relationships/hyperlink" Target="http://www.elsevier.com/wps/find/supportfaq.cws_home/conditionsofsale/esme" TargetMode="External"/><Relationship Id="rId4101" Type="http://schemas.openxmlformats.org/officeDocument/2006/relationships/hyperlink" Target="http://www.elsevier.com/wps/find/supportfaq.cws_home/conditionsofsale/journals" TargetMode="External"/><Relationship Id="rId4339" Type="http://schemas.openxmlformats.org/officeDocument/2006/relationships/hyperlink" Target="http://www.elsevier.com/wps/find/supportfaq.cws_home/conditionsofsale/journals" TargetMode="External"/><Relationship Id="rId4546" Type="http://schemas.openxmlformats.org/officeDocument/2006/relationships/hyperlink" Target="http://www.elsevier.com/wps/find/supportfaq.cws_home/conditionsofsale/esme" TargetMode="External"/><Relationship Id="rId4753" Type="http://schemas.openxmlformats.org/officeDocument/2006/relationships/hyperlink" Target="http://www.elsevier.com/locate/solmat" TargetMode="External"/><Relationship Id="rId4960" Type="http://schemas.openxmlformats.org/officeDocument/2006/relationships/hyperlink" Target="http://www.elsevier.com/locate/intacc" TargetMode="External"/><Relationship Id="rId1902" Type="http://schemas.openxmlformats.org/officeDocument/2006/relationships/hyperlink" Target="http://www.elsevier.com/wps/find/supportfaq.cws_home/conditionsofsale/journals" TargetMode="External"/><Relationship Id="rId2097" Type="http://schemas.openxmlformats.org/officeDocument/2006/relationships/hyperlink" Target="http://www.elsevier.com/locate/inffus" TargetMode="External"/><Relationship Id="rId3148" Type="http://schemas.openxmlformats.org/officeDocument/2006/relationships/hyperlink" Target="http://www.elsevier.com/locate/jss" TargetMode="External"/><Relationship Id="rId3355" Type="http://schemas.openxmlformats.org/officeDocument/2006/relationships/hyperlink" Target="http://www.elsevier.com/wps/find/supportfaq.cws_home/conditionsofsale/journals" TargetMode="External"/><Relationship Id="rId3562" Type="http://schemas.openxmlformats.org/officeDocument/2006/relationships/hyperlink" Target="http://www.elsevier.com/locate/micrespar" TargetMode="External"/><Relationship Id="rId4406" Type="http://schemas.openxmlformats.org/officeDocument/2006/relationships/hyperlink" Target="http://www.elsevier.com/locate/rtbm" TargetMode="External"/><Relationship Id="rId4613" Type="http://schemas.openxmlformats.org/officeDocument/2006/relationships/hyperlink" Target="http://www.elsevier.com/locate/scico" TargetMode="External"/><Relationship Id="rId276" Type="http://schemas.openxmlformats.org/officeDocument/2006/relationships/hyperlink" Target="http://www.elsevier.com/wps/find/supportfaq.cws_home/conditionsofsale/journals" TargetMode="External"/><Relationship Id="rId483" Type="http://schemas.openxmlformats.org/officeDocument/2006/relationships/hyperlink" Target="http://www.elsevier.com/locate/bbamcr" TargetMode="External"/><Relationship Id="rId690" Type="http://schemas.openxmlformats.org/officeDocument/2006/relationships/hyperlink" Target="http://www.elsevier.com/wps/find/supportfaq.cws_home/conditionsofsale/journals" TargetMode="External"/><Relationship Id="rId2164" Type="http://schemas.openxmlformats.org/officeDocument/2006/relationships/hyperlink" Target="http://www.elsevier.com/wps/find/supportfaq.cws_home/conditionsofsale/journals" TargetMode="External"/><Relationship Id="rId2371" Type="http://schemas.openxmlformats.org/officeDocument/2006/relationships/hyperlink" Target="http://www.elsevier.com/locate/jcro" TargetMode="External"/><Relationship Id="rId3008" Type="http://schemas.openxmlformats.org/officeDocument/2006/relationships/hyperlink" Target="http://www.elsevier.com/locate/pedhc" TargetMode="External"/><Relationship Id="rId3215" Type="http://schemas.openxmlformats.org/officeDocument/2006/relationships/hyperlink" Target="http://www.elsevier.com/wps/find/supportfaq.cws_home/conditionsofsale/journals" TargetMode="External"/><Relationship Id="rId3422" Type="http://schemas.openxmlformats.org/officeDocument/2006/relationships/hyperlink" Target="http://www.elsevier.com/locate/mseabcr" TargetMode="External"/><Relationship Id="rId3867" Type="http://schemas.openxmlformats.org/officeDocument/2006/relationships/hyperlink" Target="http://www.elsevier.com/wps/find/supportfaq.cws_home/conditionsofsale/journals" TargetMode="External"/><Relationship Id="rId4820" Type="http://schemas.openxmlformats.org/officeDocument/2006/relationships/hyperlink" Target="http://www.elsevier.com/wps/find/supportfaq.cws_home/conditionsofsale/journals" TargetMode="External"/><Relationship Id="rId4918" Type="http://schemas.openxmlformats.org/officeDocument/2006/relationships/hyperlink" Target="http://www.elsevier.com/locate/amgp" TargetMode="External"/><Relationship Id="rId136" Type="http://schemas.openxmlformats.org/officeDocument/2006/relationships/hyperlink" Target="http://www.elsevier.com/locate/agee" TargetMode="External"/><Relationship Id="rId343" Type="http://schemas.openxmlformats.org/officeDocument/2006/relationships/hyperlink" Target="http://www.elsevier.com/locate/aqtox" TargetMode="External"/><Relationship Id="rId550" Type="http://schemas.openxmlformats.org/officeDocument/2006/relationships/hyperlink" Target="http://www.elsevier.com/wps/find/supportfaq.cws_home/conditionsofsale/argi" TargetMode="External"/><Relationship Id="rId788" Type="http://schemas.openxmlformats.org/officeDocument/2006/relationships/hyperlink" Target="http://www.elsevier.com/wps/find/supportfaq.cws_home/conditionsofsale/journals" TargetMode="External"/><Relationship Id="rId995" Type="http://schemas.openxmlformats.org/officeDocument/2006/relationships/hyperlink" Target="http://www.elsevier.com/locate/crci" TargetMode="External"/><Relationship Id="rId1180" Type="http://schemas.openxmlformats.org/officeDocument/2006/relationships/hyperlink" Target="http://www.elsevier.com/wps/find/supportfaq.cws_home/conditionsofsale/journals" TargetMode="External"/><Relationship Id="rId2024" Type="http://schemas.openxmlformats.org/officeDocument/2006/relationships/hyperlink" Target="http://www.elsevier.com/wps/find/supportfaq.cws_home/conditionsofsale/argi" TargetMode="External"/><Relationship Id="rId2231" Type="http://schemas.openxmlformats.org/officeDocument/2006/relationships/hyperlink" Target="http://www.elsevier.com/locate/ijheh" TargetMode="External"/><Relationship Id="rId2469" Type="http://schemas.openxmlformats.org/officeDocument/2006/relationships/hyperlink" Target="http://www.elsevier.com/locate/japb" TargetMode="External"/><Relationship Id="rId2676" Type="http://schemas.openxmlformats.org/officeDocument/2006/relationships/hyperlink" Target="http://www.elsevier.com/wps/find/supportfaq.cws_home/conditionsofsale/argi" TargetMode="External"/><Relationship Id="rId2883" Type="http://schemas.openxmlformats.org/officeDocument/2006/relationships/hyperlink" Target="http://www.elsevier.com/locate/jmspfs" TargetMode="External"/><Relationship Id="rId3727" Type="http://schemas.openxmlformats.org/officeDocument/2006/relationships/hyperlink" Target="http://www.elsevier.com/wps/find/supportfaq.cws_home/conditionsofsale/esme" TargetMode="External"/><Relationship Id="rId3934" Type="http://schemas.openxmlformats.org/officeDocument/2006/relationships/hyperlink" Target="http://www.elsevier.com/locate/otsr" TargetMode="External"/><Relationship Id="rId5082" Type="http://schemas.openxmlformats.org/officeDocument/2006/relationships/hyperlink" Target="http://www.elsevier.com/locate/tca" TargetMode="External"/><Relationship Id="rId203" Type="http://schemas.openxmlformats.org/officeDocument/2006/relationships/hyperlink" Target="http://www.elsevier.com/locate/yabio" TargetMode="External"/><Relationship Id="rId648" Type="http://schemas.openxmlformats.org/officeDocument/2006/relationships/hyperlink" Target="http://www.elsevier.com/wps/find/supportfaq.cws_home/conditionsofsale/journals" TargetMode="External"/><Relationship Id="rId855" Type="http://schemas.openxmlformats.org/officeDocument/2006/relationships/hyperlink" Target="http://www.elsevier.com/locate/clinbiochem" TargetMode="External"/><Relationship Id="rId1040" Type="http://schemas.openxmlformats.org/officeDocument/2006/relationships/hyperlink" Target="http://www.elsevier.com/wps/find/supportfaq.cws_home/conditionsofsale/journals" TargetMode="External"/><Relationship Id="rId1278" Type="http://schemas.openxmlformats.org/officeDocument/2006/relationships/hyperlink" Target="http://www.elsevier.com/wps/find/supportfaq.cws_home/conditionsofsale/journals" TargetMode="External"/><Relationship Id="rId1485" Type="http://schemas.openxmlformats.org/officeDocument/2006/relationships/hyperlink" Target="http://www.elsevier.com/locate/endocrinology" TargetMode="External"/><Relationship Id="rId1692" Type="http://schemas.openxmlformats.org/officeDocument/2006/relationships/hyperlink" Target="http://www.elsevier.com/wps/find/supportfaq.cws_home/conditionsofsale/journals" TargetMode="External"/><Relationship Id="rId2329" Type="http://schemas.openxmlformats.org/officeDocument/2006/relationships/hyperlink" Target="http://www.elsevier.com/locate/ortho" TargetMode="External"/><Relationship Id="rId2536" Type="http://schemas.openxmlformats.org/officeDocument/2006/relationships/hyperlink" Target="http://www.elsevier.com/wps/find/supportfaq.cws_home/conditionsofsale/journals" TargetMode="External"/><Relationship Id="rId2743" Type="http://schemas.openxmlformats.org/officeDocument/2006/relationships/hyperlink" Target="http://www.elsevier.com/locate/jfca" TargetMode="External"/><Relationship Id="rId4196" Type="http://schemas.openxmlformats.org/officeDocument/2006/relationships/hyperlink" Target="http://www.elsevier.com/locate/pcd" TargetMode="External"/><Relationship Id="rId5247" Type="http://schemas.openxmlformats.org/officeDocument/2006/relationships/hyperlink" Target="http://www.elsevier.com/wps/find/supportfaq.cws_home/conditionsofsale/argi" TargetMode="External"/><Relationship Id="rId410" Type="http://schemas.openxmlformats.org/officeDocument/2006/relationships/hyperlink" Target="http://www.elsevier.com/wps/find/supportfaq.cws_home/conditionsofsale/journals" TargetMode="External"/><Relationship Id="rId508" Type="http://schemas.openxmlformats.org/officeDocument/2006/relationships/hyperlink" Target="http://www.elsevier.com/wps/find/supportfaq.cws_home/conditionsofsale/journals" TargetMode="External"/><Relationship Id="rId715" Type="http://schemas.openxmlformats.org/officeDocument/2006/relationships/hyperlink" Target="http://www.elsevier.com/locate/cstp" TargetMode="External"/><Relationship Id="rId922" Type="http://schemas.openxmlformats.org/officeDocument/2006/relationships/hyperlink" Target="http://www.elsevier.com/wps/find/supportfaq.cws_home/conditionsofsale/argi" TargetMode="External"/><Relationship Id="rId1138" Type="http://schemas.openxmlformats.org/officeDocument/2006/relationships/hyperlink" Target="http://www.elsevier.com/wps/find/supportfaq.cws_home/conditionsofsale/journals" TargetMode="External"/><Relationship Id="rId1345" Type="http://schemas.openxmlformats.org/officeDocument/2006/relationships/hyperlink" Target="http://www.elsevier.com/locate/disamonth" TargetMode="External"/><Relationship Id="rId1552" Type="http://schemas.openxmlformats.org/officeDocument/2006/relationships/hyperlink" Target="http://www.elsevier.com/wps/find/supportfaq.cws_home/conditionsofsale/journals" TargetMode="External"/><Relationship Id="rId1997" Type="http://schemas.openxmlformats.org/officeDocument/2006/relationships/hyperlink" Target="http://www.elsevier.com/locate/heterocycles" TargetMode="External"/><Relationship Id="rId2603" Type="http://schemas.openxmlformats.org/officeDocument/2006/relationships/hyperlink" Target="http://www.elsevier.com/locate/jcae" TargetMode="External"/><Relationship Id="rId2950" Type="http://schemas.openxmlformats.org/officeDocument/2006/relationships/hyperlink" Target="http://www.elsevier.com/locate/jnnfm" TargetMode="External"/><Relationship Id="rId4056" Type="http://schemas.openxmlformats.org/officeDocument/2006/relationships/hyperlink" Target="http://www.elsevier.com/locate/phanu" TargetMode="External"/><Relationship Id="rId1205" Type="http://schemas.openxmlformats.org/officeDocument/2006/relationships/hyperlink" Target="http://www.elsevier.com/locate/coi" TargetMode="External"/><Relationship Id="rId1857" Type="http://schemas.openxmlformats.org/officeDocument/2006/relationships/hyperlink" Target="http://www.elsevier.com/locate/cgie" TargetMode="External"/><Relationship Id="rId2810" Type="http://schemas.openxmlformats.org/officeDocument/2006/relationships/hyperlink" Target="http://www.elsevier.com/wps/find/supportfaq.cws_home/conditionsofsale/journals" TargetMode="External"/><Relationship Id="rId2908" Type="http://schemas.openxmlformats.org/officeDocument/2006/relationships/hyperlink" Target="http://www.elsevier.com/locate/jmii" TargetMode="External"/><Relationship Id="rId4263" Type="http://schemas.openxmlformats.org/officeDocument/2006/relationships/hyperlink" Target="http://www.elsevier.com/wps/find/supportfaq.cws_home/conditionsofsale/journals" TargetMode="External"/><Relationship Id="rId4470" Type="http://schemas.openxmlformats.org/officeDocument/2006/relationships/hyperlink" Target="http://www.elsevier.com/locate/rcreu" TargetMode="External"/><Relationship Id="rId4568" Type="http://schemas.openxmlformats.org/officeDocument/2006/relationships/hyperlink" Target="http://www.elsevier.com/wps/find/supportfaq.cws_home/conditionsofsale/journals" TargetMode="External"/><Relationship Id="rId5107" Type="http://schemas.openxmlformats.org/officeDocument/2006/relationships/hyperlink" Target="http://www.elsevier.com/wps/find/supportfaq.cws_home/conditionsofsale/esme" TargetMode="External"/><Relationship Id="rId5314" Type="http://schemas.openxmlformats.org/officeDocument/2006/relationships/hyperlink" Target="http://www.elsevier.com/locate/wasman" TargetMode="External"/><Relationship Id="rId51" Type="http://schemas.openxmlformats.org/officeDocument/2006/relationships/hyperlink" Target="http://www.elsevier.com/wps/find/supportfaq.cws_home/conditionsofsale/journals" TargetMode="External"/><Relationship Id="rId1412" Type="http://schemas.openxmlformats.org/officeDocument/2006/relationships/hyperlink" Target="http://www.elsevier.com/wps/find/supportfaq.cws_home/conditionsofsale/journals" TargetMode="External"/><Relationship Id="rId1717" Type="http://schemas.openxmlformats.org/officeDocument/2006/relationships/hyperlink" Target="http://www.elsevier.com/locate/frl" TargetMode="External"/><Relationship Id="rId1924" Type="http://schemas.openxmlformats.org/officeDocument/2006/relationships/hyperlink" Target="http://www.elsevier.com/wps/find/supportfaq.cws_home/conditionsofsale/journals" TargetMode="External"/><Relationship Id="rId3072" Type="http://schemas.openxmlformats.org/officeDocument/2006/relationships/hyperlink" Target="http://www.elsevier.com/locate/pursup" TargetMode="External"/><Relationship Id="rId3377" Type="http://schemas.openxmlformats.org/officeDocument/2006/relationships/hyperlink" Target="http://www.elsevier.com/wps/find/supportfaq.cws_home/conditionsofsale/argi" TargetMode="External"/><Relationship Id="rId4123" Type="http://schemas.openxmlformats.org/officeDocument/2006/relationships/hyperlink" Target="http://www.elsevier.com/wps/find/supportfaq.cws_home/conditionsofsale/journals" TargetMode="External"/><Relationship Id="rId4330" Type="http://schemas.openxmlformats.org/officeDocument/2006/relationships/hyperlink" Target="http://www.elsevier.com/locate/radiology" TargetMode="External"/><Relationship Id="rId4775" Type="http://schemas.openxmlformats.org/officeDocument/2006/relationships/hyperlink" Target="http://www.elsevier.com/locate/remle" TargetMode="External"/><Relationship Id="rId4982" Type="http://schemas.openxmlformats.org/officeDocument/2006/relationships/hyperlink" Target="http://www.elsevier.com/locate/jfas" TargetMode="External"/><Relationship Id="rId298" Type="http://schemas.openxmlformats.org/officeDocument/2006/relationships/hyperlink" Target="http://www.elsevier.com/wps/find/supportfaq.cws_home/conditionsofsale/journals" TargetMode="External"/><Relationship Id="rId3584" Type="http://schemas.openxmlformats.org/officeDocument/2006/relationships/hyperlink" Target="http://www.elsevier.com/locate/micpro" TargetMode="External"/><Relationship Id="rId3791" Type="http://schemas.openxmlformats.org/officeDocument/2006/relationships/hyperlink" Target="http://www.elsevier.com/wps/find/supportfaq.cws_home/conditionsofsale/journals" TargetMode="External"/><Relationship Id="rId3889" Type="http://schemas.openxmlformats.org/officeDocument/2006/relationships/hyperlink" Target="http://www.elsevier.com/wps/find/supportfaq.cws_home/conditionsofsale/journals" TargetMode="External"/><Relationship Id="rId4428" Type="http://schemas.openxmlformats.org/officeDocument/2006/relationships/hyperlink" Target="http://www.elsevier.com/locate/resphysiol" TargetMode="External"/><Relationship Id="rId4635" Type="http://schemas.openxmlformats.org/officeDocument/2006/relationships/hyperlink" Target="http://www.elsevier.com/locate/semcdb" TargetMode="External"/><Relationship Id="rId4842" Type="http://schemas.openxmlformats.org/officeDocument/2006/relationships/hyperlink" Target="http://www.elsevier.com/locate/soard" TargetMode="External"/><Relationship Id="rId158" Type="http://schemas.openxmlformats.org/officeDocument/2006/relationships/hyperlink" Target="http://www.elsevier.com/locate/aller" TargetMode="External"/><Relationship Id="rId2186" Type="http://schemas.openxmlformats.org/officeDocument/2006/relationships/hyperlink" Target="http://www.elsevier.com/wps/find/supportfaq.cws_home/conditionsofsale/journals" TargetMode="External"/><Relationship Id="rId2393" Type="http://schemas.openxmlformats.org/officeDocument/2006/relationships/hyperlink" Target="http://www.elsevier.com/locate/jeur" TargetMode="External"/><Relationship Id="rId2698" Type="http://schemas.openxmlformats.org/officeDocument/2006/relationships/hyperlink" Target="http://www.elsevier.com/wps/find/supportfaq.cws_home/conditionsofsale/journals" TargetMode="External"/><Relationship Id="rId3237" Type="http://schemas.openxmlformats.org/officeDocument/2006/relationships/hyperlink" Target="http://www.elsevier.com/wps/find/supportfaq.cws_home/conditionsofsale/journals" TargetMode="External"/><Relationship Id="rId3444" Type="http://schemas.openxmlformats.org/officeDocument/2006/relationships/hyperlink" Target="http://www.elsevier.com/locate/mtphys" TargetMode="External"/><Relationship Id="rId3651" Type="http://schemas.openxmlformats.org/officeDocument/2006/relationships/hyperlink" Target="http://www.elsevier.com/wps/find/supportfaq.cws_home/conditionsofsale/journals" TargetMode="External"/><Relationship Id="rId4702" Type="http://schemas.openxmlformats.org/officeDocument/2006/relationships/hyperlink" Target="http://www.elsevier.com/wps/find/supportfaq.cws_home/conditionsofsale/journals" TargetMode="External"/><Relationship Id="rId365" Type="http://schemas.openxmlformats.org/officeDocument/2006/relationships/hyperlink" Target="http://www.elsevier.com/locate/acvd" TargetMode="External"/><Relationship Id="rId572" Type="http://schemas.openxmlformats.org/officeDocument/2006/relationships/hyperlink" Target="http://www.elsevier.com/wps/find/supportfaq.cws_home/conditionsofsale/journals" TargetMode="External"/><Relationship Id="rId2046" Type="http://schemas.openxmlformats.org/officeDocument/2006/relationships/hyperlink" Target="http://www.elsevier.com/wps/find/supportfaq.cws_home/conditionsofsale/journals" TargetMode="External"/><Relationship Id="rId2253" Type="http://schemas.openxmlformats.org/officeDocument/2006/relationships/hyperlink" Target="http://www.elsevier.com/locate/ijmecsci" TargetMode="External"/><Relationship Id="rId2460" Type="http://schemas.openxmlformats.org/officeDocument/2006/relationships/hyperlink" Target="http://www.elsevier.com/wps/find/supportfaq.cws_home/conditionsofsale/argi" TargetMode="External"/><Relationship Id="rId3304" Type="http://schemas.openxmlformats.org/officeDocument/2006/relationships/hyperlink" Target="http://www.elsevier.com/locate/revmed" TargetMode="External"/><Relationship Id="rId3511" Type="http://schemas.openxmlformats.org/officeDocument/2006/relationships/hyperlink" Target="http://www.elsevier.com/wps/find/supportfaq.cws_home/conditionsofsale/journals" TargetMode="External"/><Relationship Id="rId3749" Type="http://schemas.openxmlformats.org/officeDocument/2006/relationships/hyperlink" Target="http://www.elsevier.com/wps/find/supportfaq.cws_home/conditionsofsale/journals" TargetMode="External"/><Relationship Id="rId3956" Type="http://schemas.openxmlformats.org/officeDocument/2006/relationships/hyperlink" Target="http://www.elsevier.com/locate/pacfin" TargetMode="External"/><Relationship Id="rId5171" Type="http://schemas.openxmlformats.org/officeDocument/2006/relationships/hyperlink" Target="http://www.elsevier.com/wps/find/supportfaq.cws_home/conditionsofsale/journals" TargetMode="External"/><Relationship Id="rId225" Type="http://schemas.openxmlformats.org/officeDocument/2006/relationships/hyperlink" Target="http://www.elsevier.com/locate/annder" TargetMode="External"/><Relationship Id="rId432" Type="http://schemas.openxmlformats.org/officeDocument/2006/relationships/hyperlink" Target="http://www.elsevier.com/wps/find/supportfaq.cws_home/conditionsofsale/esme" TargetMode="External"/><Relationship Id="rId877" Type="http://schemas.openxmlformats.org/officeDocument/2006/relationships/hyperlink" Target="http://www.elsevier.com/locate/clinms" TargetMode="External"/><Relationship Id="rId1062" Type="http://schemas.openxmlformats.org/officeDocument/2006/relationships/hyperlink" Target="http://www.elsevier.com/wps/find/supportfaq.cws_home/conditionsofsale/journals" TargetMode="External"/><Relationship Id="rId2113" Type="http://schemas.openxmlformats.org/officeDocument/2006/relationships/hyperlink" Target="http://www.elsevier.com/locate/ifset" TargetMode="External"/><Relationship Id="rId2320" Type="http://schemas.openxmlformats.org/officeDocument/2006/relationships/hyperlink" Target="http://www.elsevier.com/wps/find/supportfaq.cws_home/conditionsofsale/journals" TargetMode="External"/><Relationship Id="rId2558" Type="http://schemas.openxmlformats.org/officeDocument/2006/relationships/hyperlink" Target="http://www.elsevier.com/wps/find/supportfaq.cws_home/conditionsofsale/journals" TargetMode="External"/><Relationship Id="rId2765" Type="http://schemas.openxmlformats.org/officeDocument/2006/relationships/hyperlink" Target="http://www.elsevier.com/locate/jog" TargetMode="External"/><Relationship Id="rId2972" Type="http://schemas.openxmlformats.org/officeDocument/2006/relationships/hyperlink" Target="http://www.elsevier.com/locate/jons" TargetMode="External"/><Relationship Id="rId3609" Type="http://schemas.openxmlformats.org/officeDocument/2006/relationships/hyperlink" Target="http://www.elsevier.com/wps/find/supportfaq.cws_home/conditionsofsale/journals" TargetMode="External"/><Relationship Id="rId3816" Type="http://schemas.openxmlformats.org/officeDocument/2006/relationships/hyperlink" Target="http://www.elsevier.com/locate/mnl" TargetMode="External"/><Relationship Id="rId5269" Type="http://schemas.openxmlformats.org/officeDocument/2006/relationships/hyperlink" Target="http://www.elsevier.com/wps/find/supportfaq.cws_home/conditionsofsale/journals" TargetMode="External"/><Relationship Id="rId737" Type="http://schemas.openxmlformats.org/officeDocument/2006/relationships/hyperlink" Target="http://www.elsevier.com/locate/cels" TargetMode="External"/><Relationship Id="rId944" Type="http://schemas.openxmlformats.org/officeDocument/2006/relationships/hyperlink" Target="http://www.elsevier.com/wps/find/supportfaq.cws_home/conditionsofsale/journals" TargetMode="External"/><Relationship Id="rId1367" Type="http://schemas.openxmlformats.org/officeDocument/2006/relationships/hyperlink" Target="http://www.elsevier.com/locate/dmpk" TargetMode="External"/><Relationship Id="rId1574" Type="http://schemas.openxmlformats.org/officeDocument/2006/relationships/hyperlink" Target="http://www.elsevier.com/wps/find/supportfaq.cws_home/conditionsofsale/journals" TargetMode="External"/><Relationship Id="rId1781" Type="http://schemas.openxmlformats.org/officeDocument/2006/relationships/hyperlink" Target="http://www.elsevier.com/locate/foostr" TargetMode="External"/><Relationship Id="rId2418" Type="http://schemas.openxmlformats.org/officeDocument/2006/relationships/hyperlink" Target="http://www.elsevier.com/wps/find/supportfaq.cws_home/conditionsofsale/journals" TargetMode="External"/><Relationship Id="rId2625" Type="http://schemas.openxmlformats.org/officeDocument/2006/relationships/hyperlink" Target="http://www.elsevier.com/locate/joco" TargetMode="External"/><Relationship Id="rId2832" Type="http://schemas.openxmlformats.org/officeDocument/2006/relationships/hyperlink" Target="http://www.elsevier.com/wps/find/supportfaq.cws_home/conditionsofsale/journals" TargetMode="External"/><Relationship Id="rId4078" Type="http://schemas.openxmlformats.org/officeDocument/2006/relationships/hyperlink" Target="http://www.elsevier.com/locate/physad" TargetMode="External"/><Relationship Id="rId4285" Type="http://schemas.openxmlformats.org/officeDocument/2006/relationships/hyperlink" Target="http://www.elsevier.com/wps/find/supportfaq.cws_home/conditionsofsale/esme" TargetMode="External"/><Relationship Id="rId4492" Type="http://schemas.openxmlformats.org/officeDocument/2006/relationships/hyperlink" Target="http://www.elsevier.com/locate/senol" TargetMode="External"/><Relationship Id="rId5031" Type="http://schemas.openxmlformats.org/officeDocument/2006/relationships/hyperlink" Target="http://www.elsevier.com/wps/find/supportfaq.cws_home/conditionsofsale/lancet" TargetMode="External"/><Relationship Id="rId5129" Type="http://schemas.openxmlformats.org/officeDocument/2006/relationships/hyperlink" Target="http://www.elsevier.com/wps/find/supportfaq.cws_home/conditionsofsale/esme" TargetMode="External"/><Relationship Id="rId5336" Type="http://schemas.openxmlformats.org/officeDocument/2006/relationships/hyperlink" Target="http://www.elsevier.com/locate/wem" TargetMode="External"/><Relationship Id="rId73" Type="http://schemas.openxmlformats.org/officeDocument/2006/relationships/hyperlink" Target="http://www.elsevier.com/wps/find/supportfaq.cws_home/conditionsofsale/argi" TargetMode="External"/><Relationship Id="rId804" Type="http://schemas.openxmlformats.org/officeDocument/2006/relationships/hyperlink" Target="http://www.elsevier.com/wps/find/supportfaq.cws_home/conditionsofsale/journals" TargetMode="External"/><Relationship Id="rId1227" Type="http://schemas.openxmlformats.org/officeDocument/2006/relationships/hyperlink" Target="http://www.elsevier.com/locate/cotox" TargetMode="External"/><Relationship Id="rId1434" Type="http://schemas.openxmlformats.org/officeDocument/2006/relationships/hyperlink" Target="http://www.elsevier.com/wps/find/supportfaq.cws_home/conditionsofsale/journals" TargetMode="External"/><Relationship Id="rId1641" Type="http://schemas.openxmlformats.org/officeDocument/2006/relationships/hyperlink" Target="http://www.elsevier.com/locate/ejpe" TargetMode="External"/><Relationship Id="rId1879" Type="http://schemas.openxmlformats.org/officeDocument/2006/relationships/hyperlink" Target="http://www.elsevier.com/locate/geobios" TargetMode="External"/><Relationship Id="rId3094" Type="http://schemas.openxmlformats.org/officeDocument/2006/relationships/hyperlink" Target="http://www.elsevier.com/locate/jretconser" TargetMode="External"/><Relationship Id="rId4145" Type="http://schemas.openxmlformats.org/officeDocument/2006/relationships/hyperlink" Target="http://www.elsevier.com/wps/find/supportfaq.cws_home/conditionsofsale/journals" TargetMode="External"/><Relationship Id="rId4797" Type="http://schemas.openxmlformats.org/officeDocument/2006/relationships/hyperlink" Target="http://www.elsevier.com/locate/stemcr" TargetMode="External"/><Relationship Id="rId1501" Type="http://schemas.openxmlformats.org/officeDocument/2006/relationships/hyperlink" Target="http://www.elsevier.com/locate/erss" TargetMode="External"/><Relationship Id="rId1739" Type="http://schemas.openxmlformats.org/officeDocument/2006/relationships/hyperlink" Target="http://www.elsevier.com/locate/face" TargetMode="External"/><Relationship Id="rId1946" Type="http://schemas.openxmlformats.org/officeDocument/2006/relationships/hyperlink" Target="http://www.elsevier.com/wps/find/supportfaq.cws_home/conditionsofsale/journals" TargetMode="External"/><Relationship Id="rId3399" Type="http://schemas.openxmlformats.org/officeDocument/2006/relationships/hyperlink" Target="http://www.elsevier.com/wps/find/supportfaq.cws_home/conditionsofsale/journals" TargetMode="External"/><Relationship Id="rId4005" Type="http://schemas.openxmlformats.org/officeDocument/2006/relationships/hyperlink" Target="http://www.elsevier.com/wps/find/supportfaq.cws_home/conditionsofsale/journals" TargetMode="External"/><Relationship Id="rId4352" Type="http://schemas.openxmlformats.org/officeDocument/2006/relationships/hyperlink" Target="http://www.elsevier.com/locate/regec" TargetMode="External"/><Relationship Id="rId4657" Type="http://schemas.openxmlformats.org/officeDocument/2006/relationships/hyperlink" Target="http://www.elsevier.com/locate/spen" TargetMode="External"/><Relationship Id="rId4864" Type="http://schemas.openxmlformats.org/officeDocument/2006/relationships/hyperlink" Target="http://www.elsevier.com/locate/serj" TargetMode="External"/><Relationship Id="rId1806" Type="http://schemas.openxmlformats.org/officeDocument/2006/relationships/hyperlink" Target="http://www.elsevier.com/wps/find/supportfaq.cws_home/conditionsofsale/journals" TargetMode="External"/><Relationship Id="rId3161" Type="http://schemas.openxmlformats.org/officeDocument/2006/relationships/hyperlink" Target="http://www.elsevier.com/wps/find/supportfaq.cws_home/conditionsofsale/argi" TargetMode="External"/><Relationship Id="rId3259" Type="http://schemas.openxmlformats.org/officeDocument/2006/relationships/hyperlink" Target="http://www.elsevier.com/wps/find/supportfaq.cws_home/conditionsofsale/journals" TargetMode="External"/><Relationship Id="rId3466" Type="http://schemas.openxmlformats.org/officeDocument/2006/relationships/hyperlink" Target="http://www.elsevier.com/locate/ymcpr" TargetMode="External"/><Relationship Id="rId4212" Type="http://schemas.openxmlformats.org/officeDocument/2006/relationships/hyperlink" Target="http://www.elsevier.com/locate/fpurol" TargetMode="External"/><Relationship Id="rId4517" Type="http://schemas.openxmlformats.org/officeDocument/2006/relationships/hyperlink" Target="http://www.elsevier.com/locate/remnie" TargetMode="External"/><Relationship Id="rId387" Type="http://schemas.openxmlformats.org/officeDocument/2006/relationships/hyperlink" Target="http://www.elsevier.com/locate/oftalmologia" TargetMode="External"/><Relationship Id="rId594" Type="http://schemas.openxmlformats.org/officeDocument/2006/relationships/hyperlink" Target="http://www.elsevier.com/wps/find/supportfaq.cws_home/conditionsofsale/journals" TargetMode="External"/><Relationship Id="rId2068" Type="http://schemas.openxmlformats.org/officeDocument/2006/relationships/hyperlink" Target="http://www.elsevier.com/wps/find/supportfaq.cws_home/conditionsofsale/journals" TargetMode="External"/><Relationship Id="rId2275" Type="http://schemas.openxmlformats.org/officeDocument/2006/relationships/hyperlink" Target="http://www.elsevier.com/locate/ijotn" TargetMode="External"/><Relationship Id="rId3021" Type="http://schemas.openxmlformats.org/officeDocument/2006/relationships/hyperlink" Target="http://www.elsevier.com/wps/find/supportfaq.cws_home/conditionsofsale/journals" TargetMode="External"/><Relationship Id="rId3119" Type="http://schemas.openxmlformats.org/officeDocument/2006/relationships/hyperlink" Target="http://www.elsevier.com/wps/find/supportfaq.cws_home/conditionsofsale/journals" TargetMode="External"/><Relationship Id="rId3326" Type="http://schemas.openxmlformats.org/officeDocument/2006/relationships/hyperlink" Target="http://www.elsevier.com/locate/langsci" TargetMode="External"/><Relationship Id="rId3673" Type="http://schemas.openxmlformats.org/officeDocument/2006/relationships/hyperlink" Target="http://www.elsevier.com/wps/find/supportfaq.cws_home/conditionsofsale/argi" TargetMode="External"/><Relationship Id="rId3880" Type="http://schemas.openxmlformats.org/officeDocument/2006/relationships/hyperlink" Target="http://www.elsevier.com/locate/otsm" TargetMode="External"/><Relationship Id="rId3978" Type="http://schemas.openxmlformats.org/officeDocument/2006/relationships/hyperlink" Target="http://www.elsevier.com/locate/parint" TargetMode="External"/><Relationship Id="rId4724" Type="http://schemas.openxmlformats.org/officeDocument/2006/relationships/hyperlink" Target="http://www.elsevier.com/wps/find/supportfaq.cws_home/conditionsofsale/journals" TargetMode="External"/><Relationship Id="rId4931" Type="http://schemas.openxmlformats.org/officeDocument/2006/relationships/hyperlink" Target="http://www.elsevier.com/wps/find/supportfaq.cws_home/conditionsofsale/journals" TargetMode="External"/><Relationship Id="rId247" Type="http://schemas.openxmlformats.org/officeDocument/2006/relationships/hyperlink" Target="http://www.elsevier.com/locate/aanat" TargetMode="External"/><Relationship Id="rId899" Type="http://schemas.openxmlformats.org/officeDocument/2006/relationships/hyperlink" Target="http://www.elsevier.com/locate/cpme" TargetMode="External"/><Relationship Id="rId1084" Type="http://schemas.openxmlformats.org/officeDocument/2006/relationships/hyperlink" Target="http://www.elsevier.com/wps/find/supportfaq.cws_home/conditionsofsale/journals" TargetMode="External"/><Relationship Id="rId2482" Type="http://schemas.openxmlformats.org/officeDocument/2006/relationships/hyperlink" Target="http://www.elsevier.com/wps/find/supportfaq.cws_home/conditionsofsale/journals" TargetMode="External"/><Relationship Id="rId2787" Type="http://schemas.openxmlformats.org/officeDocument/2006/relationships/hyperlink" Target="http://www.elsevier.com/locate/jhe" TargetMode="External"/><Relationship Id="rId3533" Type="http://schemas.openxmlformats.org/officeDocument/2006/relationships/hyperlink" Target="http://www.elsevier.com/wps/find/supportfaq.cws_home/conditionsofsale/esme" TargetMode="External"/><Relationship Id="rId3740" Type="http://schemas.openxmlformats.org/officeDocument/2006/relationships/hyperlink" Target="http://www.elsevier.com/locate/neusjp2" TargetMode="External"/><Relationship Id="rId3838" Type="http://schemas.openxmlformats.org/officeDocument/2006/relationships/hyperlink" Target="http://www.elsevier.com/locate/obmed" TargetMode="External"/><Relationship Id="rId5193" Type="http://schemas.openxmlformats.org/officeDocument/2006/relationships/hyperlink" Target="http://www.elsevier.com/wps/find/supportfaq.cws_home/conditionsofsale/journals" TargetMode="External"/><Relationship Id="rId107" Type="http://schemas.openxmlformats.org/officeDocument/2006/relationships/hyperlink" Target="http://www.elsevier.com/wps/find/supportfaq.cws_home/conditionsofsale/journals" TargetMode="External"/><Relationship Id="rId454" Type="http://schemas.openxmlformats.org/officeDocument/2006/relationships/hyperlink" Target="http://www.elsevier.com/wps/find/supportfaq.cws_home/conditionsofsale/journals" TargetMode="External"/><Relationship Id="rId661" Type="http://schemas.openxmlformats.org/officeDocument/2006/relationships/hyperlink" Target="http://www.elsevier.com/locate/calphad" TargetMode="External"/><Relationship Id="rId759" Type="http://schemas.openxmlformats.org/officeDocument/2006/relationships/hyperlink" Target="http://www.elsevier.com/locate/cej" TargetMode="External"/><Relationship Id="rId966" Type="http://schemas.openxmlformats.org/officeDocument/2006/relationships/hyperlink" Target="http://www.elsevier.com/wps/find/supportfaq.cws_home/conditionsofsale/journals" TargetMode="External"/><Relationship Id="rId1291" Type="http://schemas.openxmlformats.org/officeDocument/2006/relationships/hyperlink" Target="http://www.elsevier.com/locate/deveng" TargetMode="External"/><Relationship Id="rId1389" Type="http://schemas.openxmlformats.org/officeDocument/2006/relationships/hyperlink" Target="http://www.elsevier.com/locate/ecolabs" TargetMode="External"/><Relationship Id="rId1596" Type="http://schemas.openxmlformats.org/officeDocument/2006/relationships/hyperlink" Target="http://www.elsevier.com/wps/find/supportfaq.cws_home/conditionsofsale/esme" TargetMode="External"/><Relationship Id="rId2135" Type="http://schemas.openxmlformats.org/officeDocument/2006/relationships/hyperlink" Target="http://www.elsevier.com/locate/inat" TargetMode="External"/><Relationship Id="rId2342" Type="http://schemas.openxmlformats.org/officeDocument/2006/relationships/hyperlink" Target="http://www.elsevier.com/wps/find/supportfaq.cws_home/conditionsofsale/esme" TargetMode="External"/><Relationship Id="rId2647" Type="http://schemas.openxmlformats.org/officeDocument/2006/relationships/hyperlink" Target="http://www.elsevier.com/locate/jddst" TargetMode="External"/><Relationship Id="rId2994" Type="http://schemas.openxmlformats.org/officeDocument/2006/relationships/hyperlink" Target="http://www.elsevier.com/locate/jotr" TargetMode="External"/><Relationship Id="rId3600" Type="http://schemas.openxmlformats.org/officeDocument/2006/relationships/hyperlink" Target="http://www.elsevier.com/locate/ymcne" TargetMode="External"/><Relationship Id="rId5053" Type="http://schemas.openxmlformats.org/officeDocument/2006/relationships/hyperlink" Target="http://www.elsevier.com/wps/find/supportfaq.cws_home/conditionsofsale/journals" TargetMode="External"/><Relationship Id="rId5260" Type="http://schemas.openxmlformats.org/officeDocument/2006/relationships/hyperlink" Target="http://www.elsevier.com/locate/urology" TargetMode="External"/><Relationship Id="rId314" Type="http://schemas.openxmlformats.org/officeDocument/2006/relationships/hyperlink" Target="http://www.elsevier.com/wps/find/supportfaq.cws_home/conditionsofsale/journals" TargetMode="External"/><Relationship Id="rId521" Type="http://schemas.openxmlformats.org/officeDocument/2006/relationships/hyperlink" Target="http://www.elsevier.com/locate/biochempharm" TargetMode="External"/><Relationship Id="rId619" Type="http://schemas.openxmlformats.org/officeDocument/2006/relationships/hyperlink" Target="http://www.elsevier.com/locate/b&amp;amp;c" TargetMode="External"/><Relationship Id="rId1151" Type="http://schemas.openxmlformats.org/officeDocument/2006/relationships/hyperlink" Target="http://www.elsevier.com/locate/cacancer" TargetMode="External"/><Relationship Id="rId1249" Type="http://schemas.openxmlformats.org/officeDocument/2006/relationships/hyperlink" Target="http://www.elsevier.com/locate/cytokine" TargetMode="External"/><Relationship Id="rId2202" Type="http://schemas.openxmlformats.org/officeDocument/2006/relationships/hyperlink" Target="http://www.elsevier.com/wps/find/supportfaq.cws_home/conditionsofsale/journals" TargetMode="External"/><Relationship Id="rId2854" Type="http://schemas.openxmlformats.org/officeDocument/2006/relationships/hyperlink" Target="http://www.elsevier.com/wps/find/supportfaq.cws_home/conditionsofsale/argi" TargetMode="External"/><Relationship Id="rId3905" Type="http://schemas.openxmlformats.org/officeDocument/2006/relationships/hyperlink" Target="http://www.elsevier.com/wps/find/supportfaq.cws_home/conditionsofsale/journals" TargetMode="External"/><Relationship Id="rId5120" Type="http://schemas.openxmlformats.org/officeDocument/2006/relationships/hyperlink" Target="http://www.elsevier.com/locate/toxrep" TargetMode="External"/><Relationship Id="rId5358" Type="http://schemas.openxmlformats.org/officeDocument/2006/relationships/hyperlink" Target="http://www.elsevier.com/locate/zefq" TargetMode="External"/><Relationship Id="rId95" Type="http://schemas.openxmlformats.org/officeDocument/2006/relationships/hyperlink" Target="http://www.elsevier.com/wps/find/supportfaq.cws_home/conditionsofsale/journals" TargetMode="External"/><Relationship Id="rId826" Type="http://schemas.openxmlformats.org/officeDocument/2006/relationships/hyperlink" Target="http://www.elsevier.com/wps/find/supportfaq.cws_home/conditionsofsale/esme" TargetMode="External"/><Relationship Id="rId1011" Type="http://schemas.openxmlformats.org/officeDocument/2006/relationships/hyperlink" Target="http://www.elsevier.com/locate/comptc" TargetMode="External"/><Relationship Id="rId1109" Type="http://schemas.openxmlformats.org/officeDocument/2006/relationships/hyperlink" Target="http://www.elsevier.com/locate/conengprac" TargetMode="External"/><Relationship Id="rId1456" Type="http://schemas.openxmlformats.org/officeDocument/2006/relationships/hyperlink" Target="http://www.elsevier.com/wps/find/supportfaq.cws_home/conditionsofsale/journals" TargetMode="External"/><Relationship Id="rId1663" Type="http://schemas.openxmlformats.org/officeDocument/2006/relationships/hyperlink" Target="http://www.elsevier.com/locate/eurtel" TargetMode="External"/><Relationship Id="rId1870" Type="http://schemas.openxmlformats.org/officeDocument/2006/relationships/hyperlink" Target="http://www.elsevier.com/wps/find/supportfaq.cws_home/conditionsofsale/journals" TargetMode="External"/><Relationship Id="rId1968" Type="http://schemas.openxmlformats.org/officeDocument/2006/relationships/hyperlink" Target="http://www.elsevier.com/wps/find/supportfaq.cws_home/conditionsofsale/journals" TargetMode="External"/><Relationship Id="rId2507" Type="http://schemas.openxmlformats.org/officeDocument/2006/relationships/hyperlink" Target="http://www.elsevier.com/locate/jcrpr" TargetMode="External"/><Relationship Id="rId2714" Type="http://schemas.openxmlformats.org/officeDocument/2006/relationships/hyperlink" Target="http://www.elsevier.com/wps/find/supportfaq.cws_home/conditionsofsale/argi" TargetMode="External"/><Relationship Id="rId2921" Type="http://schemas.openxmlformats.org/officeDocument/2006/relationships/hyperlink" Target="http://www.elsevier.com/wps/find/supportfaq.cws_home/conditionsofsale/journals" TargetMode="External"/><Relationship Id="rId4167" Type="http://schemas.openxmlformats.org/officeDocument/2006/relationships/hyperlink" Target="http://www.elsevier.com/wps/find/supportfaq.cws_home/conditionsofsale/journals" TargetMode="External"/><Relationship Id="rId4374" Type="http://schemas.openxmlformats.org/officeDocument/2006/relationships/hyperlink" Target="http://www.elsevier.com/locate/renewable" TargetMode="External"/><Relationship Id="rId4581" Type="http://schemas.openxmlformats.org/officeDocument/2006/relationships/hyperlink" Target="http://www.elsevier.com/locate/robot" TargetMode="External"/><Relationship Id="rId5218" Type="http://schemas.openxmlformats.org/officeDocument/2006/relationships/hyperlink" Target="http://www.elsevier.com/locate/pt" TargetMode="External"/><Relationship Id="rId1316" Type="http://schemas.openxmlformats.org/officeDocument/2006/relationships/hyperlink" Target="http://www.elsevier.com/wps/find/supportfaq.cws_home/conditionsofsale/journals" TargetMode="External"/><Relationship Id="rId1523" Type="http://schemas.openxmlformats.org/officeDocument/2006/relationships/hyperlink" Target="http://www.elsevier.com/locate/enganabound" TargetMode="External"/><Relationship Id="rId1730" Type="http://schemas.openxmlformats.org/officeDocument/2006/relationships/hyperlink" Target="http://www.elsevier.com/wps/find/supportfaq.cws_home/conditionsofsale/journals" TargetMode="External"/><Relationship Id="rId3183" Type="http://schemas.openxmlformats.org/officeDocument/2006/relationships/hyperlink" Target="http://www.elsevier.com/wps/find/supportfaq.cws_home/conditionsofsale/journals" TargetMode="External"/><Relationship Id="rId3390" Type="http://schemas.openxmlformats.org/officeDocument/2006/relationships/hyperlink" Target="http://www.elsevier.com/locate/marchem" TargetMode="External"/><Relationship Id="rId4027" Type="http://schemas.openxmlformats.org/officeDocument/2006/relationships/hyperlink" Target="http://www.elsevier.com/wps/find/supportfaq.cws_home/conditionsofsale/journals" TargetMode="External"/><Relationship Id="rId4234" Type="http://schemas.openxmlformats.org/officeDocument/2006/relationships/hyperlink" Target="http://www.elsevier.com/locate/pnucene" TargetMode="External"/><Relationship Id="rId4441" Type="http://schemas.openxmlformats.org/officeDocument/2006/relationships/hyperlink" Target="http://www.elsevier.com/wps/find/supportfaq.cws_home/conditionsofsale/journals" TargetMode="External"/><Relationship Id="rId4679" Type="http://schemas.openxmlformats.org/officeDocument/2006/relationships/hyperlink" Target="http://www.elsevier.com/locate/sna" TargetMode="External"/><Relationship Id="rId4886" Type="http://schemas.openxmlformats.org/officeDocument/2006/relationships/hyperlink" Target="http://www.elsevier.com/locate/teln" TargetMode="External"/><Relationship Id="rId22" Type="http://schemas.openxmlformats.org/officeDocument/2006/relationships/hyperlink" Target="http://www.elsevier.com/locate/acthis" TargetMode="External"/><Relationship Id="rId1828" Type="http://schemas.openxmlformats.org/officeDocument/2006/relationships/hyperlink" Target="http://www.elsevier.com/wps/find/supportfaq.cws_home/conditionsofsale/journals" TargetMode="External"/><Relationship Id="rId3043" Type="http://schemas.openxmlformats.org/officeDocument/2006/relationships/hyperlink" Target="http://www.elsevier.com/wps/find/supportfaq.cws_home/conditionsofsale/journals" TargetMode="External"/><Relationship Id="rId3250" Type="http://schemas.openxmlformats.org/officeDocument/2006/relationships/hyperlink" Target="http://www.elsevier.com/locate/jveb" TargetMode="External"/><Relationship Id="rId3488" Type="http://schemas.openxmlformats.org/officeDocument/2006/relationships/hyperlink" Target="http://www.elsevier.com/locate/mechatronics" TargetMode="External"/><Relationship Id="rId3695" Type="http://schemas.openxmlformats.org/officeDocument/2006/relationships/hyperlink" Target="http://www.elsevier.com/wps/find/supportfaq.cws_home/conditionsofsale/journals" TargetMode="External"/><Relationship Id="rId4539" Type="http://schemas.openxmlformats.org/officeDocument/2006/relationships/hyperlink" Target="http://www.elsevier.com/locate/revinf" TargetMode="External"/><Relationship Id="rId4746" Type="http://schemas.openxmlformats.org/officeDocument/2006/relationships/hyperlink" Target="http://www.elsevier.com/wps/find/supportfaq.cws_home/conditionsofsale/esme" TargetMode="External"/><Relationship Id="rId4953" Type="http://schemas.openxmlformats.org/officeDocument/2006/relationships/hyperlink" Target="http://www.elsevier.com/wps/find/supportfaq.cws_home/conditionsofsale/journals" TargetMode="External"/><Relationship Id="rId171" Type="http://schemas.openxmlformats.org/officeDocument/2006/relationships/hyperlink" Target="http://www.elsevier.com/wps/find/supportfaq.cws_home/conditionsofsale/argi" TargetMode="External"/><Relationship Id="rId2297" Type="http://schemas.openxmlformats.org/officeDocument/2006/relationships/hyperlink" Target="http://www.elsevier.com/locate/ijproman" TargetMode="External"/><Relationship Id="rId3348" Type="http://schemas.openxmlformats.org/officeDocument/2006/relationships/hyperlink" Target="http://www.elsevier.com/locate/lrr" TargetMode="External"/><Relationship Id="rId3555" Type="http://schemas.openxmlformats.org/officeDocument/2006/relationships/hyperlink" Target="http://www.elsevier.com/wps/find/supportfaq.cws_home/conditionsofsale/journals" TargetMode="External"/><Relationship Id="rId3762" Type="http://schemas.openxmlformats.org/officeDocument/2006/relationships/hyperlink" Target="http://www.elsevier.com/locate/nmni" TargetMode="External"/><Relationship Id="rId4301" Type="http://schemas.openxmlformats.org/officeDocument/2006/relationships/hyperlink" Target="http://www.elsevier.com/wps/find/supportfaq.cws_home/conditionsofsale/journals" TargetMode="External"/><Relationship Id="rId4606" Type="http://schemas.openxmlformats.org/officeDocument/2006/relationships/hyperlink" Target="http://www.elsevier.com/wps/find/supportfaq.cws_home/conditionsofsale/esme" TargetMode="External"/><Relationship Id="rId4813" Type="http://schemas.openxmlformats.org/officeDocument/2006/relationships/hyperlink" Target="http://www.elsevier.com/locate/stueduc" TargetMode="External"/><Relationship Id="rId269" Type="http://schemas.openxmlformats.org/officeDocument/2006/relationships/hyperlink" Target="http://www.elsevier.com/locate/avsg" TargetMode="External"/><Relationship Id="rId476" Type="http://schemas.openxmlformats.org/officeDocument/2006/relationships/hyperlink" Target="http://www.elsevier.com/wps/find/supportfaq.cws_home/conditionsofsale/journals" TargetMode="External"/><Relationship Id="rId683" Type="http://schemas.openxmlformats.org/officeDocument/2006/relationships/hyperlink" Target="http://www.elsevier.com/locate/ctarc" TargetMode="External"/><Relationship Id="rId890" Type="http://schemas.openxmlformats.org/officeDocument/2006/relationships/hyperlink" Target="http://www.elsevier.com/wps/find/supportfaq.cws_home/conditionsofsale/journals" TargetMode="External"/><Relationship Id="rId2157" Type="http://schemas.openxmlformats.org/officeDocument/2006/relationships/hyperlink" Target="http://www.elsevier.com/locate/aaen" TargetMode="External"/><Relationship Id="rId2364" Type="http://schemas.openxmlformats.org/officeDocument/2006/relationships/hyperlink" Target="http://www.elsevier.com/wps/find/supportfaq.cws_home/conditionsofsale/argi" TargetMode="External"/><Relationship Id="rId2571" Type="http://schemas.openxmlformats.org/officeDocument/2006/relationships/hyperlink" Target="http://www.elsevier.com/locate/jcis" TargetMode="External"/><Relationship Id="rId3110" Type="http://schemas.openxmlformats.org/officeDocument/2006/relationships/hyperlink" Target="http://www.elsevier.com/locate/seares" TargetMode="External"/><Relationship Id="rId3208" Type="http://schemas.openxmlformats.org/officeDocument/2006/relationships/hyperlink" Target="http://www.elsevier.com/locate/jsha" TargetMode="External"/><Relationship Id="rId3415" Type="http://schemas.openxmlformats.org/officeDocument/2006/relationships/hyperlink" Target="http://www.elsevier.com/wps/find/supportfaq.cws_home/conditionsofsale/journals" TargetMode="External"/><Relationship Id="rId129" Type="http://schemas.openxmlformats.org/officeDocument/2006/relationships/hyperlink" Target="http://www.elsevier.com/wps/find/supportfaq.cws_home/conditionsofsale/journals" TargetMode="External"/><Relationship Id="rId336" Type="http://schemas.openxmlformats.org/officeDocument/2006/relationships/hyperlink" Target="http://www.elsevier.com/wps/find/supportfaq.cws_home/conditionsofsale/journals" TargetMode="External"/><Relationship Id="rId543" Type="http://schemas.openxmlformats.org/officeDocument/2006/relationships/hyperlink" Target="http://www.elsevier.com/locate/bpsc" TargetMode="External"/><Relationship Id="rId988" Type="http://schemas.openxmlformats.org/officeDocument/2006/relationships/hyperlink" Target="http://www.elsevier.com/wps/find/supportfaq.cws_home/conditionsofsale/journals" TargetMode="External"/><Relationship Id="rId1173" Type="http://schemas.openxmlformats.org/officeDocument/2006/relationships/hyperlink" Target="http://www.elsevier.com/locate/cap" TargetMode="External"/><Relationship Id="rId1380" Type="http://schemas.openxmlformats.org/officeDocument/2006/relationships/hyperlink" Target="http://www.elsevier.com/wps/find/supportfaq.cws_home/conditionsofsale/journals" TargetMode="External"/><Relationship Id="rId2017" Type="http://schemas.openxmlformats.org/officeDocument/2006/relationships/hyperlink" Target="http://www.elsevier.com/locate/humgene" TargetMode="External"/><Relationship Id="rId2224" Type="http://schemas.openxmlformats.org/officeDocument/2006/relationships/hyperlink" Target="http://www.elsevier.com/wps/find/supportfaq.cws_home/conditionsofsale/journals" TargetMode="External"/><Relationship Id="rId2669" Type="http://schemas.openxmlformats.org/officeDocument/2006/relationships/hyperlink" Target="http://www.elsevier.com/locate/jelectrocard" TargetMode="External"/><Relationship Id="rId2876" Type="http://schemas.openxmlformats.org/officeDocument/2006/relationships/hyperlink" Target="http://www.elsevier.com/wps/find/supportfaq.cws_home/conditionsofsale/argi" TargetMode="External"/><Relationship Id="rId3622" Type="http://schemas.openxmlformats.org/officeDocument/2006/relationships/hyperlink" Target="http://www.elsevier.com/locate/ymthe" TargetMode="External"/><Relationship Id="rId3927" Type="http://schemas.openxmlformats.org/officeDocument/2006/relationships/hyperlink" Target="http://www.elsevier.com/wps/find/supportfaq.cws_home/conditionsofsale/journals" TargetMode="External"/><Relationship Id="rId5075" Type="http://schemas.openxmlformats.org/officeDocument/2006/relationships/hyperlink" Target="http://www.elsevier.com/wps/find/supportfaq.cws_home/conditionsofsale/journals" TargetMode="External"/><Relationship Id="rId5282" Type="http://schemas.openxmlformats.org/officeDocument/2006/relationships/hyperlink" Target="http://www.elsevier.com/locate/vas" TargetMode="External"/><Relationship Id="rId403" Type="http://schemas.openxmlformats.org/officeDocument/2006/relationships/hyperlink" Target="http://www.elsevier.com/locate/arthro" TargetMode="External"/><Relationship Id="rId750" Type="http://schemas.openxmlformats.org/officeDocument/2006/relationships/hyperlink" Target="http://www.elsevier.com/wps/find/supportfaq.cws_home/conditionsofsale/journals" TargetMode="External"/><Relationship Id="rId848" Type="http://schemas.openxmlformats.org/officeDocument/2006/relationships/hyperlink" Target="http://www.elsevier.com/wps/find/supportfaq.cws_home/conditionsofsale/journals" TargetMode="External"/><Relationship Id="rId1033" Type="http://schemas.openxmlformats.org/officeDocument/2006/relationships/hyperlink" Target="http://www.elsevier.com/locate/clsr" TargetMode="External"/><Relationship Id="rId1478" Type="http://schemas.openxmlformats.org/officeDocument/2006/relationships/hyperlink" Target="http://www.elsevier.com/wps/find/supportfaq.cws_home/conditionsofsale/journals" TargetMode="External"/><Relationship Id="rId1685" Type="http://schemas.openxmlformats.org/officeDocument/2006/relationships/hyperlink" Target="http://www.elsevier.com/locate/exphem" TargetMode="External"/><Relationship Id="rId1892" Type="http://schemas.openxmlformats.org/officeDocument/2006/relationships/hyperlink" Target="http://www.elsevier.com/wps/find/supportfaq.cws_home/conditionsofsale/journals" TargetMode="External"/><Relationship Id="rId2431" Type="http://schemas.openxmlformats.org/officeDocument/2006/relationships/hyperlink" Target="http://www.elsevier.com/locate/jaci" TargetMode="External"/><Relationship Id="rId2529" Type="http://schemas.openxmlformats.org/officeDocument/2006/relationships/hyperlink" Target="http://www.elsevier.com/locate/jchemneu" TargetMode="External"/><Relationship Id="rId2736" Type="http://schemas.openxmlformats.org/officeDocument/2006/relationships/hyperlink" Target="http://www.elsevier.com/wps/find/supportfaq.cws_home/conditionsofsale/journals" TargetMode="External"/><Relationship Id="rId4091" Type="http://schemas.openxmlformats.org/officeDocument/2006/relationships/hyperlink" Target="http://www.elsevier.com/wps/find/supportfaq.cws_home/conditionsofsale/journals" TargetMode="External"/><Relationship Id="rId4189" Type="http://schemas.openxmlformats.org/officeDocument/2006/relationships/hyperlink" Target="http://www.elsevier.com/wps/find/supportfaq.cws_home/conditionsofsale/journals" TargetMode="External"/><Relationship Id="rId5142" Type="http://schemas.openxmlformats.org/officeDocument/2006/relationships/hyperlink" Target="http://www.elsevier.com/locate/transproceed" TargetMode="External"/><Relationship Id="rId610" Type="http://schemas.openxmlformats.org/officeDocument/2006/relationships/hyperlink" Target="http://www.elsevier.com/wps/find/supportfaq.cws_home/conditionsofsale/journals" TargetMode="External"/><Relationship Id="rId708" Type="http://schemas.openxmlformats.org/officeDocument/2006/relationships/hyperlink" Target="http://www.elsevier.com/wps/find/supportfaq.cws_home/conditionsofsale/journals" TargetMode="External"/><Relationship Id="rId915" Type="http://schemas.openxmlformats.org/officeDocument/2006/relationships/hyperlink" Target="http://www.elsevier.com/locate/clindermatol" TargetMode="External"/><Relationship Id="rId1240" Type="http://schemas.openxmlformats.org/officeDocument/2006/relationships/hyperlink" Target="http://www.elsevier.com/wps/find/supportfaq.cws_home/conditionsofsale/argi" TargetMode="External"/><Relationship Id="rId1338" Type="http://schemas.openxmlformats.org/officeDocument/2006/relationships/hyperlink" Target="http://www.elsevier.com/wps/find/supportfaq.cws_home/conditionsofsale/journals" TargetMode="External"/><Relationship Id="rId1545" Type="http://schemas.openxmlformats.org/officeDocument/2006/relationships/hyperlink" Target="http://www.elsevier.com/locate/envint" TargetMode="External"/><Relationship Id="rId2943" Type="http://schemas.openxmlformats.org/officeDocument/2006/relationships/hyperlink" Target="http://www.elsevier.com/wps/find/supportfaq.cws_home/conditionsofsale/esme" TargetMode="External"/><Relationship Id="rId4049" Type="http://schemas.openxmlformats.org/officeDocument/2006/relationships/hyperlink" Target="http://www.elsevier.com/wps/find/supportfaq.cws_home/conditionsofsale/journals" TargetMode="External"/><Relationship Id="rId4396" Type="http://schemas.openxmlformats.org/officeDocument/2006/relationships/hyperlink" Target="http://www.elsevier.com/locate/ribaf" TargetMode="External"/><Relationship Id="rId5002" Type="http://schemas.openxmlformats.org/officeDocument/2006/relationships/hyperlink" Target="http://www.elsevier.com/locate/jssr" TargetMode="External"/><Relationship Id="rId1100" Type="http://schemas.openxmlformats.org/officeDocument/2006/relationships/hyperlink" Target="http://www.elsevier.com/wps/find/supportfaq.cws_home/conditionsofsale/journals" TargetMode="External"/><Relationship Id="rId1405" Type="http://schemas.openxmlformats.org/officeDocument/2006/relationships/hyperlink" Target="http://www.elsevier.com/locate/ecosta" TargetMode="External"/><Relationship Id="rId1752" Type="http://schemas.openxmlformats.org/officeDocument/2006/relationships/hyperlink" Target="http://www.elsevier.com/wps/find/supportfaq.cws_home/conditionsofsale/journals" TargetMode="External"/><Relationship Id="rId2803" Type="http://schemas.openxmlformats.org/officeDocument/2006/relationships/hyperlink" Target="http://www.elsevier.com/locate/jhec" TargetMode="External"/><Relationship Id="rId4256" Type="http://schemas.openxmlformats.org/officeDocument/2006/relationships/hyperlink" Target="http://www.elsevier.com/locate/pssc" TargetMode="External"/><Relationship Id="rId4463" Type="http://schemas.openxmlformats.org/officeDocument/2006/relationships/hyperlink" Target="http://www.elsevier.com/wps/find/supportfaq.cws_home/conditionsofsale/journals" TargetMode="External"/><Relationship Id="rId4670" Type="http://schemas.openxmlformats.org/officeDocument/2006/relationships/hyperlink" Target="http://www.elsevier.com/wps/find/supportfaq.cws_home/conditionsofsale/argi" TargetMode="External"/><Relationship Id="rId5307" Type="http://schemas.openxmlformats.org/officeDocument/2006/relationships/hyperlink" Target="http://www.elsevier.com/wps/find/supportfaq.cws_home/conditionsofsale/journals" TargetMode="External"/><Relationship Id="rId44" Type="http://schemas.openxmlformats.org/officeDocument/2006/relationships/hyperlink" Target="http://www.elsevier.com/locate/adengl" TargetMode="External"/><Relationship Id="rId1612" Type="http://schemas.openxmlformats.org/officeDocument/2006/relationships/hyperlink" Target="http://www.elsevier.com/wps/find/supportfaq.cws_home/conditionsofsale/journals" TargetMode="External"/><Relationship Id="rId1917" Type="http://schemas.openxmlformats.org/officeDocument/2006/relationships/hyperlink" Target="http://www.elsevier.com/locate/gloplacha" TargetMode="External"/><Relationship Id="rId3065" Type="http://schemas.openxmlformats.org/officeDocument/2006/relationships/hyperlink" Target="http://www.elsevier.com/wps/find/supportfaq.cws_home/conditionsofsale/journals" TargetMode="External"/><Relationship Id="rId3272" Type="http://schemas.openxmlformats.org/officeDocument/2006/relationships/hyperlink" Target="http://www.elsevier.com/locate/websem" TargetMode="External"/><Relationship Id="rId4116" Type="http://schemas.openxmlformats.org/officeDocument/2006/relationships/hyperlink" Target="http://www.elsevier.com/locate/physletb" TargetMode="External"/><Relationship Id="rId4323" Type="http://schemas.openxmlformats.org/officeDocument/2006/relationships/hyperlink" Target="http://www.elsevier.com/wps/find/supportfaq.cws_home/conditionsofsale/journals" TargetMode="External"/><Relationship Id="rId4530" Type="http://schemas.openxmlformats.org/officeDocument/2006/relationships/hyperlink" Target="http://www.elsevier.com/wps/find/supportfaq.cws_home/conditionsofsale/journals" TargetMode="External"/><Relationship Id="rId4768" Type="http://schemas.openxmlformats.org/officeDocument/2006/relationships/hyperlink" Target="http://www.elsevier.com/wps/find/supportfaq.cws_home/conditionsofsale/journals" TargetMode="External"/><Relationship Id="rId4975" Type="http://schemas.openxmlformats.org/officeDocument/2006/relationships/hyperlink" Target="http://www.elsevier.com/wps/find/supportfaq.cws_home/conditionsofsale/journals" TargetMode="External"/><Relationship Id="rId193" Type="http://schemas.openxmlformats.org/officeDocument/2006/relationships/hyperlink" Target="http://www.elsevier.com/locate/anpedi" TargetMode="External"/><Relationship Id="rId498" Type="http://schemas.openxmlformats.org/officeDocument/2006/relationships/hyperlink" Target="http://www.elsevier.com/wps/find/supportfaq.cws_home/conditionsofsale/journals" TargetMode="External"/><Relationship Id="rId2081" Type="http://schemas.openxmlformats.org/officeDocument/2006/relationships/hyperlink" Target="http://www.elsevier.com/locate/meegid" TargetMode="External"/><Relationship Id="rId2179" Type="http://schemas.openxmlformats.org/officeDocument/2006/relationships/hyperlink" Target="http://www.elsevier.com/locate/ijbiomac" TargetMode="External"/><Relationship Id="rId3132" Type="http://schemas.openxmlformats.org/officeDocument/2006/relationships/hyperlink" Target="http://www.elsevier.com/locate/jstroke" TargetMode="External"/><Relationship Id="rId3577" Type="http://schemas.openxmlformats.org/officeDocument/2006/relationships/hyperlink" Target="http://www.elsevier.com/wps/find/supportfaq.cws_home/conditionsofsale/journals" TargetMode="External"/><Relationship Id="rId3784" Type="http://schemas.openxmlformats.org/officeDocument/2006/relationships/hyperlink" Target="http://www.elsevier.com/locate/nds" TargetMode="External"/><Relationship Id="rId3991" Type="http://schemas.openxmlformats.org/officeDocument/2006/relationships/hyperlink" Target="http://www.elsevier.com/wps/find/supportfaq.cws_home/conditionsofsale/journals" TargetMode="External"/><Relationship Id="rId4628" Type="http://schemas.openxmlformats.org/officeDocument/2006/relationships/hyperlink" Target="http://www.elsevier.com/wps/find/supportfaq.cws_home/conditionsofsale/argi" TargetMode="External"/><Relationship Id="rId4835" Type="http://schemas.openxmlformats.org/officeDocument/2006/relationships/hyperlink" Target="http://www.elsevier.com/locate/surfin" TargetMode="External"/><Relationship Id="rId260" Type="http://schemas.openxmlformats.org/officeDocument/2006/relationships/hyperlink" Target="http://www.elsevier.com/wps/find/supportfaq.cws_home/conditionsofsale/esme" TargetMode="External"/><Relationship Id="rId2386" Type="http://schemas.openxmlformats.org/officeDocument/2006/relationships/hyperlink" Target="http://www.elsevier.com/wps/find/supportfaq.cws_home/conditionsofsale/esme" TargetMode="External"/><Relationship Id="rId2593" Type="http://schemas.openxmlformats.org/officeDocument/2006/relationships/hyperlink" Target="http://www.elsevier.com/locate/jocs" TargetMode="External"/><Relationship Id="rId3437" Type="http://schemas.openxmlformats.org/officeDocument/2006/relationships/hyperlink" Target="http://www.elsevier.com/wps/find/supportfaq.cws_home/conditionsofsale/journals" TargetMode="External"/><Relationship Id="rId3644" Type="http://schemas.openxmlformats.org/officeDocument/2006/relationships/hyperlink" Target="http://www.elsevier.com/locate/MUTREFS" TargetMode="External"/><Relationship Id="rId3851" Type="http://schemas.openxmlformats.org/officeDocument/2006/relationships/hyperlink" Target="http://www.elsevier.com/wps/find/supportfaq.cws_home/conditionsofsale/journals" TargetMode="External"/><Relationship Id="rId4902" Type="http://schemas.openxmlformats.org/officeDocument/2006/relationships/hyperlink" Target="http://www.elsevier.com/locate/tecto" TargetMode="External"/><Relationship Id="rId5097" Type="http://schemas.openxmlformats.org/officeDocument/2006/relationships/hyperlink" Target="http://www.elsevier.com/wps/find/supportfaq.cws_home/conditionsofsale/journals" TargetMode="External"/><Relationship Id="rId120" Type="http://schemas.openxmlformats.org/officeDocument/2006/relationships/hyperlink" Target="http://www.elsevier.com/locate/afju" TargetMode="External"/><Relationship Id="rId358" Type="http://schemas.openxmlformats.org/officeDocument/2006/relationships/hyperlink" Target="http://www.elsevier.com/wps/find/supportfaq.cws_home/conditionsofsale/esme" TargetMode="External"/><Relationship Id="rId565" Type="http://schemas.openxmlformats.org/officeDocument/2006/relationships/hyperlink" Target="http://www.elsevier.com/locate/btt" TargetMode="External"/><Relationship Id="rId772" Type="http://schemas.openxmlformats.org/officeDocument/2006/relationships/hyperlink" Target="http://www.elsevier.com/wps/find/supportfaq.cws_home/conditionsofsale/journals" TargetMode="External"/><Relationship Id="rId1195" Type="http://schemas.openxmlformats.org/officeDocument/2006/relationships/hyperlink" Target="http://www.elsevier.com/locate/coelec" TargetMode="External"/><Relationship Id="rId2039" Type="http://schemas.openxmlformats.org/officeDocument/2006/relationships/hyperlink" Target="http://www.elsevier.com/locate/icte" TargetMode="External"/><Relationship Id="rId2246" Type="http://schemas.openxmlformats.org/officeDocument/2006/relationships/hyperlink" Target="http://www.elsevier.com/wps/find/supportfaq.cws_home/conditionsofsale/journals" TargetMode="External"/><Relationship Id="rId2453" Type="http://schemas.openxmlformats.org/officeDocument/2006/relationships/hyperlink" Target="http://www.elsevier.com/locate/jat" TargetMode="External"/><Relationship Id="rId2660" Type="http://schemas.openxmlformats.org/officeDocument/2006/relationships/hyperlink" Target="http://www.elsevier.com/wps/find/supportfaq.cws_home/conditionsofsale/journals" TargetMode="External"/><Relationship Id="rId2898" Type="http://schemas.openxmlformats.org/officeDocument/2006/relationships/hyperlink" Target="http://www.elsevier.com/locate/jmir" TargetMode="External"/><Relationship Id="rId3504" Type="http://schemas.openxmlformats.org/officeDocument/2006/relationships/hyperlink" Target="http://www.elsevier.com/locate/cmed" TargetMode="External"/><Relationship Id="rId3711" Type="http://schemas.openxmlformats.org/officeDocument/2006/relationships/hyperlink" Target="http://www.elsevier.com/wps/find/supportfaq.cws_home/conditionsofsale/journals" TargetMode="External"/><Relationship Id="rId3949" Type="http://schemas.openxmlformats.org/officeDocument/2006/relationships/hyperlink" Target="http://www.elsevier.com/wps/find/supportfaq.cws_home/conditionsofsale/journals" TargetMode="External"/><Relationship Id="rId5164" Type="http://schemas.openxmlformats.org/officeDocument/2006/relationships/hyperlink" Target="http://www.elsevier.com/locate/trab" TargetMode="External"/><Relationship Id="rId218" Type="http://schemas.openxmlformats.org/officeDocument/2006/relationships/hyperlink" Target="http://www.elsevier.com/wps/find/supportfaq.cws_home/conditionsofsale/journals" TargetMode="External"/><Relationship Id="rId425" Type="http://schemas.openxmlformats.org/officeDocument/2006/relationships/hyperlink" Target="http://www.elsevier.com/locate/asw" TargetMode="External"/><Relationship Id="rId632" Type="http://schemas.openxmlformats.org/officeDocument/2006/relationships/hyperlink" Target="http://www.elsevier.com/wps/find/supportfaq.cws_home/conditionsofsale/journals" TargetMode="External"/><Relationship Id="rId1055" Type="http://schemas.openxmlformats.org/officeDocument/2006/relationships/hyperlink" Target="http://www.elsevier.com/locate/compmedimag" TargetMode="External"/><Relationship Id="rId1262" Type="http://schemas.openxmlformats.org/officeDocument/2006/relationships/hyperlink" Target="http://www.elsevier.com/wps/find/supportfaq.cws_home/conditionsofsale/journals" TargetMode="External"/><Relationship Id="rId2106" Type="http://schemas.openxmlformats.org/officeDocument/2006/relationships/hyperlink" Target="http://www.elsevier.com/wps/find/supportfaq.cws_home/conditionsofsale/journals" TargetMode="External"/><Relationship Id="rId2313" Type="http://schemas.openxmlformats.org/officeDocument/2006/relationships/hyperlink" Target="http://www.elsevier.com/locate/ijsolstr" TargetMode="External"/><Relationship Id="rId2520" Type="http://schemas.openxmlformats.org/officeDocument/2006/relationships/hyperlink" Target="http://www.elsevier.com/wps/find/supportfaq.cws_home/conditionsofsale/argi" TargetMode="External"/><Relationship Id="rId2758" Type="http://schemas.openxmlformats.org/officeDocument/2006/relationships/hyperlink" Target="http://www.elsevier.com/wps/find/supportfaq.cws_home/conditionsofsale/journals" TargetMode="External"/><Relationship Id="rId2965" Type="http://schemas.openxmlformats.org/officeDocument/2006/relationships/hyperlink" Target="http://www.elsevier.com/wps/find/supportfaq.cws_home/conditionsofsale/journals" TargetMode="External"/><Relationship Id="rId3809" Type="http://schemas.openxmlformats.org/officeDocument/2006/relationships/hyperlink" Target="http://www.elsevier.com/wps/find/supportfaq.cws_home/conditionsofsale/journals" TargetMode="External"/><Relationship Id="rId5024" Type="http://schemas.openxmlformats.org/officeDocument/2006/relationships/hyperlink" Target="http://www.elsevier.com/wps/find/supportfaq.cws_home/conditionsofsale/lancet" TargetMode="External"/><Relationship Id="rId937" Type="http://schemas.openxmlformats.org/officeDocument/2006/relationships/hyperlink" Target="http://www.elsevier.com/locate/cabp" TargetMode="External"/><Relationship Id="rId1122" Type="http://schemas.openxmlformats.org/officeDocument/2006/relationships/hyperlink" Target="http://www.elsevier.com/wps/find/supportfaq.cws_home/conditionsofsale/journals" TargetMode="External"/><Relationship Id="rId1567" Type="http://schemas.openxmlformats.org/officeDocument/2006/relationships/hyperlink" Target="http://www.elsevier.com/locate/envsci" TargetMode="External"/><Relationship Id="rId1774" Type="http://schemas.openxmlformats.org/officeDocument/2006/relationships/hyperlink" Target="http://www.elsevier.com/wps/find/supportfaq.cws_home/conditionsofsale/journals" TargetMode="External"/><Relationship Id="rId1981" Type="http://schemas.openxmlformats.org/officeDocument/2006/relationships/hyperlink" Target="http://www.elsevier.com/locate/hlc" TargetMode="External"/><Relationship Id="rId2618" Type="http://schemas.openxmlformats.org/officeDocument/2006/relationships/hyperlink" Target="http://www.elsevier.com/wps/find/supportfaq.cws_home/conditionsofsale/journals" TargetMode="External"/><Relationship Id="rId2825" Type="http://schemas.openxmlformats.org/officeDocument/2006/relationships/hyperlink" Target="http://www.elsevier.com/locate/jiph" TargetMode="External"/><Relationship Id="rId4180" Type="http://schemas.openxmlformats.org/officeDocument/2006/relationships/hyperlink" Target="http://www.elsevier.com/locate/pranut" TargetMode="External"/><Relationship Id="rId4278" Type="http://schemas.openxmlformats.org/officeDocument/2006/relationships/hyperlink" Target="http://www.elsevier.com/locate/psychres" TargetMode="External"/><Relationship Id="rId4485" Type="http://schemas.openxmlformats.org/officeDocument/2006/relationships/hyperlink" Target="http://www.elsevier.com/wps/find/supportfaq.cws_home/conditionsofsale/journals" TargetMode="External"/><Relationship Id="rId5231" Type="http://schemas.openxmlformats.org/officeDocument/2006/relationships/hyperlink" Target="http://www.elsevier.com/wps/find/supportfaq.cws_home/conditionsofsale/journals" TargetMode="External"/><Relationship Id="rId5329" Type="http://schemas.openxmlformats.org/officeDocument/2006/relationships/hyperlink" Target="http://www.elsevier.com/wps/find/supportfaq.cws_home/conditionsofsale/journals" TargetMode="External"/><Relationship Id="rId66" Type="http://schemas.openxmlformats.org/officeDocument/2006/relationships/hyperlink" Target="http://www.elsevier.com/locate/aei" TargetMode="External"/><Relationship Id="rId1427" Type="http://schemas.openxmlformats.org/officeDocument/2006/relationships/hyperlink" Target="http://www.elsevier.com/locate/edumed" TargetMode="External"/><Relationship Id="rId1634" Type="http://schemas.openxmlformats.org/officeDocument/2006/relationships/hyperlink" Target="http://www.elsevier.com/wps/find/supportfaq.cws_home/conditionsofsale/journals" TargetMode="External"/><Relationship Id="rId1841" Type="http://schemas.openxmlformats.org/officeDocument/2006/relationships/hyperlink" Target="http://www.elsevier.com/locate/gaitpost" TargetMode="External"/><Relationship Id="rId3087" Type="http://schemas.openxmlformats.org/officeDocument/2006/relationships/hyperlink" Target="http://www.elsevier.com/wps/find/supportfaq.cws_home/conditionsofsale/journals" TargetMode="External"/><Relationship Id="rId3294" Type="http://schemas.openxmlformats.org/officeDocument/2006/relationships/hyperlink" Target="http://www.elsevier.com/locate/kine" TargetMode="External"/><Relationship Id="rId4040" Type="http://schemas.openxmlformats.org/officeDocument/2006/relationships/hyperlink" Target="http://www.elsevier.com/locate/epet" TargetMode="External"/><Relationship Id="rId4138" Type="http://schemas.openxmlformats.org/officeDocument/2006/relationships/hyperlink" Target="http://www.elsevier.com/locate/phymed" TargetMode="External"/><Relationship Id="rId4345" Type="http://schemas.openxmlformats.org/officeDocument/2006/relationships/hyperlink" Target="http://www.elsevier.com/wps/find/supportfaq.cws_home/conditionsofsale/journals" TargetMode="External"/><Relationship Id="rId4692" Type="http://schemas.openxmlformats.org/officeDocument/2006/relationships/hyperlink" Target="http://www.elsevier.com/wps/find/supportfaq.cws_home/conditionsofsale/journals" TargetMode="External"/><Relationship Id="rId4997" Type="http://schemas.openxmlformats.org/officeDocument/2006/relationships/hyperlink" Target="http://www.elsevier.com/wps/find/supportfaq.cws_home/conditionsofsale/argi" TargetMode="External"/><Relationship Id="rId1939" Type="http://schemas.openxmlformats.org/officeDocument/2006/relationships/hyperlink" Target="http://www.elsevier.com/locate/ygyno" TargetMode="External"/><Relationship Id="rId3599" Type="http://schemas.openxmlformats.org/officeDocument/2006/relationships/hyperlink" Target="http://www.elsevier.com/wps/find/supportfaq.cws_home/conditionsofsale/journals" TargetMode="External"/><Relationship Id="rId4552" Type="http://schemas.openxmlformats.org/officeDocument/2006/relationships/hyperlink" Target="http://www.elsevier.com/wps/find/supportfaq.cws_home/conditionsofsale/esme" TargetMode="External"/><Relationship Id="rId4857" Type="http://schemas.openxmlformats.org/officeDocument/2006/relationships/hyperlink" Target="http://www.elsevier.com/wps/find/supportfaq.cws_home/conditionsofsale/journals" TargetMode="External"/><Relationship Id="rId1701" Type="http://schemas.openxmlformats.org/officeDocument/2006/relationships/hyperlink" Target="http://www.elsevier.com/locate/eml" TargetMode="External"/><Relationship Id="rId3154" Type="http://schemas.openxmlformats.org/officeDocument/2006/relationships/hyperlink" Target="http://www.elsevier.com/locate/jterra" TargetMode="External"/><Relationship Id="rId3361" Type="http://schemas.openxmlformats.org/officeDocument/2006/relationships/hyperlink" Target="http://www.elsevier.com/wps/find/supportfaq.cws_home/conditionsofsale/journals" TargetMode="External"/><Relationship Id="rId3459" Type="http://schemas.openxmlformats.org/officeDocument/2006/relationships/hyperlink" Target="http://www.elsevier.com/wps/find/supportfaq.cws_home/conditionsofsale/journals" TargetMode="External"/><Relationship Id="rId3666" Type="http://schemas.openxmlformats.org/officeDocument/2006/relationships/hyperlink" Target="http://www.elsevier.com/locate/neo" TargetMode="External"/><Relationship Id="rId4205" Type="http://schemas.openxmlformats.org/officeDocument/2006/relationships/hyperlink" Target="http://www.elsevier.com/wps/find/supportfaq.cws_home/conditionsofsale/journals" TargetMode="External"/><Relationship Id="rId4412" Type="http://schemas.openxmlformats.org/officeDocument/2006/relationships/hyperlink" Target="http://www.elsevier.com/locate/rjnp" TargetMode="External"/><Relationship Id="rId282" Type="http://schemas.openxmlformats.org/officeDocument/2006/relationships/hyperlink" Target="http://www.elsevier.com/wps/find/supportfaq.cws_home/conditionsofsale/journals" TargetMode="External"/><Relationship Id="rId587" Type="http://schemas.openxmlformats.org/officeDocument/2006/relationships/hyperlink" Target="http://www.elsevier.com/locate/biortech" TargetMode="External"/><Relationship Id="rId2170" Type="http://schemas.openxmlformats.org/officeDocument/2006/relationships/hyperlink" Target="http://www.elsevier.com/wps/find/supportfaq.cws_home/conditionsofsale/journals" TargetMode="External"/><Relationship Id="rId2268" Type="http://schemas.openxmlformats.org/officeDocument/2006/relationships/hyperlink" Target="http://www.elsevier.com/wps/find/supportfaq.cws_home/conditionsofsale/journals" TargetMode="External"/><Relationship Id="rId3014" Type="http://schemas.openxmlformats.org/officeDocument/2006/relationships/hyperlink" Target="http://www.elsevier.com/locate/epsc" TargetMode="External"/><Relationship Id="rId3221" Type="http://schemas.openxmlformats.org/officeDocument/2006/relationships/hyperlink" Target="http://www.elsevier.com/wps/find/supportfaq.cws_home/conditionsofsale/argi" TargetMode="External"/><Relationship Id="rId3319" Type="http://schemas.openxmlformats.org/officeDocument/2006/relationships/hyperlink" Target="http://www.elsevier.com/wps/find/supportfaq.cws_home/conditionsofsale/journals" TargetMode="External"/><Relationship Id="rId3873" Type="http://schemas.openxmlformats.org/officeDocument/2006/relationships/hyperlink" Target="http://www.elsevier.com/wps/find/supportfaq.cws_home/conditionsofsale/journals" TargetMode="External"/><Relationship Id="rId4717" Type="http://schemas.openxmlformats.org/officeDocument/2006/relationships/hyperlink" Target="http://www.elsevier.com/locate/smallrumres" TargetMode="External"/><Relationship Id="rId4924" Type="http://schemas.openxmlformats.org/officeDocument/2006/relationships/hyperlink" Target="http://www.elsevier.com/locate/ajpa" TargetMode="External"/><Relationship Id="rId8" Type="http://schemas.openxmlformats.org/officeDocument/2006/relationships/hyperlink" Target="http://www.elsevier.com/locate/aap" TargetMode="External"/><Relationship Id="rId142" Type="http://schemas.openxmlformats.org/officeDocument/2006/relationships/hyperlink" Target="http://www.elsevier.com/locate/airmedj" TargetMode="External"/><Relationship Id="rId447" Type="http://schemas.openxmlformats.org/officeDocument/2006/relationships/hyperlink" Target="http://www.elsevier.com/locate/anl" TargetMode="External"/><Relationship Id="rId794" Type="http://schemas.openxmlformats.org/officeDocument/2006/relationships/hyperlink" Target="http://www.elsevier.com/wps/find/supportfaq.cws_home/conditionsofsale/journals" TargetMode="External"/><Relationship Id="rId1077" Type="http://schemas.openxmlformats.org/officeDocument/2006/relationships/hyperlink" Target="http://www.elsevier.com/locate/compstruc" TargetMode="External"/><Relationship Id="rId2030" Type="http://schemas.openxmlformats.org/officeDocument/2006/relationships/hyperlink" Target="http://www.elsevier.com/wps/find/supportfaq.cws_home/conditionsofsale/journals" TargetMode="External"/><Relationship Id="rId2128" Type="http://schemas.openxmlformats.org/officeDocument/2006/relationships/hyperlink" Target="http://www.elsevier.com/wps/find/supportfaq.cws_home/conditionsofsale/journals" TargetMode="External"/><Relationship Id="rId2475" Type="http://schemas.openxmlformats.org/officeDocument/2006/relationships/hyperlink" Target="http://www.elsevier.com/locate/jautimm" TargetMode="External"/><Relationship Id="rId2682" Type="http://schemas.openxmlformats.org/officeDocument/2006/relationships/hyperlink" Target="http://www.elsevier.com/wps/find/supportfaq.cws_home/conditionsofsale/journals" TargetMode="External"/><Relationship Id="rId2987" Type="http://schemas.openxmlformats.org/officeDocument/2006/relationships/hyperlink" Target="http://www.elsevier.com/wps/find/supportfaq.cws_home/conditionsofsale/journals" TargetMode="External"/><Relationship Id="rId3526" Type="http://schemas.openxmlformats.org/officeDocument/2006/relationships/hyperlink" Target="http://www.elsevier.com/locate/medin" TargetMode="External"/><Relationship Id="rId3733" Type="http://schemas.openxmlformats.org/officeDocument/2006/relationships/hyperlink" Target="http://www.elsevier.com/wps/find/supportfaq.cws_home/conditionsofsale/journals" TargetMode="External"/><Relationship Id="rId3940" Type="http://schemas.openxmlformats.org/officeDocument/2006/relationships/hyperlink" Target="http://www.elsevier.com/locate/orthsurg" TargetMode="External"/><Relationship Id="rId5186" Type="http://schemas.openxmlformats.org/officeDocument/2006/relationships/hyperlink" Target="http://www.elsevier.com/locate/tibs" TargetMode="External"/><Relationship Id="rId654" Type="http://schemas.openxmlformats.org/officeDocument/2006/relationships/hyperlink" Target="http://www.elsevier.com/wps/find/supportfaq.cws_home/conditionsofsale/journals" TargetMode="External"/><Relationship Id="rId861" Type="http://schemas.openxmlformats.org/officeDocument/2006/relationships/hyperlink" Target="http://www.elsevier.com/locate/jccc" TargetMode="External"/><Relationship Id="rId959" Type="http://schemas.openxmlformats.org/officeDocument/2006/relationships/hyperlink" Target="http://www.elsevier.com/locate/cnsns" TargetMode="External"/><Relationship Id="rId1284" Type="http://schemas.openxmlformats.org/officeDocument/2006/relationships/hyperlink" Target="http://www.elsevier.com/wps/find/supportfaq.cws_home/conditionsofsale/journals" TargetMode="External"/><Relationship Id="rId1491" Type="http://schemas.openxmlformats.org/officeDocument/2006/relationships/hyperlink" Target="http://www.elsevier.com/locate/enconman" TargetMode="External"/><Relationship Id="rId1589" Type="http://schemas.openxmlformats.org/officeDocument/2006/relationships/hyperlink" Target="http://www.elsevier.com/locate/ecss" TargetMode="External"/><Relationship Id="rId2335" Type="http://schemas.openxmlformats.org/officeDocument/2006/relationships/hyperlink" Target="http://www.elsevier.com/locate/irfa" TargetMode="External"/><Relationship Id="rId2542" Type="http://schemas.openxmlformats.org/officeDocument/2006/relationships/hyperlink" Target="http://www.elsevier.com/wps/find/supportfaq.cws_home/conditionsofsale/journals" TargetMode="External"/><Relationship Id="rId3800" Type="http://schemas.openxmlformats.org/officeDocument/2006/relationships/hyperlink" Target="http://www.elsevier.com/locate/nucmed" TargetMode="External"/><Relationship Id="rId5046" Type="http://schemas.openxmlformats.org/officeDocument/2006/relationships/hyperlink" Target="http://www.elsevier.com/locate/lanres" TargetMode="External"/><Relationship Id="rId5253" Type="http://schemas.openxmlformats.org/officeDocument/2006/relationships/hyperlink" Target="http://www.elsevier.com/wps/find/supportfaq.cws_home/conditionsofsale/journals" TargetMode="External"/><Relationship Id="rId307" Type="http://schemas.openxmlformats.org/officeDocument/2006/relationships/hyperlink" Target="http://www.elsevier.com/locate/apm" TargetMode="External"/><Relationship Id="rId514" Type="http://schemas.openxmlformats.org/officeDocument/2006/relationships/hyperlink" Target="http://www.elsevier.com/wps/find/supportfaq.cws_home/conditionsofsale/journals" TargetMode="External"/><Relationship Id="rId721" Type="http://schemas.openxmlformats.org/officeDocument/2006/relationships/hyperlink" Target="http://www.elsevier.com/locate/catena" TargetMode="External"/><Relationship Id="rId1144" Type="http://schemas.openxmlformats.org/officeDocument/2006/relationships/hyperlink" Target="http://www.elsevier.com/wps/find/supportfaq.cws_home/conditionsofsale/journals" TargetMode="External"/><Relationship Id="rId1351" Type="http://schemas.openxmlformats.org/officeDocument/2006/relationships/hyperlink" Target="http://www.elsevier.com/locate/domaniend" TargetMode="External"/><Relationship Id="rId1449" Type="http://schemas.openxmlformats.org/officeDocument/2006/relationships/hyperlink" Target="http://www.elsevier.com/locate/ejso" TargetMode="External"/><Relationship Id="rId1796" Type="http://schemas.openxmlformats.org/officeDocument/2006/relationships/hyperlink" Target="http://www.elsevier.com/wps/find/supportfaq.cws_home/conditionsofsale/journals" TargetMode="External"/><Relationship Id="rId2402" Type="http://schemas.openxmlformats.org/officeDocument/2006/relationships/hyperlink" Target="http://www.elsevier.com/wps/find/supportfaq.cws_home/conditionsofsale/journals" TargetMode="External"/><Relationship Id="rId2847" Type="http://schemas.openxmlformats.org/officeDocument/2006/relationships/hyperlink" Target="http://www.elsevier.com/locate/intman" TargetMode="External"/><Relationship Id="rId4062" Type="http://schemas.openxmlformats.org/officeDocument/2006/relationships/hyperlink" Target="http://www.elsevier.com/locate/photonics" TargetMode="External"/><Relationship Id="rId5113" Type="http://schemas.openxmlformats.org/officeDocument/2006/relationships/hyperlink" Target="http://www.elsevier.com/wps/find/supportfaq.cws_home/conditionsofsale/journals" TargetMode="External"/><Relationship Id="rId88" Type="http://schemas.openxmlformats.org/officeDocument/2006/relationships/hyperlink" Target="http://www.elsevier.com/locate/aimed" TargetMode="External"/><Relationship Id="rId819" Type="http://schemas.openxmlformats.org/officeDocument/2006/relationships/hyperlink" Target="http://www.elsevier.com/locate/ctmat" TargetMode="External"/><Relationship Id="rId1004" Type="http://schemas.openxmlformats.org/officeDocument/2006/relationships/hyperlink" Target="http://www.elsevier.com/wps/find/supportfaq.cws_home/conditionsofsale/esme" TargetMode="External"/><Relationship Id="rId1211" Type="http://schemas.openxmlformats.org/officeDocument/2006/relationships/hyperlink" Target="http://www.elsevier.com/locate/conb" TargetMode="External"/><Relationship Id="rId1656" Type="http://schemas.openxmlformats.org/officeDocument/2006/relationships/hyperlink" Target="http://www.elsevier.com/wps/find/supportfaq.cws_home/conditionsofsale/journals" TargetMode="External"/><Relationship Id="rId1863" Type="http://schemas.openxmlformats.org/officeDocument/2006/relationships/hyperlink" Target="http://www.elsevier.com/locate/genrep" TargetMode="External"/><Relationship Id="rId2707" Type="http://schemas.openxmlformats.org/officeDocument/2006/relationships/hyperlink" Target="http://www.elsevier.com/locate/jef" TargetMode="External"/><Relationship Id="rId2914" Type="http://schemas.openxmlformats.org/officeDocument/2006/relationships/hyperlink" Target="http://www.elsevier.com/locate/jmb" TargetMode="External"/><Relationship Id="rId4367" Type="http://schemas.openxmlformats.org/officeDocument/2006/relationships/hyperlink" Target="http://www.elsevier.com/wps/find/supportfaq.cws_home/conditionsofsale/journals" TargetMode="External"/><Relationship Id="rId4574" Type="http://schemas.openxmlformats.org/officeDocument/2006/relationships/hyperlink" Target="http://www.elsevier.com/wps/find/supportfaq.cws_home/conditionsofsale/argi" TargetMode="External"/><Relationship Id="rId4781" Type="http://schemas.openxmlformats.org/officeDocument/2006/relationships/hyperlink" Target="http://www.elsevier.com/locate/saa" TargetMode="External"/><Relationship Id="rId5320" Type="http://schemas.openxmlformats.org/officeDocument/2006/relationships/hyperlink" Target="http://www.elsevier.com/locate/wri" TargetMode="External"/><Relationship Id="rId1309" Type="http://schemas.openxmlformats.org/officeDocument/2006/relationships/hyperlink" Target="http://www.elsevier.com/locate/diabres" TargetMode="External"/><Relationship Id="rId1516" Type="http://schemas.openxmlformats.org/officeDocument/2006/relationships/hyperlink" Target="http://www.elsevier.com/wps/find/supportfaq.cws_home/conditionsofsale/esme" TargetMode="External"/><Relationship Id="rId1723" Type="http://schemas.openxmlformats.org/officeDocument/2006/relationships/hyperlink" Target="http://www.elsevier.com/locate/firesaf" TargetMode="External"/><Relationship Id="rId1930" Type="http://schemas.openxmlformats.org/officeDocument/2006/relationships/hyperlink" Target="http://www.elsevier.com/wps/find/supportfaq.cws_home/conditionsofsale/journals" TargetMode="External"/><Relationship Id="rId3176" Type="http://schemas.openxmlformats.org/officeDocument/2006/relationships/hyperlink" Target="http://www.elsevier.com/locate/jasi" TargetMode="External"/><Relationship Id="rId3383" Type="http://schemas.openxmlformats.org/officeDocument/2006/relationships/hyperlink" Target="http://www.elsevier.com/wps/find/supportfaq.cws_home/conditionsofsale/journals" TargetMode="External"/><Relationship Id="rId3590" Type="http://schemas.openxmlformats.org/officeDocument/2006/relationships/hyperlink" Target="http://www.elsevier.com/locate/midw" TargetMode="External"/><Relationship Id="rId4227" Type="http://schemas.openxmlformats.org/officeDocument/2006/relationships/hyperlink" Target="http://www.elsevier.com/wps/find/supportfaq.cws_home/conditionsofsale/journals" TargetMode="External"/><Relationship Id="rId4434" Type="http://schemas.openxmlformats.org/officeDocument/2006/relationships/hyperlink" Target="http://www.elsevier.com/locate/reuma" TargetMode="External"/><Relationship Id="rId4879" Type="http://schemas.openxmlformats.org/officeDocument/2006/relationships/hyperlink" Target="http://www.elsevier.com/wps/find/supportfaq.cws_home/conditionsofsale/journals" TargetMode="External"/><Relationship Id="rId15" Type="http://schemas.openxmlformats.org/officeDocument/2006/relationships/hyperlink" Target="http://www.elsevier.com/wps/find/supportfaq.cws_home/conditionsofsale/journals" TargetMode="External"/><Relationship Id="rId2192" Type="http://schemas.openxmlformats.org/officeDocument/2006/relationships/hyperlink" Target="http://www.elsevier.com/wps/find/supportfaq.cws_home/conditionsofsale/journals" TargetMode="External"/><Relationship Id="rId3036" Type="http://schemas.openxmlformats.org/officeDocument/2006/relationships/hyperlink" Target="http://www.elsevier.com/locate/jphotochemab" TargetMode="External"/><Relationship Id="rId3243" Type="http://schemas.openxmlformats.org/officeDocument/2006/relationships/hyperlink" Target="http://www.elsevier.com/wps/find/supportfaq.cws_home/conditionsofsale/argi" TargetMode="External"/><Relationship Id="rId3688" Type="http://schemas.openxmlformats.org/officeDocument/2006/relationships/hyperlink" Target="http://www.elsevier.com/locate/neuchi" TargetMode="External"/><Relationship Id="rId3895" Type="http://schemas.openxmlformats.org/officeDocument/2006/relationships/hyperlink" Target="http://www.elsevier.com/wps/find/supportfaq.cws_home/conditionsofsale/journals" TargetMode="External"/><Relationship Id="rId4641" Type="http://schemas.openxmlformats.org/officeDocument/2006/relationships/hyperlink" Target="http://www.elsevier.com/locate/siny" TargetMode="External"/><Relationship Id="rId4739" Type="http://schemas.openxmlformats.org/officeDocument/2006/relationships/hyperlink" Target="http://www.elsevier.com/locate/soin" TargetMode="External"/><Relationship Id="rId4946" Type="http://schemas.openxmlformats.org/officeDocument/2006/relationships/hyperlink" Target="http://www.elsevier.com/locate/ejrnm" TargetMode="External"/><Relationship Id="rId164" Type="http://schemas.openxmlformats.org/officeDocument/2006/relationships/hyperlink" Target="http://www.elsevier.com/locate/jalz" TargetMode="External"/><Relationship Id="rId371" Type="http://schemas.openxmlformats.org/officeDocument/2006/relationships/hyperlink" Target="http://www.elsevier.com/locate/archger" TargetMode="External"/><Relationship Id="rId2052" Type="http://schemas.openxmlformats.org/officeDocument/2006/relationships/hyperlink" Target="http://www.elsevier.com/wps/find/supportfaq.cws_home/conditionsofsale/cell" TargetMode="External"/><Relationship Id="rId2497" Type="http://schemas.openxmlformats.org/officeDocument/2006/relationships/hyperlink" Target="http://www.elsevier.com/locate/jobe" TargetMode="External"/><Relationship Id="rId3450" Type="http://schemas.openxmlformats.org/officeDocument/2006/relationships/hyperlink" Target="http://www.elsevier.com/locate/mss" TargetMode="External"/><Relationship Id="rId3548" Type="http://schemas.openxmlformats.org/officeDocument/2006/relationships/hyperlink" Target="http://www.elsevier.com/locate/mec" TargetMode="External"/><Relationship Id="rId3755" Type="http://schemas.openxmlformats.org/officeDocument/2006/relationships/hyperlink" Target="http://www.elsevier.com/wps/find/supportfaq.cws_home/conditionsofsale/journals" TargetMode="External"/><Relationship Id="rId4501" Type="http://schemas.openxmlformats.org/officeDocument/2006/relationships/hyperlink" Target="http://www.elsevier.com/wps/find/supportfaq.cws_home/conditionsofsale/journals" TargetMode="External"/><Relationship Id="rId4806" Type="http://schemas.openxmlformats.org/officeDocument/2006/relationships/hyperlink" Target="http://www.elsevier.com/wps/find/supportfaq.cws_home/conditionsofsale/journals" TargetMode="External"/><Relationship Id="rId469" Type="http://schemas.openxmlformats.org/officeDocument/2006/relationships/hyperlink" Target="http://www.elsevier.com/locate/bbabio" TargetMode="External"/><Relationship Id="rId676" Type="http://schemas.openxmlformats.org/officeDocument/2006/relationships/hyperlink" Target="http://www.elsevier.com/wps/find/supportfaq.cws_home/conditionsofsale/argi" TargetMode="External"/><Relationship Id="rId883" Type="http://schemas.openxmlformats.org/officeDocument/2006/relationships/hyperlink" Target="http://www.elsevier.com/locate/clineuro" TargetMode="External"/><Relationship Id="rId1099" Type="http://schemas.openxmlformats.org/officeDocument/2006/relationships/hyperlink" Target="http://www.elsevier.com/locate/conclintrial" TargetMode="External"/><Relationship Id="rId2357" Type="http://schemas.openxmlformats.org/officeDocument/2006/relationships/hyperlink" Target="http://www.elsevier.com/locate/jacbts" TargetMode="External"/><Relationship Id="rId2564" Type="http://schemas.openxmlformats.org/officeDocument/2006/relationships/hyperlink" Target="http://www.elsevier.com/wps/find/supportfaq.cws_home/conditionsofsale/journals" TargetMode="External"/><Relationship Id="rId3103" Type="http://schemas.openxmlformats.org/officeDocument/2006/relationships/hyperlink" Target="http://www.elsevier.com/wps/find/supportfaq.cws_home/conditionsofsale/journals" TargetMode="External"/><Relationship Id="rId3310" Type="http://schemas.openxmlformats.org/officeDocument/2006/relationships/hyperlink" Target="http://www.elsevier.com/locate/rgo" TargetMode="External"/><Relationship Id="rId3408" Type="http://schemas.openxmlformats.org/officeDocument/2006/relationships/hyperlink" Target="http://www.elsevier.com/locate/matchar" TargetMode="External"/><Relationship Id="rId3615" Type="http://schemas.openxmlformats.org/officeDocument/2006/relationships/hyperlink" Target="http://www.elsevier.com/wps/find/supportfaq.cws_home/conditionsofsale/journals" TargetMode="External"/><Relationship Id="rId3962" Type="http://schemas.openxmlformats.org/officeDocument/2006/relationships/hyperlink" Target="http://www.elsevier.com/locate/painmgtnurs" TargetMode="External"/><Relationship Id="rId5068" Type="http://schemas.openxmlformats.org/officeDocument/2006/relationships/hyperlink" Target="http://www.elsevier.com/locate/tafmec" TargetMode="External"/><Relationship Id="rId231" Type="http://schemas.openxmlformats.org/officeDocument/2006/relationships/hyperlink" Target="http://www.elsevier.com/locate/annpat" TargetMode="External"/><Relationship Id="rId329" Type="http://schemas.openxmlformats.org/officeDocument/2006/relationships/hyperlink" Target="http://www.elsevier.com/locate/apthermeng" TargetMode="External"/><Relationship Id="rId536" Type="http://schemas.openxmlformats.org/officeDocument/2006/relationships/hyperlink" Target="http://www.elsevier.com/wps/find/supportfaq.cws_home/conditionsofsale/journals" TargetMode="External"/><Relationship Id="rId1166" Type="http://schemas.openxmlformats.org/officeDocument/2006/relationships/hyperlink" Target="http://www.elsevier.com/wps/find/supportfaq.cws_home/conditionsofsale/journals" TargetMode="External"/><Relationship Id="rId1373" Type="http://schemas.openxmlformats.org/officeDocument/2006/relationships/hyperlink" Target="http://www.elsevier.com/locate/dynatmoce" TargetMode="External"/><Relationship Id="rId2217" Type="http://schemas.openxmlformats.org/officeDocument/2006/relationships/hyperlink" Target="http://www.elsevier.com/locate/ijge" TargetMode="External"/><Relationship Id="rId2771" Type="http://schemas.openxmlformats.org/officeDocument/2006/relationships/hyperlink" Target="http://www.elsevier.com/locate/jgo" TargetMode="External"/><Relationship Id="rId2869" Type="http://schemas.openxmlformats.org/officeDocument/2006/relationships/hyperlink" Target="http://www.elsevier.com/locate/jlumin" TargetMode="External"/><Relationship Id="rId3822" Type="http://schemas.openxmlformats.org/officeDocument/2006/relationships/hyperlink" Target="http://www.elsevier.com/locate/cnur" TargetMode="External"/><Relationship Id="rId5275" Type="http://schemas.openxmlformats.org/officeDocument/2006/relationships/hyperlink" Target="http://www.elsevier.com/wps/find/supportfaq.cws_home/conditionsofsale/journals" TargetMode="External"/><Relationship Id="rId743" Type="http://schemas.openxmlformats.org/officeDocument/2006/relationships/hyperlink" Target="http://www.elsevier.com/locate/cellsig" TargetMode="External"/><Relationship Id="rId950" Type="http://schemas.openxmlformats.org/officeDocument/2006/relationships/hyperlink" Target="http://www.elsevier.com/wps/find/supportfaq.cws_home/conditionsofsale/journals" TargetMode="External"/><Relationship Id="rId1026" Type="http://schemas.openxmlformats.org/officeDocument/2006/relationships/hyperlink" Target="http://www.elsevier.com/wps/find/supportfaq.cws_home/conditionsofsale/journals" TargetMode="External"/><Relationship Id="rId1580" Type="http://schemas.openxmlformats.org/officeDocument/2006/relationships/hyperlink" Target="http://www.elsevier.com/wps/find/supportfaq.cws_home/conditionsofsale/journals" TargetMode="External"/><Relationship Id="rId1678" Type="http://schemas.openxmlformats.org/officeDocument/2006/relationships/hyperlink" Target="http://www.elsevier.com/wps/find/supportfaq.cws_home/conditionsofsale/journals" TargetMode="External"/><Relationship Id="rId1885" Type="http://schemas.openxmlformats.org/officeDocument/2006/relationships/hyperlink" Target="http://www.elsevier.com/locate/geodrs" TargetMode="External"/><Relationship Id="rId2424" Type="http://schemas.openxmlformats.org/officeDocument/2006/relationships/hyperlink" Target="http://www.elsevier.com/wps/find/supportfaq.cws_home/conditionsofsale/journals" TargetMode="External"/><Relationship Id="rId2631" Type="http://schemas.openxmlformats.org/officeDocument/2006/relationships/hyperlink" Target="http://www.elsevier.com/locate/jdental" TargetMode="External"/><Relationship Id="rId2729" Type="http://schemas.openxmlformats.org/officeDocument/2006/relationships/hyperlink" Target="http://www.elsevier.com/locate/jfec" TargetMode="External"/><Relationship Id="rId2936" Type="http://schemas.openxmlformats.org/officeDocument/2006/relationships/hyperlink" Target="http://www.elsevier.com/locate/jnn" TargetMode="External"/><Relationship Id="rId4084" Type="http://schemas.openxmlformats.org/officeDocument/2006/relationships/hyperlink" Target="http://www.elsevier.com/locate/physbcd" TargetMode="External"/><Relationship Id="rId4291" Type="http://schemas.openxmlformats.org/officeDocument/2006/relationships/hyperlink" Target="http://www.elsevier.com/wps/find/supportfaq.cws_home/conditionsofsale/argi" TargetMode="External"/><Relationship Id="rId4389" Type="http://schemas.openxmlformats.org/officeDocument/2006/relationships/hyperlink" Target="http://www.elsevier.com/wps/find/supportfaq.cws_home/conditionsofsale/journals" TargetMode="External"/><Relationship Id="rId5135" Type="http://schemas.openxmlformats.org/officeDocument/2006/relationships/hyperlink" Target="http://www.elsevier.com/wps/find/supportfaq.cws_home/conditionsofsale/journals" TargetMode="External"/><Relationship Id="rId5342" Type="http://schemas.openxmlformats.org/officeDocument/2006/relationships/hyperlink" Target="http://www.elsevier.com/locate/whi" TargetMode="External"/><Relationship Id="rId603" Type="http://schemas.openxmlformats.org/officeDocument/2006/relationships/hyperlink" Target="http://www.elsevier.com/locate/blre" TargetMode="External"/><Relationship Id="rId810" Type="http://schemas.openxmlformats.org/officeDocument/2006/relationships/hyperlink" Target="http://www.elsevier.com/wps/find/supportfaq.cws_home/conditionsofsale/journals" TargetMode="External"/><Relationship Id="rId908" Type="http://schemas.openxmlformats.org/officeDocument/2006/relationships/hyperlink" Target="http://www.elsevier.com/wps/find/supportfaq.cws_home/conditionsofsale/argi" TargetMode="External"/><Relationship Id="rId1233" Type="http://schemas.openxmlformats.org/officeDocument/2006/relationships/hyperlink" Target="http://www.elsevier.com/locate/cpcancer" TargetMode="External"/><Relationship Id="rId1440" Type="http://schemas.openxmlformats.org/officeDocument/2006/relationships/hyperlink" Target="http://www.elsevier.com/wps/find/supportfaq.cws_home/conditionsofsale/journals" TargetMode="External"/><Relationship Id="rId1538" Type="http://schemas.openxmlformats.org/officeDocument/2006/relationships/hyperlink" Target="http://www.elsevier.com/wps/find/supportfaq.cws_home/conditionsofsale/journals" TargetMode="External"/><Relationship Id="rId4151" Type="http://schemas.openxmlformats.org/officeDocument/2006/relationships/hyperlink" Target="http://www.elsevier.com/wps/find/supportfaq.cws_home/conditionsofsale/journals" TargetMode="External"/><Relationship Id="rId4596" Type="http://schemas.openxmlformats.org/officeDocument/2006/relationships/hyperlink" Target="http://www.elsevier.com/wps/find/supportfaq.cws_home/conditionsofsale/journals" TargetMode="External"/><Relationship Id="rId5202" Type="http://schemas.openxmlformats.org/officeDocument/2006/relationships/hyperlink" Target="http://www.elsevier.com/locate/treac" TargetMode="External"/><Relationship Id="rId1300" Type="http://schemas.openxmlformats.org/officeDocument/2006/relationships/hyperlink" Target="http://www.elsevier.com/wps/find/supportfaq.cws_home/conditionsofsale/journals" TargetMode="External"/><Relationship Id="rId1745" Type="http://schemas.openxmlformats.org/officeDocument/2006/relationships/hyperlink" Target="http://www.elsevier.com/locate/fmc" TargetMode="External"/><Relationship Id="rId1952" Type="http://schemas.openxmlformats.org/officeDocument/2006/relationships/hyperlink" Target="http://www.elsevier.com/wps/find/supportfaq.cws_home/conditionsofsale/journals" TargetMode="External"/><Relationship Id="rId3198" Type="http://schemas.openxmlformats.org/officeDocument/2006/relationships/hyperlink" Target="http://www.elsevier.com/locate/jkss" TargetMode="External"/><Relationship Id="rId4011" Type="http://schemas.openxmlformats.org/officeDocument/2006/relationships/hyperlink" Target="http://www.elsevier.com/wps/find/supportfaq.cws_home/conditionsofsale/journals" TargetMode="External"/><Relationship Id="rId4249" Type="http://schemas.openxmlformats.org/officeDocument/2006/relationships/hyperlink" Target="http://www.elsevier.com/wps/find/supportfaq.cws_home/conditionsofsale/journals" TargetMode="External"/><Relationship Id="rId4456" Type="http://schemas.openxmlformats.org/officeDocument/2006/relationships/hyperlink" Target="http://www.elsevier.com/locate/rce" TargetMode="External"/><Relationship Id="rId4663" Type="http://schemas.openxmlformats.org/officeDocument/2006/relationships/hyperlink" Target="http://www.elsevier.com/locate/semradonc" TargetMode="External"/><Relationship Id="rId4870" Type="http://schemas.openxmlformats.org/officeDocument/2006/relationships/hyperlink" Target="http://www.elsevier.com/locate/swevo" TargetMode="External"/><Relationship Id="rId37" Type="http://schemas.openxmlformats.org/officeDocument/2006/relationships/hyperlink" Target="http://www.elsevier.com/wps/find/supportfaq.cws_home/conditionsofsale/journals" TargetMode="External"/><Relationship Id="rId1605" Type="http://schemas.openxmlformats.org/officeDocument/2006/relationships/hyperlink" Target="http://www.elsevier.com/locate/ejca" TargetMode="External"/><Relationship Id="rId1812" Type="http://schemas.openxmlformats.org/officeDocument/2006/relationships/hyperlink" Target="http://www.elsevier.com/wps/find/supportfaq.cws_home/conditionsofsale/journals" TargetMode="External"/><Relationship Id="rId3058" Type="http://schemas.openxmlformats.org/officeDocument/2006/relationships/hyperlink" Target="http://www.elsevier.com/locate/jpnu" TargetMode="External"/><Relationship Id="rId3265" Type="http://schemas.openxmlformats.org/officeDocument/2006/relationships/hyperlink" Target="http://www.elsevier.com/wps/find/supportfaq.cws_home/conditionsofsale/argi" TargetMode="External"/><Relationship Id="rId3472" Type="http://schemas.openxmlformats.org/officeDocument/2006/relationships/hyperlink" Target="http://www.elsevier.com/locate/ymssp" TargetMode="External"/><Relationship Id="rId4109" Type="http://schemas.openxmlformats.org/officeDocument/2006/relationships/hyperlink" Target="http://www.elsevier.com/wps/find/supportfaq.cws_home/conditionsofsale/journals" TargetMode="External"/><Relationship Id="rId4316" Type="http://schemas.openxmlformats.org/officeDocument/2006/relationships/hyperlink" Target="http://www.elsevier.com/locate/radmeas" TargetMode="External"/><Relationship Id="rId4523" Type="http://schemas.openxmlformats.org/officeDocument/2006/relationships/hyperlink" Target="http://www.elsevier.com/locate/acu" TargetMode="External"/><Relationship Id="rId4730" Type="http://schemas.openxmlformats.org/officeDocument/2006/relationships/hyperlink" Target="http://www.elsevier.com/wps/find/supportfaq.cws_home/conditionsofsale/journals" TargetMode="External"/><Relationship Id="rId4968" Type="http://schemas.openxmlformats.org/officeDocument/2006/relationships/hyperlink" Target="http://www.elsevier.com/locate/jcjq" TargetMode="External"/><Relationship Id="rId186" Type="http://schemas.openxmlformats.org/officeDocument/2006/relationships/hyperlink" Target="http://www.elsevier.com/locate/amepre" TargetMode="External"/><Relationship Id="rId393" Type="http://schemas.openxmlformats.org/officeDocument/2006/relationships/hyperlink" Target="http://www.elsevier.com/locate/arth" TargetMode="External"/><Relationship Id="rId2074" Type="http://schemas.openxmlformats.org/officeDocument/2006/relationships/hyperlink" Target="http://www.elsevier.com/wps/find/supportfaq.cws_home/conditionsofsale/journals" TargetMode="External"/><Relationship Id="rId2281" Type="http://schemas.openxmlformats.org/officeDocument/2006/relationships/hyperlink" Target="http://www.elsevier.com/locate/ijprt" TargetMode="External"/><Relationship Id="rId3125" Type="http://schemas.openxmlformats.org/officeDocument/2006/relationships/hyperlink" Target="http://www.elsevier.com/wps/find/supportfaq.cws_home/conditionsofsale/journals" TargetMode="External"/><Relationship Id="rId3332" Type="http://schemas.openxmlformats.org/officeDocument/2006/relationships/hyperlink" Target="http://www.elsevier.com/locate/pratan" TargetMode="External"/><Relationship Id="rId3777" Type="http://schemas.openxmlformats.org/officeDocument/2006/relationships/hyperlink" Target="http://www.elsevier.com/wps/find/supportfaq.cws_home/conditionsofsale/esme" TargetMode="External"/><Relationship Id="rId3984" Type="http://schemas.openxmlformats.org/officeDocument/2006/relationships/hyperlink" Target="http://www.elsevier.com/locate/pathol" TargetMode="External"/><Relationship Id="rId4828" Type="http://schemas.openxmlformats.org/officeDocument/2006/relationships/hyperlink" Target="http://www.elsevier.com/wps/find/supportfaq.cws_home/conditionsofsale/journals" TargetMode="External"/><Relationship Id="rId253" Type="http://schemas.openxmlformats.org/officeDocument/2006/relationships/hyperlink" Target="http://www.elsevier.com/locate/annepidem" TargetMode="External"/><Relationship Id="rId460" Type="http://schemas.openxmlformats.org/officeDocument/2006/relationships/hyperlink" Target="http://www.elsevier.com/wps/find/supportfaq.cws_home/conditionsofsale/journals" TargetMode="External"/><Relationship Id="rId698" Type="http://schemas.openxmlformats.org/officeDocument/2006/relationships/hyperlink" Target="http://www.elsevier.com/wps/find/supportfaq.cws_home/conditionsofsale/journals" TargetMode="External"/><Relationship Id="rId1090" Type="http://schemas.openxmlformats.org/officeDocument/2006/relationships/hyperlink" Target="http://www.elsevier.com/wps/find/supportfaq.cws_home/conditionsofsale/journals" TargetMode="External"/><Relationship Id="rId2141" Type="http://schemas.openxmlformats.org/officeDocument/2006/relationships/hyperlink" Target="http://www.elsevier.com/locate/ibiod" TargetMode="External"/><Relationship Id="rId2379" Type="http://schemas.openxmlformats.org/officeDocument/2006/relationships/hyperlink" Target="http://www.elsevier.com/locate/matpur" TargetMode="External"/><Relationship Id="rId2586" Type="http://schemas.openxmlformats.org/officeDocument/2006/relationships/hyperlink" Target="http://www.elsevier.com/wps/find/supportfaq.cws_home/conditionsofsale/journals" TargetMode="External"/><Relationship Id="rId2793" Type="http://schemas.openxmlformats.org/officeDocument/2006/relationships/hyperlink" Target="http://www.elsevier.com/locate/jheap" TargetMode="External"/><Relationship Id="rId3637" Type="http://schemas.openxmlformats.org/officeDocument/2006/relationships/hyperlink" Target="http://www.elsevier.com/wps/find/supportfaq.cws_home/conditionsofsale/journals" TargetMode="External"/><Relationship Id="rId3844" Type="http://schemas.openxmlformats.org/officeDocument/2006/relationships/hyperlink" Target="http://www.elsevier.com/locate/cobg" TargetMode="External"/><Relationship Id="rId5297" Type="http://schemas.openxmlformats.org/officeDocument/2006/relationships/hyperlink" Target="http://www.elsevier.com/wps/find/supportfaq.cws_home/conditionsofsale/journals" TargetMode="External"/><Relationship Id="rId113" Type="http://schemas.openxmlformats.org/officeDocument/2006/relationships/hyperlink" Target="http://www.elsevier.com/wps/find/supportfaq.cws_home/conditionsofsale/journals" TargetMode="External"/><Relationship Id="rId320" Type="http://schemas.openxmlformats.org/officeDocument/2006/relationships/hyperlink" Target="http://www.elsevier.com/wps/find/supportfaq.cws_home/conditionsofsale/journals" TargetMode="External"/><Relationship Id="rId558" Type="http://schemas.openxmlformats.org/officeDocument/2006/relationships/hyperlink" Target="http://www.elsevier.com/wps/find/supportfaq.cws_home/conditionsofsale/journals" TargetMode="External"/><Relationship Id="rId765" Type="http://schemas.openxmlformats.org/officeDocument/2006/relationships/hyperlink" Target="http://www.elsevier.com/locate/cherd" TargetMode="External"/><Relationship Id="rId972" Type="http://schemas.openxmlformats.org/officeDocument/2006/relationships/hyperlink" Target="http://www.elsevier.com/wps/find/supportfaq.cws_home/conditionsofsale/journals" TargetMode="External"/><Relationship Id="rId1188" Type="http://schemas.openxmlformats.org/officeDocument/2006/relationships/hyperlink" Target="http://www.elsevier.com/wps/find/supportfaq.cws_home/conditionsofsale/journals" TargetMode="External"/><Relationship Id="rId1395" Type="http://schemas.openxmlformats.org/officeDocument/2006/relationships/hyperlink" Target="http://www.elsevier.com/locate/ecoleng" TargetMode="External"/><Relationship Id="rId2001" Type="http://schemas.openxmlformats.org/officeDocument/2006/relationships/hyperlink" Target="http://www.elsevier.com/locate/hiper" TargetMode="External"/><Relationship Id="rId2239" Type="http://schemas.openxmlformats.org/officeDocument/2006/relationships/hyperlink" Target="http://www.elsevier.com/locate/ijid" TargetMode="External"/><Relationship Id="rId2446" Type="http://schemas.openxmlformats.org/officeDocument/2006/relationships/hyperlink" Target="http://www.elsevier.com/wps/find/supportfaq.cws_home/conditionsofsale/journals" TargetMode="External"/><Relationship Id="rId2653" Type="http://schemas.openxmlformats.org/officeDocument/2006/relationships/hyperlink" Target="http://www.elsevier.com/locate/jedc" TargetMode="External"/><Relationship Id="rId2860" Type="http://schemas.openxmlformats.org/officeDocument/2006/relationships/hyperlink" Target="http://www.elsevier.com/wps/find/supportfaq.cws_home/conditionsofsale/journals" TargetMode="External"/><Relationship Id="rId3704" Type="http://schemas.openxmlformats.org/officeDocument/2006/relationships/hyperlink" Target="http://www.elsevier.com/locate/cnim" TargetMode="External"/><Relationship Id="rId5157" Type="http://schemas.openxmlformats.org/officeDocument/2006/relationships/hyperlink" Target="http://www.elsevier.com/wps/find/supportfaq.cws_home/conditionsofsale/journals" TargetMode="External"/><Relationship Id="rId418" Type="http://schemas.openxmlformats.org/officeDocument/2006/relationships/hyperlink" Target="http://www.elsevier.com/wps/find/supportfaq.cws_home/conditionsofsale/journals" TargetMode="External"/><Relationship Id="rId625" Type="http://schemas.openxmlformats.org/officeDocument/2006/relationships/hyperlink" Target="http://www.elsevier.com/locate/bri" TargetMode="External"/><Relationship Id="rId832" Type="http://schemas.openxmlformats.org/officeDocument/2006/relationships/hyperlink" Target="http://www.elsevier.com/wps/find/supportfaq.cws_home/conditionsofsale/journals" TargetMode="External"/><Relationship Id="rId1048" Type="http://schemas.openxmlformats.org/officeDocument/2006/relationships/hyperlink" Target="http://www.elsevier.com/wps/find/supportfaq.cws_home/conditionsofsale/journals" TargetMode="External"/><Relationship Id="rId1255" Type="http://schemas.openxmlformats.org/officeDocument/2006/relationships/hyperlink" Target="http://www.elsevier.com/locate/neulab" TargetMode="External"/><Relationship Id="rId1462" Type="http://schemas.openxmlformats.org/officeDocument/2006/relationships/hyperlink" Target="http://www.elsevier.com/wps/find/supportfaq.cws_home/conditionsofsale/journals" TargetMode="External"/><Relationship Id="rId2306" Type="http://schemas.openxmlformats.org/officeDocument/2006/relationships/hyperlink" Target="http://www.elsevier.com/wps/find/supportfaq.cws_home/conditionsofsale/journals" TargetMode="External"/><Relationship Id="rId2513" Type="http://schemas.openxmlformats.org/officeDocument/2006/relationships/hyperlink" Target="http://www.elsevier.com/locate/jjcc" TargetMode="External"/><Relationship Id="rId2958" Type="http://schemas.openxmlformats.org/officeDocument/2006/relationships/hyperlink" Target="http://www.elsevier.com/locate/jnim" TargetMode="External"/><Relationship Id="rId3911" Type="http://schemas.openxmlformats.org/officeDocument/2006/relationships/hyperlink" Target="http://www.elsevier.com/wps/find/supportfaq.cws_home/conditionsofsale/journals" TargetMode="External"/><Relationship Id="rId5017" Type="http://schemas.openxmlformats.org/officeDocument/2006/relationships/hyperlink" Target="http://www.elsevier.com/wps/find/supportfaq.cws_home/conditionsofsale/journals" TargetMode="External"/><Relationship Id="rId5364" Type="http://schemas.openxmlformats.org/officeDocument/2006/relationships/hyperlink" Target="http://www.elsevier.com/locate/zool" TargetMode="External"/><Relationship Id="rId1115" Type="http://schemas.openxmlformats.org/officeDocument/2006/relationships/hyperlink" Target="http://www.elsevier.com/locate/corecard" TargetMode="External"/><Relationship Id="rId1322" Type="http://schemas.openxmlformats.org/officeDocument/2006/relationships/hyperlink" Target="http://www.elsevier.com/wps/find/supportfaq.cws_home/conditionsofsale/journals" TargetMode="External"/><Relationship Id="rId1767" Type="http://schemas.openxmlformats.org/officeDocument/2006/relationships/hyperlink" Target="http://www.elsevier.com/locate/foodhyd" TargetMode="External"/><Relationship Id="rId1974" Type="http://schemas.openxmlformats.org/officeDocument/2006/relationships/hyperlink" Target="http://www.elsevier.com/wps/find/supportfaq.cws_home/conditionsofsale/argi" TargetMode="External"/><Relationship Id="rId2720" Type="http://schemas.openxmlformats.org/officeDocument/2006/relationships/hyperlink" Target="http://www.elsevier.com/wps/find/supportfaq.cws_home/conditionsofsale/journals" TargetMode="External"/><Relationship Id="rId2818" Type="http://schemas.openxmlformats.org/officeDocument/2006/relationships/hyperlink" Target="http://www.elsevier.com/wps/find/supportfaq.cws_home/conditionsofsale/journals" TargetMode="External"/><Relationship Id="rId4173" Type="http://schemas.openxmlformats.org/officeDocument/2006/relationships/hyperlink" Target="http://www.elsevier.com/wps/find/supportfaq.cws_home/conditionsofsale/journals" TargetMode="External"/><Relationship Id="rId4380" Type="http://schemas.openxmlformats.org/officeDocument/2006/relationships/hyperlink" Target="http://www.elsevier.com/locate/repbio" TargetMode="External"/><Relationship Id="rId4478" Type="http://schemas.openxmlformats.org/officeDocument/2006/relationships/hyperlink" Target="http://www.elsevier.com/locate/rgmx" TargetMode="External"/><Relationship Id="rId5224" Type="http://schemas.openxmlformats.org/officeDocument/2006/relationships/hyperlink" Target="http://www.elsevier.com/locate/triboint" TargetMode="External"/><Relationship Id="rId59" Type="http://schemas.openxmlformats.org/officeDocument/2006/relationships/hyperlink" Target="http://www.elsevier.com/wps/find/supportfaq.cws_home/conditionsofsale/journals" TargetMode="External"/><Relationship Id="rId1627" Type="http://schemas.openxmlformats.org/officeDocument/2006/relationships/hyperlink" Target="http://www.elsevier.com/locate/ejogrb" TargetMode="External"/><Relationship Id="rId1834" Type="http://schemas.openxmlformats.org/officeDocument/2006/relationships/hyperlink" Target="http://www.elsevier.com/wps/find/supportfaq.cws_home/conditionsofsale/journals" TargetMode="External"/><Relationship Id="rId3287" Type="http://schemas.openxmlformats.org/officeDocument/2006/relationships/hyperlink" Target="http://www.elsevier.com/wps/find/supportfaq.cws_home/conditionsofsale/journals" TargetMode="External"/><Relationship Id="rId4033" Type="http://schemas.openxmlformats.org/officeDocument/2006/relationships/hyperlink" Target="http://www.elsevier.com/wps/find/supportfaq.cws_home/conditionsofsale/journals" TargetMode="External"/><Relationship Id="rId4240" Type="http://schemas.openxmlformats.org/officeDocument/2006/relationships/hyperlink" Target="http://www.elsevier.com/locate/porgcoat" TargetMode="External"/><Relationship Id="rId4338" Type="http://schemas.openxmlformats.org/officeDocument/2006/relationships/hyperlink" Target="http://www.elsevier.com/locate/rama" TargetMode="External"/><Relationship Id="rId4685" Type="http://schemas.openxmlformats.org/officeDocument/2006/relationships/hyperlink" Target="http://www.elsevier.com/locate/seppur" TargetMode="External"/><Relationship Id="rId4892" Type="http://schemas.openxmlformats.org/officeDocument/2006/relationships/hyperlink" Target="http://www.elsevier.com/locate/tgie" TargetMode="External"/><Relationship Id="rId2096" Type="http://schemas.openxmlformats.org/officeDocument/2006/relationships/hyperlink" Target="http://www.elsevier.com/wps/find/supportfaq.cws_home/conditionsofsale/journals" TargetMode="External"/><Relationship Id="rId3494" Type="http://schemas.openxmlformats.org/officeDocument/2006/relationships/hyperlink" Target="http://www.elsevier.com/locate/MSOM" TargetMode="External"/><Relationship Id="rId3799" Type="http://schemas.openxmlformats.org/officeDocument/2006/relationships/hyperlink" Target="http://www.elsevier.com/wps/find/supportfaq.cws_home/conditionsofsale/journals" TargetMode="External"/><Relationship Id="rId4100" Type="http://schemas.openxmlformats.org/officeDocument/2006/relationships/hyperlink" Target="http://www.elsevier.com/locate/cpmr" TargetMode="External"/><Relationship Id="rId4545" Type="http://schemas.openxmlformats.org/officeDocument/2006/relationships/hyperlink" Target="http://www.elsevier.com/locate/revssu" TargetMode="External"/><Relationship Id="rId4752" Type="http://schemas.openxmlformats.org/officeDocument/2006/relationships/hyperlink" Target="http://www.elsevier.com/wps/find/supportfaq.cws_home/conditionsofsale/journals" TargetMode="External"/><Relationship Id="rId1901" Type="http://schemas.openxmlformats.org/officeDocument/2006/relationships/hyperlink" Target="http://www.elsevier.com/locate/gsf" TargetMode="External"/><Relationship Id="rId3147" Type="http://schemas.openxmlformats.org/officeDocument/2006/relationships/hyperlink" Target="http://www.elsevier.com/wps/find/supportfaq.cws_home/conditionsofsale/journals" TargetMode="External"/><Relationship Id="rId3354" Type="http://schemas.openxmlformats.org/officeDocument/2006/relationships/hyperlink" Target="http://www.elsevier.com/locate/lssr" TargetMode="External"/><Relationship Id="rId3561" Type="http://schemas.openxmlformats.org/officeDocument/2006/relationships/hyperlink" Target="http://www.elsevier.com/wps/find/supportfaq.cws_home/conditionsofsale/journals" TargetMode="External"/><Relationship Id="rId3659" Type="http://schemas.openxmlformats.org/officeDocument/2006/relationships/hyperlink" Target="http://www.elsevier.com/wps/find/supportfaq.cws_home/conditionsofsale/journals" TargetMode="External"/><Relationship Id="rId4405" Type="http://schemas.openxmlformats.org/officeDocument/2006/relationships/hyperlink" Target="http://www.elsevier.com/wps/find/supportfaq.cws_home/conditionsofsale/journals" TargetMode="External"/><Relationship Id="rId4612" Type="http://schemas.openxmlformats.org/officeDocument/2006/relationships/hyperlink" Target="http://www.elsevier.com/wps/find/supportfaq.cws_home/conditionsofsale/journals" TargetMode="External"/><Relationship Id="rId275" Type="http://schemas.openxmlformats.org/officeDocument/2006/relationships/hyperlink" Target="http://www.elsevier.com/locate/ancene" TargetMode="External"/><Relationship Id="rId482" Type="http://schemas.openxmlformats.org/officeDocument/2006/relationships/hyperlink" Target="http://www.elsevier.com/wps/find/supportfaq.cws_home/conditionsofsale/journals" TargetMode="External"/><Relationship Id="rId2163" Type="http://schemas.openxmlformats.org/officeDocument/2006/relationships/hyperlink" Target="http://www.elsevier.com/locate/ijpddr" TargetMode="External"/><Relationship Id="rId2370" Type="http://schemas.openxmlformats.org/officeDocument/2006/relationships/hyperlink" Target="http://www.elsevier.com/wps/find/supportfaq.cws_home/conditionsofsale/journals" TargetMode="External"/><Relationship Id="rId3007" Type="http://schemas.openxmlformats.org/officeDocument/2006/relationships/hyperlink" Target="http://www.elsevier.com/wps/find/supportfaq.cws_home/conditionsofsale/argi" TargetMode="External"/><Relationship Id="rId3214" Type="http://schemas.openxmlformats.org/officeDocument/2006/relationships/hyperlink" Target="http://www.elsevier.com/locate/ejwf" TargetMode="External"/><Relationship Id="rId3421" Type="http://schemas.openxmlformats.org/officeDocument/2006/relationships/hyperlink" Target="http://www.elsevier.com/wps/find/supportfaq.cws_home/conditionsofsale/journals" TargetMode="External"/><Relationship Id="rId3866" Type="http://schemas.openxmlformats.org/officeDocument/2006/relationships/hyperlink" Target="http://www.elsevier.com/locate/osnem" TargetMode="External"/><Relationship Id="rId4917" Type="http://schemas.openxmlformats.org/officeDocument/2006/relationships/hyperlink" Target="http://www.elsevier.com/wps/find/supportfaq.cws_home/conditionsofsale/argi" TargetMode="External"/><Relationship Id="rId5081" Type="http://schemas.openxmlformats.org/officeDocument/2006/relationships/hyperlink" Target="http://www.elsevier.com/wps/find/supportfaq.cws_home/conditionsofsale/journals" TargetMode="External"/><Relationship Id="rId135" Type="http://schemas.openxmlformats.org/officeDocument/2006/relationships/hyperlink" Target="http://www.elsevier.com/wps/find/supportfaq.cws_home/conditionsofsale/journals" TargetMode="External"/><Relationship Id="rId342" Type="http://schemas.openxmlformats.org/officeDocument/2006/relationships/hyperlink" Target="http://www.elsevier.com/wps/find/supportfaq.cws_home/conditionsofsale/journals" TargetMode="External"/><Relationship Id="rId787" Type="http://schemas.openxmlformats.org/officeDocument/2006/relationships/hyperlink" Target="http://www.elsevier.com/locate/chest" TargetMode="External"/><Relationship Id="rId994" Type="http://schemas.openxmlformats.org/officeDocument/2006/relationships/hyperlink" Target="http://www.elsevier.com/wps/find/supportfaq.cws_home/conditionsofsale/esme" TargetMode="External"/><Relationship Id="rId2023" Type="http://schemas.openxmlformats.org/officeDocument/2006/relationships/hyperlink" Target="http://www.elsevier.com/locate/humov" TargetMode="External"/><Relationship Id="rId2230" Type="http://schemas.openxmlformats.org/officeDocument/2006/relationships/hyperlink" Target="http://www.elsevier.com/wps/find/supportfaq.cws_home/conditionsofsale/journals" TargetMode="External"/><Relationship Id="rId2468" Type="http://schemas.openxmlformats.org/officeDocument/2006/relationships/hyperlink" Target="http://www.elsevier.com/wps/find/supportfaq.cws_home/conditionsofsale/journals" TargetMode="External"/><Relationship Id="rId2675" Type="http://schemas.openxmlformats.org/officeDocument/2006/relationships/hyperlink" Target="http://www.elsevier.com/locate/elstat" TargetMode="External"/><Relationship Id="rId2882" Type="http://schemas.openxmlformats.org/officeDocument/2006/relationships/hyperlink" Target="http://www.elsevier.com/wps/find/supportfaq.cws_home/conditionsofsale/journals" TargetMode="External"/><Relationship Id="rId3519" Type="http://schemas.openxmlformats.org/officeDocument/2006/relationships/hyperlink" Target="http://www.elsevier.com/wps/find/supportfaq.cws_home/conditionsofsale/journals" TargetMode="External"/><Relationship Id="rId3726" Type="http://schemas.openxmlformats.org/officeDocument/2006/relationships/hyperlink" Target="http://www.elsevier.com/locate/neuropharm" TargetMode="External"/><Relationship Id="rId3933" Type="http://schemas.openxmlformats.org/officeDocument/2006/relationships/hyperlink" Target="http://www.elsevier.com/wps/find/supportfaq.cws_home/conditionsofsale/journals" TargetMode="External"/><Relationship Id="rId5179" Type="http://schemas.openxmlformats.org/officeDocument/2006/relationships/hyperlink" Target="http://www.elsevier.com/wps/find/supportfaq.cws_home/conditionsofsale/journals" TargetMode="External"/><Relationship Id="rId202" Type="http://schemas.openxmlformats.org/officeDocument/2006/relationships/hyperlink" Target="http://www.elsevier.com/wps/find/supportfaq.cws_home/conditionsofsale/journals" TargetMode="External"/><Relationship Id="rId647" Type="http://schemas.openxmlformats.org/officeDocument/2006/relationships/hyperlink" Target="http://www.elsevier.com/locate/bfopcu" TargetMode="External"/><Relationship Id="rId854" Type="http://schemas.openxmlformats.org/officeDocument/2006/relationships/hyperlink" Target="http://www.elsevier.com/wps/find/supportfaq.cws_home/conditionsofsale/journals" TargetMode="External"/><Relationship Id="rId1277" Type="http://schemas.openxmlformats.org/officeDocument/2006/relationships/hyperlink" Target="http://www.elsevier.com/locate/cden" TargetMode="External"/><Relationship Id="rId1484" Type="http://schemas.openxmlformats.org/officeDocument/2006/relationships/hyperlink" Target="http://www.elsevier.com/wps/find/supportfaq.cws_home/conditionsofsale/journals" TargetMode="External"/><Relationship Id="rId1691" Type="http://schemas.openxmlformats.org/officeDocument/2006/relationships/hyperlink" Target="http://www.elsevier.com/locate/etfs" TargetMode="External"/><Relationship Id="rId2328" Type="http://schemas.openxmlformats.org/officeDocument/2006/relationships/hyperlink" Target="http://www.elsevier.com/wps/find/supportfaq.cws_home/conditionsofsale/esme" TargetMode="External"/><Relationship Id="rId2535" Type="http://schemas.openxmlformats.org/officeDocument/2006/relationships/hyperlink" Target="http://www.elsevier.com/locate/jocm" TargetMode="External"/><Relationship Id="rId2742" Type="http://schemas.openxmlformats.org/officeDocument/2006/relationships/hyperlink" Target="http://www.elsevier.com/wps/find/supportfaq.cws_home/conditionsofsale/journals" TargetMode="External"/><Relationship Id="rId4195" Type="http://schemas.openxmlformats.org/officeDocument/2006/relationships/hyperlink" Target="http://www.elsevier.com/wps/find/supportfaq.cws_home/conditionsofsale/journals" TargetMode="External"/><Relationship Id="rId5039" Type="http://schemas.openxmlformats.org/officeDocument/2006/relationships/hyperlink" Target="http://www.elsevier.com/wps/find/supportfaq.cws_home/conditionsofsale/journals" TargetMode="External"/><Relationship Id="rId5246" Type="http://schemas.openxmlformats.org/officeDocument/2006/relationships/hyperlink" Target="http://www.elsevier.com/locate/issn/00940143" TargetMode="External"/><Relationship Id="rId507" Type="http://schemas.openxmlformats.org/officeDocument/2006/relationships/hyperlink" Target="http://www.elsevier.com/locate/bpobgyn" TargetMode="External"/><Relationship Id="rId714" Type="http://schemas.openxmlformats.org/officeDocument/2006/relationships/hyperlink" Target="http://www.elsevier.com/wps/find/supportfaq.cws_home/conditionsofsale/journals" TargetMode="External"/><Relationship Id="rId921" Type="http://schemas.openxmlformats.org/officeDocument/2006/relationships/hyperlink" Target="http://www.elsevier.com/locate/cliv" TargetMode="External"/><Relationship Id="rId1137" Type="http://schemas.openxmlformats.org/officeDocument/2006/relationships/hyperlink" Target="http://www.elsevier.com/locate/cccn" TargetMode="External"/><Relationship Id="rId1344" Type="http://schemas.openxmlformats.org/officeDocument/2006/relationships/hyperlink" Target="http://www.elsevier.com/wps/find/supportfaq.cws_home/conditionsofsale/argi" TargetMode="External"/><Relationship Id="rId1551" Type="http://schemas.openxmlformats.org/officeDocument/2006/relationships/hyperlink" Target="http://www.elsevier.com/locate/envheapolcon" TargetMode="External"/><Relationship Id="rId1789" Type="http://schemas.openxmlformats.org/officeDocument/2006/relationships/hyperlink" Target="http://www.elsevier.com/locate/forc" TargetMode="External"/><Relationship Id="rId1996" Type="http://schemas.openxmlformats.org/officeDocument/2006/relationships/hyperlink" Target="http://www.elsevier.com/wps/find/supportfaq.cws_home/conditionsofsale/journals" TargetMode="External"/><Relationship Id="rId2602" Type="http://schemas.openxmlformats.org/officeDocument/2006/relationships/hyperlink" Target="http://www.elsevier.com/wps/find/supportfaq.cws_home/conditionsofsale/journals" TargetMode="External"/><Relationship Id="rId4055" Type="http://schemas.openxmlformats.org/officeDocument/2006/relationships/hyperlink" Target="http://www.elsevier.com/wps/find/supportfaq.cws_home/conditionsofsale/journals" TargetMode="External"/><Relationship Id="rId4262" Type="http://schemas.openxmlformats.org/officeDocument/2006/relationships/hyperlink" Target="http://www.elsevier.com/locate/prostaglandins" TargetMode="External"/><Relationship Id="rId5106" Type="http://schemas.openxmlformats.org/officeDocument/2006/relationships/hyperlink" Target="http://www.elsevier.com/locate/tmp" TargetMode="External"/><Relationship Id="rId50" Type="http://schemas.openxmlformats.org/officeDocument/2006/relationships/hyperlink" Target="http://www.elsevier.com/locate/actpha" TargetMode="External"/><Relationship Id="rId1204" Type="http://schemas.openxmlformats.org/officeDocument/2006/relationships/hyperlink" Target="http://www.elsevier.com/wps/find/supportfaq.cws_home/conditionsofsale/journals" TargetMode="External"/><Relationship Id="rId1411" Type="http://schemas.openxmlformats.org/officeDocument/2006/relationships/hyperlink" Target="http://www.elsevier.com/locate/ecmod" TargetMode="External"/><Relationship Id="rId1649" Type="http://schemas.openxmlformats.org/officeDocument/2006/relationships/hyperlink" Target="http://www.elsevier.com/locate/ejsobi" TargetMode="External"/><Relationship Id="rId1856" Type="http://schemas.openxmlformats.org/officeDocument/2006/relationships/hyperlink" Target="http://www.elsevier.com/wps/find/supportfaq.cws_home/conditionsofsale/argi" TargetMode="External"/><Relationship Id="rId2907" Type="http://schemas.openxmlformats.org/officeDocument/2006/relationships/hyperlink" Target="http://www.elsevier.com/wps/find/supportfaq.cws_home/conditionsofsale/journals" TargetMode="External"/><Relationship Id="rId3071" Type="http://schemas.openxmlformats.org/officeDocument/2006/relationships/hyperlink" Target="http://www.elsevier.com/wps/find/supportfaq.cws_home/conditionsofsale/journals" TargetMode="External"/><Relationship Id="rId4567" Type="http://schemas.openxmlformats.org/officeDocument/2006/relationships/hyperlink" Target="http://www.elsevier.com/locate/rfo" TargetMode="External"/><Relationship Id="rId4774" Type="http://schemas.openxmlformats.org/officeDocument/2006/relationships/hyperlink" Target="http://www.elsevier.com/wps/find/supportfaq.cws_home/conditionsofsale/journals" TargetMode="External"/><Relationship Id="rId5313" Type="http://schemas.openxmlformats.org/officeDocument/2006/relationships/hyperlink" Target="http://www.elsevier.com/wps/find/supportfaq.cws_home/conditionsofsale/journals" TargetMode="External"/><Relationship Id="rId1509" Type="http://schemas.openxmlformats.org/officeDocument/2006/relationships/hyperlink" Target="http://www.elsevier.com/locate/eimc" TargetMode="External"/><Relationship Id="rId1716" Type="http://schemas.openxmlformats.org/officeDocument/2006/relationships/hyperlink" Target="http://www.elsevier.com/wps/find/supportfaq.cws_home/conditionsofsale/journals" TargetMode="External"/><Relationship Id="rId1923" Type="http://schemas.openxmlformats.org/officeDocument/2006/relationships/hyperlink" Target="http://www.elsevier.com/locate/gfj" TargetMode="External"/><Relationship Id="rId3169" Type="http://schemas.openxmlformats.org/officeDocument/2006/relationships/hyperlink" Target="http://www.elsevier.com/wps/find/supportfaq.cws_home/conditionsofsale/argi" TargetMode="External"/><Relationship Id="rId3376" Type="http://schemas.openxmlformats.org/officeDocument/2006/relationships/hyperlink" Target="http://www.elsevier.com/locate/mri" TargetMode="External"/><Relationship Id="rId3583" Type="http://schemas.openxmlformats.org/officeDocument/2006/relationships/hyperlink" Target="http://www.elsevier.com/wps/find/supportfaq.cws_home/conditionsofsale/journals" TargetMode="External"/><Relationship Id="rId4122" Type="http://schemas.openxmlformats.org/officeDocument/2006/relationships/hyperlink" Target="http://www.elsevier.com/locate/pepi" TargetMode="External"/><Relationship Id="rId4427" Type="http://schemas.openxmlformats.org/officeDocument/2006/relationships/hyperlink" Target="http://www.elsevier.com/wps/find/supportfaq.cws_home/conditionsofsale/journals" TargetMode="External"/><Relationship Id="rId4981" Type="http://schemas.openxmlformats.org/officeDocument/2006/relationships/hyperlink" Target="http://www.elsevier.com/wps/find/supportfaq.cws_home/conditionsofsale/argi" TargetMode="External"/><Relationship Id="rId297" Type="http://schemas.openxmlformats.org/officeDocument/2006/relationships/hyperlink" Target="http://www.elsevier.com/locate/apenergy" TargetMode="External"/><Relationship Id="rId2185" Type="http://schemas.openxmlformats.org/officeDocument/2006/relationships/hyperlink" Target="http://www.elsevier.com/locate/ijchp" TargetMode="External"/><Relationship Id="rId2392" Type="http://schemas.openxmlformats.org/officeDocument/2006/relationships/hyperlink" Target="http://www.elsevier.com/wps/find/supportfaq.cws_home/conditionsofsale/esme" TargetMode="External"/><Relationship Id="rId3029" Type="http://schemas.openxmlformats.org/officeDocument/2006/relationships/hyperlink" Target="http://www.elsevier.com/wps/find/supportfaq.cws_home/conditionsofsale/journals" TargetMode="External"/><Relationship Id="rId3236" Type="http://schemas.openxmlformats.org/officeDocument/2006/relationships/hyperlink" Target="http://www.elsevier.com/locate/jtrangeo" TargetMode="External"/><Relationship Id="rId3790" Type="http://schemas.openxmlformats.org/officeDocument/2006/relationships/hyperlink" Target="http://www.elsevier.com/locate/net" TargetMode="External"/><Relationship Id="rId3888" Type="http://schemas.openxmlformats.org/officeDocument/2006/relationships/hyperlink" Target="http://www.elsevier.com/locate/ophtha" TargetMode="External"/><Relationship Id="rId4634" Type="http://schemas.openxmlformats.org/officeDocument/2006/relationships/hyperlink" Target="http://www.elsevier.com/wps/find/supportfaq.cws_home/conditionsofsale/journals" TargetMode="External"/><Relationship Id="rId4841" Type="http://schemas.openxmlformats.org/officeDocument/2006/relationships/hyperlink" Target="http://www.elsevier.com/wps/find/supportfaq.cws_home/conditionsofsale/argi" TargetMode="External"/><Relationship Id="rId4939" Type="http://schemas.openxmlformats.org/officeDocument/2006/relationships/hyperlink" Target="http://www.elsevier.com/wps/find/supportfaq.cws_home/conditionsofsale/journals" TargetMode="External"/><Relationship Id="rId157" Type="http://schemas.openxmlformats.org/officeDocument/2006/relationships/hyperlink" Target="http://www.elsevier.com/wps/find/supportfaq.cws_home/conditionsofsale/esme" TargetMode="External"/><Relationship Id="rId364" Type="http://schemas.openxmlformats.org/officeDocument/2006/relationships/hyperlink" Target="http://www.elsevier.com/wps/find/supportfaq.cws_home/conditionsofsale/esme" TargetMode="External"/><Relationship Id="rId2045" Type="http://schemas.openxmlformats.org/officeDocument/2006/relationships/hyperlink" Target="http://www.elsevier.com/locate/iimb" TargetMode="External"/><Relationship Id="rId2697" Type="http://schemas.openxmlformats.org/officeDocument/2006/relationships/hyperlink" Target="http://www.elsevier.com/locate/jep" TargetMode="External"/><Relationship Id="rId3443" Type="http://schemas.openxmlformats.org/officeDocument/2006/relationships/hyperlink" Target="http://www.elsevier.com/wps/find/supportfaq.cws_home/conditionsofsale/journals" TargetMode="External"/><Relationship Id="rId3650" Type="http://schemas.openxmlformats.org/officeDocument/2006/relationships/hyperlink" Target="http://www.elsevier.com/locate/nanoen" TargetMode="External"/><Relationship Id="rId3748" Type="http://schemas.openxmlformats.org/officeDocument/2006/relationships/hyperlink" Target="http://www.elsevier.com/locate/neuro" TargetMode="External"/><Relationship Id="rId4701" Type="http://schemas.openxmlformats.org/officeDocument/2006/relationships/hyperlink" Target="http://www.elsevier.com/locate/sigcom" TargetMode="External"/><Relationship Id="rId571" Type="http://schemas.openxmlformats.org/officeDocument/2006/relationships/hyperlink" Target="http://www.elsevier.com/locate/bmcl" TargetMode="External"/><Relationship Id="rId669" Type="http://schemas.openxmlformats.org/officeDocument/2006/relationships/hyperlink" Target="http://www.elsevier.com/locate/jcjo" TargetMode="External"/><Relationship Id="rId876" Type="http://schemas.openxmlformats.org/officeDocument/2006/relationships/hyperlink" Target="http://www.elsevier.com/wps/find/supportfaq.cws_home/conditionsofsale/journals" TargetMode="External"/><Relationship Id="rId1299" Type="http://schemas.openxmlformats.org/officeDocument/2006/relationships/hyperlink" Target="http://www.elsevier.com/locate/devcel" TargetMode="External"/><Relationship Id="rId2252" Type="http://schemas.openxmlformats.org/officeDocument/2006/relationships/hyperlink" Target="http://www.elsevier.com/wps/find/supportfaq.cws_home/conditionsofsale/journals" TargetMode="External"/><Relationship Id="rId2557" Type="http://schemas.openxmlformats.org/officeDocument/2006/relationships/hyperlink" Target="http://www.elsevier.com/locate/jacl" TargetMode="External"/><Relationship Id="rId3303" Type="http://schemas.openxmlformats.org/officeDocument/2006/relationships/hyperlink" Target="http://www.elsevier.com/wps/find/supportfaq.cws_home/conditionsofsale/esme" TargetMode="External"/><Relationship Id="rId3510" Type="http://schemas.openxmlformats.org/officeDocument/2006/relationships/hyperlink" Target="http://www.elsevier.com/locate/mehy" TargetMode="External"/><Relationship Id="rId3608" Type="http://schemas.openxmlformats.org/officeDocument/2006/relationships/hyperlink" Target="http://www.elsevier.com/locate/molcel" TargetMode="External"/><Relationship Id="rId3955" Type="http://schemas.openxmlformats.org/officeDocument/2006/relationships/hyperlink" Target="http://www.elsevier.com/wps/find/supportfaq.cws_home/conditionsofsale/journals" TargetMode="External"/><Relationship Id="rId5170" Type="http://schemas.openxmlformats.org/officeDocument/2006/relationships/hyperlink" Target="http://www.elsevier.com/locate/tranfu" TargetMode="External"/><Relationship Id="rId224" Type="http://schemas.openxmlformats.org/officeDocument/2006/relationships/hyperlink" Target="http://www.elsevier.com/wps/find/supportfaq.cws_home/conditionsofsale/esme" TargetMode="External"/><Relationship Id="rId431" Type="http://schemas.openxmlformats.org/officeDocument/2006/relationships/hyperlink" Target="http://www.elsevier.com/locate/astropartphys" TargetMode="External"/><Relationship Id="rId529" Type="http://schemas.openxmlformats.org/officeDocument/2006/relationships/hyperlink" Target="http://www.elsevier.com/locate/BIOPEN" TargetMode="External"/><Relationship Id="rId736" Type="http://schemas.openxmlformats.org/officeDocument/2006/relationships/hyperlink" Target="http://www.elsevier.com/wps/find/supportfaq.cws_home/conditionsofsale/journals" TargetMode="External"/><Relationship Id="rId1061" Type="http://schemas.openxmlformats.org/officeDocument/2006/relationships/hyperlink" Target="http://www.elsevier.com/locate/compeleceng" TargetMode="External"/><Relationship Id="rId1159" Type="http://schemas.openxmlformats.org/officeDocument/2006/relationships/hyperlink" Target="http://www.elsevier.com/locate/caendo" TargetMode="External"/><Relationship Id="rId1366" Type="http://schemas.openxmlformats.org/officeDocument/2006/relationships/hyperlink" Target="http://www.elsevier.com/wps/find/supportfaq.cws_home/conditionsofsale/journals" TargetMode="External"/><Relationship Id="rId2112" Type="http://schemas.openxmlformats.org/officeDocument/2006/relationships/hyperlink" Target="http://www.elsevier.com/wps/find/supportfaq.cws_home/conditionsofsale/journals" TargetMode="External"/><Relationship Id="rId2417" Type="http://schemas.openxmlformats.org/officeDocument/2006/relationships/hyperlink" Target="http://www.elsevier.com/locate/jaerosci" TargetMode="External"/><Relationship Id="rId2764" Type="http://schemas.openxmlformats.org/officeDocument/2006/relationships/hyperlink" Target="http://www.elsevier.com/wps/find/supportfaq.cws_home/conditionsofsale/journals" TargetMode="External"/><Relationship Id="rId2971" Type="http://schemas.openxmlformats.org/officeDocument/2006/relationships/hyperlink" Target="http://www.elsevier.com/wps/find/supportfaq.cws_home/conditionsofsale/journals" TargetMode="External"/><Relationship Id="rId3815" Type="http://schemas.openxmlformats.org/officeDocument/2006/relationships/hyperlink" Target="http://www.elsevier.com/wps/find/supportfaq.cws_home/conditionsofsale/argi" TargetMode="External"/><Relationship Id="rId5030" Type="http://schemas.openxmlformats.org/officeDocument/2006/relationships/hyperlink" Target="http://www.elsevier.com/locate/lanhae" TargetMode="External"/><Relationship Id="rId5268" Type="http://schemas.openxmlformats.org/officeDocument/2006/relationships/hyperlink" Target="http://www.elsevier.com/locate/vacune" TargetMode="External"/><Relationship Id="rId943" Type="http://schemas.openxmlformats.org/officeDocument/2006/relationships/hyperlink" Target="http://www.elsevier.com/locate/cogsys" TargetMode="External"/><Relationship Id="rId1019" Type="http://schemas.openxmlformats.org/officeDocument/2006/relationships/hyperlink" Target="http://www.elsevier.com/locate/commatsci" TargetMode="External"/><Relationship Id="rId1573" Type="http://schemas.openxmlformats.org/officeDocument/2006/relationships/hyperlink" Target="http://www.elsevier.com/locate/eti" TargetMode="External"/><Relationship Id="rId1780" Type="http://schemas.openxmlformats.org/officeDocument/2006/relationships/hyperlink" Target="http://www.elsevier.com/wps/find/supportfaq.cws_home/conditionsofsale/journals" TargetMode="External"/><Relationship Id="rId1878" Type="http://schemas.openxmlformats.org/officeDocument/2006/relationships/hyperlink" Target="http://www.elsevier.com/wps/find/supportfaq.cws_home/conditionsofsale/esme" TargetMode="External"/><Relationship Id="rId2624" Type="http://schemas.openxmlformats.org/officeDocument/2006/relationships/hyperlink" Target="http://www.elsevier.com/wps/find/supportfaq.cws_home/conditionsofsale/journals" TargetMode="External"/><Relationship Id="rId2831" Type="http://schemas.openxmlformats.org/officeDocument/2006/relationships/hyperlink" Target="http://www.elsevier.com/locate/jik" TargetMode="External"/><Relationship Id="rId2929" Type="http://schemas.openxmlformats.org/officeDocument/2006/relationships/hyperlink" Target="http://www.elsevier.com/wps/find/supportfaq.cws_home/conditionsofsale/journals" TargetMode="External"/><Relationship Id="rId4077" Type="http://schemas.openxmlformats.org/officeDocument/2006/relationships/hyperlink" Target="http://www.elsevier.com/wps/find/supportfaq.cws_home/conditionsofsale/journals" TargetMode="External"/><Relationship Id="rId4284" Type="http://schemas.openxmlformats.org/officeDocument/2006/relationships/hyperlink" Target="http://www.elsevier.com/locate/pto" TargetMode="External"/><Relationship Id="rId4491" Type="http://schemas.openxmlformats.org/officeDocument/2006/relationships/hyperlink" Target="http://www.elsevier.com/wps/find/supportfaq.cws_home/conditionsofsale/esme" TargetMode="External"/><Relationship Id="rId5128" Type="http://schemas.openxmlformats.org/officeDocument/2006/relationships/hyperlink" Target="http://www.elsevier.com/locate/transci" TargetMode="External"/><Relationship Id="rId5335" Type="http://schemas.openxmlformats.org/officeDocument/2006/relationships/hyperlink" Target="http://www.elsevier.com/wps/find/supportfaq.cws_home/conditionsofsale/argi" TargetMode="External"/><Relationship Id="rId72" Type="http://schemas.openxmlformats.org/officeDocument/2006/relationships/hyperlink" Target="http://www.elsevier.com/locate/adiac" TargetMode="External"/><Relationship Id="rId803" Type="http://schemas.openxmlformats.org/officeDocument/2006/relationships/hyperlink" Target="http://www.elsevier.com/locate/chmed" TargetMode="External"/><Relationship Id="rId1226" Type="http://schemas.openxmlformats.org/officeDocument/2006/relationships/hyperlink" Target="http://www.elsevier.com/wps/find/supportfaq.cws_home/conditionsofsale/journals" TargetMode="External"/><Relationship Id="rId1433" Type="http://schemas.openxmlformats.org/officeDocument/2006/relationships/hyperlink" Target="http://www.elsevier.com/locate/eij" TargetMode="External"/><Relationship Id="rId1640" Type="http://schemas.openxmlformats.org/officeDocument/2006/relationships/hyperlink" Target="http://www.elsevier.com/wps/find/supportfaq.cws_home/conditionsofsale/journals" TargetMode="External"/><Relationship Id="rId1738" Type="http://schemas.openxmlformats.org/officeDocument/2006/relationships/hyperlink" Target="http://www.elsevier.com/wps/find/supportfaq.cws_home/conditionsofsale/journals" TargetMode="External"/><Relationship Id="rId3093" Type="http://schemas.openxmlformats.org/officeDocument/2006/relationships/hyperlink" Target="http://www.elsevier.com/wps/find/supportfaq.cws_home/conditionsofsale/journals" TargetMode="External"/><Relationship Id="rId4144" Type="http://schemas.openxmlformats.org/officeDocument/2006/relationships/hyperlink" Target="http://www.elsevier.com/locate/pss" TargetMode="External"/><Relationship Id="rId4351" Type="http://schemas.openxmlformats.org/officeDocument/2006/relationships/hyperlink" Target="http://www.elsevier.com/wps/find/supportfaq.cws_home/conditionsofsale/journals" TargetMode="External"/><Relationship Id="rId4589" Type="http://schemas.openxmlformats.org/officeDocument/2006/relationships/hyperlink" Target="http://www.elsevier.com/locate/shaw" TargetMode="External"/><Relationship Id="rId4796" Type="http://schemas.openxmlformats.org/officeDocument/2006/relationships/hyperlink" Target="http://www.elsevier.com/wps/find/supportfaq.cws_home/conditionsofsale/cell" TargetMode="External"/><Relationship Id="rId1500" Type="http://schemas.openxmlformats.org/officeDocument/2006/relationships/hyperlink" Target="http://www.elsevier.com/wps/find/supportfaq.cws_home/conditionsofsale/journals" TargetMode="External"/><Relationship Id="rId1945" Type="http://schemas.openxmlformats.org/officeDocument/2006/relationships/hyperlink" Target="http://www.elsevier.com/locate/gmit" TargetMode="External"/><Relationship Id="rId3160" Type="http://schemas.openxmlformats.org/officeDocument/2006/relationships/hyperlink" Target="http://www.elsevier.com/locate/jaad" TargetMode="External"/><Relationship Id="rId3398" Type="http://schemas.openxmlformats.org/officeDocument/2006/relationships/hyperlink" Target="http://www.elsevier.com/locate/marmicro" TargetMode="External"/><Relationship Id="rId4004" Type="http://schemas.openxmlformats.org/officeDocument/2006/relationships/hyperlink" Target="http://www.elsevier.com/locate/pedneu" TargetMode="External"/><Relationship Id="rId4211" Type="http://schemas.openxmlformats.org/officeDocument/2006/relationships/hyperlink" Target="http://www.elsevier.com/wps/find/supportfaq.cws_home/conditionsofsale/esme" TargetMode="External"/><Relationship Id="rId4449" Type="http://schemas.openxmlformats.org/officeDocument/2006/relationships/hyperlink" Target="http://www.elsevier.com/wps/find/supportfaq.cws_home/conditionsofsale/journals" TargetMode="External"/><Relationship Id="rId4656" Type="http://schemas.openxmlformats.org/officeDocument/2006/relationships/hyperlink" Target="http://www.elsevier.com/wps/find/supportfaq.cws_home/conditionsofsale/argi" TargetMode="External"/><Relationship Id="rId4863" Type="http://schemas.openxmlformats.org/officeDocument/2006/relationships/hyperlink" Target="http://www.elsevier.com/wps/find/supportfaq.cws_home/conditionsofsale/journals" TargetMode="External"/><Relationship Id="rId1805" Type="http://schemas.openxmlformats.org/officeDocument/2006/relationships/hyperlink" Target="http://www.elsevier.com/locate/yfrne" TargetMode="External"/><Relationship Id="rId3020" Type="http://schemas.openxmlformats.org/officeDocument/2006/relationships/hyperlink" Target="http://www.elsevier.com/locate/petrol" TargetMode="External"/><Relationship Id="rId3258" Type="http://schemas.openxmlformats.org/officeDocument/2006/relationships/hyperlink" Target="http://www.elsevier.com/locate/viscsur" TargetMode="External"/><Relationship Id="rId3465" Type="http://schemas.openxmlformats.org/officeDocument/2006/relationships/hyperlink" Target="http://www.elsevier.com/wps/find/supportfaq.cws_home/conditionsofsale/journals" TargetMode="External"/><Relationship Id="rId3672" Type="http://schemas.openxmlformats.org/officeDocument/2006/relationships/hyperlink" Target="http://www.elsevier.com/locate/neunet" TargetMode="External"/><Relationship Id="rId4309" Type="http://schemas.openxmlformats.org/officeDocument/2006/relationships/hyperlink" Target="http://www.elsevier.com/wps/find/supportfaq.cws_home/conditionsofsale/journals" TargetMode="External"/><Relationship Id="rId4516" Type="http://schemas.openxmlformats.org/officeDocument/2006/relationships/hyperlink" Target="http://www.elsevier.com/wps/find/supportfaq.cws_home/conditionsofsale/journals" TargetMode="External"/><Relationship Id="rId4723" Type="http://schemas.openxmlformats.org/officeDocument/2006/relationships/hyperlink" Target="http://www.elsevier.com/locate/socscimed" TargetMode="External"/><Relationship Id="rId179" Type="http://schemas.openxmlformats.org/officeDocument/2006/relationships/hyperlink" Target="http://www.elsevier.com/wps/find/supportfaq.cws_home/conditionsofsale/journals" TargetMode="External"/><Relationship Id="rId386" Type="http://schemas.openxmlformats.org/officeDocument/2006/relationships/hyperlink" Target="http://www.elsevier.com/wps/find/supportfaq.cws_home/conditionsofsale/esme" TargetMode="External"/><Relationship Id="rId593" Type="http://schemas.openxmlformats.org/officeDocument/2006/relationships/hyperlink" Target="http://www.elsevier.com/locate/biosystemseng" TargetMode="External"/><Relationship Id="rId2067" Type="http://schemas.openxmlformats.org/officeDocument/2006/relationships/hyperlink" Target="http://www.elsevier.com/locate/injms" TargetMode="External"/><Relationship Id="rId2274" Type="http://schemas.openxmlformats.org/officeDocument/2006/relationships/hyperlink" Target="http://www.elsevier.com/wps/find/supportfaq.cws_home/conditionsofsale/journals" TargetMode="External"/><Relationship Id="rId2481" Type="http://schemas.openxmlformats.org/officeDocument/2006/relationships/hyperlink" Target="http://www.elsevier.com/locate/jbee" TargetMode="External"/><Relationship Id="rId3118" Type="http://schemas.openxmlformats.org/officeDocument/2006/relationships/hyperlink" Target="http://www.elsevier.com/locate/jsvi" TargetMode="External"/><Relationship Id="rId3325" Type="http://schemas.openxmlformats.org/officeDocument/2006/relationships/hyperlink" Target="http://www.elsevier.com/wps/find/supportfaq.cws_home/conditionsofsale/journals" TargetMode="External"/><Relationship Id="rId3532" Type="http://schemas.openxmlformats.org/officeDocument/2006/relationships/hyperlink" Target="http://www.elsevier.com/locate/mpmed" TargetMode="External"/><Relationship Id="rId3977" Type="http://schemas.openxmlformats.org/officeDocument/2006/relationships/hyperlink" Target="http://www.elsevier.com/wps/find/supportfaq.cws_home/conditionsofsale/journals" TargetMode="External"/><Relationship Id="rId4930" Type="http://schemas.openxmlformats.org/officeDocument/2006/relationships/hyperlink" Target="http://www.elsevier.com/locate/athoracsur" TargetMode="External"/><Relationship Id="rId246" Type="http://schemas.openxmlformats.org/officeDocument/2006/relationships/hyperlink" Target="http://www.elsevier.com/wps/find/supportfaq.cws_home/conditionsofsale/journals" TargetMode="External"/><Relationship Id="rId453" Type="http://schemas.openxmlformats.org/officeDocument/2006/relationships/hyperlink" Target="http://www.elsevier.com/locate/aucc" TargetMode="External"/><Relationship Id="rId660" Type="http://schemas.openxmlformats.org/officeDocument/2006/relationships/hyperlink" Target="http://www.elsevier.com/wps/find/supportfaq.cws_home/conditionsofsale/journals" TargetMode="External"/><Relationship Id="rId898" Type="http://schemas.openxmlformats.org/officeDocument/2006/relationships/hyperlink" Target="http://www.elsevier.com/wps/find/supportfaq.cws_home/conditionsofsale/journals" TargetMode="External"/><Relationship Id="rId1083" Type="http://schemas.openxmlformats.org/officeDocument/2006/relationships/hyperlink" Target="http://www.elsevier.com/locate/compgeo" TargetMode="External"/><Relationship Id="rId1290" Type="http://schemas.openxmlformats.org/officeDocument/2006/relationships/hyperlink" Target="http://www.elsevier.com/wps/find/supportfaq.cws_home/conditionsofsale/journals" TargetMode="External"/><Relationship Id="rId2134" Type="http://schemas.openxmlformats.org/officeDocument/2006/relationships/hyperlink" Target="http://www.elsevier.com/wps/find/supportfaq.cws_home/conditionsofsale/journals" TargetMode="External"/><Relationship Id="rId2341" Type="http://schemas.openxmlformats.org/officeDocument/2006/relationships/hyperlink" Target="http://www.elsevier.com/locate/iccl" TargetMode="External"/><Relationship Id="rId2579" Type="http://schemas.openxmlformats.org/officeDocument/2006/relationships/hyperlink" Target="http://www.elsevier.com/locate/jcomdis" TargetMode="External"/><Relationship Id="rId2786" Type="http://schemas.openxmlformats.org/officeDocument/2006/relationships/hyperlink" Target="http://www.elsevier.com/wps/find/supportfaq.cws_home/conditionsofsale/journals" TargetMode="External"/><Relationship Id="rId2993" Type="http://schemas.openxmlformats.org/officeDocument/2006/relationships/hyperlink" Target="http://www.elsevier.com/wps/find/supportfaq.cws_home/conditionsofsale/journals" TargetMode="External"/><Relationship Id="rId3837" Type="http://schemas.openxmlformats.org/officeDocument/2006/relationships/hyperlink" Target="http://www.elsevier.com/wps/find/supportfaq.cws_home/conditionsofsale/journals" TargetMode="External"/><Relationship Id="rId5192" Type="http://schemas.openxmlformats.org/officeDocument/2006/relationships/hyperlink" Target="http://www.elsevier.com/locate/tcm" TargetMode="External"/><Relationship Id="rId106" Type="http://schemas.openxmlformats.org/officeDocument/2006/relationships/hyperlink" Target="http://www.elsevier.com/locate/advsurg" TargetMode="External"/><Relationship Id="rId313" Type="http://schemas.openxmlformats.org/officeDocument/2006/relationships/hyperlink" Target="http://www.elsevier.com/locate/aml" TargetMode="External"/><Relationship Id="rId758" Type="http://schemas.openxmlformats.org/officeDocument/2006/relationships/hyperlink" Target="http://www.elsevier.com/wps/find/supportfaq.cws_home/conditionsofsale/journals" TargetMode="External"/><Relationship Id="rId965" Type="http://schemas.openxmlformats.org/officeDocument/2006/relationships/hyperlink" Target="http://www.elsevier.com/locate/cbpb" TargetMode="External"/><Relationship Id="rId1150" Type="http://schemas.openxmlformats.org/officeDocument/2006/relationships/hyperlink" Target="http://www.elsevier.com/wps/find/supportfaq.cws_home/conditionsofsale/journals" TargetMode="External"/><Relationship Id="rId1388" Type="http://schemas.openxmlformats.org/officeDocument/2006/relationships/hyperlink" Target="http://www.elsevier.com/wps/find/supportfaq.cws_home/conditionsofsale/journals" TargetMode="External"/><Relationship Id="rId1595" Type="http://schemas.openxmlformats.org/officeDocument/2006/relationships/hyperlink" Target="http://www.elsevier.com/locate/euprot" TargetMode="External"/><Relationship Id="rId2439" Type="http://schemas.openxmlformats.org/officeDocument/2006/relationships/hyperlink" Target="http://www.elsevier.com/locate/jaa" TargetMode="External"/><Relationship Id="rId2646" Type="http://schemas.openxmlformats.org/officeDocument/2006/relationships/hyperlink" Target="http://www.elsevier.com/wps/find/supportfaq.cws_home/conditionsofsale/journals" TargetMode="External"/><Relationship Id="rId2853" Type="http://schemas.openxmlformats.org/officeDocument/2006/relationships/hyperlink" Target="http://www.elsevier.com/locate/jip" TargetMode="External"/><Relationship Id="rId3904" Type="http://schemas.openxmlformats.org/officeDocument/2006/relationships/hyperlink" Target="http://www.elsevier.com/locate/optbio" TargetMode="External"/><Relationship Id="rId4099" Type="http://schemas.openxmlformats.org/officeDocument/2006/relationships/hyperlink" Target="http://www.elsevier.com/wps/find/supportfaq.cws_home/conditionsofsale/argi" TargetMode="External"/><Relationship Id="rId5052" Type="http://schemas.openxmlformats.org/officeDocument/2006/relationships/hyperlink" Target="http://www.elsevier.com/locate/jtos" TargetMode="External"/><Relationship Id="rId5357" Type="http://schemas.openxmlformats.org/officeDocument/2006/relationships/hyperlink" Target="http://www.elsevier.com/wps/find/supportfaq.cws_home/conditionsofsale/journals" TargetMode="External"/><Relationship Id="rId94" Type="http://schemas.openxmlformats.org/officeDocument/2006/relationships/hyperlink" Target="http://www.elsevier.com/locate/advms" TargetMode="External"/><Relationship Id="rId520" Type="http://schemas.openxmlformats.org/officeDocument/2006/relationships/hyperlink" Target="http://www.elsevier.com/wps/find/supportfaq.cws_home/conditionsofsale/journals" TargetMode="External"/><Relationship Id="rId618" Type="http://schemas.openxmlformats.org/officeDocument/2006/relationships/hyperlink" Target="http://www.elsevier.com/wps/find/supportfaq.cws_home/conditionsofsale/journals" TargetMode="External"/><Relationship Id="rId825" Type="http://schemas.openxmlformats.org/officeDocument/2006/relationships/hyperlink" Target="http://www.elsevier.com/locate/circv" TargetMode="External"/><Relationship Id="rId1248" Type="http://schemas.openxmlformats.org/officeDocument/2006/relationships/hyperlink" Target="http://www.elsevier.com/wps/find/supportfaq.cws_home/conditionsofsale/journals" TargetMode="External"/><Relationship Id="rId1455" Type="http://schemas.openxmlformats.org/officeDocument/2006/relationships/hyperlink" Target="http://www.elsevier.com/locate/epsr" TargetMode="External"/><Relationship Id="rId1662" Type="http://schemas.openxmlformats.org/officeDocument/2006/relationships/hyperlink" Target="http://www.elsevier.com/wps/find/supportfaq.cws_home/conditionsofsale/esme" TargetMode="External"/><Relationship Id="rId2201" Type="http://schemas.openxmlformats.org/officeDocument/2006/relationships/hyperlink" Target="http://www.elsevier.com/locate/ijedures" TargetMode="External"/><Relationship Id="rId2506" Type="http://schemas.openxmlformats.org/officeDocument/2006/relationships/hyperlink" Target="http://www.elsevier.com/wps/find/supportfaq.cws_home/conditionsofsale/journals" TargetMode="External"/><Relationship Id="rId1010" Type="http://schemas.openxmlformats.org/officeDocument/2006/relationships/hyperlink" Target="http://www.elsevier.com/wps/find/supportfaq.cws_home/conditionsofsale/journals" TargetMode="External"/><Relationship Id="rId1108" Type="http://schemas.openxmlformats.org/officeDocument/2006/relationships/hyperlink" Target="http://www.elsevier.com/wps/find/supportfaq.cws_home/conditionsofsale/journals" TargetMode="External"/><Relationship Id="rId1315" Type="http://schemas.openxmlformats.org/officeDocument/2006/relationships/hyperlink" Target="http://www.elsevier.com/locate/diagmicrobio" TargetMode="External"/><Relationship Id="rId1967" Type="http://schemas.openxmlformats.org/officeDocument/2006/relationships/hyperlink" Target="http://www.elsevier.com/locate/hlthpolecoman" TargetMode="External"/><Relationship Id="rId2713" Type="http://schemas.openxmlformats.org/officeDocument/2006/relationships/hyperlink" Target="http://www.elsevier.com/locate/euras" TargetMode="External"/><Relationship Id="rId2920" Type="http://schemas.openxmlformats.org/officeDocument/2006/relationships/hyperlink" Target="http://www.elsevier.com/locate/molliq" TargetMode="External"/><Relationship Id="rId4166" Type="http://schemas.openxmlformats.org/officeDocument/2006/relationships/hyperlink" Target="http://www.elsevier.com/locate/polydegstab" TargetMode="External"/><Relationship Id="rId4373" Type="http://schemas.openxmlformats.org/officeDocument/2006/relationships/hyperlink" Target="http://www.elsevier.com/wps/find/supportfaq.cws_home/conditionsofsale/journals" TargetMode="External"/><Relationship Id="rId4580" Type="http://schemas.openxmlformats.org/officeDocument/2006/relationships/hyperlink" Target="http://www.elsevier.com/wps/find/supportfaq.cws_home/conditionsofsale/journals" TargetMode="External"/><Relationship Id="rId4678" Type="http://schemas.openxmlformats.org/officeDocument/2006/relationships/hyperlink" Target="http://www.elsevier.com/wps/find/supportfaq.cws_home/conditionsofsale/journals" TargetMode="External"/><Relationship Id="rId5217" Type="http://schemas.openxmlformats.org/officeDocument/2006/relationships/hyperlink" Target="http://www.elsevier.com/wps/find/supportfaq.cws_home/conditionsofsale/journals" TargetMode="External"/><Relationship Id="rId1522" Type="http://schemas.openxmlformats.org/officeDocument/2006/relationships/hyperlink" Target="http://www.elsevier.com/wps/find/supportfaq.cws_home/conditionsofsale/journals" TargetMode="External"/><Relationship Id="rId4885" Type="http://schemas.openxmlformats.org/officeDocument/2006/relationships/hyperlink" Target="http://www.elsevier.com/wps/find/supportfaq.cws_home/conditionsofsale/argi" TargetMode="External"/><Relationship Id="rId21" Type="http://schemas.openxmlformats.org/officeDocument/2006/relationships/hyperlink" Target="http://www.elsevier.com/wps/find/supportfaq.cws_home/conditionsofsale/journals" TargetMode="External"/><Relationship Id="rId2089" Type="http://schemas.openxmlformats.org/officeDocument/2006/relationships/hyperlink" Target="http://www.elsevier.com/locate/im" TargetMode="External"/><Relationship Id="rId3487" Type="http://schemas.openxmlformats.org/officeDocument/2006/relationships/hyperlink" Target="http://www.elsevier.com/wps/find/supportfaq.cws_home/conditionsofsale/journals" TargetMode="External"/><Relationship Id="rId3694" Type="http://schemas.openxmlformats.org/officeDocument/2006/relationships/hyperlink" Target="http://www.elsevier.com/locate/neucom" TargetMode="External"/><Relationship Id="rId4538" Type="http://schemas.openxmlformats.org/officeDocument/2006/relationships/hyperlink" Target="http://www.elsevier.com/wps/find/supportfaq.cws_home/conditionsofsale/esme" TargetMode="External"/><Relationship Id="rId4745" Type="http://schemas.openxmlformats.org/officeDocument/2006/relationships/hyperlink" Target="http://www.elsevier.com/locate/sger" TargetMode="External"/><Relationship Id="rId4952" Type="http://schemas.openxmlformats.org/officeDocument/2006/relationships/hyperlink" Target="http://www.elsevier.com/locate/tej" TargetMode="External"/><Relationship Id="rId2296" Type="http://schemas.openxmlformats.org/officeDocument/2006/relationships/hyperlink" Target="http://www.elsevier.com/wps/find/supportfaq.cws_home/conditionsofsale/journals" TargetMode="External"/><Relationship Id="rId3347" Type="http://schemas.openxmlformats.org/officeDocument/2006/relationships/hyperlink" Target="http://www.elsevier.com/wps/find/supportfaq.cws_home/conditionsofsale/journals" TargetMode="External"/><Relationship Id="rId3554" Type="http://schemas.openxmlformats.org/officeDocument/2006/relationships/hyperlink" Target="http://www.elsevier.com/locate/ymeth" TargetMode="External"/><Relationship Id="rId3761" Type="http://schemas.openxmlformats.org/officeDocument/2006/relationships/hyperlink" Target="http://www.elsevier.com/wps/find/supportfaq.cws_home/conditionsofsale/journals" TargetMode="External"/><Relationship Id="rId4605" Type="http://schemas.openxmlformats.org/officeDocument/2006/relationships/hyperlink" Target="http://www.elsevier.com/locate/scijus" TargetMode="External"/><Relationship Id="rId4812" Type="http://schemas.openxmlformats.org/officeDocument/2006/relationships/hyperlink" Target="http://www.elsevier.com/wps/find/supportfaq.cws_home/conditionsofsale/journals" TargetMode="External"/><Relationship Id="rId268" Type="http://schemas.openxmlformats.org/officeDocument/2006/relationships/hyperlink" Target="http://www.elsevier.com/wps/find/supportfaq.cws_home/conditionsofsale/argi" TargetMode="External"/><Relationship Id="rId475" Type="http://schemas.openxmlformats.org/officeDocument/2006/relationships/hyperlink" Target="http://www.elsevier.com/locate/bbagrm" TargetMode="External"/><Relationship Id="rId682" Type="http://schemas.openxmlformats.org/officeDocument/2006/relationships/hyperlink" Target="http://www.elsevier.com/wps/find/supportfaq.cws_home/conditionsofsale/journals" TargetMode="External"/><Relationship Id="rId2156" Type="http://schemas.openxmlformats.org/officeDocument/2006/relationships/hyperlink" Target="http://www.elsevier.com/wps/find/supportfaq.cws_home/conditionsofsale/journals" TargetMode="External"/><Relationship Id="rId2363" Type="http://schemas.openxmlformats.org/officeDocument/2006/relationships/hyperlink" Target="http://www.elsevier.com/locate/jacep" TargetMode="External"/><Relationship Id="rId2570" Type="http://schemas.openxmlformats.org/officeDocument/2006/relationships/hyperlink" Target="http://www.elsevier.com/wps/find/supportfaq.cws_home/conditionsofsale/journals" TargetMode="External"/><Relationship Id="rId3207" Type="http://schemas.openxmlformats.org/officeDocument/2006/relationships/hyperlink" Target="http://www.elsevier.com/wps/find/supportfaq.cws_home/conditionsofsale/journals" TargetMode="External"/><Relationship Id="rId3414" Type="http://schemas.openxmlformats.org/officeDocument/2006/relationships/hyperlink" Target="http://www.elsevier.com/locate/matlet" TargetMode="External"/><Relationship Id="rId3621" Type="http://schemas.openxmlformats.org/officeDocument/2006/relationships/hyperlink" Target="http://www.elsevier.com/wps/find/supportfaq.cws_home/conditionsofsale/argi" TargetMode="External"/><Relationship Id="rId128" Type="http://schemas.openxmlformats.org/officeDocument/2006/relationships/hyperlink" Target="http://www.elsevier.com/locate/agrformet" TargetMode="External"/><Relationship Id="rId335" Type="http://schemas.openxmlformats.org/officeDocument/2006/relationships/hyperlink" Target="http://www.elsevier.com/locate/aquaculture" TargetMode="External"/><Relationship Id="rId542" Type="http://schemas.openxmlformats.org/officeDocument/2006/relationships/hyperlink" Target="http://www.elsevier.com/wps/find/supportfaq.cws_home/conditionsofsale/argi" TargetMode="External"/><Relationship Id="rId1172" Type="http://schemas.openxmlformats.org/officeDocument/2006/relationships/hyperlink" Target="http://www.elsevier.com/wps/find/supportfaq.cws_home/conditionsofsale/journals" TargetMode="External"/><Relationship Id="rId2016" Type="http://schemas.openxmlformats.org/officeDocument/2006/relationships/hyperlink" Target="http://www.elsevier.com/wps/find/supportfaq.cws_home/conditionsofsale/journals" TargetMode="External"/><Relationship Id="rId2223" Type="http://schemas.openxmlformats.org/officeDocument/2006/relationships/hyperlink" Target="http://www.elsevier.com/locate/ijhmt" TargetMode="External"/><Relationship Id="rId2430" Type="http://schemas.openxmlformats.org/officeDocument/2006/relationships/hyperlink" Target="http://www.elsevier.com/wps/find/supportfaq.cws_home/conditionsofsale/argi" TargetMode="External"/><Relationship Id="rId402" Type="http://schemas.openxmlformats.org/officeDocument/2006/relationships/hyperlink" Target="http://www.elsevier.com/wps/find/supportfaq.cws_home/conditionsofsale/argi" TargetMode="External"/><Relationship Id="rId1032" Type="http://schemas.openxmlformats.org/officeDocument/2006/relationships/hyperlink" Target="http://www.elsevier.com/wps/find/supportfaq.cws_home/conditionsofsale/journals" TargetMode="External"/><Relationship Id="rId4188" Type="http://schemas.openxmlformats.org/officeDocument/2006/relationships/hyperlink" Target="http://www.elsevier.com/locate/preghy" TargetMode="External"/><Relationship Id="rId4395" Type="http://schemas.openxmlformats.org/officeDocument/2006/relationships/hyperlink" Target="http://www.elsevier.com/wps/find/supportfaq.cws_home/conditionsofsale/journals" TargetMode="External"/><Relationship Id="rId5239" Type="http://schemas.openxmlformats.org/officeDocument/2006/relationships/hyperlink" Target="http://www.elsevier.com/wps/find/supportfaq.cws_home/conditionsofsale/journals" TargetMode="External"/><Relationship Id="rId1989" Type="http://schemas.openxmlformats.org/officeDocument/2006/relationships/hyperlink" Target="http://www.elsevier.com/locate/hematology" TargetMode="External"/><Relationship Id="rId4048" Type="http://schemas.openxmlformats.org/officeDocument/2006/relationships/hyperlink" Target="http://www.elsevier.com/locate/pharmbiochembeh" TargetMode="External"/><Relationship Id="rId4255" Type="http://schemas.openxmlformats.org/officeDocument/2006/relationships/hyperlink" Target="http://www.elsevier.com/wps/find/supportfaq.cws_home/conditionsofsale/journals" TargetMode="External"/><Relationship Id="rId5306" Type="http://schemas.openxmlformats.org/officeDocument/2006/relationships/hyperlink" Target="http://www.elsevier.com/locate/virusres" TargetMode="External"/><Relationship Id="rId1849" Type="http://schemas.openxmlformats.org/officeDocument/2006/relationships/hyperlink" Target="http://www.elsevier.com/locate/gastro" TargetMode="External"/><Relationship Id="rId3064" Type="http://schemas.openxmlformats.org/officeDocument/2006/relationships/hyperlink" Target="http://www.elsevier.com/locate/jprot" TargetMode="External"/><Relationship Id="rId4462" Type="http://schemas.openxmlformats.org/officeDocument/2006/relationships/hyperlink" Target="http://www.elsevier.com/locate/rccar" TargetMode="External"/><Relationship Id="rId192" Type="http://schemas.openxmlformats.org/officeDocument/2006/relationships/hyperlink" Target="http://www.elsevier.com/wps/find/supportfaq.cws_home/conditionsofsale/esme" TargetMode="External"/><Relationship Id="rId1709" Type="http://schemas.openxmlformats.org/officeDocument/2006/relationships/hyperlink" Target="http://www.elsevier.com/locate/fcr" TargetMode="External"/><Relationship Id="rId1916" Type="http://schemas.openxmlformats.org/officeDocument/2006/relationships/hyperlink" Target="http://www.elsevier.com/wps/find/supportfaq.cws_home/conditionsofsale/journals" TargetMode="External"/><Relationship Id="rId3271" Type="http://schemas.openxmlformats.org/officeDocument/2006/relationships/hyperlink" Target="http://www.elsevier.com/wps/find/supportfaq.cws_home/conditionsofsale/journals" TargetMode="External"/><Relationship Id="rId4115" Type="http://schemas.openxmlformats.org/officeDocument/2006/relationships/hyperlink" Target="http://www.elsevier.com/wps/find/supportfaq.cws_home/conditionsofsale/journals" TargetMode="External"/><Relationship Id="rId4322" Type="http://schemas.openxmlformats.org/officeDocument/2006/relationships/hyperlink" Target="http://www.elsevier.com/locate/rx" TargetMode="External"/><Relationship Id="rId2080" Type="http://schemas.openxmlformats.org/officeDocument/2006/relationships/hyperlink" Target="http://www.elsevier.com/wps/find/supportfaq.cws_home/conditionsofsale/journals" TargetMode="External"/><Relationship Id="rId3131" Type="http://schemas.openxmlformats.org/officeDocument/2006/relationships/hyperlink" Target="http://www.elsevier.com/wps/find/supportfaq.cws_home/conditionsofsale/argi" TargetMode="External"/><Relationship Id="rId2897" Type="http://schemas.openxmlformats.org/officeDocument/2006/relationships/hyperlink" Target="http://www.elsevier.com/wps/find/supportfaq.cws_home/conditionsofsale/argi" TargetMode="External"/><Relationship Id="rId3948" Type="http://schemas.openxmlformats.org/officeDocument/2006/relationships/hyperlink" Target="http://www.elsevier.com/locate/coto" TargetMode="External"/><Relationship Id="rId5096" Type="http://schemas.openxmlformats.org/officeDocument/2006/relationships/hyperlink" Target="http://www.elsevier.com/locate/ttbdis" TargetMode="External"/><Relationship Id="rId869" Type="http://schemas.openxmlformats.org/officeDocument/2006/relationships/hyperlink" Target="http://www.elsevier.com/locate/clinimag" TargetMode="External"/><Relationship Id="rId1499" Type="http://schemas.openxmlformats.org/officeDocument/2006/relationships/hyperlink" Target="http://www.elsevier.com/locate/egyr" TargetMode="External"/><Relationship Id="rId5163" Type="http://schemas.openxmlformats.org/officeDocument/2006/relationships/hyperlink" Target="http://www.elsevier.com/wps/find/supportfaq.cws_home/conditionsofsale/journals" TargetMode="External"/><Relationship Id="rId729" Type="http://schemas.openxmlformats.org/officeDocument/2006/relationships/hyperlink" Target="http://www.elsevier.com/locate/chom" TargetMode="External"/><Relationship Id="rId1359" Type="http://schemas.openxmlformats.org/officeDocument/2006/relationships/hyperlink" Target="http://www.elsevier.com/locate/drug" TargetMode="External"/><Relationship Id="rId2757" Type="http://schemas.openxmlformats.org/officeDocument/2006/relationships/hyperlink" Target="http://www.elsevier.com/locate/jff" TargetMode="External"/><Relationship Id="rId2964" Type="http://schemas.openxmlformats.org/officeDocument/2006/relationships/hyperlink" Target="http://www.elsevier.com/locate/jogn" TargetMode="External"/><Relationship Id="rId3808" Type="http://schemas.openxmlformats.org/officeDocument/2006/relationships/hyperlink" Target="http://www.elsevier.com/locate/nuclphysb" TargetMode="External"/><Relationship Id="rId5023" Type="http://schemas.openxmlformats.org/officeDocument/2006/relationships/hyperlink" Target="http://www.elsevier.com/locate/lanchi" TargetMode="External"/><Relationship Id="rId5230" Type="http://schemas.openxmlformats.org/officeDocument/2006/relationships/hyperlink" Target="http://www.elsevier.com/locate/ultramic" TargetMode="External"/><Relationship Id="rId936" Type="http://schemas.openxmlformats.org/officeDocument/2006/relationships/hyperlink" Target="http://www.elsevier.com/wps/find/supportfaq.cws_home/conditionsofsale/journals" TargetMode="External"/><Relationship Id="rId1219" Type="http://schemas.openxmlformats.org/officeDocument/2006/relationships/hyperlink" Target="http://www.elsevier.com/locate/copsyc" TargetMode="External"/><Relationship Id="rId1566" Type="http://schemas.openxmlformats.org/officeDocument/2006/relationships/hyperlink" Target="http://www.elsevier.com/wps/find/supportfaq.cws_home/conditionsofsale/journals" TargetMode="External"/><Relationship Id="rId1773" Type="http://schemas.openxmlformats.org/officeDocument/2006/relationships/hyperlink" Target="http://www.elsevier.com/locate/foodpol" TargetMode="External"/><Relationship Id="rId1980" Type="http://schemas.openxmlformats.org/officeDocument/2006/relationships/hyperlink" Target="http://www.elsevier.com/wps/find/supportfaq.cws_home/conditionsofsale/journals" TargetMode="External"/><Relationship Id="rId2617" Type="http://schemas.openxmlformats.org/officeDocument/2006/relationships/hyperlink" Target="http://www.elsevier.com/locate/jcrc" TargetMode="External"/><Relationship Id="rId2824" Type="http://schemas.openxmlformats.org/officeDocument/2006/relationships/hyperlink" Target="http://www.elsevier.com/wps/find/supportfaq.cws_home/conditionsofsale/journals" TargetMode="External"/><Relationship Id="rId65" Type="http://schemas.openxmlformats.org/officeDocument/2006/relationships/hyperlink" Target="http://www.elsevier.com/wps/find/supportfaq.cws_home/conditionsofsale/journals" TargetMode="External"/><Relationship Id="rId1426" Type="http://schemas.openxmlformats.org/officeDocument/2006/relationships/hyperlink" Target="http://www.elsevier.com/wps/find/supportfaq.cws_home/conditionsofsale/journals" TargetMode="External"/><Relationship Id="rId1633" Type="http://schemas.openxmlformats.org/officeDocument/2006/relationships/hyperlink" Target="http://www.elsevier.com/locate/ejpn" TargetMode="External"/><Relationship Id="rId1840" Type="http://schemas.openxmlformats.org/officeDocument/2006/relationships/hyperlink" Target="http://www.elsevier.com/wps/find/supportfaq.cws_home/conditionsofsale/journals" TargetMode="External"/><Relationship Id="rId4789" Type="http://schemas.openxmlformats.org/officeDocument/2006/relationships/hyperlink" Target="http://www.elsevier.com/locate/smr" TargetMode="External"/><Relationship Id="rId4996" Type="http://schemas.openxmlformats.org/officeDocument/2006/relationships/hyperlink" Target="http://www.elsevier.com/locate/jpeds" TargetMode="External"/><Relationship Id="rId1700" Type="http://schemas.openxmlformats.org/officeDocument/2006/relationships/hyperlink" Target="http://www.elsevier.com/wps/find/supportfaq.cws_home/conditionsofsale/journals" TargetMode="External"/><Relationship Id="rId3598" Type="http://schemas.openxmlformats.org/officeDocument/2006/relationships/hyperlink" Target="http://www.elsevier.com/locate/mce" TargetMode="External"/><Relationship Id="rId4649" Type="http://schemas.openxmlformats.org/officeDocument/2006/relationships/hyperlink" Target="http://www.elsevier.com/locate/semnuclmed" TargetMode="External"/><Relationship Id="rId4856" Type="http://schemas.openxmlformats.org/officeDocument/2006/relationships/hyperlink" Target="http://www.elsevier.com/locate/scs" TargetMode="External"/><Relationship Id="rId3458" Type="http://schemas.openxmlformats.org/officeDocument/2006/relationships/hyperlink" Target="http://www.elsevier.com/locate/mre" TargetMode="External"/><Relationship Id="rId3665" Type="http://schemas.openxmlformats.org/officeDocument/2006/relationships/hyperlink" Target="http://www.elsevier.com/wps/find/supportfaq.cws_home/conditionsofsale/journals" TargetMode="External"/><Relationship Id="rId3872" Type="http://schemas.openxmlformats.org/officeDocument/2006/relationships/hyperlink" Target="http://www.elsevier.com/locate/orl" TargetMode="External"/><Relationship Id="rId4509" Type="http://schemas.openxmlformats.org/officeDocument/2006/relationships/hyperlink" Target="http://www.elsevier.com/locate/recote" TargetMode="External"/><Relationship Id="rId4716" Type="http://schemas.openxmlformats.org/officeDocument/2006/relationships/hyperlink" Target="http://www.elsevier.com/wps/find/supportfaq.cws_home/conditionsofsale/journals" TargetMode="External"/><Relationship Id="rId379" Type="http://schemas.openxmlformats.org/officeDocument/2006/relationships/hyperlink" Target="http://www.elsevier.com/locate/apnu" TargetMode="External"/><Relationship Id="rId586" Type="http://schemas.openxmlformats.org/officeDocument/2006/relationships/hyperlink" Target="http://www.elsevier.com/wps/find/supportfaq.cws_home/conditionsofsale/journals" TargetMode="External"/><Relationship Id="rId793" Type="http://schemas.openxmlformats.org/officeDocument/2006/relationships/hyperlink" Target="http://www.elsevier.com/locate/childyouth" TargetMode="External"/><Relationship Id="rId2267" Type="http://schemas.openxmlformats.org/officeDocument/2006/relationships/hyperlink" Target="http://www.elsevier.com/locate/ijnss" TargetMode="External"/><Relationship Id="rId2474" Type="http://schemas.openxmlformats.org/officeDocument/2006/relationships/hyperlink" Target="http://www.elsevier.com/wps/find/supportfaq.cws_home/conditionsofsale/journals" TargetMode="External"/><Relationship Id="rId2681" Type="http://schemas.openxmlformats.org/officeDocument/2006/relationships/hyperlink" Target="http://www.elsevier.com/locate/joen" TargetMode="External"/><Relationship Id="rId3318" Type="http://schemas.openxmlformats.org/officeDocument/2006/relationships/hyperlink" Target="http://www.elsevier.com/locate/landusepol" TargetMode="External"/><Relationship Id="rId3525" Type="http://schemas.openxmlformats.org/officeDocument/2006/relationships/hyperlink" Target="http://www.elsevier.com/wps/find/supportfaq.cws_home/conditionsofsale/esme" TargetMode="External"/><Relationship Id="rId4923" Type="http://schemas.openxmlformats.org/officeDocument/2006/relationships/hyperlink" Target="http://www.elsevier.com/wps/find/supportfaq.cws_home/conditionsofsale/argi" TargetMode="External"/><Relationship Id="rId239" Type="http://schemas.openxmlformats.org/officeDocument/2006/relationships/hyperlink" Target="http://www.elsevier.com/locate/pharma" TargetMode="External"/><Relationship Id="rId446" Type="http://schemas.openxmlformats.org/officeDocument/2006/relationships/hyperlink" Target="http://www.elsevier.com/wps/find/supportfaq.cws_home/conditionsofsale/journals" TargetMode="External"/><Relationship Id="rId653" Type="http://schemas.openxmlformats.org/officeDocument/2006/relationships/hyperlink" Target="http://www.elsevier.com/locate/" TargetMode="External"/><Relationship Id="rId1076" Type="http://schemas.openxmlformats.org/officeDocument/2006/relationships/hyperlink" Target="http://www.elsevier.com/wps/find/supportfaq.cws_home/conditionsofsale/journals" TargetMode="External"/><Relationship Id="rId1283" Type="http://schemas.openxmlformats.org/officeDocument/2006/relationships/hyperlink" Target="http://www.elsevier.com/locate/dsi" TargetMode="External"/><Relationship Id="rId1490" Type="http://schemas.openxmlformats.org/officeDocument/2006/relationships/hyperlink" Target="http://www.elsevier.com/wps/find/supportfaq.cws_home/conditionsofsale/journals" TargetMode="External"/><Relationship Id="rId2127" Type="http://schemas.openxmlformats.org/officeDocument/2006/relationships/hyperlink" Target="http://www.elsevier.com/locate/imr" TargetMode="External"/><Relationship Id="rId2334" Type="http://schemas.openxmlformats.org/officeDocument/2006/relationships/hyperlink" Target="http://www.elsevier.com/wps/find/supportfaq.cws_home/conditionsofsale/journals" TargetMode="External"/><Relationship Id="rId3732" Type="http://schemas.openxmlformats.org/officeDocument/2006/relationships/hyperlink" Target="http://www.elsevier.com/locate/neuropsychologia" TargetMode="External"/><Relationship Id="rId306" Type="http://schemas.openxmlformats.org/officeDocument/2006/relationships/hyperlink" Target="http://www.elsevier.com/wps/find/supportfaq.cws_home/conditionsofsale/journals" TargetMode="External"/><Relationship Id="rId860" Type="http://schemas.openxmlformats.org/officeDocument/2006/relationships/hyperlink" Target="http://www.elsevier.com/wps/find/supportfaq.cws_home/conditionsofsale/argi" TargetMode="External"/><Relationship Id="rId1143" Type="http://schemas.openxmlformats.org/officeDocument/2006/relationships/hyperlink" Target="http://www.elsevier.com/locate/cropro" TargetMode="External"/><Relationship Id="rId2541" Type="http://schemas.openxmlformats.org/officeDocument/2006/relationships/hyperlink" Target="http://www.elsevier.com/locate/jchromb" TargetMode="External"/><Relationship Id="rId4299" Type="http://schemas.openxmlformats.org/officeDocument/2006/relationships/hyperlink" Target="http://www.elsevier.com/wps/find/supportfaq.cws_home/conditionsofsale/journals" TargetMode="External"/><Relationship Id="rId513" Type="http://schemas.openxmlformats.org/officeDocument/2006/relationships/hyperlink" Target="http://www.elsevier.com/locate/bcdf" TargetMode="External"/><Relationship Id="rId720" Type="http://schemas.openxmlformats.org/officeDocument/2006/relationships/hyperlink" Target="http://www.elsevier.com/wps/find/supportfaq.cws_home/conditionsofsale/journals" TargetMode="External"/><Relationship Id="rId1350" Type="http://schemas.openxmlformats.org/officeDocument/2006/relationships/hyperlink" Target="http://www.elsevier.com/wps/find/supportfaq.cws_home/conditionsofsale/argi" TargetMode="External"/><Relationship Id="rId2401" Type="http://schemas.openxmlformats.org/officeDocument/2006/relationships/hyperlink" Target="http://www.elsevier.com/locate/jae" TargetMode="External"/><Relationship Id="rId4159" Type="http://schemas.openxmlformats.org/officeDocument/2006/relationships/hyperlink" Target="http://www.elsevier.com/wps/find/supportfaq.cws_home/conditionsofsale/journals" TargetMode="External"/><Relationship Id="rId1003" Type="http://schemas.openxmlformats.org/officeDocument/2006/relationships/hyperlink" Target="http://www.elsevier.com/locate/crme" TargetMode="External"/><Relationship Id="rId1210" Type="http://schemas.openxmlformats.org/officeDocument/2006/relationships/hyperlink" Target="http://www.elsevier.com/wps/find/supportfaq.cws_home/conditionsofsale/journals" TargetMode="External"/><Relationship Id="rId4366" Type="http://schemas.openxmlformats.org/officeDocument/2006/relationships/hyperlink" Target="http://www.elsevier.com/locate/rsase" TargetMode="External"/><Relationship Id="rId4573" Type="http://schemas.openxmlformats.org/officeDocument/2006/relationships/hyperlink" Target="http://www.elsevier.com/locate/vetcli" TargetMode="External"/><Relationship Id="rId4780" Type="http://schemas.openxmlformats.org/officeDocument/2006/relationships/hyperlink" Target="http://www.elsevier.com/wps/find/supportfaq.cws_home/conditionsofsale/journals" TargetMode="External"/><Relationship Id="rId3175" Type="http://schemas.openxmlformats.org/officeDocument/2006/relationships/hyperlink" Target="http://www.elsevier.com/wps/find/supportfaq.cws_home/conditionsofsale/journals" TargetMode="External"/><Relationship Id="rId3382" Type="http://schemas.openxmlformats.org/officeDocument/2006/relationships/hyperlink" Target="http://www.elsevier.com/locate/mambio" TargetMode="External"/><Relationship Id="rId4019" Type="http://schemas.openxmlformats.org/officeDocument/2006/relationships/hyperlink" Target="http://www.elsevier.com/wps/find/supportfaq.cws_home/conditionsofsale/journals" TargetMode="External"/><Relationship Id="rId4226" Type="http://schemas.openxmlformats.org/officeDocument/2006/relationships/hyperlink" Target="http://www.elsevier.com/locate/pmatsci" TargetMode="External"/><Relationship Id="rId4433" Type="http://schemas.openxmlformats.org/officeDocument/2006/relationships/hyperlink" Target="http://www.elsevier.com/wps/find/supportfaq.cws_home/conditionsofsale/esme" TargetMode="External"/><Relationship Id="rId4640" Type="http://schemas.openxmlformats.org/officeDocument/2006/relationships/hyperlink" Target="http://www.elsevier.com/wps/find/supportfaq.cws_home/conditionsofsale/journals" TargetMode="External"/><Relationship Id="rId2191" Type="http://schemas.openxmlformats.org/officeDocument/2006/relationships/hyperlink" Target="http://www.elsevier.com/locate/ijdevneu" TargetMode="External"/><Relationship Id="rId3035" Type="http://schemas.openxmlformats.org/officeDocument/2006/relationships/hyperlink" Target="http://www.elsevier.com/wps/find/supportfaq.cws_home/conditionsofsale/journals" TargetMode="External"/><Relationship Id="rId3242" Type="http://schemas.openxmlformats.org/officeDocument/2006/relationships/hyperlink" Target="http://www.elsevier.com/locate/vascnurse" TargetMode="External"/><Relationship Id="rId4500" Type="http://schemas.openxmlformats.org/officeDocument/2006/relationships/hyperlink" Target="http://www.elsevier.com/locate/recesp" TargetMode="External"/><Relationship Id="rId163" Type="http://schemas.openxmlformats.org/officeDocument/2006/relationships/hyperlink" Target="http://www.elsevier.com/wps/find/supportfaq.cws_home/conditionsofsale/argi" TargetMode="External"/><Relationship Id="rId370" Type="http://schemas.openxmlformats.org/officeDocument/2006/relationships/hyperlink" Target="http://www.elsevier.com/wps/find/supportfaq.cws_home/conditionsofsale/journals" TargetMode="External"/><Relationship Id="rId2051" Type="http://schemas.openxmlformats.org/officeDocument/2006/relationships/hyperlink" Target="http://www.elsevier.com/locate/femme" TargetMode="External"/><Relationship Id="rId3102" Type="http://schemas.openxmlformats.org/officeDocument/2006/relationships/hyperlink" Target="http://www.elsevier.com/locate/jscs" TargetMode="External"/><Relationship Id="rId230" Type="http://schemas.openxmlformats.org/officeDocument/2006/relationships/hyperlink" Target="http://www.elsevier.com/wps/find/supportfaq.cws_home/conditionsofsale/esme" TargetMode="External"/><Relationship Id="rId5067" Type="http://schemas.openxmlformats.org/officeDocument/2006/relationships/hyperlink" Target="http://www.elsevier.com/wps/find/supportfaq.cws_home/conditionsofsale/journals" TargetMode="External"/><Relationship Id="rId5274" Type="http://schemas.openxmlformats.org/officeDocument/2006/relationships/hyperlink" Target="http://www.elsevier.com/locate/vhri" TargetMode="External"/><Relationship Id="rId2868" Type="http://schemas.openxmlformats.org/officeDocument/2006/relationships/hyperlink" Target="http://www.elsevier.com/wps/find/supportfaq.cws_home/conditionsofsale/journals" TargetMode="External"/><Relationship Id="rId3919" Type="http://schemas.openxmlformats.org/officeDocument/2006/relationships/hyperlink" Target="http://www.elsevier.com/wps/find/supportfaq.cws_home/conditionsofsale/journals" TargetMode="External"/><Relationship Id="rId4083" Type="http://schemas.openxmlformats.org/officeDocument/2006/relationships/hyperlink" Target="http://www.elsevier.com/wps/find/supportfaq.cws_home/conditionsofsale/journals" TargetMode="External"/><Relationship Id="rId1677" Type="http://schemas.openxmlformats.org/officeDocument/2006/relationships/hyperlink" Target="http://www.elsevier.com/locate/yexmp" TargetMode="External"/><Relationship Id="rId1884" Type="http://schemas.openxmlformats.org/officeDocument/2006/relationships/hyperlink" Target="http://www.elsevier.com/wps/find/supportfaq.cws_home/conditionsofsale/journals" TargetMode="External"/><Relationship Id="rId2728" Type="http://schemas.openxmlformats.org/officeDocument/2006/relationships/hyperlink" Target="http://www.elsevier.com/wps/find/supportfaq.cws_home/conditionsofsale/journals" TargetMode="External"/><Relationship Id="rId2935" Type="http://schemas.openxmlformats.org/officeDocument/2006/relationships/hyperlink" Target="http://www.elsevier.com/wps/find/supportfaq.cws_home/conditionsofsale/journals" TargetMode="External"/><Relationship Id="rId4290" Type="http://schemas.openxmlformats.org/officeDocument/2006/relationships/hyperlink" Target="http://www.elsevier.com/locate/psyneuen" TargetMode="External"/><Relationship Id="rId5134" Type="http://schemas.openxmlformats.org/officeDocument/2006/relationships/hyperlink" Target="http://www.elsevier.com/locate/tranon" TargetMode="External"/><Relationship Id="rId5341" Type="http://schemas.openxmlformats.org/officeDocument/2006/relationships/hyperlink" Target="http://www.elsevier.com/wps/find/supportfaq.cws_home/conditionsofsale/argi" TargetMode="External"/><Relationship Id="rId907" Type="http://schemas.openxmlformats.org/officeDocument/2006/relationships/hyperlink" Target="http://www.elsevier.com/locate/clsc" TargetMode="External"/><Relationship Id="rId1537" Type="http://schemas.openxmlformats.org/officeDocument/2006/relationships/hyperlink" Target="http://www.elsevier.com/locate/engstruct" TargetMode="External"/><Relationship Id="rId1744" Type="http://schemas.openxmlformats.org/officeDocument/2006/relationships/hyperlink" Target="http://www.elsevier.com/wps/find/supportfaq.cws_home/conditionsofsale/esme" TargetMode="External"/><Relationship Id="rId1951" Type="http://schemas.openxmlformats.org/officeDocument/2006/relationships/hyperlink" Target="http://www.elsevier.com/locate/hansur" TargetMode="External"/><Relationship Id="rId4150" Type="http://schemas.openxmlformats.org/officeDocument/2006/relationships/hyperlink" Target="http://www.elsevier.com/locate/plantsci" TargetMode="External"/><Relationship Id="rId5201" Type="http://schemas.openxmlformats.org/officeDocument/2006/relationships/hyperlink" Target="http://www.elsevier.com/wps/find/supportfaq.cws_home/conditionsofsale/journals" TargetMode="External"/><Relationship Id="rId36" Type="http://schemas.openxmlformats.org/officeDocument/2006/relationships/hyperlink" Target="http://www.elsevier.com/locate/apsb" TargetMode="External"/><Relationship Id="rId1604" Type="http://schemas.openxmlformats.org/officeDocument/2006/relationships/hyperlink" Target="http://www.elsevier.com/wps/find/supportfaq.cws_home/conditionsofsale/journals" TargetMode="External"/><Relationship Id="rId4010" Type="http://schemas.openxmlformats.org/officeDocument/2006/relationships/hyperlink" Target="http://www.elsevier.com/locate/pedobi" TargetMode="External"/><Relationship Id="rId4967" Type="http://schemas.openxmlformats.org/officeDocument/2006/relationships/hyperlink" Target="http://www.elsevier.com/wps/find/supportfaq.cws_home/conditionsofsale/argi" TargetMode="External"/><Relationship Id="rId1811" Type="http://schemas.openxmlformats.org/officeDocument/2006/relationships/hyperlink" Target="http://www.elsevier.com/locate/fuelcells" TargetMode="External"/><Relationship Id="rId3569" Type="http://schemas.openxmlformats.org/officeDocument/2006/relationships/hyperlink" Target="http://www.elsevier.com/wps/find/supportfaq.cws_home/conditionsofsale/journals" TargetMode="External"/><Relationship Id="rId697" Type="http://schemas.openxmlformats.org/officeDocument/2006/relationships/hyperlink" Target="http://www.elsevier.com/locate/ccar" TargetMode="External"/><Relationship Id="rId2378" Type="http://schemas.openxmlformats.org/officeDocument/2006/relationships/hyperlink" Target="http://www.elsevier.com/wps/find/supportfaq.cws_home/conditionsofsale/journals" TargetMode="External"/><Relationship Id="rId3429" Type="http://schemas.openxmlformats.org/officeDocument/2006/relationships/hyperlink" Target="http://www.elsevier.com/wps/find/supportfaq.cws_home/conditionsofsale/journals" TargetMode="External"/><Relationship Id="rId3776" Type="http://schemas.openxmlformats.org/officeDocument/2006/relationships/hyperlink" Target="http://www.elsevier.com/locate/nonlfs" TargetMode="External"/><Relationship Id="rId3983" Type="http://schemas.openxmlformats.org/officeDocument/2006/relationships/hyperlink" Target="http://www.elsevier.com/wps/find/supportfaq.cws_home/conditionsofsale/journals" TargetMode="External"/><Relationship Id="rId4827" Type="http://schemas.openxmlformats.org/officeDocument/2006/relationships/hyperlink" Target="http://www.elsevier.com/locate/surfcoat" TargetMode="External"/><Relationship Id="rId1187" Type="http://schemas.openxmlformats.org/officeDocument/2006/relationships/hyperlink" Target="http://www.elsevier.com/locate/ceb" TargetMode="External"/><Relationship Id="rId2585" Type="http://schemas.openxmlformats.org/officeDocument/2006/relationships/hyperlink" Target="http://www.elsevier.com/locate/jco" TargetMode="External"/><Relationship Id="rId2792" Type="http://schemas.openxmlformats.org/officeDocument/2006/relationships/hyperlink" Target="http://www.elsevier.com/wps/find/supportfaq.cws_home/conditionsofsale/journals" TargetMode="External"/><Relationship Id="rId3636" Type="http://schemas.openxmlformats.org/officeDocument/2006/relationships/hyperlink" Target="http://www.elsevier.com/locate/msksp" TargetMode="External"/><Relationship Id="rId3843" Type="http://schemas.openxmlformats.org/officeDocument/2006/relationships/hyperlink" Target="http://www.elsevier.com/wps/find/supportfaq.cws_home/conditionsofsale/argi" TargetMode="External"/><Relationship Id="rId557" Type="http://schemas.openxmlformats.org/officeDocument/2006/relationships/hyperlink" Target="http://www.elsevier.com/locate/bes" TargetMode="External"/><Relationship Id="rId764" Type="http://schemas.openxmlformats.org/officeDocument/2006/relationships/hyperlink" Target="http://www.elsevier.com/wps/find/supportfaq.cws_home/conditionsofsale/journals" TargetMode="External"/><Relationship Id="rId971" Type="http://schemas.openxmlformats.org/officeDocument/2006/relationships/hyperlink" Target="http://www.elsevier.com/locate/cbp" TargetMode="External"/><Relationship Id="rId1394" Type="http://schemas.openxmlformats.org/officeDocument/2006/relationships/hyperlink" Target="http://www.elsevier.com/wps/find/supportfaq.cws_home/conditionsofsale/journals" TargetMode="External"/><Relationship Id="rId2238" Type="http://schemas.openxmlformats.org/officeDocument/2006/relationships/hyperlink" Target="http://www.elsevier.com/wps/find/supportfaq.cws_home/conditionsofsale/journals" TargetMode="External"/><Relationship Id="rId2445" Type="http://schemas.openxmlformats.org/officeDocument/2006/relationships/hyperlink" Target="http://www.elsevier.com/locate/jappdp" TargetMode="External"/><Relationship Id="rId2652" Type="http://schemas.openxmlformats.org/officeDocument/2006/relationships/hyperlink" Target="http://www.elsevier.com/wps/find/supportfaq.cws_home/conditionsofsale/journals" TargetMode="External"/><Relationship Id="rId3703" Type="http://schemas.openxmlformats.org/officeDocument/2006/relationships/hyperlink" Target="http://www.elsevier.com/wps/find/supportfaq.cws_home/conditionsofsale/argi" TargetMode="External"/><Relationship Id="rId3910" Type="http://schemas.openxmlformats.org/officeDocument/2006/relationships/hyperlink" Target="http://www.elsevier.com/locate/coms" TargetMode="External"/><Relationship Id="rId417" Type="http://schemas.openxmlformats.org/officeDocument/2006/relationships/hyperlink" Target="http://www.elsevier.com/locate/ajs" TargetMode="External"/><Relationship Id="rId624" Type="http://schemas.openxmlformats.org/officeDocument/2006/relationships/hyperlink" Target="http://www.elsevier.com/wps/find/supportfaq.cws_home/conditionsofsale/journals" TargetMode="External"/><Relationship Id="rId831" Type="http://schemas.openxmlformats.org/officeDocument/2006/relationships/hyperlink" Target="http://www.elsevier.com/locate/cities" TargetMode="External"/><Relationship Id="rId1047" Type="http://schemas.openxmlformats.org/officeDocument/2006/relationships/hyperlink" Target="http://www.elsevier.com/locate/csl" TargetMode="External"/><Relationship Id="rId1254" Type="http://schemas.openxmlformats.org/officeDocument/2006/relationships/hyperlink" Target="http://www.elsevier.com/wps/find/supportfaq.cws_home/conditionsofsale/journals" TargetMode="External"/><Relationship Id="rId1461" Type="http://schemas.openxmlformats.org/officeDocument/2006/relationships/hyperlink" Target="http://www.elsevier.com/locate/elerap" TargetMode="External"/><Relationship Id="rId2305" Type="http://schemas.openxmlformats.org/officeDocument/2006/relationships/hyperlink" Target="http://www.elsevier.com/locate/ijrefrig" TargetMode="External"/><Relationship Id="rId2512" Type="http://schemas.openxmlformats.org/officeDocument/2006/relationships/hyperlink" Target="http://www.elsevier.com/wps/find/supportfaq.cws_home/conditionsofsale/journals" TargetMode="External"/><Relationship Id="rId1114" Type="http://schemas.openxmlformats.org/officeDocument/2006/relationships/hyperlink" Target="http://www.elsevier.com/wps/find/supportfaq.cws_home/conditionsofsale/journals" TargetMode="External"/><Relationship Id="rId1321" Type="http://schemas.openxmlformats.org/officeDocument/2006/relationships/hyperlink" Target="http://www.elsevier.com/locate/difgeo" TargetMode="External"/><Relationship Id="rId4477" Type="http://schemas.openxmlformats.org/officeDocument/2006/relationships/hyperlink" Target="http://www.elsevier.com/wps/find/supportfaq.cws_home/conditionsofsale/journals" TargetMode="External"/><Relationship Id="rId4684" Type="http://schemas.openxmlformats.org/officeDocument/2006/relationships/hyperlink" Target="http://www.elsevier.com/wps/find/supportfaq.cws_home/conditionsofsale/journals" TargetMode="External"/><Relationship Id="rId4891" Type="http://schemas.openxmlformats.org/officeDocument/2006/relationships/hyperlink" Target="http://www.elsevier.com/wps/find/supportfaq.cws_home/conditionsofsale/argi" TargetMode="External"/><Relationship Id="rId3079" Type="http://schemas.openxmlformats.org/officeDocument/2006/relationships/hyperlink" Target="http://www.elsevier.com/wps/find/supportfaq.cws_home/conditionsofsale/argi" TargetMode="External"/><Relationship Id="rId3286" Type="http://schemas.openxmlformats.org/officeDocument/2006/relationships/hyperlink" Target="http://www.elsevier.com/locate/kjss" TargetMode="External"/><Relationship Id="rId3493" Type="http://schemas.openxmlformats.org/officeDocument/2006/relationships/hyperlink" Target="http://www.elsevier.com/wps/find/supportfaq.cws_home/conditionsofsale/esme" TargetMode="External"/><Relationship Id="rId4337" Type="http://schemas.openxmlformats.org/officeDocument/2006/relationships/hyperlink" Target="http://www.elsevier.com/wps/find/supportfaq.cws_home/conditionsofsale/journals" TargetMode="External"/><Relationship Id="rId4544" Type="http://schemas.openxmlformats.org/officeDocument/2006/relationships/hyperlink" Target="http://www.elsevier.com/wps/find/supportfaq.cws_home/conditionsofsale/esme" TargetMode="External"/><Relationship Id="rId2095" Type="http://schemas.openxmlformats.org/officeDocument/2006/relationships/hyperlink" Target="http://www.elsevier.com/locate/iep" TargetMode="External"/><Relationship Id="rId3146" Type="http://schemas.openxmlformats.org/officeDocument/2006/relationships/hyperlink" Target="http://www.elsevier.com/locate/jsc" TargetMode="External"/><Relationship Id="rId3353" Type="http://schemas.openxmlformats.org/officeDocument/2006/relationships/hyperlink" Target="http://www.elsevier.com/wps/find/supportfaq.cws_home/conditionsofsale/journals" TargetMode="External"/><Relationship Id="rId4751" Type="http://schemas.openxmlformats.org/officeDocument/2006/relationships/hyperlink" Target="http://www.elsevier.com/locate/solener" TargetMode="External"/><Relationship Id="rId274" Type="http://schemas.openxmlformats.org/officeDocument/2006/relationships/hyperlink" Target="http://www.elsevier.com/wps/find/supportfaq.cws_home/conditionsofsale/journals" TargetMode="External"/><Relationship Id="rId481" Type="http://schemas.openxmlformats.org/officeDocument/2006/relationships/hyperlink" Target="http://www.elsevier.com/locate/bbadis" TargetMode="External"/><Relationship Id="rId2162" Type="http://schemas.openxmlformats.org/officeDocument/2006/relationships/hyperlink" Target="http://www.elsevier.com/wps/find/supportfaq.cws_home/conditionsofsale/journals" TargetMode="External"/><Relationship Id="rId3006" Type="http://schemas.openxmlformats.org/officeDocument/2006/relationships/hyperlink" Target="http://www.elsevier.com/locate/pedado" TargetMode="External"/><Relationship Id="rId3560" Type="http://schemas.openxmlformats.org/officeDocument/2006/relationships/hyperlink" Target="http://www.elsevier.com/locate/micinf" TargetMode="External"/><Relationship Id="rId4404" Type="http://schemas.openxmlformats.org/officeDocument/2006/relationships/hyperlink" Target="http://www.elsevier.com/locate/rssm" TargetMode="External"/><Relationship Id="rId4611" Type="http://schemas.openxmlformats.org/officeDocument/2006/relationships/hyperlink" Target="http://www.elsevier.com/locate/scptcs" TargetMode="External"/><Relationship Id="rId134" Type="http://schemas.openxmlformats.org/officeDocument/2006/relationships/hyperlink" Target="http://www.elsevier.com/locate/anres" TargetMode="External"/><Relationship Id="rId3213" Type="http://schemas.openxmlformats.org/officeDocument/2006/relationships/hyperlink" Target="http://www.elsevier.com/wps/find/supportfaq.cws_home/conditionsofsale/argi" TargetMode="External"/><Relationship Id="rId3420" Type="http://schemas.openxmlformats.org/officeDocument/2006/relationships/hyperlink" Target="http://www.elsevier.com/locate/msebr" TargetMode="External"/><Relationship Id="rId341" Type="http://schemas.openxmlformats.org/officeDocument/2006/relationships/hyperlink" Target="http://www.elsevier.com/locate/aqdata" TargetMode="External"/><Relationship Id="rId2022" Type="http://schemas.openxmlformats.org/officeDocument/2006/relationships/hyperlink" Target="http://www.elsevier.com/wps/find/supportfaq.cws_home/conditionsofsale/journals" TargetMode="External"/><Relationship Id="rId2979" Type="http://schemas.openxmlformats.org/officeDocument/2006/relationships/hyperlink" Target="http://www.elsevier.com/wps/find/supportfaq.cws_home/conditionsofsale/journals" TargetMode="External"/><Relationship Id="rId5178" Type="http://schemas.openxmlformats.org/officeDocument/2006/relationships/hyperlink" Target="http://www.elsevier.com/locate/tmaid" TargetMode="External"/><Relationship Id="rId201" Type="http://schemas.openxmlformats.org/officeDocument/2006/relationships/hyperlink" Target="http://www.elsevier.com/locate/acavs" TargetMode="External"/><Relationship Id="rId1788" Type="http://schemas.openxmlformats.org/officeDocument/2006/relationships/hyperlink" Target="http://www.elsevier.com/wps/find/supportfaq.cws_home/conditionsofsale/journals" TargetMode="External"/><Relationship Id="rId1995" Type="http://schemas.openxmlformats.org/officeDocument/2006/relationships/hyperlink" Target="http://www.elsevier.com/locate/hbpd" TargetMode="External"/><Relationship Id="rId2839" Type="http://schemas.openxmlformats.org/officeDocument/2006/relationships/hyperlink" Target="http://www.elsevier.com/locate/intmar" TargetMode="External"/><Relationship Id="rId4194" Type="http://schemas.openxmlformats.org/officeDocument/2006/relationships/hyperlink" Target="http://www.elsevier.com/locate/prevetmed" TargetMode="External"/><Relationship Id="rId5038" Type="http://schemas.openxmlformats.org/officeDocument/2006/relationships/hyperlink" Target="http://www.elsevier.com/locate/j.lancetoncol" TargetMode="External"/><Relationship Id="rId5245" Type="http://schemas.openxmlformats.org/officeDocument/2006/relationships/hyperlink" Target="http://www.elsevier.com/wps/find/supportfaq.cws_home/conditionsofsale/argi" TargetMode="External"/><Relationship Id="rId1648" Type="http://schemas.openxmlformats.org/officeDocument/2006/relationships/hyperlink" Target="http://www.elsevier.com/wps/find/supportfaq.cws_home/conditionsofsale/journals" TargetMode="External"/><Relationship Id="rId4054" Type="http://schemas.openxmlformats.org/officeDocument/2006/relationships/hyperlink" Target="http://www.elsevier.com/locate/ptdy" TargetMode="External"/><Relationship Id="rId4261" Type="http://schemas.openxmlformats.org/officeDocument/2006/relationships/hyperlink" Target="http://www.elsevier.com/wps/find/supportfaq.cws_home/conditionsofsale/journals" TargetMode="External"/><Relationship Id="rId5105" Type="http://schemas.openxmlformats.org/officeDocument/2006/relationships/hyperlink" Target="http://www.elsevier.com/wps/find/supportfaq.cws_home/conditionsofsale/journals" TargetMode="External"/><Relationship Id="rId5312" Type="http://schemas.openxmlformats.org/officeDocument/2006/relationships/hyperlink" Target="http://www.elsevier.com/locate/vsf" TargetMode="External"/><Relationship Id="rId1508" Type="http://schemas.openxmlformats.org/officeDocument/2006/relationships/hyperlink" Target="http://www.elsevier.com/wps/find/supportfaq.cws_home/conditionsofsale/esme" TargetMode="External"/><Relationship Id="rId1855" Type="http://schemas.openxmlformats.org/officeDocument/2006/relationships/hyperlink" Target="http://www.elsevier.com/locate/gie" TargetMode="External"/><Relationship Id="rId2906" Type="http://schemas.openxmlformats.org/officeDocument/2006/relationships/hyperlink" Target="http://www.elsevier.com/locate/jmicmeth" TargetMode="External"/><Relationship Id="rId3070" Type="http://schemas.openxmlformats.org/officeDocument/2006/relationships/hyperlink" Target="http://www.elsevier.com/locate/jpube" TargetMode="External"/><Relationship Id="rId4121" Type="http://schemas.openxmlformats.org/officeDocument/2006/relationships/hyperlink" Target="http://www.elsevier.com/wps/find/supportfaq.cws_home/conditionsofsale/journals" TargetMode="External"/><Relationship Id="rId1715" Type="http://schemas.openxmlformats.org/officeDocument/2006/relationships/hyperlink" Target="http://www.elsevier.com/locate/filtsep" TargetMode="External"/><Relationship Id="rId1922" Type="http://schemas.openxmlformats.org/officeDocument/2006/relationships/hyperlink" Target="http://www.elsevier.com/wps/find/supportfaq.cws_home/conditionsofsale/journals" TargetMode="External"/><Relationship Id="rId3887" Type="http://schemas.openxmlformats.org/officeDocument/2006/relationships/hyperlink" Target="http://www.elsevier.com/wps/find/supportfaq.cws_home/conditionsofsale/argi" TargetMode="External"/><Relationship Id="rId4938" Type="http://schemas.openxmlformats.org/officeDocument/2006/relationships/hyperlink" Target="http://www.elsevier.com/locate/bar" TargetMode="External"/><Relationship Id="rId2489" Type="http://schemas.openxmlformats.org/officeDocument/2006/relationships/hyperlink" Target="http://www.elsevier.com/locate/jfermbio" TargetMode="External"/><Relationship Id="rId2696" Type="http://schemas.openxmlformats.org/officeDocument/2006/relationships/hyperlink" Target="http://www.elsevier.com/wps/find/supportfaq.cws_home/conditionsofsale/journals" TargetMode="External"/><Relationship Id="rId3747" Type="http://schemas.openxmlformats.org/officeDocument/2006/relationships/hyperlink" Target="http://www.elsevier.com/wps/find/supportfaq.cws_home/conditionsofsale/journals" TargetMode="External"/><Relationship Id="rId3954" Type="http://schemas.openxmlformats.org/officeDocument/2006/relationships/hyperlink" Target="http://www.elsevier.com/locate/oxy" TargetMode="External"/><Relationship Id="rId668" Type="http://schemas.openxmlformats.org/officeDocument/2006/relationships/hyperlink" Target="http://www.elsevier.com/wps/find/supportfaq.cws_home/conditionsofsale/argi" TargetMode="External"/><Relationship Id="rId875" Type="http://schemas.openxmlformats.org/officeDocument/2006/relationships/hyperlink" Target="http://www.elsevier.com/locate/jlml" TargetMode="External"/><Relationship Id="rId1298" Type="http://schemas.openxmlformats.org/officeDocument/2006/relationships/hyperlink" Target="http://www.elsevier.com/wps/find/supportfaq.cws_home/conditionsofsale/cell" TargetMode="External"/><Relationship Id="rId2349" Type="http://schemas.openxmlformats.org/officeDocument/2006/relationships/hyperlink" Target="http://www.elsevier.com/locate/isatrans" TargetMode="External"/><Relationship Id="rId2556" Type="http://schemas.openxmlformats.org/officeDocument/2006/relationships/hyperlink" Target="http://www.elsevier.com/wps/find/supportfaq.cws_home/conditionsofsale/argi" TargetMode="External"/><Relationship Id="rId2763" Type="http://schemas.openxmlformats.org/officeDocument/2006/relationships/hyperlink" Target="http://www.elsevier.com/locate/gexplo" TargetMode="External"/><Relationship Id="rId2970" Type="http://schemas.openxmlformats.org/officeDocument/2006/relationships/hyperlink" Target="http://www.elsevier.com/locate/joes" TargetMode="External"/><Relationship Id="rId3607" Type="http://schemas.openxmlformats.org/officeDocument/2006/relationships/hyperlink" Target="http://www.elsevier.com/wps/find/supportfaq.cws_home/conditionsofsale/cell" TargetMode="External"/><Relationship Id="rId3814" Type="http://schemas.openxmlformats.org/officeDocument/2006/relationships/hyperlink" Target="http://www.elsevier.com/locate/inca/643202" TargetMode="External"/><Relationship Id="rId528" Type="http://schemas.openxmlformats.org/officeDocument/2006/relationships/hyperlink" Target="http://www.elsevier.com/wps/find/supportfaq.cws_home/conditionsofsale/journals" TargetMode="External"/><Relationship Id="rId735" Type="http://schemas.openxmlformats.org/officeDocument/2006/relationships/hyperlink" Target="http://www.elsevier.com/locate/stem" TargetMode="External"/><Relationship Id="rId942" Type="http://schemas.openxmlformats.org/officeDocument/2006/relationships/hyperlink" Target="http://www.elsevier.com/wps/find/supportfaq.cws_home/conditionsofsale/journals" TargetMode="External"/><Relationship Id="rId1158" Type="http://schemas.openxmlformats.org/officeDocument/2006/relationships/hyperlink" Target="http://www.elsevier.com/wps/find/supportfaq.cws_home/conditionsofsale/journals" TargetMode="External"/><Relationship Id="rId1365" Type="http://schemas.openxmlformats.org/officeDocument/2006/relationships/hyperlink" Target="http://www.elsevier.com/locate/ddtec" TargetMode="External"/><Relationship Id="rId1572" Type="http://schemas.openxmlformats.org/officeDocument/2006/relationships/hyperlink" Target="http://www.elsevier.com/wps/find/supportfaq.cws_home/conditionsofsale/journals" TargetMode="External"/><Relationship Id="rId2209" Type="http://schemas.openxmlformats.org/officeDocument/2006/relationships/hyperlink" Target="http://www.elsevier.com/locate/ijfatigue" TargetMode="External"/><Relationship Id="rId2416" Type="http://schemas.openxmlformats.org/officeDocument/2006/relationships/hyperlink" Target="http://www.elsevier.com/wps/find/supportfaq.cws_home/conditionsofsale/journals" TargetMode="External"/><Relationship Id="rId2623" Type="http://schemas.openxmlformats.org/officeDocument/2006/relationships/hyperlink" Target="http://www.elsevier.com/locate/culher" TargetMode="External"/><Relationship Id="rId1018" Type="http://schemas.openxmlformats.org/officeDocument/2006/relationships/hyperlink" Target="http://www.elsevier.com/wps/find/supportfaq.cws_home/conditionsofsale/journals" TargetMode="External"/><Relationship Id="rId1225" Type="http://schemas.openxmlformats.org/officeDocument/2006/relationships/hyperlink" Target="http://www.elsevier.com/locate/coisb" TargetMode="External"/><Relationship Id="rId1432" Type="http://schemas.openxmlformats.org/officeDocument/2006/relationships/hyperlink" Target="http://www.elsevier.com/wps/find/supportfaq.cws_home/conditionsofsale/journals" TargetMode="External"/><Relationship Id="rId2830" Type="http://schemas.openxmlformats.org/officeDocument/2006/relationships/hyperlink" Target="http://www.elsevier.com/wps/find/supportfaq.cws_home/conditionsofsale/journals" TargetMode="External"/><Relationship Id="rId4588" Type="http://schemas.openxmlformats.org/officeDocument/2006/relationships/hyperlink" Target="http://www.elsevier.com/wps/find/supportfaq.cws_home/conditionsofsale/journals" TargetMode="External"/><Relationship Id="rId71" Type="http://schemas.openxmlformats.org/officeDocument/2006/relationships/hyperlink" Target="http://www.elsevier.com/wps/find/supportfaq.cws_home/conditionsofsale/journals" TargetMode="External"/><Relationship Id="rId802" Type="http://schemas.openxmlformats.org/officeDocument/2006/relationships/hyperlink" Target="http://www.elsevier.com/wps/find/supportfaq.cws_home/conditionsofsale/journals" TargetMode="External"/><Relationship Id="rId3397" Type="http://schemas.openxmlformats.org/officeDocument/2006/relationships/hyperlink" Target="http://www.elsevier.com/wps/find/supportfaq.cws_home/conditionsofsale/journals" TargetMode="External"/><Relationship Id="rId4795" Type="http://schemas.openxmlformats.org/officeDocument/2006/relationships/hyperlink" Target="http://www.elsevier.com/locate/stapro" TargetMode="External"/><Relationship Id="rId4448" Type="http://schemas.openxmlformats.org/officeDocument/2006/relationships/hyperlink" Target="http://www.elsevier.com/locate/ram" TargetMode="External"/><Relationship Id="rId4655" Type="http://schemas.openxmlformats.org/officeDocument/2006/relationships/hyperlink" Target="http://www.elsevier.com/locate/sodo" TargetMode="External"/><Relationship Id="rId4862" Type="http://schemas.openxmlformats.org/officeDocument/2006/relationships/hyperlink" Target="http://www.elsevier.com/locate/segan" TargetMode="External"/><Relationship Id="rId178" Type="http://schemas.openxmlformats.org/officeDocument/2006/relationships/hyperlink" Target="http://www.elsevier.com/locate/ajo" TargetMode="External"/><Relationship Id="rId3257" Type="http://schemas.openxmlformats.org/officeDocument/2006/relationships/hyperlink" Target="http://www.elsevier.com/wps/find/supportfaq.cws_home/conditionsofsale/esme" TargetMode="External"/><Relationship Id="rId3464" Type="http://schemas.openxmlformats.org/officeDocument/2006/relationships/hyperlink" Target="http://www.elsevier.com/locate/piqo" TargetMode="External"/><Relationship Id="rId3671" Type="http://schemas.openxmlformats.org/officeDocument/2006/relationships/hyperlink" Target="http://www.elsevier.com/wps/find/supportfaq.cws_home/conditionsofsale/journals" TargetMode="External"/><Relationship Id="rId4308" Type="http://schemas.openxmlformats.org/officeDocument/2006/relationships/hyperlink" Target="http://www.elsevier.com/locate/quaint" TargetMode="External"/><Relationship Id="rId4515" Type="http://schemas.openxmlformats.org/officeDocument/2006/relationships/hyperlink" Target="http://www.elsevier.com/locate/remnim" TargetMode="External"/><Relationship Id="rId4722" Type="http://schemas.openxmlformats.org/officeDocument/2006/relationships/hyperlink" Target="http://www.elsevier.com/wps/find/supportfaq.cws_home/conditionsofsale/journals" TargetMode="External"/><Relationship Id="rId385" Type="http://schemas.openxmlformats.org/officeDocument/2006/relationships/hyperlink" Target="http://www.elsevier.com/locate/acmx" TargetMode="External"/><Relationship Id="rId592" Type="http://schemas.openxmlformats.org/officeDocument/2006/relationships/hyperlink" Target="http://www.elsevier.com/wps/find/supportfaq.cws_home/conditionsofsale/journals" TargetMode="External"/><Relationship Id="rId2066" Type="http://schemas.openxmlformats.org/officeDocument/2006/relationships/hyperlink" Target="http://www.elsevier.com/wps/find/supportfaq.cws_home/conditionsofsale/journals" TargetMode="External"/><Relationship Id="rId2273" Type="http://schemas.openxmlformats.org/officeDocument/2006/relationships/hyperlink" Target="http://www.elsevier.com/locate/ijom" TargetMode="External"/><Relationship Id="rId2480" Type="http://schemas.openxmlformats.org/officeDocument/2006/relationships/hyperlink" Target="http://www.elsevier.com/wps/find/supportfaq.cws_home/conditionsofsale/journals" TargetMode="External"/><Relationship Id="rId3117" Type="http://schemas.openxmlformats.org/officeDocument/2006/relationships/hyperlink" Target="http://www.elsevier.com/wps/find/supportfaq.cws_home/conditionsofsale/journals" TargetMode="External"/><Relationship Id="rId3324" Type="http://schemas.openxmlformats.org/officeDocument/2006/relationships/hyperlink" Target="http://www.elsevier.com/locate/langcom" TargetMode="External"/><Relationship Id="rId3531" Type="http://schemas.openxmlformats.org/officeDocument/2006/relationships/hyperlink" Target="http://www.elsevier.com/locate/medre" TargetMode="External"/><Relationship Id="rId245" Type="http://schemas.openxmlformats.org/officeDocument/2006/relationships/hyperlink" Target="http://www.elsevier.com/locate/anai" TargetMode="External"/><Relationship Id="rId452" Type="http://schemas.openxmlformats.org/officeDocument/2006/relationships/hyperlink" Target="http://www.elsevier.com/wps/find/supportfaq.cws_home/conditionsofsale/journals" TargetMode="External"/><Relationship Id="rId1082" Type="http://schemas.openxmlformats.org/officeDocument/2006/relationships/hyperlink" Target="http://www.elsevier.com/wps/find/supportfaq.cws_home/conditionsofsale/journals" TargetMode="External"/><Relationship Id="rId2133" Type="http://schemas.openxmlformats.org/officeDocument/2006/relationships/hyperlink" Target="http://www.elsevier.com/locate/bloc" TargetMode="External"/><Relationship Id="rId2340" Type="http://schemas.openxmlformats.org/officeDocument/2006/relationships/hyperlink" Target="http://www.elsevier.com/wps/find/supportfaq.cws_home/conditionsofsale/argi" TargetMode="External"/><Relationship Id="rId5289" Type="http://schemas.openxmlformats.org/officeDocument/2006/relationships/hyperlink" Target="http://www.elsevier.com/wps/find/supportfaq.cws_home/conditionsofsale/argi" TargetMode="External"/><Relationship Id="rId105" Type="http://schemas.openxmlformats.org/officeDocument/2006/relationships/hyperlink" Target="http://www.elsevier.com/wps/find/supportfaq.cws_home/conditionsofsale/argi" TargetMode="External"/><Relationship Id="rId312" Type="http://schemas.openxmlformats.org/officeDocument/2006/relationships/hyperlink" Target="http://www.elsevier.com/wps/find/supportfaq.cws_home/conditionsofsale/journals" TargetMode="External"/><Relationship Id="rId2200" Type="http://schemas.openxmlformats.org/officeDocument/2006/relationships/hyperlink" Target="http://www.elsevier.com/wps/find/supportfaq.cws_home/conditionsofsale/journals" TargetMode="External"/><Relationship Id="rId4098" Type="http://schemas.openxmlformats.org/officeDocument/2006/relationships/hyperlink" Target="http://www.elsevier.com/locate/phycom" TargetMode="External"/><Relationship Id="rId5149" Type="http://schemas.openxmlformats.org/officeDocument/2006/relationships/hyperlink" Target="http://www.elsevier.com/wps/find/supportfaq.cws_home/conditionsofsale/journals" TargetMode="External"/><Relationship Id="rId5356" Type="http://schemas.openxmlformats.org/officeDocument/2006/relationships/hyperlink" Target="http://www.elsevier.com/locate/wndm" TargetMode="External"/><Relationship Id="rId1899" Type="http://schemas.openxmlformats.org/officeDocument/2006/relationships/hyperlink" Target="http://www.elsevier.com/locate/geomorph" TargetMode="External"/><Relationship Id="rId4165" Type="http://schemas.openxmlformats.org/officeDocument/2006/relationships/hyperlink" Target="http://www.elsevier.com/wps/find/supportfaq.cws_home/conditionsofsale/journals" TargetMode="External"/><Relationship Id="rId4372" Type="http://schemas.openxmlformats.org/officeDocument/2006/relationships/hyperlink" Target="http://www.elsevier.com/locate/renene" TargetMode="External"/><Relationship Id="rId5009" Type="http://schemas.openxmlformats.org/officeDocument/2006/relationships/hyperlink" Target="http://www.elsevier.com/wps/find/supportfaq.cws_home/conditionsofsale/argi" TargetMode="External"/><Relationship Id="rId5216" Type="http://schemas.openxmlformats.org/officeDocument/2006/relationships/hyperlink" Target="http://www.elsevier.com/locate/tins" TargetMode="External"/><Relationship Id="rId1759" Type="http://schemas.openxmlformats.org/officeDocument/2006/relationships/hyperlink" Target="http://www.elsevier.com/locate/fawpar" TargetMode="External"/><Relationship Id="rId1966" Type="http://schemas.openxmlformats.org/officeDocument/2006/relationships/hyperlink" Target="http://www.elsevier.com/wps/find/supportfaq.cws_home/conditionsofsale/journals" TargetMode="External"/><Relationship Id="rId3181" Type="http://schemas.openxmlformats.org/officeDocument/2006/relationships/hyperlink" Target="http://www.elsevier.com/wps/find/supportfaq.cws_home/conditionsofsale/journals" TargetMode="External"/><Relationship Id="rId4025" Type="http://schemas.openxmlformats.org/officeDocument/2006/relationships/hyperlink" Target="http://www.elsevier.com/wps/find/supportfaq.cws_home/conditionsofsale/argi" TargetMode="External"/><Relationship Id="rId1619" Type="http://schemas.openxmlformats.org/officeDocument/2006/relationships/hyperlink" Target="http://www.elsevier.com/locate/ejmsol" TargetMode="External"/><Relationship Id="rId1826" Type="http://schemas.openxmlformats.org/officeDocument/2006/relationships/hyperlink" Target="http://www.elsevier.com/wps/find/supportfaq.cws_home/conditionsofsale/journals" TargetMode="External"/><Relationship Id="rId4232" Type="http://schemas.openxmlformats.org/officeDocument/2006/relationships/hyperlink" Target="http://www.elsevier.com/locate/pnp" TargetMode="External"/><Relationship Id="rId3041" Type="http://schemas.openxmlformats.org/officeDocument/2006/relationships/hyperlink" Target="http://www.elsevier.com/wps/find/supportfaq.cws_home/conditionsofsale/journals" TargetMode="External"/><Relationship Id="rId3998" Type="http://schemas.openxmlformats.org/officeDocument/2006/relationships/hyperlink" Target="http://www.elsevier.com/locate/cped" TargetMode="External"/><Relationship Id="rId3858" Type="http://schemas.openxmlformats.org/officeDocument/2006/relationships/hyperlink" Target="http://www.elsevier.com/locate/ocefs" TargetMode="External"/><Relationship Id="rId4909" Type="http://schemas.openxmlformats.org/officeDocument/2006/relationships/hyperlink" Target="http://www.elsevier.com/wps/find/supportfaq.cws_home/conditionsofsale/journals" TargetMode="External"/><Relationship Id="rId779" Type="http://schemas.openxmlformats.org/officeDocument/2006/relationships/hyperlink" Target="http://www.elsevier.com/locate/chemphyslip" TargetMode="External"/><Relationship Id="rId986" Type="http://schemas.openxmlformats.org/officeDocument/2006/relationships/hyperlink" Target="http://www.elsevier.com/wps/find/supportfaq.cws_home/conditionsofsale/journals" TargetMode="External"/><Relationship Id="rId2667" Type="http://schemas.openxmlformats.org/officeDocument/2006/relationships/hyperlink" Target="http://www.elsevier.com/locate/jecbec" TargetMode="External"/><Relationship Id="rId3718" Type="http://schemas.openxmlformats.org/officeDocument/2006/relationships/hyperlink" Target="http://www.elsevier.com/locate/npbr" TargetMode="External"/><Relationship Id="rId5073" Type="http://schemas.openxmlformats.org/officeDocument/2006/relationships/hyperlink" Target="http://www.elsevier.com/wps/find/supportfaq.cws_home/conditionsofsale/journals" TargetMode="External"/><Relationship Id="rId5280" Type="http://schemas.openxmlformats.org/officeDocument/2006/relationships/hyperlink" Target="http://www.elsevier.com/locate/vaa" TargetMode="External"/><Relationship Id="rId639" Type="http://schemas.openxmlformats.org/officeDocument/2006/relationships/hyperlink" Target="http://www.elsevier.com/locate/banm" TargetMode="External"/><Relationship Id="rId1269" Type="http://schemas.openxmlformats.org/officeDocument/2006/relationships/hyperlink" Target="http://www.elsevier.com/locate/dsr2" TargetMode="External"/><Relationship Id="rId1476" Type="http://schemas.openxmlformats.org/officeDocument/2006/relationships/hyperlink" Target="http://www.elsevier.com/wps/find/supportfaq.cws_home/conditionsofsale/journals" TargetMode="External"/><Relationship Id="rId2874" Type="http://schemas.openxmlformats.org/officeDocument/2006/relationships/hyperlink" Target="http://www.elsevier.com/wps/find/supportfaq.cws_home/conditionsofsale/journals" TargetMode="External"/><Relationship Id="rId3925" Type="http://schemas.openxmlformats.org/officeDocument/2006/relationships/hyperlink" Target="http://www.elsevier.com/wps/find/supportfaq.cws_home/conditionsofsale/journals" TargetMode="External"/><Relationship Id="rId5140" Type="http://schemas.openxmlformats.org/officeDocument/2006/relationships/hyperlink" Target="http://www.elsevier.com/locate/trim" TargetMode="External"/><Relationship Id="rId846" Type="http://schemas.openxmlformats.org/officeDocument/2006/relationships/hyperlink" Target="http://www.elsevier.com/wps/find/supportfaq.cws_home/conditionsofsale/esme" TargetMode="External"/><Relationship Id="rId1129" Type="http://schemas.openxmlformats.org/officeDocument/2006/relationships/hyperlink" Target="http://www.elsevier.com/locate/corsci" TargetMode="External"/><Relationship Id="rId1683" Type="http://schemas.openxmlformats.org/officeDocument/2006/relationships/hyperlink" Target="http://www.elsevier.com/locate/expgero" TargetMode="External"/><Relationship Id="rId1890" Type="http://schemas.openxmlformats.org/officeDocument/2006/relationships/hyperlink" Target="http://www.elsevier.com/wps/find/supportfaq.cws_home/conditionsofsale/journals" TargetMode="External"/><Relationship Id="rId2527" Type="http://schemas.openxmlformats.org/officeDocument/2006/relationships/hyperlink" Target="http://www.elsevier.com/locate/jchas" TargetMode="External"/><Relationship Id="rId2734" Type="http://schemas.openxmlformats.org/officeDocument/2006/relationships/hyperlink" Target="http://www.elsevier.com/wps/find/supportfaq.cws_home/conditionsofsale/journals" TargetMode="External"/><Relationship Id="rId2941" Type="http://schemas.openxmlformats.org/officeDocument/2006/relationships/hyperlink" Target="http://www.elsevier.com/wps/find/supportfaq.cws_home/conditionsofsale/journals" TargetMode="External"/><Relationship Id="rId5000" Type="http://schemas.openxmlformats.org/officeDocument/2006/relationships/hyperlink" Target="http://www.elsevier.com/locate/" TargetMode="External"/><Relationship Id="rId706" Type="http://schemas.openxmlformats.org/officeDocument/2006/relationships/hyperlink" Target="http://www.elsevier.com/wps/find/supportfaq.cws_home/conditionsofsale/journals" TargetMode="External"/><Relationship Id="rId913" Type="http://schemas.openxmlformats.org/officeDocument/2006/relationships/hyperlink" Target="http://www.elsevier.com/locate/cchm" TargetMode="External"/><Relationship Id="rId1336" Type="http://schemas.openxmlformats.org/officeDocument/2006/relationships/hyperlink" Target="http://www.elsevier.com/wps/find/supportfaq.cws_home/conditionsofsale/journals" TargetMode="External"/><Relationship Id="rId1543" Type="http://schemas.openxmlformats.org/officeDocument/2006/relationships/hyperlink" Target="http://www.elsevier.com/locate/entcom" TargetMode="External"/><Relationship Id="rId1750" Type="http://schemas.openxmlformats.org/officeDocument/2006/relationships/hyperlink" Target="http://www.elsevier.com/wps/find/supportfaq.cws_home/conditionsofsale/journals" TargetMode="External"/><Relationship Id="rId2801" Type="http://schemas.openxmlformats.org/officeDocument/2006/relationships/hyperlink" Target="http://www.elsevier.com/locate/jhlste" TargetMode="External"/><Relationship Id="rId4699" Type="http://schemas.openxmlformats.org/officeDocument/2006/relationships/hyperlink" Target="http://www.elsevier.com/locate/spimage" TargetMode="External"/><Relationship Id="rId42" Type="http://schemas.openxmlformats.org/officeDocument/2006/relationships/hyperlink" Target="http://www.elsevier.com/locate/ad" TargetMode="External"/><Relationship Id="rId1403" Type="http://schemas.openxmlformats.org/officeDocument/2006/relationships/hyperlink" Target="http://www.elsevier.com/locate/ecolmodel" TargetMode="External"/><Relationship Id="rId1610" Type="http://schemas.openxmlformats.org/officeDocument/2006/relationships/hyperlink" Target="http://www.elsevier.com/wps/find/supportfaq.cws_home/conditionsofsale/journals" TargetMode="External"/><Relationship Id="rId4559" Type="http://schemas.openxmlformats.org/officeDocument/2006/relationships/hyperlink" Target="http://www.elsevier.com/locate/erap" TargetMode="External"/><Relationship Id="rId4766" Type="http://schemas.openxmlformats.org/officeDocument/2006/relationships/hyperlink" Target="http://www.elsevier.com/wps/find/supportfaq.cws_home/conditionsofsale/journals" TargetMode="External"/><Relationship Id="rId4973" Type="http://schemas.openxmlformats.org/officeDocument/2006/relationships/hyperlink" Target="http://www.elsevier.com/wps/find/supportfaq.cws_home/conditionsofsale/argi" TargetMode="External"/><Relationship Id="rId3368" Type="http://schemas.openxmlformats.org/officeDocument/2006/relationships/hyperlink" Target="http://www.elsevier.com/locate/livsci" TargetMode="External"/><Relationship Id="rId3575" Type="http://schemas.openxmlformats.org/officeDocument/2006/relationships/hyperlink" Target="http://www.elsevier.com/wps/find/supportfaq.cws_home/conditionsofsale/journals" TargetMode="External"/><Relationship Id="rId3782" Type="http://schemas.openxmlformats.org/officeDocument/2006/relationships/hyperlink" Target="http://www.elsevier.com/locate/nppp" TargetMode="External"/><Relationship Id="rId4419" Type="http://schemas.openxmlformats.org/officeDocument/2006/relationships/hyperlink" Target="http://www.elsevier.com/wps/find/supportfaq.cws_home/conditionsofsale/journals" TargetMode="External"/><Relationship Id="rId4626" Type="http://schemas.openxmlformats.org/officeDocument/2006/relationships/hyperlink" Target="http://www.elsevier.com/wps/find/supportfaq.cws_home/conditionsofsale/esme" TargetMode="External"/><Relationship Id="rId4833" Type="http://schemas.openxmlformats.org/officeDocument/2006/relationships/hyperlink" Target="http://www.elsevier.com/locate/surfrep" TargetMode="External"/><Relationship Id="rId289" Type="http://schemas.openxmlformats.org/officeDocument/2006/relationships/hyperlink" Target="http://www.elsevier.com/locate/apcatab" TargetMode="External"/><Relationship Id="rId496" Type="http://schemas.openxmlformats.org/officeDocument/2006/relationships/hyperlink" Target="http://www.elsevier.com/wps/find/supportfaq.cws_home/conditionsofsale/journals" TargetMode="External"/><Relationship Id="rId2177" Type="http://schemas.openxmlformats.org/officeDocument/2006/relationships/hyperlink" Target="http://www.elsevier.com/locate/ijar" TargetMode="External"/><Relationship Id="rId2384" Type="http://schemas.openxmlformats.org/officeDocument/2006/relationships/hyperlink" Target="http://www.elsevier.com/wps/find/supportfaq.cws_home/conditionsofsale/esme" TargetMode="External"/><Relationship Id="rId2591" Type="http://schemas.openxmlformats.org/officeDocument/2006/relationships/hyperlink" Target="http://www.elsevier.com/locate/jcp" TargetMode="External"/><Relationship Id="rId3228" Type="http://schemas.openxmlformats.org/officeDocument/2006/relationships/hyperlink" Target="http://www.elsevier.com/locate/jtcme" TargetMode="External"/><Relationship Id="rId3435" Type="http://schemas.openxmlformats.org/officeDocument/2006/relationships/hyperlink" Target="http://www.elsevier.com/wps/find/supportfaq.cws_home/conditionsofsale/journals" TargetMode="External"/><Relationship Id="rId3642" Type="http://schemas.openxmlformats.org/officeDocument/2006/relationships/hyperlink" Target="http://www.elsevier.com/locate/mutrev" TargetMode="External"/><Relationship Id="rId149" Type="http://schemas.openxmlformats.org/officeDocument/2006/relationships/hyperlink" Target="http://www.elsevier.com/wps/find/supportfaq.cws_home/conditionsofsale/journals" TargetMode="External"/><Relationship Id="rId356" Type="http://schemas.openxmlformats.org/officeDocument/2006/relationships/hyperlink" Target="http://www.elsevier.com/wps/find/supportfaq.cws_home/conditionsofsale/esme" TargetMode="External"/><Relationship Id="rId563" Type="http://schemas.openxmlformats.org/officeDocument/2006/relationships/hyperlink" Target="http://www.elsevier.com/locate/biopha" TargetMode="External"/><Relationship Id="rId770" Type="http://schemas.openxmlformats.org/officeDocument/2006/relationships/hyperlink" Target="http://www.elsevier.com/wps/find/supportfaq.cws_home/conditionsofsale/journals" TargetMode="External"/><Relationship Id="rId1193" Type="http://schemas.openxmlformats.org/officeDocument/2006/relationships/hyperlink" Target="http://www.elsevier.com/locate/cocis" TargetMode="External"/><Relationship Id="rId2037" Type="http://schemas.openxmlformats.org/officeDocument/2006/relationships/hyperlink" Target="http://www.elsevier.com/locate/icarus" TargetMode="External"/><Relationship Id="rId2244" Type="http://schemas.openxmlformats.org/officeDocument/2006/relationships/hyperlink" Target="http://www.elsevier.com/wps/find/supportfaq.cws_home/conditionsofsale/journals" TargetMode="External"/><Relationship Id="rId2451" Type="http://schemas.openxmlformats.org/officeDocument/2006/relationships/hyperlink" Target="http://www.elsevier.com/locate/jarmap" TargetMode="External"/><Relationship Id="rId4900" Type="http://schemas.openxmlformats.org/officeDocument/2006/relationships/hyperlink" Target="http://www.elsevier.com/locate/technovation" TargetMode="External"/><Relationship Id="rId216" Type="http://schemas.openxmlformats.org/officeDocument/2006/relationships/hyperlink" Target="http://www.elsevier.com/wps/find/supportfaq.cws_home/conditionsofsale/journals" TargetMode="External"/><Relationship Id="rId423" Type="http://schemas.openxmlformats.org/officeDocument/2006/relationships/hyperlink" Target="http://www.elsevier.com/locate/apsmart" TargetMode="External"/><Relationship Id="rId1053" Type="http://schemas.openxmlformats.org/officeDocument/2006/relationships/hyperlink" Target="http://www.elsevier.com/locate/cad" TargetMode="External"/><Relationship Id="rId1260" Type="http://schemas.openxmlformats.org/officeDocument/2006/relationships/hyperlink" Target="http://www.elsevier.com/wps/find/supportfaq.cws_home/conditionsofsale/journals" TargetMode="External"/><Relationship Id="rId2104" Type="http://schemas.openxmlformats.org/officeDocument/2006/relationships/hyperlink" Target="http://www.elsevier.com/wps/find/supportfaq.cws_home/conditionsofsale/journals" TargetMode="External"/><Relationship Id="rId3502" Type="http://schemas.openxmlformats.org/officeDocument/2006/relationships/hyperlink" Target="http://www.elsevier.com/locate/emed" TargetMode="External"/><Relationship Id="rId630" Type="http://schemas.openxmlformats.org/officeDocument/2006/relationships/hyperlink" Target="http://www.elsevier.com/wps/find/supportfaq.cws_home/conditionsofsale/journals" TargetMode="External"/><Relationship Id="rId2311" Type="http://schemas.openxmlformats.org/officeDocument/2006/relationships/hyperlink" Target="http://www.elsevier.com/locate/ijsrc" TargetMode="External"/><Relationship Id="rId4069" Type="http://schemas.openxmlformats.org/officeDocument/2006/relationships/hyperlink" Target="http://www.elsevier.com/wps/find/supportfaq.cws_home/conditionsofsale/journals" TargetMode="External"/><Relationship Id="rId1120" Type="http://schemas.openxmlformats.org/officeDocument/2006/relationships/hyperlink" Target="http://www.elsevier.com/wps/find/supportfaq.cws_home/conditionsofsale/journals" TargetMode="External"/><Relationship Id="rId4276" Type="http://schemas.openxmlformats.org/officeDocument/2006/relationships/hyperlink" Target="http://www.elsevier.com/locate/psychiatry" TargetMode="External"/><Relationship Id="rId4483" Type="http://schemas.openxmlformats.org/officeDocument/2006/relationships/hyperlink" Target="http://www.elsevier.com/wps/find/supportfaq.cws_home/conditionsofsale/journals" TargetMode="External"/><Relationship Id="rId4690" Type="http://schemas.openxmlformats.org/officeDocument/2006/relationships/hyperlink" Target="http://www.elsevier.com/wps/find/supportfaq.cws_home/conditionsofsale/journals" TargetMode="External"/><Relationship Id="rId5327" Type="http://schemas.openxmlformats.org/officeDocument/2006/relationships/hyperlink" Target="http://www.elsevier.com/wps/find/supportfaq.cws_home/conditionsofsale/journals" TargetMode="External"/><Relationship Id="rId1937" Type="http://schemas.openxmlformats.org/officeDocument/2006/relationships/hyperlink" Target="http://www.elsevier.com/locate/ghir" TargetMode="External"/><Relationship Id="rId3085" Type="http://schemas.openxmlformats.org/officeDocument/2006/relationships/hyperlink" Target="http://www.elsevier.com/wps/find/supportfaq.cws_home/conditionsofsale/argi" TargetMode="External"/><Relationship Id="rId3292" Type="http://schemas.openxmlformats.org/officeDocument/2006/relationships/hyperlink" Target="http://www.elsevier.com/locate/kint" TargetMode="External"/><Relationship Id="rId4136" Type="http://schemas.openxmlformats.org/officeDocument/2006/relationships/hyperlink" Target="http://www.elsevier.com/locate/phytol" TargetMode="External"/><Relationship Id="rId4343" Type="http://schemas.openxmlformats.org/officeDocument/2006/relationships/hyperlink" Target="http://www.elsevier.com/wps/find/supportfaq.cws_home/conditionsofsale/journals" TargetMode="External"/><Relationship Id="rId4550" Type="http://schemas.openxmlformats.org/officeDocument/2006/relationships/hyperlink" Target="http://www.elsevier.com/wps/find/supportfaq.cws_home/conditionsofsale/esme" TargetMode="External"/><Relationship Id="rId3152" Type="http://schemas.openxmlformats.org/officeDocument/2006/relationships/hyperlink" Target="http://www.elsevier.com/locate/jtumed" TargetMode="External"/><Relationship Id="rId4203" Type="http://schemas.openxmlformats.org/officeDocument/2006/relationships/hyperlink" Target="http://www.elsevier.com/wps/find/supportfaq.cws_home/conditionsofsale/journals" TargetMode="External"/><Relationship Id="rId4410" Type="http://schemas.openxmlformats.org/officeDocument/2006/relationships/hyperlink" Target="http://www.elsevier.com/locate/rvsc" TargetMode="External"/><Relationship Id="rId280" Type="http://schemas.openxmlformats.org/officeDocument/2006/relationships/hyperlink" Target="http://www.elsevier.com/wps/find/supportfaq.cws_home/conditionsofsale/journals" TargetMode="External"/><Relationship Id="rId3012" Type="http://schemas.openxmlformats.org/officeDocument/2006/relationships/hyperlink" Target="http://www.elsevier.com/locate/jpedsurg" TargetMode="External"/><Relationship Id="rId140" Type="http://schemas.openxmlformats.org/officeDocument/2006/relationships/hyperlink" Target="http://www.elsevier.com/locate/asej" TargetMode="External"/><Relationship Id="rId3969" Type="http://schemas.openxmlformats.org/officeDocument/2006/relationships/hyperlink" Target="http://www.elsevier.com/wps/find/supportfaq.cws_home/conditionsofsale/journals" TargetMode="External"/><Relationship Id="rId5184" Type="http://schemas.openxmlformats.org/officeDocument/2006/relationships/hyperlink" Target="http://www.elsevier.com/locate/tracfs" TargetMode="External"/><Relationship Id="rId6" Type="http://schemas.openxmlformats.org/officeDocument/2006/relationships/hyperlink" Target="http://www.elsevier.com/locate/arad" TargetMode="External"/><Relationship Id="rId2778" Type="http://schemas.openxmlformats.org/officeDocument/2006/relationships/hyperlink" Target="http://www.elsevier.com/wps/find/supportfaq.cws_home/conditionsofsale/journals" TargetMode="External"/><Relationship Id="rId2985" Type="http://schemas.openxmlformats.org/officeDocument/2006/relationships/hyperlink" Target="http://www.elsevier.com/wps/find/supportfaq.cws_home/conditionsofsale/journals" TargetMode="External"/><Relationship Id="rId3829" Type="http://schemas.openxmlformats.org/officeDocument/2006/relationships/hyperlink" Target="http://www.elsevier.com/wps/find/supportfaq.cws_home/conditionsofsale/esme" TargetMode="External"/><Relationship Id="rId5044" Type="http://schemas.openxmlformats.org/officeDocument/2006/relationships/hyperlink" Target="http://www.elsevier.com/locate/lanpub" TargetMode="External"/><Relationship Id="rId957" Type="http://schemas.openxmlformats.org/officeDocument/2006/relationships/hyperlink" Target="http://www.elsevier.com/locate/combustflame" TargetMode="External"/><Relationship Id="rId1587" Type="http://schemas.openxmlformats.org/officeDocument/2006/relationships/hyperlink" Target="http://www.elsevier.com/locate/epilepsyres" TargetMode="External"/><Relationship Id="rId1794" Type="http://schemas.openxmlformats.org/officeDocument/2006/relationships/hyperlink" Target="http://www.elsevier.com/wps/find/supportfaq.cws_home/conditionsofsale/journals" TargetMode="External"/><Relationship Id="rId2638" Type="http://schemas.openxmlformats.org/officeDocument/2006/relationships/hyperlink" Target="http://www.elsevier.com/wps/find/supportfaq.cws_home/conditionsofsale/journals" TargetMode="External"/><Relationship Id="rId2845" Type="http://schemas.openxmlformats.org/officeDocument/2006/relationships/hyperlink" Target="http://www.elsevier.com/locate/intfin" TargetMode="External"/><Relationship Id="rId5251" Type="http://schemas.openxmlformats.org/officeDocument/2006/relationships/hyperlink" Target="http://www.elsevier.com/wps/find/supportfaq.cws_home/conditionsofsale/journals" TargetMode="External"/><Relationship Id="rId86" Type="http://schemas.openxmlformats.org/officeDocument/2006/relationships/hyperlink" Target="http://www.elsevier.com/locate/advengsoft" TargetMode="External"/><Relationship Id="rId817" Type="http://schemas.openxmlformats.org/officeDocument/2006/relationships/hyperlink" Target="http://www.elsevier.com/locate/cmsj" TargetMode="External"/><Relationship Id="rId1447" Type="http://schemas.openxmlformats.org/officeDocument/2006/relationships/hyperlink" Target="http://www.elsevier.com/locate/ejcsup" TargetMode="External"/><Relationship Id="rId1654" Type="http://schemas.openxmlformats.org/officeDocument/2006/relationships/hyperlink" Target="http://www.elsevier.com/wps/find/supportfaq.cws_home/conditionsofsale/journals" TargetMode="External"/><Relationship Id="rId1861" Type="http://schemas.openxmlformats.org/officeDocument/2006/relationships/hyperlink" Target="http://www.elsevier.com/locate/gep" TargetMode="External"/><Relationship Id="rId2705" Type="http://schemas.openxmlformats.org/officeDocument/2006/relationships/hyperlink" Target="http://www.elsevier.com/locate/jevs" TargetMode="External"/><Relationship Id="rId2912" Type="http://schemas.openxmlformats.org/officeDocument/2006/relationships/hyperlink" Target="http://www.elsevier.com/locate/yjmcc" TargetMode="External"/><Relationship Id="rId4060" Type="http://schemas.openxmlformats.org/officeDocument/2006/relationships/hyperlink" Target="http://www.elsevier.com/locate/pdpdt" TargetMode="External"/><Relationship Id="rId5111" Type="http://schemas.openxmlformats.org/officeDocument/2006/relationships/hyperlink" Target="http://www.elsevier.com/wps/find/supportfaq.cws_home/conditionsofsale/journals" TargetMode="External"/><Relationship Id="rId1307" Type="http://schemas.openxmlformats.org/officeDocument/2006/relationships/hyperlink" Target="http://www.elsevier.com/locate/diabet" TargetMode="External"/><Relationship Id="rId1514" Type="http://schemas.openxmlformats.org/officeDocument/2006/relationships/hyperlink" Target="http://www.elsevier.com/wps/find/supportfaq.cws_home/conditionsofsale/journals" TargetMode="External"/><Relationship Id="rId1721" Type="http://schemas.openxmlformats.org/officeDocument/2006/relationships/hyperlink" Target="http://www.elsevier.com/locate/ffa" TargetMode="External"/><Relationship Id="rId4877" Type="http://schemas.openxmlformats.org/officeDocument/2006/relationships/hyperlink" Target="http://www.elsevier.com/wps/find/supportfaq.cws_home/conditionsofsale/journals" TargetMode="External"/><Relationship Id="rId13" Type="http://schemas.openxmlformats.org/officeDocument/2006/relationships/hyperlink" Target="http://www.elsevier.com/wps/find/supportfaq.cws_home/conditionsofsale/journals" TargetMode="External"/><Relationship Id="rId3479" Type="http://schemas.openxmlformats.org/officeDocument/2006/relationships/hyperlink" Target="http://www.elsevier.com/wps/find/supportfaq.cws_home/conditionsofsale/journals" TargetMode="External"/><Relationship Id="rId3686" Type="http://schemas.openxmlformats.org/officeDocument/2006/relationships/hyperlink" Target="http://www.elsevier.com/locate/neuint" TargetMode="External"/><Relationship Id="rId2288" Type="http://schemas.openxmlformats.org/officeDocument/2006/relationships/hyperlink" Target="http://www.elsevier.com/wps/find/supportfaq.cws_home/conditionsofsale/journals" TargetMode="External"/><Relationship Id="rId2495" Type="http://schemas.openxmlformats.org/officeDocument/2006/relationships/hyperlink" Target="http://www.elsevier.com/locate/jbo" TargetMode="External"/><Relationship Id="rId3339" Type="http://schemas.openxmlformats.org/officeDocument/2006/relationships/hyperlink" Target="http://www.elsevier.com/wps/find/supportfaq.cws_home/conditionsofsale/journals" TargetMode="External"/><Relationship Id="rId3893" Type="http://schemas.openxmlformats.org/officeDocument/2006/relationships/hyperlink" Target="http://www.elsevier.com/wps/find/supportfaq.cws_home/conditionsofsale/journals" TargetMode="External"/><Relationship Id="rId4737" Type="http://schemas.openxmlformats.org/officeDocument/2006/relationships/hyperlink" Target="http://www.elsevier.com/locate/sandf" TargetMode="External"/><Relationship Id="rId4944" Type="http://schemas.openxmlformats.org/officeDocument/2006/relationships/hyperlink" Target="http://www.elsevier.com/locate/ejccm" TargetMode="External"/><Relationship Id="rId467" Type="http://schemas.openxmlformats.org/officeDocument/2006/relationships/hyperlink" Target="http://www.elsevier.com/locate/baae" TargetMode="External"/><Relationship Id="rId1097" Type="http://schemas.openxmlformats.org/officeDocument/2006/relationships/hyperlink" Target="http://www.elsevier.com/locate/clae" TargetMode="External"/><Relationship Id="rId2148" Type="http://schemas.openxmlformats.org/officeDocument/2006/relationships/hyperlink" Target="http://www.elsevier.com/wps/find/supportfaq.cws_home/conditionsofsale/journals" TargetMode="External"/><Relationship Id="rId3546" Type="http://schemas.openxmlformats.org/officeDocument/2006/relationships/hyperlink" Target="http://www.elsevier.com/locate/meteng" TargetMode="External"/><Relationship Id="rId3753" Type="http://schemas.openxmlformats.org/officeDocument/2006/relationships/hyperlink" Target="http://www.elsevier.com/wps/find/supportfaq.cws_home/conditionsofsale/journals" TargetMode="External"/><Relationship Id="rId3960" Type="http://schemas.openxmlformats.org/officeDocument/2006/relationships/hyperlink" Target="http://www.elsevier.com/locate/paed" TargetMode="External"/><Relationship Id="rId4804" Type="http://schemas.openxmlformats.org/officeDocument/2006/relationships/hyperlink" Target="http://www.elsevier.com/wps/find/supportfaq.cws_home/conditionsofsale/journals" TargetMode="External"/><Relationship Id="rId674" Type="http://schemas.openxmlformats.org/officeDocument/2006/relationships/hyperlink" Target="http://www.elsevier.com/wps/find/supportfaq.cws_home/conditionsofsale/journals" TargetMode="External"/><Relationship Id="rId881" Type="http://schemas.openxmlformats.org/officeDocument/2006/relationships/hyperlink" Target="http://www.elsevier.com/locate/clinmicnews" TargetMode="External"/><Relationship Id="rId2355" Type="http://schemas.openxmlformats.org/officeDocument/2006/relationships/hyperlink" Target="http://www.elsevier.com/locate/jac" TargetMode="External"/><Relationship Id="rId2562" Type="http://schemas.openxmlformats.org/officeDocument/2006/relationships/hyperlink" Target="http://www.elsevier.com/wps/find/supportfaq.cws_home/conditionsofsale/journals" TargetMode="External"/><Relationship Id="rId3406" Type="http://schemas.openxmlformats.org/officeDocument/2006/relationships/hyperlink" Target="http://www.elsevier.com/locate/matdes" TargetMode="External"/><Relationship Id="rId3613" Type="http://schemas.openxmlformats.org/officeDocument/2006/relationships/hyperlink" Target="http://www.elsevier.com/wps/find/supportfaq.cws_home/conditionsofsale/journals" TargetMode="External"/><Relationship Id="rId3820" Type="http://schemas.openxmlformats.org/officeDocument/2006/relationships/hyperlink" Target="http://www.elsevier.com/locate/nursi" TargetMode="External"/><Relationship Id="rId327" Type="http://schemas.openxmlformats.org/officeDocument/2006/relationships/hyperlink" Target="http://www.elsevier.com/locate/apsusc" TargetMode="External"/><Relationship Id="rId534" Type="http://schemas.openxmlformats.org/officeDocument/2006/relationships/hyperlink" Target="http://www.elsevier.com/wps/find/supportfaq.cws_home/conditionsofsale/journals" TargetMode="External"/><Relationship Id="rId741" Type="http://schemas.openxmlformats.org/officeDocument/2006/relationships/hyperlink" Target="http://www.elsevier.com/locate/ycimm" TargetMode="External"/><Relationship Id="rId1164" Type="http://schemas.openxmlformats.org/officeDocument/2006/relationships/hyperlink" Target="http://www.elsevier.com/wps/find/supportfaq.cws_home/conditionsofsale/journals" TargetMode="External"/><Relationship Id="rId1371" Type="http://schemas.openxmlformats.org/officeDocument/2006/relationships/hyperlink" Target="http://www.elsevier.com/locate/dyepig" TargetMode="External"/><Relationship Id="rId2008" Type="http://schemas.openxmlformats.org/officeDocument/2006/relationships/hyperlink" Target="http://www.elsevier.com/wps/find/supportfaq.cws_home/conditionsofsale/journals" TargetMode="External"/><Relationship Id="rId2215" Type="http://schemas.openxmlformats.org/officeDocument/2006/relationships/hyperlink" Target="http://www.elsevier.com/locate/ijgfs" TargetMode="External"/><Relationship Id="rId2422" Type="http://schemas.openxmlformats.org/officeDocument/2006/relationships/hyperlink" Target="http://www.elsevier.com/wps/find/supportfaq.cws_home/conditionsofsale/journals" TargetMode="External"/><Relationship Id="rId601" Type="http://schemas.openxmlformats.org/officeDocument/2006/relationships/hyperlink" Target="http://www.elsevier.com/locate/bcmd" TargetMode="External"/><Relationship Id="rId1024" Type="http://schemas.openxmlformats.org/officeDocument/2006/relationships/hyperlink" Target="http://www.elsevier.com/wps/find/supportfaq.cws_home/conditionsofsale/journals" TargetMode="External"/><Relationship Id="rId1231" Type="http://schemas.openxmlformats.org/officeDocument/2006/relationships/hyperlink" Target="http://www.elsevier.com/locate/cpb" TargetMode="External"/><Relationship Id="rId4387" Type="http://schemas.openxmlformats.org/officeDocument/2006/relationships/hyperlink" Target="http://www.elsevier.com/wps/find/supportfaq.cws_home/conditionsofsale/journals" TargetMode="External"/><Relationship Id="rId4594" Type="http://schemas.openxmlformats.org/officeDocument/2006/relationships/hyperlink" Target="http://www.elsevier.com/wps/find/supportfaq.cws_home/conditionsofsale/journals" TargetMode="External"/><Relationship Id="rId3196" Type="http://schemas.openxmlformats.org/officeDocument/2006/relationships/hyperlink" Target="http://www.elsevier.com/locate/jjie" TargetMode="External"/><Relationship Id="rId4247" Type="http://schemas.openxmlformats.org/officeDocument/2006/relationships/hyperlink" Target="http://www.elsevier.com/wps/find/supportfaq.cws_home/conditionsofsale/journals" TargetMode="External"/><Relationship Id="rId4454" Type="http://schemas.openxmlformats.org/officeDocument/2006/relationships/hyperlink" Target="http://www.elsevier.com/locate/rcsedene" TargetMode="External"/><Relationship Id="rId4661" Type="http://schemas.openxmlformats.org/officeDocument/2006/relationships/hyperlink" Target="http://www.elsevier.com/locate/semperi" TargetMode="External"/><Relationship Id="rId3056" Type="http://schemas.openxmlformats.org/officeDocument/2006/relationships/hyperlink" Target="http://www.elsevier.com/locate/jprocont" TargetMode="External"/><Relationship Id="rId3263" Type="http://schemas.openxmlformats.org/officeDocument/2006/relationships/hyperlink" Target="http://www.elsevier.com/wps/find/supportfaq.cws_home/conditionsofsale/journals" TargetMode="External"/><Relationship Id="rId3470" Type="http://schemas.openxmlformats.org/officeDocument/2006/relationships/hyperlink" Target="http://www.elsevier.com/locate/meatsci" TargetMode="External"/><Relationship Id="rId4107" Type="http://schemas.openxmlformats.org/officeDocument/2006/relationships/hyperlink" Target="http://www.elsevier.com/wps/find/supportfaq.cws_home/conditionsofsale/journals" TargetMode="External"/><Relationship Id="rId4314" Type="http://schemas.openxmlformats.org/officeDocument/2006/relationships/hyperlink" Target="http://www.elsevier.com/locate/qsrful" TargetMode="External"/><Relationship Id="rId184" Type="http://schemas.openxmlformats.org/officeDocument/2006/relationships/hyperlink" Target="http://www.elsevier.com/locate/amjoto" TargetMode="External"/><Relationship Id="rId391" Type="http://schemas.openxmlformats.org/officeDocument/2006/relationships/hyperlink" Target="http://www.elsevier.com/locate/artres" TargetMode="External"/><Relationship Id="rId1908" Type="http://schemas.openxmlformats.org/officeDocument/2006/relationships/hyperlink" Target="http://www.elsevier.com/wps/find/supportfaq.cws_home/conditionsofsale/argi" TargetMode="External"/><Relationship Id="rId2072" Type="http://schemas.openxmlformats.org/officeDocument/2006/relationships/hyperlink" Target="http://www.elsevier.com/wps/find/supportfaq.cws_home/conditionsofsale/journals" TargetMode="External"/><Relationship Id="rId3123" Type="http://schemas.openxmlformats.org/officeDocument/2006/relationships/hyperlink" Target="http://www.elsevier.com/wps/find/supportfaq.cws_home/conditionsofsale/journals" TargetMode="External"/><Relationship Id="rId4521" Type="http://schemas.openxmlformats.org/officeDocument/2006/relationships/hyperlink" Target="http://www.elsevier.com/locate/reviberoammicol" TargetMode="External"/><Relationship Id="rId251" Type="http://schemas.openxmlformats.org/officeDocument/2006/relationships/hyperlink" Target="http://www.elsevier.com/locate/annemed" TargetMode="External"/><Relationship Id="rId3330" Type="http://schemas.openxmlformats.org/officeDocument/2006/relationships/hyperlink" Target="http://www.elsevier.com/locate/phclin" TargetMode="External"/><Relationship Id="rId5088" Type="http://schemas.openxmlformats.org/officeDocument/2006/relationships/hyperlink" Target="http://www.elsevier.com/locate/tsc" TargetMode="External"/><Relationship Id="rId2889" Type="http://schemas.openxmlformats.org/officeDocument/2006/relationships/hyperlink" Target="http://www.elsevier.com/locate/jmst" TargetMode="External"/><Relationship Id="rId5295" Type="http://schemas.openxmlformats.org/officeDocument/2006/relationships/hyperlink" Target="http://www.elsevier.com/wps/find/supportfaq.cws_home/conditionsofsale/journals" TargetMode="External"/><Relationship Id="rId111" Type="http://schemas.openxmlformats.org/officeDocument/2006/relationships/hyperlink" Target="http://www.elsevier.com/wps/find/supportfaq.cws_home/conditionsofsale/journals" TargetMode="External"/><Relationship Id="rId1698" Type="http://schemas.openxmlformats.org/officeDocument/2006/relationships/hyperlink" Target="http://www.elsevier.com/wps/find/supportfaq.cws_home/conditionsofsale/journals" TargetMode="External"/><Relationship Id="rId2749" Type="http://schemas.openxmlformats.org/officeDocument/2006/relationships/hyperlink" Target="http://www.elsevier.com/locate/jofri" TargetMode="External"/><Relationship Id="rId2956" Type="http://schemas.openxmlformats.org/officeDocument/2006/relationships/hyperlink" Target="http://www.elsevier.com/locate/jnr" TargetMode="External"/><Relationship Id="rId5155" Type="http://schemas.openxmlformats.org/officeDocument/2006/relationships/hyperlink" Target="http://www.elsevier.com/wps/find/supportfaq.cws_home/conditionsofsale/journals" TargetMode="External"/><Relationship Id="rId5362" Type="http://schemas.openxmlformats.org/officeDocument/2006/relationships/hyperlink" Target="http://www.elsevier.com/locate/jcz" TargetMode="External"/><Relationship Id="rId928" Type="http://schemas.openxmlformats.org/officeDocument/2006/relationships/hyperlink" Target="http://www.elsevier.com/wps/find/supportfaq.cws_home/conditionsofsale/argi" TargetMode="External"/><Relationship Id="rId1558" Type="http://schemas.openxmlformats.org/officeDocument/2006/relationships/hyperlink" Target="http://www.elsevier.com/wps/find/supportfaq.cws_home/conditionsofsale/journals" TargetMode="External"/><Relationship Id="rId1765" Type="http://schemas.openxmlformats.org/officeDocument/2006/relationships/hyperlink" Target="http://www.elsevier.com/locate/foodcont" TargetMode="External"/><Relationship Id="rId2609" Type="http://schemas.openxmlformats.org/officeDocument/2006/relationships/hyperlink" Target="http://www.elsevier.com/locate/jcom" TargetMode="External"/><Relationship Id="rId4171" Type="http://schemas.openxmlformats.org/officeDocument/2006/relationships/hyperlink" Target="http://www.elsevier.com/wps/find/supportfaq.cws_home/conditionsofsale/journals" TargetMode="External"/><Relationship Id="rId5015" Type="http://schemas.openxmlformats.org/officeDocument/2006/relationships/hyperlink" Target="http://www.elsevier.com/wps/find/supportfaq.cws_home/conditionsofsale/argi" TargetMode="External"/><Relationship Id="rId5222" Type="http://schemas.openxmlformats.org/officeDocument/2006/relationships/hyperlink" Target="http://www.elsevier.com/locate/tplants" TargetMode="External"/><Relationship Id="rId57" Type="http://schemas.openxmlformats.org/officeDocument/2006/relationships/hyperlink" Target="http://www.elsevier.com/wps/find/supportfaq.cws_home/conditionsofsale/journals" TargetMode="External"/><Relationship Id="rId1418" Type="http://schemas.openxmlformats.org/officeDocument/2006/relationships/hyperlink" Target="http://www.elsevier.com/wps/find/supportfaq.cws_home/conditionsofsale/journals" TargetMode="External"/><Relationship Id="rId1972" Type="http://schemas.openxmlformats.org/officeDocument/2006/relationships/hyperlink" Target="http://www.elsevier.com/wps/find/supportfaq.cws_home/conditionsofsale/journals" TargetMode="External"/><Relationship Id="rId2816" Type="http://schemas.openxmlformats.org/officeDocument/2006/relationships/hyperlink" Target="http://www.elsevier.com/wps/find/supportfaq.cws_home/conditionsofsale/journals" TargetMode="External"/><Relationship Id="rId4031" Type="http://schemas.openxmlformats.org/officeDocument/2006/relationships/hyperlink" Target="http://www.elsevier.com/wps/find/supportfaq.cws_home/conditionsofsale/journals" TargetMode="External"/><Relationship Id="rId1625" Type="http://schemas.openxmlformats.org/officeDocument/2006/relationships/hyperlink" Target="http://www.elsevier.com/locate/ejmech" TargetMode="External"/><Relationship Id="rId1832" Type="http://schemas.openxmlformats.org/officeDocument/2006/relationships/hyperlink" Target="http://www.elsevier.com/wps/find/supportfaq.cws_home/conditionsofsale/journals" TargetMode="External"/><Relationship Id="rId4988" Type="http://schemas.openxmlformats.org/officeDocument/2006/relationships/hyperlink" Target="http://www.elsevier.com/locate/jmathb" TargetMode="External"/><Relationship Id="rId3797" Type="http://schemas.openxmlformats.org/officeDocument/2006/relationships/hyperlink" Target="http://www.elsevier.com/wps/find/supportfaq.cws_home/conditionsofsale/journals" TargetMode="External"/><Relationship Id="rId4848" Type="http://schemas.openxmlformats.org/officeDocument/2006/relationships/hyperlink" Target="http://www.elsevier.com/locate/csuo" TargetMode="External"/><Relationship Id="rId2399" Type="http://schemas.openxmlformats.org/officeDocument/2006/relationships/hyperlink" Target="http://www.elsevier.com/locate/jaapos" TargetMode="External"/><Relationship Id="rId3657" Type="http://schemas.openxmlformats.org/officeDocument/2006/relationships/hyperlink" Target="http://www.elsevier.com/wps/find/supportfaq.cws_home/conditionsofsale/journals" TargetMode="External"/><Relationship Id="rId3864" Type="http://schemas.openxmlformats.org/officeDocument/2006/relationships/hyperlink" Target="http://www.elsevier.com/locate/onehlt" TargetMode="External"/><Relationship Id="rId4708" Type="http://schemas.openxmlformats.org/officeDocument/2006/relationships/hyperlink" Target="http://www.elsevier.com/wps/find/supportfaq.cws_home/conditionsofsale/argi" TargetMode="External"/><Relationship Id="rId4915" Type="http://schemas.openxmlformats.org/officeDocument/2006/relationships/hyperlink" Target="http://www.elsevier.com/wps/find/supportfaq.cws_home/conditionsofsale/argi" TargetMode="External"/><Relationship Id="rId578" Type="http://schemas.openxmlformats.org/officeDocument/2006/relationships/hyperlink" Target="http://www.elsevier.com/wps/find/supportfaq.cws_home/conditionsofsale/journals" TargetMode="External"/><Relationship Id="rId785" Type="http://schemas.openxmlformats.org/officeDocument/2006/relationships/hyperlink" Target="http://www.elsevier.com/locate/ches" TargetMode="External"/><Relationship Id="rId992" Type="http://schemas.openxmlformats.org/officeDocument/2006/relationships/hyperlink" Target="http://www.elsevier.com/wps/find/supportfaq.cws_home/conditionsofsale/esme" TargetMode="External"/><Relationship Id="rId2259" Type="http://schemas.openxmlformats.org/officeDocument/2006/relationships/hyperlink" Target="http://www.elsevier.com/locate/ijmst" TargetMode="External"/><Relationship Id="rId2466" Type="http://schemas.openxmlformats.org/officeDocument/2006/relationships/hyperlink" Target="http://www.elsevier.com/wps/find/supportfaq.cws_home/conditionsofsale/journals" TargetMode="External"/><Relationship Id="rId2673" Type="http://schemas.openxmlformats.org/officeDocument/2006/relationships/hyperlink" Target="http://www.elsevier.com/locate/elspec" TargetMode="External"/><Relationship Id="rId2880" Type="http://schemas.openxmlformats.org/officeDocument/2006/relationships/hyperlink" Target="http://www.elsevier.com/wps/find/supportfaq.cws_home/conditionsofsale/journals" TargetMode="External"/><Relationship Id="rId3517" Type="http://schemas.openxmlformats.org/officeDocument/2006/relationships/hyperlink" Target="http://www.elsevier.com/wps/find/supportfaq.cws_home/conditionsofsale/journals" TargetMode="External"/><Relationship Id="rId3724" Type="http://schemas.openxmlformats.org/officeDocument/2006/relationships/hyperlink" Target="http://www.elsevier.com/locate/npep" TargetMode="External"/><Relationship Id="rId3931" Type="http://schemas.openxmlformats.org/officeDocument/2006/relationships/hyperlink" Target="http://www.elsevier.com/wps/find/supportfaq.cws_home/conditionsofsale/journals" TargetMode="External"/><Relationship Id="rId438" Type="http://schemas.openxmlformats.org/officeDocument/2006/relationships/hyperlink" Target="http://www.elsevier.com/wps/find/supportfaq.cws_home/conditionsofsale/journals" TargetMode="External"/><Relationship Id="rId645" Type="http://schemas.openxmlformats.org/officeDocument/2006/relationships/hyperlink" Target="http://www.elsevier.com/locate/bulcan" TargetMode="External"/><Relationship Id="rId852" Type="http://schemas.openxmlformats.org/officeDocument/2006/relationships/hyperlink" Target="http://www.elsevier.com/wps/find/supportfaq.cws_home/conditionsofsale/journals" TargetMode="External"/><Relationship Id="rId1068" Type="http://schemas.openxmlformats.org/officeDocument/2006/relationships/hyperlink" Target="http://www.elsevier.com/wps/find/supportfaq.cws_home/conditionsofsale/journals" TargetMode="External"/><Relationship Id="rId1275" Type="http://schemas.openxmlformats.org/officeDocument/2006/relationships/hyperlink" Target="http://www.elsevier.com/locate/denabs" TargetMode="External"/><Relationship Id="rId1482" Type="http://schemas.openxmlformats.org/officeDocument/2006/relationships/hyperlink" Target="http://www.elsevier.com/wps/find/supportfaq.cws_home/conditionsofsale/argi" TargetMode="External"/><Relationship Id="rId2119" Type="http://schemas.openxmlformats.org/officeDocument/2006/relationships/hyperlink" Target="http://www.elsevier.com/locate/ibmb" TargetMode="External"/><Relationship Id="rId2326" Type="http://schemas.openxmlformats.org/officeDocument/2006/relationships/hyperlink" Target="http://www.elsevier.com/wps/find/supportfaq.cws_home/conditionsofsale/journals" TargetMode="External"/><Relationship Id="rId2533" Type="http://schemas.openxmlformats.org/officeDocument/2006/relationships/hyperlink" Target="http://www.elsevier.com/locate/jcme" TargetMode="External"/><Relationship Id="rId2740" Type="http://schemas.openxmlformats.org/officeDocument/2006/relationships/hyperlink" Target="http://www.elsevier.com/wps/find/supportfaq.cws_home/conditionsofsale/journals" TargetMode="External"/><Relationship Id="rId505" Type="http://schemas.openxmlformats.org/officeDocument/2006/relationships/hyperlink" Target="http://www.elsevier.com/locate/issn/15216926" TargetMode="External"/><Relationship Id="rId712" Type="http://schemas.openxmlformats.org/officeDocument/2006/relationships/hyperlink" Target="http://www.elsevier.com/wps/find/supportfaq.cws_home/conditionsofsale/journals" TargetMode="External"/><Relationship Id="rId1135" Type="http://schemas.openxmlformats.org/officeDocument/2006/relationships/hyperlink" Target="http://www.elsevier.com/locate/ccrc" TargetMode="External"/><Relationship Id="rId1342" Type="http://schemas.openxmlformats.org/officeDocument/2006/relationships/hyperlink" Target="http://www.elsevier.com/wps/find/supportfaq.cws_home/conditionsofsale/journals" TargetMode="External"/><Relationship Id="rId4498" Type="http://schemas.openxmlformats.org/officeDocument/2006/relationships/hyperlink" Target="http://www.elsevier.com/locate/redare" TargetMode="External"/><Relationship Id="rId1202" Type="http://schemas.openxmlformats.org/officeDocument/2006/relationships/hyperlink" Target="http://www.elsevier.com/wps/find/supportfaq.cws_home/conditionsofsale/journals" TargetMode="External"/><Relationship Id="rId2600" Type="http://schemas.openxmlformats.org/officeDocument/2006/relationships/hyperlink" Target="http://www.elsevier.com/wps/find/supportfaq.cws_home/conditionsofsale/journals" TargetMode="External"/><Relationship Id="rId4358" Type="http://schemas.openxmlformats.org/officeDocument/2006/relationships/hyperlink" Target="http://www.elsevier.com/locate/rh" TargetMode="External"/><Relationship Id="rId3167" Type="http://schemas.openxmlformats.org/officeDocument/2006/relationships/hyperlink" Target="http://www.elsevier.com/wps/find/supportfaq.cws_home/conditionsofsale/argi" TargetMode="External"/><Relationship Id="rId4565" Type="http://schemas.openxmlformats.org/officeDocument/2006/relationships/hyperlink" Target="http://www.elsevier.com/locate/rfl" TargetMode="External"/><Relationship Id="rId4772" Type="http://schemas.openxmlformats.org/officeDocument/2006/relationships/hyperlink" Target="http://www.elsevier.com/wps/find/supportfaq.cws_home/conditionsofsale/journals" TargetMode="External"/><Relationship Id="rId295" Type="http://schemas.openxmlformats.org/officeDocument/2006/relationships/hyperlink" Target="http://www.elsevier.com/locate/aci" TargetMode="External"/><Relationship Id="rId3374" Type="http://schemas.openxmlformats.org/officeDocument/2006/relationships/hyperlink" Target="http://www.elsevier.com/locate/lwt" TargetMode="External"/><Relationship Id="rId3581" Type="http://schemas.openxmlformats.org/officeDocument/2006/relationships/hyperlink" Target="http://www.elsevier.com/wps/find/supportfaq.cws_home/conditionsofsale/journals" TargetMode="External"/><Relationship Id="rId4218" Type="http://schemas.openxmlformats.org/officeDocument/2006/relationships/hyperlink" Target="http://www.elsevier.com/locate/pcad" TargetMode="External"/><Relationship Id="rId4425" Type="http://schemas.openxmlformats.org/officeDocument/2006/relationships/hyperlink" Target="http://www.elsevier.com/wps/find/supportfaq.cws_home/conditionsofsale/journals" TargetMode="External"/><Relationship Id="rId4632" Type="http://schemas.openxmlformats.org/officeDocument/2006/relationships/hyperlink" Target="http://www.elsevier.com/wps/find/supportfaq.cws_home/conditionsofsale/journals" TargetMode="External"/><Relationship Id="rId2183" Type="http://schemas.openxmlformats.org/officeDocument/2006/relationships/hyperlink" Target="http://www.elsevier.com/locate/ijcci" TargetMode="External"/><Relationship Id="rId2390" Type="http://schemas.openxmlformats.org/officeDocument/2006/relationships/hyperlink" Target="http://www.elsevier.com/wps/find/supportfaq.cws_home/conditionsofsale/esme" TargetMode="External"/><Relationship Id="rId3027" Type="http://schemas.openxmlformats.org/officeDocument/2006/relationships/hyperlink" Target="http://www.elsevier.com/wps/find/supportfaq.cws_home/conditionsofsale/journals" TargetMode="External"/><Relationship Id="rId3234" Type="http://schemas.openxmlformats.org/officeDocument/2006/relationships/hyperlink" Target="http://www.elsevier.com/locate/jth" TargetMode="External"/><Relationship Id="rId3441" Type="http://schemas.openxmlformats.org/officeDocument/2006/relationships/hyperlink" Target="http://www.elsevier.com/wps/find/supportfaq.cws_home/conditionsofsale/journals" TargetMode="External"/><Relationship Id="rId155" Type="http://schemas.openxmlformats.org/officeDocument/2006/relationships/hyperlink" Target="http://www.elsevier.com/wps/find/supportfaq.cws_home/conditionsofsale/journals" TargetMode="External"/><Relationship Id="rId362" Type="http://schemas.openxmlformats.org/officeDocument/2006/relationships/hyperlink" Target="http://www.elsevier.com/wps/find/supportfaq.cws_home/conditionsofsale/journals" TargetMode="External"/><Relationship Id="rId2043" Type="http://schemas.openxmlformats.org/officeDocument/2006/relationships/hyperlink" Target="http://www.elsevier.com/locate/ifacsc" TargetMode="External"/><Relationship Id="rId2250" Type="http://schemas.openxmlformats.org/officeDocument/2006/relationships/hyperlink" Target="http://www.elsevier.com/wps/find/supportfaq.cws_home/conditionsofsale/journals" TargetMode="External"/><Relationship Id="rId3301" Type="http://schemas.openxmlformats.org/officeDocument/2006/relationships/hyperlink" Target="http://www.elsevier.com/wps/find/supportfaq.cws_home/conditionsofsale/esme" TargetMode="External"/><Relationship Id="rId5199" Type="http://schemas.openxmlformats.org/officeDocument/2006/relationships/hyperlink" Target="http://www.elsevier.com/wps/find/supportfaq.cws_home/conditionsofsale/journals" TargetMode="External"/><Relationship Id="rId222" Type="http://schemas.openxmlformats.org/officeDocument/2006/relationships/hyperlink" Target="http://www.elsevier.com/wps/find/supportfaq.cws_home/conditionsofsale/esme" TargetMode="External"/><Relationship Id="rId2110" Type="http://schemas.openxmlformats.org/officeDocument/2006/relationships/hyperlink" Target="http://www.elsevier.com/wps/find/supportfaq.cws_home/conditionsofsale/journals" TargetMode="External"/><Relationship Id="rId5059" Type="http://schemas.openxmlformats.org/officeDocument/2006/relationships/hyperlink" Target="http://www.elsevier.com/wps/find/supportfaq.cws_home/conditionsofsale/journals" TargetMode="External"/><Relationship Id="rId5266" Type="http://schemas.openxmlformats.org/officeDocument/2006/relationships/hyperlink" Target="http://www.elsevier.com/locate/vacun" TargetMode="External"/><Relationship Id="rId4075" Type="http://schemas.openxmlformats.org/officeDocument/2006/relationships/hyperlink" Target="http://www.elsevier.com/wps/find/supportfaq.cws_home/conditionsofsale/journals" TargetMode="External"/><Relationship Id="rId4282" Type="http://schemas.openxmlformats.org/officeDocument/2006/relationships/hyperlink" Target="http://www.elsevier.com/locate/psychresns" TargetMode="External"/><Relationship Id="rId5126" Type="http://schemas.openxmlformats.org/officeDocument/2006/relationships/hyperlink" Target="http://www.elsevier.com/locate/noferr" TargetMode="External"/><Relationship Id="rId5333" Type="http://schemas.openxmlformats.org/officeDocument/2006/relationships/hyperlink" Target="http://www.elsevier.com/wps/find/supportfaq.cws_home/conditionsofsale/journals" TargetMode="External"/><Relationship Id="rId1669" Type="http://schemas.openxmlformats.org/officeDocument/2006/relationships/hyperlink" Target="http://www.elsevier.com/locate/euf" TargetMode="External"/><Relationship Id="rId1876" Type="http://schemas.openxmlformats.org/officeDocument/2006/relationships/hyperlink" Target="http://www.elsevier.com/wps/find/supportfaq.cws_home/conditionsofsale/journals" TargetMode="External"/><Relationship Id="rId2927" Type="http://schemas.openxmlformats.org/officeDocument/2006/relationships/hyperlink" Target="http://www.elsevier.com/wps/find/supportfaq.cws_home/conditionsofsale/journals" TargetMode="External"/><Relationship Id="rId3091" Type="http://schemas.openxmlformats.org/officeDocument/2006/relationships/hyperlink" Target="http://www.elsevier.com/wps/find/supportfaq.cws_home/conditionsofsale/journals" TargetMode="External"/><Relationship Id="rId4142" Type="http://schemas.openxmlformats.org/officeDocument/2006/relationships/hyperlink" Target="http://www.elsevier.com/locate/placenta" TargetMode="External"/><Relationship Id="rId1529" Type="http://schemas.openxmlformats.org/officeDocument/2006/relationships/hyperlink" Target="http://www.elsevier.com/locate/engfracmech" TargetMode="External"/><Relationship Id="rId1736" Type="http://schemas.openxmlformats.org/officeDocument/2006/relationships/hyperlink" Target="http://www.elsevier.com/wps/find/supportfaq.cws_home/conditionsofsale/journals" TargetMode="External"/><Relationship Id="rId1943" Type="http://schemas.openxmlformats.org/officeDocument/2006/relationships/hyperlink" Target="http://www.elsevier.com/locate/gofs" TargetMode="External"/><Relationship Id="rId28" Type="http://schemas.openxmlformats.org/officeDocument/2006/relationships/hyperlink" Target="http://www.elsevier.com/locate/actoec" TargetMode="External"/><Relationship Id="rId1803" Type="http://schemas.openxmlformats.org/officeDocument/2006/relationships/hyperlink" Target="http://www.elsevier.com/locate/freeradbiomed" TargetMode="External"/><Relationship Id="rId4002" Type="http://schemas.openxmlformats.org/officeDocument/2006/relationships/hyperlink" Target="http://www.elsevier.com/locate/phoj" TargetMode="External"/><Relationship Id="rId4959" Type="http://schemas.openxmlformats.org/officeDocument/2006/relationships/hyperlink" Target="http://www.elsevier.com/wps/find/supportfaq.cws_home/conditionsofsale/journals" TargetMode="External"/><Relationship Id="rId3768" Type="http://schemas.openxmlformats.org/officeDocument/2006/relationships/hyperlink" Target="http://www.elsevier.com/locate/njas" TargetMode="External"/><Relationship Id="rId3975" Type="http://schemas.openxmlformats.org/officeDocument/2006/relationships/hyperlink" Target="http://www.elsevier.com/wps/find/supportfaq.cws_home/conditionsofsale/journals" TargetMode="External"/><Relationship Id="rId4819" Type="http://schemas.openxmlformats.org/officeDocument/2006/relationships/hyperlink" Target="http://www.elsevier.com/locate/shpsc" TargetMode="External"/><Relationship Id="rId689" Type="http://schemas.openxmlformats.org/officeDocument/2006/relationships/hyperlink" Target="http://www.elsevier.com/locate/carres" TargetMode="External"/><Relationship Id="rId896" Type="http://schemas.openxmlformats.org/officeDocument/2006/relationships/hyperlink" Target="http://www.elsevier.com/wps/find/supportfaq.cws_home/conditionsofsale/argi" TargetMode="External"/><Relationship Id="rId2577" Type="http://schemas.openxmlformats.org/officeDocument/2006/relationships/hyperlink" Target="http://www.elsevier.com/locate/jcomm" TargetMode="External"/><Relationship Id="rId2784" Type="http://schemas.openxmlformats.org/officeDocument/2006/relationships/hyperlink" Target="http://www.elsevier.com/wps/find/supportfaq.cws_home/conditionsofsale/journals" TargetMode="External"/><Relationship Id="rId3628" Type="http://schemas.openxmlformats.org/officeDocument/2006/relationships/hyperlink" Target="http://www.elsevier.com/locate/omto" TargetMode="External"/><Relationship Id="rId5190" Type="http://schemas.openxmlformats.org/officeDocument/2006/relationships/hyperlink" Target="http://www.elsevier.com/locate/trecan" TargetMode="External"/><Relationship Id="rId549" Type="http://schemas.openxmlformats.org/officeDocument/2006/relationships/hyperlink" Target="http://www.elsevier.com/locate/biologicals" TargetMode="External"/><Relationship Id="rId756" Type="http://schemas.openxmlformats.org/officeDocument/2006/relationships/hyperlink" Target="http://www.elsevier.com/wps/find/supportfaq.cws_home/conditionsofsale/journals" TargetMode="External"/><Relationship Id="rId1179" Type="http://schemas.openxmlformats.org/officeDocument/2006/relationships/hyperlink" Target="http://www.elsevier.com/locate/cmrp" TargetMode="External"/><Relationship Id="rId1386" Type="http://schemas.openxmlformats.org/officeDocument/2006/relationships/hyperlink" Target="http://www.elsevier.com/wps/find/supportfaq.cws_home/conditionsofsale/journals" TargetMode="External"/><Relationship Id="rId1593" Type="http://schemas.openxmlformats.org/officeDocument/2006/relationships/hyperlink" Target="http://www.elsevier.com/locate/etiqe" TargetMode="External"/><Relationship Id="rId2437" Type="http://schemas.openxmlformats.org/officeDocument/2006/relationships/hyperlink" Target="http://www.elsevier.com/locate/janh" TargetMode="External"/><Relationship Id="rId2991" Type="http://schemas.openxmlformats.org/officeDocument/2006/relationships/hyperlink" Target="http://www.elsevier.com/wps/find/supportfaq.cws_home/conditionsofsale/journals" TargetMode="External"/><Relationship Id="rId3835" Type="http://schemas.openxmlformats.org/officeDocument/2006/relationships/hyperlink" Target="http://www.elsevier.com/wps/find/supportfaq.cws_home/conditionsofsale/journals" TargetMode="External"/><Relationship Id="rId5050" Type="http://schemas.openxmlformats.org/officeDocument/2006/relationships/hyperlink" Target="http://www.elsevier.com/locate/najef" TargetMode="External"/><Relationship Id="rId409" Type="http://schemas.openxmlformats.org/officeDocument/2006/relationships/hyperlink" Target="http://www.elsevier.com/locate/apmrv" TargetMode="External"/><Relationship Id="rId963" Type="http://schemas.openxmlformats.org/officeDocument/2006/relationships/hyperlink" Target="http://www.elsevier.com/locate/cbpa" TargetMode="External"/><Relationship Id="rId1039" Type="http://schemas.openxmlformats.org/officeDocument/2006/relationships/hyperlink" Target="http://www.elsevier.com/locate/comnet" TargetMode="External"/><Relationship Id="rId1246" Type="http://schemas.openxmlformats.org/officeDocument/2006/relationships/hyperlink" Target="http://www.elsevier.com/wps/find/supportfaq.cws_home/conditionsofsale/argi" TargetMode="External"/><Relationship Id="rId2644" Type="http://schemas.openxmlformats.org/officeDocument/2006/relationships/hyperlink" Target="http://www.elsevier.com/wps/find/supportfaq.cws_home/conditionsofsale/journals" TargetMode="External"/><Relationship Id="rId2851" Type="http://schemas.openxmlformats.org/officeDocument/2006/relationships/hyperlink" Target="http://www.elsevier.com/locate/jiep" TargetMode="External"/><Relationship Id="rId3902" Type="http://schemas.openxmlformats.org/officeDocument/2006/relationships/hyperlink" Target="http://www.elsevier.com/locate/ijleo" TargetMode="External"/><Relationship Id="rId92" Type="http://schemas.openxmlformats.org/officeDocument/2006/relationships/hyperlink" Target="http://www.elsevier.com/locate/aim" TargetMode="External"/><Relationship Id="rId616" Type="http://schemas.openxmlformats.org/officeDocument/2006/relationships/hyperlink" Target="http://www.elsevier.com/wps/find/supportfaq.cws_home/conditionsofsale/journals" TargetMode="External"/><Relationship Id="rId823" Type="http://schemas.openxmlformats.org/officeDocument/2006/relationships/hyperlink" Target="http://www.elsevier.com/locate/cirpj" TargetMode="External"/><Relationship Id="rId1453" Type="http://schemas.openxmlformats.org/officeDocument/2006/relationships/hyperlink" Target="http://www.elsevier.com/locate/electstud" TargetMode="External"/><Relationship Id="rId1660" Type="http://schemas.openxmlformats.org/officeDocument/2006/relationships/hyperlink" Target="http://www.elsevier.com/wps/find/supportfaq.cws_home/conditionsofsale/esme" TargetMode="External"/><Relationship Id="rId2504" Type="http://schemas.openxmlformats.org/officeDocument/2006/relationships/hyperlink" Target="http://www.elsevier.com/wps/find/supportfaq.cws_home/conditionsofsale/journals" TargetMode="External"/><Relationship Id="rId2711" Type="http://schemas.openxmlformats.org/officeDocument/2006/relationships/hyperlink" Target="http://www.elsevier.com/locate/xjec" TargetMode="External"/><Relationship Id="rId1106" Type="http://schemas.openxmlformats.org/officeDocument/2006/relationships/hyperlink" Target="http://www.elsevier.com/wps/find/supportfaq.cws_home/conditionsofsale/argi" TargetMode="External"/><Relationship Id="rId1313" Type="http://schemas.openxmlformats.org/officeDocument/2006/relationships/hyperlink" Target="http://www.elsevier.com/locate/mpdhp" TargetMode="External"/><Relationship Id="rId1520" Type="http://schemas.openxmlformats.org/officeDocument/2006/relationships/hyperlink" Target="http://www.elsevier.com/wps/find/supportfaq.cws_home/conditionsofsale/journals" TargetMode="External"/><Relationship Id="rId4469" Type="http://schemas.openxmlformats.org/officeDocument/2006/relationships/hyperlink" Target="http://www.elsevier.com/wps/find/supportfaq.cws_home/conditionsofsale/journals" TargetMode="External"/><Relationship Id="rId4676" Type="http://schemas.openxmlformats.org/officeDocument/2006/relationships/hyperlink" Target="http://www.elsevier.com/wps/find/supportfaq.cws_home/conditionsofsale/journals" TargetMode="External"/><Relationship Id="rId4883" Type="http://schemas.openxmlformats.org/officeDocument/2006/relationships/hyperlink" Target="http://www.elsevier.com/wps/find/supportfaq.cws_home/conditionsofsale/journals" TargetMode="External"/><Relationship Id="rId3278" Type="http://schemas.openxmlformats.org/officeDocument/2006/relationships/hyperlink" Target="http://www.elsevier.com/locate/jpra" TargetMode="External"/><Relationship Id="rId3485" Type="http://schemas.openxmlformats.org/officeDocument/2006/relationships/hyperlink" Target="http://www.elsevier.com/wps/find/supportfaq.cws_home/conditionsofsale/journals" TargetMode="External"/><Relationship Id="rId3692" Type="http://schemas.openxmlformats.org/officeDocument/2006/relationships/hyperlink" Target="http://www.elsevier.com/locate/neucie" TargetMode="External"/><Relationship Id="rId4329" Type="http://schemas.openxmlformats.org/officeDocument/2006/relationships/hyperlink" Target="http://www.elsevier.com/wps/find/supportfaq.cws_home/conditionsofsale/journals" TargetMode="External"/><Relationship Id="rId4536" Type="http://schemas.openxmlformats.org/officeDocument/2006/relationships/hyperlink" Target="http://www.elsevier.com/wps/find/supportfaq.cws_home/conditionsofsale/esme" TargetMode="External"/><Relationship Id="rId4743" Type="http://schemas.openxmlformats.org/officeDocument/2006/relationships/hyperlink" Target="http://www.elsevier.com/locate/scad" TargetMode="External"/><Relationship Id="rId4950" Type="http://schemas.openxmlformats.org/officeDocument/2006/relationships/hyperlink" Target="http://www.elsevier.com/locate/erhe" TargetMode="External"/><Relationship Id="rId199" Type="http://schemas.openxmlformats.org/officeDocument/2006/relationships/hyperlink" Target="http://www.elsevier.com/locate/aca" TargetMode="External"/><Relationship Id="rId2087" Type="http://schemas.openxmlformats.org/officeDocument/2006/relationships/hyperlink" Target="http://www.elsevier.com/locate/ic" TargetMode="External"/><Relationship Id="rId2294" Type="http://schemas.openxmlformats.org/officeDocument/2006/relationships/hyperlink" Target="http://www.elsevier.com/wps/find/supportfaq.cws_home/conditionsofsale/journals" TargetMode="External"/><Relationship Id="rId3138" Type="http://schemas.openxmlformats.org/officeDocument/2006/relationships/hyperlink" Target="http://www.elsevier.com/locate/jsat" TargetMode="External"/><Relationship Id="rId3345" Type="http://schemas.openxmlformats.org/officeDocument/2006/relationships/hyperlink" Target="http://www.elsevier.com/wps/find/supportfaq.cws_home/conditionsofsale/journals" TargetMode="External"/><Relationship Id="rId3552" Type="http://schemas.openxmlformats.org/officeDocument/2006/relationships/hyperlink" Target="http://www.elsevier.com/locate/mprp" TargetMode="External"/><Relationship Id="rId4603" Type="http://schemas.openxmlformats.org/officeDocument/2006/relationships/hyperlink" Target="http://www.elsevier.com/locate/scog" TargetMode="External"/><Relationship Id="rId266" Type="http://schemas.openxmlformats.org/officeDocument/2006/relationships/hyperlink" Target="http://www.elsevier.com/wps/find/supportfaq.cws_home/conditionsofsale/journals" TargetMode="External"/><Relationship Id="rId473" Type="http://schemas.openxmlformats.org/officeDocument/2006/relationships/hyperlink" Target="http://www.elsevier.com/locate/bbaclin" TargetMode="External"/><Relationship Id="rId680" Type="http://schemas.openxmlformats.org/officeDocument/2006/relationships/hyperlink" Target="http://www.elsevier.com/wps/find/supportfaq.cws_home/conditionsofsale/esme" TargetMode="External"/><Relationship Id="rId2154" Type="http://schemas.openxmlformats.org/officeDocument/2006/relationships/hyperlink" Target="http://www.elsevier.com/wps/find/supportfaq.cws_home/conditionsofsale/journals" TargetMode="External"/><Relationship Id="rId2361" Type="http://schemas.openxmlformats.org/officeDocument/2006/relationships/hyperlink" Target="http://www.elsevier.com/locate/JACINT" TargetMode="External"/><Relationship Id="rId3205" Type="http://schemas.openxmlformats.org/officeDocument/2006/relationships/hyperlink" Target="http://www.elsevier.com/wps/find/supportfaq.cws_home/conditionsofsale/journals" TargetMode="External"/><Relationship Id="rId3412" Type="http://schemas.openxmlformats.org/officeDocument/2006/relationships/hyperlink" Target="http://www.elsevier.com/locate/md" TargetMode="External"/><Relationship Id="rId4810" Type="http://schemas.openxmlformats.org/officeDocument/2006/relationships/hyperlink" Target="http://www.elsevier.com/wps/find/supportfaq.cws_home/conditionsofsale/journals" TargetMode="External"/><Relationship Id="rId126" Type="http://schemas.openxmlformats.org/officeDocument/2006/relationships/hyperlink" Target="http://www.elsevier.com/locate/aggene" TargetMode="External"/><Relationship Id="rId333" Type="http://schemas.openxmlformats.org/officeDocument/2006/relationships/hyperlink" Target="http://www.elsevier.com/locate/aque" TargetMode="External"/><Relationship Id="rId540" Type="http://schemas.openxmlformats.org/officeDocument/2006/relationships/hyperlink" Target="http://www.elsevier.com/wps/find/supportfaq.cws_home/conditionsofsale/argi" TargetMode="External"/><Relationship Id="rId1170" Type="http://schemas.openxmlformats.org/officeDocument/2006/relationships/hyperlink" Target="http://www.elsevier.com/wps/find/supportfaq.cws_home/conditionsofsale/journals" TargetMode="External"/><Relationship Id="rId2014" Type="http://schemas.openxmlformats.org/officeDocument/2006/relationships/hyperlink" Target="http://www.elsevier.com/wps/find/supportfaq.cws_home/conditionsofsale/journals" TargetMode="External"/><Relationship Id="rId2221" Type="http://schemas.openxmlformats.org/officeDocument/2006/relationships/hyperlink" Target="http://www.elsevier.com/locate/ijhff" TargetMode="External"/><Relationship Id="rId1030" Type="http://schemas.openxmlformats.org/officeDocument/2006/relationships/hyperlink" Target="http://www.elsevier.com/wps/find/supportfaq.cws_home/conditionsofsale/journals" TargetMode="External"/><Relationship Id="rId4186" Type="http://schemas.openxmlformats.org/officeDocument/2006/relationships/hyperlink" Target="http://www.elsevier.com/locate/precision" TargetMode="External"/><Relationship Id="rId400" Type="http://schemas.openxmlformats.org/officeDocument/2006/relationships/hyperlink" Target="http://www.elsevier.com/wps/find/supportfaq.cws_home/conditionsofsale/argi" TargetMode="External"/><Relationship Id="rId1987" Type="http://schemas.openxmlformats.org/officeDocument/2006/relationships/hyperlink" Target="http://www.elsevier.com/locate/hjc" TargetMode="External"/><Relationship Id="rId4393" Type="http://schemas.openxmlformats.org/officeDocument/2006/relationships/hyperlink" Target="http://www.elsevier.com/wps/find/supportfaq.cws_home/conditionsofsale/journals" TargetMode="External"/><Relationship Id="rId5237" Type="http://schemas.openxmlformats.org/officeDocument/2006/relationships/hyperlink" Target="http://www.elsevier.com/wps/find/supportfaq.cws_home/conditionsofsale/argi" TargetMode="External"/><Relationship Id="rId1847" Type="http://schemas.openxmlformats.org/officeDocument/2006/relationships/hyperlink" Target="http://www.elsevier.com/locate/gastre" TargetMode="External"/><Relationship Id="rId4046" Type="http://schemas.openxmlformats.org/officeDocument/2006/relationships/hyperlink" Target="http://www.elsevier.com/locate/pharmthera" TargetMode="External"/><Relationship Id="rId4253" Type="http://schemas.openxmlformats.org/officeDocument/2006/relationships/hyperlink" Target="http://www.elsevier.com/wps/find/supportfaq.cws_home/conditionsofsale/journals" TargetMode="External"/><Relationship Id="rId4460" Type="http://schemas.openxmlformats.org/officeDocument/2006/relationships/hyperlink" Target="http://www.elsevier.com/locate/rccan" TargetMode="External"/><Relationship Id="rId5304" Type="http://schemas.openxmlformats.org/officeDocument/2006/relationships/hyperlink" Target="http://www.elsevier.com/locate/virology" TargetMode="External"/><Relationship Id="rId1707" Type="http://schemas.openxmlformats.org/officeDocument/2006/relationships/hyperlink" Target="http://www.elsevier.com/locate/frad" TargetMode="External"/><Relationship Id="rId3062" Type="http://schemas.openxmlformats.org/officeDocument/2006/relationships/hyperlink" Target="http://www.elsevier.com/locate/jpor" TargetMode="External"/><Relationship Id="rId4113" Type="http://schemas.openxmlformats.org/officeDocument/2006/relationships/hyperlink" Target="http://www.elsevier.com/wps/find/supportfaq.cws_home/conditionsofsale/journals" TargetMode="External"/><Relationship Id="rId4320" Type="http://schemas.openxmlformats.org/officeDocument/2006/relationships/hyperlink" Target="http://www.elsevier.com/locate/radi" TargetMode="External"/><Relationship Id="rId190" Type="http://schemas.openxmlformats.org/officeDocument/2006/relationships/hyperlink" Target="http://www.elsevier.com/locate/anaerobe" TargetMode="External"/><Relationship Id="rId1914" Type="http://schemas.openxmlformats.org/officeDocument/2006/relationships/hyperlink" Target="http://www.elsevier.com/wps/find/supportfaq.cws_home/conditionsofsale/journals" TargetMode="External"/><Relationship Id="rId3879" Type="http://schemas.openxmlformats.org/officeDocument/2006/relationships/hyperlink" Target="http://www.elsevier.com/wps/find/supportfaq.cws_home/conditionsofsale/argi" TargetMode="External"/><Relationship Id="rId5094" Type="http://schemas.openxmlformats.org/officeDocument/2006/relationships/hyperlink" Target="http://www.elsevier.com/locate/thromres" TargetMode="External"/><Relationship Id="rId2688" Type="http://schemas.openxmlformats.org/officeDocument/2006/relationships/hyperlink" Target="http://www.elsevier.com/wps/find/supportfaq.cws_home/conditionsofsale/journals" TargetMode="External"/><Relationship Id="rId2895" Type="http://schemas.openxmlformats.org/officeDocument/2006/relationships/hyperlink" Target="http://www.elsevier.com/wps/find/supportfaq.cws_home/conditionsofsale/journals" TargetMode="External"/><Relationship Id="rId3739" Type="http://schemas.openxmlformats.org/officeDocument/2006/relationships/hyperlink" Target="http://www.elsevier.com/wps/find/supportfaq.cws_home/conditionsofsale/journals" TargetMode="External"/><Relationship Id="rId3946" Type="http://schemas.openxmlformats.org/officeDocument/2006/relationships/hyperlink" Target="http://www.elsevier.com/locate/afos" TargetMode="External"/><Relationship Id="rId5161" Type="http://schemas.openxmlformats.org/officeDocument/2006/relationships/hyperlink" Target="http://www.elsevier.com/wps/find/supportfaq.cws_home/conditionsofsale/journals" TargetMode="External"/><Relationship Id="rId867" Type="http://schemas.openxmlformats.org/officeDocument/2006/relationships/hyperlink" Target="http://www.elsevier.com/locate/jcge" TargetMode="External"/><Relationship Id="rId1497" Type="http://schemas.openxmlformats.org/officeDocument/2006/relationships/hyperlink" Target="http://www.elsevier.com/locate/enpol" TargetMode="External"/><Relationship Id="rId2548" Type="http://schemas.openxmlformats.org/officeDocument/2006/relationships/hyperlink" Target="http://www.elsevier.com/wps/find/supportfaq.cws_home/conditionsofsale/journals" TargetMode="External"/><Relationship Id="rId2755" Type="http://schemas.openxmlformats.org/officeDocument/2006/relationships/hyperlink" Target="http://www.elsevier.com/locate/jfa" TargetMode="External"/><Relationship Id="rId2962" Type="http://schemas.openxmlformats.org/officeDocument/2006/relationships/hyperlink" Target="http://www.elsevier.com/locate/jocrd" TargetMode="External"/><Relationship Id="rId3806" Type="http://schemas.openxmlformats.org/officeDocument/2006/relationships/hyperlink" Target="http://www.elsevier.com/locate/nuclphysabps" TargetMode="External"/><Relationship Id="rId727" Type="http://schemas.openxmlformats.org/officeDocument/2006/relationships/hyperlink" Target="http://www.elsevier.com/locate/ccbio" TargetMode="External"/><Relationship Id="rId934" Type="http://schemas.openxmlformats.org/officeDocument/2006/relationships/hyperlink" Target="http://www.elsevier.com/wps/find/supportfaq.cws_home/conditionsofsale/journals" TargetMode="External"/><Relationship Id="rId1357" Type="http://schemas.openxmlformats.org/officeDocument/2006/relationships/hyperlink" Target="http://www.elsevier.com/locate/drugalcdep" TargetMode="External"/><Relationship Id="rId1564" Type="http://schemas.openxmlformats.org/officeDocument/2006/relationships/hyperlink" Target="http://www.elsevier.com/wps/find/supportfaq.cws_home/conditionsofsale/journals" TargetMode="External"/><Relationship Id="rId1771" Type="http://schemas.openxmlformats.org/officeDocument/2006/relationships/hyperlink" Target="http://www.elsevier.com/locate/fpsl" TargetMode="External"/><Relationship Id="rId2408" Type="http://schemas.openxmlformats.org/officeDocument/2006/relationships/hyperlink" Target="http://www.elsevier.com/wps/find/supportfaq.cws_home/conditionsofsale/journals" TargetMode="External"/><Relationship Id="rId2615" Type="http://schemas.openxmlformats.org/officeDocument/2006/relationships/hyperlink" Target="http://www.elsevier.com/locate/jcrimjus" TargetMode="External"/><Relationship Id="rId2822" Type="http://schemas.openxmlformats.org/officeDocument/2006/relationships/hyperlink" Target="http://www.elsevier.com/wps/find/supportfaq.cws_home/conditionsofsale/journals" TargetMode="External"/><Relationship Id="rId5021" Type="http://schemas.openxmlformats.org/officeDocument/2006/relationships/hyperlink" Target="http://www.elsevier.com/wps/find/supportfaq.cws_home/conditionsofsale/lancet" TargetMode="External"/><Relationship Id="rId63" Type="http://schemas.openxmlformats.org/officeDocument/2006/relationships/hyperlink" Target="http://www.elsevier.com/wps/find/supportfaq.cws_home/conditionsofsale/journals" TargetMode="External"/><Relationship Id="rId1217" Type="http://schemas.openxmlformats.org/officeDocument/2006/relationships/hyperlink" Target="http://www.elsevier.com/locate/pbi" TargetMode="External"/><Relationship Id="rId1424" Type="http://schemas.openxmlformats.org/officeDocument/2006/relationships/hyperlink" Target="http://www.elsevier.com/wps/find/supportfaq.cws_home/conditionsofsale/journals" TargetMode="External"/><Relationship Id="rId1631" Type="http://schemas.openxmlformats.org/officeDocument/2006/relationships/hyperlink" Target="http://www.elsevier.com/locate/ejor" TargetMode="External"/><Relationship Id="rId4787" Type="http://schemas.openxmlformats.org/officeDocument/2006/relationships/hyperlink" Target="http://www.elsevier.com/locate/jspd" TargetMode="External"/><Relationship Id="rId4994" Type="http://schemas.openxmlformats.org/officeDocument/2006/relationships/hyperlink" Target="http://www.elsevier.com/locate/jpain" TargetMode="External"/><Relationship Id="rId3389" Type="http://schemas.openxmlformats.org/officeDocument/2006/relationships/hyperlink" Target="http://www.elsevier.com/wps/find/supportfaq.cws_home/conditionsofsale/journals" TargetMode="External"/><Relationship Id="rId3596" Type="http://schemas.openxmlformats.org/officeDocument/2006/relationships/hyperlink" Target="http://www.elsevier.com/locate/molbiopara" TargetMode="External"/><Relationship Id="rId4647" Type="http://schemas.openxmlformats.org/officeDocument/2006/relationships/hyperlink" Target="http://www.elsevier.com/locate/semnephrol" TargetMode="External"/><Relationship Id="rId2198" Type="http://schemas.openxmlformats.org/officeDocument/2006/relationships/hyperlink" Target="http://www.elsevier.com/wps/find/supportfaq.cws_home/conditionsofsale/journals" TargetMode="External"/><Relationship Id="rId3249" Type="http://schemas.openxmlformats.org/officeDocument/2006/relationships/hyperlink" Target="http://www.elsevier.com/wps/find/supportfaq.cws_home/conditionsofsale/argi" TargetMode="External"/><Relationship Id="rId3456" Type="http://schemas.openxmlformats.org/officeDocument/2006/relationships/hyperlink" Target="http://www.elsevier.com/locate/matbio" TargetMode="External"/><Relationship Id="rId4854" Type="http://schemas.openxmlformats.org/officeDocument/2006/relationships/hyperlink" Target="http://www.elsevier.com/locate/scp" TargetMode="External"/><Relationship Id="rId377" Type="http://schemas.openxmlformats.org/officeDocument/2006/relationships/hyperlink" Target="http://www.elsevier.com/locate/apmr" TargetMode="External"/><Relationship Id="rId584" Type="http://schemas.openxmlformats.org/officeDocument/2006/relationships/hyperlink" Target="http://www.elsevier.com/wps/find/supportfaq.cws_home/conditionsofsale/journals" TargetMode="External"/><Relationship Id="rId2058" Type="http://schemas.openxmlformats.org/officeDocument/2006/relationships/hyperlink" Target="http://www.elsevier.com/wps/find/supportfaq.cws_home/conditionsofsale/journals" TargetMode="External"/><Relationship Id="rId2265" Type="http://schemas.openxmlformats.org/officeDocument/2006/relationships/hyperlink" Target="http://www.elsevier.com/locate/nlm" TargetMode="External"/><Relationship Id="rId3109" Type="http://schemas.openxmlformats.org/officeDocument/2006/relationships/hyperlink" Target="http://www.elsevier.com/wps/find/supportfaq.cws_home/conditionsofsale/journals" TargetMode="External"/><Relationship Id="rId3663" Type="http://schemas.openxmlformats.org/officeDocument/2006/relationships/hyperlink" Target="http://www.elsevier.com/wps/find/supportfaq.cws_home/conditionsofsale/journals" TargetMode="External"/><Relationship Id="rId3870" Type="http://schemas.openxmlformats.org/officeDocument/2006/relationships/hyperlink" Target="http://www.elsevier.com/locate/orhc" TargetMode="External"/><Relationship Id="rId4507" Type="http://schemas.openxmlformats.org/officeDocument/2006/relationships/hyperlink" Target="http://www.elsevier.com/locate/recot" TargetMode="External"/><Relationship Id="rId4714" Type="http://schemas.openxmlformats.org/officeDocument/2006/relationships/hyperlink" Target="http://www.elsevier.com/wps/find/supportfaq.cws_home/conditionsofsale/journals" TargetMode="External"/><Relationship Id="rId4921" Type="http://schemas.openxmlformats.org/officeDocument/2006/relationships/hyperlink" Target="http://www.elsevier.com/wps/find/supportfaq.cws_home/conditionsofsale/argi" TargetMode="External"/><Relationship Id="rId237" Type="http://schemas.openxmlformats.org/officeDocument/2006/relationships/hyperlink" Target="http://www.elsevier.com/locate/amp" TargetMode="External"/><Relationship Id="rId791" Type="http://schemas.openxmlformats.org/officeDocument/2006/relationships/hyperlink" Target="http://www.elsevier.com/locate/ccap" TargetMode="External"/><Relationship Id="rId1074" Type="http://schemas.openxmlformats.org/officeDocument/2006/relationships/hyperlink" Target="http://www.elsevier.com/wps/find/supportfaq.cws_home/conditionsofsale/journals" TargetMode="External"/><Relationship Id="rId2472" Type="http://schemas.openxmlformats.org/officeDocument/2006/relationships/hyperlink" Target="http://www.elsevier.com/wps/find/supportfaq.cws_home/conditionsofsale/journals" TargetMode="External"/><Relationship Id="rId3316" Type="http://schemas.openxmlformats.org/officeDocument/2006/relationships/hyperlink" Target="http://www.elsevier.com/locate/soign" TargetMode="External"/><Relationship Id="rId3523" Type="http://schemas.openxmlformats.org/officeDocument/2006/relationships/hyperlink" Target="http://www.elsevier.com/wps/find/supportfaq.cws_home/conditionsofsale/journals" TargetMode="External"/><Relationship Id="rId3730" Type="http://schemas.openxmlformats.org/officeDocument/2006/relationships/hyperlink" Target="http://www.elsevier.com/locate/neurenf" TargetMode="External"/><Relationship Id="rId444" Type="http://schemas.openxmlformats.org/officeDocument/2006/relationships/hyperlink" Target="http://www.elsevier.com/wps/find/supportfaq.cws_home/conditionsofsale/journals" TargetMode="External"/><Relationship Id="rId651" Type="http://schemas.openxmlformats.org/officeDocument/2006/relationships/hyperlink" Target="http://www.elsevier.com/locate/burns" TargetMode="External"/><Relationship Id="rId1281" Type="http://schemas.openxmlformats.org/officeDocument/2006/relationships/hyperlink" Target="http://www.elsevier.com/locate/cder" TargetMode="External"/><Relationship Id="rId2125" Type="http://schemas.openxmlformats.org/officeDocument/2006/relationships/hyperlink" Target="http://www.elsevier.com/locate/vlsi" TargetMode="External"/><Relationship Id="rId2332" Type="http://schemas.openxmlformats.org/officeDocument/2006/relationships/hyperlink" Target="http://www.elsevier.com/wps/find/supportfaq.cws_home/conditionsofsale/journals" TargetMode="External"/><Relationship Id="rId304" Type="http://schemas.openxmlformats.org/officeDocument/2006/relationships/hyperlink" Target="http://www.elsevier.com/wps/find/supportfaq.cws_home/conditionsofsale/journals" TargetMode="External"/><Relationship Id="rId511" Type="http://schemas.openxmlformats.org/officeDocument/2006/relationships/hyperlink" Target="http://www.elsevier.com/locate/bdr" TargetMode="External"/><Relationship Id="rId1141" Type="http://schemas.openxmlformats.org/officeDocument/2006/relationships/hyperlink" Target="http://www.elsevier.com/locate/critrevonc" TargetMode="External"/><Relationship Id="rId4297" Type="http://schemas.openxmlformats.org/officeDocument/2006/relationships/hyperlink" Target="http://www.elsevier.com/wps/find/supportfaq.cws_home/conditionsofsale/journals" TargetMode="External"/><Relationship Id="rId5348" Type="http://schemas.openxmlformats.org/officeDocument/2006/relationships/hyperlink" Target="http://www.elsevier.com/locate/wdp" TargetMode="External"/><Relationship Id="rId1001" Type="http://schemas.openxmlformats.org/officeDocument/2006/relationships/hyperlink" Target="http://www.elsevier.com/locate/crma" TargetMode="External"/><Relationship Id="rId4157" Type="http://schemas.openxmlformats.org/officeDocument/2006/relationships/hyperlink" Target="http://www.elsevier.com/wps/find/supportfaq.cws_home/conditionsofsale/journals" TargetMode="External"/><Relationship Id="rId4364" Type="http://schemas.openxmlformats.org/officeDocument/2006/relationships/hyperlink" Target="http://www.elsevier.com/locate/ress" TargetMode="External"/><Relationship Id="rId4571" Type="http://schemas.openxmlformats.org/officeDocument/2006/relationships/hyperlink" Target="http://www.elsevier.com/locate/neurol" TargetMode="External"/><Relationship Id="rId5208" Type="http://schemas.openxmlformats.org/officeDocument/2006/relationships/hyperlink" Target="http://www.elsevier.com/locate/it" TargetMode="External"/><Relationship Id="rId1958" Type="http://schemas.openxmlformats.org/officeDocument/2006/relationships/hyperlink" Target="http://www.elsevier.com/wps/find/supportfaq.cws_home/conditionsofsale/journals" TargetMode="External"/><Relationship Id="rId3173" Type="http://schemas.openxmlformats.org/officeDocument/2006/relationships/hyperlink" Target="http://www.elsevier.com/wps/find/supportfaq.cws_home/conditionsofsale/argi" TargetMode="External"/><Relationship Id="rId3380" Type="http://schemas.openxmlformats.org/officeDocument/2006/relationships/hyperlink" Target="http://www.elsevier.com/locate/cmri" TargetMode="External"/><Relationship Id="rId4017" Type="http://schemas.openxmlformats.org/officeDocument/2006/relationships/hyperlink" Target="http://www.elsevier.com/wps/find/supportfaq.cws_home/conditionsofsale/journals" TargetMode="External"/><Relationship Id="rId4224" Type="http://schemas.openxmlformats.org/officeDocument/2006/relationships/hyperlink" Target="http://www.elsevier.com/locate/plipres" TargetMode="External"/><Relationship Id="rId4431" Type="http://schemas.openxmlformats.org/officeDocument/2006/relationships/hyperlink" Target="http://www.elsevier.com/wps/find/supportfaq.cws_home/conditionsofsale/journals" TargetMode="External"/><Relationship Id="rId1818" Type="http://schemas.openxmlformats.org/officeDocument/2006/relationships/hyperlink" Target="http://www.elsevier.com/wps/find/supportfaq.cws_home/conditionsofsale/journals" TargetMode="External"/><Relationship Id="rId3033" Type="http://schemas.openxmlformats.org/officeDocument/2006/relationships/hyperlink" Target="http://www.elsevier.com/wps/find/supportfaq.cws_home/conditionsofsale/journals" TargetMode="External"/><Relationship Id="rId3240" Type="http://schemas.openxmlformats.org/officeDocument/2006/relationships/hyperlink" Target="http://www.elsevier.com/locate/jum" TargetMode="External"/><Relationship Id="rId161" Type="http://schemas.openxmlformats.org/officeDocument/2006/relationships/hyperlink" Target="http://www.elsevier.com/wps/find/supportfaq.cws_home/conditionsofsale/esme" TargetMode="External"/><Relationship Id="rId2799" Type="http://schemas.openxmlformats.org/officeDocument/2006/relationships/hyperlink" Target="http://www.elsevier.com/locate/jhtm" TargetMode="External"/><Relationship Id="rId3100" Type="http://schemas.openxmlformats.org/officeDocument/2006/relationships/hyperlink" Target="http://www.elsevier.com/locate/jsr" TargetMode="External"/><Relationship Id="rId978" Type="http://schemas.openxmlformats.org/officeDocument/2006/relationships/hyperlink" Target="http://www.elsevier.com/wps/find/supportfaq.cws_home/conditionsofsale/journals" TargetMode="External"/><Relationship Id="rId2659" Type="http://schemas.openxmlformats.org/officeDocument/2006/relationships/hyperlink" Target="http://www.elsevier.com/locate/jeb" TargetMode="External"/><Relationship Id="rId2866" Type="http://schemas.openxmlformats.org/officeDocument/2006/relationships/hyperlink" Target="http://www.elsevier.com/wps/find/supportfaq.cws_home/conditionsofsale/journals" TargetMode="External"/><Relationship Id="rId3917" Type="http://schemas.openxmlformats.org/officeDocument/2006/relationships/hyperlink" Target="http://www.elsevier.com/wps/find/supportfaq.cws_home/conditionsofsale/journals" TargetMode="External"/><Relationship Id="rId5065" Type="http://schemas.openxmlformats.org/officeDocument/2006/relationships/hyperlink" Target="http://www.elsevier.com/wps/find/supportfaq.cws_home/conditionsofsale/journals" TargetMode="External"/><Relationship Id="rId5272" Type="http://schemas.openxmlformats.org/officeDocument/2006/relationships/hyperlink" Target="http://www.elsevier.com/locate/jval" TargetMode="External"/><Relationship Id="rId838" Type="http://schemas.openxmlformats.org/officeDocument/2006/relationships/hyperlink" Target="http://www.elsevier.com/wps/find/supportfaq.cws_home/conditionsofsale/journals" TargetMode="External"/><Relationship Id="rId1468" Type="http://schemas.openxmlformats.org/officeDocument/2006/relationships/hyperlink" Target="http://www.elsevier.com/wps/find/supportfaq.cws_home/conditionsofsale/argi" TargetMode="External"/><Relationship Id="rId1675" Type="http://schemas.openxmlformats.org/officeDocument/2006/relationships/hyperlink" Target="http://www.elsevier.com/locate/emset" TargetMode="External"/><Relationship Id="rId1882" Type="http://schemas.openxmlformats.org/officeDocument/2006/relationships/hyperlink" Target="http://www.elsevier.com/wps/find/supportfaq.cws_home/conditionsofsale/journals" TargetMode="External"/><Relationship Id="rId2519" Type="http://schemas.openxmlformats.org/officeDocument/2006/relationships/hyperlink" Target="http://www.elsevier.com/locate/jcat" TargetMode="External"/><Relationship Id="rId2726" Type="http://schemas.openxmlformats.org/officeDocument/2006/relationships/hyperlink" Target="http://www.elsevier.com/wps/find/supportfaq.cws_home/conditionsofsale/journals" TargetMode="External"/><Relationship Id="rId4081" Type="http://schemas.openxmlformats.org/officeDocument/2006/relationships/hyperlink" Target="http://www.elsevier.com/wps/find/supportfaq.cws_home/conditionsofsale/journals" TargetMode="External"/><Relationship Id="rId5132" Type="http://schemas.openxmlformats.org/officeDocument/2006/relationships/hyperlink" Target="http://www.elsevier.com/locate/tmrv" TargetMode="External"/><Relationship Id="rId1328" Type="http://schemas.openxmlformats.org/officeDocument/2006/relationships/hyperlink" Target="http://www.elsevier.com/wps/find/supportfaq.cws_home/conditionsofsale/journals" TargetMode="External"/><Relationship Id="rId1535" Type="http://schemas.openxmlformats.org/officeDocument/2006/relationships/hyperlink" Target="http://www.elsevier.com/locate/jestch" TargetMode="External"/><Relationship Id="rId2933" Type="http://schemas.openxmlformats.org/officeDocument/2006/relationships/hyperlink" Target="http://www.elsevier.com/wps/find/supportfaq.cws_home/conditionsofsale/journals" TargetMode="External"/><Relationship Id="rId905" Type="http://schemas.openxmlformats.org/officeDocument/2006/relationships/hyperlink" Target="http://www.elsevier.com/locate/ecsn" TargetMode="External"/><Relationship Id="rId1742" Type="http://schemas.openxmlformats.org/officeDocument/2006/relationships/hyperlink" Target="http://www.elsevier.com/wps/find/supportfaq.cws_home/conditionsofsale/journals" TargetMode="External"/><Relationship Id="rId4898" Type="http://schemas.openxmlformats.org/officeDocument/2006/relationships/hyperlink" Target="http://www.elsevier.com/locate/techsoc" TargetMode="External"/><Relationship Id="rId34" Type="http://schemas.openxmlformats.org/officeDocument/2006/relationships/hyperlink" Target="http://www.elsevier.com/locate/otorri" TargetMode="External"/><Relationship Id="rId1602" Type="http://schemas.openxmlformats.org/officeDocument/2006/relationships/hyperlink" Target="http://www.elsevier.com/wps/find/supportfaq.cws_home/conditionsofsale/journals" TargetMode="External"/><Relationship Id="rId4758" Type="http://schemas.openxmlformats.org/officeDocument/2006/relationships/hyperlink" Target="http://www.elsevier.com/wps/find/supportfaq.cws_home/conditionsofsale/journals" TargetMode="External"/><Relationship Id="rId4965" Type="http://schemas.openxmlformats.org/officeDocument/2006/relationships/hyperlink" Target="http://www.elsevier.com/wps/find/supportfaq.cws_home/conditionsofsale/journals" TargetMode="External"/><Relationship Id="rId3567" Type="http://schemas.openxmlformats.org/officeDocument/2006/relationships/hyperlink" Target="http://www.elsevier.com/wps/find/supportfaq.cws_home/conditionsofsale/journals" TargetMode="External"/><Relationship Id="rId3774" Type="http://schemas.openxmlformats.org/officeDocument/2006/relationships/hyperlink" Target="http://www.elsevier.com/locate/nonrwa" TargetMode="External"/><Relationship Id="rId3981" Type="http://schemas.openxmlformats.org/officeDocument/2006/relationships/hyperlink" Target="http://www.elsevier.com/wps/find/supportfaq.cws_home/conditionsofsale/journals" TargetMode="External"/><Relationship Id="rId4618" Type="http://schemas.openxmlformats.org/officeDocument/2006/relationships/hyperlink" Target="http://www.elsevier.com/wps/find/supportfaq.cws_home/conditionsofsale/journals" TargetMode="External"/><Relationship Id="rId4825" Type="http://schemas.openxmlformats.org/officeDocument/2006/relationships/hyperlink" Target="http://www.elsevier.com/locate/superlattices" TargetMode="External"/><Relationship Id="rId488" Type="http://schemas.openxmlformats.org/officeDocument/2006/relationships/hyperlink" Target="http://www.elsevier.com/wps/find/supportfaq.cws_home/conditionsofsale/journals" TargetMode="External"/><Relationship Id="rId695" Type="http://schemas.openxmlformats.org/officeDocument/2006/relationships/hyperlink" Target="http://www.elsevier.com/locate/cardiocore" TargetMode="External"/><Relationship Id="rId2169" Type="http://schemas.openxmlformats.org/officeDocument/2006/relationships/hyperlink" Target="http://www.elsevier.com/locate/ijadhadh" TargetMode="External"/><Relationship Id="rId2376" Type="http://schemas.openxmlformats.org/officeDocument/2006/relationships/hyperlink" Target="http://www.elsevier.com/wps/find/supportfaq.cws_home/conditionsofsale/esme" TargetMode="External"/><Relationship Id="rId2583" Type="http://schemas.openxmlformats.org/officeDocument/2006/relationships/hyperlink" Target="http://www.elsevier.com/locate/jcpa" TargetMode="External"/><Relationship Id="rId2790" Type="http://schemas.openxmlformats.org/officeDocument/2006/relationships/hyperlink" Target="http://www.elsevier.com/wps/find/supportfaq.cws_home/conditionsofsale/journals" TargetMode="External"/><Relationship Id="rId3427" Type="http://schemas.openxmlformats.org/officeDocument/2006/relationships/hyperlink" Target="http://www.elsevier.com/wps/find/supportfaq.cws_home/conditionsofsale/journals" TargetMode="External"/><Relationship Id="rId3634" Type="http://schemas.openxmlformats.org/officeDocument/2006/relationships/hyperlink" Target="http://www.elsevier.com/locate/msard" TargetMode="External"/><Relationship Id="rId3841" Type="http://schemas.openxmlformats.org/officeDocument/2006/relationships/hyperlink" Target="http://www.elsevier.com/wps/find/supportfaq.cws_home/conditionsofsale/journals" TargetMode="External"/><Relationship Id="rId348" Type="http://schemas.openxmlformats.org/officeDocument/2006/relationships/hyperlink" Target="http://www.elsevier.com/wps/find/supportfaq.cws_home/conditionsofsale/journals" TargetMode="External"/><Relationship Id="rId555" Type="http://schemas.openxmlformats.org/officeDocument/2006/relationships/hyperlink" Target="http://www.elsevier.com/locate/biomaterials" TargetMode="External"/><Relationship Id="rId762" Type="http://schemas.openxmlformats.org/officeDocument/2006/relationships/hyperlink" Target="http://www.elsevier.com/wps/find/supportfaq.cws_home/conditionsofsale/journals" TargetMode="External"/><Relationship Id="rId1185" Type="http://schemas.openxmlformats.org/officeDocument/2006/relationships/hyperlink" Target="http://www.elsevier.com/locate/copbio" TargetMode="External"/><Relationship Id="rId1392" Type="http://schemas.openxmlformats.org/officeDocument/2006/relationships/hyperlink" Target="http://www.elsevier.com/wps/find/supportfaq.cws_home/conditionsofsale/journals" TargetMode="External"/><Relationship Id="rId2029" Type="http://schemas.openxmlformats.org/officeDocument/2006/relationships/hyperlink" Target="http://www.elsevier.com/locate/hrmr" TargetMode="External"/><Relationship Id="rId2236" Type="http://schemas.openxmlformats.org/officeDocument/2006/relationships/hyperlink" Target="http://www.elsevier.com/wps/find/supportfaq.cws_home/conditionsofsale/journals" TargetMode="External"/><Relationship Id="rId2443" Type="http://schemas.openxmlformats.org/officeDocument/2006/relationships/hyperlink" Target="http://www.elsevier.com/locate/jab" TargetMode="External"/><Relationship Id="rId2650" Type="http://schemas.openxmlformats.org/officeDocument/2006/relationships/hyperlink" Target="http://www.elsevier.com/wps/find/supportfaq.cws_home/conditionsofsale/journals" TargetMode="External"/><Relationship Id="rId3701" Type="http://schemas.openxmlformats.org/officeDocument/2006/relationships/hyperlink" Target="http://www.elsevier.com/wps/find/supportfaq.cws_home/conditionsofsale/argi" TargetMode="External"/><Relationship Id="rId208" Type="http://schemas.openxmlformats.org/officeDocument/2006/relationships/hyperlink" Target="http://www.elsevier.com/wps/find/supportfaq.cws_home/conditionsofsale/journals" TargetMode="External"/><Relationship Id="rId415" Type="http://schemas.openxmlformats.org/officeDocument/2006/relationships/hyperlink" Target="http://www.elsevier.com/locate/ajp" TargetMode="External"/><Relationship Id="rId622" Type="http://schemas.openxmlformats.org/officeDocument/2006/relationships/hyperlink" Target="http://www.elsevier.com/wps/find/supportfaq.cws_home/conditionsofsale/journals" TargetMode="External"/><Relationship Id="rId1045" Type="http://schemas.openxmlformats.org/officeDocument/2006/relationships/hyperlink" Target="http://www.elsevier.com/locate/cosrev" TargetMode="External"/><Relationship Id="rId1252" Type="http://schemas.openxmlformats.org/officeDocument/2006/relationships/hyperlink" Target="http://www.elsevier.com/wps/find/supportfaq.cws_home/conditionsofsale/argi" TargetMode="External"/><Relationship Id="rId2303" Type="http://schemas.openxmlformats.org/officeDocument/2006/relationships/hyperlink" Target="http://www.elsevier.com/locate/IJRMHM" TargetMode="External"/><Relationship Id="rId2510" Type="http://schemas.openxmlformats.org/officeDocument/2006/relationships/hyperlink" Target="http://www.elsevier.com/wps/find/supportfaq.cws_home/conditionsofsale/journals" TargetMode="External"/><Relationship Id="rId1112" Type="http://schemas.openxmlformats.org/officeDocument/2006/relationships/hyperlink" Target="http://www.elsevier.com/wps/find/supportfaq.cws_home/conditionsofsale/journals" TargetMode="External"/><Relationship Id="rId4268" Type="http://schemas.openxmlformats.org/officeDocument/2006/relationships/hyperlink" Target="http://www.elsevier.com/locate/yprep" TargetMode="External"/><Relationship Id="rId4475" Type="http://schemas.openxmlformats.org/officeDocument/2006/relationships/hyperlink" Target="http://www.elsevier.com/wps/find/supportfaq.cws_home/conditionsofsale/journals" TargetMode="External"/><Relationship Id="rId5319" Type="http://schemas.openxmlformats.org/officeDocument/2006/relationships/hyperlink" Target="http://www.elsevier.com/wps/find/supportfaq.cws_home/conditionsofsale/journals" TargetMode="External"/><Relationship Id="rId3077" Type="http://schemas.openxmlformats.org/officeDocument/2006/relationships/hyperlink" Target="http://www.elsevier.com/wps/find/supportfaq.cws_home/conditionsofsale/journals" TargetMode="External"/><Relationship Id="rId3284" Type="http://schemas.openxmlformats.org/officeDocument/2006/relationships/hyperlink" Target="http://www.elsevier.com/locate/kijoms" TargetMode="External"/><Relationship Id="rId4128" Type="http://schemas.openxmlformats.org/officeDocument/2006/relationships/hyperlink" Target="http://www.elsevier.com/locate/physbeh" TargetMode="External"/><Relationship Id="rId4682" Type="http://schemas.openxmlformats.org/officeDocument/2006/relationships/hyperlink" Target="http://www.elsevier.com/wps/find/supportfaq.cws_home/conditionsofsale/journals" TargetMode="External"/><Relationship Id="rId1929" Type="http://schemas.openxmlformats.org/officeDocument/2006/relationships/hyperlink" Target="http://www.elsevier.com/locate/gr" TargetMode="External"/><Relationship Id="rId2093" Type="http://schemas.openxmlformats.org/officeDocument/2006/relationships/hyperlink" Target="http://www.elsevier.com/locate/infsof" TargetMode="External"/><Relationship Id="rId3491" Type="http://schemas.openxmlformats.org/officeDocument/2006/relationships/hyperlink" Target="http://www.elsevier.com/wps/find/supportfaq.cws_home/conditionsofsale/esme" TargetMode="External"/><Relationship Id="rId4335" Type="http://schemas.openxmlformats.org/officeDocument/2006/relationships/hyperlink" Target="http://www.elsevier.com/wps/find/supportfaq.cws_home/conditionsofsale/journals" TargetMode="External"/><Relationship Id="rId4542" Type="http://schemas.openxmlformats.org/officeDocument/2006/relationships/hyperlink" Target="http://www.elsevier.com/wps/find/supportfaq.cws_home/conditionsofsale/esme" TargetMode="External"/><Relationship Id="rId3144" Type="http://schemas.openxmlformats.org/officeDocument/2006/relationships/hyperlink" Target="http://www.elsevier.com/locate/jsm" TargetMode="External"/><Relationship Id="rId3351" Type="http://schemas.openxmlformats.org/officeDocument/2006/relationships/hyperlink" Target="http://www.elsevier.com/wps/find/supportfaq.cws_home/conditionsofsale/journals" TargetMode="External"/><Relationship Id="rId4402" Type="http://schemas.openxmlformats.org/officeDocument/2006/relationships/hyperlink" Target="http://www.elsevier.com/locate/rsap" TargetMode="External"/><Relationship Id="rId272" Type="http://schemas.openxmlformats.org/officeDocument/2006/relationships/hyperlink" Target="http://www.elsevier.com/wps/find/supportfaq.cws_home/conditionsofsale/journals" TargetMode="External"/><Relationship Id="rId2160" Type="http://schemas.openxmlformats.org/officeDocument/2006/relationships/hyperlink" Target="http://www.elsevier.com/wps/find/supportfaq.cws_home/conditionsofsale/journals" TargetMode="External"/><Relationship Id="rId3004" Type="http://schemas.openxmlformats.org/officeDocument/2006/relationships/hyperlink" Target="http://www.elsevier.com/locate/jpdc" TargetMode="External"/><Relationship Id="rId3211" Type="http://schemas.openxmlformats.org/officeDocument/2006/relationships/hyperlink" Target="http://www.elsevier.com/wps/find/supportfaq.cws_home/conditionsofsale/journals" TargetMode="External"/><Relationship Id="rId132" Type="http://schemas.openxmlformats.org/officeDocument/2006/relationships/hyperlink" Target="http://www.elsevier.com/locate/agwat" TargetMode="External"/><Relationship Id="rId2020" Type="http://schemas.openxmlformats.org/officeDocument/2006/relationships/hyperlink" Target="http://www.elsevier.com/wps/find/supportfaq.cws_home/conditionsofsale/journals" TargetMode="External"/><Relationship Id="rId5176" Type="http://schemas.openxmlformats.org/officeDocument/2006/relationships/hyperlink" Target="http://www.elsevier.com/locate/tbs" TargetMode="External"/><Relationship Id="rId1579" Type="http://schemas.openxmlformats.org/officeDocument/2006/relationships/hyperlink" Target="http://www.elsevier.com/locate/epidemics" TargetMode="External"/><Relationship Id="rId2977" Type="http://schemas.openxmlformats.org/officeDocument/2006/relationships/hyperlink" Target="http://www.elsevier.com/wps/find/supportfaq.cws_home/conditionsofsale/argi" TargetMode="External"/><Relationship Id="rId4192" Type="http://schemas.openxmlformats.org/officeDocument/2006/relationships/hyperlink" Target="http://www.elsevier.com/locate/pmedr" TargetMode="External"/><Relationship Id="rId5036" Type="http://schemas.openxmlformats.org/officeDocument/2006/relationships/hyperlink" Target="http://www.elsevier.com/locate/j.lancetneurol" TargetMode="External"/><Relationship Id="rId5243" Type="http://schemas.openxmlformats.org/officeDocument/2006/relationships/hyperlink" Target="http://www.elsevier.com/wps/find/supportfaq.cws_home/conditionsofsale/journals" TargetMode="External"/><Relationship Id="rId949" Type="http://schemas.openxmlformats.org/officeDocument/2006/relationships/hyperlink" Target="http://www.elsevier.com/locate/colcom" TargetMode="External"/><Relationship Id="rId1786" Type="http://schemas.openxmlformats.org/officeDocument/2006/relationships/hyperlink" Target="http://www.elsevier.com/wps/find/supportfaq.cws_home/conditionsofsale/journals" TargetMode="External"/><Relationship Id="rId1993" Type="http://schemas.openxmlformats.org/officeDocument/2006/relationships/hyperlink" Target="http://www.elsevier.com/locate/chem" TargetMode="External"/><Relationship Id="rId2837" Type="http://schemas.openxmlformats.org/officeDocument/2006/relationships/hyperlink" Target="http://www.elsevier.com/locate/jia" TargetMode="External"/><Relationship Id="rId4052" Type="http://schemas.openxmlformats.org/officeDocument/2006/relationships/hyperlink" Target="http://www.elsevier.com/locate/pharmejp" TargetMode="External"/><Relationship Id="rId5103" Type="http://schemas.openxmlformats.org/officeDocument/2006/relationships/hyperlink" Target="http://www.elsevier.com/wps/find/supportfaq.cws_home/conditionsofsale/journals" TargetMode="External"/><Relationship Id="rId78" Type="http://schemas.openxmlformats.org/officeDocument/2006/relationships/hyperlink" Target="http://www.elsevier.com/locate/jbior" TargetMode="External"/><Relationship Id="rId809" Type="http://schemas.openxmlformats.org/officeDocument/2006/relationships/hyperlink" Target="http://www.elsevier.com/locate/chnjc" TargetMode="External"/><Relationship Id="rId1439" Type="http://schemas.openxmlformats.org/officeDocument/2006/relationships/hyperlink" Target="http://www.elsevier.com/locate/ejbas" TargetMode="External"/><Relationship Id="rId1646" Type="http://schemas.openxmlformats.org/officeDocument/2006/relationships/hyperlink" Target="http://www.elsevier.com/wps/find/supportfaq.cws_home/conditionsofsale/journals" TargetMode="External"/><Relationship Id="rId1853" Type="http://schemas.openxmlformats.org/officeDocument/2006/relationships/hyperlink" Target="http://www.elsevier.com/locate/cgas" TargetMode="External"/><Relationship Id="rId2904" Type="http://schemas.openxmlformats.org/officeDocument/2006/relationships/hyperlink" Target="http://www.elsevier.com/locate/jml" TargetMode="External"/><Relationship Id="rId5310" Type="http://schemas.openxmlformats.org/officeDocument/2006/relationships/hyperlink" Target="http://www.elsevier.com/locate/visj" TargetMode="External"/><Relationship Id="rId1506" Type="http://schemas.openxmlformats.org/officeDocument/2006/relationships/hyperlink" Target="http://www.elsevier.com/wps/find/supportfaq.cws_home/conditionsofsale/journals" TargetMode="External"/><Relationship Id="rId1713" Type="http://schemas.openxmlformats.org/officeDocument/2006/relationships/hyperlink" Target="http://www.elsevier.com/locate/filtindana" TargetMode="External"/><Relationship Id="rId1920" Type="http://schemas.openxmlformats.org/officeDocument/2006/relationships/hyperlink" Target="http://www.elsevier.com/wps/find/supportfaq.cws_home/conditionsofsale/journals" TargetMode="External"/><Relationship Id="rId4869" Type="http://schemas.openxmlformats.org/officeDocument/2006/relationships/hyperlink" Target="http://www.elsevier.com/wps/find/supportfaq.cws_home/conditionsofsale/journals" TargetMode="External"/><Relationship Id="rId3678" Type="http://schemas.openxmlformats.org/officeDocument/2006/relationships/hyperlink" Target="http://www.elsevier.com/locate/ynlme" TargetMode="External"/><Relationship Id="rId3885" Type="http://schemas.openxmlformats.org/officeDocument/2006/relationships/hyperlink" Target="http://www.elsevier.com/wps/find/supportfaq.cws_home/conditionsofsale/journals" TargetMode="External"/><Relationship Id="rId4729" Type="http://schemas.openxmlformats.org/officeDocument/2006/relationships/hyperlink" Target="http://www.elsevier.com/locate/softx" TargetMode="External"/><Relationship Id="rId4936" Type="http://schemas.openxmlformats.org/officeDocument/2006/relationships/hyperlink" Target="http://www.elsevier.com/locate/breast" TargetMode="External"/><Relationship Id="rId599" Type="http://schemas.openxmlformats.org/officeDocument/2006/relationships/hyperlink" Target="http://www.elsevier.com/locate/biotri" TargetMode="External"/><Relationship Id="rId2487" Type="http://schemas.openxmlformats.org/officeDocument/2006/relationships/hyperlink" Target="http://www.elsevier.com/locate/yjbin" TargetMode="External"/><Relationship Id="rId2694" Type="http://schemas.openxmlformats.org/officeDocument/2006/relationships/hyperlink" Target="http://www.elsevier.com/wps/find/supportfaq.cws_home/conditionsofsale/journals" TargetMode="External"/><Relationship Id="rId3538" Type="http://schemas.openxmlformats.org/officeDocument/2006/relationships/hyperlink" Target="http://www.elsevier.com/locate/mencom" TargetMode="External"/><Relationship Id="rId3745" Type="http://schemas.openxmlformats.org/officeDocument/2006/relationships/hyperlink" Target="http://www.elsevier.com/wps/find/supportfaq.cws_home/conditionsofsale/argi" TargetMode="External"/><Relationship Id="rId459" Type="http://schemas.openxmlformats.org/officeDocument/2006/relationships/hyperlink" Target="http://www.elsevier.com/locate/autowcep" TargetMode="External"/><Relationship Id="rId666" Type="http://schemas.openxmlformats.org/officeDocument/2006/relationships/hyperlink" Target="http://www.elsevier.com/wps/find/supportfaq.cws_home/conditionsofsale/argi" TargetMode="External"/><Relationship Id="rId873" Type="http://schemas.openxmlformats.org/officeDocument/2006/relationships/hyperlink" Target="http://www.elsevier.com/locate/jclc" TargetMode="External"/><Relationship Id="rId1089" Type="http://schemas.openxmlformats.org/officeDocument/2006/relationships/hyperlink" Target="http://www.elsevier.com/locate/compind" TargetMode="External"/><Relationship Id="rId1296" Type="http://schemas.openxmlformats.org/officeDocument/2006/relationships/hyperlink" Target="http://www.elsevier.com/wps/find/supportfaq.cws_home/conditionsofsale/journals" TargetMode="External"/><Relationship Id="rId2347" Type="http://schemas.openxmlformats.org/officeDocument/2006/relationships/hyperlink" Target="http://www.elsevier.com/locate/rbmnew" TargetMode="External"/><Relationship Id="rId2554" Type="http://schemas.openxmlformats.org/officeDocument/2006/relationships/hyperlink" Target="http://www.elsevier.com/wps/find/supportfaq.cws_home/conditionsofsale/argi" TargetMode="External"/><Relationship Id="rId3952" Type="http://schemas.openxmlformats.org/officeDocument/2006/relationships/hyperlink" Target="http://www.elsevier.com/locate/otol" TargetMode="External"/><Relationship Id="rId319" Type="http://schemas.openxmlformats.org/officeDocument/2006/relationships/hyperlink" Target="http://www.elsevier.com/locate/apor" TargetMode="External"/><Relationship Id="rId526" Type="http://schemas.openxmlformats.org/officeDocument/2006/relationships/hyperlink" Target="http://www.elsevier.com/wps/find/supportfaq.cws_home/conditionsofsale/journals" TargetMode="External"/><Relationship Id="rId1156" Type="http://schemas.openxmlformats.org/officeDocument/2006/relationships/hyperlink" Target="http://www.elsevier.com/wps/find/supportfaq.cws_home/conditionsofsale/journals" TargetMode="External"/><Relationship Id="rId1363" Type="http://schemas.openxmlformats.org/officeDocument/2006/relationships/hyperlink" Target="http://www.elsevier.com/locate/ddmod" TargetMode="External"/><Relationship Id="rId2207" Type="http://schemas.openxmlformats.org/officeDocument/2006/relationships/hyperlink" Target="http://www.elsevier.com/locate/ijengsci" TargetMode="External"/><Relationship Id="rId2761" Type="http://schemas.openxmlformats.org/officeDocument/2006/relationships/hyperlink" Target="http://www.elsevier.com/locate/jgg" TargetMode="External"/><Relationship Id="rId3605" Type="http://schemas.openxmlformats.org/officeDocument/2006/relationships/hyperlink" Target="http://www.elsevier.com/wps/find/supportfaq.cws_home/conditionsofsale/journals" TargetMode="External"/><Relationship Id="rId3812" Type="http://schemas.openxmlformats.org/officeDocument/2006/relationships/hyperlink" Target="http://www.elsevier.com/locate/nedt" TargetMode="External"/><Relationship Id="rId733" Type="http://schemas.openxmlformats.org/officeDocument/2006/relationships/hyperlink" Target="http://www.elsevier.com/locate/celrep" TargetMode="External"/><Relationship Id="rId940" Type="http://schemas.openxmlformats.org/officeDocument/2006/relationships/hyperlink" Target="http://www.elsevier.com/wps/find/supportfaq.cws_home/conditionsofsale/journals" TargetMode="External"/><Relationship Id="rId1016" Type="http://schemas.openxmlformats.org/officeDocument/2006/relationships/hyperlink" Target="http://www.elsevier.com/wps/find/supportfaq.cws_home/conditionsofsale/journals" TargetMode="External"/><Relationship Id="rId1570" Type="http://schemas.openxmlformats.org/officeDocument/2006/relationships/hyperlink" Target="http://www.elsevier.com/wps/find/supportfaq.cws_home/conditionsofsale/journals" TargetMode="External"/><Relationship Id="rId2414" Type="http://schemas.openxmlformats.org/officeDocument/2006/relationships/hyperlink" Target="http://www.elsevier.com/wps/find/supportfaq.cws_home/conditionsofsale/journals" TargetMode="External"/><Relationship Id="rId2621" Type="http://schemas.openxmlformats.org/officeDocument/2006/relationships/hyperlink" Target="http://www.elsevier.com/locate/crysful" TargetMode="External"/><Relationship Id="rId800" Type="http://schemas.openxmlformats.org/officeDocument/2006/relationships/hyperlink" Target="http://www.elsevier.com/wps/find/supportfaq.cws_home/conditionsofsale/journals" TargetMode="External"/><Relationship Id="rId1223" Type="http://schemas.openxmlformats.org/officeDocument/2006/relationships/hyperlink" Target="http://www.elsevier.com/locate/sbi" TargetMode="External"/><Relationship Id="rId1430" Type="http://schemas.openxmlformats.org/officeDocument/2006/relationships/hyperlink" Target="http://www.elsevier.com/wps/find/supportfaq.cws_home/conditionsofsale/journals" TargetMode="External"/><Relationship Id="rId4379" Type="http://schemas.openxmlformats.org/officeDocument/2006/relationships/hyperlink" Target="http://www.elsevier.com/wps/find/supportfaq.cws_home/conditionsofsale/journals" TargetMode="External"/><Relationship Id="rId4586" Type="http://schemas.openxmlformats.org/officeDocument/2006/relationships/hyperlink" Target="http://www.elsevier.com/wps/find/supportfaq.cws_home/conditionsofsale/journals" TargetMode="External"/><Relationship Id="rId4793" Type="http://schemas.openxmlformats.org/officeDocument/2006/relationships/hyperlink" Target="http://www.elsevier.com/locate/ssmph" TargetMode="External"/><Relationship Id="rId3188" Type="http://schemas.openxmlformats.org/officeDocument/2006/relationships/hyperlink" Target="http://www.elsevier.com/locate/joei" TargetMode="External"/><Relationship Id="rId3395" Type="http://schemas.openxmlformats.org/officeDocument/2006/relationships/hyperlink" Target="http://www.elsevier.com/wps/find/supportfaq.cws_home/conditionsofsale/journals" TargetMode="External"/><Relationship Id="rId4239" Type="http://schemas.openxmlformats.org/officeDocument/2006/relationships/hyperlink" Target="http://www.elsevier.com/wps/find/supportfaq.cws_home/conditionsofsale/journals" TargetMode="External"/><Relationship Id="rId4446" Type="http://schemas.openxmlformats.org/officeDocument/2006/relationships/hyperlink" Target="http://www.elsevier.com/locate/ramd" TargetMode="External"/><Relationship Id="rId4653" Type="http://schemas.openxmlformats.org/officeDocument/2006/relationships/hyperlink" Target="http://www.elsevier.com/locate/sonu" TargetMode="External"/><Relationship Id="rId4860" Type="http://schemas.openxmlformats.org/officeDocument/2006/relationships/hyperlink" Target="http://www.elsevier.com/locate/seta" TargetMode="External"/><Relationship Id="rId3048" Type="http://schemas.openxmlformats.org/officeDocument/2006/relationships/hyperlink" Target="http://www.elsevier.com/locate/pras" TargetMode="External"/><Relationship Id="rId3255" Type="http://schemas.openxmlformats.org/officeDocument/2006/relationships/hyperlink" Target="http://www.elsevier.com/wps/find/supportfaq.cws_home/conditionsofsale/journals" TargetMode="External"/><Relationship Id="rId3462" Type="http://schemas.openxmlformats.org/officeDocument/2006/relationships/hyperlink" Target="http://www.elsevier.com/locate/jmcp" TargetMode="External"/><Relationship Id="rId4306" Type="http://schemas.openxmlformats.org/officeDocument/2006/relationships/hyperlink" Target="http://www.elsevier.com/locate/quageo" TargetMode="External"/><Relationship Id="rId4513" Type="http://schemas.openxmlformats.org/officeDocument/2006/relationships/hyperlink" Target="http://www.elsevier.com/locate/mlegal" TargetMode="External"/><Relationship Id="rId4720" Type="http://schemas.openxmlformats.org/officeDocument/2006/relationships/hyperlink" Target="http://www.elsevier.com/wps/find/supportfaq.cws_home/conditionsofsale/journals" TargetMode="External"/><Relationship Id="rId176" Type="http://schemas.openxmlformats.org/officeDocument/2006/relationships/hyperlink" Target="http://www.elsevier.com/locate/ajog" TargetMode="External"/><Relationship Id="rId383" Type="http://schemas.openxmlformats.org/officeDocument/2006/relationships/hyperlink" Target="http://www.elsevier.com/locate/arbr" TargetMode="External"/><Relationship Id="rId590" Type="http://schemas.openxmlformats.org/officeDocument/2006/relationships/hyperlink" Target="http://www.elsevier.com/wps/find/supportfaq.cws_home/conditionsofsale/journals" TargetMode="External"/><Relationship Id="rId2064" Type="http://schemas.openxmlformats.org/officeDocument/2006/relationships/hyperlink" Target="http://www.elsevier.com/wps/find/supportfaq.cws_home/conditionsofsale/journals" TargetMode="External"/><Relationship Id="rId2271" Type="http://schemas.openxmlformats.org/officeDocument/2006/relationships/hyperlink" Target="http://www.elsevier.com/locate/ijoa" TargetMode="External"/><Relationship Id="rId3115" Type="http://schemas.openxmlformats.org/officeDocument/2006/relationships/hyperlink" Target="http://www.elsevier.com/wps/find/supportfaq.cws_home/conditionsofsale/journals" TargetMode="External"/><Relationship Id="rId3322" Type="http://schemas.openxmlformats.org/officeDocument/2006/relationships/hyperlink" Target="http://www.elsevier.com/locate/lcoful" TargetMode="External"/><Relationship Id="rId243" Type="http://schemas.openxmlformats.org/officeDocument/2006/relationships/hyperlink" Target="http://www.elsevier.com/locate/aoas" TargetMode="External"/><Relationship Id="rId450" Type="http://schemas.openxmlformats.org/officeDocument/2006/relationships/hyperlink" Target="http://www.elsevier.com/wps/find/supportfaq.cws_home/conditionsofsale/journals" TargetMode="External"/><Relationship Id="rId1080" Type="http://schemas.openxmlformats.org/officeDocument/2006/relationships/hyperlink" Target="http://www.elsevier.com/wps/find/supportfaq.cws_home/conditionsofsale/journals" TargetMode="External"/><Relationship Id="rId2131" Type="http://schemas.openxmlformats.org/officeDocument/2006/relationships/hyperlink" Target="http://www.elsevier.com/locate/iccn" TargetMode="External"/><Relationship Id="rId5287" Type="http://schemas.openxmlformats.org/officeDocument/2006/relationships/hyperlink" Target="http://www.elsevier.com/wps/find/supportfaq.cws_home/conditionsofsale/argi" TargetMode="External"/><Relationship Id="rId103" Type="http://schemas.openxmlformats.org/officeDocument/2006/relationships/hyperlink" Target="http://www.elsevier.com/wps/find/supportfaq.cws_home/conditionsofsale/journals" TargetMode="External"/><Relationship Id="rId310" Type="http://schemas.openxmlformats.org/officeDocument/2006/relationships/hyperlink" Target="http://www.elsevier.com/wps/find/supportfaq.cws_home/conditionsofsale/journals" TargetMode="External"/><Relationship Id="rId4096" Type="http://schemas.openxmlformats.org/officeDocument/2006/relationships/hyperlink" Target="http://www.elsevier.com/locate/ejmp" TargetMode="External"/><Relationship Id="rId5147" Type="http://schemas.openxmlformats.org/officeDocument/2006/relationships/hyperlink" Target="http://www.elsevier.com/wps/find/supportfaq.cws_home/conditionsofsale/journals" TargetMode="External"/><Relationship Id="rId1897" Type="http://schemas.openxmlformats.org/officeDocument/2006/relationships/hyperlink" Target="http://www.elsevier.com/locate/gete" TargetMode="External"/><Relationship Id="rId2948" Type="http://schemas.openxmlformats.org/officeDocument/2006/relationships/hyperlink" Target="http://www.elsevier.com/locate/jnoncrysol" TargetMode="External"/><Relationship Id="rId5354" Type="http://schemas.openxmlformats.org/officeDocument/2006/relationships/hyperlink" Target="http://www.elsevier.com/locate/worpump" TargetMode="External"/><Relationship Id="rId1757" Type="http://schemas.openxmlformats.org/officeDocument/2006/relationships/hyperlink" Target="http://www.elsevier.com/locate/foodchemtox" TargetMode="External"/><Relationship Id="rId1964" Type="http://schemas.openxmlformats.org/officeDocument/2006/relationships/hyperlink" Target="http://www.elsevier.com/wps/find/supportfaq.cws_home/conditionsofsale/journals" TargetMode="External"/><Relationship Id="rId2808" Type="http://schemas.openxmlformats.org/officeDocument/2006/relationships/hyperlink" Target="http://www.elsevier.com/wps/find/supportfaq.cws_home/conditionsofsale/journals" TargetMode="External"/><Relationship Id="rId4163" Type="http://schemas.openxmlformats.org/officeDocument/2006/relationships/hyperlink" Target="http://www.elsevier.com/wps/find/supportfaq.cws_home/conditionsofsale/journals" TargetMode="External"/><Relationship Id="rId4370" Type="http://schemas.openxmlformats.org/officeDocument/2006/relationships/hyperlink" Target="http://www.elsevier.com/locate/rser" TargetMode="External"/><Relationship Id="rId5007" Type="http://schemas.openxmlformats.org/officeDocument/2006/relationships/hyperlink" Target="http://www.elsevier.com/wps/find/supportfaq.cws_home/conditionsofsale/journals" TargetMode="External"/><Relationship Id="rId5214" Type="http://schemas.openxmlformats.org/officeDocument/2006/relationships/hyperlink" Target="http://www.elsevier.com/locate/tine" TargetMode="External"/><Relationship Id="rId49" Type="http://schemas.openxmlformats.org/officeDocument/2006/relationships/hyperlink" Target="http://www.elsevier.com/wps/find/supportfaq.cws_home/conditionsofsale/esme" TargetMode="External"/><Relationship Id="rId1617" Type="http://schemas.openxmlformats.org/officeDocument/2006/relationships/hyperlink" Target="http://www.elsevier.com/locate/inca/621371" TargetMode="External"/><Relationship Id="rId1824" Type="http://schemas.openxmlformats.org/officeDocument/2006/relationships/hyperlink" Target="http://www.elsevier.com/wps/find/supportfaq.cws_home/conditionsofsale/journals" TargetMode="External"/><Relationship Id="rId4023" Type="http://schemas.openxmlformats.org/officeDocument/2006/relationships/hyperlink" Target="http://www.elsevier.com/wps/find/supportfaq.cws_home/conditionsofsale/journals" TargetMode="External"/><Relationship Id="rId4230" Type="http://schemas.openxmlformats.org/officeDocument/2006/relationships/hyperlink" Target="http://www.elsevier.com/locate/pneurobio" TargetMode="External"/><Relationship Id="rId3789" Type="http://schemas.openxmlformats.org/officeDocument/2006/relationships/hyperlink" Target="http://www.elsevier.com/wps/find/supportfaq.cws_home/conditionsofsale/journals" TargetMode="External"/><Relationship Id="rId2598" Type="http://schemas.openxmlformats.org/officeDocument/2006/relationships/hyperlink" Target="http://www.elsevier.com/wps/find/supportfaq.cws_home/conditionsofsale/journals" TargetMode="External"/><Relationship Id="rId3996" Type="http://schemas.openxmlformats.org/officeDocument/2006/relationships/hyperlink" Target="http://www.elsevier.com/locate/eped" TargetMode="External"/><Relationship Id="rId3649" Type="http://schemas.openxmlformats.org/officeDocument/2006/relationships/hyperlink" Target="http://www.elsevier.com/wps/find/supportfaq.cws_home/conditionsofsale/journals" TargetMode="External"/><Relationship Id="rId3856" Type="http://schemas.openxmlformats.org/officeDocument/2006/relationships/hyperlink" Target="http://www.elsevier.com/locate/olr" TargetMode="External"/><Relationship Id="rId4907" Type="http://schemas.openxmlformats.org/officeDocument/2006/relationships/hyperlink" Target="http://www.elsevier.com/wps/find/supportfaq.cws_home/conditionsofsale/journals" TargetMode="External"/><Relationship Id="rId5071" Type="http://schemas.openxmlformats.org/officeDocument/2006/relationships/hyperlink" Target="http://www.elsevier.com/wps/find/supportfaq.cws_home/conditionsofsale/journals" TargetMode="External"/><Relationship Id="rId777" Type="http://schemas.openxmlformats.org/officeDocument/2006/relationships/hyperlink" Target="http://www.elsevier.com/locate/chemer" TargetMode="External"/><Relationship Id="rId984" Type="http://schemas.openxmlformats.org/officeDocument/2006/relationships/hyperlink" Target="http://www.elsevier.com/wps/find/supportfaq.cws_home/conditionsofsale/journals" TargetMode="External"/><Relationship Id="rId2458" Type="http://schemas.openxmlformats.org/officeDocument/2006/relationships/hyperlink" Target="http://www.elsevier.com/wps/find/supportfaq.cws_home/conditionsofsale/journals" TargetMode="External"/><Relationship Id="rId2665" Type="http://schemas.openxmlformats.org/officeDocument/2006/relationships/hyperlink" Target="http://www.elsevier.com/locate/jecfs" TargetMode="External"/><Relationship Id="rId2872" Type="http://schemas.openxmlformats.org/officeDocument/2006/relationships/hyperlink" Target="http://www.elsevier.com/wps/find/supportfaq.cws_home/conditionsofsale/journals" TargetMode="External"/><Relationship Id="rId3509" Type="http://schemas.openxmlformats.org/officeDocument/2006/relationships/hyperlink" Target="http://www.elsevier.com/wps/find/supportfaq.cws_home/conditionsofsale/journals" TargetMode="External"/><Relationship Id="rId3716" Type="http://schemas.openxmlformats.org/officeDocument/2006/relationships/hyperlink" Target="http://www.elsevier.com/locate/neuneu" TargetMode="External"/><Relationship Id="rId3923" Type="http://schemas.openxmlformats.org/officeDocument/2006/relationships/hyperlink" Target="http://www.elsevier.com/wps/find/supportfaq.cws_home/conditionsofsale/journals" TargetMode="External"/><Relationship Id="rId637" Type="http://schemas.openxmlformats.org/officeDocument/2006/relationships/hyperlink" Target="http://www.elsevier.com/locate/buildenv" TargetMode="External"/><Relationship Id="rId844" Type="http://schemas.openxmlformats.org/officeDocument/2006/relationships/hyperlink" Target="http://www.elsevier.com/wps/find/supportfaq.cws_home/conditionsofsale/journals" TargetMode="External"/><Relationship Id="rId1267" Type="http://schemas.openxmlformats.org/officeDocument/2006/relationships/hyperlink" Target="http://www.elsevier.com/locate/dsri" TargetMode="External"/><Relationship Id="rId1474" Type="http://schemas.openxmlformats.org/officeDocument/2006/relationships/hyperlink" Target="http://www.elsevier.com/wps/find/supportfaq.cws_home/conditionsofsale/journals" TargetMode="External"/><Relationship Id="rId1681" Type="http://schemas.openxmlformats.org/officeDocument/2006/relationships/hyperlink" Target="http://www.elsevier.com/locate/yexer" TargetMode="External"/><Relationship Id="rId2318" Type="http://schemas.openxmlformats.org/officeDocument/2006/relationships/hyperlink" Target="http://www.elsevier.com/wps/find/supportfaq.cws_home/conditionsofsale/journals" TargetMode="External"/><Relationship Id="rId2525" Type="http://schemas.openxmlformats.org/officeDocument/2006/relationships/hyperlink" Target="http://www.elsevier.com/locate/jcs" TargetMode="External"/><Relationship Id="rId2732" Type="http://schemas.openxmlformats.org/officeDocument/2006/relationships/hyperlink" Target="http://www.elsevier.com/wps/find/supportfaq.cws_home/conditionsofsale/journals" TargetMode="External"/><Relationship Id="rId704" Type="http://schemas.openxmlformats.org/officeDocument/2006/relationships/hyperlink" Target="http://www.elsevier.com/wps/find/supportfaq.cws_home/conditionsofsale/argi" TargetMode="External"/><Relationship Id="rId911" Type="http://schemas.openxmlformats.org/officeDocument/2006/relationships/hyperlink" Target="http://www.elsevier.com/locate/clinre" TargetMode="External"/><Relationship Id="rId1127" Type="http://schemas.openxmlformats.org/officeDocument/2006/relationships/hyperlink" Target="http://www.elsevier.com/locate/coreped" TargetMode="External"/><Relationship Id="rId1334" Type="http://schemas.openxmlformats.org/officeDocument/2006/relationships/hyperlink" Target="http://www.elsevier.com/wps/find/supportfaq.cws_home/conditionsofsale/journals" TargetMode="External"/><Relationship Id="rId1541" Type="http://schemas.openxmlformats.org/officeDocument/2006/relationships/hyperlink" Target="http://www.elsevier.com/locate/esp" TargetMode="External"/><Relationship Id="rId4697" Type="http://schemas.openxmlformats.org/officeDocument/2006/relationships/hyperlink" Target="http://www.elsevier.com/locate/sigpro" TargetMode="External"/><Relationship Id="rId40" Type="http://schemas.openxmlformats.org/officeDocument/2006/relationships/hyperlink" Target="http://www.elsevier.com/locate/actatropica" TargetMode="External"/><Relationship Id="rId1401" Type="http://schemas.openxmlformats.org/officeDocument/2006/relationships/hyperlink" Target="http://www.elsevier.com/locate/ecolinf" TargetMode="External"/><Relationship Id="rId3299" Type="http://schemas.openxmlformats.org/officeDocument/2006/relationships/hyperlink" Target="http://www.elsevier.com/wps/find/supportfaq.cws_home/conditionsofsale/journals" TargetMode="External"/><Relationship Id="rId4557" Type="http://schemas.openxmlformats.org/officeDocument/2006/relationships/hyperlink" Target="http://www.elsevier.com/locate/MONRHU" TargetMode="External"/><Relationship Id="rId4764" Type="http://schemas.openxmlformats.org/officeDocument/2006/relationships/hyperlink" Target="http://www.elsevier.com/wps/find/supportfaq.cws_home/conditionsofsale/journals" TargetMode="External"/><Relationship Id="rId3159" Type="http://schemas.openxmlformats.org/officeDocument/2006/relationships/hyperlink" Target="http://www.elsevier.com/wps/find/supportfaq.cws_home/conditionsofsale/argi" TargetMode="External"/><Relationship Id="rId3366" Type="http://schemas.openxmlformats.org/officeDocument/2006/relationships/hyperlink" Target="http://www.elsevier.com/locate/lithos" TargetMode="External"/><Relationship Id="rId3573" Type="http://schemas.openxmlformats.org/officeDocument/2006/relationships/hyperlink" Target="http://www.elsevier.com/wps/find/supportfaq.cws_home/conditionsofsale/journals" TargetMode="External"/><Relationship Id="rId4417" Type="http://schemas.openxmlformats.org/officeDocument/2006/relationships/hyperlink" Target="http://www.elsevier.com/wps/find/supportfaq.cws_home/conditionsofsale/journals" TargetMode="External"/><Relationship Id="rId4971" Type="http://schemas.openxmlformats.org/officeDocument/2006/relationships/hyperlink" Target="http://www.elsevier.com/wps/find/supportfaq.cws_home/conditionsofsale/journals" TargetMode="External"/><Relationship Id="rId287" Type="http://schemas.openxmlformats.org/officeDocument/2006/relationships/hyperlink" Target="http://www.elsevier.com/locate/apcata" TargetMode="External"/><Relationship Id="rId494" Type="http://schemas.openxmlformats.org/officeDocument/2006/relationships/hyperlink" Target="http://www.elsevier.com/wps/find/supportfaq.cws_home/conditionsofsale/journals" TargetMode="External"/><Relationship Id="rId2175" Type="http://schemas.openxmlformats.org/officeDocument/2006/relationships/hyperlink" Target="http://www.elsevier.com/locate/jag" TargetMode="External"/><Relationship Id="rId2382" Type="http://schemas.openxmlformats.org/officeDocument/2006/relationships/hyperlink" Target="http://www.elsevier.com/wps/find/supportfaq.cws_home/conditionsofsale/esme" TargetMode="External"/><Relationship Id="rId3019" Type="http://schemas.openxmlformats.org/officeDocument/2006/relationships/hyperlink" Target="http://www.elsevier.com/wps/find/supportfaq.cws_home/conditionsofsale/journals" TargetMode="External"/><Relationship Id="rId3226" Type="http://schemas.openxmlformats.org/officeDocument/2006/relationships/hyperlink" Target="http://www.elsevier.com/locate/jtemb" TargetMode="External"/><Relationship Id="rId3780" Type="http://schemas.openxmlformats.org/officeDocument/2006/relationships/hyperlink" Target="http://www.elsevier.com/locate/nrjag" TargetMode="External"/><Relationship Id="rId4624" Type="http://schemas.openxmlformats.org/officeDocument/2006/relationships/hyperlink" Target="http://www.elsevier.com/wps/find/supportfaq.cws_home/conditionsofsale/journals" TargetMode="External"/><Relationship Id="rId4831" Type="http://schemas.openxmlformats.org/officeDocument/2006/relationships/hyperlink" Target="http://www.elsevier.com/locate/surfsciset" TargetMode="External"/><Relationship Id="rId147" Type="http://schemas.openxmlformats.org/officeDocument/2006/relationships/hyperlink" Target="http://www.elsevier.com/wps/find/supportfaq.cws_home/conditionsofsale/argi" TargetMode="External"/><Relationship Id="rId354" Type="http://schemas.openxmlformats.org/officeDocument/2006/relationships/hyperlink" Target="http://www.elsevier.com/wps/find/supportfaq.cws_home/conditionsofsale/journals" TargetMode="External"/><Relationship Id="rId1191" Type="http://schemas.openxmlformats.org/officeDocument/2006/relationships/hyperlink" Target="http://www.elsevier.com/locate/coche" TargetMode="External"/><Relationship Id="rId2035" Type="http://schemas.openxmlformats.org/officeDocument/2006/relationships/hyperlink" Target="http://www.elsevier.com/locate/ibror" TargetMode="External"/><Relationship Id="rId3433" Type="http://schemas.openxmlformats.org/officeDocument/2006/relationships/hyperlink" Target="http://www.elsevier.com/wps/find/supportfaq.cws_home/conditionsofsale/journals" TargetMode="External"/><Relationship Id="rId3640" Type="http://schemas.openxmlformats.org/officeDocument/2006/relationships/hyperlink" Target="http://www.elsevier.com/locate/gentox" TargetMode="External"/><Relationship Id="rId561" Type="http://schemas.openxmlformats.org/officeDocument/2006/relationships/hyperlink" Target="http://www.elsevier.com/locate/bspc" TargetMode="External"/><Relationship Id="rId2242" Type="http://schemas.openxmlformats.org/officeDocument/2006/relationships/hyperlink" Target="http://www.elsevier.com/wps/find/supportfaq.cws_home/conditionsofsale/journals" TargetMode="External"/><Relationship Id="rId3500" Type="http://schemas.openxmlformats.org/officeDocument/2006/relationships/hyperlink" Target="http://www.elsevier.com/locate/medpal" TargetMode="External"/><Relationship Id="rId214" Type="http://schemas.openxmlformats.org/officeDocument/2006/relationships/hyperlink" Target="http://www.elsevier.com/wps/find/supportfaq.cws_home/conditionsofsale/journals" TargetMode="External"/><Relationship Id="rId421" Type="http://schemas.openxmlformats.org/officeDocument/2006/relationships/hyperlink" Target="http://www.elsevier.com/locate/anr" TargetMode="External"/><Relationship Id="rId1051" Type="http://schemas.openxmlformats.org/officeDocument/2006/relationships/hyperlink" Target="http://www.elsevier.com/locate/cviu" TargetMode="External"/><Relationship Id="rId2102" Type="http://schemas.openxmlformats.org/officeDocument/2006/relationships/hyperlink" Target="http://www.elsevier.com/wps/find/supportfaq.cws_home/conditionsofsale/journals" TargetMode="External"/><Relationship Id="rId5258" Type="http://schemas.openxmlformats.org/officeDocument/2006/relationships/hyperlink" Target="http://www.elsevier.com/locate/urpr" TargetMode="External"/><Relationship Id="rId1868" Type="http://schemas.openxmlformats.org/officeDocument/2006/relationships/hyperlink" Target="http://www.elsevier.com/wps/find/supportfaq.cws_home/conditionsofsale/journals" TargetMode="External"/><Relationship Id="rId4067" Type="http://schemas.openxmlformats.org/officeDocument/2006/relationships/hyperlink" Target="http://www.elsevier.com/wps/find/supportfaq.cws_home/conditionsofsale/journals" TargetMode="External"/><Relationship Id="rId4274" Type="http://schemas.openxmlformats.org/officeDocument/2006/relationships/hyperlink" Target="http://www.elsevier.com/locate/cpsy" TargetMode="External"/><Relationship Id="rId4481" Type="http://schemas.openxmlformats.org/officeDocument/2006/relationships/hyperlink" Target="http://www.elsevier.com/wps/find/supportfaq.cws_home/conditionsofsale/esme" TargetMode="External"/><Relationship Id="rId5118" Type="http://schemas.openxmlformats.org/officeDocument/2006/relationships/hyperlink" Target="http://www.elsevier.com/locate/toxlet" TargetMode="External"/><Relationship Id="rId5325" Type="http://schemas.openxmlformats.org/officeDocument/2006/relationships/hyperlink" Target="http://www.elsevier.com/wps/find/supportfaq.cws_home/conditionsofsale/journals" TargetMode="External"/><Relationship Id="rId2919" Type="http://schemas.openxmlformats.org/officeDocument/2006/relationships/hyperlink" Target="http://www.elsevier.com/wps/find/supportfaq.cws_home/conditionsofsale/journals" TargetMode="External"/><Relationship Id="rId3083" Type="http://schemas.openxmlformats.org/officeDocument/2006/relationships/hyperlink" Target="http://www.elsevier.com/wps/find/supportfaq.cws_home/conditionsofsale/journals" TargetMode="External"/><Relationship Id="rId3290" Type="http://schemas.openxmlformats.org/officeDocument/2006/relationships/hyperlink" Target="http://www.elsevier.com/locate/kisu" TargetMode="External"/><Relationship Id="rId4134" Type="http://schemas.openxmlformats.org/officeDocument/2006/relationships/hyperlink" Target="http://www.elsevier.com/locate/phytochem" TargetMode="External"/><Relationship Id="rId4341" Type="http://schemas.openxmlformats.org/officeDocument/2006/relationships/hyperlink" Target="http://www.elsevier.com/wps/find/supportfaq.cws_home/conditionsofsale/journals" TargetMode="External"/><Relationship Id="rId1728" Type="http://schemas.openxmlformats.org/officeDocument/2006/relationships/hyperlink" Target="http://www.elsevier.com/wps/find/supportfaq.cws_home/conditionsofsale/esme" TargetMode="External"/><Relationship Id="rId1935" Type="http://schemas.openxmlformats.org/officeDocument/2006/relationships/hyperlink" Target="http://www.elsevier.com/locate/gsd" TargetMode="External"/><Relationship Id="rId3150" Type="http://schemas.openxmlformats.org/officeDocument/2006/relationships/hyperlink" Target="http://www.elsevier.com/locate/sysarc" TargetMode="External"/><Relationship Id="rId4201" Type="http://schemas.openxmlformats.org/officeDocument/2006/relationships/hyperlink" Target="http://www.elsevier.com/wps/find/supportfaq.cws_home/conditionsofsale/journals" TargetMode="External"/><Relationship Id="rId3010" Type="http://schemas.openxmlformats.org/officeDocument/2006/relationships/hyperlink" Target="http://www.elsevier.com/locate/jpdn" TargetMode="External"/><Relationship Id="rId3967" Type="http://schemas.openxmlformats.org/officeDocument/2006/relationships/hyperlink" Target="http://www.elsevier.com/wps/find/supportfaq.cws_home/conditionsofsale/journals" TargetMode="External"/><Relationship Id="rId4" Type="http://schemas.openxmlformats.org/officeDocument/2006/relationships/hyperlink" Target="http://www.elsevier.com/locate/acap" TargetMode="External"/><Relationship Id="rId888" Type="http://schemas.openxmlformats.org/officeDocument/2006/relationships/hyperlink" Target="http://www.elsevier.com/wps/find/supportfaq.cws_home/conditionsofsale/journals" TargetMode="External"/><Relationship Id="rId2569" Type="http://schemas.openxmlformats.org/officeDocument/2006/relationships/hyperlink" Target="http://www.elsevier.com/locate/jcou" TargetMode="External"/><Relationship Id="rId2776" Type="http://schemas.openxmlformats.org/officeDocument/2006/relationships/hyperlink" Target="http://www.elsevier.com/wps/find/supportfaq.cws_home/conditionsofsale/journals" TargetMode="External"/><Relationship Id="rId2983" Type="http://schemas.openxmlformats.org/officeDocument/2006/relationships/hyperlink" Target="http://www.elsevier.com/wps/find/supportfaq.cws_home/conditionsofsale/journals" TargetMode="External"/><Relationship Id="rId3827" Type="http://schemas.openxmlformats.org/officeDocument/2006/relationships/hyperlink" Target="http://www.elsevier.com/wps/find/supportfaq.cws_home/conditionsofsale/journals" TargetMode="External"/><Relationship Id="rId5182" Type="http://schemas.openxmlformats.org/officeDocument/2006/relationships/hyperlink" Target="http://www.elsevier.com/locate/trac" TargetMode="External"/><Relationship Id="rId748" Type="http://schemas.openxmlformats.org/officeDocument/2006/relationships/hyperlink" Target="http://www.elsevier.com/wps/find/supportfaq.cws_home/conditionsofsale/journals" TargetMode="External"/><Relationship Id="rId955" Type="http://schemas.openxmlformats.org/officeDocument/2006/relationships/hyperlink" Target="http://www.elsevier.com/locate/colsurfb" TargetMode="External"/><Relationship Id="rId1378" Type="http://schemas.openxmlformats.org/officeDocument/2006/relationships/hyperlink" Target="http://www.elsevier.com/wps/find/supportfaq.cws_home/conditionsofsale/journals" TargetMode="External"/><Relationship Id="rId1585" Type="http://schemas.openxmlformats.org/officeDocument/2006/relationships/hyperlink" Target="http://www.elsevier.com/locate/epilepsyab" TargetMode="External"/><Relationship Id="rId1792" Type="http://schemas.openxmlformats.org/officeDocument/2006/relationships/hyperlink" Target="http://www.elsevier.com/wps/find/supportfaq.cws_home/conditionsofsale/journals" TargetMode="External"/><Relationship Id="rId2429" Type="http://schemas.openxmlformats.org/officeDocument/2006/relationships/hyperlink" Target="http://www.elsevier.com/locate/jalgebra" TargetMode="External"/><Relationship Id="rId2636" Type="http://schemas.openxmlformats.org/officeDocument/2006/relationships/hyperlink" Target="http://www.elsevier.com/wps/find/supportfaq.cws_home/conditionsofsale/journals" TargetMode="External"/><Relationship Id="rId2843" Type="http://schemas.openxmlformats.org/officeDocument/2006/relationships/hyperlink" Target="http://www.elsevier.com/locate/jie" TargetMode="External"/><Relationship Id="rId5042" Type="http://schemas.openxmlformats.org/officeDocument/2006/relationships/hyperlink" Target="http://www.elsevier.com/locate/lanpsy" TargetMode="External"/><Relationship Id="rId84" Type="http://schemas.openxmlformats.org/officeDocument/2006/relationships/hyperlink" Target="http://www.elsevier.com/locate/cisfs" TargetMode="External"/><Relationship Id="rId608" Type="http://schemas.openxmlformats.org/officeDocument/2006/relationships/hyperlink" Target="http://www.elsevier.com/wps/find/supportfaq.cws_home/conditionsofsale/journals" TargetMode="External"/><Relationship Id="rId815" Type="http://schemas.openxmlformats.org/officeDocument/2006/relationships/hyperlink" Target="http://www.elsevier.com/locate/CJTEE" TargetMode="External"/><Relationship Id="rId1238" Type="http://schemas.openxmlformats.org/officeDocument/2006/relationships/hyperlink" Target="http://www.elsevier.com/wps/find/supportfaq.cws_home/conditionsofsale/argi" TargetMode="External"/><Relationship Id="rId1445" Type="http://schemas.openxmlformats.org/officeDocument/2006/relationships/hyperlink" Target="http://www.elsevier.com/locate/epag" TargetMode="External"/><Relationship Id="rId1652" Type="http://schemas.openxmlformats.org/officeDocument/2006/relationships/hyperlink" Target="http://www.elsevier.com/wps/find/supportfaq.cws_home/conditionsofsale/journals" TargetMode="External"/><Relationship Id="rId1305" Type="http://schemas.openxmlformats.org/officeDocument/2006/relationships/hyperlink" Target="http://www.elsevier.com/locate/dsx" TargetMode="External"/><Relationship Id="rId2703" Type="http://schemas.openxmlformats.org/officeDocument/2006/relationships/hyperlink" Target="http://www.elsevier.com/locate/jegh" TargetMode="External"/><Relationship Id="rId2910" Type="http://schemas.openxmlformats.org/officeDocument/2006/relationships/hyperlink" Target="http://www.elsevier.com/locate/jmig" TargetMode="External"/><Relationship Id="rId1512" Type="http://schemas.openxmlformats.org/officeDocument/2006/relationships/hyperlink" Target="http://www.elsevier.com/wps/find/supportfaq.cws_home/conditionsofsale/esme" TargetMode="External"/><Relationship Id="rId4668" Type="http://schemas.openxmlformats.org/officeDocument/2006/relationships/hyperlink" Target="http://www.elsevier.com/wps/find/supportfaq.cws_home/conditionsofsale/argi" TargetMode="External"/><Relationship Id="rId4875" Type="http://schemas.openxmlformats.org/officeDocument/2006/relationships/hyperlink" Target="http://www.elsevier.com/wps/find/supportfaq.cws_home/conditionsofsale/journals" TargetMode="External"/><Relationship Id="rId11" Type="http://schemas.openxmlformats.org/officeDocument/2006/relationships/hyperlink" Target="http://www.elsevier.com/wps/find/supportfaq.cws_home/conditionsofsale/journals" TargetMode="External"/><Relationship Id="rId398" Type="http://schemas.openxmlformats.org/officeDocument/2006/relationships/hyperlink" Target="http://www.elsevier.com/wps/find/supportfaq.cws_home/conditionsofsale/journals" TargetMode="External"/><Relationship Id="rId2079" Type="http://schemas.openxmlformats.org/officeDocument/2006/relationships/hyperlink" Target="http://www.elsevier.com/locate/idh" TargetMode="External"/><Relationship Id="rId3477" Type="http://schemas.openxmlformats.org/officeDocument/2006/relationships/hyperlink" Target="http://www.elsevier.com/wps/find/supportfaq.cws_home/conditionsofsale/journals" TargetMode="External"/><Relationship Id="rId3684" Type="http://schemas.openxmlformats.org/officeDocument/2006/relationships/hyperlink" Target="http://www.elsevier.com/locate/ynstr" TargetMode="External"/><Relationship Id="rId3891" Type="http://schemas.openxmlformats.org/officeDocument/2006/relationships/hyperlink" Target="http://www.elsevier.com/wps/find/supportfaq.cws_home/conditionsofsale/journals" TargetMode="External"/><Relationship Id="rId4528" Type="http://schemas.openxmlformats.org/officeDocument/2006/relationships/hyperlink" Target="http://www.elsevier.com/wps/find/supportfaq.cws_home/conditionsofsale/journals" TargetMode="External"/><Relationship Id="rId4735" Type="http://schemas.openxmlformats.org/officeDocument/2006/relationships/hyperlink" Target="http://www.elsevier.com/locate/soildyn" TargetMode="External"/><Relationship Id="rId4942" Type="http://schemas.openxmlformats.org/officeDocument/2006/relationships/hyperlink" Target="http://www.elsevier.com/locate/ehj" TargetMode="External"/><Relationship Id="rId2286" Type="http://schemas.openxmlformats.org/officeDocument/2006/relationships/hyperlink" Target="http://www.elsevier.com/wps/find/supportfaq.cws_home/conditionsofsale/journals" TargetMode="External"/><Relationship Id="rId2493" Type="http://schemas.openxmlformats.org/officeDocument/2006/relationships/hyperlink" Target="http://www.elsevier.com/locate/jbmt" TargetMode="External"/><Relationship Id="rId3337" Type="http://schemas.openxmlformats.org/officeDocument/2006/relationships/hyperlink" Target="http://www.elsevier.com/wps/find/supportfaq.cws_home/conditionsofsale/journals" TargetMode="External"/><Relationship Id="rId3544" Type="http://schemas.openxmlformats.org/officeDocument/2006/relationships/hyperlink" Target="http://www.elsevier.com/locate/mgene" TargetMode="External"/><Relationship Id="rId3751" Type="http://schemas.openxmlformats.org/officeDocument/2006/relationships/hyperlink" Target="http://www.elsevier.com/wps/find/supportfaq.cws_home/conditionsofsale/journals" TargetMode="External"/><Relationship Id="rId4802" Type="http://schemas.openxmlformats.org/officeDocument/2006/relationships/hyperlink" Target="http://www.elsevier.com/wps/find/supportfaq.cws_home/conditionsofsale/journals" TargetMode="External"/><Relationship Id="rId258" Type="http://schemas.openxmlformats.org/officeDocument/2006/relationships/hyperlink" Target="http://www.elsevier.com/wps/find/supportfaq.cws_home/conditionsofsale/journals" TargetMode="External"/><Relationship Id="rId465" Type="http://schemas.openxmlformats.org/officeDocument/2006/relationships/hyperlink" Target="http://www.elsevier.com/locate/baga" TargetMode="External"/><Relationship Id="rId672" Type="http://schemas.openxmlformats.org/officeDocument/2006/relationships/hyperlink" Target="http://www.elsevier.com/wps/find/supportfaq.cws_home/conditionsofsale/cell" TargetMode="External"/><Relationship Id="rId1095" Type="http://schemas.openxmlformats.org/officeDocument/2006/relationships/hyperlink" Target="http://www.elsevier.com/locate/conbuildmat" TargetMode="External"/><Relationship Id="rId2146" Type="http://schemas.openxmlformats.org/officeDocument/2006/relationships/hyperlink" Target="http://www.elsevier.com/wps/find/supportfaq.cws_home/conditionsofsale/journals" TargetMode="External"/><Relationship Id="rId2353" Type="http://schemas.openxmlformats.org/officeDocument/2006/relationships/hyperlink" Target="http://www.elsevier.com/locate/jdcr" TargetMode="External"/><Relationship Id="rId2560" Type="http://schemas.openxmlformats.org/officeDocument/2006/relationships/hyperlink" Target="http://www.elsevier.com/wps/find/supportfaq.cws_home/conditionsofsale/journals" TargetMode="External"/><Relationship Id="rId3404" Type="http://schemas.openxmlformats.org/officeDocument/2006/relationships/hyperlink" Target="http://www.elsevier.com/locate/marstruc" TargetMode="External"/><Relationship Id="rId3611" Type="http://schemas.openxmlformats.org/officeDocument/2006/relationships/hyperlink" Target="http://www.elsevier.com/wps/find/supportfaq.cws_home/conditionsofsale/journals" TargetMode="External"/><Relationship Id="rId118" Type="http://schemas.openxmlformats.org/officeDocument/2006/relationships/hyperlink" Target="http://www.elsevier.com/locate/afjem" TargetMode="External"/><Relationship Id="rId325" Type="http://schemas.openxmlformats.org/officeDocument/2006/relationships/hyperlink" Target="http://www.elsevier.com/locate/apsoil" TargetMode="External"/><Relationship Id="rId532" Type="http://schemas.openxmlformats.org/officeDocument/2006/relationships/hyperlink" Target="http://www.elsevier.com/wps/find/supportfaq.cws_home/conditionsofsale/journals" TargetMode="External"/><Relationship Id="rId1162" Type="http://schemas.openxmlformats.org/officeDocument/2006/relationships/hyperlink" Target="http://www.elsevier.com/wps/find/supportfaq.cws_home/conditionsofsale/journals" TargetMode="External"/><Relationship Id="rId2006" Type="http://schemas.openxmlformats.org/officeDocument/2006/relationships/hyperlink" Target="http://www.elsevier.com/wps/find/supportfaq.cws_home/conditionsofsale/journals" TargetMode="External"/><Relationship Id="rId2213" Type="http://schemas.openxmlformats.org/officeDocument/2006/relationships/hyperlink" Target="http://www.elsevier.com/locate/ijforecast" TargetMode="External"/><Relationship Id="rId2420" Type="http://schemas.openxmlformats.org/officeDocument/2006/relationships/hyperlink" Target="http://www.elsevier.com/wps/find/supportfaq.cws_home/conditionsofsale/journals" TargetMode="External"/><Relationship Id="rId1022" Type="http://schemas.openxmlformats.org/officeDocument/2006/relationships/hyperlink" Target="http://www.elsevier.com/wps/find/supportfaq.cws_home/conditionsofsale/journals" TargetMode="External"/><Relationship Id="rId4178" Type="http://schemas.openxmlformats.org/officeDocument/2006/relationships/hyperlink" Target="http://www.elsevier.com/locate/PRANEU" TargetMode="External"/><Relationship Id="rId4385" Type="http://schemas.openxmlformats.org/officeDocument/2006/relationships/hyperlink" Target="http://www.elsevier.com/wps/find/supportfaq.cws_home/conditionsofsale/journals" TargetMode="External"/><Relationship Id="rId4592" Type="http://schemas.openxmlformats.org/officeDocument/2006/relationships/hyperlink" Target="http://www.elsevier.com/wps/find/supportfaq.cws_home/conditionsofsale/journals" TargetMode="External"/><Relationship Id="rId5229" Type="http://schemas.openxmlformats.org/officeDocument/2006/relationships/hyperlink" Target="http://www.elsevier.com/wps/find/supportfaq.cws_home/conditionsofsale/journals" TargetMode="External"/><Relationship Id="rId1979" Type="http://schemas.openxmlformats.org/officeDocument/2006/relationships/hyperlink" Target="http://www.elsevier.com/locate/heartrhythmjournal" TargetMode="External"/><Relationship Id="rId3194" Type="http://schemas.openxmlformats.org/officeDocument/2006/relationships/hyperlink" Target="http://www.elsevier.com/locate/jfranklin" TargetMode="External"/><Relationship Id="rId4038" Type="http://schemas.openxmlformats.org/officeDocument/2006/relationships/hyperlink" Target="http://www.elsevier.com/locate/cpet" TargetMode="External"/><Relationship Id="rId4245" Type="http://schemas.openxmlformats.org/officeDocument/2006/relationships/hyperlink" Target="http://www.elsevier.com/wps/find/supportfaq.cws_home/conditionsofsale/journals" TargetMode="External"/><Relationship Id="rId1839" Type="http://schemas.openxmlformats.org/officeDocument/2006/relationships/hyperlink" Target="http://www.elsevier.com/locate/gaceta" TargetMode="External"/><Relationship Id="rId3054" Type="http://schemas.openxmlformats.org/officeDocument/2006/relationships/hyperlink" Target="http://www.elsevier.com/locate/pragma" TargetMode="External"/><Relationship Id="rId4452" Type="http://schemas.openxmlformats.org/officeDocument/2006/relationships/hyperlink" Target="http://www.elsevier.com/locate/sedeng" TargetMode="External"/><Relationship Id="rId182" Type="http://schemas.openxmlformats.org/officeDocument/2006/relationships/hyperlink" Target="http://www.elsevier.com/locate/ajodo" TargetMode="External"/><Relationship Id="rId1906" Type="http://schemas.openxmlformats.org/officeDocument/2006/relationships/hyperlink" Target="http://www.elsevier.com/wps/find/supportfaq.cws_home/conditionsofsale/journals" TargetMode="External"/><Relationship Id="rId3261" Type="http://schemas.openxmlformats.org/officeDocument/2006/relationships/hyperlink" Target="http://www.elsevier.com/wps/find/supportfaq.cws_home/conditionsofsale/journals" TargetMode="External"/><Relationship Id="rId4105" Type="http://schemas.openxmlformats.org/officeDocument/2006/relationships/hyperlink" Target="http://www.elsevier.com/wps/find/supportfaq.cws_home/conditionsofsale/journals" TargetMode="External"/><Relationship Id="rId4312" Type="http://schemas.openxmlformats.org/officeDocument/2006/relationships/hyperlink" Target="http://www.elsevier.com/locate/" TargetMode="External"/><Relationship Id="rId2070" Type="http://schemas.openxmlformats.org/officeDocument/2006/relationships/hyperlink" Target="http://www.elsevier.com/wps/find/supportfaq.cws_home/conditionsofsale/journals" TargetMode="External"/><Relationship Id="rId3121" Type="http://schemas.openxmlformats.org/officeDocument/2006/relationships/hyperlink" Target="http://www.elsevier.com/wps/find/supportfaq.cws_home/conditionsofsale/journals" TargetMode="External"/><Relationship Id="rId999" Type="http://schemas.openxmlformats.org/officeDocument/2006/relationships/hyperlink" Target="http://www.elsevier.com/locate/crte" TargetMode="External"/><Relationship Id="rId2887" Type="http://schemas.openxmlformats.org/officeDocument/2006/relationships/hyperlink" Target="http://www.elsevier.com/locate/jmatprotec" TargetMode="External"/><Relationship Id="rId5086" Type="http://schemas.openxmlformats.org/officeDocument/2006/relationships/hyperlink" Target="http://www.elsevier.com/locate/tsffs" TargetMode="External"/><Relationship Id="rId5293" Type="http://schemas.openxmlformats.org/officeDocument/2006/relationships/hyperlink" Target="http://www.elsevier.com/wps/find/supportfaq.cws_home/conditionsofsale/journals" TargetMode="External"/><Relationship Id="rId859" Type="http://schemas.openxmlformats.org/officeDocument/2006/relationships/hyperlink" Target="http://www.elsevier.com/locate/jcbc" TargetMode="External"/><Relationship Id="rId1489" Type="http://schemas.openxmlformats.org/officeDocument/2006/relationships/hyperlink" Target="http://www.elsevier.com/locate/enbuild" TargetMode="External"/><Relationship Id="rId1696" Type="http://schemas.openxmlformats.org/officeDocument/2006/relationships/hyperlink" Target="http://www.elsevier.com/wps/find/supportfaq.cws_home/conditionsofsale/argi" TargetMode="External"/><Relationship Id="rId3938" Type="http://schemas.openxmlformats.org/officeDocument/2006/relationships/hyperlink" Target="http://www.elsevier.com/locate/cort" TargetMode="External"/><Relationship Id="rId5153" Type="http://schemas.openxmlformats.org/officeDocument/2006/relationships/hyperlink" Target="http://www.elsevier.com/wps/find/supportfaq.cws_home/conditionsofsale/journals" TargetMode="External"/><Relationship Id="rId5360" Type="http://schemas.openxmlformats.org/officeDocument/2006/relationships/hyperlink" Target="http://www.elsevier.com/locate/zemedi" TargetMode="External"/><Relationship Id="rId1349" Type="http://schemas.openxmlformats.org/officeDocument/2006/relationships/hyperlink" Target="http://www.elsevier.com/locate/dnarepair" TargetMode="External"/><Relationship Id="rId2747" Type="http://schemas.openxmlformats.org/officeDocument/2006/relationships/hyperlink" Target="http://www.elsevier.com/locate/yjflm" TargetMode="External"/><Relationship Id="rId2954" Type="http://schemas.openxmlformats.org/officeDocument/2006/relationships/hyperlink" Target="http://www.elsevier.com/locate/jnt" TargetMode="External"/><Relationship Id="rId5013" Type="http://schemas.openxmlformats.org/officeDocument/2006/relationships/hyperlink" Target="http://www.elsevier.com/wps/find/supportfaq.cws_home/conditionsofsale/journals" TargetMode="External"/><Relationship Id="rId5220" Type="http://schemas.openxmlformats.org/officeDocument/2006/relationships/hyperlink" Target="http://www.elsevier.com/locate/tips" TargetMode="External"/><Relationship Id="rId719" Type="http://schemas.openxmlformats.org/officeDocument/2006/relationships/hyperlink" Target="http://www.elsevier.com/locate/cattod" TargetMode="External"/><Relationship Id="rId926" Type="http://schemas.openxmlformats.org/officeDocument/2006/relationships/hyperlink" Target="http://www.elsevier.com/wps/find/supportfaq.cws_home/conditionsofsale/argi" TargetMode="External"/><Relationship Id="rId1556" Type="http://schemas.openxmlformats.org/officeDocument/2006/relationships/hyperlink" Target="http://www.elsevier.com/wps/find/supportfaq.cws_home/conditionsofsale/journals" TargetMode="External"/><Relationship Id="rId1763" Type="http://schemas.openxmlformats.org/officeDocument/2006/relationships/hyperlink" Target="http://www.elsevier.com/locate/foodchem" TargetMode="External"/><Relationship Id="rId1970" Type="http://schemas.openxmlformats.org/officeDocument/2006/relationships/hyperlink" Target="http://www.elsevier.com/wps/find/supportfaq.cws_home/conditionsofsale/journals" TargetMode="External"/><Relationship Id="rId2607" Type="http://schemas.openxmlformats.org/officeDocument/2006/relationships/hyperlink" Target="http://www.elsevier.com/locate/jconrel" TargetMode="External"/><Relationship Id="rId2814" Type="http://schemas.openxmlformats.org/officeDocument/2006/relationships/hyperlink" Target="http://www.elsevier.com/wps/find/supportfaq.cws_home/conditionsofsale/journals" TargetMode="External"/><Relationship Id="rId55" Type="http://schemas.openxmlformats.org/officeDocument/2006/relationships/hyperlink" Target="http://www.elsevier.com/wps/find/supportfaq.cws_home/conditionsofsale/journals" TargetMode="External"/><Relationship Id="rId1209" Type="http://schemas.openxmlformats.org/officeDocument/2006/relationships/hyperlink" Target="http://www.elsevier.com/locate/mib" TargetMode="External"/><Relationship Id="rId1416" Type="http://schemas.openxmlformats.org/officeDocument/2006/relationships/hyperlink" Target="http://www.elsevier.com/wps/find/supportfaq.cws_home/conditionsofsale/journals" TargetMode="External"/><Relationship Id="rId1623" Type="http://schemas.openxmlformats.org/officeDocument/2006/relationships/hyperlink" Target="http://www.elsevier.com/locate/ejmg" TargetMode="External"/><Relationship Id="rId1830" Type="http://schemas.openxmlformats.org/officeDocument/2006/relationships/hyperlink" Target="http://www.elsevier.com/wps/find/supportfaq.cws_home/conditionsofsale/journals" TargetMode="External"/><Relationship Id="rId4779" Type="http://schemas.openxmlformats.org/officeDocument/2006/relationships/hyperlink" Target="http://www.elsevier.com/locate/spasta" TargetMode="External"/><Relationship Id="rId4986" Type="http://schemas.openxmlformats.org/officeDocument/2006/relationships/hyperlink" Target="http://www.elsevier.com/locate/hitech" TargetMode="External"/><Relationship Id="rId3588" Type="http://schemas.openxmlformats.org/officeDocument/2006/relationships/hyperlink" Target="http://www.elsevier.com/locate/mefs" TargetMode="External"/><Relationship Id="rId3795" Type="http://schemas.openxmlformats.org/officeDocument/2006/relationships/hyperlink" Target="http://www.elsevier.com/wps/find/supportfaq.cws_home/conditionsofsale/journals" TargetMode="External"/><Relationship Id="rId4639" Type="http://schemas.openxmlformats.org/officeDocument/2006/relationships/hyperlink" Target="http://www.elsevier.com/locate/semdp" TargetMode="External"/><Relationship Id="rId4846" Type="http://schemas.openxmlformats.org/officeDocument/2006/relationships/hyperlink" Target="http://www.elsevier.com/locate/suronc" TargetMode="External"/><Relationship Id="rId2397" Type="http://schemas.openxmlformats.org/officeDocument/2006/relationships/hyperlink" Target="http://www.elsevier.com/locate/jfo" TargetMode="External"/><Relationship Id="rId3448" Type="http://schemas.openxmlformats.org/officeDocument/2006/relationships/hyperlink" Target="http://www.elsevier.com/locate/mbs" TargetMode="External"/><Relationship Id="rId3655" Type="http://schemas.openxmlformats.org/officeDocument/2006/relationships/hyperlink" Target="http://www.elsevier.com/wps/find/supportfaq.cws_home/conditionsofsale/argi" TargetMode="External"/><Relationship Id="rId3862" Type="http://schemas.openxmlformats.org/officeDocument/2006/relationships/hyperlink" Target="http://www.elsevier.com/locate/omega" TargetMode="External"/><Relationship Id="rId4706" Type="http://schemas.openxmlformats.org/officeDocument/2006/relationships/hyperlink" Target="http://www.elsevier.com/wps/find/supportfaq.cws_home/conditionsofsale/argi" TargetMode="External"/><Relationship Id="rId369" Type="http://schemas.openxmlformats.org/officeDocument/2006/relationships/hyperlink" Target="http://www.elsevier.com/locate/acme" TargetMode="External"/><Relationship Id="rId576" Type="http://schemas.openxmlformats.org/officeDocument/2006/relationships/hyperlink" Target="http://www.elsevier.com/wps/find/supportfaq.cws_home/conditionsofsale/journals" TargetMode="External"/><Relationship Id="rId783" Type="http://schemas.openxmlformats.org/officeDocument/2006/relationships/hyperlink" Target="http://www.elsevier.com/locate/chemosphere" TargetMode="External"/><Relationship Id="rId990" Type="http://schemas.openxmlformats.org/officeDocument/2006/relationships/hyperlink" Target="http://www.elsevier.com/wps/find/supportfaq.cws_home/conditionsofsale/argi" TargetMode="External"/><Relationship Id="rId2257" Type="http://schemas.openxmlformats.org/officeDocument/2006/relationships/hyperlink" Target="http://www.elsevier.com/locate/ijmm" TargetMode="External"/><Relationship Id="rId2464" Type="http://schemas.openxmlformats.org/officeDocument/2006/relationships/hyperlink" Target="http://www.elsevier.com/wps/find/supportfaq.cws_home/conditionsofsale/journals" TargetMode="External"/><Relationship Id="rId2671" Type="http://schemas.openxmlformats.org/officeDocument/2006/relationships/hyperlink" Target="http://www.elsevier.com/locate/jelekin" TargetMode="External"/><Relationship Id="rId3308" Type="http://schemas.openxmlformats.org/officeDocument/2006/relationships/hyperlink" Target="http://www.elsevier.com/locate/revhom" TargetMode="External"/><Relationship Id="rId3515" Type="http://schemas.openxmlformats.org/officeDocument/2006/relationships/hyperlink" Target="http://www.elsevier.com/wps/find/supportfaq.cws_home/conditionsofsale/journals" TargetMode="External"/><Relationship Id="rId4913" Type="http://schemas.openxmlformats.org/officeDocument/2006/relationships/hyperlink" Target="http://www.elsevier.com/wps/find/supportfaq.cws_home/conditionsofsale/journals" TargetMode="External"/><Relationship Id="rId229" Type="http://schemas.openxmlformats.org/officeDocument/2006/relationships/hyperlink" Target="http://www.elsevier.com/locate/annpal" TargetMode="External"/><Relationship Id="rId436" Type="http://schemas.openxmlformats.org/officeDocument/2006/relationships/hyperlink" Target="http://www.elsevier.com/wps/find/supportfaq.cws_home/conditionsofsale/argi" TargetMode="External"/><Relationship Id="rId643" Type="http://schemas.openxmlformats.org/officeDocument/2006/relationships/hyperlink" Target="http://www.elsevier.com/locate/bulsci" TargetMode="External"/><Relationship Id="rId1066" Type="http://schemas.openxmlformats.org/officeDocument/2006/relationships/hyperlink" Target="http://www.elsevier.com/wps/find/supportfaq.cws_home/conditionsofsale/journals" TargetMode="External"/><Relationship Id="rId1273" Type="http://schemas.openxmlformats.org/officeDocument/2006/relationships/hyperlink" Target="http://www.elsevier.com/locate/dendro" TargetMode="External"/><Relationship Id="rId1480" Type="http://schemas.openxmlformats.org/officeDocument/2006/relationships/hyperlink" Target="http://www.elsevier.com/wps/find/supportfaq.cws_home/conditionsofsale/journals" TargetMode="External"/><Relationship Id="rId2117" Type="http://schemas.openxmlformats.org/officeDocument/2006/relationships/hyperlink" Target="http://www.elsevier.com/locate/ica" TargetMode="External"/><Relationship Id="rId2324" Type="http://schemas.openxmlformats.org/officeDocument/2006/relationships/hyperlink" Target="http://www.elsevier.com/wps/find/supportfaq.cws_home/conditionsofsale/journals" TargetMode="External"/><Relationship Id="rId3722" Type="http://schemas.openxmlformats.org/officeDocument/2006/relationships/hyperlink" Target="http://www.elsevier.com/locate/neuron" TargetMode="External"/><Relationship Id="rId850" Type="http://schemas.openxmlformats.org/officeDocument/2006/relationships/hyperlink" Target="http://www.elsevier.com/wps/find/supportfaq.cws_home/conditionsofsale/journals" TargetMode="External"/><Relationship Id="rId1133" Type="http://schemas.openxmlformats.org/officeDocument/2006/relationships/hyperlink" Target="http://www.elsevier.com/locate/cretres" TargetMode="External"/><Relationship Id="rId2531" Type="http://schemas.openxmlformats.org/officeDocument/2006/relationships/hyperlink" Target="http://www.elsevier.com/locate/jch" TargetMode="External"/><Relationship Id="rId4289" Type="http://schemas.openxmlformats.org/officeDocument/2006/relationships/hyperlink" Target="http://www.elsevier.com/wps/find/supportfaq.cws_home/conditionsofsale/journals" TargetMode="External"/><Relationship Id="rId503" Type="http://schemas.openxmlformats.org/officeDocument/2006/relationships/hyperlink" Target="http://www.elsevier.com/locate/bpg" TargetMode="External"/><Relationship Id="rId710" Type="http://schemas.openxmlformats.org/officeDocument/2006/relationships/hyperlink" Target="http://www.elsevier.com/wps/find/supportfaq.cws_home/conditionsofsale/journals" TargetMode="External"/><Relationship Id="rId1340" Type="http://schemas.openxmlformats.org/officeDocument/2006/relationships/hyperlink" Target="http://www.elsevier.com/wps/find/supportfaq.cws_home/conditionsofsale/journals" TargetMode="External"/><Relationship Id="rId3098" Type="http://schemas.openxmlformats.org/officeDocument/2006/relationships/hyperlink" Target="http://www.elsevier.com/locate/jrurstud" TargetMode="External"/><Relationship Id="rId4496" Type="http://schemas.openxmlformats.org/officeDocument/2006/relationships/hyperlink" Target="http://www.elsevier.com/locate/redar" TargetMode="External"/><Relationship Id="rId1200" Type="http://schemas.openxmlformats.org/officeDocument/2006/relationships/hyperlink" Target="http://www.elsevier.com/wps/find/supportfaq.cws_home/conditionsofsale/journals" TargetMode="External"/><Relationship Id="rId4149" Type="http://schemas.openxmlformats.org/officeDocument/2006/relationships/hyperlink" Target="http://www.elsevier.com/wps/find/supportfaq.cws_home/conditionsofsale/journals" TargetMode="External"/><Relationship Id="rId4356" Type="http://schemas.openxmlformats.org/officeDocument/2006/relationships/hyperlink" Target="http://www.elsevier.com/locate/yrtph" TargetMode="External"/><Relationship Id="rId4563" Type="http://schemas.openxmlformats.org/officeDocument/2006/relationships/hyperlink" Target="http://www.elsevier.com/locate/refrac" TargetMode="External"/><Relationship Id="rId4770" Type="http://schemas.openxmlformats.org/officeDocument/2006/relationships/hyperlink" Target="http://www.elsevier.com/wps/find/supportfaq.cws_home/conditionsofsale/journals" TargetMode="External"/><Relationship Id="rId3165" Type="http://schemas.openxmlformats.org/officeDocument/2006/relationships/hyperlink" Target="http://www.elsevier.com/wps/find/supportfaq.cws_home/conditionsofsale/argi" TargetMode="External"/><Relationship Id="rId3372" Type="http://schemas.openxmlformats.org/officeDocument/2006/relationships/hyperlink" Target="http://www.elsevier.com/locate/lungcan" TargetMode="External"/><Relationship Id="rId4009" Type="http://schemas.openxmlformats.org/officeDocument/2006/relationships/hyperlink" Target="http://www.elsevier.com/wps/find/supportfaq.cws_home/conditionsofsale/journals" TargetMode="External"/><Relationship Id="rId4216" Type="http://schemas.openxmlformats.org/officeDocument/2006/relationships/hyperlink" Target="http://www.elsevier.com/locate/pbmb" TargetMode="External"/><Relationship Id="rId4423" Type="http://schemas.openxmlformats.org/officeDocument/2006/relationships/hyperlink" Target="http://www.elsevier.com/wps/find/supportfaq.cws_home/conditionsofsale/journals" TargetMode="External"/><Relationship Id="rId4630" Type="http://schemas.openxmlformats.org/officeDocument/2006/relationships/hyperlink" Target="http://www.elsevier.com/wps/find/supportfaq.cws_home/conditionsofsale/argi" TargetMode="External"/><Relationship Id="rId293" Type="http://schemas.openxmlformats.org/officeDocument/2006/relationships/hyperlink" Target="http://www.elsevier.com/locate/clay" TargetMode="External"/><Relationship Id="rId2181" Type="http://schemas.openxmlformats.org/officeDocument/2006/relationships/hyperlink" Target="http://www.elsevier.com/locate/ijcard" TargetMode="External"/><Relationship Id="rId3025" Type="http://schemas.openxmlformats.org/officeDocument/2006/relationships/hyperlink" Target="http://www.elsevier.com/wps/find/supportfaq.cws_home/conditionsofsale/journals" TargetMode="External"/><Relationship Id="rId3232" Type="http://schemas.openxmlformats.org/officeDocument/2006/relationships/hyperlink" Target="http://www.elsevier.com/locate/jtcm" TargetMode="External"/><Relationship Id="rId153" Type="http://schemas.openxmlformats.org/officeDocument/2006/relationships/hyperlink" Target="http://www.elsevier.com/wps/find/supportfaq.cws_home/conditionsofsale/journals" TargetMode="External"/><Relationship Id="rId360" Type="http://schemas.openxmlformats.org/officeDocument/2006/relationships/hyperlink" Target="http://www.elsevier.com/wps/find/supportfaq.cws_home/conditionsofsale/esme" TargetMode="External"/><Relationship Id="rId2041" Type="http://schemas.openxmlformats.org/officeDocument/2006/relationships/hyperlink" Target="http://www.elsevier.com/locate/idcases" TargetMode="External"/><Relationship Id="rId5197" Type="http://schemas.openxmlformats.org/officeDocument/2006/relationships/hyperlink" Target="http://www.elsevier.com/wps/find/supportfaq.cws_home/conditionsofsale/journals" TargetMode="External"/><Relationship Id="rId220" Type="http://schemas.openxmlformats.org/officeDocument/2006/relationships/hyperlink" Target="http://www.elsevier.com/wps/find/supportfaq.cws_home/conditionsofsale/esme" TargetMode="External"/><Relationship Id="rId2998" Type="http://schemas.openxmlformats.org/officeDocument/2006/relationships/hyperlink" Target="http://www.elsevier.com/locate/jort" TargetMode="External"/><Relationship Id="rId5057" Type="http://schemas.openxmlformats.org/officeDocument/2006/relationships/hyperlink" Target="http://www.elsevier.com/wps/find/supportfaq.cws_home/conditionsofsale/journals" TargetMode="External"/><Relationship Id="rId5264" Type="http://schemas.openxmlformats.org/officeDocument/2006/relationships/hyperlink" Target="http://www.elsevier.com/locate/vaccine" TargetMode="External"/><Relationship Id="rId2858" Type="http://schemas.openxmlformats.org/officeDocument/2006/relationships/hyperlink" Target="http://www.elsevier.com/wps/find/supportfaq.cws_home/conditionsofsale/journals" TargetMode="External"/><Relationship Id="rId3909" Type="http://schemas.openxmlformats.org/officeDocument/2006/relationships/hyperlink" Target="http://www.elsevier.com/wps/find/supportfaq.cws_home/conditionsofsale/argi" TargetMode="External"/><Relationship Id="rId4073" Type="http://schemas.openxmlformats.org/officeDocument/2006/relationships/hyperlink" Target="http://www.elsevier.com/wps/find/supportfaq.cws_home/conditionsofsale/journals" TargetMode="External"/><Relationship Id="rId99" Type="http://schemas.openxmlformats.org/officeDocument/2006/relationships/hyperlink" Target="http://www.elsevier.com/wps/find/supportfaq.cws_home/conditionsofsale/journals" TargetMode="External"/><Relationship Id="rId1667" Type="http://schemas.openxmlformats.org/officeDocument/2006/relationships/hyperlink" Target="http://www.elsevier.com/locate/eururo" TargetMode="External"/><Relationship Id="rId1874" Type="http://schemas.openxmlformats.org/officeDocument/2006/relationships/hyperlink" Target="http://www.elsevier.com/wps/find/supportfaq.cws_home/conditionsofsale/journals" TargetMode="External"/><Relationship Id="rId2718" Type="http://schemas.openxmlformats.org/officeDocument/2006/relationships/hyperlink" Target="http://www.elsevier.com/wps/find/supportfaq.cws_home/conditionsofsale/argi" TargetMode="External"/><Relationship Id="rId2925" Type="http://schemas.openxmlformats.org/officeDocument/2006/relationships/hyperlink" Target="http://www.elsevier.com/wps/find/supportfaq.cws_home/conditionsofsale/journals" TargetMode="External"/><Relationship Id="rId4280" Type="http://schemas.openxmlformats.org/officeDocument/2006/relationships/hyperlink" Target="http://www.elsevier.com/locate/prprns" TargetMode="External"/><Relationship Id="rId5124" Type="http://schemas.openxmlformats.org/officeDocument/2006/relationships/hyperlink" Target="http://www.elsevier.com/locate/trmi" TargetMode="External"/><Relationship Id="rId5331" Type="http://schemas.openxmlformats.org/officeDocument/2006/relationships/hyperlink" Target="http://www.elsevier.com/wps/find/supportfaq.cws_home/conditionsofsale/journals" TargetMode="External"/><Relationship Id="rId1527" Type="http://schemas.openxmlformats.org/officeDocument/2006/relationships/hyperlink" Target="http://www.elsevier.com/locate/engfailanal" TargetMode="External"/><Relationship Id="rId1734" Type="http://schemas.openxmlformats.org/officeDocument/2006/relationships/hyperlink" Target="http://www.elsevier.com/wps/find/supportfaq.cws_home/conditionsofsale/journals" TargetMode="External"/><Relationship Id="rId1941" Type="http://schemas.openxmlformats.org/officeDocument/2006/relationships/hyperlink" Target="http://www.elsevier.com/locate/gynor" TargetMode="External"/><Relationship Id="rId4140" Type="http://schemas.openxmlformats.org/officeDocument/2006/relationships/hyperlink" Target="http://www.elsevier.com/locate/piel" TargetMode="External"/><Relationship Id="rId26" Type="http://schemas.openxmlformats.org/officeDocument/2006/relationships/hyperlink" Target="http://www.elsevier.com/locate/amasi" TargetMode="External"/><Relationship Id="rId3699" Type="http://schemas.openxmlformats.org/officeDocument/2006/relationships/hyperlink" Target="http://www.elsevier.com/wps/find/supportfaq.cws_home/conditionsofsale/journals" TargetMode="External"/><Relationship Id="rId4000" Type="http://schemas.openxmlformats.org/officeDocument/2006/relationships/hyperlink" Target="http://www.elsevier.com/locate/pdj" TargetMode="External"/><Relationship Id="rId1801" Type="http://schemas.openxmlformats.org/officeDocument/2006/relationships/hyperlink" Target="http://www.elsevier.com/locate/forpol" TargetMode="External"/><Relationship Id="rId3559" Type="http://schemas.openxmlformats.org/officeDocument/2006/relationships/hyperlink" Target="http://www.elsevier.com/wps/find/supportfaq.cws_home/conditionsofsale/journals" TargetMode="External"/><Relationship Id="rId4957" Type="http://schemas.openxmlformats.org/officeDocument/2006/relationships/hyperlink" Target="http://www.elsevier.com/wps/find/supportfaq.cws_home/conditionsofsale/journals" TargetMode="External"/><Relationship Id="rId687" Type="http://schemas.openxmlformats.org/officeDocument/2006/relationships/hyperlink" Target="http://www.elsevier.com/locate/carbpol" TargetMode="External"/><Relationship Id="rId2368" Type="http://schemas.openxmlformats.org/officeDocument/2006/relationships/hyperlink" Target="http://www.elsevier.com/wps/find/supportfaq.cws_home/conditionsofsale/journals" TargetMode="External"/><Relationship Id="rId3766" Type="http://schemas.openxmlformats.org/officeDocument/2006/relationships/hyperlink" Target="http://www.elsevier.com/locate/yniox" TargetMode="External"/><Relationship Id="rId3973" Type="http://schemas.openxmlformats.org/officeDocument/2006/relationships/hyperlink" Target="http://www.elsevier.com/wps/find/supportfaq.cws_home/conditionsofsale/journals" TargetMode="External"/><Relationship Id="rId4817" Type="http://schemas.openxmlformats.org/officeDocument/2006/relationships/hyperlink" Target="http://www.elsevier.com/locate/shpsb" TargetMode="External"/><Relationship Id="rId894" Type="http://schemas.openxmlformats.org/officeDocument/2006/relationships/hyperlink" Target="http://www.elsevier.com/wps/find/supportfaq.cws_home/conditionsofsale/journals" TargetMode="External"/><Relationship Id="rId1177" Type="http://schemas.openxmlformats.org/officeDocument/2006/relationships/hyperlink" Target="http://www.elsevier.com/locate/cub" TargetMode="External"/><Relationship Id="rId2575" Type="http://schemas.openxmlformats.org/officeDocument/2006/relationships/hyperlink" Target="http://www.elsevier.com/locate/jctb" TargetMode="External"/><Relationship Id="rId2782" Type="http://schemas.openxmlformats.org/officeDocument/2006/relationships/hyperlink" Target="http://www.elsevier.com/wps/find/supportfaq.cws_home/conditionsofsale/argi" TargetMode="External"/><Relationship Id="rId3419" Type="http://schemas.openxmlformats.org/officeDocument/2006/relationships/hyperlink" Target="http://www.elsevier.com/wps/find/supportfaq.cws_home/conditionsofsale/journals" TargetMode="External"/><Relationship Id="rId3626" Type="http://schemas.openxmlformats.org/officeDocument/2006/relationships/hyperlink" Target="http://www.elsevier.com/locate/omtn" TargetMode="External"/><Relationship Id="rId3833" Type="http://schemas.openxmlformats.org/officeDocument/2006/relationships/hyperlink" Target="http://www.elsevier.com/wps/find/supportfaq.cws_home/conditionsofsale/argi" TargetMode="External"/><Relationship Id="rId547" Type="http://schemas.openxmlformats.org/officeDocument/2006/relationships/hyperlink" Target="http://www.elsevier.com/locate/bica" TargetMode="External"/><Relationship Id="rId754" Type="http://schemas.openxmlformats.org/officeDocument/2006/relationships/hyperlink" Target="http://www.elsevier.com/wps/find/supportfaq.cws_home/conditionsofsale/journals" TargetMode="External"/><Relationship Id="rId961" Type="http://schemas.openxmlformats.org/officeDocument/2006/relationships/hyperlink" Target="http://www.elsevier.com/locate/postcomstud" TargetMode="External"/><Relationship Id="rId1384" Type="http://schemas.openxmlformats.org/officeDocument/2006/relationships/hyperlink" Target="http://www.elsevier.com/wps/find/supportfaq.cws_home/conditionsofsale/journals" TargetMode="External"/><Relationship Id="rId1591" Type="http://schemas.openxmlformats.org/officeDocument/2006/relationships/hyperlink" Target="http://www.elsevier.com/locate/jemep" TargetMode="External"/><Relationship Id="rId2228" Type="http://schemas.openxmlformats.org/officeDocument/2006/relationships/hyperlink" Target="http://www.elsevier.com/wps/find/supportfaq.cws_home/conditionsofsale/journals" TargetMode="External"/><Relationship Id="rId2435" Type="http://schemas.openxmlformats.org/officeDocument/2006/relationships/hyperlink" Target="http://www.elsevier.com/locate/jaap" TargetMode="External"/><Relationship Id="rId2642" Type="http://schemas.openxmlformats.org/officeDocument/2006/relationships/hyperlink" Target="http://www.elsevier.com/wps/find/supportfaq.cws_home/conditionsofsale/journals" TargetMode="External"/><Relationship Id="rId3900" Type="http://schemas.openxmlformats.org/officeDocument/2006/relationships/hyperlink" Target="http://www.elsevier.com/locate/optcom" TargetMode="External"/><Relationship Id="rId90" Type="http://schemas.openxmlformats.org/officeDocument/2006/relationships/hyperlink" Target="http://www.elsevier.com/locate/alcr" TargetMode="External"/><Relationship Id="rId407" Type="http://schemas.openxmlformats.org/officeDocument/2006/relationships/hyperlink" Target="http://www.elsevier.com/locate/artmed" TargetMode="External"/><Relationship Id="rId614" Type="http://schemas.openxmlformats.org/officeDocument/2006/relationships/hyperlink" Target="http://www.elsevier.com/wps/find/supportfaq.cws_home/conditionsofsale/argi" TargetMode="External"/><Relationship Id="rId821" Type="http://schemas.openxmlformats.org/officeDocument/2006/relationships/hyperlink" Target="http://www.elsevier.com/locate/cirp" TargetMode="External"/><Relationship Id="rId1037" Type="http://schemas.openxmlformats.org/officeDocument/2006/relationships/hyperlink" Target="http://www.elsevier.com/locate/cma" TargetMode="External"/><Relationship Id="rId1244" Type="http://schemas.openxmlformats.org/officeDocument/2006/relationships/hyperlink" Target="http://www.elsevier.com/wps/find/supportfaq.cws_home/conditionsofsale/journals" TargetMode="External"/><Relationship Id="rId1451" Type="http://schemas.openxmlformats.org/officeDocument/2006/relationships/hyperlink" Target="http://www.elsevier.com/locate/ejvssr" TargetMode="External"/><Relationship Id="rId2502" Type="http://schemas.openxmlformats.org/officeDocument/2006/relationships/hyperlink" Target="http://www.elsevier.com/wps/find/supportfaq.cws_home/conditionsofsale/journals" TargetMode="External"/><Relationship Id="rId1104" Type="http://schemas.openxmlformats.org/officeDocument/2006/relationships/hyperlink" Target="http://www.elsevier.com/wps/find/supportfaq.cws_home/conditionsofsale/journals" TargetMode="External"/><Relationship Id="rId1311" Type="http://schemas.openxmlformats.org/officeDocument/2006/relationships/hyperlink" Target="http://www.elsevier.com/locate/dii" TargetMode="External"/><Relationship Id="rId4467" Type="http://schemas.openxmlformats.org/officeDocument/2006/relationships/hyperlink" Target="http://www.elsevier.com/wps/find/supportfaq.cws_home/conditionsofsale/journals" TargetMode="External"/><Relationship Id="rId4674" Type="http://schemas.openxmlformats.org/officeDocument/2006/relationships/hyperlink" Target="http://www.elsevier.com/wps/find/supportfaq.cws_home/conditionsofsale/argi" TargetMode="External"/><Relationship Id="rId4881" Type="http://schemas.openxmlformats.org/officeDocument/2006/relationships/hyperlink" Target="http://www.elsevier.com/wps/find/supportfaq.cws_home/conditionsofsale/journals" TargetMode="External"/><Relationship Id="rId3069" Type="http://schemas.openxmlformats.org/officeDocument/2006/relationships/hyperlink" Target="http://www.elsevier.com/wps/find/supportfaq.cws_home/conditionsofsale/journals" TargetMode="External"/><Relationship Id="rId3276" Type="http://schemas.openxmlformats.org/officeDocument/2006/relationships/hyperlink" Target="http://www.elsevier.com/locate/jwb" TargetMode="External"/><Relationship Id="rId3483" Type="http://schemas.openxmlformats.org/officeDocument/2006/relationships/hyperlink" Target="http://www.elsevier.com/wps/find/supportfaq.cws_home/conditionsofsale/journals" TargetMode="External"/><Relationship Id="rId3690" Type="http://schemas.openxmlformats.org/officeDocument/2006/relationships/hyperlink" Target="http://www.elsevier.com/locate/neucir" TargetMode="External"/><Relationship Id="rId4327" Type="http://schemas.openxmlformats.org/officeDocument/2006/relationships/hyperlink" Target="http://www.elsevier.com/wps/find/supportfaq.cws_home/conditionsofsale/argi" TargetMode="External"/><Relationship Id="rId4534" Type="http://schemas.openxmlformats.org/officeDocument/2006/relationships/hyperlink" Target="http://www.elsevier.com/wps/find/supportfaq.cws_home/conditionsofsale/journals" TargetMode="External"/><Relationship Id="rId197" Type="http://schemas.openxmlformats.org/officeDocument/2006/relationships/hyperlink" Target="http://www.elsevier.com/locate/amar" TargetMode="External"/><Relationship Id="rId2085" Type="http://schemas.openxmlformats.org/officeDocument/2006/relationships/hyperlink" Target="http://www.elsevier.com/locate/imu" TargetMode="External"/><Relationship Id="rId2292" Type="http://schemas.openxmlformats.org/officeDocument/2006/relationships/hyperlink" Target="http://www.elsevier.com/wps/find/supportfaq.cws_home/conditionsofsale/journals" TargetMode="External"/><Relationship Id="rId3136" Type="http://schemas.openxmlformats.org/officeDocument/2006/relationships/hyperlink" Target="http://www.elsevier.com/locate/jsg" TargetMode="External"/><Relationship Id="rId3343" Type="http://schemas.openxmlformats.org/officeDocument/2006/relationships/hyperlink" Target="http://www.elsevier.com/wps/find/supportfaq.cws_home/conditionsofsale/esme" TargetMode="External"/><Relationship Id="rId4741" Type="http://schemas.openxmlformats.org/officeDocument/2006/relationships/hyperlink" Target="http://www.elsevier.com/locate/sasoi" TargetMode="External"/><Relationship Id="rId264" Type="http://schemas.openxmlformats.org/officeDocument/2006/relationships/hyperlink" Target="http://www.elsevier.com/wps/find/supportfaq.cws_home/conditionsofsale/journals" TargetMode="External"/><Relationship Id="rId471" Type="http://schemas.openxmlformats.org/officeDocument/2006/relationships/hyperlink" Target="http://www.elsevier.com/locate/bbamem" TargetMode="External"/><Relationship Id="rId2152" Type="http://schemas.openxmlformats.org/officeDocument/2006/relationships/hyperlink" Target="http://www.elsevier.com/wps/find/supportfaq.cws_home/conditionsofsale/journals" TargetMode="External"/><Relationship Id="rId3550" Type="http://schemas.openxmlformats.org/officeDocument/2006/relationships/hyperlink" Target="http://www.elsevier.com/locate/metabol" TargetMode="External"/><Relationship Id="rId4601" Type="http://schemas.openxmlformats.org/officeDocument/2006/relationships/hyperlink" Target="http://www.elsevier.com/locate/schres" TargetMode="External"/><Relationship Id="rId124" Type="http://schemas.openxmlformats.org/officeDocument/2006/relationships/hyperlink" Target="http://www.elsevier.com/locate/aggviobeh" TargetMode="External"/><Relationship Id="rId3203" Type="http://schemas.openxmlformats.org/officeDocument/2006/relationships/hyperlink" Target="http://www.elsevier.com/wps/find/supportfaq.cws_home/conditionsofsale/argi" TargetMode="External"/><Relationship Id="rId3410" Type="http://schemas.openxmlformats.org/officeDocument/2006/relationships/hyperlink" Target="http://www.elsevier.com/locate/matchemphys" TargetMode="External"/><Relationship Id="rId331" Type="http://schemas.openxmlformats.org/officeDocument/2006/relationships/hyperlink" Target="http://www.elsevier.com/locate/apunts" TargetMode="External"/><Relationship Id="rId2012" Type="http://schemas.openxmlformats.org/officeDocument/2006/relationships/hyperlink" Target="http://www.elsevier.com/wps/find/supportfaq.cws_home/conditionsofsale/argi" TargetMode="External"/><Relationship Id="rId2969" Type="http://schemas.openxmlformats.org/officeDocument/2006/relationships/hyperlink" Target="http://www.elsevier.com/wps/find/supportfaq.cws_home/conditionsofsale/journals" TargetMode="External"/><Relationship Id="rId5168" Type="http://schemas.openxmlformats.org/officeDocument/2006/relationships/hyperlink" Target="http://www.elsevier.com/locate/trr" TargetMode="External"/><Relationship Id="rId1778" Type="http://schemas.openxmlformats.org/officeDocument/2006/relationships/hyperlink" Target="http://www.elsevier.com/wps/find/supportfaq.cws_home/conditionsofsale/journals" TargetMode="External"/><Relationship Id="rId1985" Type="http://schemas.openxmlformats.org/officeDocument/2006/relationships/hyperlink" Target="http://www.elsevier.com/locate/heliyon" TargetMode="External"/><Relationship Id="rId2829" Type="http://schemas.openxmlformats.org/officeDocument/2006/relationships/hyperlink" Target="http://www.elsevier.com/locate/joi" TargetMode="External"/><Relationship Id="rId4184" Type="http://schemas.openxmlformats.org/officeDocument/2006/relationships/hyperlink" Target="http://www.elsevier.com/locate/precamres" TargetMode="External"/><Relationship Id="rId4391" Type="http://schemas.openxmlformats.org/officeDocument/2006/relationships/hyperlink" Target="http://www.elsevier.com/wps/find/supportfaq.cws_home/conditionsofsale/journals" TargetMode="External"/><Relationship Id="rId5028" Type="http://schemas.openxmlformats.org/officeDocument/2006/relationships/hyperlink" Target="http://www.elsevier.com/locate/langlo" TargetMode="External"/><Relationship Id="rId5235" Type="http://schemas.openxmlformats.org/officeDocument/2006/relationships/hyperlink" Target="http://www.elsevier.com/wps/find/supportfaq.cws_home/conditionsofsale/journals" TargetMode="External"/><Relationship Id="rId1638" Type="http://schemas.openxmlformats.org/officeDocument/2006/relationships/hyperlink" Target="http://www.elsevier.com/wps/find/supportfaq.cws_home/conditionsofsale/journals" TargetMode="External"/><Relationship Id="rId4044" Type="http://schemas.openxmlformats.org/officeDocument/2006/relationships/hyperlink" Target="http://www.elsevier.com/locate/yphrs" TargetMode="External"/><Relationship Id="rId4251" Type="http://schemas.openxmlformats.org/officeDocument/2006/relationships/hyperlink" Target="http://www.elsevier.com/wps/find/supportfaq.cws_home/conditionsofsale/journals" TargetMode="External"/><Relationship Id="rId5302" Type="http://schemas.openxmlformats.org/officeDocument/2006/relationships/hyperlink" Target="http://www.elsevier.com/locate/vgie" TargetMode="External"/><Relationship Id="rId1845" Type="http://schemas.openxmlformats.org/officeDocument/2006/relationships/hyperlink" Target="http://www.elsevier.com/locate/gastroenterologia" TargetMode="External"/><Relationship Id="rId3060" Type="http://schemas.openxmlformats.org/officeDocument/2006/relationships/hyperlink" Target="http://www.elsevier.com/locate/prosdent" TargetMode="External"/><Relationship Id="rId4111" Type="http://schemas.openxmlformats.org/officeDocument/2006/relationships/hyperlink" Target="http://www.elsevier.com/wps/find/supportfaq.cws_home/conditionsofsale/journals" TargetMode="External"/><Relationship Id="rId1705" Type="http://schemas.openxmlformats.org/officeDocument/2006/relationships/hyperlink" Target="http://www.elsevier.com/locate/fertnstert" TargetMode="External"/><Relationship Id="rId1912" Type="http://schemas.openxmlformats.org/officeDocument/2006/relationships/hyperlink" Target="http://www.elsevier.com/wps/find/supportfaq.cws_home/conditionsofsale/journals" TargetMode="External"/><Relationship Id="rId3877" Type="http://schemas.openxmlformats.org/officeDocument/2006/relationships/hyperlink" Target="http://www.elsevier.com/wps/find/supportfaq.cws_home/conditionsofsale/argi" TargetMode="External"/><Relationship Id="rId4928" Type="http://schemas.openxmlformats.org/officeDocument/2006/relationships/hyperlink" Target="http://www.elsevier.com/locate/amjms" TargetMode="External"/><Relationship Id="rId5092" Type="http://schemas.openxmlformats.org/officeDocument/2006/relationships/hyperlink" Target="http://www.elsevier.com/locate/cths" TargetMode="External"/><Relationship Id="rId798" Type="http://schemas.openxmlformats.org/officeDocument/2006/relationships/hyperlink" Target="http://www.elsevier.com/wps/find/supportfaq.cws_home/conditionsofsale/journals" TargetMode="External"/><Relationship Id="rId2479" Type="http://schemas.openxmlformats.org/officeDocument/2006/relationships/hyperlink" Target="http://www.elsevier.com/locate/jbtep" TargetMode="External"/><Relationship Id="rId2686" Type="http://schemas.openxmlformats.org/officeDocument/2006/relationships/hyperlink" Target="http://www.elsevier.com/wps/find/supportfaq.cws_home/conditionsofsale/journals" TargetMode="External"/><Relationship Id="rId2893" Type="http://schemas.openxmlformats.org/officeDocument/2006/relationships/hyperlink" Target="http://www.elsevier.com/wps/find/supportfaq.cws_home/conditionsofsale/journals" TargetMode="External"/><Relationship Id="rId3737" Type="http://schemas.openxmlformats.org/officeDocument/2006/relationships/hyperlink" Target="http://www.elsevier.com/wps/find/supportfaq.cws_home/conditionsofsale/journals" TargetMode="External"/><Relationship Id="rId3944" Type="http://schemas.openxmlformats.org/officeDocument/2006/relationships/hyperlink" Target="http://www.elsevier.com/locate/ostmed" TargetMode="External"/><Relationship Id="rId658" Type="http://schemas.openxmlformats.org/officeDocument/2006/relationships/hyperlink" Target="http://www.elsevier.com/wps/find/supportfaq.cws_home/conditionsofsale/esme" TargetMode="External"/><Relationship Id="rId865" Type="http://schemas.openxmlformats.org/officeDocument/2006/relationships/hyperlink" Target="http://www.elsevier.com/locate/cgh" TargetMode="External"/><Relationship Id="rId1288" Type="http://schemas.openxmlformats.org/officeDocument/2006/relationships/hyperlink" Target="http://www.elsevier.com/wps/find/supportfaq.cws_home/conditionsofsale/journals" TargetMode="External"/><Relationship Id="rId1495" Type="http://schemas.openxmlformats.org/officeDocument/2006/relationships/hyperlink" Target="http://www.elsevier.com/locate/esd" TargetMode="External"/><Relationship Id="rId2339" Type="http://schemas.openxmlformats.org/officeDocument/2006/relationships/hyperlink" Target="http://www.elsevier.com/locate/invent" TargetMode="External"/><Relationship Id="rId2546" Type="http://schemas.openxmlformats.org/officeDocument/2006/relationships/hyperlink" Target="http://www.elsevier.com/wps/find/supportfaq.cws_home/conditionsofsale/journals" TargetMode="External"/><Relationship Id="rId2753" Type="http://schemas.openxmlformats.org/officeDocument/2006/relationships/hyperlink" Target="http://www.elsevier.com/locate/jfct" TargetMode="External"/><Relationship Id="rId2960" Type="http://schemas.openxmlformats.org/officeDocument/2006/relationships/hyperlink" Target="http://www.elsevier.com/locate/jneb" TargetMode="External"/><Relationship Id="rId3804" Type="http://schemas.openxmlformats.org/officeDocument/2006/relationships/hyperlink" Target="http://www.elsevier.com/locate/nuclphysa" TargetMode="External"/><Relationship Id="rId518" Type="http://schemas.openxmlformats.org/officeDocument/2006/relationships/hyperlink" Target="http://www.elsevier.com/wps/find/supportfaq.cws_home/conditionsofsale/journals" TargetMode="External"/><Relationship Id="rId725" Type="http://schemas.openxmlformats.org/officeDocument/2006/relationships/hyperlink" Target="http://www.elsevier.com/locate/ceca" TargetMode="External"/><Relationship Id="rId932" Type="http://schemas.openxmlformats.org/officeDocument/2006/relationships/hyperlink" Target="http://www.elsevier.com/wps/find/supportfaq.cws_home/conditionsofsale/journals" TargetMode="External"/><Relationship Id="rId1148" Type="http://schemas.openxmlformats.org/officeDocument/2006/relationships/hyperlink" Target="http://www.elsevier.com/wps/find/supportfaq.cws_home/conditionsofsale/journals" TargetMode="External"/><Relationship Id="rId1355" Type="http://schemas.openxmlformats.org/officeDocument/2006/relationships/hyperlink" Target="http://www.elsevier.com/locate/ddes" TargetMode="External"/><Relationship Id="rId1562" Type="http://schemas.openxmlformats.org/officeDocument/2006/relationships/hyperlink" Target="http://www.elsevier.com/wps/find/supportfaq.cws_home/conditionsofsale/journals" TargetMode="External"/><Relationship Id="rId2406" Type="http://schemas.openxmlformats.org/officeDocument/2006/relationships/hyperlink" Target="http://www.elsevier.com/wps/find/supportfaq.cws_home/conditionsofsale/journals" TargetMode="External"/><Relationship Id="rId2613" Type="http://schemas.openxmlformats.org/officeDocument/2006/relationships/hyperlink" Target="http://www.elsevier.com/locate/jcms" TargetMode="External"/><Relationship Id="rId1008" Type="http://schemas.openxmlformats.org/officeDocument/2006/relationships/hyperlink" Target="http://www.elsevier.com/wps/find/supportfaq.cws_home/conditionsofsale/journals" TargetMode="External"/><Relationship Id="rId1215" Type="http://schemas.openxmlformats.org/officeDocument/2006/relationships/hyperlink" Target="http://www.elsevier.com/locate/cophys" TargetMode="External"/><Relationship Id="rId1422" Type="http://schemas.openxmlformats.org/officeDocument/2006/relationships/hyperlink" Target="http://www.elsevier.com/wps/find/supportfaq.cws_home/conditionsofsale/journals" TargetMode="External"/><Relationship Id="rId2820" Type="http://schemas.openxmlformats.org/officeDocument/2006/relationships/hyperlink" Target="http://www.elsevier.com/wps/find/supportfaq.cws_home/conditionsofsale/journals" TargetMode="External"/><Relationship Id="rId4578" Type="http://schemas.openxmlformats.org/officeDocument/2006/relationships/hyperlink" Target="http://www.elsevier.com/wps/find/supportfaq.cws_home/conditionsofsale/journals" TargetMode="External"/><Relationship Id="rId61" Type="http://schemas.openxmlformats.org/officeDocument/2006/relationships/hyperlink" Target="http://www.elsevier.com/wps/find/supportfaq.cws_home/conditionsofsale/journals" TargetMode="External"/><Relationship Id="rId3387" Type="http://schemas.openxmlformats.org/officeDocument/2006/relationships/hyperlink" Target="http://www.elsevier.com/wps/find/supportfaq.cws_home/conditionsofsale/journals" TargetMode="External"/><Relationship Id="rId4785" Type="http://schemas.openxmlformats.org/officeDocument/2006/relationships/hyperlink" Target="http://www.elsevier.com/locate/specom" TargetMode="External"/><Relationship Id="rId4992" Type="http://schemas.openxmlformats.org/officeDocument/2006/relationships/hyperlink" Target="http://www.elsevier.com/locate/jnutbio" TargetMode="External"/><Relationship Id="rId2196" Type="http://schemas.openxmlformats.org/officeDocument/2006/relationships/hyperlink" Target="http://www.elsevier.com/wps/find/supportfaq.cws_home/conditionsofsale/journals" TargetMode="External"/><Relationship Id="rId3594" Type="http://schemas.openxmlformats.org/officeDocument/2006/relationships/hyperlink" Target="http://www.elsevier.com/locate/mito" TargetMode="External"/><Relationship Id="rId4438" Type="http://schemas.openxmlformats.org/officeDocument/2006/relationships/hyperlink" Target="http://www.elsevier.com/locate/rdf" TargetMode="External"/><Relationship Id="rId4645" Type="http://schemas.openxmlformats.org/officeDocument/2006/relationships/hyperlink" Target="http://www.elsevier.com/locate/ysmim" TargetMode="External"/><Relationship Id="rId4852" Type="http://schemas.openxmlformats.org/officeDocument/2006/relationships/hyperlink" Target="http://www.elsevier.com/locate/survophthal" TargetMode="External"/><Relationship Id="rId168" Type="http://schemas.openxmlformats.org/officeDocument/2006/relationships/hyperlink" Target="http://www.elsevier.com/locate/trci" TargetMode="External"/><Relationship Id="rId3247" Type="http://schemas.openxmlformats.org/officeDocument/2006/relationships/hyperlink" Target="http://www.elsevier.com/wps/find/supportfaq.cws_home/conditionsofsale/argi" TargetMode="External"/><Relationship Id="rId3454" Type="http://schemas.openxmlformats.org/officeDocument/2006/relationships/hyperlink" Target="http://www.elsevier.com/locate/mscamn" TargetMode="External"/><Relationship Id="rId3661" Type="http://schemas.openxmlformats.org/officeDocument/2006/relationships/hyperlink" Target="http://www.elsevier.com/wps/find/supportfaq.cws_home/conditionsofsale/journals" TargetMode="External"/><Relationship Id="rId4505" Type="http://schemas.openxmlformats.org/officeDocument/2006/relationships/hyperlink" Target="http://www.elsevier.com/locate/recom" TargetMode="External"/><Relationship Id="rId4712" Type="http://schemas.openxmlformats.org/officeDocument/2006/relationships/hyperlink" Target="http://www.elsevier.com/wps/find/supportfaq.cws_home/conditionsofsale/argi" TargetMode="External"/><Relationship Id="rId375" Type="http://schemas.openxmlformats.org/officeDocument/2006/relationships/hyperlink" Target="http://www.elsevier.com/locate/archoralbio" TargetMode="External"/><Relationship Id="rId582" Type="http://schemas.openxmlformats.org/officeDocument/2006/relationships/hyperlink" Target="http://www.elsevier.com/wps/find/supportfaq.cws_home/conditionsofsale/journals" TargetMode="External"/><Relationship Id="rId2056" Type="http://schemas.openxmlformats.org/officeDocument/2006/relationships/hyperlink" Target="http://www.elsevier.com/wps/find/supportfaq.cws_home/conditionsofsale/argi" TargetMode="External"/><Relationship Id="rId2263" Type="http://schemas.openxmlformats.org/officeDocument/2006/relationships/hyperlink" Target="http://www.elsevier.com/locate/ijnaoe" TargetMode="External"/><Relationship Id="rId2470" Type="http://schemas.openxmlformats.org/officeDocument/2006/relationships/hyperlink" Target="http://www.elsevier.com/wps/find/supportfaq.cws_home/conditionsofsale/journals" TargetMode="External"/><Relationship Id="rId3107" Type="http://schemas.openxmlformats.org/officeDocument/2006/relationships/hyperlink" Target="http://www.elsevier.com/wps/find/supportfaq.cws_home/conditionsofsale/journals" TargetMode="External"/><Relationship Id="rId3314" Type="http://schemas.openxmlformats.org/officeDocument/2006/relationships/hyperlink" Target="http://www.elsevier.com/locate/labeco" TargetMode="External"/><Relationship Id="rId3521" Type="http://schemas.openxmlformats.org/officeDocument/2006/relationships/hyperlink" Target="http://www.elsevier.com/wps/find/supportfaq.cws_home/conditionsofsale/esme" TargetMode="External"/><Relationship Id="rId235" Type="http://schemas.openxmlformats.org/officeDocument/2006/relationships/hyperlink" Target="http://www.elsevier.com/locate/aforl" TargetMode="External"/><Relationship Id="rId442" Type="http://schemas.openxmlformats.org/officeDocument/2006/relationships/hyperlink" Target="http://www.elsevier.com/wps/find/supportfaq.cws_home/conditionsofsale/journals" TargetMode="External"/><Relationship Id="rId1072" Type="http://schemas.openxmlformats.org/officeDocument/2006/relationships/hyperlink" Target="http://www.elsevier.com/wps/find/supportfaq.cws_home/conditionsofsale/journals" TargetMode="External"/><Relationship Id="rId2123" Type="http://schemas.openxmlformats.org/officeDocument/2006/relationships/hyperlink" Target="http://www.elsevier.com/locate/ime" TargetMode="External"/><Relationship Id="rId2330" Type="http://schemas.openxmlformats.org/officeDocument/2006/relationships/hyperlink" Target="http://www.elsevier.com/wps/find/supportfaq.cws_home/conditionsofsale/journals" TargetMode="External"/><Relationship Id="rId5279" Type="http://schemas.openxmlformats.org/officeDocument/2006/relationships/hyperlink" Target="http://www.elsevier.com/wps/find/supportfaq.cws_home/conditionsofsale/journals" TargetMode="External"/><Relationship Id="rId302" Type="http://schemas.openxmlformats.org/officeDocument/2006/relationships/hyperlink" Target="http://www.elsevier.com/wps/find/supportfaq.cws_home/conditionsofsale/journals" TargetMode="External"/><Relationship Id="rId4088" Type="http://schemas.openxmlformats.org/officeDocument/2006/relationships/hyperlink" Target="http://www.elsevier.com/locate/physc" TargetMode="External"/><Relationship Id="rId4295" Type="http://schemas.openxmlformats.org/officeDocument/2006/relationships/hyperlink" Target="http://www.elsevier.com/wps/find/supportfaq.cws_home/conditionsofsale/journals" TargetMode="External"/><Relationship Id="rId5139" Type="http://schemas.openxmlformats.org/officeDocument/2006/relationships/hyperlink" Target="http://www.elsevier.com/wps/find/supportfaq.cws_home/conditionsofsale/journals" TargetMode="External"/><Relationship Id="rId5346" Type="http://schemas.openxmlformats.org/officeDocument/2006/relationships/hyperlink" Target="http://www.elsevier.com/locate/worlddev" TargetMode="External"/><Relationship Id="rId1889" Type="http://schemas.openxmlformats.org/officeDocument/2006/relationships/hyperlink" Target="http://www.elsevier.com/locate/geoabhg" TargetMode="External"/><Relationship Id="rId4155" Type="http://schemas.openxmlformats.org/officeDocument/2006/relationships/hyperlink" Target="http://www.elsevier.com/wps/find/supportfaq.cws_home/conditionsofsale/journals" TargetMode="External"/><Relationship Id="rId4362" Type="http://schemas.openxmlformats.org/officeDocument/2006/relationships/hyperlink" Target="http://www.elsevier.com/locate/reinplas" TargetMode="External"/><Relationship Id="rId5206" Type="http://schemas.openxmlformats.org/officeDocument/2006/relationships/hyperlink" Target="http://www.elsevier.com/locate/tig" TargetMode="External"/><Relationship Id="rId1749" Type="http://schemas.openxmlformats.org/officeDocument/2006/relationships/hyperlink" Target="http://www.elsevier.com/locate/fop" TargetMode="External"/><Relationship Id="rId1956" Type="http://schemas.openxmlformats.org/officeDocument/2006/relationships/hyperlink" Target="http://www.elsevier.com/wps/find/supportfaq.cws_home/conditionsofsale/journals" TargetMode="External"/><Relationship Id="rId3171" Type="http://schemas.openxmlformats.org/officeDocument/2006/relationships/hyperlink" Target="http://www.elsevier.com/wps/find/supportfaq.cws_home/conditionsofsale/argi" TargetMode="External"/><Relationship Id="rId4015" Type="http://schemas.openxmlformats.org/officeDocument/2006/relationships/hyperlink" Target="http://www.elsevier.com/wps/find/supportfaq.cws_home/conditionsofsale/journals" TargetMode="External"/><Relationship Id="rId1609" Type="http://schemas.openxmlformats.org/officeDocument/2006/relationships/hyperlink" Target="http://www.elsevier.com/locate/ejc" TargetMode="External"/><Relationship Id="rId1816" Type="http://schemas.openxmlformats.org/officeDocument/2006/relationships/hyperlink" Target="http://www.elsevier.com/wps/find/supportfaq.cws_home/conditionsofsale/journals" TargetMode="External"/><Relationship Id="rId4222" Type="http://schemas.openxmlformats.org/officeDocument/2006/relationships/hyperlink" Target="http://www.elsevier.com/locate/pecs" TargetMode="External"/><Relationship Id="rId3031" Type="http://schemas.openxmlformats.org/officeDocument/2006/relationships/hyperlink" Target="http://www.elsevier.com/wps/find/supportfaq.cws_home/conditionsofsale/journals" TargetMode="External"/><Relationship Id="rId3988" Type="http://schemas.openxmlformats.org/officeDocument/2006/relationships/hyperlink" Target="http://www.elsevier.com/locate/pathophys" TargetMode="External"/><Relationship Id="rId2797" Type="http://schemas.openxmlformats.org/officeDocument/2006/relationships/hyperlink" Target="http://www.elsevier.com/locate/jhin" TargetMode="External"/><Relationship Id="rId3848" Type="http://schemas.openxmlformats.org/officeDocument/2006/relationships/hyperlink" Target="http://www.elsevier.com/locate/ohim" TargetMode="External"/><Relationship Id="rId769" Type="http://schemas.openxmlformats.org/officeDocument/2006/relationships/hyperlink" Target="http://www.elsevier.com/locate/chemgeo" TargetMode="External"/><Relationship Id="rId976" Type="http://schemas.openxmlformats.org/officeDocument/2006/relationships/hyperlink" Target="http://www.elsevier.com/wps/find/supportfaq.cws_home/conditionsofsale/journals" TargetMode="External"/><Relationship Id="rId1399" Type="http://schemas.openxmlformats.org/officeDocument/2006/relationships/hyperlink" Target="http://www.elsevier.com/locate/ecolind" TargetMode="External"/><Relationship Id="rId2657" Type="http://schemas.openxmlformats.org/officeDocument/2006/relationships/hyperlink" Target="http://www.elsevier.com/locate/jet" TargetMode="External"/><Relationship Id="rId5063" Type="http://schemas.openxmlformats.org/officeDocument/2006/relationships/hyperlink" Target="http://www.elsevier.com/wps/find/supportfaq.cws_home/conditionsofsale/journals" TargetMode="External"/><Relationship Id="rId5270" Type="http://schemas.openxmlformats.org/officeDocument/2006/relationships/hyperlink" Target="http://www.elsevier.com/locate/vacuum" TargetMode="External"/><Relationship Id="rId629" Type="http://schemas.openxmlformats.org/officeDocument/2006/relationships/hyperlink" Target="http://www.elsevier.com/locate/brs" TargetMode="External"/><Relationship Id="rId1259" Type="http://schemas.openxmlformats.org/officeDocument/2006/relationships/hyperlink" Target="http://www.elsevier.com/locate/dib" TargetMode="External"/><Relationship Id="rId1466" Type="http://schemas.openxmlformats.org/officeDocument/2006/relationships/hyperlink" Target="http://www.elsevier.com/wps/find/supportfaq.cws_home/conditionsofsale/journals" TargetMode="External"/><Relationship Id="rId2864" Type="http://schemas.openxmlformats.org/officeDocument/2006/relationships/hyperlink" Target="http://www.elsevier.com/wps/find/supportfaq.cws_home/conditionsofsale/journals" TargetMode="External"/><Relationship Id="rId3708" Type="http://schemas.openxmlformats.org/officeDocument/2006/relationships/hyperlink" Target="http://www.elsevier.com/locate/nrleng" TargetMode="External"/><Relationship Id="rId3915" Type="http://schemas.openxmlformats.org/officeDocument/2006/relationships/hyperlink" Target="http://www.elsevier.com/wps/find/supportfaq.cws_home/conditionsofsale/argi" TargetMode="External"/><Relationship Id="rId5130" Type="http://schemas.openxmlformats.org/officeDocument/2006/relationships/hyperlink" Target="http://www.elsevier.com/locate/tracli" TargetMode="External"/><Relationship Id="rId836" Type="http://schemas.openxmlformats.org/officeDocument/2006/relationships/hyperlink" Target="http://www.elsevier.com/wps/find/supportfaq.cws_home/conditionsofsale/journals" TargetMode="External"/><Relationship Id="rId1119" Type="http://schemas.openxmlformats.org/officeDocument/2006/relationships/hyperlink" Target="http://www.elsevier.com/locate/corederm" TargetMode="External"/><Relationship Id="rId1673" Type="http://schemas.openxmlformats.org/officeDocument/2006/relationships/hyperlink" Target="http://www.elsevier.com/locate/ens" TargetMode="External"/><Relationship Id="rId1880" Type="http://schemas.openxmlformats.org/officeDocument/2006/relationships/hyperlink" Target="http://www.elsevier.com/wps/find/supportfaq.cws_home/conditionsofsale/journals" TargetMode="External"/><Relationship Id="rId2517" Type="http://schemas.openxmlformats.org/officeDocument/2006/relationships/hyperlink" Target="http://www.elsevier.com/locate/jcct" TargetMode="External"/><Relationship Id="rId2724" Type="http://schemas.openxmlformats.org/officeDocument/2006/relationships/hyperlink" Target="http://www.elsevier.com/wps/find/supportfaq.cws_home/conditionsofsale/journals" TargetMode="External"/><Relationship Id="rId2931" Type="http://schemas.openxmlformats.org/officeDocument/2006/relationships/hyperlink" Target="http://www.elsevier.com/wps/find/supportfaq.cws_home/conditionsofsale/journals" TargetMode="External"/><Relationship Id="rId903" Type="http://schemas.openxmlformats.org/officeDocument/2006/relationships/hyperlink" Target="http://www.elsevier.com/locate/crad" TargetMode="External"/><Relationship Id="rId1326" Type="http://schemas.openxmlformats.org/officeDocument/2006/relationships/hyperlink" Target="http://www.elsevier.com/wps/find/supportfaq.cws_home/conditionsofsale/journals" TargetMode="External"/><Relationship Id="rId1533" Type="http://schemas.openxmlformats.org/officeDocument/2006/relationships/hyperlink" Target="http://www.elsevier.com/locate/eaef" TargetMode="External"/><Relationship Id="rId1740" Type="http://schemas.openxmlformats.org/officeDocument/2006/relationships/hyperlink" Target="http://www.elsevier.com/wps/find/supportfaq.cws_home/conditionsofsale/journals" TargetMode="External"/><Relationship Id="rId4689" Type="http://schemas.openxmlformats.org/officeDocument/2006/relationships/hyperlink" Target="http://www.elsevier.com/locate/srhc" TargetMode="External"/><Relationship Id="rId4896" Type="http://schemas.openxmlformats.org/officeDocument/2006/relationships/hyperlink" Target="http://www.elsevier.com/locate/techfore" TargetMode="External"/><Relationship Id="rId32" Type="http://schemas.openxmlformats.org/officeDocument/2006/relationships/hyperlink" Target="http://www.elsevier.com/locate/otoeng" TargetMode="External"/><Relationship Id="rId1600" Type="http://schemas.openxmlformats.org/officeDocument/2006/relationships/hyperlink" Target="http://www.elsevier.com/wps/find/supportfaq.cws_home/conditionsofsale/journals" TargetMode="External"/><Relationship Id="rId3498" Type="http://schemas.openxmlformats.org/officeDocument/2006/relationships/hyperlink" Target="http://www.elsevier.com/locate/mednuc" TargetMode="External"/><Relationship Id="rId4549" Type="http://schemas.openxmlformats.org/officeDocument/2006/relationships/hyperlink" Target="http://www.elsevier.com/locate/rmr" TargetMode="External"/><Relationship Id="rId4756" Type="http://schemas.openxmlformats.org/officeDocument/2006/relationships/hyperlink" Target="http://www.elsevier.com/wps/find/supportfaq.cws_home/conditionsofsale/journals" TargetMode="External"/><Relationship Id="rId4963" Type="http://schemas.openxmlformats.org/officeDocument/2006/relationships/hyperlink" Target="http://www.elsevier.com/wps/find/supportfaq.cws_home/conditionsofsale/journals" TargetMode="External"/><Relationship Id="rId3358" Type="http://schemas.openxmlformats.org/officeDocument/2006/relationships/hyperlink" Target="http://www.elsevier.com/locate/limno" TargetMode="External"/><Relationship Id="rId3565" Type="http://schemas.openxmlformats.org/officeDocument/2006/relationships/hyperlink" Target="http://www.elsevier.com/wps/find/supportfaq.cws_home/conditionsofsale/journals" TargetMode="External"/><Relationship Id="rId3772" Type="http://schemas.openxmlformats.org/officeDocument/2006/relationships/hyperlink" Target="http://www.elsevier.com/locate/nahs" TargetMode="External"/><Relationship Id="rId4409" Type="http://schemas.openxmlformats.org/officeDocument/2006/relationships/hyperlink" Target="http://www.elsevier.com/wps/find/supportfaq.cws_home/conditionsofsale/journals" TargetMode="External"/><Relationship Id="rId4616" Type="http://schemas.openxmlformats.org/officeDocument/2006/relationships/hyperlink" Target="http://www.elsevier.com/wps/find/supportfaq.cws_home/conditionsofsale/journals" TargetMode="External"/><Relationship Id="rId4823" Type="http://schemas.openxmlformats.org/officeDocument/2006/relationships/hyperlink" Target="http://www.elsevier.com/locate/simyco" TargetMode="External"/><Relationship Id="rId279" Type="http://schemas.openxmlformats.org/officeDocument/2006/relationships/hyperlink" Target="http://www.elsevier.com/locate/appet" TargetMode="External"/><Relationship Id="rId486" Type="http://schemas.openxmlformats.org/officeDocument/2006/relationships/hyperlink" Target="http://www.elsevier.com/wps/find/supportfaq.cws_home/conditionsofsale/journals" TargetMode="External"/><Relationship Id="rId693" Type="http://schemas.openxmlformats.org/officeDocument/2006/relationships/hyperlink" Target="http://www.elsevier.com/locate/ccep" TargetMode="External"/><Relationship Id="rId2167" Type="http://schemas.openxmlformats.org/officeDocument/2006/relationships/hyperlink" Target="http://www.elsevier.com/locate/accinf" TargetMode="External"/><Relationship Id="rId2374" Type="http://schemas.openxmlformats.org/officeDocument/2006/relationships/hyperlink" Target="http://www.elsevier.com/wps/find/supportfaq.cws_home/conditionsofsale/journals" TargetMode="External"/><Relationship Id="rId2581" Type="http://schemas.openxmlformats.org/officeDocument/2006/relationships/hyperlink" Target="http://www.elsevier.com/locate/jce" TargetMode="External"/><Relationship Id="rId3218" Type="http://schemas.openxmlformats.org/officeDocument/2006/relationships/hyperlink" Target="http://www.elsevier.com/locate/jtherbio" TargetMode="External"/><Relationship Id="rId3425" Type="http://schemas.openxmlformats.org/officeDocument/2006/relationships/hyperlink" Target="http://www.elsevier.com/wps/find/supportfaq.cws_home/conditionsofsale/journals" TargetMode="External"/><Relationship Id="rId3632" Type="http://schemas.openxmlformats.org/officeDocument/2006/relationships/hyperlink" Target="http://www.elsevier.com/locate/motcer" TargetMode="External"/><Relationship Id="rId139" Type="http://schemas.openxmlformats.org/officeDocument/2006/relationships/hyperlink" Target="http://www.elsevier.com/wps/find/supportfaq.cws_home/conditionsofsale/journals" TargetMode="External"/><Relationship Id="rId346" Type="http://schemas.openxmlformats.org/officeDocument/2006/relationships/hyperlink" Target="http://www.elsevier.com/wps/find/supportfaq.cws_home/conditionsofsale/journals" TargetMode="External"/><Relationship Id="rId553" Type="http://schemas.openxmlformats.org/officeDocument/2006/relationships/hyperlink" Target="http://www.elsevier.com/locate/biombioe" TargetMode="External"/><Relationship Id="rId760" Type="http://schemas.openxmlformats.org/officeDocument/2006/relationships/hyperlink" Target="http://www.elsevier.com/wps/find/supportfaq.cws_home/conditionsofsale/journals" TargetMode="External"/><Relationship Id="rId1183" Type="http://schemas.openxmlformats.org/officeDocument/2006/relationships/hyperlink" Target="http://www.elsevier.com/locate/cobme" TargetMode="External"/><Relationship Id="rId1390" Type="http://schemas.openxmlformats.org/officeDocument/2006/relationships/hyperlink" Target="http://www.elsevier.com/wps/find/supportfaq.cws_home/conditionsofsale/journals" TargetMode="External"/><Relationship Id="rId2027" Type="http://schemas.openxmlformats.org/officeDocument/2006/relationships/hyperlink" Target="http://www.elsevier.com/locate/ehpc" TargetMode="External"/><Relationship Id="rId2234" Type="http://schemas.openxmlformats.org/officeDocument/2006/relationships/hyperlink" Target="http://www.elsevier.com/wps/find/supportfaq.cws_home/conditionsofsale/journals" TargetMode="External"/><Relationship Id="rId2441" Type="http://schemas.openxmlformats.org/officeDocument/2006/relationships/hyperlink" Target="http://www.elsevier.com/locate/janxdis" TargetMode="External"/><Relationship Id="rId206" Type="http://schemas.openxmlformats.org/officeDocument/2006/relationships/hyperlink" Target="http://www.elsevier.com/wps/find/supportfaq.cws_home/conditionsofsale/journals" TargetMode="External"/><Relationship Id="rId413" Type="http://schemas.openxmlformats.org/officeDocument/2006/relationships/hyperlink" Target="http://www.elsevier.com/locate/ajps" TargetMode="External"/><Relationship Id="rId1043" Type="http://schemas.openxmlformats.org/officeDocument/2006/relationships/hyperlink" Target="http://www.elsevier.com/locate/cpc" TargetMode="External"/><Relationship Id="rId4199" Type="http://schemas.openxmlformats.org/officeDocument/2006/relationships/hyperlink" Target="http://www.elsevier.com/wps/find/supportfaq.cws_home/conditionsofsale/journals" TargetMode="External"/><Relationship Id="rId620" Type="http://schemas.openxmlformats.org/officeDocument/2006/relationships/hyperlink" Target="http://www.elsevier.com/wps/find/supportfaq.cws_home/conditionsofsale/journals" TargetMode="External"/><Relationship Id="rId1250" Type="http://schemas.openxmlformats.org/officeDocument/2006/relationships/hyperlink" Target="http://www.elsevier.com/wps/find/supportfaq.cws_home/conditionsofsale/journals" TargetMode="External"/><Relationship Id="rId2301" Type="http://schemas.openxmlformats.org/officeDocument/2006/relationships/hyperlink" Target="http://www.elsevier.com/locate/ijrobp" TargetMode="External"/><Relationship Id="rId4059" Type="http://schemas.openxmlformats.org/officeDocument/2006/relationships/hyperlink" Target="http://www.elsevier.com/wps/find/supportfaq.cws_home/conditionsofsale/journals" TargetMode="External"/><Relationship Id="rId1110" Type="http://schemas.openxmlformats.org/officeDocument/2006/relationships/hyperlink" Target="http://www.elsevier.com/wps/find/supportfaq.cws_home/conditionsofsale/journals" TargetMode="External"/><Relationship Id="rId4266" Type="http://schemas.openxmlformats.org/officeDocument/2006/relationships/hyperlink" Target="http://www.elsevier.com/locate/prnil" TargetMode="External"/><Relationship Id="rId4473" Type="http://schemas.openxmlformats.org/officeDocument/2006/relationships/hyperlink" Target="http://www.elsevier.com/wps/find/supportfaq.cws_home/conditionsofsale/esme" TargetMode="External"/><Relationship Id="rId4680" Type="http://schemas.openxmlformats.org/officeDocument/2006/relationships/hyperlink" Target="http://www.elsevier.com/wps/find/supportfaq.cws_home/conditionsofsale/journals" TargetMode="External"/><Relationship Id="rId5317" Type="http://schemas.openxmlformats.org/officeDocument/2006/relationships/hyperlink" Target="http://www.elsevier.com/wps/find/supportfaq.cws_home/conditionsofsale/journals" TargetMode="External"/><Relationship Id="rId1927" Type="http://schemas.openxmlformats.org/officeDocument/2006/relationships/hyperlink" Target="http://www.elsevier.com/locate/globalheart" TargetMode="External"/><Relationship Id="rId3075" Type="http://schemas.openxmlformats.org/officeDocument/2006/relationships/hyperlink" Target="http://www.elsevier.com/wps/find/supportfaq.cws_home/conditionsofsale/journals" TargetMode="External"/><Relationship Id="rId3282" Type="http://schemas.openxmlformats.org/officeDocument/2006/relationships/hyperlink" Target="http://www.elsevier.com/locate/jvir" TargetMode="External"/><Relationship Id="rId4126" Type="http://schemas.openxmlformats.org/officeDocument/2006/relationships/hyperlink" Target="http://www.elsevier.com/locate/pmpp" TargetMode="External"/><Relationship Id="rId4333" Type="http://schemas.openxmlformats.org/officeDocument/2006/relationships/hyperlink" Target="http://www.elsevier.com/wps/find/supportfaq.cws_home/conditionsofsale/journals" TargetMode="External"/><Relationship Id="rId4540" Type="http://schemas.openxmlformats.org/officeDocument/2006/relationships/hyperlink" Target="http://www.elsevier.com/wps/find/supportfaq.cws_home/conditionsofsale/esme" TargetMode="External"/><Relationship Id="rId2091" Type="http://schemas.openxmlformats.org/officeDocument/2006/relationships/hyperlink" Target="http://www.elsevier.com/locate/infoandorg" TargetMode="External"/><Relationship Id="rId3142" Type="http://schemas.openxmlformats.org/officeDocument/2006/relationships/hyperlink" Target="http://www.elsevier.com/locate/jsre" TargetMode="External"/><Relationship Id="rId4400" Type="http://schemas.openxmlformats.org/officeDocument/2006/relationships/hyperlink" Target="http://www.elsevier.com/locate/riob" TargetMode="External"/><Relationship Id="rId270" Type="http://schemas.openxmlformats.org/officeDocument/2006/relationships/hyperlink" Target="http://www.elsevier.com/wps/find/supportfaq.cws_home/conditionsofsale/journals" TargetMode="External"/><Relationship Id="rId3002" Type="http://schemas.openxmlformats.org/officeDocument/2006/relationships/hyperlink" Target="http://www.elsevier.com/locate/jop" TargetMode="External"/><Relationship Id="rId130" Type="http://schemas.openxmlformats.org/officeDocument/2006/relationships/hyperlink" Target="http://www.elsevier.com/locate/agsy" TargetMode="External"/><Relationship Id="rId3959" Type="http://schemas.openxmlformats.org/officeDocument/2006/relationships/hyperlink" Target="http://www.elsevier.com/wps/find/supportfaq.cws_home/conditionsofsale/journals" TargetMode="External"/><Relationship Id="rId5174" Type="http://schemas.openxmlformats.org/officeDocument/2006/relationships/hyperlink" Target="http://www.elsevier.com/locate/tcr" TargetMode="External"/><Relationship Id="rId2768" Type="http://schemas.openxmlformats.org/officeDocument/2006/relationships/hyperlink" Target="http://www.elsevier.com/wps/find/supportfaq.cws_home/conditionsofsale/journals" TargetMode="External"/><Relationship Id="rId2975" Type="http://schemas.openxmlformats.org/officeDocument/2006/relationships/hyperlink" Target="http://www.elsevier.com/wps/find/supportfaq.cws_home/conditionsofsale/journals" TargetMode="External"/><Relationship Id="rId3819" Type="http://schemas.openxmlformats.org/officeDocument/2006/relationships/hyperlink" Target="http://www.elsevier.com/wps/find/supportfaq.cws_home/conditionsofsale/esme" TargetMode="External"/><Relationship Id="rId5034" Type="http://schemas.openxmlformats.org/officeDocument/2006/relationships/hyperlink" Target="http://www.elsevier.com/locate/j.lancetid" TargetMode="External"/><Relationship Id="rId947" Type="http://schemas.openxmlformats.org/officeDocument/2006/relationships/hyperlink" Target="http://www.elsevier.com/locate/coll" TargetMode="External"/><Relationship Id="rId1577" Type="http://schemas.openxmlformats.org/officeDocument/2006/relationships/hyperlink" Target="http://www.elsevier.com/locate/enzmictec" TargetMode="External"/><Relationship Id="rId1784" Type="http://schemas.openxmlformats.org/officeDocument/2006/relationships/hyperlink" Target="http://www.elsevier.com/wps/find/supportfaq.cws_home/conditionsofsale/argi" TargetMode="External"/><Relationship Id="rId1991" Type="http://schemas.openxmlformats.org/officeDocument/2006/relationships/hyperlink" Target="http://www.elsevier.com/locate/hemonc" TargetMode="External"/><Relationship Id="rId2628" Type="http://schemas.openxmlformats.org/officeDocument/2006/relationships/hyperlink" Target="http://www.elsevier.com/wps/find/supportfaq.cws_home/conditionsofsale/argi" TargetMode="External"/><Relationship Id="rId2835" Type="http://schemas.openxmlformats.org/officeDocument/2006/relationships/hyperlink" Target="http://www.elsevier.com/locate/jinsphys" TargetMode="External"/><Relationship Id="rId4190" Type="http://schemas.openxmlformats.org/officeDocument/2006/relationships/hyperlink" Target="http://www.elsevier.com/locate/ypmed" TargetMode="External"/><Relationship Id="rId5241" Type="http://schemas.openxmlformats.org/officeDocument/2006/relationships/hyperlink" Target="http://www.elsevier.com/wps/find/supportfaq.cws_home/conditionsofsale/journals" TargetMode="External"/><Relationship Id="rId76" Type="http://schemas.openxmlformats.org/officeDocument/2006/relationships/hyperlink" Target="http://www.elsevier.com/locate/aam" TargetMode="External"/><Relationship Id="rId807" Type="http://schemas.openxmlformats.org/officeDocument/2006/relationships/hyperlink" Target="http://www.elsevier.com/locate/cjac" TargetMode="External"/><Relationship Id="rId1437" Type="http://schemas.openxmlformats.org/officeDocument/2006/relationships/hyperlink" Target="http://www.elsevier.com/locate/ejar" TargetMode="External"/><Relationship Id="rId1644" Type="http://schemas.openxmlformats.org/officeDocument/2006/relationships/hyperlink" Target="http://www.elsevier.com/wps/find/supportfaq.cws_home/conditionsofsale/journals" TargetMode="External"/><Relationship Id="rId1851" Type="http://schemas.openxmlformats.org/officeDocument/2006/relationships/hyperlink" Target="http://www.elsevier.com/locate/gastroenterology" TargetMode="External"/><Relationship Id="rId2902" Type="http://schemas.openxmlformats.org/officeDocument/2006/relationships/hyperlink" Target="http://www.elsevier.com/locate/memsci" TargetMode="External"/><Relationship Id="rId4050" Type="http://schemas.openxmlformats.org/officeDocument/2006/relationships/hyperlink" Target="http://www.elsevier.com/locate/pharmsjp" TargetMode="External"/><Relationship Id="rId5101" Type="http://schemas.openxmlformats.org/officeDocument/2006/relationships/hyperlink" Target="http://www.elsevier.com/wps/find/supportfaq.cws_home/conditionsofsale/journals" TargetMode="External"/><Relationship Id="rId1504" Type="http://schemas.openxmlformats.org/officeDocument/2006/relationships/hyperlink" Target="http://www.elsevier.com/wps/find/supportfaq.cws_home/conditionsofsale/journals" TargetMode="External"/><Relationship Id="rId1711" Type="http://schemas.openxmlformats.org/officeDocument/2006/relationships/hyperlink" Target="http://www.elsevier.com/locate/fldmyc" TargetMode="External"/><Relationship Id="rId4867" Type="http://schemas.openxmlformats.org/officeDocument/2006/relationships/hyperlink" Target="http://www.elsevier.com/wps/find/supportfaq.cws_home/conditionsofsale/journals" TargetMode="External"/><Relationship Id="rId3469" Type="http://schemas.openxmlformats.org/officeDocument/2006/relationships/hyperlink" Target="http://www.elsevier.com/wps/find/supportfaq.cws_home/conditionsofsale/journals" TargetMode="External"/><Relationship Id="rId3676" Type="http://schemas.openxmlformats.org/officeDocument/2006/relationships/hyperlink" Target="http://www.elsevier.com/locate/ynbdi" TargetMode="External"/><Relationship Id="rId597" Type="http://schemas.openxmlformats.org/officeDocument/2006/relationships/hyperlink" Target="http://www.elsevier.com/locate/btre" TargetMode="External"/><Relationship Id="rId2278" Type="http://schemas.openxmlformats.org/officeDocument/2006/relationships/hyperlink" Target="http://www.elsevier.com/wps/find/supportfaq.cws_home/conditionsofsale/journals" TargetMode="External"/><Relationship Id="rId2485" Type="http://schemas.openxmlformats.org/officeDocument/2006/relationships/hyperlink" Target="http://www.elsevier.com/locate/jbiomech" TargetMode="External"/><Relationship Id="rId3329" Type="http://schemas.openxmlformats.org/officeDocument/2006/relationships/hyperlink" Target="http://www.elsevier.com/wps/find/supportfaq.cws_home/conditionsofsale/esme" TargetMode="External"/><Relationship Id="rId3883" Type="http://schemas.openxmlformats.org/officeDocument/2006/relationships/hyperlink" Target="http://www.elsevier.com/wps/find/supportfaq.cws_home/conditionsofsale/journals" TargetMode="External"/><Relationship Id="rId4727" Type="http://schemas.openxmlformats.org/officeDocument/2006/relationships/hyperlink" Target="http://www.elsevier.com/locate/seps" TargetMode="External"/><Relationship Id="rId4934" Type="http://schemas.openxmlformats.org/officeDocument/2006/relationships/hyperlink" Target="http://www.elsevier.com/locate/ajsl" TargetMode="External"/><Relationship Id="rId457" Type="http://schemas.openxmlformats.org/officeDocument/2006/relationships/hyperlink" Target="http://www.elsevier.com/locate/automatica" TargetMode="External"/><Relationship Id="rId1087" Type="http://schemas.openxmlformats.org/officeDocument/2006/relationships/hyperlink" Target="http://www.elsevier.com/locate/comphumbeh" TargetMode="External"/><Relationship Id="rId1294" Type="http://schemas.openxmlformats.org/officeDocument/2006/relationships/hyperlink" Target="http://www.elsevier.com/wps/find/supportfaq.cws_home/conditionsofsale/journals" TargetMode="External"/><Relationship Id="rId2138" Type="http://schemas.openxmlformats.org/officeDocument/2006/relationships/hyperlink" Target="http://www.elsevier.com/wps/find/supportfaq.cws_home/conditionsofsale/journals" TargetMode="External"/><Relationship Id="rId2692" Type="http://schemas.openxmlformats.org/officeDocument/2006/relationships/hyperlink" Target="http://www.elsevier.com/wps/find/supportfaq.cws_home/conditionsofsale/journals" TargetMode="External"/><Relationship Id="rId3536" Type="http://schemas.openxmlformats.org/officeDocument/2006/relationships/hyperlink" Target="http://www.elsevier.com/locate/membtech" TargetMode="External"/><Relationship Id="rId3743" Type="http://schemas.openxmlformats.org/officeDocument/2006/relationships/hyperlink" Target="http://www.elsevier.com/wps/find/supportfaq.cws_home/conditionsofsale/journals" TargetMode="External"/><Relationship Id="rId3950" Type="http://schemas.openxmlformats.org/officeDocument/2006/relationships/hyperlink" Target="http://www.elsevier.com/locate/xocr" TargetMode="External"/><Relationship Id="rId664" Type="http://schemas.openxmlformats.org/officeDocument/2006/relationships/hyperlink" Target="http://www.elsevier.com/wps/find/supportfaq.cws_home/conditionsofsale/argi" TargetMode="External"/><Relationship Id="rId871" Type="http://schemas.openxmlformats.org/officeDocument/2006/relationships/hyperlink" Target="http://www.elsevier.com/locate/yclim" TargetMode="External"/><Relationship Id="rId2345" Type="http://schemas.openxmlformats.org/officeDocument/2006/relationships/hyperlink" Target="http://www.elsevier.com/locate/irbm" TargetMode="External"/><Relationship Id="rId2552" Type="http://schemas.openxmlformats.org/officeDocument/2006/relationships/hyperlink" Target="http://www.elsevier.com/wps/find/supportfaq.cws_home/conditionsofsale/argi" TargetMode="External"/><Relationship Id="rId3603" Type="http://schemas.openxmlformats.org/officeDocument/2006/relationships/hyperlink" Target="http://www.elsevier.com/wps/find/supportfaq.cws_home/conditionsofsale/journals" TargetMode="External"/><Relationship Id="rId3810" Type="http://schemas.openxmlformats.org/officeDocument/2006/relationships/hyperlink" Target="http://www.elsevier.com/locate/nepr" TargetMode="External"/><Relationship Id="rId317" Type="http://schemas.openxmlformats.org/officeDocument/2006/relationships/hyperlink" Target="http://www.elsevier.com/locate/apnr" TargetMode="External"/><Relationship Id="rId524" Type="http://schemas.openxmlformats.org/officeDocument/2006/relationships/hyperlink" Target="http://www.elsevier.com/wps/find/supportfaq.cws_home/conditionsofsale/journals" TargetMode="External"/><Relationship Id="rId731" Type="http://schemas.openxmlformats.org/officeDocument/2006/relationships/hyperlink" Target="http://www.elsevier.com/locate/cellmet" TargetMode="External"/><Relationship Id="rId1154" Type="http://schemas.openxmlformats.org/officeDocument/2006/relationships/hyperlink" Target="http://www.elsevier.com/wps/find/supportfaq.cws_home/conditionsofsale/journals" TargetMode="External"/><Relationship Id="rId1361" Type="http://schemas.openxmlformats.org/officeDocument/2006/relationships/hyperlink" Target="http://www.elsevier.com/locate/drugdiscov" TargetMode="External"/><Relationship Id="rId2205" Type="http://schemas.openxmlformats.org/officeDocument/2006/relationships/hyperlink" Target="http://www.elsevier.com/locate/enavi" TargetMode="External"/><Relationship Id="rId2412" Type="http://schemas.openxmlformats.org/officeDocument/2006/relationships/hyperlink" Target="http://www.elsevier.com/wps/find/supportfaq.cws_home/conditionsofsale/argi" TargetMode="External"/><Relationship Id="rId1014" Type="http://schemas.openxmlformats.org/officeDocument/2006/relationships/hyperlink" Target="http://www.elsevier.com/wps/find/supportfaq.cws_home/conditionsofsale/journals" TargetMode="External"/><Relationship Id="rId1221" Type="http://schemas.openxmlformats.org/officeDocument/2006/relationships/hyperlink" Target="http://www.elsevier.com/locate/cossms" TargetMode="External"/><Relationship Id="rId4377" Type="http://schemas.openxmlformats.org/officeDocument/2006/relationships/hyperlink" Target="http://www.elsevier.com/wps/find/supportfaq.cws_home/conditionsofsale/journals" TargetMode="External"/><Relationship Id="rId4584" Type="http://schemas.openxmlformats.org/officeDocument/2006/relationships/hyperlink" Target="http://www.elsevier.com/wps/find/supportfaq.cws_home/conditionsofsale/journals" TargetMode="External"/><Relationship Id="rId4791" Type="http://schemas.openxmlformats.org/officeDocument/2006/relationships/hyperlink" Target="http://www.elsevier.com/locate/orthtr" TargetMode="External"/><Relationship Id="rId3186" Type="http://schemas.openxmlformats.org/officeDocument/2006/relationships/hyperlink" Target="http://www.elsevier.com/locate/jescts" TargetMode="External"/><Relationship Id="rId3393" Type="http://schemas.openxmlformats.org/officeDocument/2006/relationships/hyperlink" Target="http://www.elsevier.com/wps/find/supportfaq.cws_home/conditionsofsale/journals" TargetMode="External"/><Relationship Id="rId4237" Type="http://schemas.openxmlformats.org/officeDocument/2006/relationships/hyperlink" Target="http://www.elsevier.com/wps/find/supportfaq.cws_home/conditionsofsale/journals" TargetMode="External"/><Relationship Id="rId4444" Type="http://schemas.openxmlformats.org/officeDocument/2006/relationships/hyperlink" Target="http://www.elsevier.com/locate/revip" TargetMode="External"/><Relationship Id="rId4651" Type="http://schemas.openxmlformats.org/officeDocument/2006/relationships/hyperlink" Target="http://www.elsevier.com/locate/sonc" TargetMode="External"/><Relationship Id="rId3046" Type="http://schemas.openxmlformats.org/officeDocument/2006/relationships/hyperlink" Target="http://www.elsevier.com/locate/jplph" TargetMode="External"/><Relationship Id="rId3253" Type="http://schemas.openxmlformats.org/officeDocument/2006/relationships/hyperlink" Target="http://www.elsevier.com/wps/find/supportfaq.cws_home/conditionsofsale/journals" TargetMode="External"/><Relationship Id="rId3460" Type="http://schemas.openxmlformats.org/officeDocument/2006/relationships/hyperlink" Target="http://www.elsevier.com/locate/maturitas" TargetMode="External"/><Relationship Id="rId4304" Type="http://schemas.openxmlformats.org/officeDocument/2006/relationships/hyperlink" Target="http://www.elsevier.com/locate/qefs" TargetMode="External"/><Relationship Id="rId174" Type="http://schemas.openxmlformats.org/officeDocument/2006/relationships/hyperlink" Target="http://www.elsevier.com/locate/ajkd" TargetMode="External"/><Relationship Id="rId381" Type="http://schemas.openxmlformats.org/officeDocument/2006/relationships/hyperlink" Target="http://www.elsevier.com/locate/arbres" TargetMode="External"/><Relationship Id="rId2062" Type="http://schemas.openxmlformats.org/officeDocument/2006/relationships/hyperlink" Target="http://www.elsevier.com/wps/find/supportfaq.cws_home/conditionsofsale/journals" TargetMode="External"/><Relationship Id="rId3113" Type="http://schemas.openxmlformats.org/officeDocument/2006/relationships/hyperlink" Target="http://www.elsevier.com/wps/find/supportfaq.cws_home/conditionsofsale/argi" TargetMode="External"/><Relationship Id="rId4511" Type="http://schemas.openxmlformats.org/officeDocument/2006/relationships/hyperlink" Target="http://www.elsevier.com/locate/regg" TargetMode="External"/><Relationship Id="rId241" Type="http://schemas.openxmlformats.org/officeDocument/2006/relationships/hyperlink" Target="http://www.elsevier.com/locate/aasci" TargetMode="External"/><Relationship Id="rId3320" Type="http://schemas.openxmlformats.org/officeDocument/2006/relationships/hyperlink" Target="http://www.elsevier.com/locate/landurbplan" TargetMode="External"/><Relationship Id="rId5078" Type="http://schemas.openxmlformats.org/officeDocument/2006/relationships/hyperlink" Target="http://www.elsevier.com/locate/theriogenology" TargetMode="External"/><Relationship Id="rId2879" Type="http://schemas.openxmlformats.org/officeDocument/2006/relationships/hyperlink" Target="http://www.elsevier.com/locate/manpro" TargetMode="External"/><Relationship Id="rId5285" Type="http://schemas.openxmlformats.org/officeDocument/2006/relationships/hyperlink" Target="http://www.elsevier.com/wps/find/supportfaq.cws_home/conditionsofsale/argi" TargetMode="External"/><Relationship Id="rId101" Type="http://schemas.openxmlformats.org/officeDocument/2006/relationships/hyperlink" Target="http://www.elsevier.com/wps/find/supportfaq.cws_home/conditionsofsale/argi" TargetMode="External"/><Relationship Id="rId1688" Type="http://schemas.openxmlformats.org/officeDocument/2006/relationships/hyperlink" Target="http://www.elsevier.com/wps/find/supportfaq.cws_home/conditionsofsale/journals" TargetMode="External"/><Relationship Id="rId1895" Type="http://schemas.openxmlformats.org/officeDocument/2006/relationships/hyperlink" Target="http://www.elsevier.com/locate/geomech" TargetMode="External"/><Relationship Id="rId2739" Type="http://schemas.openxmlformats.org/officeDocument/2006/relationships/hyperlink" Target="http://www.elsevier.com/locate/jfs" TargetMode="External"/><Relationship Id="rId2946" Type="http://schemas.openxmlformats.org/officeDocument/2006/relationships/hyperlink" Target="http://www.elsevier.com/locate/jneumeth" TargetMode="External"/><Relationship Id="rId4094" Type="http://schemas.openxmlformats.org/officeDocument/2006/relationships/hyperlink" Target="http://www.elsevier.com/locate/physe" TargetMode="External"/><Relationship Id="rId5145" Type="http://schemas.openxmlformats.org/officeDocument/2006/relationships/hyperlink" Target="http://www.elsevier.com/wps/find/supportfaq.cws_home/conditionsofsale/argi" TargetMode="External"/><Relationship Id="rId5352" Type="http://schemas.openxmlformats.org/officeDocument/2006/relationships/hyperlink" Target="http://www.elsevier.com/locate/worpatin" TargetMode="External"/><Relationship Id="rId918" Type="http://schemas.openxmlformats.org/officeDocument/2006/relationships/hyperlink" Target="http://www.elsevier.com/wps/find/supportfaq.cws_home/conditionsofsale/argi" TargetMode="External"/><Relationship Id="rId1548" Type="http://schemas.openxmlformats.org/officeDocument/2006/relationships/hyperlink" Target="http://www.elsevier.com/wps/find/supportfaq.cws_home/conditionsofsale/journals" TargetMode="External"/><Relationship Id="rId1755" Type="http://schemas.openxmlformats.org/officeDocument/2006/relationships/hyperlink" Target="http://www.elsevier.com/locate/fbp" TargetMode="External"/><Relationship Id="rId4161" Type="http://schemas.openxmlformats.org/officeDocument/2006/relationships/hyperlink" Target="http://www.elsevier.com/wps/find/supportfaq.cws_home/conditionsofsale/journals" TargetMode="External"/><Relationship Id="rId5005" Type="http://schemas.openxmlformats.org/officeDocument/2006/relationships/hyperlink" Target="http://www.elsevier.com/wps/find/supportfaq.cws_home/conditionsofsale/journals" TargetMode="External"/><Relationship Id="rId5212" Type="http://schemas.openxmlformats.org/officeDocument/2006/relationships/hyperlink" Target="http://www.elsevier.com/locate/molmed" TargetMode="External"/><Relationship Id="rId1408" Type="http://schemas.openxmlformats.org/officeDocument/2006/relationships/hyperlink" Target="http://www.elsevier.com/wps/find/supportfaq.cws_home/conditionsofsale/journals" TargetMode="External"/><Relationship Id="rId1962" Type="http://schemas.openxmlformats.org/officeDocument/2006/relationships/hyperlink" Target="http://www.elsevier.com/wps/find/supportfaq.cws_home/conditionsofsale/journals" TargetMode="External"/><Relationship Id="rId2806" Type="http://schemas.openxmlformats.org/officeDocument/2006/relationships/hyperlink" Target="http://www.elsevier.com/wps/find/supportfaq.cws_home/conditionsofsale/journals" TargetMode="External"/><Relationship Id="rId4021" Type="http://schemas.openxmlformats.org/officeDocument/2006/relationships/hyperlink" Target="http://www.elsevier.com/wps/find/supportfaq.cws_home/conditionsofsale/journals" TargetMode="External"/><Relationship Id="rId47" Type="http://schemas.openxmlformats.org/officeDocument/2006/relationships/hyperlink" Target="http://www.elsevier.com/wps/find/supportfaq.cws_home/conditionsofsale/journals" TargetMode="External"/><Relationship Id="rId1615" Type="http://schemas.openxmlformats.org/officeDocument/2006/relationships/hyperlink" Target="http://www.elsevier.com/locate/ejim" TargetMode="External"/><Relationship Id="rId1822" Type="http://schemas.openxmlformats.org/officeDocument/2006/relationships/hyperlink" Target="http://www.elsevier.com/wps/find/supportfaq.cws_home/conditionsofsale/journals" TargetMode="External"/><Relationship Id="rId4978" Type="http://schemas.openxmlformats.org/officeDocument/2006/relationships/hyperlink" Target="http://www.elsevier.com/locate/jeca" TargetMode="External"/><Relationship Id="rId3787" Type="http://schemas.openxmlformats.org/officeDocument/2006/relationships/hyperlink" Target="http://www.elsevier.com/wps/find/supportfaq.cws_home/conditionsofsale/journals" TargetMode="External"/><Relationship Id="rId3994" Type="http://schemas.openxmlformats.org/officeDocument/2006/relationships/hyperlink" Target="http://www.elsevier.com/locate/patrec" TargetMode="External"/><Relationship Id="rId4838" Type="http://schemas.openxmlformats.org/officeDocument/2006/relationships/hyperlink" Target="http://www.elsevier.com/wps/find/supportfaq.cws_home/conditionsofsale/journals" TargetMode="External"/><Relationship Id="rId2389" Type="http://schemas.openxmlformats.org/officeDocument/2006/relationships/hyperlink" Target="http://www.elsevier.com/locate/jts" TargetMode="External"/><Relationship Id="rId2596" Type="http://schemas.openxmlformats.org/officeDocument/2006/relationships/hyperlink" Target="http://www.elsevier.com/wps/find/supportfaq.cws_home/conditionsofsale/journals" TargetMode="External"/><Relationship Id="rId3647" Type="http://schemas.openxmlformats.org/officeDocument/2006/relationships/hyperlink" Target="http://www.elsevier.com/wps/find/supportfaq.cws_home/conditionsofsale/journals" TargetMode="External"/><Relationship Id="rId3854" Type="http://schemas.openxmlformats.org/officeDocument/2006/relationships/hyperlink" Target="http://www.elsevier.com/locate/ocemod" TargetMode="External"/><Relationship Id="rId4905" Type="http://schemas.openxmlformats.org/officeDocument/2006/relationships/hyperlink" Target="http://www.elsevier.com/wps/find/supportfaq.cws_home/conditionsofsale/journals" TargetMode="External"/><Relationship Id="rId568" Type="http://schemas.openxmlformats.org/officeDocument/2006/relationships/hyperlink" Target="http://www.elsevier.com/wps/find/supportfaq.cws_home/conditionsofsale/journals" TargetMode="External"/><Relationship Id="rId775" Type="http://schemas.openxmlformats.org/officeDocument/2006/relationships/hyperlink" Target="http://www.elsevier.com/locate/chembioint" TargetMode="External"/><Relationship Id="rId982" Type="http://schemas.openxmlformats.org/officeDocument/2006/relationships/hyperlink" Target="http://www.elsevier.com/wps/find/supportfaq.cws_home/conditionsofsale/journals" TargetMode="External"/><Relationship Id="rId1198" Type="http://schemas.openxmlformats.org/officeDocument/2006/relationships/hyperlink" Target="http://www.elsevier.com/wps/find/supportfaq.cws_home/conditionsofsale/journals" TargetMode="External"/><Relationship Id="rId2249" Type="http://schemas.openxmlformats.org/officeDocument/2006/relationships/hyperlink" Target="http://www.elsevier.com/locate/ijmactool" TargetMode="External"/><Relationship Id="rId2456" Type="http://schemas.openxmlformats.org/officeDocument/2006/relationships/hyperlink" Target="http://www.elsevier.com/wps/find/supportfaq.cws_home/conditionsofsale/journals" TargetMode="External"/><Relationship Id="rId2663" Type="http://schemas.openxmlformats.org/officeDocument/2006/relationships/hyperlink" Target="http://www.elsevier.com/locate/jelechem" TargetMode="External"/><Relationship Id="rId2870" Type="http://schemas.openxmlformats.org/officeDocument/2006/relationships/hyperlink" Target="http://www.elsevier.com/wps/find/supportfaq.cws_home/conditionsofsale/journals" TargetMode="External"/><Relationship Id="rId3507" Type="http://schemas.openxmlformats.org/officeDocument/2006/relationships/hyperlink" Target="http://www.elsevier.com/wps/find/supportfaq.cws_home/conditionsofsale/journals" TargetMode="External"/><Relationship Id="rId3714" Type="http://schemas.openxmlformats.org/officeDocument/2006/relationships/hyperlink" Target="http://www.elsevier.com/locate/cneu" TargetMode="External"/><Relationship Id="rId3921" Type="http://schemas.openxmlformats.org/officeDocument/2006/relationships/hyperlink" Target="http://www.elsevier.com/wps/find/supportfaq.cws_home/conditionsofsale/journals" TargetMode="External"/><Relationship Id="rId428" Type="http://schemas.openxmlformats.org/officeDocument/2006/relationships/hyperlink" Target="http://www.elsevier.com/wps/find/supportfaq.cws_home/conditionsofsale/journals" TargetMode="External"/><Relationship Id="rId635" Type="http://schemas.openxmlformats.org/officeDocument/2006/relationships/hyperlink" Target="http://www.elsevier.com/locate/bjom" TargetMode="External"/><Relationship Id="rId842" Type="http://schemas.openxmlformats.org/officeDocument/2006/relationships/hyperlink" Target="http://www.elsevier.com/wps/find/supportfaq.cws_home/conditionsofsale/esme" TargetMode="External"/><Relationship Id="rId1058" Type="http://schemas.openxmlformats.org/officeDocument/2006/relationships/hyperlink" Target="http://www.elsevier.com/wps/find/supportfaq.cws_home/conditionsofsale/journals" TargetMode="External"/><Relationship Id="rId1265" Type="http://schemas.openxmlformats.org/officeDocument/2006/relationships/hyperlink" Target="http://www.elsevier.com/locate/dsrolr" TargetMode="External"/><Relationship Id="rId1472" Type="http://schemas.openxmlformats.org/officeDocument/2006/relationships/hyperlink" Target="http://www.elsevier.com/wps/find/supportfaq.cws_home/conditionsofsale/journals" TargetMode="External"/><Relationship Id="rId2109" Type="http://schemas.openxmlformats.org/officeDocument/2006/relationships/hyperlink" Target="http://www.elsevier.com/locate/infrared" TargetMode="External"/><Relationship Id="rId2316" Type="http://schemas.openxmlformats.org/officeDocument/2006/relationships/hyperlink" Target="http://www.elsevier.com/wps/find/supportfaq.cws_home/conditionsofsale/journals" TargetMode="External"/><Relationship Id="rId2523" Type="http://schemas.openxmlformats.org/officeDocument/2006/relationships/hyperlink" Target="http://www.elsevier.com/locate/jocit" TargetMode="External"/><Relationship Id="rId2730" Type="http://schemas.openxmlformats.org/officeDocument/2006/relationships/hyperlink" Target="http://www.elsevier.com/wps/find/supportfaq.cws_home/conditionsofsale/journals" TargetMode="External"/><Relationship Id="rId702" Type="http://schemas.openxmlformats.org/officeDocument/2006/relationships/hyperlink" Target="http://www.elsevier.com/wps/find/supportfaq.cws_home/conditionsofsale/argi" TargetMode="External"/><Relationship Id="rId1125" Type="http://schemas.openxmlformats.org/officeDocument/2006/relationships/hyperlink" Target="http://www.elsevier.com/locate/coreoph" TargetMode="External"/><Relationship Id="rId1332" Type="http://schemas.openxmlformats.org/officeDocument/2006/relationships/hyperlink" Target="http://www.elsevier.com/wps/find/supportfaq.cws_home/conditionsofsale/argi" TargetMode="External"/><Relationship Id="rId4488" Type="http://schemas.openxmlformats.org/officeDocument/2006/relationships/hyperlink" Target="http://www.elsevier.com/locate/rpsm" TargetMode="External"/><Relationship Id="rId4695" Type="http://schemas.openxmlformats.org/officeDocument/2006/relationships/hyperlink" Target="http://www.elsevier.com/locate/sheji" TargetMode="External"/><Relationship Id="rId3297" Type="http://schemas.openxmlformats.org/officeDocument/2006/relationships/hyperlink" Target="http://www.elsevier.com/wps/find/supportfaq.cws_home/conditionsofsale/journals" TargetMode="External"/><Relationship Id="rId4348" Type="http://schemas.openxmlformats.org/officeDocument/2006/relationships/hyperlink" Target="http://www.elsevier.com/locate/redox" TargetMode="External"/><Relationship Id="rId3157" Type="http://schemas.openxmlformats.org/officeDocument/2006/relationships/hyperlink" Target="http://www.elsevier.com/wps/find/supportfaq.cws_home/conditionsofsale/argi" TargetMode="External"/><Relationship Id="rId4555" Type="http://schemas.openxmlformats.org/officeDocument/2006/relationships/hyperlink" Target="http://www.elsevier.com/locate/rhum" TargetMode="External"/><Relationship Id="rId4762" Type="http://schemas.openxmlformats.org/officeDocument/2006/relationships/hyperlink" Target="http://www.elsevier.com/wps/find/supportfaq.cws_home/conditionsofsale/journals" TargetMode="External"/><Relationship Id="rId285" Type="http://schemas.openxmlformats.org/officeDocument/2006/relationships/hyperlink" Target="http://www.elsevier.com/locate/applanim" TargetMode="External"/><Relationship Id="rId3364" Type="http://schemas.openxmlformats.org/officeDocument/2006/relationships/hyperlink" Target="http://www.elsevier.com/locate/linged" TargetMode="External"/><Relationship Id="rId3571" Type="http://schemas.openxmlformats.org/officeDocument/2006/relationships/hyperlink" Target="http://www.elsevier.com/wps/find/supportfaq.cws_home/conditionsofsale/journals" TargetMode="External"/><Relationship Id="rId4208" Type="http://schemas.openxmlformats.org/officeDocument/2006/relationships/hyperlink" Target="http://www.elsevier.com/locate/psep" TargetMode="External"/><Relationship Id="rId4415" Type="http://schemas.openxmlformats.org/officeDocument/2006/relationships/hyperlink" Target="http://www.elsevier.com/wps/find/supportfaq.cws_home/conditionsofsale/journals" TargetMode="External"/><Relationship Id="rId4622" Type="http://schemas.openxmlformats.org/officeDocument/2006/relationships/hyperlink" Target="http://www.elsevier.com/wps/find/supportfaq.cws_home/conditionsofsale/journals" TargetMode="External"/><Relationship Id="rId492" Type="http://schemas.openxmlformats.org/officeDocument/2006/relationships/hyperlink" Target="http://www.elsevier.com/wps/find/supportfaq.cws_home/conditionsofsale/journals" TargetMode="External"/><Relationship Id="rId2173" Type="http://schemas.openxmlformats.org/officeDocument/2006/relationships/hyperlink" Target="http://www.elsevier.com/locate/ijantimicag" TargetMode="External"/><Relationship Id="rId2380" Type="http://schemas.openxmlformats.org/officeDocument/2006/relationships/hyperlink" Target="http://www.elsevier.com/wps/find/supportfaq.cws_home/conditionsofsale/journals" TargetMode="External"/><Relationship Id="rId3017" Type="http://schemas.openxmlformats.org/officeDocument/2006/relationships/hyperlink" Target="http://www.elsevier.com/wps/find/supportfaq.cws_home/conditionsofsale/argi" TargetMode="External"/><Relationship Id="rId3224" Type="http://schemas.openxmlformats.org/officeDocument/2006/relationships/hyperlink" Target="http://www.elsevier.com/locate/jtv" TargetMode="External"/><Relationship Id="rId3431" Type="http://schemas.openxmlformats.org/officeDocument/2006/relationships/hyperlink" Target="http://www.elsevier.com/wps/find/supportfaq.cws_home/conditionsofsale/journals" TargetMode="External"/><Relationship Id="rId145" Type="http://schemas.openxmlformats.org/officeDocument/2006/relationships/hyperlink" Target="http://www.elsevier.com/wps/find/supportfaq.cws_home/conditionsofsale/journals" TargetMode="External"/><Relationship Id="rId352" Type="http://schemas.openxmlformats.org/officeDocument/2006/relationships/hyperlink" Target="http://www.elsevier.com/wps/find/supportfaq.cws_home/conditionsofsale/journals" TargetMode="External"/><Relationship Id="rId2033" Type="http://schemas.openxmlformats.org/officeDocument/2006/relationships/hyperlink" Target="http://www.elsevier.com/locate/iatssr" TargetMode="External"/><Relationship Id="rId2240" Type="http://schemas.openxmlformats.org/officeDocument/2006/relationships/hyperlink" Target="http://www.elsevier.com/wps/find/supportfaq.cws_home/conditionsofsale/journals" TargetMode="External"/><Relationship Id="rId5189" Type="http://schemas.openxmlformats.org/officeDocument/2006/relationships/hyperlink" Target="http://www.elsevier.com/wps/find/supportfaq.cws_home/conditionsofsale/journals" TargetMode="External"/><Relationship Id="rId212" Type="http://schemas.openxmlformats.org/officeDocument/2006/relationships/hyperlink" Target="http://www.elsevier.com/wps/find/supportfaq.cws_home/conditionsofsale/esme" TargetMode="External"/><Relationship Id="rId1799" Type="http://schemas.openxmlformats.org/officeDocument/2006/relationships/hyperlink" Target="http://www.elsevier.com/locate/inca/620581" TargetMode="External"/><Relationship Id="rId2100" Type="http://schemas.openxmlformats.org/officeDocument/2006/relationships/hyperlink" Target="http://www.elsevier.com/wps/find/supportfaq.cws_home/conditionsofsale/journals" TargetMode="External"/><Relationship Id="rId5049" Type="http://schemas.openxmlformats.org/officeDocument/2006/relationships/hyperlink" Target="http://www.elsevier.com/wps/find/supportfaq.cws_home/conditionsofsale/journals" TargetMode="External"/><Relationship Id="rId5256" Type="http://schemas.openxmlformats.org/officeDocument/2006/relationships/hyperlink" Target="http://www.elsevier.com/locate/eucr" TargetMode="External"/><Relationship Id="rId4065" Type="http://schemas.openxmlformats.org/officeDocument/2006/relationships/hyperlink" Target="http://www.elsevier.com/wps/find/supportfaq.cws_home/conditionsofsale/journals" TargetMode="External"/><Relationship Id="rId4272" Type="http://schemas.openxmlformats.org/officeDocument/2006/relationships/hyperlink" Target="http://www.elsevier.com/locate/psiq" TargetMode="External"/><Relationship Id="rId5116" Type="http://schemas.openxmlformats.org/officeDocument/2006/relationships/hyperlink" Target="http://www.elsevier.com/locate/toxinvit" TargetMode="External"/><Relationship Id="rId5323" Type="http://schemas.openxmlformats.org/officeDocument/2006/relationships/hyperlink" Target="http://www.elsevier.com/wps/find/supportfaq.cws_home/conditionsofsale/journals" TargetMode="External"/><Relationship Id="rId1659" Type="http://schemas.openxmlformats.org/officeDocument/2006/relationships/hyperlink" Target="http://www.elsevier.com/locate/europolj" TargetMode="External"/><Relationship Id="rId1866" Type="http://schemas.openxmlformats.org/officeDocument/2006/relationships/hyperlink" Target="http://www.elsevier.com/wps/find/supportfaq.cws_home/conditionsofsale/argi" TargetMode="External"/><Relationship Id="rId2917" Type="http://schemas.openxmlformats.org/officeDocument/2006/relationships/hyperlink" Target="http://www.elsevier.com/wps/find/supportfaq.cws_home/conditionsofsale/journals" TargetMode="External"/><Relationship Id="rId3081" Type="http://schemas.openxmlformats.org/officeDocument/2006/relationships/hyperlink" Target="http://www.elsevier.com/wps/find/supportfaq.cws_home/conditionsofsale/journals" TargetMode="External"/><Relationship Id="rId4132" Type="http://schemas.openxmlformats.org/officeDocument/2006/relationships/hyperlink" Target="http://www.elsevier.com/locate/physt" TargetMode="External"/><Relationship Id="rId1519" Type="http://schemas.openxmlformats.org/officeDocument/2006/relationships/hyperlink" Target="http://www.elsevier.com/locate/enfie" TargetMode="External"/><Relationship Id="rId1726" Type="http://schemas.openxmlformats.org/officeDocument/2006/relationships/hyperlink" Target="http://www.elsevier.com/wps/find/supportfaq.cws_home/conditionsofsale/journals" TargetMode="External"/><Relationship Id="rId1933" Type="http://schemas.openxmlformats.org/officeDocument/2006/relationships/hyperlink" Target="http://www.elsevier.com/locate/gmod" TargetMode="External"/><Relationship Id="rId18" Type="http://schemas.openxmlformats.org/officeDocument/2006/relationships/hyperlink" Target="http://www.elsevier.com/locate/acci" TargetMode="External"/><Relationship Id="rId3898" Type="http://schemas.openxmlformats.org/officeDocument/2006/relationships/hyperlink" Target="http://www.elsevier.com/locate/optlaseng" TargetMode="External"/><Relationship Id="rId4949" Type="http://schemas.openxmlformats.org/officeDocument/2006/relationships/hyperlink" Target="http://www.elsevier.com/wps/find/supportfaq.cws_home/conditionsofsale/journals" TargetMode="External"/><Relationship Id="rId3758" Type="http://schemas.openxmlformats.org/officeDocument/2006/relationships/hyperlink" Target="http://www.elsevier.com/locate/ncm" TargetMode="External"/><Relationship Id="rId3965" Type="http://schemas.openxmlformats.org/officeDocument/2006/relationships/hyperlink" Target="http://www.elsevier.com/wps/find/supportfaq.cws_home/conditionsofsale/journals" TargetMode="External"/><Relationship Id="rId4809" Type="http://schemas.openxmlformats.org/officeDocument/2006/relationships/hyperlink" Target="http://www.elsevier.com/locate/str" TargetMode="External"/><Relationship Id="rId679" Type="http://schemas.openxmlformats.org/officeDocument/2006/relationships/hyperlink" Target="http://www.elsevier.com/locate/canlet" TargetMode="External"/><Relationship Id="rId886" Type="http://schemas.openxmlformats.org/officeDocument/2006/relationships/hyperlink" Target="http://www.elsevier.com/wps/find/supportfaq.cws_home/conditionsofsale/journals" TargetMode="External"/><Relationship Id="rId2567" Type="http://schemas.openxmlformats.org/officeDocument/2006/relationships/hyperlink" Target="http://www.elsevier.com/locate/jcv" TargetMode="External"/><Relationship Id="rId2774" Type="http://schemas.openxmlformats.org/officeDocument/2006/relationships/hyperlink" Target="http://www.elsevier.com/wps/find/supportfaq.cws_home/conditionsofsale/journals" TargetMode="External"/><Relationship Id="rId3618" Type="http://schemas.openxmlformats.org/officeDocument/2006/relationships/hyperlink" Target="http://www.elsevier.com/locate/ympev" TargetMode="External"/><Relationship Id="rId5180" Type="http://schemas.openxmlformats.org/officeDocument/2006/relationships/hyperlink" Target="http://www.elsevier.com/locate/tacc" TargetMode="External"/><Relationship Id="rId2" Type="http://schemas.openxmlformats.org/officeDocument/2006/relationships/hyperlink" Target="http://www.elsevier.com/locate/paperscitech" TargetMode="External"/><Relationship Id="rId539" Type="http://schemas.openxmlformats.org/officeDocument/2006/relationships/hyperlink" Target="http://www.elsevier.com/locate/ybcon" TargetMode="External"/><Relationship Id="rId746" Type="http://schemas.openxmlformats.org/officeDocument/2006/relationships/hyperlink" Target="http://www.elsevier.com/wps/find/supportfaq.cws_home/conditionsofsale/journals" TargetMode="External"/><Relationship Id="rId1169" Type="http://schemas.openxmlformats.org/officeDocument/2006/relationships/hyperlink" Target="http://www.elsevier.com/locate/caprobio" TargetMode="External"/><Relationship Id="rId1376" Type="http://schemas.openxmlformats.org/officeDocument/2006/relationships/hyperlink" Target="http://www.elsevier.com/wps/find/supportfaq.cws_home/conditionsofsale/journals" TargetMode="External"/><Relationship Id="rId1583" Type="http://schemas.openxmlformats.org/officeDocument/2006/relationships/hyperlink" Target="http://www.elsevier.com/locate/ebcr" TargetMode="External"/><Relationship Id="rId2427" Type="http://schemas.openxmlformats.org/officeDocument/2006/relationships/hyperlink" Target="http://www.elsevier.com/locate/jairtraman" TargetMode="External"/><Relationship Id="rId2981" Type="http://schemas.openxmlformats.org/officeDocument/2006/relationships/hyperlink" Target="http://www.elsevier.com/wps/find/supportfaq.cws_home/conditionsofsale/journals" TargetMode="External"/><Relationship Id="rId3825" Type="http://schemas.openxmlformats.org/officeDocument/2006/relationships/hyperlink" Target="http://www.elsevier.com/wps/find/supportfaq.cws_home/conditionsofsale/argi" TargetMode="External"/><Relationship Id="rId5040" Type="http://schemas.openxmlformats.org/officeDocument/2006/relationships/hyperlink" Target="http://www.elsevier.com/locate/lanplh" TargetMode="External"/><Relationship Id="rId953" Type="http://schemas.openxmlformats.org/officeDocument/2006/relationships/hyperlink" Target="http://www.elsevier.com/locate/colsurfab" TargetMode="External"/><Relationship Id="rId1029" Type="http://schemas.openxmlformats.org/officeDocument/2006/relationships/hyperlink" Target="http://www.elsevier.com/locate/cfsb" TargetMode="External"/><Relationship Id="rId1236" Type="http://schemas.openxmlformats.org/officeDocument/2006/relationships/hyperlink" Target="http://www.elsevier.com/wps/find/supportfaq.cws_home/conditionsofsale/argi" TargetMode="External"/><Relationship Id="rId1790" Type="http://schemas.openxmlformats.org/officeDocument/2006/relationships/hyperlink" Target="http://www.elsevier.com/wps/find/supportfaq.cws_home/conditionsofsale/journals" TargetMode="External"/><Relationship Id="rId2634" Type="http://schemas.openxmlformats.org/officeDocument/2006/relationships/hyperlink" Target="http://www.elsevier.com/wps/find/supportfaq.cws_home/conditionsofsale/journals" TargetMode="External"/><Relationship Id="rId2841" Type="http://schemas.openxmlformats.org/officeDocument/2006/relationships/hyperlink" Target="http://www.elsevier.com/locate/intaat" TargetMode="External"/><Relationship Id="rId82" Type="http://schemas.openxmlformats.org/officeDocument/2006/relationships/hyperlink" Target="http://www.elsevier.com/locate/cis" TargetMode="External"/><Relationship Id="rId606" Type="http://schemas.openxmlformats.org/officeDocument/2006/relationships/hyperlink" Target="http://www.elsevier.com/wps/find/supportfaq.cws_home/conditionsofsale/journals" TargetMode="External"/><Relationship Id="rId813" Type="http://schemas.openxmlformats.org/officeDocument/2006/relationships/hyperlink" Target="http://www.elsevier.com/locate/cjph" TargetMode="External"/><Relationship Id="rId1443" Type="http://schemas.openxmlformats.org/officeDocument/2006/relationships/hyperlink" Target="http://www.elsevier.com/locate/egyjp" TargetMode="External"/><Relationship Id="rId1650" Type="http://schemas.openxmlformats.org/officeDocument/2006/relationships/hyperlink" Target="http://www.elsevier.com/wps/find/supportfaq.cws_home/conditionsofsale/journals" TargetMode="External"/><Relationship Id="rId2701" Type="http://schemas.openxmlformats.org/officeDocument/2006/relationships/hyperlink" Target="http://www.elsevier.com/locate/jes" TargetMode="External"/><Relationship Id="rId4599" Type="http://schemas.openxmlformats.org/officeDocument/2006/relationships/hyperlink" Target="http://www.elsevier.com/locate/scajman" TargetMode="External"/><Relationship Id="rId1303" Type="http://schemas.openxmlformats.org/officeDocument/2006/relationships/hyperlink" Target="http://www.elsevier.com/locate/dr" TargetMode="External"/><Relationship Id="rId1510" Type="http://schemas.openxmlformats.org/officeDocument/2006/relationships/hyperlink" Target="http://www.elsevier.com/wps/find/supportfaq.cws_home/conditionsofsale/journals" TargetMode="External"/><Relationship Id="rId4459" Type="http://schemas.openxmlformats.org/officeDocument/2006/relationships/hyperlink" Target="http://www.elsevier.com/wps/find/supportfaq.cws_home/conditionsofsale/journals" TargetMode="External"/><Relationship Id="rId4666" Type="http://schemas.openxmlformats.org/officeDocument/2006/relationships/hyperlink" Target="http://www.elsevier.com/wps/find/supportfaq.cws_home/conditionsofsale/argi" TargetMode="External"/><Relationship Id="rId4873" Type="http://schemas.openxmlformats.org/officeDocument/2006/relationships/hyperlink" Target="http://www.elsevier.com/wps/find/supportfaq.cws_home/conditionsofsale/journals" TargetMode="External"/><Relationship Id="rId3268" Type="http://schemas.openxmlformats.org/officeDocument/2006/relationships/hyperlink" Target="http://www.elsevier.com/locate/jvolgeores" TargetMode="External"/><Relationship Id="rId3475" Type="http://schemas.openxmlformats.org/officeDocument/2006/relationships/hyperlink" Target="http://www.elsevier.com/wps/find/supportfaq.cws_home/conditionsofsale/journals" TargetMode="External"/><Relationship Id="rId3682" Type="http://schemas.openxmlformats.org/officeDocument/2006/relationships/hyperlink" Target="http://www.elsevier.com/locate/nbscr" TargetMode="External"/><Relationship Id="rId4319" Type="http://schemas.openxmlformats.org/officeDocument/2006/relationships/hyperlink" Target="http://www.elsevier.com/wps/find/supportfaq.cws_home/conditionsofsale/journals" TargetMode="External"/><Relationship Id="rId4526" Type="http://schemas.openxmlformats.org/officeDocument/2006/relationships/hyperlink" Target="http://www.elsevier.com/wps/find/supportfaq.cws_home/conditionsofsale/journals" TargetMode="External"/><Relationship Id="rId4733" Type="http://schemas.openxmlformats.org/officeDocument/2006/relationships/hyperlink" Target="http://www.elsevier.com/locate/soilbio" TargetMode="External"/><Relationship Id="rId4940" Type="http://schemas.openxmlformats.org/officeDocument/2006/relationships/hyperlink" Target="http://www.elsevier.com/locate/tcsw" TargetMode="External"/><Relationship Id="rId189" Type="http://schemas.openxmlformats.org/officeDocument/2006/relationships/hyperlink" Target="http://www.elsevier.com/wps/find/supportfaq.cws_home/conditionsofsale/journals" TargetMode="External"/><Relationship Id="rId396" Type="http://schemas.openxmlformats.org/officeDocument/2006/relationships/hyperlink" Target="http://www.elsevier.com/wps/find/supportfaq.cws_home/conditionsofsale/journals" TargetMode="External"/><Relationship Id="rId2077" Type="http://schemas.openxmlformats.org/officeDocument/2006/relationships/hyperlink" Target="http://www.elsevier.com/locate/inbede" TargetMode="External"/><Relationship Id="rId2284" Type="http://schemas.openxmlformats.org/officeDocument/2006/relationships/hyperlink" Target="http://www.elsevier.com/wps/find/supportfaq.cws_home/conditionsofsale/journals" TargetMode="External"/><Relationship Id="rId2491" Type="http://schemas.openxmlformats.org/officeDocument/2006/relationships/hyperlink" Target="http://www.elsevier.com/locate/jbiotec" TargetMode="External"/><Relationship Id="rId3128" Type="http://schemas.openxmlformats.org/officeDocument/2006/relationships/hyperlink" Target="http://www.elsevier.com/locate/jormas" TargetMode="External"/><Relationship Id="rId3335" Type="http://schemas.openxmlformats.org/officeDocument/2006/relationships/hyperlink" Target="http://www.elsevier.com/wps/find/supportfaq.cws_home/conditionsofsale/journals" TargetMode="External"/><Relationship Id="rId3542" Type="http://schemas.openxmlformats.org/officeDocument/2006/relationships/hyperlink" Target="http://www.elsevier.com/locate/menpa" TargetMode="External"/><Relationship Id="rId256" Type="http://schemas.openxmlformats.org/officeDocument/2006/relationships/hyperlink" Target="http://www.elsevier.com/wps/find/supportfaq.cws_home/conditionsofsale/journals" TargetMode="External"/><Relationship Id="rId463" Type="http://schemas.openxmlformats.org/officeDocument/2006/relationships/hyperlink" Target="http://www.elsevier.com/locate/autneu" TargetMode="External"/><Relationship Id="rId670" Type="http://schemas.openxmlformats.org/officeDocument/2006/relationships/hyperlink" Target="http://www.elsevier.com/wps/find/supportfaq.cws_home/conditionsofsale/journals" TargetMode="External"/><Relationship Id="rId1093" Type="http://schemas.openxmlformats.org/officeDocument/2006/relationships/hyperlink" Target="http://www.elsevier.com/locate/concog" TargetMode="External"/><Relationship Id="rId2144" Type="http://schemas.openxmlformats.org/officeDocument/2006/relationships/hyperlink" Target="http://www.elsevier.com/wps/find/supportfaq.cws_home/conditionsofsale/journals" TargetMode="External"/><Relationship Id="rId2351" Type="http://schemas.openxmlformats.org/officeDocument/2006/relationships/hyperlink" Target="http://www.elsevier.com/locate/isprsjprs" TargetMode="External"/><Relationship Id="rId3402" Type="http://schemas.openxmlformats.org/officeDocument/2006/relationships/hyperlink" Target="http://www.elsevier.com/locate/marpolbul" TargetMode="External"/><Relationship Id="rId4800" Type="http://schemas.openxmlformats.org/officeDocument/2006/relationships/hyperlink" Target="http://www.elsevier.com/wps/find/supportfaq.cws_home/conditionsofsale/journals" TargetMode="External"/><Relationship Id="rId116" Type="http://schemas.openxmlformats.org/officeDocument/2006/relationships/hyperlink" Target="http://www.elsevier.com/locate/aeue" TargetMode="External"/><Relationship Id="rId323" Type="http://schemas.openxmlformats.org/officeDocument/2006/relationships/hyperlink" Target="http://www.elsevier.com/locate/asoc" TargetMode="External"/><Relationship Id="rId530" Type="http://schemas.openxmlformats.org/officeDocument/2006/relationships/hyperlink" Target="http://www.elsevier.com/wps/find/supportfaq.cws_home/conditionsofsale/journals" TargetMode="External"/><Relationship Id="rId1160" Type="http://schemas.openxmlformats.org/officeDocument/2006/relationships/hyperlink" Target="http://www.elsevier.com/wps/find/supportfaq.cws_home/conditionsofsale/journals" TargetMode="External"/><Relationship Id="rId2004" Type="http://schemas.openxmlformats.org/officeDocument/2006/relationships/hyperlink" Target="http://www.elsevier.com/wps/find/supportfaq.cws_home/conditionsofsale/journals" TargetMode="External"/><Relationship Id="rId2211" Type="http://schemas.openxmlformats.org/officeDocument/2006/relationships/hyperlink" Target="http://www.elsevier.com/locate/ijfoodmicro" TargetMode="External"/><Relationship Id="rId4176" Type="http://schemas.openxmlformats.org/officeDocument/2006/relationships/hyperlink" Target="http://www.elsevier.com/locate/prro" TargetMode="External"/><Relationship Id="rId1020" Type="http://schemas.openxmlformats.org/officeDocument/2006/relationships/hyperlink" Target="http://www.elsevier.com/wps/find/supportfaq.cws_home/conditionsofsale/journals" TargetMode="External"/><Relationship Id="rId1977" Type="http://schemas.openxmlformats.org/officeDocument/2006/relationships/hyperlink" Target="http://www.elsevier.com/locate/chf" TargetMode="External"/><Relationship Id="rId4383" Type="http://schemas.openxmlformats.org/officeDocument/2006/relationships/hyperlink" Target="http://www.elsevier.com/wps/find/supportfaq.cws_home/conditionsofsale/journals" TargetMode="External"/><Relationship Id="rId4590" Type="http://schemas.openxmlformats.org/officeDocument/2006/relationships/hyperlink" Target="http://www.elsevier.com/wps/find/supportfaq.cws_home/conditionsofsale/journals" TargetMode="External"/><Relationship Id="rId5227" Type="http://schemas.openxmlformats.org/officeDocument/2006/relationships/hyperlink" Target="http://www.elsevier.com/wps/find/supportfaq.cws_home/conditionsofsale/journals" TargetMode="External"/><Relationship Id="rId1837" Type="http://schemas.openxmlformats.org/officeDocument/2006/relationships/hyperlink" Target="http://www.elsevier.com/locate/fss" TargetMode="External"/><Relationship Id="rId3192" Type="http://schemas.openxmlformats.org/officeDocument/2006/relationships/hyperlink" Target="http://www.elsevier.com/locate/jfma" TargetMode="External"/><Relationship Id="rId4036" Type="http://schemas.openxmlformats.org/officeDocument/2006/relationships/hyperlink" Target="http://www.elsevier.com/locate/pest" TargetMode="External"/><Relationship Id="rId4243" Type="http://schemas.openxmlformats.org/officeDocument/2006/relationships/hyperlink" Target="http://www.elsevier.com/wps/find/supportfaq.cws_home/conditionsofsale/journals" TargetMode="External"/><Relationship Id="rId4450" Type="http://schemas.openxmlformats.org/officeDocument/2006/relationships/hyperlink" Target="http://www.elsevier.com/locate/rchipe" TargetMode="External"/><Relationship Id="rId3052" Type="http://schemas.openxmlformats.org/officeDocument/2006/relationships/hyperlink" Target="http://www.elsevier.com/locate/jpowsour" TargetMode="External"/><Relationship Id="rId4103" Type="http://schemas.openxmlformats.org/officeDocument/2006/relationships/hyperlink" Target="http://www.elsevier.com/wps/find/supportfaq.cws_home/conditionsofsale/argi" TargetMode="External"/><Relationship Id="rId4310" Type="http://schemas.openxmlformats.org/officeDocument/2006/relationships/hyperlink" Target="http://www.elsevier.com/locate/quascirev" TargetMode="External"/><Relationship Id="rId180" Type="http://schemas.openxmlformats.org/officeDocument/2006/relationships/hyperlink" Target="http://www.elsevier.com/locate/ajoc" TargetMode="External"/><Relationship Id="rId1904" Type="http://schemas.openxmlformats.org/officeDocument/2006/relationships/hyperlink" Target="http://www.elsevier.com/wps/find/supportfaq.cws_home/conditionsofsale/journals" TargetMode="External"/><Relationship Id="rId3869" Type="http://schemas.openxmlformats.org/officeDocument/2006/relationships/hyperlink" Target="http://www.elsevier.com/wps/find/supportfaq.cws_home/conditionsofsale/journals" TargetMode="External"/><Relationship Id="rId5084" Type="http://schemas.openxmlformats.org/officeDocument/2006/relationships/hyperlink" Target="http://www.elsevier.com/locate/tsf" TargetMode="External"/><Relationship Id="rId5291" Type="http://schemas.openxmlformats.org/officeDocument/2006/relationships/hyperlink" Target="http://www.elsevier.com/wps/find/supportfaq.cws_home/conditionsofsale/journals" TargetMode="External"/><Relationship Id="rId997" Type="http://schemas.openxmlformats.org/officeDocument/2006/relationships/hyperlink" Target="http://www.elsevier.com/locate/inca/621366" TargetMode="External"/><Relationship Id="rId2678" Type="http://schemas.openxmlformats.org/officeDocument/2006/relationships/hyperlink" Target="http://www.elsevier.com/wps/find/supportfaq.cws_home/conditionsofsale/journals" TargetMode="External"/><Relationship Id="rId2885" Type="http://schemas.openxmlformats.org/officeDocument/2006/relationships/hyperlink" Target="http://www.elsevier.com/locate/jmarsys" TargetMode="External"/><Relationship Id="rId3729" Type="http://schemas.openxmlformats.org/officeDocument/2006/relationships/hyperlink" Target="http://www.elsevier.com/wps/find/supportfaq.cws_home/conditionsofsale/esme" TargetMode="External"/><Relationship Id="rId3936" Type="http://schemas.openxmlformats.org/officeDocument/2006/relationships/hyperlink" Target="http://www.elsevier.com/locate/mporth" TargetMode="External"/><Relationship Id="rId5151" Type="http://schemas.openxmlformats.org/officeDocument/2006/relationships/hyperlink" Target="http://www.elsevier.com/wps/find/supportfaq.cws_home/conditionsofsale/journals" TargetMode="External"/><Relationship Id="rId857" Type="http://schemas.openxmlformats.org/officeDocument/2006/relationships/hyperlink" Target="http://www.elsevier.com/locate/clinbiomech" TargetMode="External"/><Relationship Id="rId1487" Type="http://schemas.openxmlformats.org/officeDocument/2006/relationships/hyperlink" Target="http://www.elsevier.com/locate/energy" TargetMode="External"/><Relationship Id="rId1694" Type="http://schemas.openxmlformats.org/officeDocument/2006/relationships/hyperlink" Target="http://www.elsevier.com/wps/find/supportfaq.cws_home/conditionsofsale/journals" TargetMode="External"/><Relationship Id="rId2538" Type="http://schemas.openxmlformats.org/officeDocument/2006/relationships/hyperlink" Target="http://www.elsevier.com/wps/find/supportfaq.cws_home/conditionsofsale/journals" TargetMode="External"/><Relationship Id="rId2745" Type="http://schemas.openxmlformats.org/officeDocument/2006/relationships/hyperlink" Target="http://www.elsevier.com/locate/jfoodeng" TargetMode="External"/><Relationship Id="rId2952" Type="http://schemas.openxmlformats.org/officeDocument/2006/relationships/hyperlink" Target="http://www.elsevier.com/locate/jnucmat" TargetMode="External"/><Relationship Id="rId717" Type="http://schemas.openxmlformats.org/officeDocument/2006/relationships/hyperlink" Target="http://www.elsevier.com/locate/catcom" TargetMode="External"/><Relationship Id="rId924" Type="http://schemas.openxmlformats.org/officeDocument/2006/relationships/hyperlink" Target="http://www.elsevier.com/wps/find/supportfaq.cws_home/conditionsofsale/argi" TargetMode="External"/><Relationship Id="rId1347" Type="http://schemas.openxmlformats.org/officeDocument/2006/relationships/hyperlink" Target="http://www.elsevier.com/locate/displa" TargetMode="External"/><Relationship Id="rId1554" Type="http://schemas.openxmlformats.org/officeDocument/2006/relationships/hyperlink" Target="http://www.elsevier.com/wps/find/supportfaq.cws_home/conditionsofsale/journals" TargetMode="External"/><Relationship Id="rId1761" Type="http://schemas.openxmlformats.org/officeDocument/2006/relationships/hyperlink" Target="http://www.elsevier.com/locate/fbio" TargetMode="External"/><Relationship Id="rId2605" Type="http://schemas.openxmlformats.org/officeDocument/2006/relationships/hyperlink" Target="http://www.elsevier.com/locate/jcbs" TargetMode="External"/><Relationship Id="rId2812" Type="http://schemas.openxmlformats.org/officeDocument/2006/relationships/hyperlink" Target="http://www.elsevier.com/wps/find/supportfaq.cws_home/conditionsofsale/journals" TargetMode="External"/><Relationship Id="rId5011" Type="http://schemas.openxmlformats.org/officeDocument/2006/relationships/hyperlink" Target="http://www.elsevier.com/wps/find/supportfaq.cws_home/conditionsofsale/argi" TargetMode="External"/><Relationship Id="rId53" Type="http://schemas.openxmlformats.org/officeDocument/2006/relationships/hyperlink" Target="http://www.elsevier.com/wps/find/supportfaq.cws_home/conditionsofsale/journals" TargetMode="External"/><Relationship Id="rId1207" Type="http://schemas.openxmlformats.org/officeDocument/2006/relationships/hyperlink" Target="http://www.elsevier.com/locate/cois" TargetMode="External"/><Relationship Id="rId1414" Type="http://schemas.openxmlformats.org/officeDocument/2006/relationships/hyperlink" Target="http://www.elsevier.com/wps/find/supportfaq.cws_home/conditionsofsale/journals" TargetMode="External"/><Relationship Id="rId1621" Type="http://schemas.openxmlformats.org/officeDocument/2006/relationships/hyperlink" Target="http://www.elsevier.com/locate/ejmflu" TargetMode="External"/><Relationship Id="rId4777" Type="http://schemas.openxmlformats.org/officeDocument/2006/relationships/hyperlink" Target="http://www.elsevier.com/locate/sste" TargetMode="External"/><Relationship Id="rId4984" Type="http://schemas.openxmlformats.org/officeDocument/2006/relationships/hyperlink" Target="http://www.elsevier.com/locate/healun" TargetMode="External"/><Relationship Id="rId3379" Type="http://schemas.openxmlformats.org/officeDocument/2006/relationships/hyperlink" Target="http://www.elsevier.com/wps/find/supportfaq.cws_home/conditionsofsale/argi" TargetMode="External"/><Relationship Id="rId3586" Type="http://schemas.openxmlformats.org/officeDocument/2006/relationships/hyperlink" Target="http://www.elsevier.com/locate/ymvre" TargetMode="External"/><Relationship Id="rId3793" Type="http://schemas.openxmlformats.org/officeDocument/2006/relationships/hyperlink" Target="http://www.elsevier.com/wps/find/supportfaq.cws_home/conditionsofsale/journals" TargetMode="External"/><Relationship Id="rId4637" Type="http://schemas.openxmlformats.org/officeDocument/2006/relationships/hyperlink" Target="http://www.elsevier.com/locate/scrs" TargetMode="External"/><Relationship Id="rId2188" Type="http://schemas.openxmlformats.org/officeDocument/2006/relationships/hyperlink" Target="http://www.elsevier.com/wps/find/supportfaq.cws_home/conditionsofsale/journals" TargetMode="External"/><Relationship Id="rId2395" Type="http://schemas.openxmlformats.org/officeDocument/2006/relationships/hyperlink" Target="http://www.elsevier.com/locate/jnc" TargetMode="External"/><Relationship Id="rId3239" Type="http://schemas.openxmlformats.org/officeDocument/2006/relationships/hyperlink" Target="http://www.elsevier.com/wps/find/supportfaq.cws_home/conditionsofsale/journals" TargetMode="External"/><Relationship Id="rId3446" Type="http://schemas.openxmlformats.org/officeDocument/2006/relationships/hyperlink" Target="http://www.elsevier.com/locate/matpr" TargetMode="External"/><Relationship Id="rId4844" Type="http://schemas.openxmlformats.org/officeDocument/2006/relationships/hyperlink" Target="http://www.elsevier.com/locate/csur" TargetMode="External"/><Relationship Id="rId367" Type="http://schemas.openxmlformats.org/officeDocument/2006/relationships/hyperlink" Target="http://www.elsevier.com/locate/acvdsp" TargetMode="External"/><Relationship Id="rId574" Type="http://schemas.openxmlformats.org/officeDocument/2006/relationships/hyperlink" Target="http://www.elsevier.com/wps/find/supportfaq.cws_home/conditionsofsale/journals" TargetMode="External"/><Relationship Id="rId2048" Type="http://schemas.openxmlformats.org/officeDocument/2006/relationships/hyperlink" Target="http://www.elsevier.com/wps/find/supportfaq.cws_home/conditionsofsale/journals" TargetMode="External"/><Relationship Id="rId2255" Type="http://schemas.openxmlformats.org/officeDocument/2006/relationships/hyperlink" Target="http://www.elsevier.com/locate/ijmedinf" TargetMode="External"/><Relationship Id="rId3653" Type="http://schemas.openxmlformats.org/officeDocument/2006/relationships/hyperlink" Target="http://www.elsevier.com/wps/find/supportfaq.cws_home/conditionsofsale/journals" TargetMode="External"/><Relationship Id="rId3860" Type="http://schemas.openxmlformats.org/officeDocument/2006/relationships/hyperlink" Target="http://www.elsevier.com/locate/oceanologia" TargetMode="External"/><Relationship Id="rId4704" Type="http://schemas.openxmlformats.org/officeDocument/2006/relationships/hyperlink" Target="http://www.elsevier.com/wps/find/supportfaq.cws_home/conditionsofsale/journals" TargetMode="External"/><Relationship Id="rId4911" Type="http://schemas.openxmlformats.org/officeDocument/2006/relationships/hyperlink" Target="http://www.elsevier.com/wps/find/supportfaq.cws_home/conditionsofsale/journals" TargetMode="External"/><Relationship Id="rId227" Type="http://schemas.openxmlformats.org/officeDocument/2006/relationships/hyperlink" Target="http://www.elsevier.com/locate/anihpc" TargetMode="External"/><Relationship Id="rId781" Type="http://schemas.openxmlformats.org/officeDocument/2006/relationships/hyperlink" Target="http://www.elsevier.com/locate/chemometrics" TargetMode="External"/><Relationship Id="rId2462" Type="http://schemas.openxmlformats.org/officeDocument/2006/relationships/hyperlink" Target="http://www.elsevier.com/wps/find/supportfaq.cws_home/conditionsofsale/journals" TargetMode="External"/><Relationship Id="rId3306" Type="http://schemas.openxmlformats.org/officeDocument/2006/relationships/hyperlink" Target="http://www.elsevier.com/locate/medleg" TargetMode="External"/><Relationship Id="rId3513" Type="http://schemas.openxmlformats.org/officeDocument/2006/relationships/hyperlink" Target="http://www.elsevier.com/wps/find/supportfaq.cws_home/conditionsofsale/journals" TargetMode="External"/><Relationship Id="rId3720" Type="http://schemas.openxmlformats.org/officeDocument/2006/relationships/hyperlink" Target="http://www.elsevier.com/locate/nmd" TargetMode="External"/><Relationship Id="rId434" Type="http://schemas.openxmlformats.org/officeDocument/2006/relationships/hyperlink" Target="http://www.elsevier.com/wps/find/supportfaq.cws_home/conditionsofsale/journals" TargetMode="External"/><Relationship Id="rId641" Type="http://schemas.openxmlformats.org/officeDocument/2006/relationships/hyperlink" Target="http://www.elsevier.com/locate/bomed" TargetMode="External"/><Relationship Id="rId1064" Type="http://schemas.openxmlformats.org/officeDocument/2006/relationships/hyperlink" Target="http://www.elsevier.com/wps/find/supportfaq.cws_home/conditionsofsale/journals" TargetMode="External"/><Relationship Id="rId1271" Type="http://schemas.openxmlformats.org/officeDocument/2006/relationships/hyperlink" Target="http://www.elsevier.com/locate/dt" TargetMode="External"/><Relationship Id="rId2115" Type="http://schemas.openxmlformats.org/officeDocument/2006/relationships/hyperlink" Target="http://www.elsevier.com/locate/inoche" TargetMode="External"/><Relationship Id="rId2322" Type="http://schemas.openxmlformats.org/officeDocument/2006/relationships/hyperlink" Target="http://www.elsevier.com/wps/find/supportfaq.cws_home/conditionsofsale/journals" TargetMode="External"/><Relationship Id="rId501" Type="http://schemas.openxmlformats.org/officeDocument/2006/relationships/hyperlink" Target="http://www.elsevier.com/locate/beem" TargetMode="External"/><Relationship Id="rId1131" Type="http://schemas.openxmlformats.org/officeDocument/2006/relationships/hyperlink" Target="http://www.elsevier.com/locate/cortex" TargetMode="External"/><Relationship Id="rId4287" Type="http://schemas.openxmlformats.org/officeDocument/2006/relationships/hyperlink" Target="http://www.elsevier.com/wps/find/supportfaq.cws_home/conditionsofsale/journals" TargetMode="External"/><Relationship Id="rId4494" Type="http://schemas.openxmlformats.org/officeDocument/2006/relationships/hyperlink" Target="http://www.elsevier.com/locate/labcli" TargetMode="External"/><Relationship Id="rId5338" Type="http://schemas.openxmlformats.org/officeDocument/2006/relationships/hyperlink" Target="http://www.elsevier.com/locate/wep" TargetMode="External"/><Relationship Id="rId3096" Type="http://schemas.openxmlformats.org/officeDocument/2006/relationships/hyperlink" Target="http://www.elsevier.com/locate/JRMGE" TargetMode="External"/><Relationship Id="rId4147" Type="http://schemas.openxmlformats.org/officeDocument/2006/relationships/hyperlink" Target="http://www.elsevier.com/wps/find/supportfaq.cws_home/conditionsofsale/journals" TargetMode="External"/><Relationship Id="rId4354" Type="http://schemas.openxmlformats.org/officeDocument/2006/relationships/hyperlink" Target="http://www.elsevier.com/locate/rsma" TargetMode="External"/><Relationship Id="rId4561" Type="http://schemas.openxmlformats.org/officeDocument/2006/relationships/hyperlink" Target="http://www.elsevier.com/locate/reval" TargetMode="External"/><Relationship Id="rId1948" Type="http://schemas.openxmlformats.org/officeDocument/2006/relationships/hyperlink" Target="http://www.elsevier.com/wps/find/supportfaq.cws_home/conditionsofsale/argi" TargetMode="External"/><Relationship Id="rId3163" Type="http://schemas.openxmlformats.org/officeDocument/2006/relationships/hyperlink" Target="http://www.elsevier.com/wps/find/supportfaq.cws_home/conditionsofsale/argi" TargetMode="External"/><Relationship Id="rId3370" Type="http://schemas.openxmlformats.org/officeDocument/2006/relationships/hyperlink" Target="http://www.elsevier.com/locate/lrp" TargetMode="External"/><Relationship Id="rId4007" Type="http://schemas.openxmlformats.org/officeDocument/2006/relationships/hyperlink" Target="http://www.elsevier.com/wps/find/supportfaq.cws_home/conditionsofsale/journals" TargetMode="External"/><Relationship Id="rId4214" Type="http://schemas.openxmlformats.org/officeDocument/2006/relationships/hyperlink" Target="http://www.elsevier.com/locate/paerosci" TargetMode="External"/><Relationship Id="rId4421" Type="http://schemas.openxmlformats.org/officeDocument/2006/relationships/hyperlink" Target="http://www.elsevier.com/wps/find/supportfaq.cws_home/conditionsofsale/journals" TargetMode="External"/><Relationship Id="rId291" Type="http://schemas.openxmlformats.org/officeDocument/2006/relationships/hyperlink" Target="http://www.elsevier.com/locate/apcatb" TargetMode="External"/><Relationship Id="rId1808" Type="http://schemas.openxmlformats.org/officeDocument/2006/relationships/hyperlink" Target="http://www.elsevier.com/wps/find/supportfaq.cws_home/conditionsofsale/journals" TargetMode="External"/><Relationship Id="rId3023" Type="http://schemas.openxmlformats.org/officeDocument/2006/relationships/hyperlink" Target="http://www.elsevier.com/wps/find/supportfaq.cws_home/conditionsofsale/journals" TargetMode="External"/><Relationship Id="rId151" Type="http://schemas.openxmlformats.org/officeDocument/2006/relationships/hyperlink" Target="http://www.elsevier.com/wps/find/supportfaq.cws_home/conditionsofsale/journals" TargetMode="External"/><Relationship Id="rId3230" Type="http://schemas.openxmlformats.org/officeDocument/2006/relationships/hyperlink" Target="http://www.elsevier.com/locate/jtcms" TargetMode="External"/><Relationship Id="rId5195" Type="http://schemas.openxmlformats.org/officeDocument/2006/relationships/hyperlink" Target="http://www.elsevier.com/wps/find/supportfaq.cws_home/conditionsofsale/journals" TargetMode="External"/><Relationship Id="rId2789" Type="http://schemas.openxmlformats.org/officeDocument/2006/relationships/hyperlink" Target="http://www.elsevier.com/locate/jhep" TargetMode="External"/><Relationship Id="rId2996" Type="http://schemas.openxmlformats.org/officeDocument/2006/relationships/hyperlink" Target="http://www.elsevier.com/locate/joto" TargetMode="External"/><Relationship Id="rId968" Type="http://schemas.openxmlformats.org/officeDocument/2006/relationships/hyperlink" Target="http://www.elsevier.com/wps/find/supportfaq.cws_home/conditionsofsale/journals" TargetMode="External"/><Relationship Id="rId1598" Type="http://schemas.openxmlformats.org/officeDocument/2006/relationships/hyperlink" Target="http://www.elsevier.com/wps/find/supportfaq.cws_home/conditionsofsale/journals" TargetMode="External"/><Relationship Id="rId2649" Type="http://schemas.openxmlformats.org/officeDocument/2006/relationships/hyperlink" Target="http://www.elsevier.com/locate/jeconom" TargetMode="External"/><Relationship Id="rId2856" Type="http://schemas.openxmlformats.org/officeDocument/2006/relationships/hyperlink" Target="http://www.elsevier.com/wps/find/supportfaq.cws_home/conditionsofsale/argi" TargetMode="External"/><Relationship Id="rId3907" Type="http://schemas.openxmlformats.org/officeDocument/2006/relationships/hyperlink" Target="http://www.elsevier.com/wps/find/supportfaq.cws_home/conditionsofsale/journals" TargetMode="External"/><Relationship Id="rId5055" Type="http://schemas.openxmlformats.org/officeDocument/2006/relationships/hyperlink" Target="http://www.elsevier.com/wps/find/supportfaq.cws_home/conditionsofsale/journals" TargetMode="External"/><Relationship Id="rId5262" Type="http://schemas.openxmlformats.org/officeDocument/2006/relationships/hyperlink" Target="http://www.elsevier.com/locate/jup" TargetMode="External"/><Relationship Id="rId97" Type="http://schemas.openxmlformats.org/officeDocument/2006/relationships/hyperlink" Target="http://www.elsevier.com/wps/find/supportfaq.cws_home/conditionsofsale/argi" TargetMode="External"/><Relationship Id="rId828" Type="http://schemas.openxmlformats.org/officeDocument/2006/relationships/hyperlink" Target="http://www.elsevier.com/wps/find/supportfaq.cws_home/conditionsofsale/journals" TargetMode="External"/><Relationship Id="rId1458" Type="http://schemas.openxmlformats.org/officeDocument/2006/relationships/hyperlink" Target="http://www.elsevier.com/wps/find/supportfaq.cws_home/conditionsofsale/journals" TargetMode="External"/><Relationship Id="rId1665" Type="http://schemas.openxmlformats.org/officeDocument/2006/relationships/hyperlink" Target="http://www.elsevier.com/locate/iedeen" TargetMode="External"/><Relationship Id="rId1872" Type="http://schemas.openxmlformats.org/officeDocument/2006/relationships/hyperlink" Target="http://www.elsevier.com/wps/find/supportfaq.cws_home/conditionsofsale/journals" TargetMode="External"/><Relationship Id="rId2509" Type="http://schemas.openxmlformats.org/officeDocument/2006/relationships/hyperlink" Target="http://www.elsevier.com/locate/cardfail" TargetMode="External"/><Relationship Id="rId2716" Type="http://schemas.openxmlformats.org/officeDocument/2006/relationships/hyperlink" Target="http://www.elsevier.com/wps/find/supportfaq.cws_home/conditionsofsale/journals" TargetMode="External"/><Relationship Id="rId4071" Type="http://schemas.openxmlformats.org/officeDocument/2006/relationships/hyperlink" Target="http://www.elsevier.com/wps/find/supportfaq.cws_home/conditionsofsale/journals" TargetMode="External"/><Relationship Id="rId5122" Type="http://schemas.openxmlformats.org/officeDocument/2006/relationships/hyperlink" Target="http://www.elsevier.com/locate/toxicon" TargetMode="External"/><Relationship Id="rId1318" Type="http://schemas.openxmlformats.org/officeDocument/2006/relationships/hyperlink" Target="http://www.elsevier.com/wps/find/supportfaq.cws_home/conditionsofsale/journals" TargetMode="External"/><Relationship Id="rId1525" Type="http://schemas.openxmlformats.org/officeDocument/2006/relationships/hyperlink" Target="http://www.elsevier.com/locate/engappai" TargetMode="External"/><Relationship Id="rId2923" Type="http://schemas.openxmlformats.org/officeDocument/2006/relationships/hyperlink" Target="http://www.elsevier.com/wps/find/supportfaq.cws_home/conditionsofsale/journals" TargetMode="External"/><Relationship Id="rId1732" Type="http://schemas.openxmlformats.org/officeDocument/2006/relationships/hyperlink" Target="http://www.elsevier.com/wps/find/supportfaq.cws_home/conditionsofsale/journals" TargetMode="External"/><Relationship Id="rId4888" Type="http://schemas.openxmlformats.org/officeDocument/2006/relationships/hyperlink" Target="http://www.elsevier.com/locate/tate" TargetMode="External"/><Relationship Id="rId24" Type="http://schemas.openxmlformats.org/officeDocument/2006/relationships/hyperlink" Target="http://www.elsevier.com/locate/actamat" TargetMode="External"/><Relationship Id="rId2299" Type="http://schemas.openxmlformats.org/officeDocument/2006/relationships/hyperlink" Target="http://www.elsevier.com/locate/ijpsycho" TargetMode="External"/><Relationship Id="rId3697" Type="http://schemas.openxmlformats.org/officeDocument/2006/relationships/hyperlink" Target="http://www.elsevier.com/wps/find/supportfaq.cws_home/conditionsofsale/journals" TargetMode="External"/><Relationship Id="rId4748" Type="http://schemas.openxmlformats.org/officeDocument/2006/relationships/hyperlink" Target="http://www.elsevier.com/wps/find/supportfaq.cws_home/conditionsofsale/esme" TargetMode="External"/><Relationship Id="rId4955" Type="http://schemas.openxmlformats.org/officeDocument/2006/relationships/hyperlink" Target="http://www.elsevier.com/wps/find/supportfaq.cws_home/conditionsofsale/journals" TargetMode="External"/><Relationship Id="rId3557" Type="http://schemas.openxmlformats.org/officeDocument/2006/relationships/hyperlink" Target="http://www.elsevier.com/wps/find/supportfaq.cws_home/conditionsofsale/esme" TargetMode="External"/><Relationship Id="rId3764" Type="http://schemas.openxmlformats.org/officeDocument/2006/relationships/hyperlink" Target="http://www.elsevier.com/locate/nfs" TargetMode="External"/><Relationship Id="rId3971" Type="http://schemas.openxmlformats.org/officeDocument/2006/relationships/hyperlink" Target="http://www.elsevier.com/wps/find/supportfaq.cws_home/conditionsofsale/journals" TargetMode="External"/><Relationship Id="rId4608" Type="http://schemas.openxmlformats.org/officeDocument/2006/relationships/hyperlink" Target="http://www.elsevier.com/wps/find/supportfaq.cws_home/conditionsofsale/journals" TargetMode="External"/><Relationship Id="rId4815" Type="http://schemas.openxmlformats.org/officeDocument/2006/relationships/hyperlink" Target="http://www.elsevier.com/locate/shpsa" TargetMode="External"/><Relationship Id="rId478" Type="http://schemas.openxmlformats.org/officeDocument/2006/relationships/hyperlink" Target="http://www.elsevier.com/wps/find/supportfaq.cws_home/conditionsofsale/journals" TargetMode="External"/><Relationship Id="rId685" Type="http://schemas.openxmlformats.org/officeDocument/2006/relationships/hyperlink" Target="http://www.elsevier.com/locate/ctrv" TargetMode="External"/><Relationship Id="rId892" Type="http://schemas.openxmlformats.org/officeDocument/2006/relationships/hyperlink" Target="http://www.elsevier.com/wps/find/supportfaq.cws_home/conditionsofsale/journals" TargetMode="External"/><Relationship Id="rId2159" Type="http://schemas.openxmlformats.org/officeDocument/2006/relationships/hyperlink" Target="http://www.elsevier.com/locate/intimp" TargetMode="External"/><Relationship Id="rId2366" Type="http://schemas.openxmlformats.org/officeDocument/2006/relationships/hyperlink" Target="http://www.elsevier.com/wps/find/supportfaq.cws_home/conditionsofsale/journals" TargetMode="External"/><Relationship Id="rId2573" Type="http://schemas.openxmlformats.org/officeDocument/2006/relationships/hyperlink" Target="http://www.elsevier.com/locate/jcta" TargetMode="External"/><Relationship Id="rId2780" Type="http://schemas.openxmlformats.org/officeDocument/2006/relationships/hyperlink" Target="http://www.elsevier.com/wps/find/supportfaq.cws_home/conditionsofsale/argi" TargetMode="External"/><Relationship Id="rId3417" Type="http://schemas.openxmlformats.org/officeDocument/2006/relationships/hyperlink" Target="http://www.elsevier.com/wps/find/supportfaq.cws_home/conditionsofsale/journals" TargetMode="External"/><Relationship Id="rId3624" Type="http://schemas.openxmlformats.org/officeDocument/2006/relationships/hyperlink" Target="http://www.elsevier.com/locate/omtm" TargetMode="External"/><Relationship Id="rId3831" Type="http://schemas.openxmlformats.org/officeDocument/2006/relationships/hyperlink" Target="http://www.elsevier.com/wps/find/supportfaq.cws_home/conditionsofsale/argi" TargetMode="External"/><Relationship Id="rId338" Type="http://schemas.openxmlformats.org/officeDocument/2006/relationships/hyperlink" Target="http://www.elsevier.com/wps/find/supportfaq.cws_home/conditionsofsale/journals" TargetMode="External"/><Relationship Id="rId545" Type="http://schemas.openxmlformats.org/officeDocument/2006/relationships/hyperlink" Target="http://www.elsevier.com/locate/biopsycho" TargetMode="External"/><Relationship Id="rId752" Type="http://schemas.openxmlformats.org/officeDocument/2006/relationships/hyperlink" Target="http://www.elsevier.com/wps/find/supportfaq.cws_home/conditionsofsale/journals" TargetMode="External"/><Relationship Id="rId1175" Type="http://schemas.openxmlformats.org/officeDocument/2006/relationships/hyperlink" Target="http://www.elsevier.com/locate/cabs" TargetMode="External"/><Relationship Id="rId1382" Type="http://schemas.openxmlformats.org/officeDocument/2006/relationships/hyperlink" Target="http://www.elsevier.com/wps/find/supportfaq.cws_home/conditionsofsale/journals" TargetMode="External"/><Relationship Id="rId2019" Type="http://schemas.openxmlformats.org/officeDocument/2006/relationships/hyperlink" Target="http://www.elsevier.com/locate/humimm" TargetMode="External"/><Relationship Id="rId2226" Type="http://schemas.openxmlformats.org/officeDocument/2006/relationships/hyperlink" Target="http://www.elsevier.com/wps/find/supportfaq.cws_home/conditionsofsale/journals" TargetMode="External"/><Relationship Id="rId2433" Type="http://schemas.openxmlformats.org/officeDocument/2006/relationships/hyperlink" Target="http://www.elsevier.com/locate/jalcom" TargetMode="External"/><Relationship Id="rId2640" Type="http://schemas.openxmlformats.org/officeDocument/2006/relationships/hyperlink" Target="http://www.elsevier.com/wps/find/supportfaq.cws_home/conditionsofsale/argi" TargetMode="External"/><Relationship Id="rId405" Type="http://schemas.openxmlformats.org/officeDocument/2006/relationships/hyperlink" Target="http://www.elsevier.com/locate/artint" TargetMode="External"/><Relationship Id="rId612" Type="http://schemas.openxmlformats.org/officeDocument/2006/relationships/hyperlink" Target="http://www.elsevier.com/wps/find/supportfaq.cws_home/conditionsofsale/journals" TargetMode="External"/><Relationship Id="rId1035" Type="http://schemas.openxmlformats.org/officeDocument/2006/relationships/hyperlink" Target="http://www.elsevier.com/locate/cmpb" TargetMode="External"/><Relationship Id="rId1242" Type="http://schemas.openxmlformats.org/officeDocument/2006/relationships/hyperlink" Target="http://www.elsevier.com/wps/find/supportfaq.cws_home/conditionsofsale/journals" TargetMode="External"/><Relationship Id="rId2500" Type="http://schemas.openxmlformats.org/officeDocument/2006/relationships/hyperlink" Target="http://www.elsevier.com/wps/find/supportfaq.cws_home/conditionsofsale/journals" TargetMode="External"/><Relationship Id="rId4398" Type="http://schemas.openxmlformats.org/officeDocument/2006/relationships/hyperlink" Target="http://www.elsevier.com/locate/resmic" TargetMode="External"/><Relationship Id="rId1102" Type="http://schemas.openxmlformats.org/officeDocument/2006/relationships/hyperlink" Target="http://www.elsevier.com/wps/find/supportfaq.cws_home/conditionsofsale/journals" TargetMode="External"/><Relationship Id="rId4258" Type="http://schemas.openxmlformats.org/officeDocument/2006/relationships/hyperlink" Target="http://www.elsevier.com/locate/progsurf" TargetMode="External"/><Relationship Id="rId4465" Type="http://schemas.openxmlformats.org/officeDocument/2006/relationships/hyperlink" Target="http://www.elsevier.com/wps/find/supportfaq.cws_home/conditionsofsale/journals" TargetMode="External"/><Relationship Id="rId5309" Type="http://schemas.openxmlformats.org/officeDocument/2006/relationships/hyperlink" Target="http://www.elsevier.com/wps/find/supportfaq.cws_home/conditionsofsale/journals" TargetMode="External"/><Relationship Id="rId3067" Type="http://schemas.openxmlformats.org/officeDocument/2006/relationships/hyperlink" Target="http://www.elsevier.com/wps/find/supportfaq.cws_home/conditionsofsale/argi" TargetMode="External"/><Relationship Id="rId3274" Type="http://schemas.openxmlformats.org/officeDocument/2006/relationships/hyperlink" Target="http://www.elsevier.com/locate/jweia" TargetMode="External"/><Relationship Id="rId4118" Type="http://schemas.openxmlformats.org/officeDocument/2006/relationships/hyperlink" Target="http://www.elsevier.com/locate/plrev" TargetMode="External"/><Relationship Id="rId4672" Type="http://schemas.openxmlformats.org/officeDocument/2006/relationships/hyperlink" Target="http://www.elsevier.com/wps/find/supportfaq.cws_home/conditionsofsale/argi" TargetMode="External"/><Relationship Id="rId195" Type="http://schemas.openxmlformats.org/officeDocument/2006/relationships/hyperlink" Target="http://www.elsevier.com/locate/anpede" TargetMode="External"/><Relationship Id="rId1919" Type="http://schemas.openxmlformats.org/officeDocument/2006/relationships/hyperlink" Target="http://www.elsevier.com/locate/gecco" TargetMode="External"/><Relationship Id="rId3481" Type="http://schemas.openxmlformats.org/officeDocument/2006/relationships/hyperlink" Target="http://www.elsevier.com/wps/find/supportfaq.cws_home/conditionsofsale/journals" TargetMode="External"/><Relationship Id="rId4325" Type="http://schemas.openxmlformats.org/officeDocument/2006/relationships/hyperlink" Target="http://www.elsevier.com/wps/find/supportfaq.cws_home/conditionsofsale/argi" TargetMode="External"/><Relationship Id="rId4532" Type="http://schemas.openxmlformats.org/officeDocument/2006/relationships/hyperlink" Target="http://www.elsevier.com/wps/find/supportfaq.cws_home/conditionsofsale/journals" TargetMode="External"/><Relationship Id="rId2083" Type="http://schemas.openxmlformats.org/officeDocument/2006/relationships/hyperlink" Target="http://www.elsevier.com/locate/cind" TargetMode="External"/><Relationship Id="rId2290" Type="http://schemas.openxmlformats.org/officeDocument/2006/relationships/hyperlink" Target="http://www.elsevier.com/wps/find/supportfaq.cws_home/conditionsofsale/journals" TargetMode="External"/><Relationship Id="rId3134" Type="http://schemas.openxmlformats.org/officeDocument/2006/relationships/hyperlink" Target="http://www.elsevier.com/locate/yjsbi" TargetMode="External"/><Relationship Id="rId3341" Type="http://schemas.openxmlformats.org/officeDocument/2006/relationships/hyperlink" Target="http://www.elsevier.com/wps/find/supportfaq.cws_home/conditionsofsale/journals" TargetMode="External"/><Relationship Id="rId262" Type="http://schemas.openxmlformats.org/officeDocument/2006/relationships/hyperlink" Target="http://www.elsevier.com/wps/find/supportfaq.cws_home/conditionsofsale/journals" TargetMode="External"/><Relationship Id="rId2150" Type="http://schemas.openxmlformats.org/officeDocument/2006/relationships/hyperlink" Target="http://www.elsevier.com/wps/find/supportfaq.cws_home/conditionsofsale/journals" TargetMode="External"/><Relationship Id="rId3201" Type="http://schemas.openxmlformats.org/officeDocument/2006/relationships/hyperlink" Target="http://www.elsevier.com/wps/find/supportfaq.cws_home/conditionsofsale/journals" TargetMode="External"/><Relationship Id="rId5099" Type="http://schemas.openxmlformats.org/officeDocument/2006/relationships/hyperlink" Target="http://www.elsevier.com/wps/find/supportfaq.cws_home/conditionsofsale/argi" TargetMode="External"/><Relationship Id="rId122" Type="http://schemas.openxmlformats.org/officeDocument/2006/relationships/hyperlink" Target="http://www.elsevier.com/locate/arr" TargetMode="External"/><Relationship Id="rId2010" Type="http://schemas.openxmlformats.org/officeDocument/2006/relationships/hyperlink" Target="http://www.elsevier.com/wps/find/supportfaq.cws_home/conditionsofsale/journals" TargetMode="External"/><Relationship Id="rId5166" Type="http://schemas.openxmlformats.org/officeDocument/2006/relationships/hyperlink" Target="http://www.elsevier.com/locate/trabc" TargetMode="External"/><Relationship Id="rId1569" Type="http://schemas.openxmlformats.org/officeDocument/2006/relationships/hyperlink" Target="http://www.elsevier.com/locate/envsjp" TargetMode="External"/><Relationship Id="rId2967" Type="http://schemas.openxmlformats.org/officeDocument/2006/relationships/hyperlink" Target="http://www.elsevier.com/wps/find/supportfaq.cws_home/conditionsofsale/argi" TargetMode="External"/><Relationship Id="rId4182" Type="http://schemas.openxmlformats.org/officeDocument/2006/relationships/hyperlink" Target="http://www.elsevier.com/locate/prps" TargetMode="External"/><Relationship Id="rId5026" Type="http://schemas.openxmlformats.org/officeDocument/2006/relationships/hyperlink" Target="http://www.elsevier.com/locate/langas" TargetMode="External"/><Relationship Id="rId5233" Type="http://schemas.openxmlformats.org/officeDocument/2006/relationships/hyperlink" Target="http://www.elsevier.com/wps/find/supportfaq.cws_home/conditionsofsale/journals" TargetMode="External"/><Relationship Id="rId939" Type="http://schemas.openxmlformats.org/officeDocument/2006/relationships/hyperlink" Target="http://www.elsevier.com/locate/cogdev" TargetMode="External"/><Relationship Id="rId1776" Type="http://schemas.openxmlformats.org/officeDocument/2006/relationships/hyperlink" Target="http://www.elsevier.com/wps/find/supportfaq.cws_home/conditionsofsale/journals" TargetMode="External"/><Relationship Id="rId1983" Type="http://schemas.openxmlformats.org/officeDocument/2006/relationships/hyperlink" Target="http://www.elsevier.com/locate/hrcr" TargetMode="External"/><Relationship Id="rId2827" Type="http://schemas.openxmlformats.org/officeDocument/2006/relationships/hyperlink" Target="http://www.elsevier.com/locate/jisa" TargetMode="External"/><Relationship Id="rId4042" Type="http://schemas.openxmlformats.org/officeDocument/2006/relationships/hyperlink" Target="http://www.elsevier.com/locate/pharep" TargetMode="External"/><Relationship Id="rId68" Type="http://schemas.openxmlformats.org/officeDocument/2006/relationships/hyperlink" Target="http://www.elsevier.com/locate/arteng" TargetMode="External"/><Relationship Id="rId1429" Type="http://schemas.openxmlformats.org/officeDocument/2006/relationships/hyperlink" Target="http://www.elsevier.com/locate/ece" TargetMode="External"/><Relationship Id="rId1636" Type="http://schemas.openxmlformats.org/officeDocument/2006/relationships/hyperlink" Target="http://www.elsevier.com/wps/find/supportfaq.cws_home/conditionsofsale/journals" TargetMode="External"/><Relationship Id="rId1843" Type="http://schemas.openxmlformats.org/officeDocument/2006/relationships/hyperlink" Target="http://www.elsevier.com/locate/geb" TargetMode="External"/><Relationship Id="rId4999" Type="http://schemas.openxmlformats.org/officeDocument/2006/relationships/hyperlink" Target="http://www.elsevier.com/wps/find/supportfaq.cws_home/conditionsofsale/journals" TargetMode="External"/><Relationship Id="rId5300" Type="http://schemas.openxmlformats.org/officeDocument/2006/relationships/hyperlink" Target="http://www.elsevier.com/locate/vibspec" TargetMode="External"/><Relationship Id="rId1703" Type="http://schemas.openxmlformats.org/officeDocument/2006/relationships/hyperlink" Target="http://www.elsevier.com/locate/cfps" TargetMode="External"/><Relationship Id="rId1910" Type="http://schemas.openxmlformats.org/officeDocument/2006/relationships/hyperlink" Target="http://www.elsevier.com/wps/find/supportfaq.cws_home/conditionsofsale/journals" TargetMode="External"/><Relationship Id="rId4859" Type="http://schemas.openxmlformats.org/officeDocument/2006/relationships/hyperlink" Target="http://www.elsevier.com/wps/find/supportfaq.cws_home/conditionsofsale/journals" TargetMode="External"/><Relationship Id="rId3668" Type="http://schemas.openxmlformats.org/officeDocument/2006/relationships/hyperlink" Target="http://www.elsevier.com/locate/nephro" TargetMode="External"/><Relationship Id="rId3875" Type="http://schemas.openxmlformats.org/officeDocument/2006/relationships/hyperlink" Target="http://www.elsevier.com/wps/find/supportfaq.cws_home/conditionsofsale/argi" TargetMode="External"/><Relationship Id="rId4719" Type="http://schemas.openxmlformats.org/officeDocument/2006/relationships/hyperlink" Target="http://www.elsevier.com/locate/smhl" TargetMode="External"/><Relationship Id="rId4926" Type="http://schemas.openxmlformats.org/officeDocument/2006/relationships/hyperlink" Target="http://www.elsevier.com/locate/amjsurg" TargetMode="External"/><Relationship Id="rId589" Type="http://schemas.openxmlformats.org/officeDocument/2006/relationships/hyperlink" Target="http://www.elsevier.com/locate/bios" TargetMode="External"/><Relationship Id="rId796" Type="http://schemas.openxmlformats.org/officeDocument/2006/relationships/hyperlink" Target="http://www.elsevier.com/wps/find/supportfaq.cws_home/conditionsofsale/journals" TargetMode="External"/><Relationship Id="rId2477" Type="http://schemas.openxmlformats.org/officeDocument/2006/relationships/hyperlink" Target="http://www.elsevier.com/locate/jbf" TargetMode="External"/><Relationship Id="rId2684" Type="http://schemas.openxmlformats.org/officeDocument/2006/relationships/hyperlink" Target="http://www.elsevier.com/wps/find/supportfaq.cws_home/conditionsofsale/journals" TargetMode="External"/><Relationship Id="rId3528" Type="http://schemas.openxmlformats.org/officeDocument/2006/relationships/hyperlink" Target="http://www.elsevier.com/locate/medine" TargetMode="External"/><Relationship Id="rId3735" Type="http://schemas.openxmlformats.org/officeDocument/2006/relationships/hyperlink" Target="http://www.elsevier.com/wps/find/supportfaq.cws_home/conditionsofsale/journals" TargetMode="External"/><Relationship Id="rId5090" Type="http://schemas.openxmlformats.org/officeDocument/2006/relationships/hyperlink" Target="http://www.elsevier.com/locate/tws" TargetMode="External"/><Relationship Id="rId449" Type="http://schemas.openxmlformats.org/officeDocument/2006/relationships/hyperlink" Target="http://www.elsevier.com/locate/aenj" TargetMode="External"/><Relationship Id="rId656" Type="http://schemas.openxmlformats.org/officeDocument/2006/relationships/hyperlink" Target="http://www.elsevier.com/wps/find/supportfaq.cws_home/conditionsofsale/esme" TargetMode="External"/><Relationship Id="rId863" Type="http://schemas.openxmlformats.org/officeDocument/2006/relationships/hyperlink" Target="http://www.elsevier.com/locate/cegh" TargetMode="External"/><Relationship Id="rId1079" Type="http://schemas.openxmlformats.org/officeDocument/2006/relationships/hyperlink" Target="http://www.elsevier.com/locate/compcom" TargetMode="External"/><Relationship Id="rId1286" Type="http://schemas.openxmlformats.org/officeDocument/2006/relationships/hyperlink" Target="http://www.elsevier.com/wps/find/supportfaq.cws_home/conditionsofsale/journals" TargetMode="External"/><Relationship Id="rId1493" Type="http://schemas.openxmlformats.org/officeDocument/2006/relationships/hyperlink" Target="http://www.elsevier.com/locate/eneeco" TargetMode="External"/><Relationship Id="rId2337" Type="http://schemas.openxmlformats.org/officeDocument/2006/relationships/hyperlink" Target="http://www.elsevier.com/locate/irle" TargetMode="External"/><Relationship Id="rId2544" Type="http://schemas.openxmlformats.org/officeDocument/2006/relationships/hyperlink" Target="http://www.elsevier.com/wps/find/supportfaq.cws_home/conditionsofsale/journals" TargetMode="External"/><Relationship Id="rId2891" Type="http://schemas.openxmlformats.org/officeDocument/2006/relationships/hyperlink" Target="http://www.elsevier.com/wps/find/supportfaq.cws_home/conditionsofsale/journals" TargetMode="External"/><Relationship Id="rId3942" Type="http://schemas.openxmlformats.org/officeDocument/2006/relationships/hyperlink" Target="http://www.elsevier.com/locate/joca" TargetMode="External"/><Relationship Id="rId309" Type="http://schemas.openxmlformats.org/officeDocument/2006/relationships/hyperlink" Target="http://www.elsevier.com/locate/apsful" TargetMode="External"/><Relationship Id="rId516" Type="http://schemas.openxmlformats.org/officeDocument/2006/relationships/hyperlink" Target="http://www.elsevier.com/wps/find/supportfaq.cws_home/conditionsofsale/journals" TargetMode="External"/><Relationship Id="rId1146" Type="http://schemas.openxmlformats.org/officeDocument/2006/relationships/hyperlink" Target="http://www.elsevier.com/wps/find/supportfaq.cws_home/conditionsofsale/journals" TargetMode="External"/><Relationship Id="rId2751" Type="http://schemas.openxmlformats.org/officeDocument/2006/relationships/hyperlink" Target="http://www.elsevier.com/locate/jfe" TargetMode="External"/><Relationship Id="rId3802" Type="http://schemas.openxmlformats.org/officeDocument/2006/relationships/hyperlink" Target="http://www.elsevier.com/locate/nucmedbio" TargetMode="External"/><Relationship Id="rId723" Type="http://schemas.openxmlformats.org/officeDocument/2006/relationships/hyperlink" Target="http://www.elsevier.com/locate/cell" TargetMode="External"/><Relationship Id="rId930" Type="http://schemas.openxmlformats.org/officeDocument/2006/relationships/hyperlink" Target="http://www.elsevier.com/wps/find/supportfaq.cws_home/conditionsofsale/argi" TargetMode="External"/><Relationship Id="rId1006" Type="http://schemas.openxmlformats.org/officeDocument/2006/relationships/hyperlink" Target="http://www.elsevier.com/wps/find/supportfaq.cws_home/conditionsofsale/esme" TargetMode="External"/><Relationship Id="rId1353" Type="http://schemas.openxmlformats.org/officeDocument/2006/relationships/hyperlink" Target="http://www.elsevier.com/locate/douler" TargetMode="External"/><Relationship Id="rId1560" Type="http://schemas.openxmlformats.org/officeDocument/2006/relationships/hyperlink" Target="http://www.elsevier.com/wps/find/supportfaq.cws_home/conditionsofsale/journals" TargetMode="External"/><Relationship Id="rId2404" Type="http://schemas.openxmlformats.org/officeDocument/2006/relationships/hyperlink" Target="http://www.elsevier.com/wps/find/supportfaq.cws_home/conditionsofsale/journals" TargetMode="External"/><Relationship Id="rId2611" Type="http://schemas.openxmlformats.org/officeDocument/2006/relationships/hyperlink" Target="http://www.elsevier.com/locate/jcorpfin" TargetMode="External"/><Relationship Id="rId1213" Type="http://schemas.openxmlformats.org/officeDocument/2006/relationships/hyperlink" Target="http://www.elsevier.com/locate/coph" TargetMode="External"/><Relationship Id="rId1420" Type="http://schemas.openxmlformats.org/officeDocument/2006/relationships/hyperlink" Target="http://www.elsevier.com/wps/find/supportfaq.cws_home/conditionsofsale/journals" TargetMode="External"/><Relationship Id="rId4369" Type="http://schemas.openxmlformats.org/officeDocument/2006/relationships/hyperlink" Target="http://www.elsevier.com/wps/find/supportfaq.cws_home/conditionsofsale/journals" TargetMode="External"/><Relationship Id="rId4576" Type="http://schemas.openxmlformats.org/officeDocument/2006/relationships/hyperlink" Target="http://www.elsevier.com/wps/find/supportfaq.cws_home/conditionsofsale/journals" TargetMode="External"/><Relationship Id="rId4783" Type="http://schemas.openxmlformats.org/officeDocument/2006/relationships/hyperlink" Target="http://www.elsevier.com/locate/sab" TargetMode="External"/><Relationship Id="rId4990" Type="http://schemas.openxmlformats.org/officeDocument/2006/relationships/hyperlink" Target="http://www.elsevier.com/locate/jmdi" TargetMode="External"/><Relationship Id="rId3178" Type="http://schemas.openxmlformats.org/officeDocument/2006/relationships/hyperlink" Target="http://www.elsevier.com/locate/java" TargetMode="External"/><Relationship Id="rId3385" Type="http://schemas.openxmlformats.org/officeDocument/2006/relationships/hyperlink" Target="http://www.elsevier.com/wps/find/supportfaq.cws_home/conditionsofsale/journals" TargetMode="External"/><Relationship Id="rId3592" Type="http://schemas.openxmlformats.org/officeDocument/2006/relationships/hyperlink" Target="http://www.elsevier.com/locate/mineng" TargetMode="External"/><Relationship Id="rId4229" Type="http://schemas.openxmlformats.org/officeDocument/2006/relationships/hyperlink" Target="http://www.elsevier.com/wps/find/supportfaq.cws_home/conditionsofsale/journals" TargetMode="External"/><Relationship Id="rId4436" Type="http://schemas.openxmlformats.org/officeDocument/2006/relationships/hyperlink" Target="http://www.elsevier.com/locate/reumae" TargetMode="External"/><Relationship Id="rId4643" Type="http://schemas.openxmlformats.org/officeDocument/2006/relationships/hyperlink" Target="http://www.elsevier.com/locate/shem" TargetMode="External"/><Relationship Id="rId4850" Type="http://schemas.openxmlformats.org/officeDocument/2006/relationships/hyperlink" Target="http://www.elsevier.com/locate/cspa" TargetMode="External"/><Relationship Id="rId2194" Type="http://schemas.openxmlformats.org/officeDocument/2006/relationships/hyperlink" Target="http://www.elsevier.com/wps/find/supportfaq.cws_home/conditionsofsale/journals" TargetMode="External"/><Relationship Id="rId3038" Type="http://schemas.openxmlformats.org/officeDocument/2006/relationships/hyperlink" Target="http://www.elsevier.com/locate/jphotobiol" TargetMode="External"/><Relationship Id="rId3245" Type="http://schemas.openxmlformats.org/officeDocument/2006/relationships/hyperlink" Target="http://www.elsevier.com/wps/find/supportfaq.cws_home/conditionsofsale/journals" TargetMode="External"/><Relationship Id="rId3452" Type="http://schemas.openxmlformats.org/officeDocument/2006/relationships/hyperlink" Target="http://www.elsevier.com/locate/matcom" TargetMode="External"/><Relationship Id="rId4503" Type="http://schemas.openxmlformats.org/officeDocument/2006/relationships/hyperlink" Target="http://www.elsevier.com/wps/find/supportfaq.cws_home/conditionsofsale/journals" TargetMode="External"/><Relationship Id="rId4710" Type="http://schemas.openxmlformats.org/officeDocument/2006/relationships/hyperlink" Target="http://www.elsevier.com/wps/find/supportfaq.cws_home/conditionsofsale/journals" TargetMode="External"/><Relationship Id="rId166" Type="http://schemas.openxmlformats.org/officeDocument/2006/relationships/hyperlink" Target="http://www.elsevier.com/locate/dadm" TargetMode="External"/><Relationship Id="rId373" Type="http://schemas.openxmlformats.org/officeDocument/2006/relationships/hyperlink" Target="http://www.elsevier.com/locate/arcmed" TargetMode="External"/><Relationship Id="rId580" Type="http://schemas.openxmlformats.org/officeDocument/2006/relationships/hyperlink" Target="http://www.elsevier.com/wps/find/supportfaq.cws_home/conditionsofsale/cell" TargetMode="External"/><Relationship Id="rId2054" Type="http://schemas.openxmlformats.org/officeDocument/2006/relationships/hyperlink" Target="http://www.elsevier.com/wps/find/supportfaq.cws_home/conditionsofsale/journals" TargetMode="External"/><Relationship Id="rId2261" Type="http://schemas.openxmlformats.org/officeDocument/2006/relationships/hyperlink" Target="http://www.elsevier.com/locate/ijmulflow" TargetMode="External"/><Relationship Id="rId3105" Type="http://schemas.openxmlformats.org/officeDocument/2006/relationships/hyperlink" Target="http://www.elsevier.com/wps/find/supportfaq.cws_home/conditionsofsale/journals" TargetMode="External"/><Relationship Id="rId3312" Type="http://schemas.openxmlformats.org/officeDocument/2006/relationships/hyperlink" Target="http://www.elsevier.com/locate/sagf" TargetMode="External"/><Relationship Id="rId233" Type="http://schemas.openxmlformats.org/officeDocument/2006/relationships/hyperlink" Target="http://www.elsevier.com/locate/ando" TargetMode="External"/><Relationship Id="rId440" Type="http://schemas.openxmlformats.org/officeDocument/2006/relationships/hyperlink" Target="http://www.elsevier.com/wps/find/supportfaq.cws_home/conditionsofsale/journals" TargetMode="External"/><Relationship Id="rId1070" Type="http://schemas.openxmlformats.org/officeDocument/2006/relationships/hyperlink" Target="http://www.elsevier.com/wps/find/supportfaq.cws_home/conditionsofsale/journals" TargetMode="External"/><Relationship Id="rId2121" Type="http://schemas.openxmlformats.org/officeDocument/2006/relationships/hyperlink" Target="http://www.elsevier.com/locate/ibmbjip" TargetMode="External"/><Relationship Id="rId5277" Type="http://schemas.openxmlformats.org/officeDocument/2006/relationships/hyperlink" Target="http://www.elsevier.com/wps/find/supportfaq.cws_home/conditionsofsale/journals" TargetMode="External"/><Relationship Id="rId300" Type="http://schemas.openxmlformats.org/officeDocument/2006/relationships/hyperlink" Target="http://www.elsevier.com/wps/find/supportfaq.cws_home/conditionsofsale/journals" TargetMode="External"/><Relationship Id="rId4086" Type="http://schemas.openxmlformats.org/officeDocument/2006/relationships/hyperlink" Target="http://www.elsevier.com/locate/physbd" TargetMode="External"/><Relationship Id="rId5137" Type="http://schemas.openxmlformats.org/officeDocument/2006/relationships/hyperlink" Target="http://www.elsevier.com/wps/find/supportfaq.cws_home/conditionsofsale/argi" TargetMode="External"/><Relationship Id="rId1887" Type="http://schemas.openxmlformats.org/officeDocument/2006/relationships/hyperlink" Target="http://www.elsevier.com/locate/geoforum" TargetMode="External"/><Relationship Id="rId2938" Type="http://schemas.openxmlformats.org/officeDocument/2006/relationships/hyperlink" Target="http://www.elsevier.com/locate/jnca" TargetMode="External"/><Relationship Id="rId4293" Type="http://schemas.openxmlformats.org/officeDocument/2006/relationships/hyperlink" Target="http://www.elsevier.com/wps/find/supportfaq.cws_home/conditionsofsale/journals" TargetMode="External"/><Relationship Id="rId5344" Type="http://schemas.openxmlformats.org/officeDocument/2006/relationships/hyperlink" Target="http://www.elsevier.com/locate/wsif" TargetMode="External"/><Relationship Id="rId1747" Type="http://schemas.openxmlformats.org/officeDocument/2006/relationships/hyperlink" Target="http://www.elsevier.com/locate/focat" TargetMode="External"/><Relationship Id="rId1954" Type="http://schemas.openxmlformats.org/officeDocument/2006/relationships/hyperlink" Target="http://www.elsevier.com/wps/find/supportfaq.cws_home/conditionsofsale/journals" TargetMode="External"/><Relationship Id="rId4153" Type="http://schemas.openxmlformats.org/officeDocument/2006/relationships/hyperlink" Target="http://www.elsevier.com/wps/find/supportfaq.cws_home/conditionsofsale/argi" TargetMode="External"/><Relationship Id="rId4360" Type="http://schemas.openxmlformats.org/officeDocument/2006/relationships/hyperlink" Target="http://www.elsevier.com/locate/rehphysmed" TargetMode="External"/><Relationship Id="rId5204" Type="http://schemas.openxmlformats.org/officeDocument/2006/relationships/hyperlink" Target="http://www.elsevier.com/locate/tifs" TargetMode="External"/><Relationship Id="rId39" Type="http://schemas.openxmlformats.org/officeDocument/2006/relationships/hyperlink" Target="http://www.elsevier.com/wps/find/supportfaq.cws_home/conditionsofsale/journals" TargetMode="External"/><Relationship Id="rId1607" Type="http://schemas.openxmlformats.org/officeDocument/2006/relationships/hyperlink" Target="http://www.elsevier.com/locate/ejcb" TargetMode="External"/><Relationship Id="rId1814" Type="http://schemas.openxmlformats.org/officeDocument/2006/relationships/hyperlink" Target="http://www.elsevier.com/wps/find/supportfaq.cws_home/conditionsofsale/journals" TargetMode="External"/><Relationship Id="rId4013" Type="http://schemas.openxmlformats.org/officeDocument/2006/relationships/hyperlink" Target="http://www.elsevier.com/wps/find/supportfaq.cws_home/conditionsofsale/journals" TargetMode="External"/><Relationship Id="rId4220" Type="http://schemas.openxmlformats.org/officeDocument/2006/relationships/hyperlink" Target="http://www.elsevier.com/locate/pcrysgrow" TargetMode="External"/><Relationship Id="rId3779" Type="http://schemas.openxmlformats.org/officeDocument/2006/relationships/hyperlink" Target="http://www.elsevier.com/wps/find/supportfaq.cws_home/conditionsofsale/journals" TargetMode="External"/><Relationship Id="rId2588" Type="http://schemas.openxmlformats.org/officeDocument/2006/relationships/hyperlink" Target="http://www.elsevier.com/wps/find/supportfaq.cws_home/conditionsofsale/journals" TargetMode="External"/><Relationship Id="rId3986" Type="http://schemas.openxmlformats.org/officeDocument/2006/relationships/hyperlink" Target="http://www.elsevier.com/locate/prp" TargetMode="External"/><Relationship Id="rId1397" Type="http://schemas.openxmlformats.org/officeDocument/2006/relationships/hyperlink" Target="http://www.elsevier.com/locate/egg" TargetMode="External"/><Relationship Id="rId2795" Type="http://schemas.openxmlformats.org/officeDocument/2006/relationships/hyperlink" Target="http://www.elsevier.com/locate/jhg" TargetMode="External"/><Relationship Id="rId3639" Type="http://schemas.openxmlformats.org/officeDocument/2006/relationships/hyperlink" Target="http://www.elsevier.com/wps/find/supportfaq.cws_home/conditionsofsale/journals" TargetMode="External"/><Relationship Id="rId3846" Type="http://schemas.openxmlformats.org/officeDocument/2006/relationships/hyperlink" Target="http://www.elsevier.com/locate/ogrm" TargetMode="External"/><Relationship Id="rId5061" Type="http://schemas.openxmlformats.org/officeDocument/2006/relationships/hyperlink" Target="http://www.elsevier.com/wps/find/supportfaq.cws_home/conditionsofsale/argi" TargetMode="External"/><Relationship Id="rId767" Type="http://schemas.openxmlformats.org/officeDocument/2006/relationships/hyperlink" Target="http://www.elsevier.com/locate/ces" TargetMode="External"/><Relationship Id="rId974" Type="http://schemas.openxmlformats.org/officeDocument/2006/relationships/hyperlink" Target="http://www.elsevier.com/wps/find/supportfaq.cws_home/conditionsofsale/journals" TargetMode="External"/><Relationship Id="rId2448" Type="http://schemas.openxmlformats.org/officeDocument/2006/relationships/hyperlink" Target="http://www.elsevier.com/wps/find/supportfaq.cws_home/conditionsofsale/journals" TargetMode="External"/><Relationship Id="rId2655" Type="http://schemas.openxmlformats.org/officeDocument/2006/relationships/hyperlink" Target="http://www.elsevier.com/locate/joep" TargetMode="External"/><Relationship Id="rId2862" Type="http://schemas.openxmlformats.org/officeDocument/2006/relationships/hyperlink" Target="http://www.elsevier.com/wps/find/supportfaq.cws_home/conditionsofsale/journals" TargetMode="External"/><Relationship Id="rId3706" Type="http://schemas.openxmlformats.org/officeDocument/2006/relationships/hyperlink" Target="http://www.elsevier.com/locate/neurologia" TargetMode="External"/><Relationship Id="rId3913" Type="http://schemas.openxmlformats.org/officeDocument/2006/relationships/hyperlink" Target="http://www.elsevier.com/wps/find/supportfaq.cws_home/conditionsofsale/journals" TargetMode="External"/><Relationship Id="rId627" Type="http://schemas.openxmlformats.org/officeDocument/2006/relationships/hyperlink" Target="http://www.elsevier.com/locate/brainres" TargetMode="External"/><Relationship Id="rId834" Type="http://schemas.openxmlformats.org/officeDocument/2006/relationships/hyperlink" Target="http://www.elsevier.com/wps/find/supportfaq.cws_home/conditionsofsale/journals" TargetMode="External"/><Relationship Id="rId1257" Type="http://schemas.openxmlformats.org/officeDocument/2006/relationships/hyperlink" Target="http://www.elsevier.com/locate/datak" TargetMode="External"/><Relationship Id="rId1464" Type="http://schemas.openxmlformats.org/officeDocument/2006/relationships/hyperlink" Target="http://www.elsevier.com/wps/find/supportfaq.cws_home/conditionsofsale/esme" TargetMode="External"/><Relationship Id="rId1671" Type="http://schemas.openxmlformats.org/officeDocument/2006/relationships/hyperlink" Target="http://www.elsevier.com/locate/evalprogplan" TargetMode="External"/><Relationship Id="rId2308" Type="http://schemas.openxmlformats.org/officeDocument/2006/relationships/hyperlink" Target="http://www.elsevier.com/wps/find/supportfaq.cws_home/conditionsofsale/journals" TargetMode="External"/><Relationship Id="rId2515" Type="http://schemas.openxmlformats.org/officeDocument/2006/relationships/hyperlink" Target="http://www.elsevier.com/locate/jcva" TargetMode="External"/><Relationship Id="rId2722" Type="http://schemas.openxmlformats.org/officeDocument/2006/relationships/hyperlink" Target="http://www.elsevier.com/wps/find/supportfaq.cws_home/conditionsofsale/journals" TargetMode="External"/><Relationship Id="rId901" Type="http://schemas.openxmlformats.org/officeDocument/2006/relationships/hyperlink" Target="http://www.elsevier.com/locate/clinpsychrev" TargetMode="External"/><Relationship Id="rId1117" Type="http://schemas.openxmlformats.org/officeDocument/2006/relationships/hyperlink" Target="http://www.elsevier.com/locate/coreclin" TargetMode="External"/><Relationship Id="rId1324" Type="http://schemas.openxmlformats.org/officeDocument/2006/relationships/hyperlink" Target="http://www.elsevier.com/wps/find/supportfaq.cws_home/conditionsofsale/journals" TargetMode="External"/><Relationship Id="rId1531" Type="http://schemas.openxmlformats.org/officeDocument/2006/relationships/hyperlink" Target="http://www.elsevier.com/locate/enggeo" TargetMode="External"/><Relationship Id="rId4687" Type="http://schemas.openxmlformats.org/officeDocument/2006/relationships/hyperlink" Target="http://www.elsevier.com/locate/sexol" TargetMode="External"/><Relationship Id="rId4894" Type="http://schemas.openxmlformats.org/officeDocument/2006/relationships/hyperlink" Target="http://www.elsevier.com/locate/tvir" TargetMode="External"/><Relationship Id="rId30" Type="http://schemas.openxmlformats.org/officeDocument/2006/relationships/hyperlink" Target="http://www.elsevier.com/locate/aott" TargetMode="External"/><Relationship Id="rId3289" Type="http://schemas.openxmlformats.org/officeDocument/2006/relationships/hyperlink" Target="http://www.elsevier.com/wps/find/supportfaq.cws_home/conditionsofsale/argi" TargetMode="External"/><Relationship Id="rId3496" Type="http://schemas.openxmlformats.org/officeDocument/2006/relationships/hyperlink" Target="http://www.elsevier.com/locate/medmal" TargetMode="External"/><Relationship Id="rId4547" Type="http://schemas.openxmlformats.org/officeDocument/2006/relationships/hyperlink" Target="http://www.elsevier.com/locate/respe" TargetMode="External"/><Relationship Id="rId4754" Type="http://schemas.openxmlformats.org/officeDocument/2006/relationships/hyperlink" Target="http://www.elsevier.com/wps/find/supportfaq.cws_home/conditionsofsale/journals" TargetMode="External"/><Relationship Id="rId2098" Type="http://schemas.openxmlformats.org/officeDocument/2006/relationships/hyperlink" Target="http://www.elsevier.com/wps/find/supportfaq.cws_home/conditionsofsale/journals" TargetMode="External"/><Relationship Id="rId3149" Type="http://schemas.openxmlformats.org/officeDocument/2006/relationships/hyperlink" Target="http://www.elsevier.com/wps/find/supportfaq.cws_home/conditionsofsale/journals" TargetMode="External"/><Relationship Id="rId3356" Type="http://schemas.openxmlformats.org/officeDocument/2006/relationships/hyperlink" Target="http://www.elsevier.com/locate/lifescie" TargetMode="External"/><Relationship Id="rId3563" Type="http://schemas.openxmlformats.org/officeDocument/2006/relationships/hyperlink" Target="http://www.elsevier.com/wps/find/supportfaq.cws_home/conditionsofsale/journals" TargetMode="External"/><Relationship Id="rId4407" Type="http://schemas.openxmlformats.org/officeDocument/2006/relationships/hyperlink" Target="http://www.elsevier.com/wps/find/supportfaq.cws_home/conditionsofsale/journals" TargetMode="External"/><Relationship Id="rId4961" Type="http://schemas.openxmlformats.org/officeDocument/2006/relationships/hyperlink" Target="http://www.elsevier.com/wps/find/supportfaq.cws_home/conditionsofsale/journals" TargetMode="External"/><Relationship Id="rId277" Type="http://schemas.openxmlformats.org/officeDocument/2006/relationships/hyperlink" Target="http://www.elsevier.com/locate/antiviral" TargetMode="External"/><Relationship Id="rId484" Type="http://schemas.openxmlformats.org/officeDocument/2006/relationships/hyperlink" Target="http://www.elsevier.com/wps/find/supportfaq.cws_home/conditionsofsale/journals" TargetMode="External"/><Relationship Id="rId2165" Type="http://schemas.openxmlformats.org/officeDocument/2006/relationships/hyperlink" Target="http://www.elsevier.com/locate/ijppaw" TargetMode="External"/><Relationship Id="rId3009" Type="http://schemas.openxmlformats.org/officeDocument/2006/relationships/hyperlink" Target="http://www.elsevier.com/wps/find/supportfaq.cws_home/conditionsofsale/argi" TargetMode="External"/><Relationship Id="rId3216" Type="http://schemas.openxmlformats.org/officeDocument/2006/relationships/hyperlink" Target="http://www.elsevier.com/locate/yjtbi" TargetMode="External"/><Relationship Id="rId3770" Type="http://schemas.openxmlformats.org/officeDocument/2006/relationships/hyperlink" Target="http://www.elsevier.com/locate/na" TargetMode="External"/><Relationship Id="rId4614" Type="http://schemas.openxmlformats.org/officeDocument/2006/relationships/hyperlink" Target="http://www.elsevier.com/wps/find/supportfaq.cws_home/conditionsofsale/journals" TargetMode="External"/><Relationship Id="rId4821" Type="http://schemas.openxmlformats.org/officeDocument/2006/relationships/hyperlink" Target="http://www.elsevier.com/locate/shpsab" TargetMode="External"/><Relationship Id="rId137" Type="http://schemas.openxmlformats.org/officeDocument/2006/relationships/hyperlink" Target="http://www.elsevier.com/wps/find/supportfaq.cws_home/conditionsofsale/journals" TargetMode="External"/><Relationship Id="rId344" Type="http://schemas.openxmlformats.org/officeDocument/2006/relationships/hyperlink" Target="http://www.elsevier.com/wps/find/supportfaq.cws_home/conditionsofsale/journals" TargetMode="External"/><Relationship Id="rId691" Type="http://schemas.openxmlformats.org/officeDocument/2006/relationships/hyperlink" Target="http://www.elsevier.com/locate/carbon" TargetMode="External"/><Relationship Id="rId2025" Type="http://schemas.openxmlformats.org/officeDocument/2006/relationships/hyperlink" Target="http://www.elsevier.com/locate/humpath" TargetMode="External"/><Relationship Id="rId2372" Type="http://schemas.openxmlformats.org/officeDocument/2006/relationships/hyperlink" Target="http://www.elsevier.com/wps/find/supportfaq.cws_home/conditionsofsale/journals" TargetMode="External"/><Relationship Id="rId3423" Type="http://schemas.openxmlformats.org/officeDocument/2006/relationships/hyperlink" Target="http://www.elsevier.com/wps/find/supportfaq.cws_home/conditionsofsale/journals" TargetMode="External"/><Relationship Id="rId3630" Type="http://schemas.openxmlformats.org/officeDocument/2006/relationships/hyperlink" Target="http://www.elsevier.com/locate/morpho" TargetMode="External"/><Relationship Id="rId551" Type="http://schemas.openxmlformats.org/officeDocument/2006/relationships/hyperlink" Target="http://www.elsevier.com/locate/bbmt" TargetMode="External"/><Relationship Id="rId1181" Type="http://schemas.openxmlformats.org/officeDocument/2006/relationships/hyperlink" Target="http://www.elsevier.com/locate/cobeha" TargetMode="External"/><Relationship Id="rId2232" Type="http://schemas.openxmlformats.org/officeDocument/2006/relationships/hyperlink" Target="http://www.elsevier.com/wps/find/supportfaq.cws_home/conditionsofsale/journals" TargetMode="External"/><Relationship Id="rId204" Type="http://schemas.openxmlformats.org/officeDocument/2006/relationships/hyperlink" Target="http://www.elsevier.com/wps/find/supportfaq.cws_home/conditionsofsale/journals" TargetMode="External"/><Relationship Id="rId411" Type="http://schemas.openxmlformats.org/officeDocument/2006/relationships/hyperlink" Target="http://www.elsevier.com/locate/aja" TargetMode="External"/><Relationship Id="rId1041" Type="http://schemas.openxmlformats.org/officeDocument/2006/relationships/hyperlink" Target="http://www.elsevier.com/locate/netwfs" TargetMode="External"/><Relationship Id="rId1998" Type="http://schemas.openxmlformats.org/officeDocument/2006/relationships/hyperlink" Target="http://www.elsevier.com/wps/find/supportfaq.cws_home/conditionsofsale/journals" TargetMode="External"/><Relationship Id="rId4197" Type="http://schemas.openxmlformats.org/officeDocument/2006/relationships/hyperlink" Target="http://www.elsevier.com/wps/find/supportfaq.cws_home/conditionsofsale/argi" TargetMode="External"/><Relationship Id="rId5248" Type="http://schemas.openxmlformats.org/officeDocument/2006/relationships/hyperlink" Target="http://www.elsevier.com/locate/curo" TargetMode="External"/><Relationship Id="rId1858" Type="http://schemas.openxmlformats.org/officeDocument/2006/relationships/hyperlink" Target="http://www.elsevier.com/wps/find/supportfaq.cws_home/conditionsofsale/journals" TargetMode="External"/><Relationship Id="rId4057" Type="http://schemas.openxmlformats.org/officeDocument/2006/relationships/hyperlink" Target="http://www.elsevier.com/wps/find/supportfaq.cws_home/conditionsofsale/journals" TargetMode="External"/><Relationship Id="rId4264" Type="http://schemas.openxmlformats.org/officeDocument/2006/relationships/hyperlink" Target="http://www.elsevier.com/locate/plefa" TargetMode="External"/><Relationship Id="rId4471" Type="http://schemas.openxmlformats.org/officeDocument/2006/relationships/hyperlink" Target="http://www.elsevier.com/wps/find/supportfaq.cws_home/conditionsofsale/journals" TargetMode="External"/><Relationship Id="rId5108" Type="http://schemas.openxmlformats.org/officeDocument/2006/relationships/hyperlink" Target="http://www.elsevier.com/locate/toxac" TargetMode="External"/><Relationship Id="rId5315" Type="http://schemas.openxmlformats.org/officeDocument/2006/relationships/hyperlink" Target="http://www.elsevier.com/wps/find/supportfaq.cws_home/conditionsofsale/journals"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6"/>
  <sheetViews>
    <sheetView workbookViewId="0">
      <selection activeCell="H7" sqref="H7"/>
    </sheetView>
  </sheetViews>
  <sheetFormatPr baseColWidth="10" defaultRowHeight="15" x14ac:dyDescent="0.25"/>
  <cols>
    <col min="1" max="1" width="2.140625" customWidth="1"/>
    <col min="2" max="2" width="2.85546875" customWidth="1"/>
    <col min="3" max="3" width="11.42578125" customWidth="1"/>
  </cols>
  <sheetData>
    <row r="1" spans="1:18" x14ac:dyDescent="0.25">
      <c r="A1" t="s">
        <v>0</v>
      </c>
    </row>
    <row r="2" spans="1:18" x14ac:dyDescent="0.25">
      <c r="A2" t="s">
        <v>1</v>
      </c>
    </row>
    <row r="3" spans="1:18" s="1" customFormat="1" x14ac:dyDescent="0.25">
      <c r="A3" s="1" t="s">
        <v>2</v>
      </c>
    </row>
    <row r="4" spans="1:18" s="1" customFormat="1" x14ac:dyDescent="0.25">
      <c r="A4" s="1" t="s">
        <v>3</v>
      </c>
    </row>
    <row r="5" spans="1:18" s="1" customFormat="1" x14ac:dyDescent="0.25">
      <c r="B5" s="1" t="s">
        <v>4</v>
      </c>
      <c r="J5" s="2"/>
    </row>
    <row r="6" spans="1:18" s="1" customFormat="1" x14ac:dyDescent="0.25">
      <c r="B6" s="1" t="s">
        <v>5</v>
      </c>
    </row>
    <row r="7" spans="1:18" s="1" customFormat="1" x14ac:dyDescent="0.25">
      <c r="B7" s="1" t="s">
        <v>6</v>
      </c>
      <c r="M7" s="2"/>
    </row>
    <row r="8" spans="1:18" s="1" customFormat="1" x14ac:dyDescent="0.25">
      <c r="B8" s="1" t="s">
        <v>7</v>
      </c>
    </row>
    <row r="9" spans="1:18" x14ac:dyDescent="0.25">
      <c r="B9" t="s">
        <v>8</v>
      </c>
      <c r="N9" s="3"/>
    </row>
    <row r="10" spans="1:18" x14ac:dyDescent="0.25">
      <c r="A10" t="s">
        <v>9</v>
      </c>
    </row>
    <row r="11" spans="1:18" x14ac:dyDescent="0.25">
      <c r="B11" t="s">
        <v>10</v>
      </c>
      <c r="R11" s="3"/>
    </row>
    <row r="12" spans="1:18" x14ac:dyDescent="0.25">
      <c r="B12" s="4" t="s">
        <v>11</v>
      </c>
      <c r="C12" s="4"/>
      <c r="D12" s="4"/>
    </row>
    <row r="13" spans="1:18" x14ac:dyDescent="0.25">
      <c r="B13" t="s">
        <v>12</v>
      </c>
    </row>
    <row r="14" spans="1:18" x14ac:dyDescent="0.25">
      <c r="A14" t="s">
        <v>13</v>
      </c>
      <c r="B14" s="5"/>
    </row>
    <row r="15" spans="1:18" x14ac:dyDescent="0.25">
      <c r="B15" t="s">
        <v>14</v>
      </c>
    </row>
    <row r="16" spans="1:18" x14ac:dyDescent="0.25">
      <c r="C16" s="4" t="s">
        <v>15</v>
      </c>
      <c r="D16" s="4"/>
    </row>
    <row r="17" spans="1:3" x14ac:dyDescent="0.25">
      <c r="C17" t="s">
        <v>16</v>
      </c>
    </row>
    <row r="18" spans="1:3" x14ac:dyDescent="0.25">
      <c r="B18" t="s">
        <v>17</v>
      </c>
    </row>
    <row r="19" spans="1:3" x14ac:dyDescent="0.25">
      <c r="C19" t="s">
        <v>18</v>
      </c>
    </row>
    <row r="20" spans="1:3" x14ac:dyDescent="0.25">
      <c r="C20" t="s">
        <v>19</v>
      </c>
    </row>
    <row r="21" spans="1:3" x14ac:dyDescent="0.25">
      <c r="C21" t="s">
        <v>20</v>
      </c>
    </row>
    <row r="22" spans="1:3" x14ac:dyDescent="0.25">
      <c r="C22" t="s">
        <v>21</v>
      </c>
    </row>
    <row r="23" spans="1:3" x14ac:dyDescent="0.25">
      <c r="B23" t="s">
        <v>22</v>
      </c>
    </row>
    <row r="24" spans="1:3" x14ac:dyDescent="0.25">
      <c r="A24" t="s">
        <v>23</v>
      </c>
    </row>
    <row r="25" spans="1:3" x14ac:dyDescent="0.25">
      <c r="A25" t="s">
        <v>24</v>
      </c>
    </row>
    <row r="26" spans="1:3" x14ac:dyDescent="0.25">
      <c r="A26" t="s">
        <v>25</v>
      </c>
    </row>
    <row r="27" spans="1:3" x14ac:dyDescent="0.25">
      <c r="B27" t="s">
        <v>26</v>
      </c>
    </row>
    <row r="28" spans="1:3" x14ac:dyDescent="0.25">
      <c r="A28" t="s">
        <v>8246</v>
      </c>
    </row>
    <row r="29" spans="1:3" x14ac:dyDescent="0.25">
      <c r="B29" t="s">
        <v>8247</v>
      </c>
    </row>
    <row r="30" spans="1:3" x14ac:dyDescent="0.25">
      <c r="A30" t="s">
        <v>27</v>
      </c>
    </row>
    <row r="32" spans="1:3" x14ac:dyDescent="0.25">
      <c r="A32" t="s">
        <v>28</v>
      </c>
    </row>
    <row r="33" spans="1:1" x14ac:dyDescent="0.25">
      <c r="A33" t="s">
        <v>29</v>
      </c>
    </row>
    <row r="34" spans="1:1" x14ac:dyDescent="0.25">
      <c r="A34" t="s">
        <v>30</v>
      </c>
    </row>
    <row r="35" spans="1:1" x14ac:dyDescent="0.25">
      <c r="A35" t="s">
        <v>31</v>
      </c>
    </row>
    <row r="36" spans="1:1" x14ac:dyDescent="0.25">
      <c r="A36" t="s">
        <v>32</v>
      </c>
    </row>
    <row r="37" spans="1:1" x14ac:dyDescent="0.25">
      <c r="A37" t="s">
        <v>33</v>
      </c>
    </row>
    <row r="38" spans="1:1" x14ac:dyDescent="0.25">
      <c r="A38" t="s">
        <v>34</v>
      </c>
    </row>
    <row r="40" spans="1:1" x14ac:dyDescent="0.25">
      <c r="A40" t="s">
        <v>35</v>
      </c>
    </row>
    <row r="42" spans="1:1" x14ac:dyDescent="0.25">
      <c r="A42" t="s">
        <v>12178</v>
      </c>
    </row>
    <row r="43" spans="1:1" x14ac:dyDescent="0.25">
      <c r="A43" t="s">
        <v>8250</v>
      </c>
    </row>
    <row r="44" spans="1:1" x14ac:dyDescent="0.25">
      <c r="A44" t="s">
        <v>8249</v>
      </c>
    </row>
    <row r="45" spans="1:1" x14ac:dyDescent="0.25">
      <c r="A45" t="s">
        <v>8248</v>
      </c>
    </row>
    <row r="47" spans="1:1" x14ac:dyDescent="0.25">
      <c r="A47" t="s">
        <v>36</v>
      </c>
    </row>
    <row r="48" spans="1:1" x14ac:dyDescent="0.25">
      <c r="A48" t="s">
        <v>37</v>
      </c>
    </row>
    <row r="49" spans="1:1" x14ac:dyDescent="0.25">
      <c r="A49" t="s">
        <v>38</v>
      </c>
    </row>
    <row r="51" spans="1:1" x14ac:dyDescent="0.25">
      <c r="A51" t="s">
        <v>12179</v>
      </c>
    </row>
    <row r="52" spans="1:1" x14ac:dyDescent="0.25">
      <c r="A52" t="s">
        <v>39</v>
      </c>
    </row>
    <row r="53" spans="1:1" x14ac:dyDescent="0.25">
      <c r="A53" s="5" t="s">
        <v>40</v>
      </c>
    </row>
    <row r="55" spans="1:1" x14ac:dyDescent="0.25">
      <c r="A55" t="s">
        <v>12180</v>
      </c>
    </row>
    <row r="56" spans="1:1" x14ac:dyDescent="0.25">
      <c r="A56" t="s">
        <v>12181</v>
      </c>
    </row>
  </sheetData>
  <hyperlinks>
    <hyperlink ref="A53" r:id="rId1"/>
  </hyperlinks>
  <pageMargins left="0.70000000000000007" right="0.70000000000000007" top="0.78740157500000008" bottom="0.78740157500000008" header="0.30000000000000004" footer="0.3000000000000000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88"/>
  <sheetViews>
    <sheetView workbookViewId="0"/>
  </sheetViews>
  <sheetFormatPr baseColWidth="10" defaultColWidth="9.140625" defaultRowHeight="15" x14ac:dyDescent="0.25"/>
  <cols>
    <col min="1" max="1" width="8.28515625" style="32" customWidth="1"/>
    <col min="2" max="2" width="14.28515625" style="33" customWidth="1"/>
    <col min="3" max="3" width="12.7109375" style="34" customWidth="1"/>
    <col min="4" max="4" width="55.28515625" style="33" customWidth="1"/>
    <col min="5" max="5" width="14.28515625" style="35" customWidth="1"/>
    <col min="6" max="6" width="9.42578125" style="34" customWidth="1"/>
    <col min="7" max="7" width="8.7109375" style="22" customWidth="1"/>
    <col min="8" max="8" width="8.28515625" style="22" customWidth="1"/>
    <col min="9" max="10" width="10.7109375" style="36" customWidth="1"/>
    <col min="11" max="11" width="12" style="36" customWidth="1"/>
    <col min="12" max="12" width="11.85546875" style="36" customWidth="1"/>
    <col min="13" max="13" width="10.7109375" style="36" customWidth="1"/>
    <col min="14" max="14" width="30.7109375" style="22" customWidth="1"/>
    <col min="15" max="15" width="14.140625" style="22" customWidth="1"/>
    <col min="16" max="16" width="9.140625" style="22" customWidth="1"/>
    <col min="17" max="16384" width="9.140625" style="22"/>
  </cols>
  <sheetData>
    <row r="1" spans="1:15" s="9" customFormat="1" ht="41.25" customHeight="1" x14ac:dyDescent="0.25">
      <c r="A1" s="6" t="s">
        <v>41</v>
      </c>
      <c r="B1" s="7" t="s">
        <v>42</v>
      </c>
      <c r="C1" s="8" t="s">
        <v>43</v>
      </c>
      <c r="D1" s="7" t="s">
        <v>44</v>
      </c>
      <c r="E1" s="9" t="s">
        <v>45</v>
      </c>
      <c r="F1" s="10" t="s">
        <v>46</v>
      </c>
      <c r="G1" s="11" t="s">
        <v>47</v>
      </c>
      <c r="H1" s="11" t="s">
        <v>48</v>
      </c>
      <c r="I1" s="12" t="s">
        <v>49</v>
      </c>
      <c r="J1" s="12" t="s">
        <v>50</v>
      </c>
      <c r="K1" s="12" t="s">
        <v>51</v>
      </c>
      <c r="L1" s="12" t="s">
        <v>52</v>
      </c>
      <c r="M1" s="12" t="s">
        <v>53</v>
      </c>
      <c r="N1" s="11" t="s">
        <v>54</v>
      </c>
      <c r="O1" s="13" t="s">
        <v>55</v>
      </c>
    </row>
    <row r="2" spans="1:15" ht="30" x14ac:dyDescent="0.25">
      <c r="A2" s="14">
        <v>2280</v>
      </c>
      <c r="B2" s="15" t="s">
        <v>56</v>
      </c>
      <c r="C2" s="16" t="s">
        <v>57</v>
      </c>
      <c r="D2" s="15" t="s">
        <v>58</v>
      </c>
      <c r="E2" s="17" t="s">
        <v>59</v>
      </c>
      <c r="F2" s="18" t="s">
        <v>60</v>
      </c>
      <c r="G2" s="19">
        <v>12</v>
      </c>
      <c r="H2" s="19">
        <v>12</v>
      </c>
      <c r="I2" s="20">
        <v>3586</v>
      </c>
      <c r="J2" s="20"/>
      <c r="K2" s="20"/>
      <c r="L2" s="20">
        <v>3040</v>
      </c>
      <c r="M2" s="19">
        <v>3902</v>
      </c>
      <c r="N2" s="19" t="s">
        <v>61</v>
      </c>
      <c r="O2" s="21">
        <f>IF(ISBLANK(J2),(IF(ISBLANK(I2),(IF(ISBLANK(K2),(IF(ISBLANK(M2),"Preis fehlt",M2*'JR1'!AD$2)),K2)),I2)),J2)</f>
        <v>3586</v>
      </c>
    </row>
    <row r="3" spans="1:15" x14ac:dyDescent="0.25">
      <c r="A3" s="23">
        <v>7802</v>
      </c>
      <c r="B3" s="24" t="s">
        <v>62</v>
      </c>
      <c r="C3" s="25" t="s">
        <v>63</v>
      </c>
      <c r="D3" s="24" t="s">
        <v>64</v>
      </c>
      <c r="E3" s="26" t="s">
        <v>65</v>
      </c>
      <c r="F3" s="27" t="s">
        <v>66</v>
      </c>
      <c r="G3" s="28">
        <v>1</v>
      </c>
      <c r="H3" s="28">
        <v>8</v>
      </c>
      <c r="I3" s="29"/>
      <c r="J3" s="29"/>
      <c r="K3" s="29"/>
      <c r="L3" s="29"/>
      <c r="M3" s="28">
        <v>554</v>
      </c>
      <c r="N3" s="28" t="s">
        <v>67</v>
      </c>
      <c r="O3" s="21">
        <f>IF(ISBLANK(J3),(IF(ISBLANK(I3),(IF(ISBLANK(K3),(IF(ISBLANK(M3),"Preis fehlt",M3*'JR1'!AD$2)),K3)),I3)),J3)</f>
        <v>664.8</v>
      </c>
    </row>
    <row r="4" spans="1:15" x14ac:dyDescent="0.25">
      <c r="A4" s="14">
        <v>13351</v>
      </c>
      <c r="B4" s="15" t="s">
        <v>62</v>
      </c>
      <c r="C4" s="16" t="s">
        <v>68</v>
      </c>
      <c r="D4" s="15" t="s">
        <v>69</v>
      </c>
      <c r="E4" s="17" t="s">
        <v>70</v>
      </c>
      <c r="F4" s="18" t="s">
        <v>71</v>
      </c>
      <c r="G4" s="19">
        <v>1</v>
      </c>
      <c r="H4" s="19">
        <v>12</v>
      </c>
      <c r="I4" s="20"/>
      <c r="J4" s="20"/>
      <c r="K4" s="20"/>
      <c r="L4" s="20"/>
      <c r="M4" s="19">
        <v>818</v>
      </c>
      <c r="N4" s="19" t="s">
        <v>67</v>
      </c>
      <c r="O4" s="21">
        <f>IF(ISBLANK(J4),(IF(ISBLANK(I4),(IF(ISBLANK(K4),(IF(ISBLANK(M4),"Preis fehlt",M4*'JR1'!AD$2)),K4)),I4)),J4)</f>
        <v>981.59999999999991</v>
      </c>
    </row>
    <row r="5" spans="1:15" x14ac:dyDescent="0.25">
      <c r="A5" s="23">
        <v>336</v>
      </c>
      <c r="B5" s="24" t="s">
        <v>56</v>
      </c>
      <c r="C5" s="25" t="s">
        <v>72</v>
      </c>
      <c r="D5" s="24" t="s">
        <v>73</v>
      </c>
      <c r="E5" s="26" t="s">
        <v>74</v>
      </c>
      <c r="F5" s="27" t="s">
        <v>75</v>
      </c>
      <c r="G5" s="28">
        <v>12</v>
      </c>
      <c r="H5" s="28">
        <v>12</v>
      </c>
      <c r="I5" s="29">
        <v>3234</v>
      </c>
      <c r="J5" s="29"/>
      <c r="K5" s="29"/>
      <c r="L5" s="29">
        <v>2740</v>
      </c>
      <c r="M5" s="28">
        <v>3619</v>
      </c>
      <c r="N5" s="28" t="s">
        <v>76</v>
      </c>
      <c r="O5" s="21">
        <f>IF(ISBLANK(J5),(IF(ISBLANK(I5),(IF(ISBLANK(K5),(IF(ISBLANK(M5),"Preis fehlt",M5*'JR1'!AD$2)),K5)),I5)),J5)</f>
        <v>3234</v>
      </c>
    </row>
    <row r="6" spans="1:15" ht="30" x14ac:dyDescent="0.25">
      <c r="A6" s="14">
        <v>4069</v>
      </c>
      <c r="B6" s="15" t="s">
        <v>56</v>
      </c>
      <c r="C6" s="16" t="s">
        <v>77</v>
      </c>
      <c r="D6" s="15" t="s">
        <v>78</v>
      </c>
      <c r="E6" s="17" t="s">
        <v>74</v>
      </c>
      <c r="F6" s="18" t="s">
        <v>79</v>
      </c>
      <c r="G6" s="19">
        <v>1</v>
      </c>
      <c r="H6" s="19">
        <v>4</v>
      </c>
      <c r="I6" s="20">
        <v>598</v>
      </c>
      <c r="J6" s="20"/>
      <c r="K6" s="20"/>
      <c r="L6" s="20">
        <v>508</v>
      </c>
      <c r="M6" s="19">
        <v>579</v>
      </c>
      <c r="N6" s="19" t="s">
        <v>80</v>
      </c>
      <c r="O6" s="21">
        <f>IF(ISBLANK(J6),(IF(ISBLANK(I6),(IF(ISBLANK(K6),(IF(ISBLANK(M6),"Preis fehlt",M6*'JR1'!AD$2)),K6)),I6)),J6)</f>
        <v>598</v>
      </c>
    </row>
    <row r="7" spans="1:15" ht="30" x14ac:dyDescent="0.25">
      <c r="A7" s="23">
        <v>486</v>
      </c>
      <c r="B7" s="24" t="s">
        <v>56</v>
      </c>
      <c r="C7" s="25" t="s">
        <v>81</v>
      </c>
      <c r="D7" s="24" t="s">
        <v>82</v>
      </c>
      <c r="E7" s="26" t="s">
        <v>83</v>
      </c>
      <c r="F7" s="27" t="s">
        <v>84</v>
      </c>
      <c r="G7" s="28">
        <v>8</v>
      </c>
      <c r="H7" s="28">
        <v>8</v>
      </c>
      <c r="I7" s="29">
        <v>3241</v>
      </c>
      <c r="J7" s="29"/>
      <c r="K7" s="29"/>
      <c r="L7" s="29">
        <v>2745</v>
      </c>
      <c r="M7" s="28">
        <v>3622</v>
      </c>
      <c r="N7" s="28" t="s">
        <v>80</v>
      </c>
      <c r="O7" s="21">
        <f>IF(ISBLANK(J7),(IF(ISBLANK(I7),(IF(ISBLANK(K7),(IF(ISBLANK(M7),"Preis fehlt",M7*'JR1'!AD$2)),K7)),I7)),J7)</f>
        <v>3241</v>
      </c>
    </row>
    <row r="8" spans="1:15" ht="30" x14ac:dyDescent="0.25">
      <c r="A8" s="14">
        <v>310</v>
      </c>
      <c r="B8" s="15" t="s">
        <v>56</v>
      </c>
      <c r="C8" s="16" t="s">
        <v>85</v>
      </c>
      <c r="D8" s="15" t="s">
        <v>86</v>
      </c>
      <c r="E8" s="17" t="s">
        <v>59</v>
      </c>
      <c r="F8" s="18" t="s">
        <v>87</v>
      </c>
      <c r="G8" s="19">
        <v>12</v>
      </c>
      <c r="H8" s="19">
        <v>24</v>
      </c>
      <c r="I8" s="20">
        <v>6295</v>
      </c>
      <c r="J8" s="20"/>
      <c r="K8" s="20"/>
      <c r="L8" s="20">
        <v>5335</v>
      </c>
      <c r="M8" s="19">
        <v>7044</v>
      </c>
      <c r="N8" s="19" t="s">
        <v>88</v>
      </c>
      <c r="O8" s="21">
        <f>IF(ISBLANK(J8),(IF(ISBLANK(I8),(IF(ISBLANK(K8),(IF(ISBLANK(M8),"Preis fehlt",M8*'JR1'!AD$2)),K8)),I8)),J8)</f>
        <v>6295</v>
      </c>
    </row>
    <row r="9" spans="1:15" x14ac:dyDescent="0.25">
      <c r="A9" s="23">
        <v>4067</v>
      </c>
      <c r="B9" s="24" t="s">
        <v>56</v>
      </c>
      <c r="C9" s="25" t="s">
        <v>89</v>
      </c>
      <c r="D9" s="24" t="s">
        <v>90</v>
      </c>
      <c r="E9" s="26" t="s">
        <v>91</v>
      </c>
      <c r="F9" s="27" t="s">
        <v>92</v>
      </c>
      <c r="G9" s="28">
        <v>18</v>
      </c>
      <c r="H9" s="28">
        <v>18</v>
      </c>
      <c r="I9" s="29">
        <v>1777</v>
      </c>
      <c r="J9" s="29"/>
      <c r="K9" s="29"/>
      <c r="L9" s="29">
        <v>1506</v>
      </c>
      <c r="M9" s="28">
        <v>1988</v>
      </c>
      <c r="N9" s="28" t="s">
        <v>93</v>
      </c>
      <c r="O9" s="21">
        <f>IF(ISBLANK(J9),(IF(ISBLANK(I9),(IF(ISBLANK(K9),(IF(ISBLANK(M9),"Preis fehlt",M9*'JR1'!AD$2)),K9)),I9)),J9)</f>
        <v>1777</v>
      </c>
    </row>
    <row r="10" spans="1:15" x14ac:dyDescent="0.25">
      <c r="A10" s="14">
        <v>16845</v>
      </c>
      <c r="B10" s="15" t="s">
        <v>56</v>
      </c>
      <c r="C10" s="16" t="s">
        <v>94</v>
      </c>
      <c r="D10" s="15" t="s">
        <v>95</v>
      </c>
      <c r="E10" s="17" t="s">
        <v>70</v>
      </c>
      <c r="F10" s="18" t="s">
        <v>66</v>
      </c>
      <c r="G10" s="19">
        <v>1</v>
      </c>
      <c r="H10" s="19">
        <v>4</v>
      </c>
      <c r="I10" s="20"/>
      <c r="J10" s="20"/>
      <c r="K10" s="20"/>
      <c r="L10" s="20"/>
      <c r="M10" s="20"/>
      <c r="N10" s="19" t="s">
        <v>67</v>
      </c>
      <c r="O10" s="21" t="str">
        <f>IF(ISBLANK(J10),(IF(ISBLANK(I10),(IF(ISBLANK(K10),(IF(ISBLANK(M10),"Preis fehlt",M10*'JR1'!AD$2)),K10)),I10)),J10)</f>
        <v>Preis fehlt</v>
      </c>
    </row>
    <row r="11" spans="1:15" x14ac:dyDescent="0.25">
      <c r="A11" s="23">
        <v>8574</v>
      </c>
      <c r="B11" s="24" t="s">
        <v>56</v>
      </c>
      <c r="C11" s="25" t="s">
        <v>96</v>
      </c>
      <c r="D11" s="24" t="s">
        <v>97</v>
      </c>
      <c r="E11" s="26" t="s">
        <v>98</v>
      </c>
      <c r="F11" s="27" t="s">
        <v>99</v>
      </c>
      <c r="G11" s="28">
        <v>6</v>
      </c>
      <c r="H11" s="28">
        <v>6</v>
      </c>
      <c r="I11" s="29"/>
      <c r="J11" s="29"/>
      <c r="K11" s="29"/>
      <c r="L11" s="29"/>
      <c r="M11" s="29"/>
      <c r="N11" s="28" t="s">
        <v>100</v>
      </c>
      <c r="O11" s="21" t="str">
        <f>IF(ISBLANK(J11),(IF(ISBLANK(I11),(IF(ISBLANK(K11),(IF(ISBLANK(M11),"Preis fehlt",M11*'JR1'!AD$2)),K11)),I11)),J11)</f>
        <v>Preis fehlt</v>
      </c>
    </row>
    <row r="12" spans="1:15" x14ac:dyDescent="0.25">
      <c r="A12" s="14">
        <v>10000</v>
      </c>
      <c r="B12" s="15" t="s">
        <v>56</v>
      </c>
      <c r="C12" s="16" t="s">
        <v>101</v>
      </c>
      <c r="D12" s="15" t="s">
        <v>102</v>
      </c>
      <c r="E12" s="17" t="s">
        <v>98</v>
      </c>
      <c r="F12" s="18" t="s">
        <v>103</v>
      </c>
      <c r="G12" s="19">
        <v>1</v>
      </c>
      <c r="H12" s="19">
        <v>8</v>
      </c>
      <c r="I12" s="20">
        <v>1440</v>
      </c>
      <c r="J12" s="20">
        <v>1343</v>
      </c>
      <c r="K12" s="20"/>
      <c r="L12" s="20">
        <v>1220</v>
      </c>
      <c r="M12" s="19">
        <v>1543</v>
      </c>
      <c r="N12" s="19" t="s">
        <v>104</v>
      </c>
      <c r="O12" s="21">
        <f>IF(ISBLANK(J12),(IF(ISBLANK(I12),(IF(ISBLANK(K12),(IF(ISBLANK(M12),"Preis fehlt",M12*'JR1'!AD$2)),K12)),I12)),J12)</f>
        <v>1343</v>
      </c>
    </row>
    <row r="13" spans="1:15" x14ac:dyDescent="0.25">
      <c r="A13" s="23">
        <v>221</v>
      </c>
      <c r="B13" s="24" t="s">
        <v>56</v>
      </c>
      <c r="C13" s="25" t="s">
        <v>105</v>
      </c>
      <c r="D13" s="24" t="s">
        <v>106</v>
      </c>
      <c r="E13" s="26" t="s">
        <v>59</v>
      </c>
      <c r="F13" s="27" t="s">
        <v>107</v>
      </c>
      <c r="G13" s="28">
        <v>20</v>
      </c>
      <c r="H13" s="28">
        <v>20</v>
      </c>
      <c r="I13" s="29">
        <v>5262</v>
      </c>
      <c r="J13" s="29"/>
      <c r="K13" s="29"/>
      <c r="L13" s="29">
        <v>4459</v>
      </c>
      <c r="M13" s="28">
        <v>5890</v>
      </c>
      <c r="N13" s="28" t="s">
        <v>93</v>
      </c>
      <c r="O13" s="21">
        <f>IF(ISBLANK(J13),(IF(ISBLANK(I13),(IF(ISBLANK(K13),(IF(ISBLANK(M13),"Preis fehlt",M13*'JR1'!AD$2)),K13)),I13)),J13)</f>
        <v>5262</v>
      </c>
    </row>
    <row r="14" spans="1:15" x14ac:dyDescent="0.25">
      <c r="A14" s="14">
        <v>5601</v>
      </c>
      <c r="B14" s="15" t="s">
        <v>56</v>
      </c>
      <c r="C14" s="16" t="s">
        <v>108</v>
      </c>
      <c r="D14" s="15" t="s">
        <v>109</v>
      </c>
      <c r="E14" s="17" t="s">
        <v>59</v>
      </c>
      <c r="F14" s="18" t="s">
        <v>110</v>
      </c>
      <c r="G14" s="19">
        <v>1</v>
      </c>
      <c r="H14" s="19">
        <v>6</v>
      </c>
      <c r="I14" s="20">
        <v>1078</v>
      </c>
      <c r="J14" s="20"/>
      <c r="K14" s="20"/>
      <c r="L14" s="20">
        <v>914</v>
      </c>
      <c r="M14" s="19">
        <v>1377</v>
      </c>
      <c r="N14" s="19" t="s">
        <v>111</v>
      </c>
      <c r="O14" s="21">
        <f>IF(ISBLANK(J14),(IF(ISBLANK(I14),(IF(ISBLANK(K14),(IF(ISBLANK(M14),"Preis fehlt",M14*'JR1'!AD$2)),K14)),I14)),J14)</f>
        <v>1078</v>
      </c>
    </row>
    <row r="15" spans="1:15" x14ac:dyDescent="0.25">
      <c r="A15" s="23">
        <v>9000</v>
      </c>
      <c r="B15" s="24" t="s">
        <v>56</v>
      </c>
      <c r="C15" s="25" t="s">
        <v>112</v>
      </c>
      <c r="D15" s="24" t="s">
        <v>113</v>
      </c>
      <c r="E15" s="26" t="s">
        <v>59</v>
      </c>
      <c r="F15" s="27" t="s">
        <v>114</v>
      </c>
      <c r="G15" s="28">
        <v>8</v>
      </c>
      <c r="H15" s="28">
        <v>8</v>
      </c>
      <c r="I15" s="29">
        <v>916</v>
      </c>
      <c r="J15" s="29"/>
      <c r="K15" s="29"/>
      <c r="L15" s="29">
        <v>775</v>
      </c>
      <c r="M15" s="28">
        <v>1022</v>
      </c>
      <c r="N15" s="28" t="s">
        <v>100</v>
      </c>
      <c r="O15" s="21">
        <f>IF(ISBLANK(J15),(IF(ISBLANK(I15),(IF(ISBLANK(K15),(IF(ISBLANK(M15),"Preis fehlt",M15*'JR1'!AD$2)),K15)),I15)),J15)</f>
        <v>916</v>
      </c>
    </row>
    <row r="16" spans="1:15" x14ac:dyDescent="0.25">
      <c r="A16" s="14">
        <v>18361</v>
      </c>
      <c r="B16" s="15" t="s">
        <v>56</v>
      </c>
      <c r="C16" s="16" t="s">
        <v>115</v>
      </c>
      <c r="D16" s="15" t="s">
        <v>116</v>
      </c>
      <c r="E16" s="17" t="s">
        <v>59</v>
      </c>
      <c r="F16" s="18" t="s">
        <v>117</v>
      </c>
      <c r="G16" s="19">
        <v>6</v>
      </c>
      <c r="H16" s="19">
        <v>6</v>
      </c>
      <c r="I16" s="20"/>
      <c r="J16" s="20"/>
      <c r="K16" s="20"/>
      <c r="L16" s="20"/>
      <c r="M16" s="20"/>
      <c r="N16" s="19" t="s">
        <v>67</v>
      </c>
      <c r="O16" s="21" t="str">
        <f>IF(ISBLANK(J16),(IF(ISBLANK(I16),(IF(ISBLANK(K16),(IF(ISBLANK(M16),"Preis fehlt",M16*'JR1'!AD$2)),K16)),I16)),J16)</f>
        <v>Preis fehlt</v>
      </c>
    </row>
    <row r="17" spans="1:15" x14ac:dyDescent="0.25">
      <c r="A17" s="23">
        <v>15795</v>
      </c>
      <c r="B17" s="24" t="s">
        <v>56</v>
      </c>
      <c r="C17" s="25" t="s">
        <v>118</v>
      </c>
      <c r="D17" s="24" t="s">
        <v>119</v>
      </c>
      <c r="E17" s="26" t="s">
        <v>70</v>
      </c>
      <c r="F17" s="27" t="s">
        <v>120</v>
      </c>
      <c r="G17" s="28">
        <v>1</v>
      </c>
      <c r="H17" s="28">
        <v>6</v>
      </c>
      <c r="I17" s="29">
        <v>745</v>
      </c>
      <c r="J17" s="29"/>
      <c r="K17" s="29"/>
      <c r="L17" s="29">
        <v>641</v>
      </c>
      <c r="M17" s="28">
        <v>996</v>
      </c>
      <c r="N17" s="28" t="s">
        <v>67</v>
      </c>
      <c r="O17" s="21">
        <f>IF(ISBLANK(J17),(IF(ISBLANK(I17),(IF(ISBLANK(K17),(IF(ISBLANK(M17),"Preis fehlt",M17*'JR1'!AD$2)),K17)),I17)),J17)</f>
        <v>745</v>
      </c>
    </row>
    <row r="18" spans="1:15" x14ac:dyDescent="0.25">
      <c r="A18" s="14">
        <v>15720</v>
      </c>
      <c r="B18" s="15" t="s">
        <v>56</v>
      </c>
      <c r="C18" s="16" t="s">
        <v>121</v>
      </c>
      <c r="D18" s="15" t="s">
        <v>122</v>
      </c>
      <c r="E18" s="17" t="s">
        <v>59</v>
      </c>
      <c r="F18" s="18" t="s">
        <v>120</v>
      </c>
      <c r="G18" s="19">
        <v>1</v>
      </c>
      <c r="H18" s="19">
        <v>6</v>
      </c>
      <c r="I18" s="20"/>
      <c r="J18" s="20"/>
      <c r="K18" s="20"/>
      <c r="L18" s="20"/>
      <c r="M18" s="20"/>
      <c r="N18" s="19" t="s">
        <v>67</v>
      </c>
      <c r="O18" s="21" t="str">
        <f>IF(ISBLANK(J18),(IF(ISBLANK(I18),(IF(ISBLANK(K18),(IF(ISBLANK(M18),"Preis fehlt",M18*'JR1'!AD$2)),K18)),I18)),J18)</f>
        <v>Preis fehlt</v>
      </c>
    </row>
    <row r="19" spans="1:15" ht="30" x14ac:dyDescent="0.25">
      <c r="A19" s="23">
        <v>8775</v>
      </c>
      <c r="B19" s="24" t="s">
        <v>56</v>
      </c>
      <c r="C19" s="25" t="s">
        <v>123</v>
      </c>
      <c r="D19" s="24" t="s">
        <v>124</v>
      </c>
      <c r="E19" s="26" t="s">
        <v>98</v>
      </c>
      <c r="F19" s="27" t="s">
        <v>125</v>
      </c>
      <c r="G19" s="28">
        <v>6</v>
      </c>
      <c r="H19" s="28">
        <v>6</v>
      </c>
      <c r="I19" s="29"/>
      <c r="J19" s="29"/>
      <c r="K19" s="29"/>
      <c r="L19" s="29"/>
      <c r="M19" s="29"/>
      <c r="N19" s="28" t="s">
        <v>126</v>
      </c>
      <c r="O19" s="21" t="str">
        <f>IF(ISBLANK(J19),(IF(ISBLANK(I19),(IF(ISBLANK(K19),(IF(ISBLANK(M19),"Preis fehlt",M19*'JR1'!AD$2)),K19)),I19)),J19)</f>
        <v>Preis fehlt</v>
      </c>
    </row>
    <row r="20" spans="1:15" ht="150" x14ac:dyDescent="0.25">
      <c r="A20" s="14">
        <v>5251</v>
      </c>
      <c r="B20" s="15" t="s">
        <v>56</v>
      </c>
      <c r="C20" s="16" t="s">
        <v>127</v>
      </c>
      <c r="D20" s="15" t="s">
        <v>128</v>
      </c>
      <c r="E20" s="17" t="s">
        <v>129</v>
      </c>
      <c r="F20" s="18" t="s">
        <v>130</v>
      </c>
      <c r="G20" s="19">
        <v>10</v>
      </c>
      <c r="H20" s="19">
        <v>10</v>
      </c>
      <c r="I20" s="20">
        <v>1950</v>
      </c>
      <c r="J20" s="20"/>
      <c r="K20" s="20"/>
      <c r="L20" s="20">
        <v>1652</v>
      </c>
      <c r="M20" s="19">
        <v>2176</v>
      </c>
      <c r="N20" s="19" t="s">
        <v>76</v>
      </c>
      <c r="O20" s="21">
        <f>IF(ISBLANK(J20),(IF(ISBLANK(I20),(IF(ISBLANK(K20),(IF(ISBLANK(M20),"Preis fehlt",M20*'JR1'!AD$2)),K20)),I20)),J20)</f>
        <v>1950</v>
      </c>
    </row>
    <row r="21" spans="1:15" x14ac:dyDescent="0.25">
      <c r="A21" s="23">
        <v>5083</v>
      </c>
      <c r="B21" s="24" t="s">
        <v>56</v>
      </c>
      <c r="C21" s="25" t="s">
        <v>131</v>
      </c>
      <c r="D21" s="24" t="s">
        <v>132</v>
      </c>
      <c r="E21" s="26" t="s">
        <v>129</v>
      </c>
      <c r="F21" s="27" t="s">
        <v>133</v>
      </c>
      <c r="G21" s="28">
        <v>12</v>
      </c>
      <c r="H21" s="28">
        <v>12</v>
      </c>
      <c r="I21" s="29">
        <v>2357</v>
      </c>
      <c r="J21" s="29"/>
      <c r="K21" s="29"/>
      <c r="L21" s="29">
        <v>1998</v>
      </c>
      <c r="M21" s="28">
        <v>2633</v>
      </c>
      <c r="N21" s="28" t="s">
        <v>104</v>
      </c>
      <c r="O21" s="21">
        <f>IF(ISBLANK(J21),(IF(ISBLANK(I21),(IF(ISBLANK(K21),(IF(ISBLANK(M21),"Preis fehlt",M21*'JR1'!AD$2)),K21)),I21)),J21)</f>
        <v>2357</v>
      </c>
    </row>
    <row r="22" spans="1:15" x14ac:dyDescent="0.25">
      <c r="A22" s="14">
        <v>15717</v>
      </c>
      <c r="B22" s="15" t="s">
        <v>134</v>
      </c>
      <c r="C22" s="16" t="s">
        <v>135</v>
      </c>
      <c r="D22" s="15" t="s">
        <v>136</v>
      </c>
      <c r="E22" s="17" t="s">
        <v>59</v>
      </c>
      <c r="F22" s="18" t="s">
        <v>137</v>
      </c>
      <c r="G22" s="19">
        <v>1</v>
      </c>
      <c r="H22" s="19">
        <v>10</v>
      </c>
      <c r="I22" s="20"/>
      <c r="J22" s="20"/>
      <c r="K22" s="20"/>
      <c r="L22" s="20"/>
      <c r="M22" s="20"/>
      <c r="N22" s="19" t="s">
        <v>67</v>
      </c>
      <c r="O22" s="21" t="str">
        <f>IF(ISBLANK(J22),(IF(ISBLANK(I22),(IF(ISBLANK(K22),(IF(ISBLANK(M22),"Preis fehlt",M22*'JR1'!AD$2)),K22)),I22)),J22)</f>
        <v>Preis fehlt</v>
      </c>
    </row>
    <row r="23" spans="1:15" x14ac:dyDescent="0.25">
      <c r="A23" s="23">
        <v>15768</v>
      </c>
      <c r="B23" s="24" t="s">
        <v>56</v>
      </c>
      <c r="C23" s="25" t="s">
        <v>138</v>
      </c>
      <c r="D23" s="24" t="s">
        <v>139</v>
      </c>
      <c r="E23" s="26" t="s">
        <v>140</v>
      </c>
      <c r="F23" s="27" t="s">
        <v>137</v>
      </c>
      <c r="G23" s="28">
        <v>1</v>
      </c>
      <c r="H23" s="28">
        <v>10</v>
      </c>
      <c r="I23" s="29"/>
      <c r="J23" s="29"/>
      <c r="K23" s="29"/>
      <c r="L23" s="29"/>
      <c r="M23" s="29"/>
      <c r="N23" s="28" t="s">
        <v>67</v>
      </c>
      <c r="O23" s="21" t="str">
        <f>IF(ISBLANK(J23),(IF(ISBLANK(I23),(IF(ISBLANK(K23),(IF(ISBLANK(M23),"Preis fehlt",M23*'JR1'!AD$2)),K23)),I23)),J23)</f>
        <v>Preis fehlt</v>
      </c>
    </row>
    <row r="24" spans="1:15" x14ac:dyDescent="0.25">
      <c r="A24" s="14">
        <v>15762</v>
      </c>
      <c r="B24" s="15" t="s">
        <v>134</v>
      </c>
      <c r="C24" s="16" t="s">
        <v>141</v>
      </c>
      <c r="D24" s="15" t="s">
        <v>142</v>
      </c>
      <c r="E24" s="17" t="s">
        <v>98</v>
      </c>
      <c r="F24" s="18" t="s">
        <v>79</v>
      </c>
      <c r="G24" s="19">
        <v>1</v>
      </c>
      <c r="H24" s="19">
        <v>10</v>
      </c>
      <c r="I24" s="20"/>
      <c r="J24" s="20"/>
      <c r="K24" s="20"/>
      <c r="L24" s="20"/>
      <c r="M24" s="20"/>
      <c r="N24" s="19" t="s">
        <v>67</v>
      </c>
      <c r="O24" s="21" t="str">
        <f>IF(ISBLANK(J24),(IF(ISBLANK(I24),(IF(ISBLANK(K24),(IF(ISBLANK(M24),"Preis fehlt",M24*'JR1'!AD$2)),K24)),I24)),J24)</f>
        <v>Preis fehlt</v>
      </c>
    </row>
    <row r="25" spans="1:15" x14ac:dyDescent="0.25">
      <c r="A25" s="23">
        <v>15794</v>
      </c>
      <c r="B25" s="24" t="s">
        <v>56</v>
      </c>
      <c r="C25" s="25" t="s">
        <v>143</v>
      </c>
      <c r="D25" s="24" t="s">
        <v>144</v>
      </c>
      <c r="E25" s="26" t="s">
        <v>70</v>
      </c>
      <c r="F25" s="27" t="s">
        <v>79</v>
      </c>
      <c r="G25" s="28">
        <v>1</v>
      </c>
      <c r="H25" s="28">
        <v>10</v>
      </c>
      <c r="I25" s="29">
        <v>710</v>
      </c>
      <c r="J25" s="29"/>
      <c r="K25" s="29"/>
      <c r="L25" s="29">
        <v>612</v>
      </c>
      <c r="M25" s="28">
        <v>952</v>
      </c>
      <c r="N25" s="28" t="s">
        <v>67</v>
      </c>
      <c r="O25" s="21">
        <f>IF(ISBLANK(J25),(IF(ISBLANK(I25),(IF(ISBLANK(K25),(IF(ISBLANK(M25),"Preis fehlt",M25*'JR1'!AD$2)),K25)),I25)),J25)</f>
        <v>710</v>
      </c>
    </row>
    <row r="26" spans="1:15" ht="30" x14ac:dyDescent="0.25">
      <c r="A26" s="14">
        <v>9076</v>
      </c>
      <c r="B26" s="15" t="s">
        <v>134</v>
      </c>
      <c r="C26" s="16" t="s">
        <v>145</v>
      </c>
      <c r="D26" s="15" t="s">
        <v>146</v>
      </c>
      <c r="E26" s="17" t="s">
        <v>70</v>
      </c>
      <c r="F26" s="18" t="s">
        <v>147</v>
      </c>
      <c r="G26" s="19">
        <v>10</v>
      </c>
      <c r="H26" s="19">
        <v>10</v>
      </c>
      <c r="I26" s="20">
        <v>428</v>
      </c>
      <c r="J26" s="20"/>
      <c r="K26" s="20">
        <v>330</v>
      </c>
      <c r="L26" s="20">
        <v>363</v>
      </c>
      <c r="M26" s="19">
        <v>554</v>
      </c>
      <c r="N26" s="19" t="s">
        <v>126</v>
      </c>
      <c r="O26" s="21">
        <f>IF(ISBLANK(J26),(IF(ISBLANK(I26),(IF(ISBLANK(K26),(IF(ISBLANK(M26),"Preis fehlt",M26*'JR1'!AD$2)),K26)),I26)),J26)</f>
        <v>428</v>
      </c>
    </row>
    <row r="27" spans="1:15" x14ac:dyDescent="0.25">
      <c r="A27" s="23">
        <v>5481</v>
      </c>
      <c r="B27" s="24" t="s">
        <v>56</v>
      </c>
      <c r="C27" s="25" t="s">
        <v>148</v>
      </c>
      <c r="D27" s="24" t="s">
        <v>149</v>
      </c>
      <c r="E27" s="26" t="s">
        <v>98</v>
      </c>
      <c r="F27" s="27" t="s">
        <v>150</v>
      </c>
      <c r="G27" s="28">
        <v>14</v>
      </c>
      <c r="H27" s="28">
        <v>14</v>
      </c>
      <c r="I27" s="29">
        <v>982</v>
      </c>
      <c r="J27" s="29"/>
      <c r="K27" s="29"/>
      <c r="L27" s="29">
        <v>834</v>
      </c>
      <c r="M27" s="28">
        <v>1048</v>
      </c>
      <c r="N27" s="28" t="s">
        <v>151</v>
      </c>
      <c r="O27" s="21">
        <f>IF(ISBLANK(J27),(IF(ISBLANK(I27),(IF(ISBLANK(K27),(IF(ISBLANK(M27),"Preis fehlt",M27*'JR1'!AD$2)),K27)),I27)),J27)</f>
        <v>982</v>
      </c>
    </row>
    <row r="28" spans="1:15" x14ac:dyDescent="0.25">
      <c r="A28" s="14">
        <v>471</v>
      </c>
      <c r="B28" s="15" t="s">
        <v>56</v>
      </c>
      <c r="C28" s="16" t="s">
        <v>152</v>
      </c>
      <c r="D28" s="15" t="s">
        <v>153</v>
      </c>
      <c r="E28" s="17" t="s">
        <v>154</v>
      </c>
      <c r="F28" s="18" t="s">
        <v>155</v>
      </c>
      <c r="G28" s="19">
        <v>12</v>
      </c>
      <c r="H28" s="19">
        <v>12</v>
      </c>
      <c r="I28" s="20">
        <v>2862</v>
      </c>
      <c r="J28" s="20"/>
      <c r="K28" s="20"/>
      <c r="L28" s="20">
        <v>2423</v>
      </c>
      <c r="M28" s="19">
        <v>3204</v>
      </c>
      <c r="N28" s="19" t="s">
        <v>76</v>
      </c>
      <c r="O28" s="21">
        <f>IF(ISBLANK(J28),(IF(ISBLANK(I28),(IF(ISBLANK(K28),(IF(ISBLANK(M28),"Preis fehlt",M28*'JR1'!AD$2)),K28)),I28)),J28)</f>
        <v>2862</v>
      </c>
    </row>
    <row r="29" spans="1:15" x14ac:dyDescent="0.25">
      <c r="A29" s="23">
        <v>18120</v>
      </c>
      <c r="B29" s="24" t="s">
        <v>56</v>
      </c>
      <c r="C29" s="25" t="s">
        <v>156</v>
      </c>
      <c r="D29" s="24" t="s">
        <v>157</v>
      </c>
      <c r="E29" s="26" t="s">
        <v>98</v>
      </c>
      <c r="F29" s="27" t="s">
        <v>158</v>
      </c>
      <c r="G29" s="28">
        <v>2</v>
      </c>
      <c r="H29" s="28">
        <v>2</v>
      </c>
      <c r="I29" s="29"/>
      <c r="J29" s="29"/>
      <c r="K29" s="29"/>
      <c r="L29" s="29"/>
      <c r="M29" s="29"/>
      <c r="N29" s="28" t="s">
        <v>76</v>
      </c>
      <c r="O29" s="21" t="str">
        <f>IF(ISBLANK(J29),(IF(ISBLANK(I29),(IF(ISBLANK(K29),(IF(ISBLANK(M29),"Preis fehlt",M29*'JR1'!AD$2)),K29)),I29)),J29)</f>
        <v>Preis fehlt</v>
      </c>
    </row>
    <row r="30" spans="1:15" ht="30" x14ac:dyDescent="0.25">
      <c r="A30" s="14">
        <v>2274</v>
      </c>
      <c r="B30" s="15" t="s">
        <v>56</v>
      </c>
      <c r="C30" s="16" t="s">
        <v>159</v>
      </c>
      <c r="D30" s="15" t="s">
        <v>160</v>
      </c>
      <c r="E30" s="17" t="s">
        <v>91</v>
      </c>
      <c r="F30" s="18" t="s">
        <v>161</v>
      </c>
      <c r="G30" s="19">
        <v>16</v>
      </c>
      <c r="H30" s="19">
        <v>16</v>
      </c>
      <c r="I30" s="20">
        <v>3264</v>
      </c>
      <c r="J30" s="20"/>
      <c r="K30" s="20"/>
      <c r="L30" s="20">
        <v>2762</v>
      </c>
      <c r="M30" s="19">
        <v>3647</v>
      </c>
      <c r="N30" s="19" t="s">
        <v>76</v>
      </c>
      <c r="O30" s="21">
        <f>IF(ISBLANK(J30),(IF(ISBLANK(I30),(IF(ISBLANK(K30),(IF(ISBLANK(M30),"Preis fehlt",M30*'JR1'!AD$2)),K30)),I30)),J30)</f>
        <v>3264</v>
      </c>
    </row>
    <row r="31" spans="1:15" ht="30" x14ac:dyDescent="0.25">
      <c r="A31" s="23">
        <v>17059</v>
      </c>
      <c r="B31" s="24" t="s">
        <v>56</v>
      </c>
      <c r="C31" s="25" t="s">
        <v>162</v>
      </c>
      <c r="D31" s="24" t="s">
        <v>163</v>
      </c>
      <c r="E31" s="26" t="s">
        <v>129</v>
      </c>
      <c r="F31" s="27" t="s">
        <v>164</v>
      </c>
      <c r="G31" s="28">
        <v>6</v>
      </c>
      <c r="H31" s="28">
        <v>6</v>
      </c>
      <c r="I31" s="29">
        <v>445</v>
      </c>
      <c r="J31" s="29"/>
      <c r="K31" s="29"/>
      <c r="L31" s="29">
        <v>378</v>
      </c>
      <c r="M31" s="28">
        <v>614</v>
      </c>
      <c r="N31" s="28" t="s">
        <v>88</v>
      </c>
      <c r="O31" s="21">
        <f>IF(ISBLANK(J31),(IF(ISBLANK(I31),(IF(ISBLANK(K31),(IF(ISBLANK(M31),"Preis fehlt",M31*'JR1'!AD$2)),K31)),I31)),J31)</f>
        <v>445</v>
      </c>
    </row>
    <row r="32" spans="1:15" x14ac:dyDescent="0.25">
      <c r="A32" s="14">
        <v>2061</v>
      </c>
      <c r="B32" s="15" t="s">
        <v>56</v>
      </c>
      <c r="C32" s="16" t="s">
        <v>165</v>
      </c>
      <c r="D32" s="15" t="s">
        <v>166</v>
      </c>
      <c r="E32" s="17" t="s">
        <v>65</v>
      </c>
      <c r="F32" s="18" t="s">
        <v>161</v>
      </c>
      <c r="G32" s="19">
        <v>1</v>
      </c>
      <c r="H32" s="19">
        <v>12</v>
      </c>
      <c r="I32" s="20">
        <v>1776</v>
      </c>
      <c r="J32" s="20"/>
      <c r="K32" s="20"/>
      <c r="L32" s="20">
        <v>1531</v>
      </c>
      <c r="M32" s="19">
        <v>1987</v>
      </c>
      <c r="N32" s="19" t="s">
        <v>93</v>
      </c>
      <c r="O32" s="21">
        <f>IF(ISBLANK(J32),(IF(ISBLANK(I32),(IF(ISBLANK(K32),(IF(ISBLANK(M32),"Preis fehlt",M32*'JR1'!AD$2)),K32)),I32)),J32)</f>
        <v>1776</v>
      </c>
    </row>
    <row r="33" spans="1:15" ht="30" x14ac:dyDescent="0.25">
      <c r="A33" s="23">
        <v>5000</v>
      </c>
      <c r="B33" s="24" t="s">
        <v>56</v>
      </c>
      <c r="C33" s="25" t="s">
        <v>167</v>
      </c>
      <c r="D33" s="24" t="s">
        <v>168</v>
      </c>
      <c r="E33" s="26" t="s">
        <v>129</v>
      </c>
      <c r="F33" s="27" t="s">
        <v>169</v>
      </c>
      <c r="G33" s="28">
        <v>15</v>
      </c>
      <c r="H33" s="28">
        <v>15</v>
      </c>
      <c r="I33" s="29">
        <v>9414</v>
      </c>
      <c r="J33" s="29"/>
      <c r="K33" s="29"/>
      <c r="L33" s="29">
        <v>7978</v>
      </c>
      <c r="M33" s="28">
        <v>10533</v>
      </c>
      <c r="N33" s="28" t="s">
        <v>126</v>
      </c>
      <c r="O33" s="21">
        <f>IF(ISBLANK(J33),(IF(ISBLANK(I33),(IF(ISBLANK(K33),(IF(ISBLANK(M33),"Preis fehlt",M33*'JR1'!AD$2)),K33)),I33)),J33)</f>
        <v>9414</v>
      </c>
    </row>
    <row r="34" spans="1:15" ht="30" x14ac:dyDescent="0.25">
      <c r="A34" s="14">
        <v>2007</v>
      </c>
      <c r="B34" s="15" t="s">
        <v>56</v>
      </c>
      <c r="C34" s="16" t="s">
        <v>170</v>
      </c>
      <c r="D34" s="15" t="s">
        <v>171</v>
      </c>
      <c r="E34" s="17" t="s">
        <v>74</v>
      </c>
      <c r="F34" s="18" t="s">
        <v>172</v>
      </c>
      <c r="G34" s="19">
        <v>4</v>
      </c>
      <c r="H34" s="19">
        <v>4</v>
      </c>
      <c r="I34" s="20">
        <v>1991</v>
      </c>
      <c r="J34" s="20"/>
      <c r="K34" s="20"/>
      <c r="L34" s="20">
        <v>1687</v>
      </c>
      <c r="M34" s="19">
        <v>2224</v>
      </c>
      <c r="N34" s="19" t="s">
        <v>88</v>
      </c>
      <c r="O34" s="21">
        <f>IF(ISBLANK(J34),(IF(ISBLANK(I34),(IF(ISBLANK(K34),(IF(ISBLANK(M34),"Preis fehlt",M34*'JR1'!AD$2)),K34)),I34)),J34)</f>
        <v>1991</v>
      </c>
    </row>
    <row r="35" spans="1:15" ht="45" x14ac:dyDescent="0.25">
      <c r="A35" s="23">
        <v>1026</v>
      </c>
      <c r="B35" s="24" t="s">
        <v>56</v>
      </c>
      <c r="C35" s="25" t="s">
        <v>173</v>
      </c>
      <c r="D35" s="24" t="s">
        <v>174</v>
      </c>
      <c r="E35" s="26" t="s">
        <v>98</v>
      </c>
      <c r="F35" s="27" t="s">
        <v>161</v>
      </c>
      <c r="G35" s="28">
        <v>14</v>
      </c>
      <c r="H35" s="28">
        <v>14</v>
      </c>
      <c r="I35" s="29">
        <v>3721</v>
      </c>
      <c r="J35" s="29"/>
      <c r="K35" s="29"/>
      <c r="L35" s="29">
        <v>3154</v>
      </c>
      <c r="M35" s="28">
        <v>4163</v>
      </c>
      <c r="N35" s="28" t="s">
        <v>88</v>
      </c>
      <c r="O35" s="21">
        <f>IF(ISBLANK(J35),(IF(ISBLANK(I35),(IF(ISBLANK(K35),(IF(ISBLANK(M35),"Preis fehlt",M35*'JR1'!AD$2)),K35)),I35)),J35)</f>
        <v>3721</v>
      </c>
    </row>
    <row r="36" spans="1:15" ht="30" x14ac:dyDescent="0.25">
      <c r="A36" s="14">
        <v>8668</v>
      </c>
      <c r="B36" s="15" t="s">
        <v>56</v>
      </c>
      <c r="C36" s="16" t="s">
        <v>175</v>
      </c>
      <c r="D36" s="15" t="s">
        <v>176</v>
      </c>
      <c r="E36" s="17" t="s">
        <v>98</v>
      </c>
      <c r="F36" s="18" t="s">
        <v>177</v>
      </c>
      <c r="G36" s="19">
        <v>1</v>
      </c>
      <c r="H36" s="19">
        <v>12</v>
      </c>
      <c r="I36" s="20">
        <v>1596</v>
      </c>
      <c r="J36" s="20"/>
      <c r="K36" s="20"/>
      <c r="L36" s="20">
        <v>1353</v>
      </c>
      <c r="M36" s="19">
        <v>2028</v>
      </c>
      <c r="N36" s="19" t="s">
        <v>61</v>
      </c>
      <c r="O36" s="21">
        <f>IF(ISBLANK(J36),(IF(ISBLANK(I36),(IF(ISBLANK(K36),(IF(ISBLANK(M36),"Preis fehlt",M36*'JR1'!AD$2)),K36)),I36)),J36)</f>
        <v>1596</v>
      </c>
    </row>
    <row r="37" spans="1:15" ht="30" x14ac:dyDescent="0.25">
      <c r="A37" s="23">
        <v>5609</v>
      </c>
      <c r="B37" s="24" t="s">
        <v>56</v>
      </c>
      <c r="C37" s="25" t="s">
        <v>178</v>
      </c>
      <c r="D37" s="24" t="s">
        <v>179</v>
      </c>
      <c r="E37" s="26" t="s">
        <v>98</v>
      </c>
      <c r="F37" s="27" t="s">
        <v>180</v>
      </c>
      <c r="G37" s="28">
        <v>4</v>
      </c>
      <c r="H37" s="28">
        <v>4</v>
      </c>
      <c r="I37" s="29">
        <v>381</v>
      </c>
      <c r="J37" s="29"/>
      <c r="K37" s="29"/>
      <c r="L37" s="29">
        <v>323</v>
      </c>
      <c r="M37" s="28">
        <v>563</v>
      </c>
      <c r="N37" s="28" t="s">
        <v>80</v>
      </c>
      <c r="O37" s="21">
        <f>IF(ISBLANK(J37),(IF(ISBLANK(I37),(IF(ISBLANK(K37),(IF(ISBLANK(M37),"Preis fehlt",M37*'JR1'!AD$2)),K37)),I37)),J37)</f>
        <v>381</v>
      </c>
    </row>
    <row r="38" spans="1:15" x14ac:dyDescent="0.25">
      <c r="A38" s="14">
        <v>13139</v>
      </c>
      <c r="B38" s="15" t="s">
        <v>62</v>
      </c>
      <c r="C38" s="16" t="s">
        <v>181</v>
      </c>
      <c r="D38" s="15" t="s">
        <v>182</v>
      </c>
      <c r="E38" s="17" t="s">
        <v>59</v>
      </c>
      <c r="F38" s="18" t="s">
        <v>183</v>
      </c>
      <c r="G38" s="19">
        <v>1</v>
      </c>
      <c r="H38" s="19">
        <v>1</v>
      </c>
      <c r="I38" s="20"/>
      <c r="J38" s="20"/>
      <c r="K38" s="20"/>
      <c r="L38" s="20"/>
      <c r="M38" s="20"/>
      <c r="N38" s="19" t="s">
        <v>67</v>
      </c>
      <c r="O38" s="21" t="str">
        <f>IF(ISBLANK(J38),(IF(ISBLANK(I38),(IF(ISBLANK(K38),(IF(ISBLANK(M38),"Preis fehlt",M38*'JR1'!AD$2)),K38)),I38)),J38)</f>
        <v>Preis fehlt</v>
      </c>
    </row>
    <row r="39" spans="1:15" x14ac:dyDescent="0.25">
      <c r="A39" s="23">
        <v>12001</v>
      </c>
      <c r="B39" s="24" t="s">
        <v>56</v>
      </c>
      <c r="C39" s="25" t="s">
        <v>184</v>
      </c>
      <c r="D39" s="24" t="s">
        <v>185</v>
      </c>
      <c r="E39" s="26" t="s">
        <v>129</v>
      </c>
      <c r="F39" s="27" t="s">
        <v>186</v>
      </c>
      <c r="G39" s="28">
        <v>10</v>
      </c>
      <c r="H39" s="28">
        <v>10</v>
      </c>
      <c r="I39" s="29">
        <v>1236</v>
      </c>
      <c r="J39" s="29"/>
      <c r="K39" s="29"/>
      <c r="L39" s="29">
        <v>1048</v>
      </c>
      <c r="M39" s="28">
        <v>965</v>
      </c>
      <c r="N39" s="28" t="s">
        <v>111</v>
      </c>
      <c r="O39" s="21">
        <f>IF(ISBLANK(J39),(IF(ISBLANK(I39),(IF(ISBLANK(K39),(IF(ISBLANK(M39),"Preis fehlt",M39*'JR1'!AD$2)),K39)),I39)),J39)</f>
        <v>1236</v>
      </c>
    </row>
    <row r="40" spans="1:15" x14ac:dyDescent="0.25">
      <c r="A40" s="14">
        <v>427</v>
      </c>
      <c r="B40" s="15" t="s">
        <v>56</v>
      </c>
      <c r="C40" s="16" t="s">
        <v>187</v>
      </c>
      <c r="D40" s="15" t="s">
        <v>188</v>
      </c>
      <c r="E40" s="17" t="s">
        <v>98</v>
      </c>
      <c r="F40" s="18" t="s">
        <v>189</v>
      </c>
      <c r="G40" s="19">
        <v>4</v>
      </c>
      <c r="H40" s="19">
        <v>4</v>
      </c>
      <c r="I40" s="20">
        <v>1421</v>
      </c>
      <c r="J40" s="20"/>
      <c r="K40" s="20"/>
      <c r="L40" s="20">
        <v>1203</v>
      </c>
      <c r="M40" s="19">
        <v>1587</v>
      </c>
      <c r="N40" s="19" t="s">
        <v>104</v>
      </c>
      <c r="O40" s="21">
        <f>IF(ISBLANK(J40),(IF(ISBLANK(I40),(IF(ISBLANK(K40),(IF(ISBLANK(M40),"Preis fehlt",M40*'JR1'!AD$2)),K40)),I40)),J40)</f>
        <v>1421</v>
      </c>
    </row>
    <row r="41" spans="1:15" x14ac:dyDescent="0.25">
      <c r="A41" s="23">
        <v>13265</v>
      </c>
      <c r="B41" s="24" t="s">
        <v>62</v>
      </c>
      <c r="C41" s="25" t="s">
        <v>190</v>
      </c>
      <c r="D41" s="24" t="s">
        <v>191</v>
      </c>
      <c r="E41" s="26" t="s">
        <v>65</v>
      </c>
      <c r="F41" s="27" t="s">
        <v>71</v>
      </c>
      <c r="G41" s="28">
        <v>1</v>
      </c>
      <c r="H41" s="28">
        <v>6</v>
      </c>
      <c r="I41" s="29"/>
      <c r="J41" s="29"/>
      <c r="K41" s="29"/>
      <c r="L41" s="29"/>
      <c r="M41" s="28">
        <v>625</v>
      </c>
      <c r="N41" s="28" t="s">
        <v>67</v>
      </c>
      <c r="O41" s="21">
        <f>IF(ISBLANK(J41),(IF(ISBLANK(I41),(IF(ISBLANK(K41),(IF(ISBLANK(M41),"Preis fehlt",M41*'JR1'!AD$2)),K41)),I41)),J41)</f>
        <v>750</v>
      </c>
    </row>
    <row r="42" spans="1:15" ht="30" x14ac:dyDescent="0.25">
      <c r="A42" s="14">
        <v>5136</v>
      </c>
      <c r="B42" s="15" t="s">
        <v>56</v>
      </c>
      <c r="C42" s="16" t="s">
        <v>192</v>
      </c>
      <c r="D42" s="15" t="s">
        <v>193</v>
      </c>
      <c r="E42" s="17" t="s">
        <v>194</v>
      </c>
      <c r="F42" s="18" t="s">
        <v>195</v>
      </c>
      <c r="G42" s="19">
        <v>12</v>
      </c>
      <c r="H42" s="19">
        <v>12</v>
      </c>
      <c r="I42" s="20">
        <v>4335</v>
      </c>
      <c r="J42" s="20"/>
      <c r="K42" s="20"/>
      <c r="L42" s="20">
        <v>3675</v>
      </c>
      <c r="M42" s="19">
        <v>4843</v>
      </c>
      <c r="N42" s="19" t="s">
        <v>61</v>
      </c>
      <c r="O42" s="21">
        <f>IF(ISBLANK(J42),(IF(ISBLANK(I42),(IF(ISBLANK(K42),(IF(ISBLANK(M42),"Preis fehlt",M42*'JR1'!AD$2)),K42)),I42)),J42)</f>
        <v>4335</v>
      </c>
    </row>
    <row r="43" spans="1:15" ht="45" x14ac:dyDescent="0.25">
      <c r="A43" s="23">
        <v>5465</v>
      </c>
      <c r="B43" s="24" t="s">
        <v>56</v>
      </c>
      <c r="C43" s="25" t="s">
        <v>196</v>
      </c>
      <c r="D43" s="24" t="s">
        <v>197</v>
      </c>
      <c r="E43" s="26" t="s">
        <v>98</v>
      </c>
      <c r="F43" s="27" t="s">
        <v>161</v>
      </c>
      <c r="G43" s="28">
        <v>18</v>
      </c>
      <c r="H43" s="28">
        <v>18</v>
      </c>
      <c r="I43" s="29">
        <v>7383</v>
      </c>
      <c r="J43" s="29"/>
      <c r="K43" s="29"/>
      <c r="L43" s="29">
        <v>6258</v>
      </c>
      <c r="M43" s="28">
        <v>8253</v>
      </c>
      <c r="N43" s="28" t="s">
        <v>61</v>
      </c>
      <c r="O43" s="21">
        <f>IF(ISBLANK(J43),(IF(ISBLANK(I43),(IF(ISBLANK(K43),(IF(ISBLANK(M43),"Preis fehlt",M43*'JR1'!AD$2)),K43)),I43)),J43)</f>
        <v>7383</v>
      </c>
    </row>
    <row r="44" spans="1:15" ht="30" x14ac:dyDescent="0.25">
      <c r="A44" s="14">
        <v>2000</v>
      </c>
      <c r="B44" s="15" t="s">
        <v>56</v>
      </c>
      <c r="C44" s="16" t="s">
        <v>198</v>
      </c>
      <c r="D44" s="15" t="s">
        <v>199</v>
      </c>
      <c r="E44" s="17" t="s">
        <v>59</v>
      </c>
      <c r="F44" s="18" t="s">
        <v>200</v>
      </c>
      <c r="G44" s="19">
        <v>12</v>
      </c>
      <c r="H44" s="19">
        <v>12</v>
      </c>
      <c r="I44" s="20">
        <v>3843</v>
      </c>
      <c r="J44" s="20"/>
      <c r="K44" s="20"/>
      <c r="L44" s="20">
        <v>3257</v>
      </c>
      <c r="M44" s="19">
        <v>4298</v>
      </c>
      <c r="N44" s="19" t="s">
        <v>88</v>
      </c>
      <c r="O44" s="21">
        <f>IF(ISBLANK(J44),(IF(ISBLANK(I44),(IF(ISBLANK(K44),(IF(ISBLANK(M44),"Preis fehlt",M44*'JR1'!AD$2)),K44)),I44)),J44)</f>
        <v>3843</v>
      </c>
    </row>
    <row r="45" spans="1:15" x14ac:dyDescent="0.25">
      <c r="A45" s="23">
        <v>10154</v>
      </c>
      <c r="B45" s="24" t="s">
        <v>56</v>
      </c>
      <c r="C45" s="25" t="s">
        <v>201</v>
      </c>
      <c r="D45" s="24" t="s">
        <v>202</v>
      </c>
      <c r="E45" s="26" t="s">
        <v>74</v>
      </c>
      <c r="F45" s="27" t="s">
        <v>203</v>
      </c>
      <c r="G45" s="28">
        <v>3</v>
      </c>
      <c r="H45" s="28">
        <v>3</v>
      </c>
      <c r="I45" s="29">
        <v>211</v>
      </c>
      <c r="J45" s="29"/>
      <c r="K45" s="29"/>
      <c r="L45" s="29">
        <v>179</v>
      </c>
      <c r="M45" s="28">
        <v>271</v>
      </c>
      <c r="N45" s="28" t="s">
        <v>67</v>
      </c>
      <c r="O45" s="21">
        <f>IF(ISBLANK(J45),(IF(ISBLANK(I45),(IF(ISBLANK(K45),(IF(ISBLANK(M45),"Preis fehlt",M45*'JR1'!AD$2)),K45)),I45)),J45)</f>
        <v>211</v>
      </c>
    </row>
    <row r="46" spans="1:15" ht="105" x14ac:dyDescent="0.25">
      <c r="A46" s="14">
        <v>5617</v>
      </c>
      <c r="B46" s="15" t="s">
        <v>56</v>
      </c>
      <c r="C46" s="16" t="s">
        <v>204</v>
      </c>
      <c r="D46" s="15" t="s">
        <v>205</v>
      </c>
      <c r="E46" s="17" t="s">
        <v>129</v>
      </c>
      <c r="F46" s="18" t="s">
        <v>172</v>
      </c>
      <c r="G46" s="19">
        <v>4</v>
      </c>
      <c r="H46" s="19">
        <v>4</v>
      </c>
      <c r="I46" s="20">
        <v>313</v>
      </c>
      <c r="J46" s="20"/>
      <c r="K46" s="20"/>
      <c r="L46" s="20">
        <v>264</v>
      </c>
      <c r="M46" s="19">
        <v>485</v>
      </c>
      <c r="N46" s="19" t="s">
        <v>76</v>
      </c>
      <c r="O46" s="21">
        <f>IF(ISBLANK(J46),(IF(ISBLANK(I46),(IF(ISBLANK(K46),(IF(ISBLANK(M46),"Preis fehlt",M46*'JR1'!AD$2)),K46)),I46)),J46)</f>
        <v>313</v>
      </c>
    </row>
    <row r="47" spans="1:15" x14ac:dyDescent="0.25">
      <c r="A47" s="23">
        <v>12005</v>
      </c>
      <c r="B47" s="24" t="s">
        <v>56</v>
      </c>
      <c r="C47" s="25" t="s">
        <v>206</v>
      </c>
      <c r="D47" s="24" t="s">
        <v>207</v>
      </c>
      <c r="E47" s="26" t="s">
        <v>74</v>
      </c>
      <c r="F47" s="27" t="s">
        <v>208</v>
      </c>
      <c r="G47" s="28">
        <v>18</v>
      </c>
      <c r="H47" s="28">
        <v>18</v>
      </c>
      <c r="I47" s="29">
        <v>5574</v>
      </c>
      <c r="J47" s="29"/>
      <c r="K47" s="29"/>
      <c r="L47" s="29">
        <v>4725</v>
      </c>
      <c r="M47" s="28">
        <v>4329</v>
      </c>
      <c r="N47" s="28" t="s">
        <v>111</v>
      </c>
      <c r="O47" s="21">
        <f>IF(ISBLANK(J47),(IF(ISBLANK(I47),(IF(ISBLANK(K47),(IF(ISBLANK(M47),"Preis fehlt",M47*'JR1'!AD$2)),K47)),I47)),J47)</f>
        <v>5574</v>
      </c>
    </row>
    <row r="48" spans="1:15" x14ac:dyDescent="0.25">
      <c r="A48" s="14">
        <v>11016</v>
      </c>
      <c r="B48" s="15" t="s">
        <v>56</v>
      </c>
      <c r="C48" s="16" t="s">
        <v>209</v>
      </c>
      <c r="D48" s="15" t="s">
        <v>210</v>
      </c>
      <c r="E48" s="17" t="s">
        <v>65</v>
      </c>
      <c r="F48" s="18" t="s">
        <v>211</v>
      </c>
      <c r="G48" s="19">
        <v>2</v>
      </c>
      <c r="H48" s="19">
        <v>2</v>
      </c>
      <c r="I48" s="20">
        <v>373</v>
      </c>
      <c r="J48" s="20"/>
      <c r="K48" s="20"/>
      <c r="L48" s="20">
        <v>314</v>
      </c>
      <c r="M48" s="19">
        <v>519</v>
      </c>
      <c r="N48" s="19" t="s">
        <v>67</v>
      </c>
      <c r="O48" s="21">
        <f>IF(ISBLANK(J48),(IF(ISBLANK(I48),(IF(ISBLANK(K48),(IF(ISBLANK(M48),"Preis fehlt",M48*'JR1'!AD$2)),K48)),I48)),J48)</f>
        <v>373</v>
      </c>
    </row>
    <row r="49" spans="1:15" x14ac:dyDescent="0.25">
      <c r="A49" s="23">
        <v>18867</v>
      </c>
      <c r="B49" s="24" t="s">
        <v>56</v>
      </c>
      <c r="C49" s="25" t="s">
        <v>212</v>
      </c>
      <c r="D49" s="24" t="s">
        <v>213</v>
      </c>
      <c r="E49" s="26" t="s">
        <v>98</v>
      </c>
      <c r="F49" s="27" t="s">
        <v>214</v>
      </c>
      <c r="G49" s="28">
        <v>1</v>
      </c>
      <c r="H49" s="28">
        <v>1</v>
      </c>
      <c r="I49" s="29"/>
      <c r="J49" s="29"/>
      <c r="K49" s="29"/>
      <c r="L49" s="29"/>
      <c r="M49" s="28">
        <v>274</v>
      </c>
      <c r="N49" s="28" t="s">
        <v>67</v>
      </c>
      <c r="O49" s="21">
        <f>IF(ISBLANK(J49),(IF(ISBLANK(I49),(IF(ISBLANK(K49),(IF(ISBLANK(M49),"Preis fehlt",M49*'JR1'!AD$2)),K49)),I49)),J49)</f>
        <v>328.8</v>
      </c>
    </row>
    <row r="50" spans="1:15" x14ac:dyDescent="0.25">
      <c r="A50" s="14">
        <v>13279</v>
      </c>
      <c r="B50" s="15" t="s">
        <v>62</v>
      </c>
      <c r="C50" s="16" t="s">
        <v>215</v>
      </c>
      <c r="D50" s="15" t="s">
        <v>216</v>
      </c>
      <c r="E50" s="17" t="s">
        <v>98</v>
      </c>
      <c r="F50" s="18" t="s">
        <v>217</v>
      </c>
      <c r="G50" s="19">
        <v>1</v>
      </c>
      <c r="H50" s="19">
        <v>1</v>
      </c>
      <c r="I50" s="20"/>
      <c r="J50" s="20"/>
      <c r="K50" s="20"/>
      <c r="L50" s="20"/>
      <c r="M50" s="20"/>
      <c r="N50" s="19" t="s">
        <v>67</v>
      </c>
      <c r="O50" s="21" t="str">
        <f>IF(ISBLANK(J50),(IF(ISBLANK(I50),(IF(ISBLANK(K50),(IF(ISBLANK(M50),"Preis fehlt",M50*'JR1'!AD$2)),K50)),I50)),J50)</f>
        <v>Preis fehlt</v>
      </c>
    </row>
    <row r="51" spans="1:15" x14ac:dyDescent="0.25">
      <c r="A51" s="23">
        <v>18873</v>
      </c>
      <c r="B51" s="24" t="s">
        <v>56</v>
      </c>
      <c r="C51" s="25" t="s">
        <v>218</v>
      </c>
      <c r="D51" s="24" t="s">
        <v>219</v>
      </c>
      <c r="E51" s="26" t="s">
        <v>98</v>
      </c>
      <c r="F51" s="27" t="s">
        <v>214</v>
      </c>
      <c r="G51" s="28">
        <v>1</v>
      </c>
      <c r="H51" s="28">
        <v>4</v>
      </c>
      <c r="I51" s="29"/>
      <c r="J51" s="29"/>
      <c r="K51" s="29"/>
      <c r="L51" s="29"/>
      <c r="M51" s="29"/>
      <c r="N51" s="28" t="s">
        <v>104</v>
      </c>
      <c r="O51" s="21" t="str">
        <f>IF(ISBLANK(J51),(IF(ISBLANK(I51),(IF(ISBLANK(K51),(IF(ISBLANK(M51),"Preis fehlt",M51*'JR1'!AD$2)),K51)),I51)),J51)</f>
        <v>Preis fehlt</v>
      </c>
    </row>
    <row r="52" spans="1:15" ht="30" x14ac:dyDescent="0.25">
      <c r="A52" s="14">
        <v>13001</v>
      </c>
      <c r="B52" s="15" t="s">
        <v>62</v>
      </c>
      <c r="C52" s="16" t="s">
        <v>220</v>
      </c>
      <c r="D52" s="15" t="s">
        <v>221</v>
      </c>
      <c r="E52" s="17" t="s">
        <v>70</v>
      </c>
      <c r="F52" s="18" t="s">
        <v>222</v>
      </c>
      <c r="G52" s="19">
        <v>1</v>
      </c>
      <c r="H52" s="19">
        <v>12</v>
      </c>
      <c r="I52" s="20"/>
      <c r="J52" s="20"/>
      <c r="K52" s="20"/>
      <c r="L52" s="20"/>
      <c r="M52" s="19">
        <v>595</v>
      </c>
      <c r="N52" s="19" t="s">
        <v>223</v>
      </c>
      <c r="O52" s="21">
        <f>IF(ISBLANK(J52),(IF(ISBLANK(I52),(IF(ISBLANK(K52),(IF(ISBLANK(M52),"Preis fehlt",M52*'JR1'!AD$2)),K52)),I52)),J52)</f>
        <v>714</v>
      </c>
    </row>
    <row r="53" spans="1:15" x14ac:dyDescent="0.25">
      <c r="A53" s="23">
        <v>644</v>
      </c>
      <c r="B53" s="24" t="s">
        <v>56</v>
      </c>
      <c r="C53" s="25" t="s">
        <v>224</v>
      </c>
      <c r="D53" s="24" t="s">
        <v>225</v>
      </c>
      <c r="E53" s="26" t="s">
        <v>98</v>
      </c>
      <c r="F53" s="27" t="s">
        <v>226</v>
      </c>
      <c r="G53" s="28">
        <v>2</v>
      </c>
      <c r="H53" s="28">
        <v>24</v>
      </c>
      <c r="I53" s="29">
        <v>4955</v>
      </c>
      <c r="J53" s="29"/>
      <c r="K53" s="29"/>
      <c r="L53" s="29">
        <v>4199</v>
      </c>
      <c r="M53" s="28">
        <v>5545</v>
      </c>
      <c r="N53" s="28" t="s">
        <v>227</v>
      </c>
      <c r="O53" s="21">
        <f>IF(ISBLANK(J53),(IF(ISBLANK(I53),(IF(ISBLANK(K53),(IF(ISBLANK(M53),"Preis fehlt",M53*'JR1'!AD$2)),K53)),I53)),J53)</f>
        <v>4955</v>
      </c>
    </row>
    <row r="54" spans="1:15" x14ac:dyDescent="0.25">
      <c r="A54" s="14">
        <v>13142</v>
      </c>
      <c r="B54" s="15" t="s">
        <v>62</v>
      </c>
      <c r="C54" s="16" t="s">
        <v>228</v>
      </c>
      <c r="D54" s="15" t="s">
        <v>229</v>
      </c>
      <c r="E54" s="17" t="s">
        <v>59</v>
      </c>
      <c r="F54" s="18" t="s">
        <v>230</v>
      </c>
      <c r="G54" s="19">
        <v>1</v>
      </c>
      <c r="H54" s="19">
        <v>1</v>
      </c>
      <c r="I54" s="20"/>
      <c r="J54" s="20"/>
      <c r="K54" s="20"/>
      <c r="L54" s="20"/>
      <c r="M54" s="20"/>
      <c r="N54" s="19" t="s">
        <v>67</v>
      </c>
      <c r="O54" s="21" t="str">
        <f>IF(ISBLANK(J54),(IF(ISBLANK(I54),(IF(ISBLANK(K54),(IF(ISBLANK(M54),"Preis fehlt",M54*'JR1'!AD$2)),K54)),I54)),J54)</f>
        <v>Preis fehlt</v>
      </c>
    </row>
    <row r="55" spans="1:15" x14ac:dyDescent="0.25">
      <c r="A55" s="23">
        <v>2001</v>
      </c>
      <c r="B55" s="24" t="s">
        <v>56</v>
      </c>
      <c r="C55" s="25" t="s">
        <v>231</v>
      </c>
      <c r="D55" s="24" t="s">
        <v>232</v>
      </c>
      <c r="E55" s="26" t="s">
        <v>129</v>
      </c>
      <c r="F55" s="27" t="s">
        <v>233</v>
      </c>
      <c r="G55" s="28">
        <v>12</v>
      </c>
      <c r="H55" s="28">
        <v>12</v>
      </c>
      <c r="I55" s="29">
        <v>3122</v>
      </c>
      <c r="J55" s="29"/>
      <c r="K55" s="29"/>
      <c r="L55" s="29">
        <v>2647</v>
      </c>
      <c r="M55" s="28">
        <v>3492</v>
      </c>
      <c r="N55" s="28" t="s">
        <v>227</v>
      </c>
      <c r="O55" s="21">
        <f>IF(ISBLANK(J55),(IF(ISBLANK(I55),(IF(ISBLANK(K55),(IF(ISBLANK(M55),"Preis fehlt",M55*'JR1'!AD$2)),K55)),I55)),J55)</f>
        <v>3122</v>
      </c>
    </row>
    <row r="56" spans="1:15" x14ac:dyDescent="0.25">
      <c r="A56" s="14">
        <v>8500</v>
      </c>
      <c r="B56" s="15" t="s">
        <v>56</v>
      </c>
      <c r="C56" s="16" t="s">
        <v>234</v>
      </c>
      <c r="D56" s="15" t="s">
        <v>235</v>
      </c>
      <c r="E56" s="17" t="s">
        <v>59</v>
      </c>
      <c r="F56" s="18" t="s">
        <v>236</v>
      </c>
      <c r="G56" s="19">
        <v>12</v>
      </c>
      <c r="H56" s="19">
        <v>12</v>
      </c>
      <c r="I56" s="20">
        <v>38119</v>
      </c>
      <c r="J56" s="20"/>
      <c r="K56" s="20"/>
      <c r="L56" s="20">
        <v>32303</v>
      </c>
      <c r="M56" s="19">
        <v>42504</v>
      </c>
      <c r="N56" s="19" t="s">
        <v>67</v>
      </c>
      <c r="O56" s="21">
        <f>IF(ISBLANK(J56),(IF(ISBLANK(I56),(IF(ISBLANK(K56),(IF(ISBLANK(M56),"Preis fehlt",M56*'JR1'!AD$2)),K56)),I56)),J56)</f>
        <v>38119</v>
      </c>
    </row>
    <row r="57" spans="1:15" x14ac:dyDescent="0.25">
      <c r="A57" s="23">
        <v>8639</v>
      </c>
      <c r="B57" s="24" t="s">
        <v>56</v>
      </c>
      <c r="C57" s="25" t="s">
        <v>237</v>
      </c>
      <c r="D57" s="24" t="s">
        <v>238</v>
      </c>
      <c r="E57" s="26" t="s">
        <v>59</v>
      </c>
      <c r="F57" s="27" t="s">
        <v>239</v>
      </c>
      <c r="G57" s="28">
        <v>6</v>
      </c>
      <c r="H57" s="28">
        <v>6</v>
      </c>
      <c r="I57" s="29">
        <v>503</v>
      </c>
      <c r="J57" s="29"/>
      <c r="K57" s="29"/>
      <c r="L57" s="29">
        <v>426</v>
      </c>
      <c r="M57" s="28">
        <v>779</v>
      </c>
      <c r="N57" s="28" t="s">
        <v>227</v>
      </c>
      <c r="O57" s="21">
        <f>IF(ISBLANK(J57),(IF(ISBLANK(I57),(IF(ISBLANK(K57),(IF(ISBLANK(M57),"Preis fehlt",M57*'JR1'!AD$2)),K57)),I57)),J57)</f>
        <v>503</v>
      </c>
    </row>
    <row r="58" spans="1:15" ht="30" x14ac:dyDescent="0.25">
      <c r="A58" s="14">
        <v>9001</v>
      </c>
      <c r="B58" s="15" t="s">
        <v>56</v>
      </c>
      <c r="C58" s="16" t="s">
        <v>240</v>
      </c>
      <c r="D58" s="15" t="s">
        <v>241</v>
      </c>
      <c r="E58" s="17" t="s">
        <v>129</v>
      </c>
      <c r="F58" s="18" t="s">
        <v>242</v>
      </c>
      <c r="G58" s="19">
        <v>12</v>
      </c>
      <c r="H58" s="19">
        <v>12</v>
      </c>
      <c r="I58" s="20">
        <v>752</v>
      </c>
      <c r="J58" s="20"/>
      <c r="K58" s="20"/>
      <c r="L58" s="20">
        <v>637</v>
      </c>
      <c r="M58" s="19">
        <v>847</v>
      </c>
      <c r="N58" s="19" t="s">
        <v>88</v>
      </c>
      <c r="O58" s="21">
        <f>IF(ISBLANK(J58),(IF(ISBLANK(I58),(IF(ISBLANK(K58),(IF(ISBLANK(M58),"Preis fehlt",M58*'JR1'!AD$2)),K58)),I58)),J58)</f>
        <v>752</v>
      </c>
    </row>
    <row r="59" spans="1:15" ht="30" x14ac:dyDescent="0.25">
      <c r="A59" s="14">
        <v>10029</v>
      </c>
      <c r="B59" s="15" t="s">
        <v>56</v>
      </c>
      <c r="C59" s="16" t="s">
        <v>243</v>
      </c>
      <c r="D59" s="15" t="s">
        <v>244</v>
      </c>
      <c r="E59" s="17" t="s">
        <v>245</v>
      </c>
      <c r="F59" s="18" t="s">
        <v>246</v>
      </c>
      <c r="G59" s="19">
        <v>15</v>
      </c>
      <c r="H59" s="19">
        <v>15</v>
      </c>
      <c r="I59" s="20">
        <v>2135</v>
      </c>
      <c r="J59" s="20">
        <v>1925</v>
      </c>
      <c r="K59" s="20"/>
      <c r="L59" s="20">
        <v>1810</v>
      </c>
      <c r="M59" s="19">
        <v>2344</v>
      </c>
      <c r="N59" s="19" t="s">
        <v>88</v>
      </c>
      <c r="O59" s="21">
        <f>IF(ISBLANK(J59),(IF(ISBLANK(I59),(IF(ISBLANK(K59),(IF(ISBLANK(M59),"Preis fehlt",M59*'JR1'!AD$2)),K59)),I59)),J59)</f>
        <v>1925</v>
      </c>
    </row>
    <row r="60" spans="1:15" x14ac:dyDescent="0.25">
      <c r="A60" s="23">
        <v>8770</v>
      </c>
      <c r="B60" s="24" t="s">
        <v>56</v>
      </c>
      <c r="C60" s="25" t="s">
        <v>247</v>
      </c>
      <c r="D60" s="24" t="s">
        <v>248</v>
      </c>
      <c r="E60" s="26" t="s">
        <v>59</v>
      </c>
      <c r="F60" s="27" t="s">
        <v>249</v>
      </c>
      <c r="G60" s="28">
        <v>4</v>
      </c>
      <c r="H60" s="28">
        <v>4</v>
      </c>
      <c r="I60" s="29"/>
      <c r="J60" s="29"/>
      <c r="K60" s="29"/>
      <c r="L60" s="29"/>
      <c r="M60" s="29"/>
      <c r="N60" s="28" t="s">
        <v>67</v>
      </c>
      <c r="O60" s="21" t="str">
        <f>IF(ISBLANK(J60),(IF(ISBLANK(I60),(IF(ISBLANK(K60),(IF(ISBLANK(M60),"Preis fehlt",M60*'JR1'!AD$2)),K60)),I60)),J60)</f>
        <v>Preis fehlt</v>
      </c>
    </row>
    <row r="61" spans="1:15" x14ac:dyDescent="0.25">
      <c r="A61" s="14">
        <v>10114</v>
      </c>
      <c r="B61" s="15" t="s">
        <v>56</v>
      </c>
      <c r="C61" s="16" t="s">
        <v>250</v>
      </c>
      <c r="D61" s="15" t="s">
        <v>251</v>
      </c>
      <c r="E61" s="17" t="s">
        <v>59</v>
      </c>
      <c r="F61" s="18" t="s">
        <v>252</v>
      </c>
      <c r="G61" s="19">
        <v>4</v>
      </c>
      <c r="H61" s="19">
        <v>4</v>
      </c>
      <c r="I61" s="20"/>
      <c r="J61" s="20"/>
      <c r="K61" s="20"/>
      <c r="L61" s="20"/>
      <c r="M61" s="20"/>
      <c r="N61" s="19" t="s">
        <v>67</v>
      </c>
      <c r="O61" s="21" t="str">
        <f>IF(ISBLANK(J61),(IF(ISBLANK(I61),(IF(ISBLANK(K61),(IF(ISBLANK(M61),"Preis fehlt",M61*'JR1'!AD$2)),K61)),I61)),J61)</f>
        <v>Preis fehlt</v>
      </c>
    </row>
    <row r="62" spans="1:15" x14ac:dyDescent="0.25">
      <c r="A62" s="23">
        <v>5464</v>
      </c>
      <c r="B62" s="24" t="s">
        <v>56</v>
      </c>
      <c r="C62" s="25" t="s">
        <v>253</v>
      </c>
      <c r="D62" s="24" t="s">
        <v>254</v>
      </c>
      <c r="E62" s="26" t="s">
        <v>74</v>
      </c>
      <c r="F62" s="27" t="s">
        <v>255</v>
      </c>
      <c r="G62" s="28">
        <v>8</v>
      </c>
      <c r="H62" s="28">
        <v>8</v>
      </c>
      <c r="I62" s="29">
        <v>1256</v>
      </c>
      <c r="J62" s="29"/>
      <c r="K62" s="29"/>
      <c r="L62" s="29">
        <v>1066</v>
      </c>
      <c r="M62" s="28">
        <v>1404</v>
      </c>
      <c r="N62" s="28" t="s">
        <v>104</v>
      </c>
      <c r="O62" s="21">
        <f>IF(ISBLANK(J62),(IF(ISBLANK(I62),(IF(ISBLANK(K62),(IF(ISBLANK(M62),"Preis fehlt",M62*'JR1'!AD$2)),K62)),I62)),J62)</f>
        <v>1256</v>
      </c>
    </row>
    <row r="63" spans="1:15" x14ac:dyDescent="0.25">
      <c r="A63" s="14">
        <v>1001</v>
      </c>
      <c r="B63" s="15" t="s">
        <v>56</v>
      </c>
      <c r="C63" s="16" t="s">
        <v>256</v>
      </c>
      <c r="D63" s="15" t="s">
        <v>257</v>
      </c>
      <c r="E63" s="17" t="s">
        <v>83</v>
      </c>
      <c r="F63" s="18" t="s">
        <v>99</v>
      </c>
      <c r="G63" s="19">
        <v>6</v>
      </c>
      <c r="H63" s="19">
        <v>6</v>
      </c>
      <c r="I63" s="20">
        <v>1231</v>
      </c>
      <c r="J63" s="20"/>
      <c r="K63" s="20"/>
      <c r="L63" s="20">
        <v>1043</v>
      </c>
      <c r="M63" s="19">
        <v>1380</v>
      </c>
      <c r="N63" s="19" t="s">
        <v>76</v>
      </c>
      <c r="O63" s="21">
        <f>IF(ISBLANK(J63),(IF(ISBLANK(I63),(IF(ISBLANK(K63),(IF(ISBLANK(M63),"Preis fehlt",M63*'JR1'!AD$2)),K63)),I63)),J63)</f>
        <v>1231</v>
      </c>
    </row>
    <row r="64" spans="1:15" x14ac:dyDescent="0.25">
      <c r="A64" s="23">
        <v>18859</v>
      </c>
      <c r="B64" s="24" t="s">
        <v>56</v>
      </c>
      <c r="C64" s="25" t="s">
        <v>258</v>
      </c>
      <c r="D64" s="24" t="s">
        <v>259</v>
      </c>
      <c r="E64" s="26" t="s">
        <v>59</v>
      </c>
      <c r="F64" s="27" t="s">
        <v>260</v>
      </c>
      <c r="G64" s="28">
        <v>4</v>
      </c>
      <c r="H64" s="28">
        <v>4</v>
      </c>
      <c r="I64" s="29"/>
      <c r="J64" s="29"/>
      <c r="K64" s="29"/>
      <c r="L64" s="29"/>
      <c r="M64" s="29"/>
      <c r="N64" s="28" t="s">
        <v>104</v>
      </c>
      <c r="O64" s="21" t="str">
        <f>IF(ISBLANK(J64),(IF(ISBLANK(I64),(IF(ISBLANK(K64),(IF(ISBLANK(M64),"Preis fehlt",M64*'JR1'!AD$2)),K64)),I64)),J64)</f>
        <v>Preis fehlt</v>
      </c>
    </row>
    <row r="65" spans="1:15" x14ac:dyDescent="0.25">
      <c r="A65" s="14">
        <v>5320</v>
      </c>
      <c r="B65" s="15" t="s">
        <v>56</v>
      </c>
      <c r="C65" s="16" t="s">
        <v>261</v>
      </c>
      <c r="D65" s="15" t="s">
        <v>262</v>
      </c>
      <c r="E65" s="17" t="s">
        <v>98</v>
      </c>
      <c r="F65" s="18" t="s">
        <v>263</v>
      </c>
      <c r="G65" s="19">
        <v>16</v>
      </c>
      <c r="H65" s="19">
        <v>16</v>
      </c>
      <c r="I65" s="20">
        <v>5134</v>
      </c>
      <c r="J65" s="20"/>
      <c r="K65" s="20"/>
      <c r="L65" s="20">
        <v>4350</v>
      </c>
      <c r="M65" s="19">
        <v>5741</v>
      </c>
      <c r="N65" s="19" t="s">
        <v>227</v>
      </c>
      <c r="O65" s="21">
        <f>IF(ISBLANK(J65),(IF(ISBLANK(I65),(IF(ISBLANK(K65),(IF(ISBLANK(M65),"Preis fehlt",M65*'JR1'!AD$2)),K65)),I65)),J65)</f>
        <v>5134</v>
      </c>
    </row>
    <row r="66" spans="1:15" ht="30" x14ac:dyDescent="0.25">
      <c r="A66" s="14">
        <v>2002</v>
      </c>
      <c r="B66" s="15" t="s">
        <v>56</v>
      </c>
      <c r="C66" s="16" t="s">
        <v>264</v>
      </c>
      <c r="D66" s="15" t="s">
        <v>265</v>
      </c>
      <c r="E66" s="17" t="s">
        <v>59</v>
      </c>
      <c r="F66" s="18" t="s">
        <v>266</v>
      </c>
      <c r="G66" s="19">
        <v>9</v>
      </c>
      <c r="H66" s="19">
        <v>9</v>
      </c>
      <c r="I66" s="20">
        <v>5032</v>
      </c>
      <c r="J66" s="20"/>
      <c r="K66" s="20"/>
      <c r="L66" s="20">
        <v>4266</v>
      </c>
      <c r="M66" s="19">
        <v>5626</v>
      </c>
      <c r="N66" s="19" t="s">
        <v>267</v>
      </c>
      <c r="O66" s="21">
        <f>IF(ISBLANK(J66),(IF(ISBLANK(I66),(IF(ISBLANK(K66),(IF(ISBLANK(M66),"Preis fehlt",M66*'JR1'!AD$2)),K66)),I66)),J66)</f>
        <v>5032</v>
      </c>
    </row>
    <row r="67" spans="1:15" ht="30" x14ac:dyDescent="0.25">
      <c r="A67" s="23">
        <v>5085</v>
      </c>
      <c r="B67" s="24" t="s">
        <v>56</v>
      </c>
      <c r="C67" s="25" t="s">
        <v>268</v>
      </c>
      <c r="D67" s="24" t="s">
        <v>269</v>
      </c>
      <c r="E67" s="26" t="s">
        <v>98</v>
      </c>
      <c r="F67" s="27" t="s">
        <v>270</v>
      </c>
      <c r="G67" s="28">
        <v>16</v>
      </c>
      <c r="H67" s="28">
        <v>16</v>
      </c>
      <c r="I67" s="29">
        <v>3303</v>
      </c>
      <c r="J67" s="29"/>
      <c r="K67" s="29"/>
      <c r="L67" s="29">
        <v>2799</v>
      </c>
      <c r="M67" s="28">
        <v>3705</v>
      </c>
      <c r="N67" s="28" t="s">
        <v>267</v>
      </c>
      <c r="O67" s="21">
        <f>IF(ISBLANK(J67),(IF(ISBLANK(I67),(IF(ISBLANK(K67),(IF(ISBLANK(M67),"Preis fehlt",M67*'JR1'!AD$2)),K67)),I67)),J67)</f>
        <v>3303</v>
      </c>
    </row>
    <row r="68" spans="1:15" ht="30" x14ac:dyDescent="0.25">
      <c r="A68" s="23">
        <v>18323</v>
      </c>
      <c r="B68" s="24" t="s">
        <v>56</v>
      </c>
      <c r="C68" s="25" t="s">
        <v>271</v>
      </c>
      <c r="D68" s="24" t="s">
        <v>272</v>
      </c>
      <c r="E68" s="26" t="s">
        <v>98</v>
      </c>
      <c r="F68" s="27" t="s">
        <v>117</v>
      </c>
      <c r="G68" s="28">
        <v>6</v>
      </c>
      <c r="H68" s="28">
        <v>6</v>
      </c>
      <c r="I68" s="29"/>
      <c r="J68" s="29"/>
      <c r="K68" s="29"/>
      <c r="L68" s="29"/>
      <c r="M68" s="29"/>
      <c r="N68" s="28" t="s">
        <v>267</v>
      </c>
      <c r="O68" s="21" t="str">
        <f>IF(ISBLANK(J68),(IF(ISBLANK(I68),(IF(ISBLANK(K68),(IF(ISBLANK(M68),"Preis fehlt",M68*'JR1'!AD$2)),K68)),I68)),J68)</f>
        <v>Preis fehlt</v>
      </c>
    </row>
    <row r="69" spans="1:15" ht="30" x14ac:dyDescent="0.25">
      <c r="A69" s="14">
        <v>5086</v>
      </c>
      <c r="B69" s="15" t="s">
        <v>56</v>
      </c>
      <c r="C69" s="16" t="s">
        <v>273</v>
      </c>
      <c r="D69" s="15" t="s">
        <v>274</v>
      </c>
      <c r="E69" s="17" t="s">
        <v>59</v>
      </c>
      <c r="F69" s="18" t="s">
        <v>275</v>
      </c>
      <c r="G69" s="19">
        <v>18</v>
      </c>
      <c r="H69" s="19">
        <v>18</v>
      </c>
      <c r="I69" s="20">
        <v>4601</v>
      </c>
      <c r="J69" s="20"/>
      <c r="K69" s="20"/>
      <c r="L69" s="20">
        <v>3897</v>
      </c>
      <c r="M69" s="19">
        <v>5154</v>
      </c>
      <c r="N69" s="19" t="s">
        <v>267</v>
      </c>
      <c r="O69" s="21">
        <f>IF(ISBLANK(J69),(IF(ISBLANK(I69),(IF(ISBLANK(K69),(IF(ISBLANK(M69),"Preis fehlt",M69*'JR1'!AD$2)),K69)),I69)),J69)</f>
        <v>4601</v>
      </c>
    </row>
    <row r="70" spans="1:15" ht="30" x14ac:dyDescent="0.25">
      <c r="A70" s="23">
        <v>5087</v>
      </c>
      <c r="B70" s="24" t="s">
        <v>56</v>
      </c>
      <c r="C70" s="25" t="s">
        <v>276</v>
      </c>
      <c r="D70" s="24" t="s">
        <v>277</v>
      </c>
      <c r="E70" s="26" t="s">
        <v>98</v>
      </c>
      <c r="F70" s="27" t="s">
        <v>161</v>
      </c>
      <c r="G70" s="28">
        <v>30</v>
      </c>
      <c r="H70" s="28">
        <v>30</v>
      </c>
      <c r="I70" s="29">
        <v>5591</v>
      </c>
      <c r="J70" s="29"/>
      <c r="K70" s="29"/>
      <c r="L70" s="29">
        <v>4737</v>
      </c>
      <c r="M70" s="28">
        <v>6261</v>
      </c>
      <c r="N70" s="28" t="s">
        <v>267</v>
      </c>
      <c r="O70" s="21">
        <f>IF(ISBLANK(J70),(IF(ISBLANK(I70),(IF(ISBLANK(K70),(IF(ISBLANK(M70),"Preis fehlt",M70*'JR1'!AD$2)),K70)),I70)),J70)</f>
        <v>5591</v>
      </c>
    </row>
    <row r="71" spans="1:15" ht="30" x14ac:dyDescent="0.25">
      <c r="A71" s="14">
        <v>8727</v>
      </c>
      <c r="B71" s="15" t="s">
        <v>56</v>
      </c>
      <c r="C71" s="16" t="s">
        <v>278</v>
      </c>
      <c r="D71" s="15" t="s">
        <v>279</v>
      </c>
      <c r="E71" s="17" t="s">
        <v>59</v>
      </c>
      <c r="F71" s="18" t="s">
        <v>280</v>
      </c>
      <c r="G71" s="19">
        <v>4</v>
      </c>
      <c r="H71" s="19">
        <v>4</v>
      </c>
      <c r="I71" s="20"/>
      <c r="J71" s="20"/>
      <c r="K71" s="20"/>
      <c r="L71" s="20"/>
      <c r="M71" s="20"/>
      <c r="N71" s="19" t="s">
        <v>88</v>
      </c>
      <c r="O71" s="21" t="str">
        <f>IF(ISBLANK(J71),(IF(ISBLANK(I71),(IF(ISBLANK(K71),(IF(ISBLANK(M71),"Preis fehlt",M71*'JR1'!AD$2)),K71)),I71)),J71)</f>
        <v>Preis fehlt</v>
      </c>
    </row>
    <row r="72" spans="1:15" x14ac:dyDescent="0.25">
      <c r="A72" s="23">
        <v>13163</v>
      </c>
      <c r="B72" s="24" t="s">
        <v>62</v>
      </c>
      <c r="C72" s="25" t="s">
        <v>281</v>
      </c>
      <c r="D72" s="24" t="s">
        <v>282</v>
      </c>
      <c r="E72" s="26" t="s">
        <v>70</v>
      </c>
      <c r="F72" s="27" t="s">
        <v>283</v>
      </c>
      <c r="G72" s="28">
        <v>1</v>
      </c>
      <c r="H72" s="28">
        <v>6</v>
      </c>
      <c r="I72" s="29"/>
      <c r="J72" s="29"/>
      <c r="K72" s="29"/>
      <c r="L72" s="29"/>
      <c r="M72" s="28">
        <v>350</v>
      </c>
      <c r="N72" s="28" t="s">
        <v>284</v>
      </c>
      <c r="O72" s="21">
        <f>IF(ISBLANK(J72),(IF(ISBLANK(I72),(IF(ISBLANK(K72),(IF(ISBLANK(M72),"Preis fehlt",M72*'JR1'!AD$2)),K72)),I72)),J72)</f>
        <v>420</v>
      </c>
    </row>
    <row r="73" spans="1:15" x14ac:dyDescent="0.25">
      <c r="A73" s="23">
        <v>13170</v>
      </c>
      <c r="B73" s="24" t="s">
        <v>62</v>
      </c>
      <c r="C73" s="25" t="s">
        <v>285</v>
      </c>
      <c r="D73" s="24" t="s">
        <v>286</v>
      </c>
      <c r="E73" s="26" t="s">
        <v>65</v>
      </c>
      <c r="F73" s="27" t="s">
        <v>287</v>
      </c>
      <c r="G73" s="28">
        <v>1</v>
      </c>
      <c r="H73" s="28">
        <v>12</v>
      </c>
      <c r="I73" s="29"/>
      <c r="J73" s="29"/>
      <c r="K73" s="29"/>
      <c r="L73" s="29"/>
      <c r="M73" s="28">
        <v>1044</v>
      </c>
      <c r="N73" s="28" t="s">
        <v>284</v>
      </c>
      <c r="O73" s="21">
        <f>IF(ISBLANK(J73),(IF(ISBLANK(I73),(IF(ISBLANK(K73),(IF(ISBLANK(M73),"Preis fehlt",M73*'JR1'!AD$2)),K73)),I73)),J73)</f>
        <v>1252.8</v>
      </c>
    </row>
    <row r="74" spans="1:15" x14ac:dyDescent="0.25">
      <c r="A74" s="14">
        <v>18231</v>
      </c>
      <c r="B74" s="15" t="s">
        <v>56</v>
      </c>
      <c r="C74" s="16" t="s">
        <v>288</v>
      </c>
      <c r="D74" s="15" t="s">
        <v>289</v>
      </c>
      <c r="E74" s="17" t="s">
        <v>98</v>
      </c>
      <c r="F74" s="18" t="s">
        <v>290</v>
      </c>
      <c r="G74" s="19">
        <v>3</v>
      </c>
      <c r="H74" s="19">
        <v>3</v>
      </c>
      <c r="I74" s="20"/>
      <c r="J74" s="20"/>
      <c r="K74" s="20"/>
      <c r="L74" s="20"/>
      <c r="M74" s="20"/>
      <c r="N74" s="19" t="s">
        <v>111</v>
      </c>
      <c r="O74" s="21" t="str">
        <f>IF(ISBLANK(J74),(IF(ISBLANK(I74),(IF(ISBLANK(K74),(IF(ISBLANK(M74),"Preis fehlt",M74*'JR1'!AD$2)),K74)),I74)),J74)</f>
        <v>Preis fehlt</v>
      </c>
    </row>
    <row r="75" spans="1:15" x14ac:dyDescent="0.25">
      <c r="A75" s="14">
        <v>7500</v>
      </c>
      <c r="B75" s="15" t="s">
        <v>62</v>
      </c>
      <c r="C75" s="16" t="s">
        <v>291</v>
      </c>
      <c r="D75" s="15" t="s">
        <v>292</v>
      </c>
      <c r="E75" s="17" t="s">
        <v>65</v>
      </c>
      <c r="F75" s="18" t="s">
        <v>293</v>
      </c>
      <c r="G75" s="19">
        <v>8</v>
      </c>
      <c r="H75" s="19">
        <v>8</v>
      </c>
      <c r="I75" s="20"/>
      <c r="J75" s="20"/>
      <c r="K75" s="20"/>
      <c r="L75" s="20"/>
      <c r="M75" s="19">
        <v>3388</v>
      </c>
      <c r="N75" s="19" t="s">
        <v>294</v>
      </c>
      <c r="O75" s="21">
        <f>IF(ISBLANK(J75),(IF(ISBLANK(I75),(IF(ISBLANK(K75),(IF(ISBLANK(M75),"Preis fehlt",M75*'JR1'!AD$2)),K75)),I75)),J75)</f>
        <v>4065.6</v>
      </c>
    </row>
    <row r="76" spans="1:15" x14ac:dyDescent="0.25">
      <c r="A76" s="23">
        <v>11022</v>
      </c>
      <c r="B76" s="24" t="s">
        <v>56</v>
      </c>
      <c r="C76" s="25" t="s">
        <v>295</v>
      </c>
      <c r="D76" s="24" t="s">
        <v>296</v>
      </c>
      <c r="E76" s="26" t="s">
        <v>59</v>
      </c>
      <c r="F76" s="27" t="s">
        <v>297</v>
      </c>
      <c r="G76" s="28">
        <v>4</v>
      </c>
      <c r="H76" s="28">
        <v>4</v>
      </c>
      <c r="I76" s="29"/>
      <c r="J76" s="29"/>
      <c r="K76" s="29"/>
      <c r="L76" s="29"/>
      <c r="M76" s="29"/>
      <c r="N76" s="28" t="s">
        <v>76</v>
      </c>
      <c r="O76" s="21" t="str">
        <f>IF(ISBLANK(J76),(IF(ISBLANK(I76),(IF(ISBLANK(K76),(IF(ISBLANK(M76),"Preis fehlt",M76*'JR1'!AD$2)),K76)),I76)),J76)</f>
        <v>Preis fehlt</v>
      </c>
    </row>
    <row r="77" spans="1:15" ht="30" x14ac:dyDescent="0.25">
      <c r="A77" s="14">
        <v>8731</v>
      </c>
      <c r="B77" s="15" t="s">
        <v>56</v>
      </c>
      <c r="C77" s="16" t="s">
        <v>298</v>
      </c>
      <c r="D77" s="15" t="s">
        <v>299</v>
      </c>
      <c r="E77" s="17" t="s">
        <v>59</v>
      </c>
      <c r="F77" s="18" t="s">
        <v>300</v>
      </c>
      <c r="G77" s="19">
        <v>4</v>
      </c>
      <c r="H77" s="19">
        <v>4</v>
      </c>
      <c r="I77" s="20"/>
      <c r="J77" s="20"/>
      <c r="K77" s="20"/>
      <c r="L77" s="20"/>
      <c r="M77" s="20"/>
      <c r="N77" s="19" t="s">
        <v>88</v>
      </c>
      <c r="O77" s="21" t="str">
        <f>IF(ISBLANK(J77),(IF(ISBLANK(I77),(IF(ISBLANK(K77),(IF(ISBLANK(M77),"Preis fehlt",M77*'JR1'!AD$2)),K77)),I77)),J77)</f>
        <v>Preis fehlt</v>
      </c>
    </row>
    <row r="78" spans="1:15" x14ac:dyDescent="0.25">
      <c r="A78" s="23">
        <v>8760</v>
      </c>
      <c r="B78" s="24" t="s">
        <v>56</v>
      </c>
      <c r="C78" s="25" t="s">
        <v>301</v>
      </c>
      <c r="D78" s="24" t="s">
        <v>302</v>
      </c>
      <c r="E78" s="26" t="s">
        <v>98</v>
      </c>
      <c r="F78" s="27" t="s">
        <v>303</v>
      </c>
      <c r="G78" s="28">
        <v>4</v>
      </c>
      <c r="H78" s="28">
        <v>4</v>
      </c>
      <c r="I78" s="29"/>
      <c r="J78" s="29"/>
      <c r="K78" s="29"/>
      <c r="L78" s="29"/>
      <c r="M78" s="29"/>
      <c r="N78" s="28" t="s">
        <v>67</v>
      </c>
      <c r="O78" s="21" t="str">
        <f>IF(ISBLANK(J78),(IF(ISBLANK(I78),(IF(ISBLANK(K78),(IF(ISBLANK(M78),"Preis fehlt",M78*'JR1'!AD$2)),K78)),I78)),J78)</f>
        <v>Preis fehlt</v>
      </c>
    </row>
    <row r="79" spans="1:15" x14ac:dyDescent="0.25">
      <c r="A79" s="14">
        <v>8794</v>
      </c>
      <c r="B79" s="15" t="s">
        <v>56</v>
      </c>
      <c r="C79" s="16" t="s">
        <v>304</v>
      </c>
      <c r="D79" s="15" t="s">
        <v>305</v>
      </c>
      <c r="E79" s="17" t="s">
        <v>91</v>
      </c>
      <c r="F79" s="18" t="s">
        <v>306</v>
      </c>
      <c r="G79" s="19">
        <v>8</v>
      </c>
      <c r="H79" s="19">
        <v>8</v>
      </c>
      <c r="I79" s="20"/>
      <c r="J79" s="20"/>
      <c r="K79" s="20"/>
      <c r="L79" s="20"/>
      <c r="M79" s="20"/>
      <c r="N79" s="19" t="s">
        <v>104</v>
      </c>
      <c r="O79" s="21" t="str">
        <f>IF(ISBLANK(J79),(IF(ISBLANK(I79),(IF(ISBLANK(K79),(IF(ISBLANK(M79),"Preis fehlt",M79*'JR1'!AD$2)),K79)),I79)),J79)</f>
        <v>Preis fehlt</v>
      </c>
    </row>
    <row r="80" spans="1:15" x14ac:dyDescent="0.25">
      <c r="A80" s="23">
        <v>15754</v>
      </c>
      <c r="B80" s="24" t="s">
        <v>134</v>
      </c>
      <c r="C80" s="25" t="s">
        <v>307</v>
      </c>
      <c r="D80" s="24" t="s">
        <v>308</v>
      </c>
      <c r="E80" s="26" t="s">
        <v>98</v>
      </c>
      <c r="F80" s="27" t="s">
        <v>287</v>
      </c>
      <c r="G80" s="28">
        <v>1</v>
      </c>
      <c r="H80" s="28">
        <v>6</v>
      </c>
      <c r="I80" s="29"/>
      <c r="J80" s="29"/>
      <c r="K80" s="29"/>
      <c r="L80" s="29"/>
      <c r="M80" s="29"/>
      <c r="N80" s="28" t="s">
        <v>67</v>
      </c>
      <c r="O80" s="21" t="str">
        <f>IF(ISBLANK(J80),(IF(ISBLANK(I80),(IF(ISBLANK(K80),(IF(ISBLANK(M80),"Preis fehlt",M80*'JR1'!AD$2)),K80)),I80)),J80)</f>
        <v>Preis fehlt</v>
      </c>
    </row>
    <row r="81" spans="1:15" x14ac:dyDescent="0.25">
      <c r="A81" s="14">
        <v>18067</v>
      </c>
      <c r="B81" s="15" t="s">
        <v>56</v>
      </c>
      <c r="C81" s="16" t="s">
        <v>309</v>
      </c>
      <c r="D81" s="15" t="s">
        <v>310</v>
      </c>
      <c r="E81" s="17" t="s">
        <v>98</v>
      </c>
      <c r="F81" s="18" t="s">
        <v>189</v>
      </c>
      <c r="G81" s="19">
        <v>4</v>
      </c>
      <c r="H81" s="19">
        <v>4</v>
      </c>
      <c r="I81" s="20"/>
      <c r="J81" s="20"/>
      <c r="K81" s="20"/>
      <c r="L81" s="20"/>
      <c r="M81" s="20"/>
      <c r="N81" s="19" t="s">
        <v>67</v>
      </c>
      <c r="O81" s="21" t="str">
        <f>IF(ISBLANK(J81),(IF(ISBLANK(I81),(IF(ISBLANK(K81),(IF(ISBLANK(M81),"Preis fehlt",M81*'JR1'!AD$2)),K81)),I81)),J81)</f>
        <v>Preis fehlt</v>
      </c>
    </row>
    <row r="82" spans="1:15" ht="30" x14ac:dyDescent="0.25">
      <c r="A82" s="23">
        <v>15851</v>
      </c>
      <c r="B82" s="24" t="s">
        <v>134</v>
      </c>
      <c r="C82" s="25" t="s">
        <v>311</v>
      </c>
      <c r="D82" s="24" t="s">
        <v>312</v>
      </c>
      <c r="E82" s="26" t="s">
        <v>98</v>
      </c>
      <c r="F82" s="27" t="s">
        <v>313</v>
      </c>
      <c r="G82" s="28">
        <v>4</v>
      </c>
      <c r="H82" s="28">
        <v>4</v>
      </c>
      <c r="I82" s="29">
        <v>230</v>
      </c>
      <c r="J82" s="29"/>
      <c r="K82" s="29">
        <v>197</v>
      </c>
      <c r="L82" s="29">
        <v>194</v>
      </c>
      <c r="M82" s="28">
        <v>315</v>
      </c>
      <c r="N82" s="28" t="s">
        <v>67</v>
      </c>
      <c r="O82" s="21">
        <f>IF(ISBLANK(J82),(IF(ISBLANK(I82),(IF(ISBLANK(K82),(IF(ISBLANK(M82),"Preis fehlt",M82*'JR1'!AD$2)),K82)),I82)),J82)</f>
        <v>230</v>
      </c>
    </row>
    <row r="83" spans="1:15" x14ac:dyDescent="0.25">
      <c r="A83" s="23">
        <v>13371</v>
      </c>
      <c r="B83" s="24" t="s">
        <v>62</v>
      </c>
      <c r="C83" s="25" t="s">
        <v>314</v>
      </c>
      <c r="D83" s="24" t="s">
        <v>315</v>
      </c>
      <c r="E83" s="26" t="s">
        <v>316</v>
      </c>
      <c r="F83" s="27" t="s">
        <v>317</v>
      </c>
      <c r="G83" s="28">
        <v>1</v>
      </c>
      <c r="H83" s="28">
        <v>12</v>
      </c>
      <c r="I83" s="29"/>
      <c r="J83" s="29"/>
      <c r="K83" s="29"/>
      <c r="L83" s="29"/>
      <c r="M83" s="28">
        <v>688</v>
      </c>
      <c r="N83" s="28" t="s">
        <v>294</v>
      </c>
      <c r="O83" s="21">
        <f>IF(ISBLANK(J83),(IF(ISBLANK(I83),(IF(ISBLANK(K83),(IF(ISBLANK(M83),"Preis fehlt",M83*'JR1'!AD$2)),K83)),I83)),J83)</f>
        <v>825.6</v>
      </c>
    </row>
    <row r="84" spans="1:15" ht="30" x14ac:dyDescent="0.25">
      <c r="A84" s="14">
        <v>18833</v>
      </c>
      <c r="B84" s="15" t="s">
        <v>56</v>
      </c>
      <c r="C84" s="16" t="s">
        <v>318</v>
      </c>
      <c r="D84" s="15" t="s">
        <v>319</v>
      </c>
      <c r="E84" s="17" t="s">
        <v>98</v>
      </c>
      <c r="F84" s="18" t="s">
        <v>320</v>
      </c>
      <c r="G84" s="19">
        <v>1</v>
      </c>
      <c r="H84" s="19">
        <v>1</v>
      </c>
      <c r="I84" s="20"/>
      <c r="J84" s="20"/>
      <c r="K84" s="20"/>
      <c r="L84" s="20"/>
      <c r="M84" s="20"/>
      <c r="N84" s="19" t="s">
        <v>67</v>
      </c>
      <c r="O84" s="21" t="str">
        <f>IF(ISBLANK(J84),(IF(ISBLANK(I84),(IF(ISBLANK(K84),(IF(ISBLANK(M84),"Preis fehlt",M84*'JR1'!AD$2)),K84)),I84)),J84)</f>
        <v>Preis fehlt</v>
      </c>
    </row>
    <row r="85" spans="1:15" ht="30" x14ac:dyDescent="0.25">
      <c r="A85" s="23">
        <v>18834</v>
      </c>
      <c r="B85" s="24" t="s">
        <v>56</v>
      </c>
      <c r="C85" s="25" t="s">
        <v>321</v>
      </c>
      <c r="D85" s="24" t="s">
        <v>322</v>
      </c>
      <c r="E85" s="26" t="s">
        <v>98</v>
      </c>
      <c r="F85" s="27" t="s">
        <v>323</v>
      </c>
      <c r="G85" s="28">
        <v>1</v>
      </c>
      <c r="H85" s="28">
        <v>1</v>
      </c>
      <c r="I85" s="29"/>
      <c r="J85" s="29"/>
      <c r="K85" s="29"/>
      <c r="L85" s="29"/>
      <c r="M85" s="29"/>
      <c r="N85" s="28" t="s">
        <v>67</v>
      </c>
      <c r="O85" s="21" t="str">
        <f>IF(ISBLANK(J85),(IF(ISBLANK(I85),(IF(ISBLANK(K85),(IF(ISBLANK(M85),"Preis fehlt",M85*'JR1'!AD$2)),K85)),I85)),J85)</f>
        <v>Preis fehlt</v>
      </c>
    </row>
    <row r="86" spans="1:15" x14ac:dyDescent="0.25">
      <c r="A86" s="14">
        <v>13240</v>
      </c>
      <c r="B86" s="15" t="s">
        <v>62</v>
      </c>
      <c r="C86" s="16" t="s">
        <v>324</v>
      </c>
      <c r="D86" s="15" t="s">
        <v>325</v>
      </c>
      <c r="E86" s="17" t="s">
        <v>65</v>
      </c>
      <c r="F86" s="18" t="s">
        <v>326</v>
      </c>
      <c r="G86" s="19">
        <v>12</v>
      </c>
      <c r="H86" s="19">
        <v>12</v>
      </c>
      <c r="I86" s="20"/>
      <c r="J86" s="20"/>
      <c r="K86" s="20"/>
      <c r="L86" s="20"/>
      <c r="M86" s="19">
        <v>1474</v>
      </c>
      <c r="N86" s="19" t="s">
        <v>67</v>
      </c>
      <c r="O86" s="21">
        <f>IF(ISBLANK(J86),(IF(ISBLANK(I86),(IF(ISBLANK(K86),(IF(ISBLANK(M86),"Preis fehlt",M86*'JR1'!AD$2)),K86)),I86)),J86)</f>
        <v>1768.8</v>
      </c>
    </row>
    <row r="87" spans="1:15" x14ac:dyDescent="0.25">
      <c r="A87" s="23">
        <v>13226</v>
      </c>
      <c r="B87" s="24" t="s">
        <v>62</v>
      </c>
      <c r="C87" s="25" t="s">
        <v>327</v>
      </c>
      <c r="D87" s="24" t="s">
        <v>328</v>
      </c>
      <c r="E87" s="26" t="s">
        <v>70</v>
      </c>
      <c r="F87" s="27" t="s">
        <v>183</v>
      </c>
      <c r="G87" s="28">
        <v>1</v>
      </c>
      <c r="H87" s="28">
        <v>12</v>
      </c>
      <c r="I87" s="29"/>
      <c r="J87" s="29"/>
      <c r="K87" s="29"/>
      <c r="L87" s="29"/>
      <c r="M87" s="28">
        <v>1505</v>
      </c>
      <c r="N87" s="28" t="s">
        <v>67</v>
      </c>
      <c r="O87" s="21">
        <f>IF(ISBLANK(J87),(IF(ISBLANK(I87),(IF(ISBLANK(K87),(IF(ISBLANK(M87),"Preis fehlt",M87*'JR1'!AD$2)),K87)),I87)),J87)</f>
        <v>1806</v>
      </c>
    </row>
    <row r="88" spans="1:15" x14ac:dyDescent="0.25">
      <c r="A88" s="14">
        <v>13229</v>
      </c>
      <c r="B88" s="15" t="s">
        <v>62</v>
      </c>
      <c r="C88" s="16" t="s">
        <v>329</v>
      </c>
      <c r="D88" s="15" t="s">
        <v>330</v>
      </c>
      <c r="E88" s="17" t="s">
        <v>70</v>
      </c>
      <c r="F88" s="18" t="s">
        <v>331</v>
      </c>
      <c r="G88" s="19">
        <v>2</v>
      </c>
      <c r="H88" s="19">
        <v>12</v>
      </c>
      <c r="I88" s="20"/>
      <c r="J88" s="20"/>
      <c r="K88" s="20"/>
      <c r="L88" s="20"/>
      <c r="M88" s="19">
        <v>1660</v>
      </c>
      <c r="N88" s="19" t="s">
        <v>67</v>
      </c>
      <c r="O88" s="21">
        <f>IF(ISBLANK(J88),(IF(ISBLANK(I88),(IF(ISBLANK(K88),(IF(ISBLANK(M88),"Preis fehlt",M88*'JR1'!AD$2)),K88)),I88)),J88)</f>
        <v>1992</v>
      </c>
    </row>
    <row r="89" spans="1:15" x14ac:dyDescent="0.25">
      <c r="A89" s="23">
        <v>13246</v>
      </c>
      <c r="B89" s="24" t="s">
        <v>62</v>
      </c>
      <c r="C89" s="25" t="s">
        <v>332</v>
      </c>
      <c r="D89" s="24" t="s">
        <v>333</v>
      </c>
      <c r="E89" s="26" t="s">
        <v>70</v>
      </c>
      <c r="F89" s="27" t="s">
        <v>334</v>
      </c>
      <c r="G89" s="28">
        <v>2</v>
      </c>
      <c r="H89" s="28">
        <v>12</v>
      </c>
      <c r="I89" s="29"/>
      <c r="J89" s="29"/>
      <c r="K89" s="29"/>
      <c r="L89" s="29"/>
      <c r="M89" s="28">
        <v>1815</v>
      </c>
      <c r="N89" s="28" t="s">
        <v>67</v>
      </c>
      <c r="O89" s="21">
        <f>IF(ISBLANK(J89),(IF(ISBLANK(I89),(IF(ISBLANK(K89),(IF(ISBLANK(M89),"Preis fehlt",M89*'JR1'!AD$2)),K89)),I89)),J89)</f>
        <v>2178</v>
      </c>
    </row>
    <row r="90" spans="1:15" x14ac:dyDescent="0.25">
      <c r="A90" s="14">
        <v>7582</v>
      </c>
      <c r="B90" s="15" t="s">
        <v>62</v>
      </c>
      <c r="C90" s="16" t="s">
        <v>335</v>
      </c>
      <c r="D90" s="15" t="s">
        <v>336</v>
      </c>
      <c r="E90" s="17" t="s">
        <v>65</v>
      </c>
      <c r="F90" s="18" t="s">
        <v>337</v>
      </c>
      <c r="G90" s="19">
        <v>12</v>
      </c>
      <c r="H90" s="19">
        <v>12</v>
      </c>
      <c r="I90" s="20"/>
      <c r="J90" s="20"/>
      <c r="K90" s="20"/>
      <c r="L90" s="20"/>
      <c r="M90" s="19">
        <v>1636</v>
      </c>
      <c r="N90" s="19" t="s">
        <v>67</v>
      </c>
      <c r="O90" s="21">
        <f>IF(ISBLANK(J90),(IF(ISBLANK(I90),(IF(ISBLANK(K90),(IF(ISBLANK(M90),"Preis fehlt",M90*'JR1'!AD$2)),K90)),I90)),J90)</f>
        <v>1963.1999999999998</v>
      </c>
    </row>
    <row r="91" spans="1:15" x14ac:dyDescent="0.25">
      <c r="A91" s="23">
        <v>18854</v>
      </c>
      <c r="B91" s="24" t="s">
        <v>56</v>
      </c>
      <c r="C91" s="25" t="s">
        <v>338</v>
      </c>
      <c r="D91" s="24" t="s">
        <v>339</v>
      </c>
      <c r="E91" s="26" t="s">
        <v>98</v>
      </c>
      <c r="F91" s="27" t="s">
        <v>280</v>
      </c>
      <c r="G91" s="28">
        <v>4</v>
      </c>
      <c r="H91" s="28">
        <v>4</v>
      </c>
      <c r="I91" s="29"/>
      <c r="J91" s="29"/>
      <c r="K91" s="29"/>
      <c r="L91" s="29"/>
      <c r="M91" s="29"/>
      <c r="N91" s="28" t="s">
        <v>67</v>
      </c>
      <c r="O91" s="21" t="str">
        <f>IF(ISBLANK(J91),(IF(ISBLANK(I91),(IF(ISBLANK(K91),(IF(ISBLANK(M91),"Preis fehlt",M91*'JR1'!AD$2)),K91)),I91)),J91)</f>
        <v>Preis fehlt</v>
      </c>
    </row>
    <row r="92" spans="1:15" ht="30" x14ac:dyDescent="0.25">
      <c r="A92" s="14">
        <v>13027</v>
      </c>
      <c r="B92" s="15" t="s">
        <v>62</v>
      </c>
      <c r="C92" s="16" t="s">
        <v>340</v>
      </c>
      <c r="D92" s="15" t="s">
        <v>341</v>
      </c>
      <c r="E92" s="17" t="s">
        <v>70</v>
      </c>
      <c r="F92" s="18" t="s">
        <v>342</v>
      </c>
      <c r="G92" s="19">
        <v>2</v>
      </c>
      <c r="H92" s="19">
        <v>12</v>
      </c>
      <c r="I92" s="20"/>
      <c r="J92" s="20"/>
      <c r="K92" s="20"/>
      <c r="L92" s="20"/>
      <c r="M92" s="19">
        <v>1027</v>
      </c>
      <c r="N92" s="19" t="s">
        <v>343</v>
      </c>
      <c r="O92" s="21">
        <f>IF(ISBLANK(J92),(IF(ISBLANK(I92),(IF(ISBLANK(K92),(IF(ISBLANK(M92),"Preis fehlt",M92*'JR1'!AD$2)),K92)),I92)),J92)</f>
        <v>1232.3999999999999</v>
      </c>
    </row>
    <row r="93" spans="1:15" x14ac:dyDescent="0.25">
      <c r="A93" s="23">
        <v>13046</v>
      </c>
      <c r="B93" s="24" t="s">
        <v>62</v>
      </c>
      <c r="C93" s="25" t="s">
        <v>344</v>
      </c>
      <c r="D93" s="24" t="s">
        <v>345</v>
      </c>
      <c r="E93" s="26" t="s">
        <v>65</v>
      </c>
      <c r="F93" s="27" t="s">
        <v>346</v>
      </c>
      <c r="G93" s="28">
        <v>1</v>
      </c>
      <c r="H93" s="28">
        <v>6</v>
      </c>
      <c r="I93" s="29"/>
      <c r="J93" s="29"/>
      <c r="K93" s="29"/>
      <c r="L93" s="29"/>
      <c r="M93" s="28">
        <v>1199</v>
      </c>
      <c r="N93" s="28" t="s">
        <v>67</v>
      </c>
      <c r="O93" s="21">
        <f>IF(ISBLANK(J93),(IF(ISBLANK(I93),(IF(ISBLANK(K93),(IF(ISBLANK(M93),"Preis fehlt",M93*'JR1'!AD$2)),K93)),I93)),J93)</f>
        <v>1438.8</v>
      </c>
    </row>
    <row r="94" spans="1:15" x14ac:dyDescent="0.25">
      <c r="A94" s="14">
        <v>7689</v>
      </c>
      <c r="B94" s="15" t="s">
        <v>62</v>
      </c>
      <c r="C94" s="16" t="s">
        <v>347</v>
      </c>
      <c r="D94" s="15" t="s">
        <v>348</v>
      </c>
      <c r="E94" s="17" t="s">
        <v>316</v>
      </c>
      <c r="F94" s="18" t="s">
        <v>349</v>
      </c>
      <c r="G94" s="19">
        <v>2</v>
      </c>
      <c r="H94" s="19">
        <v>12</v>
      </c>
      <c r="I94" s="20"/>
      <c r="J94" s="20"/>
      <c r="K94" s="20"/>
      <c r="L94" s="20"/>
      <c r="M94" s="19">
        <v>1345</v>
      </c>
      <c r="N94" s="19" t="s">
        <v>67</v>
      </c>
      <c r="O94" s="21">
        <f>IF(ISBLANK(J94),(IF(ISBLANK(I94),(IF(ISBLANK(K94),(IF(ISBLANK(M94),"Preis fehlt",M94*'JR1'!AD$2)),K94)),I94)),J94)</f>
        <v>1614</v>
      </c>
    </row>
    <row r="95" spans="1:15" x14ac:dyDescent="0.25">
      <c r="A95" s="23">
        <v>10185</v>
      </c>
      <c r="B95" s="24" t="s">
        <v>56</v>
      </c>
      <c r="C95" s="25" t="s">
        <v>350</v>
      </c>
      <c r="D95" s="24" t="s">
        <v>351</v>
      </c>
      <c r="E95" s="26" t="s">
        <v>352</v>
      </c>
      <c r="F95" s="27" t="s">
        <v>353</v>
      </c>
      <c r="G95" s="28">
        <v>1</v>
      </c>
      <c r="H95" s="28">
        <v>1</v>
      </c>
      <c r="I95" s="29"/>
      <c r="J95" s="29"/>
      <c r="K95" s="29"/>
      <c r="L95" s="29"/>
      <c r="M95" s="29"/>
      <c r="N95" s="28" t="s">
        <v>76</v>
      </c>
      <c r="O95" s="21" t="str">
        <f>IF(ISBLANK(J95),(IF(ISBLANK(I95),(IF(ISBLANK(K95),(IF(ISBLANK(M95),"Preis fehlt",M95*'JR1'!AD$2)),K95)),I95)),J95)</f>
        <v>Preis fehlt</v>
      </c>
    </row>
    <row r="96" spans="1:15" x14ac:dyDescent="0.25">
      <c r="A96" s="14">
        <v>12695</v>
      </c>
      <c r="B96" s="15" t="s">
        <v>56</v>
      </c>
      <c r="C96" s="16" t="s">
        <v>354</v>
      </c>
      <c r="D96" s="15" t="s">
        <v>355</v>
      </c>
      <c r="E96" s="17" t="s">
        <v>129</v>
      </c>
      <c r="F96" s="18" t="s">
        <v>356</v>
      </c>
      <c r="G96" s="19">
        <v>6</v>
      </c>
      <c r="H96" s="19">
        <v>6</v>
      </c>
      <c r="I96" s="20">
        <v>1138</v>
      </c>
      <c r="J96" s="20"/>
      <c r="K96" s="20"/>
      <c r="L96" s="20">
        <v>966</v>
      </c>
      <c r="M96" s="19">
        <v>1014</v>
      </c>
      <c r="N96" s="19" t="s">
        <v>104</v>
      </c>
      <c r="O96" s="21">
        <f>IF(ISBLANK(J96),(IF(ISBLANK(I96),(IF(ISBLANK(K96),(IF(ISBLANK(M96),"Preis fehlt",M96*'JR1'!AD$2)),K96)),I96)),J96)</f>
        <v>1138</v>
      </c>
    </row>
    <row r="97" spans="1:15" x14ac:dyDescent="0.25">
      <c r="A97" s="23">
        <v>4263</v>
      </c>
      <c r="B97" s="30"/>
      <c r="C97" s="25" t="s">
        <v>357</v>
      </c>
      <c r="D97" s="24" t="s">
        <v>358</v>
      </c>
      <c r="E97" s="26" t="s">
        <v>98</v>
      </c>
      <c r="F97" s="27" t="s">
        <v>359</v>
      </c>
      <c r="G97" s="28">
        <v>12</v>
      </c>
      <c r="H97" s="28">
        <v>12</v>
      </c>
      <c r="I97" s="29">
        <v>963</v>
      </c>
      <c r="J97" s="29"/>
      <c r="K97" s="29"/>
      <c r="L97" s="29">
        <v>687</v>
      </c>
      <c r="M97" s="28">
        <v>1205</v>
      </c>
      <c r="N97" s="28" t="s">
        <v>67</v>
      </c>
      <c r="O97" s="21">
        <f>IF(ISBLANK(J97),(IF(ISBLANK(I97),(IF(ISBLANK(K97),(IF(ISBLANK(M97),"Preis fehlt",M97*'JR1'!AD$2)),K97)),I97)),J97)</f>
        <v>963</v>
      </c>
    </row>
    <row r="98" spans="1:15" x14ac:dyDescent="0.25">
      <c r="A98" s="14">
        <v>15711</v>
      </c>
      <c r="B98" s="15" t="s">
        <v>134</v>
      </c>
      <c r="C98" s="16" t="s">
        <v>360</v>
      </c>
      <c r="D98" s="15" t="s">
        <v>361</v>
      </c>
      <c r="E98" s="17" t="s">
        <v>98</v>
      </c>
      <c r="F98" s="18" t="s">
        <v>362</v>
      </c>
      <c r="G98" s="19">
        <v>2</v>
      </c>
      <c r="H98" s="19">
        <v>12</v>
      </c>
      <c r="I98" s="20"/>
      <c r="J98" s="20"/>
      <c r="K98" s="20"/>
      <c r="L98" s="20"/>
      <c r="M98" s="20"/>
      <c r="N98" s="19" t="s">
        <v>67</v>
      </c>
      <c r="O98" s="21" t="str">
        <f>IF(ISBLANK(J98),(IF(ISBLANK(I98),(IF(ISBLANK(K98),(IF(ISBLANK(M98),"Preis fehlt",M98*'JR1'!AD$2)),K98)),I98)),J98)</f>
        <v>Preis fehlt</v>
      </c>
    </row>
    <row r="99" spans="1:15" x14ac:dyDescent="0.25">
      <c r="A99" s="23">
        <v>16353</v>
      </c>
      <c r="B99" s="24" t="s">
        <v>56</v>
      </c>
      <c r="C99" s="25" t="s">
        <v>363</v>
      </c>
      <c r="D99" s="24" t="s">
        <v>364</v>
      </c>
      <c r="E99" s="26" t="s">
        <v>70</v>
      </c>
      <c r="F99" s="27" t="s">
        <v>362</v>
      </c>
      <c r="G99" s="28">
        <v>2</v>
      </c>
      <c r="H99" s="28">
        <v>12</v>
      </c>
      <c r="I99" s="29"/>
      <c r="J99" s="29"/>
      <c r="K99" s="29"/>
      <c r="L99" s="29"/>
      <c r="M99" s="29"/>
      <c r="N99" s="28" t="s">
        <v>67</v>
      </c>
      <c r="O99" s="21" t="str">
        <f>IF(ISBLANK(J99),(IF(ISBLANK(I99),(IF(ISBLANK(K99),(IF(ISBLANK(M99),"Preis fehlt",M99*'JR1'!AD$2)),K99)),I99)),J99)</f>
        <v>Preis fehlt</v>
      </c>
    </row>
    <row r="100" spans="1:15" x14ac:dyDescent="0.25">
      <c r="A100" s="14">
        <v>10159</v>
      </c>
      <c r="B100" s="15" t="s">
        <v>56</v>
      </c>
      <c r="C100" s="16" t="s">
        <v>365</v>
      </c>
      <c r="D100" s="15" t="s">
        <v>366</v>
      </c>
      <c r="E100" s="17" t="s">
        <v>74</v>
      </c>
      <c r="F100" s="18" t="s">
        <v>367</v>
      </c>
      <c r="G100" s="19">
        <v>4</v>
      </c>
      <c r="H100" s="19">
        <v>4</v>
      </c>
      <c r="I100" s="20">
        <v>330</v>
      </c>
      <c r="J100" s="20"/>
      <c r="K100" s="20"/>
      <c r="L100" s="20">
        <v>280</v>
      </c>
      <c r="M100" s="19">
        <v>429</v>
      </c>
      <c r="N100" s="19" t="s">
        <v>76</v>
      </c>
      <c r="O100" s="21">
        <f>IF(ISBLANK(J100),(IF(ISBLANK(I100),(IF(ISBLANK(K100),(IF(ISBLANK(M100),"Preis fehlt",M100*'JR1'!AD$2)),K100)),I100)),J100)</f>
        <v>330</v>
      </c>
    </row>
    <row r="101" spans="1:15" ht="30" x14ac:dyDescent="0.25">
      <c r="A101" s="23">
        <v>5137</v>
      </c>
      <c r="B101" s="24" t="s">
        <v>56</v>
      </c>
      <c r="C101" s="25" t="s">
        <v>368</v>
      </c>
      <c r="D101" s="24" t="s">
        <v>369</v>
      </c>
      <c r="E101" s="26" t="s">
        <v>98</v>
      </c>
      <c r="F101" s="27" t="s">
        <v>370</v>
      </c>
      <c r="G101" s="28">
        <v>48</v>
      </c>
      <c r="H101" s="28">
        <v>48</v>
      </c>
      <c r="I101" s="29">
        <v>12920</v>
      </c>
      <c r="J101" s="29"/>
      <c r="K101" s="29"/>
      <c r="L101" s="29">
        <v>10948</v>
      </c>
      <c r="M101" s="28">
        <v>14455</v>
      </c>
      <c r="N101" s="28" t="s">
        <v>61</v>
      </c>
      <c r="O101" s="21">
        <f>IF(ISBLANK(J101),(IF(ISBLANK(I101),(IF(ISBLANK(K101),(IF(ISBLANK(M101),"Preis fehlt",M101*'JR1'!AD$2)),K101)),I101)),J101)</f>
        <v>12920</v>
      </c>
    </row>
    <row r="102" spans="1:15" ht="30" x14ac:dyDescent="0.25">
      <c r="A102" s="14">
        <v>5138</v>
      </c>
      <c r="B102" s="15" t="s">
        <v>56</v>
      </c>
      <c r="C102" s="16" t="s">
        <v>371</v>
      </c>
      <c r="D102" s="15" t="s">
        <v>372</v>
      </c>
      <c r="E102" s="17" t="s">
        <v>59</v>
      </c>
      <c r="F102" s="18" t="s">
        <v>161</v>
      </c>
      <c r="G102" s="19">
        <v>54</v>
      </c>
      <c r="H102" s="19">
        <v>54</v>
      </c>
      <c r="I102" s="20">
        <v>14731</v>
      </c>
      <c r="J102" s="20"/>
      <c r="K102" s="20"/>
      <c r="L102" s="20">
        <v>12482</v>
      </c>
      <c r="M102" s="19">
        <v>16481</v>
      </c>
      <c r="N102" s="19" t="s">
        <v>61</v>
      </c>
      <c r="O102" s="21">
        <f>IF(ISBLANK(J102),(IF(ISBLANK(I102),(IF(ISBLANK(K102),(IF(ISBLANK(M102),"Preis fehlt",M102*'JR1'!AD$2)),K102)),I102)),J102)</f>
        <v>14731</v>
      </c>
    </row>
    <row r="103" spans="1:15" x14ac:dyDescent="0.25">
      <c r="A103" s="23">
        <v>12002</v>
      </c>
      <c r="B103" s="24" t="s">
        <v>56</v>
      </c>
      <c r="C103" s="25" t="s">
        <v>373</v>
      </c>
      <c r="D103" s="24" t="s">
        <v>374</v>
      </c>
      <c r="E103" s="26" t="s">
        <v>129</v>
      </c>
      <c r="F103" s="27" t="s">
        <v>375</v>
      </c>
      <c r="G103" s="28">
        <v>24</v>
      </c>
      <c r="H103" s="28">
        <v>24</v>
      </c>
      <c r="I103" s="29">
        <v>12399</v>
      </c>
      <c r="J103" s="29"/>
      <c r="K103" s="29"/>
      <c r="L103" s="29">
        <v>10506</v>
      </c>
      <c r="M103" s="28">
        <v>9805</v>
      </c>
      <c r="N103" s="28" t="s">
        <v>104</v>
      </c>
      <c r="O103" s="21">
        <f>IF(ISBLANK(J103),(IF(ISBLANK(I103),(IF(ISBLANK(K103),(IF(ISBLANK(M103),"Preis fehlt",M103*'JR1'!AD$2)),K103)),I103)),J103)</f>
        <v>12399</v>
      </c>
    </row>
    <row r="104" spans="1:15" ht="45" x14ac:dyDescent="0.25">
      <c r="A104" s="14">
        <v>8501</v>
      </c>
      <c r="B104" s="15" t="s">
        <v>56</v>
      </c>
      <c r="C104" s="16" t="s">
        <v>376</v>
      </c>
      <c r="D104" s="15" t="s">
        <v>377</v>
      </c>
      <c r="E104" s="17" t="s">
        <v>59</v>
      </c>
      <c r="F104" s="18" t="s">
        <v>378</v>
      </c>
      <c r="G104" s="19">
        <v>12</v>
      </c>
      <c r="H104" s="19">
        <v>12</v>
      </c>
      <c r="I104" s="20">
        <v>5574</v>
      </c>
      <c r="J104" s="20"/>
      <c r="K104" s="20"/>
      <c r="L104" s="20">
        <v>4724</v>
      </c>
      <c r="M104" s="19">
        <v>6248</v>
      </c>
      <c r="N104" s="19" t="s">
        <v>104</v>
      </c>
      <c r="O104" s="21">
        <f>IF(ISBLANK(J104),(IF(ISBLANK(I104),(IF(ISBLANK(K104),(IF(ISBLANK(M104),"Preis fehlt",M104*'JR1'!AD$2)),K104)),I104)),J104)</f>
        <v>5574</v>
      </c>
    </row>
    <row r="105" spans="1:15" x14ac:dyDescent="0.25">
      <c r="A105" s="23">
        <v>16356</v>
      </c>
      <c r="B105" s="24" t="s">
        <v>56</v>
      </c>
      <c r="C105" s="25" t="s">
        <v>379</v>
      </c>
      <c r="D105" s="24" t="s">
        <v>380</v>
      </c>
      <c r="E105" s="26" t="s">
        <v>98</v>
      </c>
      <c r="F105" s="27" t="s">
        <v>381</v>
      </c>
      <c r="G105" s="28">
        <v>6</v>
      </c>
      <c r="H105" s="28">
        <v>6</v>
      </c>
      <c r="I105" s="29">
        <v>476</v>
      </c>
      <c r="J105" s="29"/>
      <c r="K105" s="29">
        <v>440</v>
      </c>
      <c r="L105" s="29">
        <v>377</v>
      </c>
      <c r="M105" s="28">
        <v>630</v>
      </c>
      <c r="N105" s="28" t="s">
        <v>67</v>
      </c>
      <c r="O105" s="21">
        <f>IF(ISBLANK(J105),(IF(ISBLANK(I105),(IF(ISBLANK(K105),(IF(ISBLANK(M105),"Preis fehlt",M105*'JR1'!AD$2)),K105)),I105)),J105)</f>
        <v>476</v>
      </c>
    </row>
    <row r="106" spans="1:15" ht="30" x14ac:dyDescent="0.25">
      <c r="A106" s="14">
        <v>8502</v>
      </c>
      <c r="B106" s="15" t="s">
        <v>56</v>
      </c>
      <c r="C106" s="16" t="s">
        <v>382</v>
      </c>
      <c r="D106" s="15" t="s">
        <v>383</v>
      </c>
      <c r="E106" s="17" t="s">
        <v>59</v>
      </c>
      <c r="F106" s="18" t="s">
        <v>384</v>
      </c>
      <c r="G106" s="19">
        <v>10</v>
      </c>
      <c r="H106" s="19">
        <v>10</v>
      </c>
      <c r="I106" s="20">
        <v>4724</v>
      </c>
      <c r="J106" s="20"/>
      <c r="K106" s="20"/>
      <c r="L106" s="20">
        <v>4003</v>
      </c>
      <c r="M106" s="19">
        <v>5396</v>
      </c>
      <c r="N106" s="19" t="s">
        <v>67</v>
      </c>
      <c r="O106" s="21">
        <f>IF(ISBLANK(J106),(IF(ISBLANK(I106),(IF(ISBLANK(K106),(IF(ISBLANK(M106),"Preis fehlt",M106*'JR1'!AD$2)),K106)),I106)),J106)</f>
        <v>4724</v>
      </c>
    </row>
    <row r="107" spans="1:15" x14ac:dyDescent="0.25">
      <c r="A107" s="23">
        <v>13047</v>
      </c>
      <c r="B107" s="24" t="s">
        <v>62</v>
      </c>
      <c r="C107" s="25" t="s">
        <v>385</v>
      </c>
      <c r="D107" s="24" t="s">
        <v>386</v>
      </c>
      <c r="E107" s="26" t="s">
        <v>70</v>
      </c>
      <c r="F107" s="27" t="s">
        <v>387</v>
      </c>
      <c r="G107" s="28">
        <v>4</v>
      </c>
      <c r="H107" s="28">
        <v>4</v>
      </c>
      <c r="I107" s="29"/>
      <c r="J107" s="29"/>
      <c r="K107" s="29"/>
      <c r="L107" s="29"/>
      <c r="M107" s="28">
        <v>830</v>
      </c>
      <c r="N107" s="28" t="s">
        <v>67</v>
      </c>
      <c r="O107" s="21">
        <f>IF(ISBLANK(J107),(IF(ISBLANK(I107),(IF(ISBLANK(K107),(IF(ISBLANK(M107),"Preis fehlt",M107*'JR1'!AD$2)),K107)),I107)),J107)</f>
        <v>996</v>
      </c>
    </row>
    <row r="108" spans="1:15" x14ac:dyDescent="0.25">
      <c r="A108" s="14">
        <v>15767</v>
      </c>
      <c r="B108" s="15" t="s">
        <v>134</v>
      </c>
      <c r="C108" s="16" t="s">
        <v>388</v>
      </c>
      <c r="D108" s="15" t="s">
        <v>389</v>
      </c>
      <c r="E108" s="17" t="s">
        <v>59</v>
      </c>
      <c r="F108" s="18" t="s">
        <v>390</v>
      </c>
      <c r="G108" s="19">
        <v>1</v>
      </c>
      <c r="H108" s="19">
        <v>6</v>
      </c>
      <c r="I108" s="20"/>
      <c r="J108" s="20"/>
      <c r="K108" s="20"/>
      <c r="L108" s="20"/>
      <c r="M108" s="20"/>
      <c r="N108" s="19" t="s">
        <v>67</v>
      </c>
      <c r="O108" s="21" t="str">
        <f>IF(ISBLANK(J108),(IF(ISBLANK(I108),(IF(ISBLANK(K108),(IF(ISBLANK(M108),"Preis fehlt",M108*'JR1'!AD$2)),K108)),I108)),J108)</f>
        <v>Preis fehlt</v>
      </c>
    </row>
    <row r="109" spans="1:15" ht="30" x14ac:dyDescent="0.25">
      <c r="A109" s="23">
        <v>12602</v>
      </c>
      <c r="B109" s="24" t="s">
        <v>56</v>
      </c>
      <c r="C109" s="25" t="s">
        <v>391</v>
      </c>
      <c r="D109" s="24" t="s">
        <v>392</v>
      </c>
      <c r="E109" s="26" t="s">
        <v>98</v>
      </c>
      <c r="F109" s="27" t="s">
        <v>393</v>
      </c>
      <c r="G109" s="28">
        <v>12</v>
      </c>
      <c r="H109" s="28">
        <v>12</v>
      </c>
      <c r="I109" s="29">
        <v>2036</v>
      </c>
      <c r="J109" s="29"/>
      <c r="K109" s="29"/>
      <c r="L109" s="29">
        <v>1726</v>
      </c>
      <c r="M109" s="28">
        <v>1811</v>
      </c>
      <c r="N109" s="28" t="s">
        <v>267</v>
      </c>
      <c r="O109" s="21">
        <f>IF(ISBLANK(J109),(IF(ISBLANK(I109),(IF(ISBLANK(K109),(IF(ISBLANK(M109),"Preis fehlt",M109*'JR1'!AD$2)),K109)),I109)),J109)</f>
        <v>2036</v>
      </c>
    </row>
    <row r="110" spans="1:15" ht="30" x14ac:dyDescent="0.25">
      <c r="A110" s="14">
        <v>5088</v>
      </c>
      <c r="B110" s="15" t="s">
        <v>56</v>
      </c>
      <c r="C110" s="16" t="s">
        <v>394</v>
      </c>
      <c r="D110" s="15" t="s">
        <v>395</v>
      </c>
      <c r="E110" s="17" t="s">
        <v>98</v>
      </c>
      <c r="F110" s="18" t="s">
        <v>396</v>
      </c>
      <c r="G110" s="19">
        <v>12</v>
      </c>
      <c r="H110" s="19">
        <v>12</v>
      </c>
      <c r="I110" s="20">
        <v>4951</v>
      </c>
      <c r="J110" s="20"/>
      <c r="K110" s="20"/>
      <c r="L110" s="20">
        <v>4195</v>
      </c>
      <c r="M110" s="19">
        <v>5536</v>
      </c>
      <c r="N110" s="19" t="s">
        <v>267</v>
      </c>
      <c r="O110" s="21">
        <f>IF(ISBLANK(J110),(IF(ISBLANK(I110),(IF(ISBLANK(K110),(IF(ISBLANK(M110),"Preis fehlt",M110*'JR1'!AD$2)),K110)),I110)),J110)</f>
        <v>4951</v>
      </c>
    </row>
    <row r="111" spans="1:15" ht="30" x14ac:dyDescent="0.25">
      <c r="A111" s="23">
        <v>5089</v>
      </c>
      <c r="B111" s="24" t="s">
        <v>56</v>
      </c>
      <c r="C111" s="25" t="s">
        <v>397</v>
      </c>
      <c r="D111" s="24" t="s">
        <v>398</v>
      </c>
      <c r="E111" s="26" t="s">
        <v>98</v>
      </c>
      <c r="F111" s="27" t="s">
        <v>399</v>
      </c>
      <c r="G111" s="28">
        <v>12</v>
      </c>
      <c r="H111" s="28">
        <v>12</v>
      </c>
      <c r="I111" s="29">
        <v>4423</v>
      </c>
      <c r="J111" s="29"/>
      <c r="K111" s="29"/>
      <c r="L111" s="29">
        <v>3747</v>
      </c>
      <c r="M111" s="28">
        <v>4951</v>
      </c>
      <c r="N111" s="28" t="s">
        <v>267</v>
      </c>
      <c r="O111" s="21">
        <f>IF(ISBLANK(J111),(IF(ISBLANK(I111),(IF(ISBLANK(K111),(IF(ISBLANK(M111),"Preis fehlt",M111*'JR1'!AD$2)),K111)),I111)),J111)</f>
        <v>4423</v>
      </c>
    </row>
    <row r="112" spans="1:15" x14ac:dyDescent="0.25">
      <c r="A112" s="23">
        <v>9082</v>
      </c>
      <c r="B112" s="24" t="s">
        <v>134</v>
      </c>
      <c r="C112" s="25" t="s">
        <v>400</v>
      </c>
      <c r="D112" s="24" t="s">
        <v>401</v>
      </c>
      <c r="E112" s="26" t="s">
        <v>98</v>
      </c>
      <c r="F112" s="27" t="s">
        <v>402</v>
      </c>
      <c r="G112" s="28">
        <v>6</v>
      </c>
      <c r="H112" s="28">
        <v>6</v>
      </c>
      <c r="I112" s="29">
        <v>519</v>
      </c>
      <c r="J112" s="29"/>
      <c r="K112" s="29">
        <v>450</v>
      </c>
      <c r="L112" s="29">
        <v>447</v>
      </c>
      <c r="M112" s="28">
        <v>689</v>
      </c>
      <c r="N112" s="28" t="s">
        <v>67</v>
      </c>
      <c r="O112" s="21">
        <f>IF(ISBLANK(J112),(IF(ISBLANK(I112),(IF(ISBLANK(K112),(IF(ISBLANK(M112),"Preis fehlt",M112*'JR1'!AD$2)),K112)),I112)),J112)</f>
        <v>519</v>
      </c>
    </row>
    <row r="113" spans="1:15" x14ac:dyDescent="0.25">
      <c r="A113" s="14">
        <v>9084</v>
      </c>
      <c r="B113" s="15" t="s">
        <v>134</v>
      </c>
      <c r="C113" s="16" t="s">
        <v>403</v>
      </c>
      <c r="D113" s="15" t="s">
        <v>404</v>
      </c>
      <c r="E113" s="17" t="s">
        <v>59</v>
      </c>
      <c r="F113" s="18" t="s">
        <v>405</v>
      </c>
      <c r="G113" s="19">
        <v>6</v>
      </c>
      <c r="H113" s="19">
        <v>6</v>
      </c>
      <c r="I113" s="20">
        <v>663</v>
      </c>
      <c r="J113" s="20"/>
      <c r="K113" s="20">
        <v>637</v>
      </c>
      <c r="L113" s="20">
        <v>581</v>
      </c>
      <c r="M113" s="19">
        <v>890</v>
      </c>
      <c r="N113" s="19" t="s">
        <v>67</v>
      </c>
      <c r="O113" s="21">
        <f>IF(ISBLANK(J113),(IF(ISBLANK(I113),(IF(ISBLANK(K113),(IF(ISBLANK(M113),"Preis fehlt",M113*'JR1'!AD$2)),K113)),I113)),J113)</f>
        <v>663</v>
      </c>
    </row>
    <row r="114" spans="1:15" x14ac:dyDescent="0.25">
      <c r="A114" s="23">
        <v>15170</v>
      </c>
      <c r="B114" s="24" t="s">
        <v>134</v>
      </c>
      <c r="C114" s="25" t="s">
        <v>406</v>
      </c>
      <c r="D114" s="24" t="s">
        <v>407</v>
      </c>
      <c r="E114" s="26" t="s">
        <v>70</v>
      </c>
      <c r="F114" s="27" t="s">
        <v>408</v>
      </c>
      <c r="G114" s="28">
        <v>12</v>
      </c>
      <c r="H114" s="28">
        <v>12</v>
      </c>
      <c r="I114" s="29">
        <v>753</v>
      </c>
      <c r="J114" s="29"/>
      <c r="K114" s="29">
        <v>621</v>
      </c>
      <c r="L114" s="29">
        <v>638</v>
      </c>
      <c r="M114" s="28">
        <v>976</v>
      </c>
      <c r="N114" s="28" t="s">
        <v>67</v>
      </c>
      <c r="O114" s="21">
        <f>IF(ISBLANK(J114),(IF(ISBLANK(I114),(IF(ISBLANK(K114),(IF(ISBLANK(M114),"Preis fehlt",M114*'JR1'!AD$2)),K114)),I114)),J114)</f>
        <v>753</v>
      </c>
    </row>
    <row r="115" spans="1:15" ht="30" x14ac:dyDescent="0.25">
      <c r="A115" s="14">
        <v>9006</v>
      </c>
      <c r="B115" s="15" t="s">
        <v>56</v>
      </c>
      <c r="C115" s="16" t="s">
        <v>409</v>
      </c>
      <c r="D115" s="15" t="s">
        <v>410</v>
      </c>
      <c r="E115" s="17" t="s">
        <v>74</v>
      </c>
      <c r="F115" s="18" t="s">
        <v>411</v>
      </c>
      <c r="G115" s="19">
        <v>1</v>
      </c>
      <c r="H115" s="19">
        <v>7</v>
      </c>
      <c r="I115" s="20">
        <v>608</v>
      </c>
      <c r="J115" s="20"/>
      <c r="K115" s="20">
        <v>488</v>
      </c>
      <c r="L115" s="20">
        <v>516</v>
      </c>
      <c r="M115" s="19">
        <v>680</v>
      </c>
      <c r="N115" s="19" t="s">
        <v>111</v>
      </c>
      <c r="O115" s="21">
        <f>IF(ISBLANK(J115),(IF(ISBLANK(I115),(IF(ISBLANK(K115),(IF(ISBLANK(M115),"Preis fehlt",M115*'JR1'!AD$2)),K115)),I115)),J115)</f>
        <v>608</v>
      </c>
    </row>
    <row r="116" spans="1:15" x14ac:dyDescent="0.25">
      <c r="A116" s="14">
        <v>9008</v>
      </c>
      <c r="B116" s="15" t="s">
        <v>134</v>
      </c>
      <c r="C116" s="16" t="s">
        <v>412</v>
      </c>
      <c r="D116" s="15" t="s">
        <v>413</v>
      </c>
      <c r="E116" s="17" t="s">
        <v>98</v>
      </c>
      <c r="F116" s="18" t="s">
        <v>414</v>
      </c>
      <c r="G116" s="19">
        <v>4</v>
      </c>
      <c r="H116" s="19">
        <v>4</v>
      </c>
      <c r="I116" s="20">
        <v>892</v>
      </c>
      <c r="J116" s="20"/>
      <c r="K116" s="20">
        <v>799</v>
      </c>
      <c r="L116" s="20">
        <v>755</v>
      </c>
      <c r="M116" s="19">
        <v>1159</v>
      </c>
      <c r="N116" s="19" t="s">
        <v>227</v>
      </c>
      <c r="O116" s="21">
        <f>IF(ISBLANK(J116),(IF(ISBLANK(I116),(IF(ISBLANK(K116),(IF(ISBLANK(M116),"Preis fehlt",M116*'JR1'!AD$2)),K116)),I116)),J116)</f>
        <v>892</v>
      </c>
    </row>
    <row r="117" spans="1:15" x14ac:dyDescent="0.25">
      <c r="A117" s="23">
        <v>15130</v>
      </c>
      <c r="B117" s="24" t="s">
        <v>134</v>
      </c>
      <c r="C117" s="25" t="s">
        <v>415</v>
      </c>
      <c r="D117" s="24" t="s">
        <v>416</v>
      </c>
      <c r="E117" s="26" t="s">
        <v>59</v>
      </c>
      <c r="F117" s="27" t="s">
        <v>99</v>
      </c>
      <c r="G117" s="28">
        <v>6</v>
      </c>
      <c r="H117" s="28">
        <v>6</v>
      </c>
      <c r="I117" s="29">
        <v>723</v>
      </c>
      <c r="J117" s="29"/>
      <c r="K117" s="29">
        <v>627</v>
      </c>
      <c r="L117" s="29">
        <v>612</v>
      </c>
      <c r="M117" s="28">
        <v>940</v>
      </c>
      <c r="N117" s="28" t="s">
        <v>67</v>
      </c>
      <c r="O117" s="21">
        <f>IF(ISBLANK(J117),(IF(ISBLANK(I117),(IF(ISBLANK(K117),(IF(ISBLANK(M117),"Preis fehlt",M117*'JR1'!AD$2)),K117)),I117)),J117)</f>
        <v>723</v>
      </c>
    </row>
    <row r="118" spans="1:15" x14ac:dyDescent="0.25">
      <c r="A118" s="14">
        <v>15180</v>
      </c>
      <c r="B118" s="15" t="s">
        <v>134</v>
      </c>
      <c r="C118" s="16" t="s">
        <v>417</v>
      </c>
      <c r="D118" s="15" t="s">
        <v>418</v>
      </c>
      <c r="E118" s="17" t="s">
        <v>98</v>
      </c>
      <c r="F118" s="18" t="s">
        <v>419</v>
      </c>
      <c r="G118" s="19">
        <v>6</v>
      </c>
      <c r="H118" s="19">
        <v>6</v>
      </c>
      <c r="I118" s="20">
        <v>660</v>
      </c>
      <c r="J118" s="20"/>
      <c r="K118" s="20">
        <v>512</v>
      </c>
      <c r="L118" s="20">
        <v>561</v>
      </c>
      <c r="M118" s="19">
        <v>856</v>
      </c>
      <c r="N118" s="19" t="s">
        <v>104</v>
      </c>
      <c r="O118" s="21">
        <f>IF(ISBLANK(J118),(IF(ISBLANK(I118),(IF(ISBLANK(K118),(IF(ISBLANK(M118),"Preis fehlt",M118*'JR1'!AD$2)),K118)),I118)),J118)</f>
        <v>660</v>
      </c>
    </row>
    <row r="119" spans="1:15" ht="30" x14ac:dyDescent="0.25">
      <c r="A119" s="23">
        <v>15230</v>
      </c>
      <c r="B119" s="24" t="s">
        <v>134</v>
      </c>
      <c r="C119" s="25" t="s">
        <v>420</v>
      </c>
      <c r="D119" s="24" t="s">
        <v>421</v>
      </c>
      <c r="E119" s="26" t="s">
        <v>59</v>
      </c>
      <c r="F119" s="27" t="s">
        <v>422</v>
      </c>
      <c r="G119" s="28">
        <v>6</v>
      </c>
      <c r="H119" s="28">
        <v>6</v>
      </c>
      <c r="I119" s="29">
        <v>616</v>
      </c>
      <c r="J119" s="29"/>
      <c r="K119" s="29">
        <v>461</v>
      </c>
      <c r="L119" s="29">
        <v>522</v>
      </c>
      <c r="M119" s="28">
        <v>799</v>
      </c>
      <c r="N119" s="28" t="s">
        <v>67</v>
      </c>
      <c r="O119" s="21">
        <f>IF(ISBLANK(J119),(IF(ISBLANK(I119),(IF(ISBLANK(K119),(IF(ISBLANK(M119),"Preis fehlt",M119*'JR1'!AD$2)),K119)),I119)),J119)</f>
        <v>616</v>
      </c>
    </row>
    <row r="120" spans="1:15" x14ac:dyDescent="0.25">
      <c r="A120" s="14">
        <v>9107</v>
      </c>
      <c r="B120" s="15" t="s">
        <v>134</v>
      </c>
      <c r="C120" s="16" t="s">
        <v>423</v>
      </c>
      <c r="D120" s="15" t="s">
        <v>424</v>
      </c>
      <c r="E120" s="17" t="s">
        <v>70</v>
      </c>
      <c r="F120" s="18" t="s">
        <v>425</v>
      </c>
      <c r="G120" s="19">
        <v>10</v>
      </c>
      <c r="H120" s="19">
        <v>10</v>
      </c>
      <c r="I120" s="20">
        <v>709</v>
      </c>
      <c r="J120" s="20"/>
      <c r="K120" s="20">
        <v>595</v>
      </c>
      <c r="L120" s="20">
        <v>612</v>
      </c>
      <c r="M120" s="19">
        <v>944</v>
      </c>
      <c r="N120" s="19" t="s">
        <v>67</v>
      </c>
      <c r="O120" s="21">
        <f>IF(ISBLANK(J120),(IF(ISBLANK(I120),(IF(ISBLANK(K120),(IF(ISBLANK(M120),"Preis fehlt",M120*'JR1'!AD$2)),K120)),I120)),J120)</f>
        <v>709</v>
      </c>
    </row>
    <row r="121" spans="1:15" ht="30" x14ac:dyDescent="0.25">
      <c r="A121" s="23">
        <v>15260</v>
      </c>
      <c r="B121" s="24" t="s">
        <v>134</v>
      </c>
      <c r="C121" s="25" t="s">
        <v>426</v>
      </c>
      <c r="D121" s="24" t="s">
        <v>427</v>
      </c>
      <c r="E121" s="26" t="s">
        <v>65</v>
      </c>
      <c r="F121" s="27" t="s">
        <v>428</v>
      </c>
      <c r="G121" s="28">
        <v>6</v>
      </c>
      <c r="H121" s="28">
        <v>6</v>
      </c>
      <c r="I121" s="29">
        <v>761</v>
      </c>
      <c r="J121" s="29"/>
      <c r="K121" s="29">
        <v>625</v>
      </c>
      <c r="L121" s="29">
        <v>646</v>
      </c>
      <c r="M121" s="28">
        <v>921</v>
      </c>
      <c r="N121" s="28" t="s">
        <v>61</v>
      </c>
      <c r="O121" s="21">
        <f>IF(ISBLANK(J121),(IF(ISBLANK(I121),(IF(ISBLANK(K121),(IF(ISBLANK(M121),"Preis fehlt",M121*'JR1'!AD$2)),K121)),I121)),J121)</f>
        <v>761</v>
      </c>
    </row>
    <row r="122" spans="1:15" ht="30" x14ac:dyDescent="0.25">
      <c r="A122" s="14">
        <v>18295</v>
      </c>
      <c r="B122" s="15" t="s">
        <v>56</v>
      </c>
      <c r="C122" s="16" t="s">
        <v>429</v>
      </c>
      <c r="D122" s="15" t="s">
        <v>430</v>
      </c>
      <c r="E122" s="17" t="s">
        <v>98</v>
      </c>
      <c r="F122" s="18" t="s">
        <v>431</v>
      </c>
      <c r="G122" s="19">
        <v>4</v>
      </c>
      <c r="H122" s="19">
        <v>4</v>
      </c>
      <c r="I122" s="20"/>
      <c r="J122" s="20"/>
      <c r="K122" s="20"/>
      <c r="L122" s="20"/>
      <c r="M122" s="20"/>
      <c r="N122" s="19" t="s">
        <v>267</v>
      </c>
      <c r="O122" s="21" t="str">
        <f>IF(ISBLANK(J122),(IF(ISBLANK(I122),(IF(ISBLANK(K122),(IF(ISBLANK(M122),"Preis fehlt",M122*'JR1'!AD$2)),K122)),I122)),J122)</f>
        <v>Preis fehlt</v>
      </c>
    </row>
    <row r="123" spans="1:15" ht="30" x14ac:dyDescent="0.25">
      <c r="A123" s="23">
        <v>8778</v>
      </c>
      <c r="B123" s="24" t="s">
        <v>56</v>
      </c>
      <c r="C123" s="25" t="s">
        <v>432</v>
      </c>
      <c r="D123" s="24" t="s">
        <v>433</v>
      </c>
      <c r="E123" s="26" t="s">
        <v>59</v>
      </c>
      <c r="F123" s="27" t="s">
        <v>211</v>
      </c>
      <c r="G123" s="28">
        <v>2</v>
      </c>
      <c r="H123" s="28">
        <v>2</v>
      </c>
      <c r="I123" s="29"/>
      <c r="J123" s="29"/>
      <c r="K123" s="29"/>
      <c r="L123" s="29"/>
      <c r="M123" s="29"/>
      <c r="N123" s="28" t="s">
        <v>267</v>
      </c>
      <c r="O123" s="21" t="str">
        <f>IF(ISBLANK(J123),(IF(ISBLANK(I123),(IF(ISBLANK(K123),(IF(ISBLANK(M123),"Preis fehlt",M123*'JR1'!AD$2)),K123)),I123)),J123)</f>
        <v>Preis fehlt</v>
      </c>
    </row>
    <row r="124" spans="1:15" x14ac:dyDescent="0.25">
      <c r="A124" s="14">
        <v>14037</v>
      </c>
      <c r="B124" s="15" t="s">
        <v>62</v>
      </c>
      <c r="C124" s="16" t="s">
        <v>434</v>
      </c>
      <c r="D124" s="15" t="s">
        <v>435</v>
      </c>
      <c r="E124" s="17" t="s">
        <v>70</v>
      </c>
      <c r="F124" s="18" t="s">
        <v>436</v>
      </c>
      <c r="G124" s="19">
        <v>2</v>
      </c>
      <c r="H124" s="19">
        <v>12</v>
      </c>
      <c r="I124" s="20"/>
      <c r="J124" s="20"/>
      <c r="K124" s="20"/>
      <c r="L124" s="20"/>
      <c r="M124" s="19">
        <v>391</v>
      </c>
      <c r="N124" s="19" t="s">
        <v>67</v>
      </c>
      <c r="O124" s="21">
        <f>IF(ISBLANK(J124),(IF(ISBLANK(I124),(IF(ISBLANK(K124),(IF(ISBLANK(M124),"Preis fehlt",M124*'JR1'!AD$2)),K124)),I124)),J124)</f>
        <v>469.2</v>
      </c>
    </row>
    <row r="125" spans="1:15" x14ac:dyDescent="0.25">
      <c r="A125" s="23">
        <v>10030</v>
      </c>
      <c r="B125" s="24" t="s">
        <v>56</v>
      </c>
      <c r="C125" s="25" t="s">
        <v>437</v>
      </c>
      <c r="D125" s="24" t="s">
        <v>438</v>
      </c>
      <c r="E125" s="26" t="s">
        <v>59</v>
      </c>
      <c r="F125" s="27" t="s">
        <v>439</v>
      </c>
      <c r="G125" s="28">
        <v>6</v>
      </c>
      <c r="H125" s="28">
        <v>6</v>
      </c>
      <c r="I125" s="29">
        <v>1406</v>
      </c>
      <c r="J125" s="29">
        <v>1322</v>
      </c>
      <c r="K125" s="29"/>
      <c r="L125" s="29">
        <v>1191</v>
      </c>
      <c r="M125" s="28">
        <v>1551</v>
      </c>
      <c r="N125" s="28" t="s">
        <v>67</v>
      </c>
      <c r="O125" s="21">
        <f>IF(ISBLANK(J125),(IF(ISBLANK(I125),(IF(ISBLANK(K125),(IF(ISBLANK(M125),"Preis fehlt",M125*'JR1'!AD$2)),K125)),I125)),J125)</f>
        <v>1322</v>
      </c>
    </row>
    <row r="126" spans="1:15" x14ac:dyDescent="0.25">
      <c r="A126" s="14">
        <v>13057</v>
      </c>
      <c r="B126" s="15" t="s">
        <v>62</v>
      </c>
      <c r="C126" s="16" t="s">
        <v>440</v>
      </c>
      <c r="D126" s="15" t="s">
        <v>441</v>
      </c>
      <c r="E126" s="17" t="s">
        <v>65</v>
      </c>
      <c r="F126" s="18" t="s">
        <v>442</v>
      </c>
      <c r="G126" s="19">
        <v>6</v>
      </c>
      <c r="H126" s="19">
        <v>6</v>
      </c>
      <c r="I126" s="20"/>
      <c r="J126" s="20"/>
      <c r="K126" s="20"/>
      <c r="L126" s="20"/>
      <c r="M126" s="19">
        <v>1055</v>
      </c>
      <c r="N126" s="19" t="s">
        <v>67</v>
      </c>
      <c r="O126" s="21">
        <f>IF(ISBLANK(J126),(IF(ISBLANK(I126),(IF(ISBLANK(K126),(IF(ISBLANK(M126),"Preis fehlt",M126*'JR1'!AD$2)),K126)),I126)),J126)</f>
        <v>1266</v>
      </c>
    </row>
    <row r="127" spans="1:15" x14ac:dyDescent="0.25">
      <c r="A127" s="23">
        <v>13239</v>
      </c>
      <c r="B127" s="24" t="s">
        <v>62</v>
      </c>
      <c r="C127" s="25" t="s">
        <v>443</v>
      </c>
      <c r="D127" s="24" t="s">
        <v>444</v>
      </c>
      <c r="E127" s="26" t="s">
        <v>70</v>
      </c>
      <c r="F127" s="27" t="s">
        <v>331</v>
      </c>
      <c r="G127" s="28">
        <v>2</v>
      </c>
      <c r="H127" s="28">
        <v>12</v>
      </c>
      <c r="I127" s="29"/>
      <c r="J127" s="29"/>
      <c r="K127" s="29"/>
      <c r="L127" s="29"/>
      <c r="M127" s="28">
        <v>979</v>
      </c>
      <c r="N127" s="28" t="s">
        <v>67</v>
      </c>
      <c r="O127" s="21">
        <f>IF(ISBLANK(J127),(IF(ISBLANK(I127),(IF(ISBLANK(K127),(IF(ISBLANK(M127),"Preis fehlt",M127*'JR1'!AD$2)),K127)),I127)),J127)</f>
        <v>1174.8</v>
      </c>
    </row>
    <row r="128" spans="1:15" x14ac:dyDescent="0.25">
      <c r="A128" s="14">
        <v>7601</v>
      </c>
      <c r="B128" s="15" t="s">
        <v>62</v>
      </c>
      <c r="C128" s="16" t="s">
        <v>445</v>
      </c>
      <c r="D128" s="15" t="s">
        <v>446</v>
      </c>
      <c r="E128" s="17" t="s">
        <v>70</v>
      </c>
      <c r="F128" s="18" t="s">
        <v>447</v>
      </c>
      <c r="G128" s="19">
        <v>1</v>
      </c>
      <c r="H128" s="19">
        <v>12</v>
      </c>
      <c r="I128" s="20"/>
      <c r="J128" s="20"/>
      <c r="K128" s="20"/>
      <c r="L128" s="20"/>
      <c r="M128" s="19">
        <v>1512</v>
      </c>
      <c r="N128" s="19" t="s">
        <v>67</v>
      </c>
      <c r="O128" s="21">
        <f>IF(ISBLANK(J128),(IF(ISBLANK(I128),(IF(ISBLANK(K128),(IF(ISBLANK(M128),"Preis fehlt",M128*'JR1'!AD$2)),K128)),I128)),J128)</f>
        <v>1814.3999999999999</v>
      </c>
    </row>
    <row r="129" spans="1:15" x14ac:dyDescent="0.25">
      <c r="A129" s="23">
        <v>14192</v>
      </c>
      <c r="B129" s="24" t="s">
        <v>56</v>
      </c>
      <c r="C129" s="25" t="s">
        <v>448</v>
      </c>
      <c r="D129" s="24" t="s">
        <v>449</v>
      </c>
      <c r="E129" s="26" t="s">
        <v>98</v>
      </c>
      <c r="F129" s="27" t="s">
        <v>450</v>
      </c>
      <c r="G129" s="28">
        <v>1</v>
      </c>
      <c r="H129" s="28">
        <v>6</v>
      </c>
      <c r="I129" s="29"/>
      <c r="J129" s="29"/>
      <c r="K129" s="29"/>
      <c r="L129" s="29"/>
      <c r="M129" s="29"/>
      <c r="N129" s="28" t="s">
        <v>67</v>
      </c>
      <c r="O129" s="21" t="str">
        <f>IF(ISBLANK(J129),(IF(ISBLANK(I129),(IF(ISBLANK(K129),(IF(ISBLANK(M129),"Preis fehlt",M129*'JR1'!AD$2)),K129)),I129)),J129)</f>
        <v>Preis fehlt</v>
      </c>
    </row>
    <row r="130" spans="1:15" x14ac:dyDescent="0.25">
      <c r="A130" s="14">
        <v>17038</v>
      </c>
      <c r="B130" s="15" t="s">
        <v>56</v>
      </c>
      <c r="C130" s="16" t="s">
        <v>451</v>
      </c>
      <c r="D130" s="15" t="s">
        <v>452</v>
      </c>
      <c r="E130" s="17" t="s">
        <v>98</v>
      </c>
      <c r="F130" s="18" t="s">
        <v>453</v>
      </c>
      <c r="G130" s="19">
        <v>12</v>
      </c>
      <c r="H130" s="19">
        <v>12</v>
      </c>
      <c r="I130" s="20"/>
      <c r="J130" s="20"/>
      <c r="K130" s="20"/>
      <c r="L130" s="20"/>
      <c r="M130" s="20"/>
      <c r="N130" s="19" t="s">
        <v>67</v>
      </c>
      <c r="O130" s="21" t="str">
        <f>IF(ISBLANK(J130),(IF(ISBLANK(I130),(IF(ISBLANK(K130),(IF(ISBLANK(M130),"Preis fehlt",M130*'JR1'!AD$2)),K130)),I130)),J130)</f>
        <v>Preis fehlt</v>
      </c>
    </row>
    <row r="131" spans="1:15" ht="30" x14ac:dyDescent="0.25">
      <c r="A131" s="23">
        <v>217</v>
      </c>
      <c r="B131" s="24" t="s">
        <v>56</v>
      </c>
      <c r="C131" s="25" t="s">
        <v>454</v>
      </c>
      <c r="D131" s="24" t="s">
        <v>455</v>
      </c>
      <c r="E131" s="26" t="s">
        <v>129</v>
      </c>
      <c r="F131" s="27" t="s">
        <v>233</v>
      </c>
      <c r="G131" s="28">
        <v>12</v>
      </c>
      <c r="H131" s="28">
        <v>12</v>
      </c>
      <c r="I131" s="29">
        <v>5849</v>
      </c>
      <c r="J131" s="29"/>
      <c r="K131" s="29"/>
      <c r="L131" s="29">
        <v>4957</v>
      </c>
      <c r="M131" s="28">
        <v>6545</v>
      </c>
      <c r="N131" s="28" t="s">
        <v>88</v>
      </c>
      <c r="O131" s="21">
        <f>IF(ISBLANK(J131),(IF(ISBLANK(I131),(IF(ISBLANK(K131),(IF(ISBLANK(M131),"Preis fehlt",M131*'JR1'!AD$2)),K131)),I131)),J131)</f>
        <v>5849</v>
      </c>
    </row>
    <row r="132" spans="1:15" x14ac:dyDescent="0.25">
      <c r="A132" s="14">
        <v>9009</v>
      </c>
      <c r="B132" s="15" t="s">
        <v>134</v>
      </c>
      <c r="C132" s="16" t="s">
        <v>456</v>
      </c>
      <c r="D132" s="15" t="s">
        <v>457</v>
      </c>
      <c r="E132" s="17" t="s">
        <v>98</v>
      </c>
      <c r="F132" s="18" t="s">
        <v>458</v>
      </c>
      <c r="G132" s="19">
        <v>6</v>
      </c>
      <c r="H132" s="19">
        <v>6</v>
      </c>
      <c r="I132" s="20">
        <v>647</v>
      </c>
      <c r="J132" s="20"/>
      <c r="K132" s="20">
        <v>597</v>
      </c>
      <c r="L132" s="20">
        <v>549</v>
      </c>
      <c r="M132" s="19">
        <v>841</v>
      </c>
      <c r="N132" s="19" t="s">
        <v>67</v>
      </c>
      <c r="O132" s="21">
        <f>IF(ISBLANK(J132),(IF(ISBLANK(I132),(IF(ISBLANK(K132),(IF(ISBLANK(M132),"Preis fehlt",M132*'JR1'!AD$2)),K132)),I132)),J132)</f>
        <v>647</v>
      </c>
    </row>
    <row r="133" spans="1:15" x14ac:dyDescent="0.25">
      <c r="A133" s="23">
        <v>12006</v>
      </c>
      <c r="B133" s="24" t="s">
        <v>56</v>
      </c>
      <c r="C133" s="25" t="s">
        <v>459</v>
      </c>
      <c r="D133" s="24" t="s">
        <v>460</v>
      </c>
      <c r="E133" s="26" t="s">
        <v>98</v>
      </c>
      <c r="F133" s="27" t="s">
        <v>461</v>
      </c>
      <c r="G133" s="28">
        <v>12</v>
      </c>
      <c r="H133" s="28">
        <v>12</v>
      </c>
      <c r="I133" s="29">
        <v>4539</v>
      </c>
      <c r="J133" s="29"/>
      <c r="K133" s="29"/>
      <c r="L133" s="29">
        <v>3847</v>
      </c>
      <c r="M133" s="28">
        <v>3545</v>
      </c>
      <c r="N133" s="28" t="s">
        <v>462</v>
      </c>
      <c r="O133" s="21">
        <f>IF(ISBLANK(J133),(IF(ISBLANK(I133),(IF(ISBLANK(K133),(IF(ISBLANK(M133),"Preis fehlt",M133*'JR1'!AD$2)),K133)),I133)),J133)</f>
        <v>4539</v>
      </c>
    </row>
    <row r="134" spans="1:15" x14ac:dyDescent="0.25">
      <c r="A134" s="14">
        <v>5253</v>
      </c>
      <c r="B134" s="15" t="s">
        <v>56</v>
      </c>
      <c r="C134" s="16" t="s">
        <v>463</v>
      </c>
      <c r="D134" s="15" t="s">
        <v>464</v>
      </c>
      <c r="E134" s="17" t="s">
        <v>129</v>
      </c>
      <c r="F134" s="18" t="s">
        <v>465</v>
      </c>
      <c r="G134" s="19">
        <v>1</v>
      </c>
      <c r="H134" s="19">
        <v>12</v>
      </c>
      <c r="I134" s="20">
        <v>1715</v>
      </c>
      <c r="J134" s="20"/>
      <c r="K134" s="20"/>
      <c r="L134" s="20">
        <v>1453</v>
      </c>
      <c r="M134" s="19">
        <v>1919</v>
      </c>
      <c r="N134" s="19" t="s">
        <v>111</v>
      </c>
      <c r="O134" s="21">
        <f>IF(ISBLANK(J134),(IF(ISBLANK(I134),(IF(ISBLANK(K134),(IF(ISBLANK(M134),"Preis fehlt",M134*'JR1'!AD$2)),K134)),I134)),J134)</f>
        <v>1715</v>
      </c>
    </row>
    <row r="135" spans="1:15" x14ac:dyDescent="0.25">
      <c r="A135" s="23">
        <v>689</v>
      </c>
      <c r="B135" s="24" t="s">
        <v>56</v>
      </c>
      <c r="C135" s="25" t="s">
        <v>466</v>
      </c>
      <c r="D135" s="24" t="s">
        <v>467</v>
      </c>
      <c r="E135" s="26" t="s">
        <v>129</v>
      </c>
      <c r="F135" s="27" t="s">
        <v>468</v>
      </c>
      <c r="G135" s="28">
        <v>6</v>
      </c>
      <c r="H135" s="28">
        <v>6</v>
      </c>
      <c r="I135" s="29">
        <v>1530</v>
      </c>
      <c r="J135" s="29"/>
      <c r="K135" s="29"/>
      <c r="L135" s="29">
        <v>1297</v>
      </c>
      <c r="M135" s="28">
        <v>1707</v>
      </c>
      <c r="N135" s="28" t="s">
        <v>76</v>
      </c>
      <c r="O135" s="21">
        <f>IF(ISBLANK(J135),(IF(ISBLANK(I135),(IF(ISBLANK(K135),(IF(ISBLANK(M135),"Preis fehlt",M135*'JR1'!AD$2)),K135)),I135)),J135)</f>
        <v>1530</v>
      </c>
    </row>
    <row r="136" spans="1:15" x14ac:dyDescent="0.25">
      <c r="A136" s="14">
        <v>13421</v>
      </c>
      <c r="B136" s="15" t="s">
        <v>62</v>
      </c>
      <c r="C136" s="16" t="s">
        <v>469</v>
      </c>
      <c r="D136" s="15" t="s">
        <v>470</v>
      </c>
      <c r="E136" s="17" t="s">
        <v>316</v>
      </c>
      <c r="F136" s="18" t="s">
        <v>471</v>
      </c>
      <c r="G136" s="19">
        <v>8</v>
      </c>
      <c r="H136" s="19">
        <v>8</v>
      </c>
      <c r="I136" s="20"/>
      <c r="J136" s="20"/>
      <c r="K136" s="20"/>
      <c r="L136" s="20"/>
      <c r="M136" s="19">
        <v>1571</v>
      </c>
      <c r="N136" s="19" t="s">
        <v>67</v>
      </c>
      <c r="O136" s="21">
        <f>IF(ISBLANK(J136),(IF(ISBLANK(I136),(IF(ISBLANK(K136),(IF(ISBLANK(M136),"Preis fehlt",M136*'JR1'!AD$2)),K136)),I136)),J136)</f>
        <v>1885.1999999999998</v>
      </c>
    </row>
    <row r="137" spans="1:15" ht="30" x14ac:dyDescent="0.25">
      <c r="A137" s="23">
        <v>429</v>
      </c>
      <c r="B137" s="24" t="s">
        <v>56</v>
      </c>
      <c r="C137" s="25" t="s">
        <v>472</v>
      </c>
      <c r="D137" s="24" t="s">
        <v>473</v>
      </c>
      <c r="E137" s="26" t="s">
        <v>83</v>
      </c>
      <c r="F137" s="27" t="s">
        <v>474</v>
      </c>
      <c r="G137" s="28">
        <v>2</v>
      </c>
      <c r="H137" s="28">
        <v>2</v>
      </c>
      <c r="I137" s="29">
        <v>937</v>
      </c>
      <c r="J137" s="29"/>
      <c r="K137" s="29"/>
      <c r="L137" s="29">
        <v>796</v>
      </c>
      <c r="M137" s="28">
        <v>1050</v>
      </c>
      <c r="N137" s="28" t="s">
        <v>88</v>
      </c>
      <c r="O137" s="21">
        <f>IF(ISBLANK(J137),(IF(ISBLANK(I137),(IF(ISBLANK(K137),(IF(ISBLANK(M137),"Preis fehlt",M137*'JR1'!AD$2)),K137)),I137)),J137)</f>
        <v>937</v>
      </c>
    </row>
    <row r="138" spans="1:15" x14ac:dyDescent="0.25">
      <c r="A138" s="14">
        <v>16432</v>
      </c>
      <c r="B138" s="15" t="s">
        <v>56</v>
      </c>
      <c r="C138" s="16" t="s">
        <v>475</v>
      </c>
      <c r="D138" s="15" t="s">
        <v>476</v>
      </c>
      <c r="E138" s="17" t="s">
        <v>65</v>
      </c>
      <c r="F138" s="18" t="s">
        <v>477</v>
      </c>
      <c r="G138" s="19">
        <v>1</v>
      </c>
      <c r="H138" s="19">
        <v>2</v>
      </c>
      <c r="I138" s="20"/>
      <c r="J138" s="20"/>
      <c r="K138" s="20"/>
      <c r="L138" s="20"/>
      <c r="M138" s="20"/>
      <c r="N138" s="19" t="s">
        <v>76</v>
      </c>
      <c r="O138" s="21" t="str">
        <f>IF(ISBLANK(J138),(IF(ISBLANK(I138),(IF(ISBLANK(K138),(IF(ISBLANK(M138),"Preis fehlt",M138*'JR1'!AD$2)),K138)),I138)),J138)</f>
        <v>Preis fehlt</v>
      </c>
    </row>
    <row r="139" spans="1:15" x14ac:dyDescent="0.25">
      <c r="A139" s="23">
        <v>10148</v>
      </c>
      <c r="B139" s="24" t="s">
        <v>56</v>
      </c>
      <c r="C139" s="25" t="s">
        <v>478</v>
      </c>
      <c r="D139" s="24" t="s">
        <v>479</v>
      </c>
      <c r="E139" s="26" t="s">
        <v>98</v>
      </c>
      <c r="F139" s="27" t="s">
        <v>480</v>
      </c>
      <c r="G139" s="28">
        <v>4</v>
      </c>
      <c r="H139" s="28">
        <v>4</v>
      </c>
      <c r="I139" s="29"/>
      <c r="J139" s="29"/>
      <c r="K139" s="29"/>
      <c r="L139" s="29"/>
      <c r="M139" s="29"/>
      <c r="N139" s="28" t="s">
        <v>227</v>
      </c>
      <c r="O139" s="21" t="str">
        <f>IF(ISBLANK(J139),(IF(ISBLANK(I139),(IF(ISBLANK(K139),(IF(ISBLANK(M139),"Preis fehlt",M139*'JR1'!AD$2)),K139)),I139)),J139)</f>
        <v>Preis fehlt</v>
      </c>
    </row>
    <row r="140" spans="1:15" x14ac:dyDescent="0.25">
      <c r="A140" s="14">
        <v>5001</v>
      </c>
      <c r="B140" s="15" t="s">
        <v>56</v>
      </c>
      <c r="C140" s="16" t="s">
        <v>481</v>
      </c>
      <c r="D140" s="15" t="s">
        <v>482</v>
      </c>
      <c r="E140" s="17" t="s">
        <v>129</v>
      </c>
      <c r="F140" s="18" t="s">
        <v>483</v>
      </c>
      <c r="G140" s="19">
        <v>12</v>
      </c>
      <c r="H140" s="19">
        <v>12</v>
      </c>
      <c r="I140" s="20">
        <v>4124</v>
      </c>
      <c r="J140" s="20"/>
      <c r="K140" s="20"/>
      <c r="L140" s="20">
        <v>3495</v>
      </c>
      <c r="M140" s="19">
        <v>4611</v>
      </c>
      <c r="N140" s="19" t="s">
        <v>104</v>
      </c>
      <c r="O140" s="21">
        <f>IF(ISBLANK(J140),(IF(ISBLANK(I140),(IF(ISBLANK(K140),(IF(ISBLANK(M140),"Preis fehlt",M140*'JR1'!AD$2)),K140)),I140)),J140)</f>
        <v>4124</v>
      </c>
    </row>
    <row r="141" spans="1:15" x14ac:dyDescent="0.25">
      <c r="A141" s="23">
        <v>12633</v>
      </c>
      <c r="B141" s="24" t="s">
        <v>56</v>
      </c>
      <c r="C141" s="25" t="s">
        <v>484</v>
      </c>
      <c r="D141" s="24" t="s">
        <v>485</v>
      </c>
      <c r="E141" s="26" t="s">
        <v>74</v>
      </c>
      <c r="F141" s="27" t="s">
        <v>486</v>
      </c>
      <c r="G141" s="28">
        <v>12</v>
      </c>
      <c r="H141" s="28">
        <v>12</v>
      </c>
      <c r="I141" s="29">
        <v>2603</v>
      </c>
      <c r="J141" s="29"/>
      <c r="K141" s="29"/>
      <c r="L141" s="29">
        <v>2206</v>
      </c>
      <c r="M141" s="28">
        <v>2315</v>
      </c>
      <c r="N141" s="28" t="s">
        <v>294</v>
      </c>
      <c r="O141" s="21">
        <f>IF(ISBLANK(J141),(IF(ISBLANK(I141),(IF(ISBLANK(K141),(IF(ISBLANK(M141),"Preis fehlt",M141*'JR1'!AD$2)),K141)),I141)),J141)</f>
        <v>2603</v>
      </c>
    </row>
    <row r="142" spans="1:15" x14ac:dyDescent="0.25">
      <c r="A142" s="14">
        <v>2003</v>
      </c>
      <c r="B142" s="15" t="s">
        <v>56</v>
      </c>
      <c r="C142" s="16" t="s">
        <v>487</v>
      </c>
      <c r="D142" s="15" t="s">
        <v>488</v>
      </c>
      <c r="E142" s="17" t="s">
        <v>489</v>
      </c>
      <c r="F142" s="18" t="s">
        <v>490</v>
      </c>
      <c r="G142" s="19">
        <v>14</v>
      </c>
      <c r="H142" s="19">
        <v>14</v>
      </c>
      <c r="I142" s="20">
        <v>3652</v>
      </c>
      <c r="J142" s="20"/>
      <c r="K142" s="20"/>
      <c r="L142" s="20">
        <v>3095</v>
      </c>
      <c r="M142" s="19">
        <v>4082</v>
      </c>
      <c r="N142" s="19" t="s">
        <v>462</v>
      </c>
      <c r="O142" s="21">
        <f>IF(ISBLANK(J142),(IF(ISBLANK(I142),(IF(ISBLANK(K142),(IF(ISBLANK(M142),"Preis fehlt",M142*'JR1'!AD$2)),K142)),I142)),J142)</f>
        <v>3652</v>
      </c>
    </row>
    <row r="143" spans="1:15" x14ac:dyDescent="0.25">
      <c r="A143" s="14">
        <v>12003</v>
      </c>
      <c r="B143" s="15" t="s">
        <v>56</v>
      </c>
      <c r="C143" s="16" t="s">
        <v>491</v>
      </c>
      <c r="D143" s="15" t="s">
        <v>492</v>
      </c>
      <c r="E143" s="17" t="s">
        <v>74</v>
      </c>
      <c r="F143" s="18" t="s">
        <v>493</v>
      </c>
      <c r="G143" s="19">
        <v>2</v>
      </c>
      <c r="H143" s="19">
        <v>6</v>
      </c>
      <c r="I143" s="20">
        <v>794</v>
      </c>
      <c r="J143" s="20"/>
      <c r="K143" s="20"/>
      <c r="L143" s="20">
        <v>673</v>
      </c>
      <c r="M143" s="19">
        <v>621</v>
      </c>
      <c r="N143" s="19" t="s">
        <v>111</v>
      </c>
      <c r="O143" s="21">
        <f>IF(ISBLANK(J143),(IF(ISBLANK(I143),(IF(ISBLANK(K143),(IF(ISBLANK(M143),"Preis fehlt",M143*'JR1'!AD$2)),K143)),I143)),J143)</f>
        <v>794</v>
      </c>
    </row>
    <row r="144" spans="1:15" ht="30" x14ac:dyDescent="0.25">
      <c r="A144" s="23">
        <v>5090</v>
      </c>
      <c r="B144" s="24" t="s">
        <v>56</v>
      </c>
      <c r="C144" s="25" t="s">
        <v>494</v>
      </c>
      <c r="D144" s="24" t="s">
        <v>495</v>
      </c>
      <c r="E144" s="26" t="s">
        <v>98</v>
      </c>
      <c r="F144" s="27" t="s">
        <v>496</v>
      </c>
      <c r="G144" s="28">
        <v>12</v>
      </c>
      <c r="H144" s="28">
        <v>12</v>
      </c>
      <c r="I144" s="29">
        <v>4949</v>
      </c>
      <c r="J144" s="29"/>
      <c r="K144" s="29"/>
      <c r="L144" s="29">
        <v>4194</v>
      </c>
      <c r="M144" s="28">
        <v>5538</v>
      </c>
      <c r="N144" s="28" t="s">
        <v>267</v>
      </c>
      <c r="O144" s="21">
        <f>IF(ISBLANK(J144),(IF(ISBLANK(I144),(IF(ISBLANK(K144),(IF(ISBLANK(M144),"Preis fehlt",M144*'JR1'!AD$2)),K144)),I144)),J144)</f>
        <v>4949</v>
      </c>
    </row>
    <row r="145" spans="1:15" ht="30" x14ac:dyDescent="0.25">
      <c r="A145" s="23">
        <v>5139</v>
      </c>
      <c r="B145" s="24" t="s">
        <v>56</v>
      </c>
      <c r="C145" s="25" t="s">
        <v>497</v>
      </c>
      <c r="D145" s="24" t="s">
        <v>498</v>
      </c>
      <c r="E145" s="26" t="s">
        <v>98</v>
      </c>
      <c r="F145" s="27" t="s">
        <v>499</v>
      </c>
      <c r="G145" s="28">
        <v>20</v>
      </c>
      <c r="H145" s="28">
        <v>20</v>
      </c>
      <c r="I145" s="29">
        <v>11977</v>
      </c>
      <c r="J145" s="29"/>
      <c r="K145" s="29"/>
      <c r="L145" s="29">
        <v>10149</v>
      </c>
      <c r="M145" s="28">
        <v>13396</v>
      </c>
      <c r="N145" s="28" t="s">
        <v>61</v>
      </c>
      <c r="O145" s="21">
        <f>IF(ISBLANK(J145),(IF(ISBLANK(I145),(IF(ISBLANK(K145),(IF(ISBLANK(M145),"Preis fehlt",M145*'JR1'!AD$2)),K145)),I145)),J145)</f>
        <v>11977</v>
      </c>
    </row>
    <row r="146" spans="1:15" ht="30" x14ac:dyDescent="0.25">
      <c r="A146" s="14">
        <v>5141</v>
      </c>
      <c r="B146" s="15" t="s">
        <v>56</v>
      </c>
      <c r="C146" s="16" t="s">
        <v>500</v>
      </c>
      <c r="D146" s="15" t="s">
        <v>501</v>
      </c>
      <c r="E146" s="17" t="s">
        <v>59</v>
      </c>
      <c r="F146" s="18" t="s">
        <v>161</v>
      </c>
      <c r="G146" s="19">
        <v>40</v>
      </c>
      <c r="H146" s="19">
        <v>40</v>
      </c>
      <c r="I146" s="20">
        <v>15781</v>
      </c>
      <c r="J146" s="20"/>
      <c r="K146" s="20"/>
      <c r="L146" s="20">
        <v>13375</v>
      </c>
      <c r="M146" s="19">
        <v>17651</v>
      </c>
      <c r="N146" s="19" t="s">
        <v>61</v>
      </c>
      <c r="O146" s="21">
        <f>IF(ISBLANK(J146),(IF(ISBLANK(I146),(IF(ISBLANK(K146),(IF(ISBLANK(M146),"Preis fehlt",M146*'JR1'!AD$2)),K146)),I146)),J146)</f>
        <v>15781</v>
      </c>
    </row>
    <row r="147" spans="1:15" ht="30" x14ac:dyDescent="0.25">
      <c r="A147" s="14">
        <v>5140</v>
      </c>
      <c r="B147" s="15" t="s">
        <v>56</v>
      </c>
      <c r="C147" s="16" t="s">
        <v>502</v>
      </c>
      <c r="D147" s="15" t="s">
        <v>503</v>
      </c>
      <c r="E147" s="17" t="s">
        <v>98</v>
      </c>
      <c r="F147" s="18" t="s">
        <v>504</v>
      </c>
      <c r="G147" s="19">
        <v>20</v>
      </c>
      <c r="H147" s="19">
        <v>20</v>
      </c>
      <c r="I147" s="20">
        <v>5452</v>
      </c>
      <c r="J147" s="20"/>
      <c r="K147" s="20"/>
      <c r="L147" s="20">
        <v>4622</v>
      </c>
      <c r="M147" s="19">
        <v>6098</v>
      </c>
      <c r="N147" s="19" t="s">
        <v>61</v>
      </c>
      <c r="O147" s="21">
        <f>IF(ISBLANK(J147),(IF(ISBLANK(I147),(IF(ISBLANK(K147),(IF(ISBLANK(M147),"Preis fehlt",M147*'JR1'!AD$2)),K147)),I147)),J147)</f>
        <v>5452</v>
      </c>
    </row>
    <row r="148" spans="1:15" x14ac:dyDescent="0.25">
      <c r="A148" s="23">
        <v>5321</v>
      </c>
      <c r="B148" s="24" t="s">
        <v>56</v>
      </c>
      <c r="C148" s="25" t="s">
        <v>505</v>
      </c>
      <c r="D148" s="24" t="s">
        <v>506</v>
      </c>
      <c r="E148" s="26" t="s">
        <v>507</v>
      </c>
      <c r="F148" s="27" t="s">
        <v>508</v>
      </c>
      <c r="G148" s="28">
        <v>16</v>
      </c>
      <c r="H148" s="28">
        <v>16</v>
      </c>
      <c r="I148" s="29">
        <v>2185</v>
      </c>
      <c r="J148" s="29"/>
      <c r="K148" s="29"/>
      <c r="L148" s="29">
        <v>1852</v>
      </c>
      <c r="M148" s="28">
        <v>2450</v>
      </c>
      <c r="N148" s="28" t="s">
        <v>227</v>
      </c>
      <c r="O148" s="21">
        <f>IF(ISBLANK(J148),(IF(ISBLANK(I148),(IF(ISBLANK(K148),(IF(ISBLANK(M148),"Preis fehlt",M148*'JR1'!AD$2)),K148)),I148)),J148)</f>
        <v>2185</v>
      </c>
    </row>
    <row r="149" spans="1:15" x14ac:dyDescent="0.25">
      <c r="A149" s="14">
        <v>8742</v>
      </c>
      <c r="B149" s="15" t="s">
        <v>56</v>
      </c>
      <c r="C149" s="16" t="s">
        <v>509</v>
      </c>
      <c r="D149" s="15" t="s">
        <v>510</v>
      </c>
      <c r="E149" s="17" t="s">
        <v>98</v>
      </c>
      <c r="F149" s="18" t="s">
        <v>511</v>
      </c>
      <c r="G149" s="19">
        <v>2</v>
      </c>
      <c r="H149" s="19">
        <v>2</v>
      </c>
      <c r="I149" s="20"/>
      <c r="J149" s="20"/>
      <c r="K149" s="20"/>
      <c r="L149" s="20"/>
      <c r="M149" s="20"/>
      <c r="N149" s="19" t="s">
        <v>151</v>
      </c>
      <c r="O149" s="21" t="str">
        <f>IF(ISBLANK(J149),(IF(ISBLANK(I149),(IF(ISBLANK(K149),(IF(ISBLANK(M149),"Preis fehlt",M149*'JR1'!AD$2)),K149)),I149)),J149)</f>
        <v>Preis fehlt</v>
      </c>
    </row>
    <row r="150" spans="1:15" ht="30" x14ac:dyDescent="0.25">
      <c r="A150" s="23">
        <v>2004</v>
      </c>
      <c r="B150" s="24" t="s">
        <v>56</v>
      </c>
      <c r="C150" s="25" t="s">
        <v>512</v>
      </c>
      <c r="D150" s="24" t="s">
        <v>513</v>
      </c>
      <c r="E150" s="26" t="s">
        <v>514</v>
      </c>
      <c r="F150" s="27" t="s">
        <v>515</v>
      </c>
      <c r="G150" s="28">
        <v>24</v>
      </c>
      <c r="H150" s="28">
        <v>24</v>
      </c>
      <c r="I150" s="29">
        <v>5519</v>
      </c>
      <c r="J150" s="29"/>
      <c r="K150" s="29"/>
      <c r="L150" s="29">
        <v>4676</v>
      </c>
      <c r="M150" s="28">
        <v>6169</v>
      </c>
      <c r="N150" s="28" t="s">
        <v>88</v>
      </c>
      <c r="O150" s="21">
        <f>IF(ISBLANK(J150),(IF(ISBLANK(I150),(IF(ISBLANK(K150),(IF(ISBLANK(M150),"Preis fehlt",M150*'JR1'!AD$2)),K150)),I150)),J150)</f>
        <v>5519</v>
      </c>
    </row>
    <row r="151" spans="1:15" ht="30" x14ac:dyDescent="0.25">
      <c r="A151" s="14">
        <v>3001</v>
      </c>
      <c r="B151" s="15" t="s">
        <v>56</v>
      </c>
      <c r="C151" s="16" t="s">
        <v>516</v>
      </c>
      <c r="D151" s="15" t="s">
        <v>517</v>
      </c>
      <c r="E151" s="17" t="s">
        <v>154</v>
      </c>
      <c r="F151" s="18" t="s">
        <v>293</v>
      </c>
      <c r="G151" s="19">
        <v>8</v>
      </c>
      <c r="H151" s="19">
        <v>8</v>
      </c>
      <c r="I151" s="20">
        <v>1896</v>
      </c>
      <c r="J151" s="20"/>
      <c r="K151" s="20"/>
      <c r="L151" s="20">
        <v>1607</v>
      </c>
      <c r="M151" s="19">
        <v>2120</v>
      </c>
      <c r="N151" s="19" t="s">
        <v>88</v>
      </c>
      <c r="O151" s="21">
        <f>IF(ISBLANK(J151),(IF(ISBLANK(I151),(IF(ISBLANK(K151),(IF(ISBLANK(M151),"Preis fehlt",M151*'JR1'!AD$2)),K151)),I151)),J151)</f>
        <v>1896</v>
      </c>
    </row>
    <row r="152" spans="1:15" x14ac:dyDescent="0.25">
      <c r="A152" s="23">
        <v>768</v>
      </c>
      <c r="B152" s="24" t="s">
        <v>56</v>
      </c>
      <c r="C152" s="25" t="s">
        <v>518</v>
      </c>
      <c r="D152" s="24" t="s">
        <v>519</v>
      </c>
      <c r="E152" s="26" t="s">
        <v>98</v>
      </c>
      <c r="F152" s="27" t="s">
        <v>60</v>
      </c>
      <c r="G152" s="28">
        <v>12</v>
      </c>
      <c r="H152" s="28">
        <v>12</v>
      </c>
      <c r="I152" s="29">
        <v>2208</v>
      </c>
      <c r="J152" s="29"/>
      <c r="K152" s="29"/>
      <c r="L152" s="29">
        <v>1871</v>
      </c>
      <c r="M152" s="28">
        <v>2466</v>
      </c>
      <c r="N152" s="28" t="s">
        <v>227</v>
      </c>
      <c r="O152" s="21">
        <f>IF(ISBLANK(J152),(IF(ISBLANK(I152),(IF(ISBLANK(K152),(IF(ISBLANK(M152),"Preis fehlt",M152*'JR1'!AD$2)),K152)),I152)),J152)</f>
        <v>2208</v>
      </c>
    </row>
    <row r="153" spans="1:15" x14ac:dyDescent="0.25">
      <c r="A153" s="14">
        <v>3002</v>
      </c>
      <c r="B153" s="15" t="s">
        <v>56</v>
      </c>
      <c r="C153" s="16" t="s">
        <v>520</v>
      </c>
      <c r="D153" s="15" t="s">
        <v>521</v>
      </c>
      <c r="E153" s="17" t="s">
        <v>129</v>
      </c>
      <c r="F153" s="18" t="s">
        <v>522</v>
      </c>
      <c r="G153" s="19">
        <v>12</v>
      </c>
      <c r="H153" s="19">
        <v>12</v>
      </c>
      <c r="I153" s="20">
        <v>1326</v>
      </c>
      <c r="J153" s="20"/>
      <c r="K153" s="20"/>
      <c r="L153" s="20">
        <v>1125</v>
      </c>
      <c r="M153" s="19">
        <v>1485</v>
      </c>
      <c r="N153" s="19" t="s">
        <v>76</v>
      </c>
      <c r="O153" s="21">
        <f>IF(ISBLANK(J153),(IF(ISBLANK(I153),(IF(ISBLANK(K153),(IF(ISBLANK(M153),"Preis fehlt",M153*'JR1'!AD$2)),K153)),I153)),J153)</f>
        <v>1326</v>
      </c>
    </row>
    <row r="154" spans="1:15" x14ac:dyDescent="0.25">
      <c r="A154" s="23">
        <v>18144</v>
      </c>
      <c r="B154" s="24" t="s">
        <v>56</v>
      </c>
      <c r="C154" s="25" t="s">
        <v>523</v>
      </c>
      <c r="D154" s="24" t="s">
        <v>524</v>
      </c>
      <c r="E154" s="26" t="s">
        <v>98</v>
      </c>
      <c r="F154" s="27" t="s">
        <v>525</v>
      </c>
      <c r="G154" s="28">
        <v>4</v>
      </c>
      <c r="H154" s="28">
        <v>4</v>
      </c>
      <c r="I154" s="29"/>
      <c r="J154" s="29"/>
      <c r="K154" s="29"/>
      <c r="L154" s="29"/>
      <c r="M154" s="29"/>
      <c r="N154" s="28" t="s">
        <v>93</v>
      </c>
      <c r="O154" s="21" t="str">
        <f>IF(ISBLANK(J154),(IF(ISBLANK(I154),(IF(ISBLANK(K154),(IF(ISBLANK(M154),"Preis fehlt",M154*'JR1'!AD$2)),K154)),I154)),J154)</f>
        <v>Preis fehlt</v>
      </c>
    </row>
    <row r="155" spans="1:15" x14ac:dyDescent="0.25">
      <c r="A155" s="14">
        <v>7604</v>
      </c>
      <c r="B155" s="15" t="s">
        <v>56</v>
      </c>
      <c r="C155" s="16" t="s">
        <v>526</v>
      </c>
      <c r="D155" s="15" t="s">
        <v>527</v>
      </c>
      <c r="E155" s="17" t="s">
        <v>74</v>
      </c>
      <c r="F155" s="18" t="s">
        <v>236</v>
      </c>
      <c r="G155" s="19">
        <v>12</v>
      </c>
      <c r="H155" s="19">
        <v>12</v>
      </c>
      <c r="I155" s="20">
        <v>3029</v>
      </c>
      <c r="J155" s="20"/>
      <c r="K155" s="20"/>
      <c r="L155" s="20">
        <v>2567</v>
      </c>
      <c r="M155" s="19">
        <v>3390</v>
      </c>
      <c r="N155" s="19" t="s">
        <v>151</v>
      </c>
      <c r="O155" s="21">
        <f>IF(ISBLANK(J155),(IF(ISBLANK(I155),(IF(ISBLANK(K155),(IF(ISBLANK(M155),"Preis fehlt",M155*'JR1'!AD$2)),K155)),I155)),J155)</f>
        <v>3029</v>
      </c>
    </row>
    <row r="156" spans="1:15" ht="30" x14ac:dyDescent="0.25">
      <c r="A156" s="23">
        <v>7004</v>
      </c>
      <c r="B156" s="24" t="s">
        <v>56</v>
      </c>
      <c r="C156" s="25" t="s">
        <v>528</v>
      </c>
      <c r="D156" s="24" t="s">
        <v>529</v>
      </c>
      <c r="E156" s="26" t="s">
        <v>98</v>
      </c>
      <c r="F156" s="27" t="s">
        <v>161</v>
      </c>
      <c r="G156" s="28">
        <v>22</v>
      </c>
      <c r="H156" s="28">
        <v>22</v>
      </c>
      <c r="I156" s="29">
        <v>3681</v>
      </c>
      <c r="J156" s="29"/>
      <c r="K156" s="29"/>
      <c r="L156" s="29">
        <v>3118</v>
      </c>
      <c r="M156" s="28">
        <v>4118</v>
      </c>
      <c r="N156" s="28" t="s">
        <v>151</v>
      </c>
      <c r="O156" s="21">
        <f>IF(ISBLANK(J156),(IF(ISBLANK(I156),(IF(ISBLANK(K156),(IF(ISBLANK(M156),"Preis fehlt",M156*'JR1'!AD$2)),K156)),I156)),J156)</f>
        <v>3681</v>
      </c>
    </row>
    <row r="157" spans="1:15" x14ac:dyDescent="0.25">
      <c r="A157" s="23">
        <v>7612</v>
      </c>
      <c r="B157" s="24" t="s">
        <v>56</v>
      </c>
      <c r="C157" s="25" t="s">
        <v>530</v>
      </c>
      <c r="D157" s="24" t="s">
        <v>531</v>
      </c>
      <c r="E157" s="26" t="s">
        <v>129</v>
      </c>
      <c r="F157" s="27" t="s">
        <v>532</v>
      </c>
      <c r="G157" s="28">
        <v>24</v>
      </c>
      <c r="H157" s="28">
        <v>24</v>
      </c>
      <c r="I157" s="29">
        <v>8103</v>
      </c>
      <c r="J157" s="29"/>
      <c r="K157" s="29"/>
      <c r="L157" s="29">
        <v>6868</v>
      </c>
      <c r="M157" s="28">
        <v>9063</v>
      </c>
      <c r="N157" s="28" t="s">
        <v>111</v>
      </c>
      <c r="O157" s="21">
        <f>IF(ISBLANK(J157),(IF(ISBLANK(I157),(IF(ISBLANK(K157),(IF(ISBLANK(M157),"Preis fehlt",M157*'JR1'!AD$2)),K157)),I157)),J157)</f>
        <v>8103</v>
      </c>
    </row>
    <row r="158" spans="1:15" x14ac:dyDescent="0.25">
      <c r="A158" s="14">
        <v>843</v>
      </c>
      <c r="B158" s="15" t="s">
        <v>56</v>
      </c>
      <c r="C158" s="16" t="s">
        <v>533</v>
      </c>
      <c r="D158" s="15" t="s">
        <v>534</v>
      </c>
      <c r="E158" s="17" t="s">
        <v>74</v>
      </c>
      <c r="F158" s="18" t="s">
        <v>535</v>
      </c>
      <c r="G158" s="19">
        <v>12</v>
      </c>
      <c r="H158" s="19">
        <v>12</v>
      </c>
      <c r="I158" s="20">
        <v>2715</v>
      </c>
      <c r="J158" s="20"/>
      <c r="K158" s="20"/>
      <c r="L158" s="20">
        <v>2301</v>
      </c>
      <c r="M158" s="19">
        <v>3037</v>
      </c>
      <c r="N158" s="19" t="s">
        <v>111</v>
      </c>
      <c r="O158" s="21">
        <f>IF(ISBLANK(J158),(IF(ISBLANK(I158),(IF(ISBLANK(K158),(IF(ISBLANK(M158),"Preis fehlt",M158*'JR1'!AD$2)),K158)),I158)),J158)</f>
        <v>2715</v>
      </c>
    </row>
    <row r="159" spans="1:15" x14ac:dyDescent="0.25">
      <c r="A159" s="14">
        <v>5254</v>
      </c>
      <c r="B159" s="15" t="s">
        <v>56</v>
      </c>
      <c r="C159" s="16" t="s">
        <v>536</v>
      </c>
      <c r="D159" s="15" t="s">
        <v>537</v>
      </c>
      <c r="E159" s="17" t="s">
        <v>129</v>
      </c>
      <c r="F159" s="18" t="s">
        <v>538</v>
      </c>
      <c r="G159" s="19">
        <v>12</v>
      </c>
      <c r="H159" s="19">
        <v>12</v>
      </c>
      <c r="I159" s="20">
        <v>2744</v>
      </c>
      <c r="J159" s="20"/>
      <c r="K159" s="20"/>
      <c r="L159" s="20">
        <v>2326</v>
      </c>
      <c r="M159" s="19">
        <v>3073</v>
      </c>
      <c r="N159" s="19" t="s">
        <v>111</v>
      </c>
      <c r="O159" s="21">
        <f>IF(ISBLANK(J159),(IF(ISBLANK(I159),(IF(ISBLANK(K159),(IF(ISBLANK(M159),"Preis fehlt",M159*'JR1'!AD$2)),K159)),I159)),J159)</f>
        <v>2744</v>
      </c>
    </row>
    <row r="160" spans="1:15" x14ac:dyDescent="0.25">
      <c r="A160" s="23">
        <v>13158</v>
      </c>
      <c r="B160" s="24" t="s">
        <v>62</v>
      </c>
      <c r="C160" s="25" t="s">
        <v>539</v>
      </c>
      <c r="D160" s="24" t="s">
        <v>540</v>
      </c>
      <c r="E160" s="26" t="s">
        <v>70</v>
      </c>
      <c r="F160" s="27" t="s">
        <v>541</v>
      </c>
      <c r="G160" s="28">
        <v>6</v>
      </c>
      <c r="H160" s="28">
        <v>6</v>
      </c>
      <c r="I160" s="29"/>
      <c r="J160" s="29"/>
      <c r="K160" s="29"/>
      <c r="L160" s="29"/>
      <c r="M160" s="28">
        <v>771</v>
      </c>
      <c r="N160" s="28" t="s">
        <v>284</v>
      </c>
      <c r="O160" s="21">
        <f>IF(ISBLANK(J160),(IF(ISBLANK(I160),(IF(ISBLANK(K160),(IF(ISBLANK(M160),"Preis fehlt",M160*'JR1'!AD$2)),K160)),I160)),J160)</f>
        <v>925.19999999999993</v>
      </c>
    </row>
    <row r="161" spans="1:15" ht="30" x14ac:dyDescent="0.25">
      <c r="A161" s="14">
        <v>2005</v>
      </c>
      <c r="B161" s="15" t="s">
        <v>56</v>
      </c>
      <c r="C161" s="16" t="s">
        <v>542</v>
      </c>
      <c r="D161" s="15" t="s">
        <v>543</v>
      </c>
      <c r="E161" s="17" t="s">
        <v>194</v>
      </c>
      <c r="F161" s="18" t="s">
        <v>544</v>
      </c>
      <c r="G161" s="19">
        <v>12</v>
      </c>
      <c r="H161" s="19">
        <v>12</v>
      </c>
      <c r="I161" s="20">
        <v>1784</v>
      </c>
      <c r="J161" s="20"/>
      <c r="K161" s="20"/>
      <c r="L161" s="20">
        <v>1512</v>
      </c>
      <c r="M161" s="19">
        <v>1994</v>
      </c>
      <c r="N161" s="19" t="s">
        <v>88</v>
      </c>
      <c r="O161" s="21">
        <f>IF(ISBLANK(J161),(IF(ISBLANK(I161),(IF(ISBLANK(K161),(IF(ISBLANK(M161),"Preis fehlt",M161*'JR1'!AD$2)),K161)),I161)),J161)</f>
        <v>1784</v>
      </c>
    </row>
    <row r="162" spans="1:15" x14ac:dyDescent="0.25">
      <c r="A162" s="23">
        <v>228</v>
      </c>
      <c r="B162" s="24" t="s">
        <v>56</v>
      </c>
      <c r="C162" s="25" t="s">
        <v>545</v>
      </c>
      <c r="D162" s="24" t="s">
        <v>546</v>
      </c>
      <c r="E162" s="26" t="s">
        <v>98</v>
      </c>
      <c r="F162" s="27" t="s">
        <v>547</v>
      </c>
      <c r="G162" s="28">
        <v>12</v>
      </c>
      <c r="H162" s="28">
        <v>12</v>
      </c>
      <c r="I162" s="29">
        <v>5194</v>
      </c>
      <c r="J162" s="29"/>
      <c r="K162" s="29"/>
      <c r="L162" s="29">
        <v>4403</v>
      </c>
      <c r="M162" s="28">
        <v>5816</v>
      </c>
      <c r="N162" s="28" t="s">
        <v>462</v>
      </c>
      <c r="O162" s="21">
        <f>IF(ISBLANK(J162),(IF(ISBLANK(I162),(IF(ISBLANK(K162),(IF(ISBLANK(M162),"Preis fehlt",M162*'JR1'!AD$2)),K162)),I162)),J162)</f>
        <v>5194</v>
      </c>
    </row>
    <row r="163" spans="1:15" ht="30" x14ac:dyDescent="0.25">
      <c r="A163" s="14">
        <v>5434</v>
      </c>
      <c r="B163" s="15" t="s">
        <v>56</v>
      </c>
      <c r="C163" s="16" t="s">
        <v>548</v>
      </c>
      <c r="D163" s="15" t="s">
        <v>549</v>
      </c>
      <c r="E163" s="17" t="s">
        <v>98</v>
      </c>
      <c r="F163" s="18" t="s">
        <v>550</v>
      </c>
      <c r="G163" s="19">
        <v>12</v>
      </c>
      <c r="H163" s="19">
        <v>12</v>
      </c>
      <c r="I163" s="20">
        <v>1334</v>
      </c>
      <c r="J163" s="20"/>
      <c r="K163" s="20"/>
      <c r="L163" s="20">
        <v>1132</v>
      </c>
      <c r="M163" s="19">
        <v>1166</v>
      </c>
      <c r="N163" s="19" t="s">
        <v>88</v>
      </c>
      <c r="O163" s="21">
        <f>IF(ISBLANK(J163),(IF(ISBLANK(I163),(IF(ISBLANK(K163),(IF(ISBLANK(M163),"Preis fehlt",M163*'JR1'!AD$2)),K163)),I163)),J163)</f>
        <v>1334</v>
      </c>
    </row>
    <row r="164" spans="1:15" ht="30" x14ac:dyDescent="0.25">
      <c r="A164" s="23">
        <v>5091</v>
      </c>
      <c r="B164" s="24" t="s">
        <v>56</v>
      </c>
      <c r="C164" s="25" t="s">
        <v>551</v>
      </c>
      <c r="D164" s="24" t="s">
        <v>552</v>
      </c>
      <c r="E164" s="26" t="s">
        <v>74</v>
      </c>
      <c r="F164" s="27" t="s">
        <v>553</v>
      </c>
      <c r="G164" s="28">
        <v>12</v>
      </c>
      <c r="H164" s="28">
        <v>12</v>
      </c>
      <c r="I164" s="29">
        <v>2447</v>
      </c>
      <c r="J164" s="29"/>
      <c r="K164" s="29"/>
      <c r="L164" s="29">
        <v>2074</v>
      </c>
      <c r="M164" s="28">
        <v>2738</v>
      </c>
      <c r="N164" s="28" t="s">
        <v>267</v>
      </c>
      <c r="O164" s="21">
        <f>IF(ISBLANK(J164),(IF(ISBLANK(I164),(IF(ISBLANK(K164),(IF(ISBLANK(M164),"Preis fehlt",M164*'JR1'!AD$2)),K164)),I164)),J164)</f>
        <v>2447</v>
      </c>
    </row>
    <row r="165" spans="1:15" ht="30" x14ac:dyDescent="0.25">
      <c r="A165" s="14">
        <v>5191</v>
      </c>
      <c r="B165" s="15" t="s">
        <v>56</v>
      </c>
      <c r="C165" s="16" t="s">
        <v>554</v>
      </c>
      <c r="D165" s="15" t="s">
        <v>555</v>
      </c>
      <c r="E165" s="17" t="s">
        <v>98</v>
      </c>
      <c r="F165" s="18" t="s">
        <v>556</v>
      </c>
      <c r="G165" s="19">
        <v>36</v>
      </c>
      <c r="H165" s="19">
        <v>36</v>
      </c>
      <c r="I165" s="20">
        <v>14150</v>
      </c>
      <c r="J165" s="20"/>
      <c r="K165" s="20"/>
      <c r="L165" s="20">
        <v>11992</v>
      </c>
      <c r="M165" s="19">
        <v>15831</v>
      </c>
      <c r="N165" s="19" t="s">
        <v>462</v>
      </c>
      <c r="O165" s="21">
        <f>IF(ISBLANK(J165),(IF(ISBLANK(I165),(IF(ISBLANK(K165),(IF(ISBLANK(M165),"Preis fehlt",M165*'JR1'!AD$2)),K165)),I165)),J165)</f>
        <v>14150</v>
      </c>
    </row>
    <row r="166" spans="1:15" ht="30" x14ac:dyDescent="0.25">
      <c r="A166" s="23">
        <v>630</v>
      </c>
      <c r="B166" s="24" t="s">
        <v>56</v>
      </c>
      <c r="C166" s="25" t="s">
        <v>557</v>
      </c>
      <c r="D166" s="24" t="s">
        <v>558</v>
      </c>
      <c r="E166" s="26" t="s">
        <v>91</v>
      </c>
      <c r="F166" s="27" t="s">
        <v>559</v>
      </c>
      <c r="G166" s="28">
        <v>18</v>
      </c>
      <c r="H166" s="28">
        <v>18</v>
      </c>
      <c r="I166" s="29">
        <v>4462</v>
      </c>
      <c r="J166" s="29"/>
      <c r="K166" s="29"/>
      <c r="L166" s="29">
        <v>3781</v>
      </c>
      <c r="M166" s="28">
        <v>4992</v>
      </c>
      <c r="N166" s="28" t="s">
        <v>61</v>
      </c>
      <c r="O166" s="21">
        <f>IF(ISBLANK(J166),(IF(ISBLANK(I166),(IF(ISBLANK(K166),(IF(ISBLANK(M166),"Preis fehlt",M166*'JR1'!AD$2)),K166)),I166)),J166)</f>
        <v>4462</v>
      </c>
    </row>
    <row r="167" spans="1:15" x14ac:dyDescent="0.25">
      <c r="A167" s="23">
        <v>15764</v>
      </c>
      <c r="B167" s="24" t="s">
        <v>134</v>
      </c>
      <c r="C167" s="25" t="s">
        <v>560</v>
      </c>
      <c r="D167" s="24" t="s">
        <v>561</v>
      </c>
      <c r="E167" s="26" t="s">
        <v>98</v>
      </c>
      <c r="F167" s="27" t="s">
        <v>562</v>
      </c>
      <c r="G167" s="28">
        <v>1</v>
      </c>
      <c r="H167" s="28">
        <v>3</v>
      </c>
      <c r="I167" s="29"/>
      <c r="J167" s="29"/>
      <c r="K167" s="29"/>
      <c r="L167" s="29"/>
      <c r="M167" s="29"/>
      <c r="N167" s="28" t="s">
        <v>67</v>
      </c>
      <c r="O167" s="21" t="str">
        <f>IF(ISBLANK(J167),(IF(ISBLANK(I167),(IF(ISBLANK(K167),(IF(ISBLANK(M167),"Preis fehlt",M167*'JR1'!AD$2)),K167)),I167)),J167)</f>
        <v>Preis fehlt</v>
      </c>
    </row>
    <row r="168" spans="1:15" ht="60" x14ac:dyDescent="0.25">
      <c r="A168" s="14">
        <v>2006</v>
      </c>
      <c r="B168" s="15" t="s">
        <v>56</v>
      </c>
      <c r="C168" s="16" t="s">
        <v>563</v>
      </c>
      <c r="D168" s="15" t="s">
        <v>564</v>
      </c>
      <c r="E168" s="17" t="s">
        <v>74</v>
      </c>
      <c r="F168" s="18" t="s">
        <v>565</v>
      </c>
      <c r="G168" s="19">
        <v>4</v>
      </c>
      <c r="H168" s="19">
        <v>4</v>
      </c>
      <c r="I168" s="20">
        <v>1758</v>
      </c>
      <c r="J168" s="20"/>
      <c r="K168" s="20"/>
      <c r="L168" s="20">
        <v>1490</v>
      </c>
      <c r="M168" s="19">
        <v>1965</v>
      </c>
      <c r="N168" s="19" t="s">
        <v>267</v>
      </c>
      <c r="O168" s="21">
        <f>IF(ISBLANK(J168),(IF(ISBLANK(I168),(IF(ISBLANK(K168),(IF(ISBLANK(M168),"Preis fehlt",M168*'JR1'!AD$2)),K168)),I168)),J168)</f>
        <v>1758</v>
      </c>
    </row>
    <row r="169" spans="1:15" ht="30" x14ac:dyDescent="0.25">
      <c r="A169" s="23">
        <v>5092</v>
      </c>
      <c r="B169" s="24" t="s">
        <v>56</v>
      </c>
      <c r="C169" s="25" t="s">
        <v>566</v>
      </c>
      <c r="D169" s="24" t="s">
        <v>567</v>
      </c>
      <c r="E169" s="26" t="s">
        <v>59</v>
      </c>
      <c r="F169" s="27" t="s">
        <v>568</v>
      </c>
      <c r="G169" s="28">
        <v>16</v>
      </c>
      <c r="H169" s="28">
        <v>16</v>
      </c>
      <c r="I169" s="29">
        <v>7842</v>
      </c>
      <c r="J169" s="29"/>
      <c r="K169" s="29"/>
      <c r="L169" s="29">
        <v>6645</v>
      </c>
      <c r="M169" s="28">
        <v>8776</v>
      </c>
      <c r="N169" s="28" t="s">
        <v>267</v>
      </c>
      <c r="O169" s="21">
        <f>IF(ISBLANK(J169),(IF(ISBLANK(I169),(IF(ISBLANK(K169),(IF(ISBLANK(M169),"Preis fehlt",M169*'JR1'!AD$2)),K169)),I169)),J169)</f>
        <v>7842</v>
      </c>
    </row>
    <row r="170" spans="1:15" ht="30" x14ac:dyDescent="0.25">
      <c r="A170" s="14">
        <v>18081</v>
      </c>
      <c r="B170" s="15" t="s">
        <v>56</v>
      </c>
      <c r="C170" s="16" t="s">
        <v>569</v>
      </c>
      <c r="D170" s="15" t="s">
        <v>570</v>
      </c>
      <c r="E170" s="17" t="s">
        <v>59</v>
      </c>
      <c r="F170" s="18" t="s">
        <v>280</v>
      </c>
      <c r="G170" s="19">
        <v>4</v>
      </c>
      <c r="H170" s="19">
        <v>4</v>
      </c>
      <c r="I170" s="20"/>
      <c r="J170" s="20"/>
      <c r="K170" s="20"/>
      <c r="L170" s="20"/>
      <c r="M170" s="20"/>
      <c r="N170" s="19" t="s">
        <v>267</v>
      </c>
      <c r="O170" s="21" t="str">
        <f>IF(ISBLANK(J170),(IF(ISBLANK(I170),(IF(ISBLANK(K170),(IF(ISBLANK(M170),"Preis fehlt",M170*'JR1'!AD$2)),K170)),I170)),J170)</f>
        <v>Preis fehlt</v>
      </c>
    </row>
    <row r="171" spans="1:15" ht="30" x14ac:dyDescent="0.25">
      <c r="A171" s="23">
        <v>5093</v>
      </c>
      <c r="B171" s="24" t="s">
        <v>56</v>
      </c>
      <c r="C171" s="25" t="s">
        <v>571</v>
      </c>
      <c r="D171" s="24" t="s">
        <v>572</v>
      </c>
      <c r="E171" s="26" t="s">
        <v>74</v>
      </c>
      <c r="F171" s="27" t="s">
        <v>573</v>
      </c>
      <c r="G171" s="28">
        <v>8</v>
      </c>
      <c r="H171" s="28">
        <v>8</v>
      </c>
      <c r="I171" s="29">
        <v>2433</v>
      </c>
      <c r="J171" s="29"/>
      <c r="K171" s="29"/>
      <c r="L171" s="29">
        <v>2064</v>
      </c>
      <c r="M171" s="28">
        <v>2722</v>
      </c>
      <c r="N171" s="28" t="s">
        <v>267</v>
      </c>
      <c r="O171" s="21">
        <f>IF(ISBLANK(J171),(IF(ISBLANK(I171),(IF(ISBLANK(K171),(IF(ISBLANK(M171),"Preis fehlt",M171*'JR1'!AD$2)),K171)),I171)),J171)</f>
        <v>2433</v>
      </c>
    </row>
    <row r="172" spans="1:15" x14ac:dyDescent="0.25">
      <c r="A172" s="14">
        <v>18327</v>
      </c>
      <c r="B172" s="15" t="s">
        <v>56</v>
      </c>
      <c r="C172" s="16" t="s">
        <v>574</v>
      </c>
      <c r="D172" s="15" t="s">
        <v>575</v>
      </c>
      <c r="E172" s="17" t="s">
        <v>98</v>
      </c>
      <c r="F172" s="18" t="s">
        <v>576</v>
      </c>
      <c r="G172" s="19">
        <v>2</v>
      </c>
      <c r="H172" s="19">
        <v>2</v>
      </c>
      <c r="I172" s="20"/>
      <c r="J172" s="20"/>
      <c r="K172" s="20"/>
      <c r="L172" s="20"/>
      <c r="M172" s="20"/>
      <c r="N172" s="19" t="s">
        <v>227</v>
      </c>
      <c r="O172" s="21" t="str">
        <f>IF(ISBLANK(J172),(IF(ISBLANK(I172),(IF(ISBLANK(K172),(IF(ISBLANK(M172),"Preis fehlt",M172*'JR1'!AD$2)),K172)),I172)),J172)</f>
        <v>Preis fehlt</v>
      </c>
    </row>
    <row r="173" spans="1:15" ht="30" x14ac:dyDescent="0.25">
      <c r="A173" s="23">
        <v>5094</v>
      </c>
      <c r="B173" s="24" t="s">
        <v>56</v>
      </c>
      <c r="C173" s="25" t="s">
        <v>577</v>
      </c>
      <c r="D173" s="24" t="s">
        <v>578</v>
      </c>
      <c r="E173" s="26" t="s">
        <v>98</v>
      </c>
      <c r="F173" s="27" t="s">
        <v>579</v>
      </c>
      <c r="G173" s="28">
        <v>12</v>
      </c>
      <c r="H173" s="28">
        <v>12</v>
      </c>
      <c r="I173" s="29">
        <v>4388</v>
      </c>
      <c r="J173" s="29"/>
      <c r="K173" s="29"/>
      <c r="L173" s="29">
        <v>3719</v>
      </c>
      <c r="M173" s="28">
        <v>4906</v>
      </c>
      <c r="N173" s="28" t="s">
        <v>267</v>
      </c>
      <c r="O173" s="21">
        <f>IF(ISBLANK(J173),(IF(ISBLANK(I173),(IF(ISBLANK(K173),(IF(ISBLANK(M173),"Preis fehlt",M173*'JR1'!AD$2)),K173)),I173)),J173)</f>
        <v>4388</v>
      </c>
    </row>
    <row r="174" spans="1:15" ht="30" x14ac:dyDescent="0.25">
      <c r="A174" s="14">
        <v>17023</v>
      </c>
      <c r="B174" s="15" t="s">
        <v>56</v>
      </c>
      <c r="C174" s="16" t="s">
        <v>580</v>
      </c>
      <c r="D174" s="15" t="s">
        <v>581</v>
      </c>
      <c r="E174" s="17" t="s">
        <v>98</v>
      </c>
      <c r="F174" s="18" t="s">
        <v>582</v>
      </c>
      <c r="G174" s="19">
        <v>2</v>
      </c>
      <c r="H174" s="19">
        <v>2</v>
      </c>
      <c r="I174" s="20"/>
      <c r="J174" s="20"/>
      <c r="K174" s="20"/>
      <c r="L174" s="20"/>
      <c r="M174" s="20"/>
      <c r="N174" s="19" t="s">
        <v>80</v>
      </c>
      <c r="O174" s="21" t="str">
        <f>IF(ISBLANK(J174),(IF(ISBLANK(I174),(IF(ISBLANK(K174),(IF(ISBLANK(M174),"Preis fehlt",M174*'JR1'!AD$2)),K174)),I174)),J174)</f>
        <v>Preis fehlt</v>
      </c>
    </row>
    <row r="175" spans="1:15" x14ac:dyDescent="0.25">
      <c r="A175" s="23">
        <v>5622</v>
      </c>
      <c r="B175" s="24" t="s">
        <v>56</v>
      </c>
      <c r="C175" s="25" t="s">
        <v>583</v>
      </c>
      <c r="D175" s="24" t="s">
        <v>584</v>
      </c>
      <c r="E175" s="26" t="s">
        <v>74</v>
      </c>
      <c r="F175" s="27" t="s">
        <v>585</v>
      </c>
      <c r="G175" s="28">
        <v>4</v>
      </c>
      <c r="H175" s="28">
        <v>4</v>
      </c>
      <c r="I175" s="29">
        <v>418</v>
      </c>
      <c r="J175" s="29"/>
      <c r="K175" s="29"/>
      <c r="L175" s="29">
        <v>355</v>
      </c>
      <c r="M175" s="28">
        <v>662</v>
      </c>
      <c r="N175" s="28" t="s">
        <v>67</v>
      </c>
      <c r="O175" s="21">
        <f>IF(ISBLANK(J175),(IF(ISBLANK(I175),(IF(ISBLANK(K175),(IF(ISBLANK(M175),"Preis fehlt",M175*'JR1'!AD$2)),K175)),I175)),J175)</f>
        <v>418</v>
      </c>
    </row>
    <row r="176" spans="1:15" x14ac:dyDescent="0.25">
      <c r="A176" s="14">
        <v>8748</v>
      </c>
      <c r="B176" s="15" t="s">
        <v>56</v>
      </c>
      <c r="C176" s="16" t="s">
        <v>586</v>
      </c>
      <c r="D176" s="15" t="s">
        <v>587</v>
      </c>
      <c r="E176" s="17" t="s">
        <v>59</v>
      </c>
      <c r="F176" s="18" t="s">
        <v>588</v>
      </c>
      <c r="G176" s="19">
        <v>2</v>
      </c>
      <c r="H176" s="19">
        <v>2</v>
      </c>
      <c r="I176" s="20"/>
      <c r="J176" s="20"/>
      <c r="K176" s="20"/>
      <c r="L176" s="20"/>
      <c r="M176" s="20"/>
      <c r="N176" s="19" t="s">
        <v>111</v>
      </c>
      <c r="O176" s="21" t="str">
        <f>IF(ISBLANK(J176),(IF(ISBLANK(I176),(IF(ISBLANK(K176),(IF(ISBLANK(M176),"Preis fehlt",M176*'JR1'!AD$2)),K176)),I176)),J176)</f>
        <v>Preis fehlt</v>
      </c>
    </row>
    <row r="177" spans="1:15" x14ac:dyDescent="0.25">
      <c r="A177" s="23">
        <v>8763</v>
      </c>
      <c r="B177" s="24" t="s">
        <v>56</v>
      </c>
      <c r="C177" s="25" t="s">
        <v>589</v>
      </c>
      <c r="D177" s="24" t="s">
        <v>590</v>
      </c>
      <c r="E177" s="26" t="s">
        <v>59</v>
      </c>
      <c r="F177" s="27" t="s">
        <v>431</v>
      </c>
      <c r="G177" s="28">
        <v>4</v>
      </c>
      <c r="H177" s="28">
        <v>4</v>
      </c>
      <c r="I177" s="29"/>
      <c r="J177" s="29"/>
      <c r="K177" s="29"/>
      <c r="L177" s="29"/>
      <c r="M177" s="29"/>
      <c r="N177" s="28" t="s">
        <v>67</v>
      </c>
      <c r="O177" s="21" t="str">
        <f>IF(ISBLANK(J177),(IF(ISBLANK(I177),(IF(ISBLANK(K177),(IF(ISBLANK(M177),"Preis fehlt",M177*'JR1'!AD$2)),K177)),I177)),J177)</f>
        <v>Preis fehlt</v>
      </c>
    </row>
    <row r="178" spans="1:15" ht="30" x14ac:dyDescent="0.25">
      <c r="A178" s="14">
        <v>8695</v>
      </c>
      <c r="B178" s="15" t="s">
        <v>56</v>
      </c>
      <c r="C178" s="16" t="s">
        <v>591</v>
      </c>
      <c r="D178" s="15" t="s">
        <v>592</v>
      </c>
      <c r="E178" s="17" t="s">
        <v>98</v>
      </c>
      <c r="F178" s="18" t="s">
        <v>593</v>
      </c>
      <c r="G178" s="19">
        <v>6</v>
      </c>
      <c r="H178" s="19">
        <v>6</v>
      </c>
      <c r="I178" s="20"/>
      <c r="J178" s="20"/>
      <c r="K178" s="20"/>
      <c r="L178" s="20"/>
      <c r="M178" s="20"/>
      <c r="N178" s="19" t="s">
        <v>61</v>
      </c>
      <c r="O178" s="21" t="str">
        <f>IF(ISBLANK(J178),(IF(ISBLANK(I178),(IF(ISBLANK(K178),(IF(ISBLANK(M178),"Preis fehlt",M178*'JR1'!AD$2)),K178)),I178)),J178)</f>
        <v>Preis fehlt</v>
      </c>
    </row>
    <row r="179" spans="1:15" x14ac:dyDescent="0.25">
      <c r="A179" s="23">
        <v>18065</v>
      </c>
      <c r="B179" s="24" t="s">
        <v>56</v>
      </c>
      <c r="C179" s="25" t="s">
        <v>594</v>
      </c>
      <c r="D179" s="24" t="s">
        <v>595</v>
      </c>
      <c r="E179" s="26" t="s">
        <v>352</v>
      </c>
      <c r="F179" s="27" t="s">
        <v>596</v>
      </c>
      <c r="G179" s="28">
        <v>4</v>
      </c>
      <c r="H179" s="28">
        <v>4</v>
      </c>
      <c r="I179" s="29">
        <v>298</v>
      </c>
      <c r="J179" s="29"/>
      <c r="K179" s="29"/>
      <c r="L179" s="29">
        <v>239</v>
      </c>
      <c r="M179" s="28">
        <v>407</v>
      </c>
      <c r="N179" s="28" t="s">
        <v>597</v>
      </c>
      <c r="O179" s="21">
        <f>IF(ISBLANK(J179),(IF(ISBLANK(I179),(IF(ISBLANK(K179),(IF(ISBLANK(M179),"Preis fehlt",M179*'JR1'!AD$2)),K179)),I179)),J179)</f>
        <v>298</v>
      </c>
    </row>
    <row r="180" spans="1:15" x14ac:dyDescent="0.25">
      <c r="A180" s="14">
        <v>9014</v>
      </c>
      <c r="B180" s="15" t="s">
        <v>134</v>
      </c>
      <c r="C180" s="16" t="s">
        <v>598</v>
      </c>
      <c r="D180" s="15" t="s">
        <v>599</v>
      </c>
      <c r="E180" s="17" t="s">
        <v>59</v>
      </c>
      <c r="F180" s="18" t="s">
        <v>453</v>
      </c>
      <c r="G180" s="19">
        <v>12</v>
      </c>
      <c r="H180" s="19">
        <v>12</v>
      </c>
      <c r="I180" s="20">
        <v>705</v>
      </c>
      <c r="J180" s="20"/>
      <c r="K180" s="20">
        <v>624</v>
      </c>
      <c r="L180" s="20">
        <v>597</v>
      </c>
      <c r="M180" s="19">
        <v>917</v>
      </c>
      <c r="N180" s="19" t="s">
        <v>67</v>
      </c>
      <c r="O180" s="21">
        <f>IF(ISBLANK(J180),(IF(ISBLANK(I180),(IF(ISBLANK(K180),(IF(ISBLANK(M180),"Preis fehlt",M180*'JR1'!AD$2)),K180)),I180)),J180)</f>
        <v>705</v>
      </c>
    </row>
    <row r="181" spans="1:15" x14ac:dyDescent="0.25">
      <c r="A181" s="14">
        <v>15852</v>
      </c>
      <c r="B181" s="15" t="s">
        <v>134</v>
      </c>
      <c r="C181" s="16" t="s">
        <v>600</v>
      </c>
      <c r="D181" s="15" t="s">
        <v>601</v>
      </c>
      <c r="E181" s="17" t="s">
        <v>98</v>
      </c>
      <c r="F181" s="18" t="s">
        <v>161</v>
      </c>
      <c r="G181" s="19">
        <v>10</v>
      </c>
      <c r="H181" s="19">
        <v>10</v>
      </c>
      <c r="I181" s="20">
        <v>164</v>
      </c>
      <c r="J181" s="20"/>
      <c r="K181" s="20">
        <v>148</v>
      </c>
      <c r="L181" s="20">
        <v>140</v>
      </c>
      <c r="M181" s="19">
        <v>218</v>
      </c>
      <c r="N181" s="19" t="s">
        <v>67</v>
      </c>
      <c r="O181" s="21">
        <f>IF(ISBLANK(J181),(IF(ISBLANK(I181),(IF(ISBLANK(K181),(IF(ISBLANK(M181),"Preis fehlt",M181*'JR1'!AD$2)),K181)),I181)),J181)</f>
        <v>164</v>
      </c>
    </row>
    <row r="182" spans="1:15" ht="30" x14ac:dyDescent="0.25">
      <c r="A182" s="23">
        <v>15360</v>
      </c>
      <c r="B182" s="24" t="s">
        <v>134</v>
      </c>
      <c r="C182" s="25" t="s">
        <v>602</v>
      </c>
      <c r="D182" s="24" t="s">
        <v>603</v>
      </c>
      <c r="E182" s="26" t="s">
        <v>98</v>
      </c>
      <c r="F182" s="27" t="s">
        <v>419</v>
      </c>
      <c r="G182" s="28">
        <v>6</v>
      </c>
      <c r="H182" s="28">
        <v>6</v>
      </c>
      <c r="I182" s="29">
        <v>593</v>
      </c>
      <c r="J182" s="29"/>
      <c r="K182" s="29">
        <v>529</v>
      </c>
      <c r="L182" s="29">
        <v>478</v>
      </c>
      <c r="M182" s="28">
        <v>763</v>
      </c>
      <c r="N182" s="28" t="s">
        <v>67</v>
      </c>
      <c r="O182" s="21">
        <f>IF(ISBLANK(J182),(IF(ISBLANK(I182),(IF(ISBLANK(K182),(IF(ISBLANK(M182),"Preis fehlt",M182*'JR1'!AD$2)),K182)),I182)),J182)</f>
        <v>593</v>
      </c>
    </row>
    <row r="183" spans="1:15" x14ac:dyDescent="0.25">
      <c r="A183" s="23">
        <v>12007</v>
      </c>
      <c r="B183" s="24" t="s">
        <v>56</v>
      </c>
      <c r="C183" s="25" t="s">
        <v>604</v>
      </c>
      <c r="D183" s="24" t="s">
        <v>605</v>
      </c>
      <c r="E183" s="26" t="s">
        <v>129</v>
      </c>
      <c r="F183" s="27" t="s">
        <v>606</v>
      </c>
      <c r="G183" s="28">
        <v>24</v>
      </c>
      <c r="H183" s="28">
        <v>24</v>
      </c>
      <c r="I183" s="29">
        <v>9786</v>
      </c>
      <c r="J183" s="29"/>
      <c r="K183" s="29"/>
      <c r="L183" s="29">
        <v>8293</v>
      </c>
      <c r="M183" s="28">
        <v>7406</v>
      </c>
      <c r="N183" s="28" t="s">
        <v>104</v>
      </c>
      <c r="O183" s="21">
        <f>IF(ISBLANK(J183),(IF(ISBLANK(I183),(IF(ISBLANK(K183),(IF(ISBLANK(M183),"Preis fehlt",M183*'JR1'!AD$2)),K183)),I183)),J183)</f>
        <v>9786</v>
      </c>
    </row>
    <row r="184" spans="1:15" x14ac:dyDescent="0.25">
      <c r="A184" s="14">
        <v>15568</v>
      </c>
      <c r="B184" s="15" t="s">
        <v>134</v>
      </c>
      <c r="C184" s="16" t="s">
        <v>607</v>
      </c>
      <c r="D184" s="15" t="s">
        <v>608</v>
      </c>
      <c r="E184" s="17" t="s">
        <v>98</v>
      </c>
      <c r="F184" s="18" t="s">
        <v>233</v>
      </c>
      <c r="G184" s="19">
        <v>12</v>
      </c>
      <c r="H184" s="19">
        <v>12</v>
      </c>
      <c r="I184" s="20">
        <v>357</v>
      </c>
      <c r="J184" s="20"/>
      <c r="K184" s="20">
        <v>299</v>
      </c>
      <c r="L184" s="20">
        <v>306</v>
      </c>
      <c r="M184" s="19">
        <v>487</v>
      </c>
      <c r="N184" s="19" t="s">
        <v>67</v>
      </c>
      <c r="O184" s="21">
        <f>IF(ISBLANK(J184),(IF(ISBLANK(I184),(IF(ISBLANK(K184),(IF(ISBLANK(M184),"Preis fehlt",M184*'JR1'!AD$2)),K184)),I184)),J184)</f>
        <v>357</v>
      </c>
    </row>
    <row r="185" spans="1:15" x14ac:dyDescent="0.25">
      <c r="A185" s="23">
        <v>15863</v>
      </c>
      <c r="B185" s="24" t="s">
        <v>134</v>
      </c>
      <c r="C185" s="25" t="s">
        <v>609</v>
      </c>
      <c r="D185" s="24" t="s">
        <v>610</v>
      </c>
      <c r="E185" s="26" t="s">
        <v>129</v>
      </c>
      <c r="F185" s="27" t="s">
        <v>320</v>
      </c>
      <c r="G185" s="28">
        <v>10</v>
      </c>
      <c r="H185" s="28">
        <v>10</v>
      </c>
      <c r="I185" s="29">
        <v>335</v>
      </c>
      <c r="J185" s="29"/>
      <c r="K185" s="29"/>
      <c r="L185" s="29">
        <v>293</v>
      </c>
      <c r="M185" s="28">
        <v>465</v>
      </c>
      <c r="N185" s="28" t="s">
        <v>67</v>
      </c>
      <c r="O185" s="21">
        <f>IF(ISBLANK(J185),(IF(ISBLANK(I185),(IF(ISBLANK(K185),(IF(ISBLANK(M185),"Preis fehlt",M185*'JR1'!AD$2)),K185)),I185)),J185)</f>
        <v>335</v>
      </c>
    </row>
    <row r="186" spans="1:15" ht="30" x14ac:dyDescent="0.25">
      <c r="A186" s="14">
        <v>11005</v>
      </c>
      <c r="B186" s="15" t="s">
        <v>56</v>
      </c>
      <c r="C186" s="16" t="s">
        <v>611</v>
      </c>
      <c r="D186" s="15" t="s">
        <v>612</v>
      </c>
      <c r="E186" s="17" t="s">
        <v>70</v>
      </c>
      <c r="F186" s="18" t="s">
        <v>613</v>
      </c>
      <c r="G186" s="19">
        <v>4</v>
      </c>
      <c r="H186" s="19">
        <v>4</v>
      </c>
      <c r="I186" s="20">
        <v>796</v>
      </c>
      <c r="J186" s="20"/>
      <c r="K186" s="20"/>
      <c r="L186" s="20">
        <v>676</v>
      </c>
      <c r="M186" s="19">
        <v>1110</v>
      </c>
      <c r="N186" s="19" t="s">
        <v>88</v>
      </c>
      <c r="O186" s="21">
        <f>IF(ISBLANK(J186),(IF(ISBLANK(I186),(IF(ISBLANK(K186),(IF(ISBLANK(M186),"Preis fehlt",M186*'JR1'!AD$2)),K186)),I186)),J186)</f>
        <v>796</v>
      </c>
    </row>
    <row r="187" spans="1:15" x14ac:dyDescent="0.25">
      <c r="A187" s="23">
        <v>8003</v>
      </c>
      <c r="B187" s="24" t="s">
        <v>56</v>
      </c>
      <c r="C187" s="25" t="s">
        <v>614</v>
      </c>
      <c r="D187" s="24" t="s">
        <v>615</v>
      </c>
      <c r="E187" s="26" t="s">
        <v>74</v>
      </c>
      <c r="F187" s="27" t="s">
        <v>616</v>
      </c>
      <c r="G187" s="28">
        <v>6</v>
      </c>
      <c r="H187" s="28">
        <v>6</v>
      </c>
      <c r="I187" s="29">
        <v>3483</v>
      </c>
      <c r="J187" s="29"/>
      <c r="K187" s="29"/>
      <c r="L187" s="29">
        <v>2953</v>
      </c>
      <c r="M187" s="28">
        <v>3898</v>
      </c>
      <c r="N187" s="28" t="s">
        <v>104</v>
      </c>
      <c r="O187" s="21">
        <f>IF(ISBLANK(J187),(IF(ISBLANK(I187),(IF(ISBLANK(K187),(IF(ISBLANK(M187),"Preis fehlt",M187*'JR1'!AD$2)),K187)),I187)),J187)</f>
        <v>3483</v>
      </c>
    </row>
    <row r="188" spans="1:15" x14ac:dyDescent="0.25">
      <c r="A188" s="14">
        <v>7608</v>
      </c>
      <c r="B188" s="15" t="s">
        <v>62</v>
      </c>
      <c r="C188" s="16" t="s">
        <v>617</v>
      </c>
      <c r="D188" s="15" t="s">
        <v>618</v>
      </c>
      <c r="E188" s="17" t="s">
        <v>65</v>
      </c>
      <c r="F188" s="18" t="s">
        <v>619</v>
      </c>
      <c r="G188" s="19">
        <v>1</v>
      </c>
      <c r="H188" s="19">
        <v>8</v>
      </c>
      <c r="I188" s="20"/>
      <c r="J188" s="20"/>
      <c r="K188" s="20"/>
      <c r="L188" s="20"/>
      <c r="M188" s="19">
        <v>698</v>
      </c>
      <c r="N188" s="19" t="s">
        <v>67</v>
      </c>
      <c r="O188" s="21">
        <f>IF(ISBLANK(J188),(IF(ISBLANK(I188),(IF(ISBLANK(K188),(IF(ISBLANK(M188),"Preis fehlt",M188*'JR1'!AD$2)),K188)),I188)),J188)</f>
        <v>837.6</v>
      </c>
    </row>
    <row r="189" spans="1:15" x14ac:dyDescent="0.25">
      <c r="A189" s="23">
        <v>203</v>
      </c>
      <c r="B189" s="24" t="s">
        <v>56</v>
      </c>
      <c r="C189" s="25" t="s">
        <v>620</v>
      </c>
      <c r="D189" s="24" t="s">
        <v>621</v>
      </c>
      <c r="E189" s="26" t="s">
        <v>74</v>
      </c>
      <c r="F189" s="27" t="s">
        <v>622</v>
      </c>
      <c r="G189" s="28">
        <v>12</v>
      </c>
      <c r="H189" s="28">
        <v>12</v>
      </c>
      <c r="I189" s="29">
        <v>4997</v>
      </c>
      <c r="J189" s="29"/>
      <c r="K189" s="29"/>
      <c r="L189" s="29">
        <v>4235</v>
      </c>
      <c r="M189" s="28">
        <v>5588</v>
      </c>
      <c r="N189" s="28" t="s">
        <v>343</v>
      </c>
      <c r="O189" s="21">
        <f>IF(ISBLANK(J189),(IF(ISBLANK(I189),(IF(ISBLANK(K189),(IF(ISBLANK(M189),"Preis fehlt",M189*'JR1'!AD$2)),K189)),I189)),J189)</f>
        <v>4997</v>
      </c>
    </row>
    <row r="190" spans="1:15" x14ac:dyDescent="0.25">
      <c r="A190" s="14">
        <v>13310</v>
      </c>
      <c r="B190" s="15" t="s">
        <v>62</v>
      </c>
      <c r="C190" s="16" t="s">
        <v>623</v>
      </c>
      <c r="D190" s="15" t="s">
        <v>624</v>
      </c>
      <c r="E190" s="17" t="s">
        <v>70</v>
      </c>
      <c r="F190" s="18" t="s">
        <v>625</v>
      </c>
      <c r="G190" s="19">
        <v>1</v>
      </c>
      <c r="H190" s="19">
        <v>12</v>
      </c>
      <c r="I190" s="20"/>
      <c r="J190" s="20"/>
      <c r="K190" s="20"/>
      <c r="L190" s="20"/>
      <c r="M190" s="19">
        <v>1332</v>
      </c>
      <c r="N190" s="19" t="s">
        <v>67</v>
      </c>
      <c r="O190" s="21">
        <f>IF(ISBLANK(J190),(IF(ISBLANK(I190),(IF(ISBLANK(K190),(IF(ISBLANK(M190),"Preis fehlt",M190*'JR1'!AD$2)),K190)),I190)),J190)</f>
        <v>1598.3999999999999</v>
      </c>
    </row>
    <row r="191" spans="1:15" x14ac:dyDescent="0.25">
      <c r="A191" s="23">
        <v>13191</v>
      </c>
      <c r="B191" s="24" t="s">
        <v>62</v>
      </c>
      <c r="C191" s="25" t="s">
        <v>626</v>
      </c>
      <c r="D191" s="24" t="s">
        <v>627</v>
      </c>
      <c r="E191" s="26" t="s">
        <v>70</v>
      </c>
      <c r="F191" s="27" t="s">
        <v>628</v>
      </c>
      <c r="G191" s="28">
        <v>1</v>
      </c>
      <c r="H191" s="28">
        <v>6</v>
      </c>
      <c r="I191" s="29"/>
      <c r="J191" s="29"/>
      <c r="K191" s="29"/>
      <c r="L191" s="29"/>
      <c r="M191" s="28">
        <v>578</v>
      </c>
      <c r="N191" s="28" t="s">
        <v>284</v>
      </c>
      <c r="O191" s="21">
        <f>IF(ISBLANK(J191),(IF(ISBLANK(I191),(IF(ISBLANK(K191),(IF(ISBLANK(M191),"Preis fehlt",M191*'JR1'!AD$2)),K191)),I191)),J191)</f>
        <v>693.6</v>
      </c>
    </row>
    <row r="192" spans="1:15" x14ac:dyDescent="0.25">
      <c r="A192" s="14">
        <v>15701</v>
      </c>
      <c r="B192" s="15" t="s">
        <v>134</v>
      </c>
      <c r="C192" s="16" t="s">
        <v>629</v>
      </c>
      <c r="D192" s="15" t="s">
        <v>630</v>
      </c>
      <c r="E192" s="17" t="s">
        <v>98</v>
      </c>
      <c r="F192" s="18" t="s">
        <v>631</v>
      </c>
      <c r="G192" s="19">
        <v>1</v>
      </c>
      <c r="H192" s="19">
        <v>12</v>
      </c>
      <c r="I192" s="20"/>
      <c r="J192" s="20"/>
      <c r="K192" s="20"/>
      <c r="L192" s="20"/>
      <c r="M192" s="20"/>
      <c r="N192" s="19" t="s">
        <v>67</v>
      </c>
      <c r="O192" s="21" t="str">
        <f>IF(ISBLANK(J192),(IF(ISBLANK(I192),(IF(ISBLANK(K192),(IF(ISBLANK(M192),"Preis fehlt",M192*'JR1'!AD$2)),K192)),I192)),J192)</f>
        <v>Preis fehlt</v>
      </c>
    </row>
    <row r="193" spans="1:15" x14ac:dyDescent="0.25">
      <c r="A193" s="23">
        <v>15700</v>
      </c>
      <c r="B193" s="24" t="s">
        <v>56</v>
      </c>
      <c r="C193" s="25" t="s">
        <v>632</v>
      </c>
      <c r="D193" s="24" t="s">
        <v>633</v>
      </c>
      <c r="E193" s="26" t="s">
        <v>98</v>
      </c>
      <c r="F193" s="27" t="s">
        <v>631</v>
      </c>
      <c r="G193" s="28">
        <v>1</v>
      </c>
      <c r="H193" s="28">
        <v>12</v>
      </c>
      <c r="I193" s="29"/>
      <c r="J193" s="29"/>
      <c r="K193" s="29"/>
      <c r="L193" s="29"/>
      <c r="M193" s="29"/>
      <c r="N193" s="28" t="s">
        <v>67</v>
      </c>
      <c r="O193" s="21" t="str">
        <f>IF(ISBLANK(J193),(IF(ISBLANK(I193),(IF(ISBLANK(K193),(IF(ISBLANK(M193),"Preis fehlt",M193*'JR1'!AD$2)),K193)),I193)),J193)</f>
        <v>Preis fehlt</v>
      </c>
    </row>
    <row r="194" spans="1:15" x14ac:dyDescent="0.25">
      <c r="A194" s="14">
        <v>15978</v>
      </c>
      <c r="B194" s="15" t="s">
        <v>56</v>
      </c>
      <c r="C194" s="16" t="s">
        <v>634</v>
      </c>
      <c r="D194" s="15" t="s">
        <v>635</v>
      </c>
      <c r="E194" s="17" t="s">
        <v>59</v>
      </c>
      <c r="F194" s="18" t="s">
        <v>636</v>
      </c>
      <c r="G194" s="19">
        <v>1</v>
      </c>
      <c r="H194" s="19">
        <v>4</v>
      </c>
      <c r="I194" s="20"/>
      <c r="J194" s="20"/>
      <c r="K194" s="20"/>
      <c r="L194" s="20"/>
      <c r="M194" s="20"/>
      <c r="N194" s="19" t="s">
        <v>67</v>
      </c>
      <c r="O194" s="21" t="str">
        <f>IF(ISBLANK(J194),(IF(ISBLANK(I194),(IF(ISBLANK(K194),(IF(ISBLANK(M194),"Preis fehlt",M194*'JR1'!AD$2)),K194)),I194)),J194)</f>
        <v>Preis fehlt</v>
      </c>
    </row>
    <row r="195" spans="1:15" x14ac:dyDescent="0.25">
      <c r="A195" s="23">
        <v>15765</v>
      </c>
      <c r="B195" s="24" t="s">
        <v>134</v>
      </c>
      <c r="C195" s="25" t="s">
        <v>637</v>
      </c>
      <c r="D195" s="24" t="s">
        <v>638</v>
      </c>
      <c r="E195" s="26" t="s">
        <v>98</v>
      </c>
      <c r="F195" s="27" t="s">
        <v>639</v>
      </c>
      <c r="G195" s="28">
        <v>1</v>
      </c>
      <c r="H195" s="28">
        <v>12</v>
      </c>
      <c r="I195" s="29"/>
      <c r="J195" s="29"/>
      <c r="K195" s="29"/>
      <c r="L195" s="29"/>
      <c r="M195" s="29"/>
      <c r="N195" s="28" t="s">
        <v>67</v>
      </c>
      <c r="O195" s="21" t="str">
        <f>IF(ISBLANK(J195),(IF(ISBLANK(I195),(IF(ISBLANK(K195),(IF(ISBLANK(M195),"Preis fehlt",M195*'JR1'!AD$2)),K195)),I195)),J195)</f>
        <v>Preis fehlt</v>
      </c>
    </row>
    <row r="196" spans="1:15" ht="30" x14ac:dyDescent="0.25">
      <c r="A196" s="14">
        <v>15797</v>
      </c>
      <c r="B196" s="15" t="s">
        <v>56</v>
      </c>
      <c r="C196" s="16" t="s">
        <v>640</v>
      </c>
      <c r="D196" s="15" t="s">
        <v>641</v>
      </c>
      <c r="E196" s="17" t="s">
        <v>65</v>
      </c>
      <c r="F196" s="18"/>
      <c r="G196" s="19">
        <v>1</v>
      </c>
      <c r="H196" s="19"/>
      <c r="I196" s="20">
        <v>632</v>
      </c>
      <c r="J196" s="20"/>
      <c r="K196" s="20"/>
      <c r="L196" s="20">
        <v>543</v>
      </c>
      <c r="M196" s="19">
        <v>838</v>
      </c>
      <c r="N196" s="19" t="s">
        <v>67</v>
      </c>
      <c r="O196" s="21">
        <f>IF(ISBLANK(J196),(IF(ISBLANK(I196),(IF(ISBLANK(K196),(IF(ISBLANK(M196),"Preis fehlt",M196*'JR1'!AD$2)),K196)),I196)),J196)</f>
        <v>632</v>
      </c>
    </row>
    <row r="197" spans="1:15" x14ac:dyDescent="0.25">
      <c r="A197" s="23">
        <v>6071</v>
      </c>
      <c r="B197" s="24" t="s">
        <v>56</v>
      </c>
      <c r="C197" s="25" t="s">
        <v>642</v>
      </c>
      <c r="D197" s="24" t="s">
        <v>643</v>
      </c>
      <c r="E197" s="26" t="s">
        <v>74</v>
      </c>
      <c r="F197" s="27" t="s">
        <v>480</v>
      </c>
      <c r="G197" s="28">
        <v>4</v>
      </c>
      <c r="H197" s="28">
        <v>4</v>
      </c>
      <c r="I197" s="29">
        <v>487</v>
      </c>
      <c r="J197" s="29"/>
      <c r="K197" s="29"/>
      <c r="L197" s="29">
        <v>413</v>
      </c>
      <c r="M197" s="28">
        <v>640</v>
      </c>
      <c r="N197" s="28" t="s">
        <v>67</v>
      </c>
      <c r="O197" s="21">
        <f>IF(ISBLANK(J197),(IF(ISBLANK(I197),(IF(ISBLANK(K197),(IF(ISBLANK(M197),"Preis fehlt",M197*'JR1'!AD$2)),K197)),I197)),J197)</f>
        <v>487</v>
      </c>
    </row>
    <row r="198" spans="1:15" ht="30" x14ac:dyDescent="0.25">
      <c r="A198" s="14">
        <v>8503</v>
      </c>
      <c r="B198" s="15" t="s">
        <v>56</v>
      </c>
      <c r="C198" s="16" t="s">
        <v>644</v>
      </c>
      <c r="D198" s="15" t="s">
        <v>645</v>
      </c>
      <c r="E198" s="17" t="s">
        <v>59</v>
      </c>
      <c r="F198" s="18" t="s">
        <v>646</v>
      </c>
      <c r="G198" s="19">
        <v>8</v>
      </c>
      <c r="H198" s="19">
        <v>8</v>
      </c>
      <c r="I198" s="20">
        <v>3550</v>
      </c>
      <c r="J198" s="20"/>
      <c r="K198" s="20"/>
      <c r="L198" s="20">
        <v>3008</v>
      </c>
      <c r="M198" s="19">
        <v>4048</v>
      </c>
      <c r="N198" s="19" t="s">
        <v>104</v>
      </c>
      <c r="O198" s="21">
        <f>IF(ISBLANK(J198),(IF(ISBLANK(I198),(IF(ISBLANK(K198),(IF(ISBLANK(M198),"Preis fehlt",M198*'JR1'!AD$2)),K198)),I198)),J198)</f>
        <v>3550</v>
      </c>
    </row>
    <row r="199" spans="1:15" x14ac:dyDescent="0.25">
      <c r="A199" s="23">
        <v>18761</v>
      </c>
      <c r="B199" s="24" t="s">
        <v>56</v>
      </c>
      <c r="C199" s="25" t="s">
        <v>647</v>
      </c>
      <c r="D199" s="24" t="s">
        <v>648</v>
      </c>
      <c r="E199" s="26" t="s">
        <v>59</v>
      </c>
      <c r="F199" s="27" t="s">
        <v>323</v>
      </c>
      <c r="G199" s="28">
        <v>1</v>
      </c>
      <c r="H199" s="28">
        <v>4</v>
      </c>
      <c r="I199" s="29"/>
      <c r="J199" s="29"/>
      <c r="K199" s="29"/>
      <c r="L199" s="29"/>
      <c r="M199" s="29"/>
      <c r="N199" s="28" t="s">
        <v>67</v>
      </c>
      <c r="O199" s="21" t="str">
        <f>IF(ISBLANK(J199),(IF(ISBLANK(I199),(IF(ISBLANK(K199),(IF(ISBLANK(M199),"Preis fehlt",M199*'JR1'!AD$2)),K199)),I199)),J199)</f>
        <v>Preis fehlt</v>
      </c>
    </row>
    <row r="200" spans="1:15" x14ac:dyDescent="0.25">
      <c r="A200" s="14">
        <v>356</v>
      </c>
      <c r="B200" s="15" t="s">
        <v>56</v>
      </c>
      <c r="C200" s="16" t="s">
        <v>649</v>
      </c>
      <c r="D200" s="15" t="s">
        <v>650</v>
      </c>
      <c r="E200" s="17" t="s">
        <v>129</v>
      </c>
      <c r="F200" s="18" t="s">
        <v>651</v>
      </c>
      <c r="G200" s="19">
        <v>1</v>
      </c>
      <c r="H200" s="19">
        <v>6</v>
      </c>
      <c r="I200" s="20">
        <v>2108</v>
      </c>
      <c r="J200" s="20"/>
      <c r="K200" s="20"/>
      <c r="L200" s="20">
        <v>1786</v>
      </c>
      <c r="M200" s="19">
        <v>2358</v>
      </c>
      <c r="N200" s="19" t="s">
        <v>104</v>
      </c>
      <c r="O200" s="21">
        <f>IF(ISBLANK(J200),(IF(ISBLANK(I200),(IF(ISBLANK(K200),(IF(ISBLANK(M200),"Preis fehlt",M200*'JR1'!AD$2)),K200)),I200)),J200)</f>
        <v>2108</v>
      </c>
    </row>
    <row r="201" spans="1:15" ht="45" x14ac:dyDescent="0.25">
      <c r="A201" s="23">
        <v>394</v>
      </c>
      <c r="B201" s="24" t="s">
        <v>56</v>
      </c>
      <c r="C201" s="25" t="s">
        <v>652</v>
      </c>
      <c r="D201" s="24" t="s">
        <v>653</v>
      </c>
      <c r="E201" s="26" t="s">
        <v>59</v>
      </c>
      <c r="F201" s="27" t="s">
        <v>161</v>
      </c>
      <c r="G201" s="28">
        <v>21</v>
      </c>
      <c r="H201" s="28">
        <v>26</v>
      </c>
      <c r="I201" s="29">
        <v>9380</v>
      </c>
      <c r="J201" s="29"/>
      <c r="K201" s="29"/>
      <c r="L201" s="29">
        <v>7949</v>
      </c>
      <c r="M201" s="28">
        <v>10492</v>
      </c>
      <c r="N201" s="28" t="s">
        <v>267</v>
      </c>
      <c r="O201" s="21">
        <f>IF(ISBLANK(J201),(IF(ISBLANK(I201),(IF(ISBLANK(K201),(IF(ISBLANK(M201),"Preis fehlt",M201*'JR1'!AD$2)),K201)),I201)),J201)</f>
        <v>9380</v>
      </c>
    </row>
    <row r="202" spans="1:15" x14ac:dyDescent="0.25">
      <c r="A202" s="14">
        <v>14121</v>
      </c>
      <c r="B202" s="15" t="s">
        <v>62</v>
      </c>
      <c r="C202" s="16" t="s">
        <v>654</v>
      </c>
      <c r="D202" s="15" t="s">
        <v>655</v>
      </c>
      <c r="E202" s="17" t="s">
        <v>98</v>
      </c>
      <c r="F202" s="18" t="s">
        <v>656</v>
      </c>
      <c r="G202" s="19">
        <v>1</v>
      </c>
      <c r="H202" s="19">
        <v>6</v>
      </c>
      <c r="I202" s="20"/>
      <c r="J202" s="20"/>
      <c r="K202" s="20"/>
      <c r="L202" s="20"/>
      <c r="M202" s="20"/>
      <c r="N202" s="19" t="s">
        <v>67</v>
      </c>
      <c r="O202" s="21" t="str">
        <f>IF(ISBLANK(J202),(IF(ISBLANK(I202),(IF(ISBLANK(K202),(IF(ISBLANK(M202),"Preis fehlt",M202*'JR1'!AD$2)),K202)),I202)),J202)</f>
        <v>Preis fehlt</v>
      </c>
    </row>
    <row r="203" spans="1:15" ht="30" x14ac:dyDescent="0.25">
      <c r="A203" s="23">
        <v>13049</v>
      </c>
      <c r="B203" s="24" t="s">
        <v>62</v>
      </c>
      <c r="C203" s="25" t="s">
        <v>657</v>
      </c>
      <c r="D203" s="24" t="s">
        <v>658</v>
      </c>
      <c r="E203" s="26" t="s">
        <v>70</v>
      </c>
      <c r="F203" s="27" t="s">
        <v>659</v>
      </c>
      <c r="G203" s="28">
        <v>1</v>
      </c>
      <c r="H203" s="28">
        <v>12</v>
      </c>
      <c r="I203" s="29"/>
      <c r="J203" s="29"/>
      <c r="K203" s="29"/>
      <c r="L203" s="29"/>
      <c r="M203" s="28">
        <v>1805</v>
      </c>
      <c r="N203" s="28" t="s">
        <v>67</v>
      </c>
      <c r="O203" s="21">
        <f>IF(ISBLANK(J203),(IF(ISBLANK(I203),(IF(ISBLANK(K203),(IF(ISBLANK(M203),"Preis fehlt",M203*'JR1'!AD$2)),K203)),I203)),J203)</f>
        <v>2166</v>
      </c>
    </row>
    <row r="204" spans="1:15" x14ac:dyDescent="0.25">
      <c r="A204" s="14">
        <v>5255</v>
      </c>
      <c r="B204" s="15" t="s">
        <v>56</v>
      </c>
      <c r="C204" s="16" t="s">
        <v>660</v>
      </c>
      <c r="D204" s="15" t="s">
        <v>661</v>
      </c>
      <c r="E204" s="17" t="s">
        <v>98</v>
      </c>
      <c r="F204" s="18" t="s">
        <v>662</v>
      </c>
      <c r="G204" s="19">
        <v>12</v>
      </c>
      <c r="H204" s="19">
        <v>12</v>
      </c>
      <c r="I204" s="20">
        <v>2816</v>
      </c>
      <c r="J204" s="20"/>
      <c r="K204" s="20"/>
      <c r="L204" s="20">
        <v>2386</v>
      </c>
      <c r="M204" s="19">
        <v>2793</v>
      </c>
      <c r="N204" s="19" t="s">
        <v>151</v>
      </c>
      <c r="O204" s="21">
        <f>IF(ISBLANK(J204),(IF(ISBLANK(I204),(IF(ISBLANK(K204),(IF(ISBLANK(M204),"Preis fehlt",M204*'JR1'!AD$2)),K204)),I204)),J204)</f>
        <v>2816</v>
      </c>
    </row>
    <row r="205" spans="1:15" x14ac:dyDescent="0.25">
      <c r="A205" s="23">
        <v>5095</v>
      </c>
      <c r="B205" s="24" t="s">
        <v>56</v>
      </c>
      <c r="C205" s="25" t="s">
        <v>663</v>
      </c>
      <c r="D205" s="24" t="s">
        <v>664</v>
      </c>
      <c r="E205" s="26" t="s">
        <v>74</v>
      </c>
      <c r="F205" s="27" t="s">
        <v>665</v>
      </c>
      <c r="G205" s="28">
        <v>9</v>
      </c>
      <c r="H205" s="28">
        <v>9</v>
      </c>
      <c r="I205" s="29">
        <v>1177</v>
      </c>
      <c r="J205" s="29"/>
      <c r="K205" s="29"/>
      <c r="L205" s="29">
        <v>998</v>
      </c>
      <c r="M205" s="28">
        <v>1316</v>
      </c>
      <c r="N205" s="28" t="s">
        <v>67</v>
      </c>
      <c r="O205" s="21">
        <f>IF(ISBLANK(J205),(IF(ISBLANK(I205),(IF(ISBLANK(K205),(IF(ISBLANK(M205),"Preis fehlt",M205*'JR1'!AD$2)),K205)),I205)),J205)</f>
        <v>1177</v>
      </c>
    </row>
    <row r="206" spans="1:15" ht="30" x14ac:dyDescent="0.25">
      <c r="A206" s="14">
        <v>18163</v>
      </c>
      <c r="B206" s="15" t="s">
        <v>56</v>
      </c>
      <c r="C206" s="16" t="s">
        <v>666</v>
      </c>
      <c r="D206" s="15" t="s">
        <v>667</v>
      </c>
      <c r="E206" s="17" t="s">
        <v>59</v>
      </c>
      <c r="F206" s="18" t="s">
        <v>668</v>
      </c>
      <c r="G206" s="19">
        <v>4</v>
      </c>
      <c r="H206" s="19">
        <v>4</v>
      </c>
      <c r="I206" s="20"/>
      <c r="J206" s="20"/>
      <c r="K206" s="20"/>
      <c r="L206" s="20"/>
      <c r="M206" s="20"/>
      <c r="N206" s="19" t="s">
        <v>80</v>
      </c>
      <c r="O206" s="21" t="str">
        <f>IF(ISBLANK(J206),(IF(ISBLANK(I206),(IF(ISBLANK(K206),(IF(ISBLANK(M206),"Preis fehlt",M206*'JR1'!AD$2)),K206)),I206)),J206)</f>
        <v>Preis fehlt</v>
      </c>
    </row>
    <row r="207" spans="1:15" x14ac:dyDescent="0.25">
      <c r="A207" s="14">
        <v>8659</v>
      </c>
      <c r="B207" s="15" t="s">
        <v>56</v>
      </c>
      <c r="C207" s="16" t="s">
        <v>669</v>
      </c>
      <c r="D207" s="15" t="s">
        <v>670</v>
      </c>
      <c r="E207" s="17" t="s">
        <v>98</v>
      </c>
      <c r="F207" s="18" t="s">
        <v>671</v>
      </c>
      <c r="G207" s="19">
        <v>4</v>
      </c>
      <c r="H207" s="19">
        <v>4</v>
      </c>
      <c r="I207" s="20"/>
      <c r="J207" s="20"/>
      <c r="K207" s="20"/>
      <c r="L207" s="20"/>
      <c r="M207" s="20"/>
      <c r="N207" s="19" t="s">
        <v>67</v>
      </c>
      <c r="O207" s="21" t="str">
        <f>IF(ISBLANK(J207),(IF(ISBLANK(I207),(IF(ISBLANK(K207),(IF(ISBLANK(M207),"Preis fehlt",M207*'JR1'!AD$2)),K207)),I207)),J207)</f>
        <v>Preis fehlt</v>
      </c>
    </row>
    <row r="208" spans="1:15" ht="30" x14ac:dyDescent="0.25">
      <c r="A208" s="23">
        <v>17033</v>
      </c>
      <c r="B208" s="24" t="s">
        <v>56</v>
      </c>
      <c r="C208" s="25" t="s">
        <v>672</v>
      </c>
      <c r="D208" s="24" t="s">
        <v>673</v>
      </c>
      <c r="E208" s="26" t="s">
        <v>98</v>
      </c>
      <c r="F208" s="27" t="s">
        <v>674</v>
      </c>
      <c r="G208" s="28">
        <v>6</v>
      </c>
      <c r="H208" s="28">
        <v>6</v>
      </c>
      <c r="I208" s="29"/>
      <c r="J208" s="29"/>
      <c r="K208" s="29"/>
      <c r="L208" s="29"/>
      <c r="M208" s="29"/>
      <c r="N208" s="28" t="s">
        <v>126</v>
      </c>
      <c r="O208" s="21" t="str">
        <f>IF(ISBLANK(J208),(IF(ISBLANK(I208),(IF(ISBLANK(K208),(IF(ISBLANK(M208),"Preis fehlt",M208*'JR1'!AD$2)),K208)),I208)),J208)</f>
        <v>Preis fehlt</v>
      </c>
    </row>
    <row r="209" spans="1:15" x14ac:dyDescent="0.25">
      <c r="A209" s="14">
        <v>6077</v>
      </c>
      <c r="B209" s="15" t="s">
        <v>56</v>
      </c>
      <c r="C209" s="16" t="s">
        <v>675</v>
      </c>
      <c r="D209" s="15" t="s">
        <v>676</v>
      </c>
      <c r="E209" s="17" t="s">
        <v>74</v>
      </c>
      <c r="F209" s="18" t="s">
        <v>677</v>
      </c>
      <c r="G209" s="19">
        <v>8</v>
      </c>
      <c r="H209" s="19">
        <v>8</v>
      </c>
      <c r="I209" s="20">
        <v>422</v>
      </c>
      <c r="J209" s="20"/>
      <c r="K209" s="20"/>
      <c r="L209" s="20">
        <v>357</v>
      </c>
      <c r="M209" s="19">
        <v>623</v>
      </c>
      <c r="N209" s="19" t="s">
        <v>67</v>
      </c>
      <c r="O209" s="21">
        <f>IF(ISBLANK(J209),(IF(ISBLANK(I209),(IF(ISBLANK(K209),(IF(ISBLANK(M209),"Preis fehlt",M209*'JR1'!AD$2)),K209)),I209)),J209)</f>
        <v>422</v>
      </c>
    </row>
    <row r="210" spans="1:15" x14ac:dyDescent="0.25">
      <c r="A210" s="23">
        <v>8586</v>
      </c>
      <c r="B210" s="24" t="s">
        <v>56</v>
      </c>
      <c r="C210" s="25" t="s">
        <v>678</v>
      </c>
      <c r="D210" s="24" t="s">
        <v>679</v>
      </c>
      <c r="E210" s="26" t="s">
        <v>98</v>
      </c>
      <c r="F210" s="27" t="s">
        <v>680</v>
      </c>
      <c r="G210" s="28">
        <v>4</v>
      </c>
      <c r="H210" s="28">
        <v>4</v>
      </c>
      <c r="I210" s="29"/>
      <c r="J210" s="29"/>
      <c r="K210" s="29"/>
      <c r="L210" s="29"/>
      <c r="M210" s="29"/>
      <c r="N210" s="28" t="s">
        <v>67</v>
      </c>
      <c r="O210" s="21" t="str">
        <f>IF(ISBLANK(J210),(IF(ISBLANK(I210),(IF(ISBLANK(K210),(IF(ISBLANK(M210),"Preis fehlt",M210*'JR1'!AD$2)),K210)),I210)),J210)</f>
        <v>Preis fehlt</v>
      </c>
    </row>
    <row r="211" spans="1:15" x14ac:dyDescent="0.25">
      <c r="A211" s="14">
        <v>18154</v>
      </c>
      <c r="B211" s="15" t="s">
        <v>56</v>
      </c>
      <c r="C211" s="16" t="s">
        <v>681</v>
      </c>
      <c r="D211" s="15" t="s">
        <v>682</v>
      </c>
      <c r="E211" s="17" t="s">
        <v>59</v>
      </c>
      <c r="F211" s="18" t="s">
        <v>683</v>
      </c>
      <c r="G211" s="19">
        <v>4</v>
      </c>
      <c r="H211" s="19">
        <v>4</v>
      </c>
      <c r="I211" s="20"/>
      <c r="J211" s="20"/>
      <c r="K211" s="20"/>
      <c r="L211" s="20"/>
      <c r="M211" s="20"/>
      <c r="N211" s="19" t="s">
        <v>67</v>
      </c>
      <c r="O211" s="21" t="str">
        <f>IF(ISBLANK(J211),(IF(ISBLANK(I211),(IF(ISBLANK(K211),(IF(ISBLANK(M211),"Preis fehlt",M211*'JR1'!AD$2)),K211)),I211)),J211)</f>
        <v>Preis fehlt</v>
      </c>
    </row>
    <row r="212" spans="1:15" x14ac:dyDescent="0.25">
      <c r="A212" s="23">
        <v>8651</v>
      </c>
      <c r="B212" s="24" t="s">
        <v>56</v>
      </c>
      <c r="C212" s="25" t="s">
        <v>684</v>
      </c>
      <c r="D212" s="24" t="s">
        <v>685</v>
      </c>
      <c r="E212" s="26" t="s">
        <v>98</v>
      </c>
      <c r="F212" s="27" t="s">
        <v>313</v>
      </c>
      <c r="G212" s="28">
        <v>4</v>
      </c>
      <c r="H212" s="28">
        <v>4</v>
      </c>
      <c r="I212" s="29"/>
      <c r="J212" s="29"/>
      <c r="K212" s="29"/>
      <c r="L212" s="29"/>
      <c r="M212" s="29"/>
      <c r="N212" s="28" t="s">
        <v>284</v>
      </c>
      <c r="O212" s="21" t="str">
        <f>IF(ISBLANK(J212),(IF(ISBLANK(I212),(IF(ISBLANK(K212),(IF(ISBLANK(M212),"Preis fehlt",M212*'JR1'!AD$2)),K212)),I212)),J212)</f>
        <v>Preis fehlt</v>
      </c>
    </row>
    <row r="213" spans="1:15" ht="30" x14ac:dyDescent="0.25">
      <c r="A213" s="23">
        <v>17054</v>
      </c>
      <c r="B213" s="24" t="s">
        <v>56</v>
      </c>
      <c r="C213" s="25" t="s">
        <v>686</v>
      </c>
      <c r="D213" s="24" t="s">
        <v>687</v>
      </c>
      <c r="E213" s="26" t="s">
        <v>98</v>
      </c>
      <c r="F213" s="27" t="s">
        <v>688</v>
      </c>
      <c r="G213" s="28">
        <v>4</v>
      </c>
      <c r="H213" s="28">
        <v>4</v>
      </c>
      <c r="I213" s="29"/>
      <c r="J213" s="29"/>
      <c r="K213" s="29"/>
      <c r="L213" s="29"/>
      <c r="M213" s="29"/>
      <c r="N213" s="28" t="s">
        <v>67</v>
      </c>
      <c r="O213" s="21" t="str">
        <f>IF(ISBLANK(J213),(IF(ISBLANK(I213),(IF(ISBLANK(K213),(IF(ISBLANK(M213),"Preis fehlt",M213*'JR1'!AD$2)),K213)),I213)),J213)</f>
        <v>Preis fehlt</v>
      </c>
    </row>
    <row r="214" spans="1:15" ht="120" x14ac:dyDescent="0.25">
      <c r="A214" s="14">
        <v>7449</v>
      </c>
      <c r="B214" s="15" t="s">
        <v>56</v>
      </c>
      <c r="C214" s="16" t="s">
        <v>689</v>
      </c>
      <c r="D214" s="15" t="s">
        <v>690</v>
      </c>
      <c r="E214" s="17" t="s">
        <v>154</v>
      </c>
      <c r="F214" s="18" t="s">
        <v>172</v>
      </c>
      <c r="G214" s="19">
        <v>4</v>
      </c>
      <c r="H214" s="19">
        <v>4</v>
      </c>
      <c r="I214" s="20">
        <v>520</v>
      </c>
      <c r="J214" s="20"/>
      <c r="K214" s="20"/>
      <c r="L214" s="20">
        <v>440</v>
      </c>
      <c r="M214" s="19">
        <v>582</v>
      </c>
      <c r="N214" s="19" t="s">
        <v>76</v>
      </c>
      <c r="O214" s="21">
        <f>IF(ISBLANK(J214),(IF(ISBLANK(I214),(IF(ISBLANK(K214),(IF(ISBLANK(M214),"Preis fehlt",M214*'JR1'!AD$2)),K214)),I214)),J214)</f>
        <v>520</v>
      </c>
    </row>
    <row r="215" spans="1:15" ht="75" x14ac:dyDescent="0.25">
      <c r="A215" s="23">
        <v>5460</v>
      </c>
      <c r="B215" s="24" t="s">
        <v>56</v>
      </c>
      <c r="C215" s="25" t="s">
        <v>691</v>
      </c>
      <c r="D215" s="24" t="s">
        <v>692</v>
      </c>
      <c r="E215" s="26" t="s">
        <v>98</v>
      </c>
      <c r="F215" s="27" t="s">
        <v>161</v>
      </c>
      <c r="G215" s="28">
        <v>22</v>
      </c>
      <c r="H215" s="28">
        <v>22</v>
      </c>
      <c r="I215" s="29">
        <v>3199</v>
      </c>
      <c r="J215" s="29"/>
      <c r="K215" s="29"/>
      <c r="L215" s="29">
        <v>2711</v>
      </c>
      <c r="M215" s="28">
        <v>3576</v>
      </c>
      <c r="N215" s="28" t="s">
        <v>462</v>
      </c>
      <c r="O215" s="21">
        <f>IF(ISBLANK(J215),(IF(ISBLANK(I215),(IF(ISBLANK(K215),(IF(ISBLANK(M215),"Preis fehlt",M215*'JR1'!AD$2)),K215)),I215)),J215)</f>
        <v>3199</v>
      </c>
    </row>
    <row r="216" spans="1:15" x14ac:dyDescent="0.25">
      <c r="A216" s="14">
        <v>18011</v>
      </c>
      <c r="B216" s="15" t="s">
        <v>56</v>
      </c>
      <c r="C216" s="16" t="s">
        <v>693</v>
      </c>
      <c r="D216" s="15" t="s">
        <v>694</v>
      </c>
      <c r="E216" s="17" t="s">
        <v>59</v>
      </c>
      <c r="F216" s="18" t="s">
        <v>695</v>
      </c>
      <c r="G216" s="19">
        <v>4</v>
      </c>
      <c r="H216" s="19">
        <v>4</v>
      </c>
      <c r="I216" s="20">
        <v>397</v>
      </c>
      <c r="J216" s="20"/>
      <c r="K216" s="20"/>
      <c r="L216" s="20">
        <v>336</v>
      </c>
      <c r="M216" s="19">
        <v>489</v>
      </c>
      <c r="N216" s="19" t="s">
        <v>462</v>
      </c>
      <c r="O216" s="21">
        <f>IF(ISBLANK(J216),(IF(ISBLANK(I216),(IF(ISBLANK(K216),(IF(ISBLANK(M216),"Preis fehlt",M216*'JR1'!AD$2)),K216)),I216)),J216)</f>
        <v>397</v>
      </c>
    </row>
    <row r="217" spans="1:15" ht="45" x14ac:dyDescent="0.25">
      <c r="A217" s="23">
        <v>5192</v>
      </c>
      <c r="B217" s="24" t="s">
        <v>56</v>
      </c>
      <c r="C217" s="25" t="s">
        <v>696</v>
      </c>
      <c r="D217" s="24" t="s">
        <v>697</v>
      </c>
      <c r="E217" s="26" t="s">
        <v>74</v>
      </c>
      <c r="F217" s="27" t="s">
        <v>698</v>
      </c>
      <c r="G217" s="28">
        <v>10</v>
      </c>
      <c r="H217" s="28">
        <v>10</v>
      </c>
      <c r="I217" s="29">
        <v>1506</v>
      </c>
      <c r="J217" s="29"/>
      <c r="K217" s="29"/>
      <c r="L217" s="29">
        <v>1276</v>
      </c>
      <c r="M217" s="28">
        <v>1681</v>
      </c>
      <c r="N217" s="28" t="s">
        <v>462</v>
      </c>
      <c r="O217" s="21">
        <f>IF(ISBLANK(J217),(IF(ISBLANK(I217),(IF(ISBLANK(K217),(IF(ISBLANK(M217),"Preis fehlt",M217*'JR1'!AD$2)),K217)),I217)),J217)</f>
        <v>1506</v>
      </c>
    </row>
    <row r="218" spans="1:15" x14ac:dyDescent="0.25">
      <c r="A218" s="14">
        <v>15721</v>
      </c>
      <c r="B218" s="15" t="s">
        <v>134</v>
      </c>
      <c r="C218" s="16" t="s">
        <v>699</v>
      </c>
      <c r="D218" s="15" t="s">
        <v>700</v>
      </c>
      <c r="E218" s="17" t="s">
        <v>59</v>
      </c>
      <c r="F218" s="18" t="s">
        <v>701</v>
      </c>
      <c r="G218" s="19">
        <v>1</v>
      </c>
      <c r="H218" s="19">
        <v>10</v>
      </c>
      <c r="I218" s="20"/>
      <c r="J218" s="20"/>
      <c r="K218" s="20"/>
      <c r="L218" s="20"/>
      <c r="M218" s="20"/>
      <c r="N218" s="19" t="s">
        <v>67</v>
      </c>
      <c r="O218" s="21" t="str">
        <f>IF(ISBLANK(J218),(IF(ISBLANK(I218),(IF(ISBLANK(K218),(IF(ISBLANK(M218),"Preis fehlt",M218*'JR1'!AD$2)),K218)),I218)),J218)</f>
        <v>Preis fehlt</v>
      </c>
    </row>
    <row r="219" spans="1:15" x14ac:dyDescent="0.25">
      <c r="A219" s="23">
        <v>8004</v>
      </c>
      <c r="B219" s="24" t="s">
        <v>56</v>
      </c>
      <c r="C219" s="25" t="s">
        <v>702</v>
      </c>
      <c r="D219" s="24" t="s">
        <v>703</v>
      </c>
      <c r="E219" s="26" t="s">
        <v>74</v>
      </c>
      <c r="F219" s="27" t="s">
        <v>704</v>
      </c>
      <c r="G219" s="28">
        <v>12</v>
      </c>
      <c r="H219" s="28">
        <v>12</v>
      </c>
      <c r="I219" s="29">
        <v>7790</v>
      </c>
      <c r="J219" s="29"/>
      <c r="K219" s="29"/>
      <c r="L219" s="29">
        <v>6603</v>
      </c>
      <c r="M219" s="28">
        <v>8717</v>
      </c>
      <c r="N219" s="28" t="s">
        <v>67</v>
      </c>
      <c r="O219" s="21">
        <f>IF(ISBLANK(J219),(IF(ISBLANK(I219),(IF(ISBLANK(K219),(IF(ISBLANK(M219),"Preis fehlt",M219*'JR1'!AD$2)),K219)),I219)),J219)</f>
        <v>7790</v>
      </c>
    </row>
    <row r="220" spans="1:15" ht="30" x14ac:dyDescent="0.25">
      <c r="A220" s="14">
        <v>13032</v>
      </c>
      <c r="B220" s="15" t="s">
        <v>62</v>
      </c>
      <c r="C220" s="16" t="s">
        <v>705</v>
      </c>
      <c r="D220" s="15" t="s">
        <v>706</v>
      </c>
      <c r="E220" s="17" t="s">
        <v>70</v>
      </c>
      <c r="F220" s="18" t="s">
        <v>707</v>
      </c>
      <c r="G220" s="19">
        <v>2</v>
      </c>
      <c r="H220" s="19">
        <v>2</v>
      </c>
      <c r="I220" s="20"/>
      <c r="J220" s="20"/>
      <c r="K220" s="20"/>
      <c r="L220" s="20"/>
      <c r="M220" s="19">
        <v>539</v>
      </c>
      <c r="N220" s="19" t="s">
        <v>343</v>
      </c>
      <c r="O220" s="21">
        <f>IF(ISBLANK(J220),(IF(ISBLANK(I220),(IF(ISBLANK(K220),(IF(ISBLANK(M220),"Preis fehlt",M220*'JR1'!AD$2)),K220)),I220)),J220)</f>
        <v>646.79999999999995</v>
      </c>
    </row>
    <row r="221" spans="1:15" ht="45" x14ac:dyDescent="0.25">
      <c r="A221" s="23">
        <v>246</v>
      </c>
      <c r="B221" s="24" t="s">
        <v>56</v>
      </c>
      <c r="C221" s="25" t="s">
        <v>708</v>
      </c>
      <c r="D221" s="24" t="s">
        <v>709</v>
      </c>
      <c r="E221" s="26" t="s">
        <v>83</v>
      </c>
      <c r="F221" s="27" t="s">
        <v>710</v>
      </c>
      <c r="G221" s="28">
        <v>24</v>
      </c>
      <c r="H221" s="28">
        <v>24</v>
      </c>
      <c r="I221" s="29">
        <v>10655</v>
      </c>
      <c r="J221" s="29"/>
      <c r="K221" s="29"/>
      <c r="L221" s="29">
        <v>9029</v>
      </c>
      <c r="M221" s="28">
        <v>11923</v>
      </c>
      <c r="N221" s="28" t="s">
        <v>100</v>
      </c>
      <c r="O221" s="21">
        <f>IF(ISBLANK(J221),(IF(ISBLANK(I221),(IF(ISBLANK(K221),(IF(ISBLANK(M221),"Preis fehlt",M221*'JR1'!AD$2)),K221)),I221)),J221)</f>
        <v>10655</v>
      </c>
    </row>
    <row r="222" spans="1:15" x14ac:dyDescent="0.25">
      <c r="A222" s="14">
        <v>18277</v>
      </c>
      <c r="B222" s="15" t="s">
        <v>56</v>
      </c>
      <c r="C222" s="16" t="s">
        <v>711</v>
      </c>
      <c r="D222" s="15" t="s">
        <v>712</v>
      </c>
      <c r="E222" s="17" t="s">
        <v>59</v>
      </c>
      <c r="F222" s="18" t="s">
        <v>713</v>
      </c>
      <c r="G222" s="19">
        <v>6</v>
      </c>
      <c r="H222" s="19">
        <v>6</v>
      </c>
      <c r="I222" s="20">
        <v>922</v>
      </c>
      <c r="J222" s="20"/>
      <c r="K222" s="20"/>
      <c r="L222" s="20">
        <v>664</v>
      </c>
      <c r="M222" s="19">
        <v>1001</v>
      </c>
      <c r="N222" s="19" t="s">
        <v>100</v>
      </c>
      <c r="O222" s="21">
        <f>IF(ISBLANK(J222),(IF(ISBLANK(I222),(IF(ISBLANK(K222),(IF(ISBLANK(M222),"Preis fehlt",M222*'JR1'!AD$2)),K222)),I222)),J222)</f>
        <v>922</v>
      </c>
    </row>
    <row r="223" spans="1:15" x14ac:dyDescent="0.25">
      <c r="A223" s="23">
        <v>5322</v>
      </c>
      <c r="B223" s="24" t="s">
        <v>56</v>
      </c>
      <c r="C223" s="25" t="s">
        <v>714</v>
      </c>
      <c r="D223" s="24" t="s">
        <v>715</v>
      </c>
      <c r="E223" s="26" t="s">
        <v>74</v>
      </c>
      <c r="F223" s="27" t="s">
        <v>716</v>
      </c>
      <c r="G223" s="28">
        <v>16</v>
      </c>
      <c r="H223" s="28">
        <v>16</v>
      </c>
      <c r="I223" s="29">
        <v>3497</v>
      </c>
      <c r="J223" s="29"/>
      <c r="K223" s="29"/>
      <c r="L223" s="29">
        <v>2964</v>
      </c>
      <c r="M223" s="28">
        <v>3915</v>
      </c>
      <c r="N223" s="28" t="s">
        <v>227</v>
      </c>
      <c r="O223" s="21">
        <f>IF(ISBLANK(J223),(IF(ISBLANK(I223),(IF(ISBLANK(K223),(IF(ISBLANK(M223),"Preis fehlt",M223*'JR1'!AD$2)),K223)),I223)),J223)</f>
        <v>3497</v>
      </c>
    </row>
    <row r="224" spans="1:15" x14ac:dyDescent="0.25">
      <c r="A224" s="14">
        <v>12004</v>
      </c>
      <c r="B224" s="15" t="s">
        <v>56</v>
      </c>
      <c r="C224" s="16" t="s">
        <v>717</v>
      </c>
      <c r="D224" s="15" t="s">
        <v>718</v>
      </c>
      <c r="E224" s="17" t="s">
        <v>352</v>
      </c>
      <c r="F224" s="18" t="s">
        <v>719</v>
      </c>
      <c r="G224" s="19">
        <v>6</v>
      </c>
      <c r="H224" s="19">
        <v>6</v>
      </c>
      <c r="I224" s="20">
        <v>1031</v>
      </c>
      <c r="J224" s="20"/>
      <c r="K224" s="20"/>
      <c r="L224" s="20">
        <v>875</v>
      </c>
      <c r="M224" s="19">
        <v>811</v>
      </c>
      <c r="N224" s="19" t="s">
        <v>462</v>
      </c>
      <c r="O224" s="21">
        <f>IF(ISBLANK(J224),(IF(ISBLANK(I224),(IF(ISBLANK(K224),(IF(ISBLANK(M224),"Preis fehlt",M224*'JR1'!AD$2)),K224)),I224)),J224)</f>
        <v>1031</v>
      </c>
    </row>
    <row r="225" spans="1:15" x14ac:dyDescent="0.25">
      <c r="A225" s="23">
        <v>8060</v>
      </c>
      <c r="B225" s="24" t="s">
        <v>56</v>
      </c>
      <c r="C225" s="25" t="s">
        <v>720</v>
      </c>
      <c r="D225" s="24" t="s">
        <v>721</v>
      </c>
      <c r="E225" s="26" t="s">
        <v>74</v>
      </c>
      <c r="F225" s="27" t="s">
        <v>722</v>
      </c>
      <c r="G225" s="28">
        <v>6</v>
      </c>
      <c r="H225" s="28">
        <v>6</v>
      </c>
      <c r="I225" s="29">
        <v>723</v>
      </c>
      <c r="J225" s="29"/>
      <c r="K225" s="29"/>
      <c r="L225" s="29">
        <v>568</v>
      </c>
      <c r="M225" s="28">
        <v>810</v>
      </c>
      <c r="N225" s="28" t="s">
        <v>67</v>
      </c>
      <c r="O225" s="21">
        <f>IF(ISBLANK(J225),(IF(ISBLANK(I225),(IF(ISBLANK(K225),(IF(ISBLANK(M225),"Preis fehlt",M225*'JR1'!AD$2)),K225)),I225)),J225)</f>
        <v>723</v>
      </c>
    </row>
    <row r="226" spans="1:15" x14ac:dyDescent="0.25">
      <c r="A226" s="14">
        <v>4082</v>
      </c>
      <c r="B226" s="15" t="s">
        <v>56</v>
      </c>
      <c r="C226" s="16" t="s">
        <v>723</v>
      </c>
      <c r="D226" s="15" t="s">
        <v>724</v>
      </c>
      <c r="E226" s="17" t="s">
        <v>74</v>
      </c>
      <c r="F226" s="18" t="s">
        <v>480</v>
      </c>
      <c r="G226" s="19">
        <v>4</v>
      </c>
      <c r="H226" s="19">
        <v>4</v>
      </c>
      <c r="I226" s="20">
        <v>427</v>
      </c>
      <c r="J226" s="20"/>
      <c r="K226" s="20"/>
      <c r="L226" s="20">
        <v>363</v>
      </c>
      <c r="M226" s="19">
        <v>426</v>
      </c>
      <c r="N226" s="19" t="s">
        <v>284</v>
      </c>
      <c r="O226" s="21">
        <f>IF(ISBLANK(J226),(IF(ISBLANK(I226),(IF(ISBLANK(K226),(IF(ISBLANK(M226),"Preis fehlt",M226*'JR1'!AD$2)),K226)),I226)),J226)</f>
        <v>427</v>
      </c>
    </row>
    <row r="227" spans="1:15" ht="30" x14ac:dyDescent="0.25">
      <c r="A227" s="23">
        <v>4120</v>
      </c>
      <c r="B227" s="24" t="s">
        <v>56</v>
      </c>
      <c r="C227" s="25" t="s">
        <v>725</v>
      </c>
      <c r="D227" s="24" t="s">
        <v>726</v>
      </c>
      <c r="E227" s="26" t="s">
        <v>59</v>
      </c>
      <c r="F227" s="27" t="s">
        <v>727</v>
      </c>
      <c r="G227" s="28">
        <v>1</v>
      </c>
      <c r="H227" s="28">
        <v>4</v>
      </c>
      <c r="I227" s="29">
        <v>476</v>
      </c>
      <c r="J227" s="29"/>
      <c r="K227" s="29"/>
      <c r="L227" s="29">
        <v>404</v>
      </c>
      <c r="M227" s="28">
        <v>659</v>
      </c>
      <c r="N227" s="28" t="s">
        <v>80</v>
      </c>
      <c r="O227" s="21">
        <f>IF(ISBLANK(J227),(IF(ISBLANK(I227),(IF(ISBLANK(K227),(IF(ISBLANK(M227),"Preis fehlt",M227*'JR1'!AD$2)),K227)),I227)),J227)</f>
        <v>476</v>
      </c>
    </row>
    <row r="228" spans="1:15" x14ac:dyDescent="0.25">
      <c r="A228" s="14">
        <v>4101</v>
      </c>
      <c r="B228" s="15" t="s">
        <v>56</v>
      </c>
      <c r="C228" s="16" t="s">
        <v>728</v>
      </c>
      <c r="D228" s="15" t="s">
        <v>729</v>
      </c>
      <c r="E228" s="17" t="s">
        <v>74</v>
      </c>
      <c r="F228" s="18" t="s">
        <v>297</v>
      </c>
      <c r="G228" s="19">
        <v>4</v>
      </c>
      <c r="H228" s="19">
        <v>4</v>
      </c>
      <c r="I228" s="20">
        <v>314</v>
      </c>
      <c r="J228" s="20"/>
      <c r="K228" s="20"/>
      <c r="L228" s="20">
        <v>265</v>
      </c>
      <c r="M228" s="19">
        <v>351</v>
      </c>
      <c r="N228" s="19" t="s">
        <v>284</v>
      </c>
      <c r="O228" s="21">
        <f>IF(ISBLANK(J228),(IF(ISBLANK(I228),(IF(ISBLANK(K228),(IF(ISBLANK(M228),"Preis fehlt",M228*'JR1'!AD$2)),K228)),I228)),J228)</f>
        <v>314</v>
      </c>
    </row>
    <row r="229" spans="1:15" x14ac:dyDescent="0.25">
      <c r="A229" s="23">
        <v>5467</v>
      </c>
      <c r="B229" s="24" t="s">
        <v>56</v>
      </c>
      <c r="C229" s="25" t="s">
        <v>730</v>
      </c>
      <c r="D229" s="24" t="s">
        <v>731</v>
      </c>
      <c r="E229" s="26" t="s">
        <v>74</v>
      </c>
      <c r="F229" s="27" t="s">
        <v>732</v>
      </c>
      <c r="G229" s="28">
        <v>1</v>
      </c>
      <c r="H229" s="28">
        <v>12</v>
      </c>
      <c r="I229" s="29">
        <v>1016</v>
      </c>
      <c r="J229" s="29"/>
      <c r="K229" s="29"/>
      <c r="L229" s="29">
        <v>860</v>
      </c>
      <c r="M229" s="28">
        <v>1131</v>
      </c>
      <c r="N229" s="28" t="s">
        <v>104</v>
      </c>
      <c r="O229" s="21">
        <f>IF(ISBLANK(J229),(IF(ISBLANK(I229),(IF(ISBLANK(K229),(IF(ISBLANK(M229),"Preis fehlt",M229*'JR1'!AD$2)),K229)),I229)),J229)</f>
        <v>1016</v>
      </c>
    </row>
    <row r="230" spans="1:15" ht="30" x14ac:dyDescent="0.25">
      <c r="A230" s="14">
        <v>270</v>
      </c>
      <c r="B230" s="15" t="s">
        <v>56</v>
      </c>
      <c r="C230" s="16" t="s">
        <v>733</v>
      </c>
      <c r="D230" s="15" t="s">
        <v>734</v>
      </c>
      <c r="E230" s="17" t="s">
        <v>83</v>
      </c>
      <c r="F230" s="18" t="s">
        <v>735</v>
      </c>
      <c r="G230" s="19">
        <v>12</v>
      </c>
      <c r="H230" s="19">
        <v>12</v>
      </c>
      <c r="I230" s="20">
        <v>4786</v>
      </c>
      <c r="J230" s="20"/>
      <c r="K230" s="20"/>
      <c r="L230" s="20">
        <v>4056</v>
      </c>
      <c r="M230" s="19">
        <v>5355</v>
      </c>
      <c r="N230" s="19" t="s">
        <v>88</v>
      </c>
      <c r="O230" s="21">
        <f>IF(ISBLANK(J230),(IF(ISBLANK(I230),(IF(ISBLANK(K230),(IF(ISBLANK(M230),"Preis fehlt",M230*'JR1'!AD$2)),K230)),I230)),J230)</f>
        <v>4786</v>
      </c>
    </row>
    <row r="231" spans="1:15" ht="30" x14ac:dyDescent="0.25">
      <c r="A231" s="23">
        <v>323</v>
      </c>
      <c r="B231" s="24" t="s">
        <v>56</v>
      </c>
      <c r="C231" s="25" t="s">
        <v>736</v>
      </c>
      <c r="D231" s="24" t="s">
        <v>737</v>
      </c>
      <c r="E231" s="26" t="s">
        <v>91</v>
      </c>
      <c r="F231" s="27" t="s">
        <v>161</v>
      </c>
      <c r="G231" s="28">
        <v>24</v>
      </c>
      <c r="H231" s="28">
        <v>24</v>
      </c>
      <c r="I231" s="29">
        <v>7192</v>
      </c>
      <c r="J231" s="29"/>
      <c r="K231" s="29"/>
      <c r="L231" s="29">
        <v>6095</v>
      </c>
      <c r="M231" s="28">
        <v>8046</v>
      </c>
      <c r="N231" s="28" t="s">
        <v>88</v>
      </c>
      <c r="O231" s="21">
        <f>IF(ISBLANK(J231),(IF(ISBLANK(I231),(IF(ISBLANK(K231),(IF(ISBLANK(M231),"Preis fehlt",M231*'JR1'!AD$2)),K231)),I231)),J231)</f>
        <v>7192</v>
      </c>
    </row>
    <row r="232" spans="1:15" ht="30" x14ac:dyDescent="0.25">
      <c r="A232" s="14">
        <v>5256</v>
      </c>
      <c r="B232" s="15" t="s">
        <v>56</v>
      </c>
      <c r="C232" s="16" t="s">
        <v>738</v>
      </c>
      <c r="D232" s="15" t="s">
        <v>739</v>
      </c>
      <c r="E232" s="17" t="s">
        <v>194</v>
      </c>
      <c r="F232" s="18" t="s">
        <v>622</v>
      </c>
      <c r="G232" s="19">
        <v>12</v>
      </c>
      <c r="H232" s="19">
        <v>12</v>
      </c>
      <c r="I232" s="20">
        <v>1416</v>
      </c>
      <c r="J232" s="20"/>
      <c r="K232" s="20"/>
      <c r="L232" s="20">
        <v>1199</v>
      </c>
      <c r="M232" s="19">
        <v>1586</v>
      </c>
      <c r="N232" s="19" t="s">
        <v>88</v>
      </c>
      <c r="O232" s="21">
        <f>IF(ISBLANK(J232),(IF(ISBLANK(I232),(IF(ISBLANK(K232),(IF(ISBLANK(M232),"Preis fehlt",M232*'JR1'!AD$2)),K232)),I232)),J232)</f>
        <v>1416</v>
      </c>
    </row>
    <row r="233" spans="1:15" x14ac:dyDescent="0.25">
      <c r="A233" s="23">
        <v>5062</v>
      </c>
      <c r="B233" s="24" t="s">
        <v>56</v>
      </c>
      <c r="C233" s="25" t="s">
        <v>740</v>
      </c>
      <c r="D233" s="24" t="s">
        <v>741</v>
      </c>
      <c r="E233" s="26" t="s">
        <v>98</v>
      </c>
      <c r="F233" s="27" t="s">
        <v>742</v>
      </c>
      <c r="G233" s="28">
        <v>7</v>
      </c>
      <c r="H233" s="28">
        <v>7</v>
      </c>
      <c r="I233" s="29">
        <v>4845</v>
      </c>
      <c r="J233" s="29"/>
      <c r="K233" s="29"/>
      <c r="L233" s="29">
        <v>4106</v>
      </c>
      <c r="M233" s="28">
        <v>5422</v>
      </c>
      <c r="N233" s="28" t="s">
        <v>294</v>
      </c>
      <c r="O233" s="21">
        <f>IF(ISBLANK(J233),(IF(ISBLANK(I233),(IF(ISBLANK(K233),(IF(ISBLANK(M233),"Preis fehlt",M233*'JR1'!AD$2)),K233)),I233)),J233)</f>
        <v>4845</v>
      </c>
    </row>
    <row r="234" spans="1:15" x14ac:dyDescent="0.25">
      <c r="A234" s="23">
        <v>10068</v>
      </c>
      <c r="B234" s="24" t="s">
        <v>56</v>
      </c>
      <c r="C234" s="25" t="s">
        <v>743</v>
      </c>
      <c r="D234" s="24" t="s">
        <v>744</v>
      </c>
      <c r="E234" s="26" t="s">
        <v>59</v>
      </c>
      <c r="F234" s="27" t="s">
        <v>688</v>
      </c>
      <c r="G234" s="28">
        <v>4</v>
      </c>
      <c r="H234" s="28">
        <v>4</v>
      </c>
      <c r="I234" s="29">
        <v>461</v>
      </c>
      <c r="J234" s="29">
        <v>461</v>
      </c>
      <c r="K234" s="29"/>
      <c r="L234" s="29">
        <v>392</v>
      </c>
      <c r="M234" s="28">
        <v>647</v>
      </c>
      <c r="N234" s="28" t="s">
        <v>294</v>
      </c>
      <c r="O234" s="21">
        <f>IF(ISBLANK(J234),(IF(ISBLANK(I234),(IF(ISBLANK(K234),(IF(ISBLANK(M234),"Preis fehlt",M234*'JR1'!AD$2)),K234)),I234)),J234)</f>
        <v>461</v>
      </c>
    </row>
    <row r="235" spans="1:15" x14ac:dyDescent="0.25">
      <c r="A235" s="14">
        <v>10017</v>
      </c>
      <c r="B235" s="15" t="s">
        <v>56</v>
      </c>
      <c r="C235" s="16" t="s">
        <v>745</v>
      </c>
      <c r="D235" s="15" t="s">
        <v>746</v>
      </c>
      <c r="E235" s="17" t="s">
        <v>98</v>
      </c>
      <c r="F235" s="18" t="s">
        <v>747</v>
      </c>
      <c r="G235" s="19">
        <v>8</v>
      </c>
      <c r="H235" s="19">
        <v>8</v>
      </c>
      <c r="I235" s="20">
        <v>934</v>
      </c>
      <c r="J235" s="20">
        <v>885</v>
      </c>
      <c r="K235" s="20"/>
      <c r="L235" s="20">
        <v>792</v>
      </c>
      <c r="M235" s="19">
        <v>1045</v>
      </c>
      <c r="N235" s="19" t="s">
        <v>100</v>
      </c>
      <c r="O235" s="21">
        <f>IF(ISBLANK(J235),(IF(ISBLANK(I235),(IF(ISBLANK(K235),(IF(ISBLANK(M235),"Preis fehlt",M235*'JR1'!AD$2)),K235)),I235)),J235)</f>
        <v>885</v>
      </c>
    </row>
    <row r="236" spans="1:15" x14ac:dyDescent="0.25">
      <c r="A236" s="14">
        <v>5002</v>
      </c>
      <c r="B236" s="15" t="s">
        <v>56</v>
      </c>
      <c r="C236" s="16" t="s">
        <v>748</v>
      </c>
      <c r="D236" s="15" t="s">
        <v>749</v>
      </c>
      <c r="E236" s="17" t="s">
        <v>750</v>
      </c>
      <c r="F236" s="18" t="s">
        <v>751</v>
      </c>
      <c r="G236" s="19">
        <v>1</v>
      </c>
      <c r="H236" s="19">
        <v>12</v>
      </c>
      <c r="I236" s="20">
        <v>4404</v>
      </c>
      <c r="J236" s="20"/>
      <c r="K236" s="20"/>
      <c r="L236" s="20">
        <v>3732</v>
      </c>
      <c r="M236" s="19">
        <v>4929</v>
      </c>
      <c r="N236" s="19" t="s">
        <v>104</v>
      </c>
      <c r="O236" s="21">
        <f>IF(ISBLANK(J236),(IF(ISBLANK(I236),(IF(ISBLANK(K236),(IF(ISBLANK(M236),"Preis fehlt",M236*'JR1'!AD$2)),K236)),I236)),J236)</f>
        <v>4404</v>
      </c>
    </row>
    <row r="237" spans="1:15" x14ac:dyDescent="0.25">
      <c r="A237" s="23">
        <v>5003</v>
      </c>
      <c r="B237" s="24" t="s">
        <v>56</v>
      </c>
      <c r="C237" s="25" t="s">
        <v>752</v>
      </c>
      <c r="D237" s="24" t="s">
        <v>753</v>
      </c>
      <c r="E237" s="26" t="s">
        <v>59</v>
      </c>
      <c r="F237" s="27" t="s">
        <v>754</v>
      </c>
      <c r="G237" s="28">
        <v>1</v>
      </c>
      <c r="H237" s="28">
        <v>12</v>
      </c>
      <c r="I237" s="29">
        <v>6405</v>
      </c>
      <c r="J237" s="29"/>
      <c r="K237" s="29"/>
      <c r="L237" s="29">
        <v>5429</v>
      </c>
      <c r="M237" s="28">
        <v>7168</v>
      </c>
      <c r="N237" s="28" t="s">
        <v>104</v>
      </c>
      <c r="O237" s="21">
        <f>IF(ISBLANK(J237),(IF(ISBLANK(I237),(IF(ISBLANK(K237),(IF(ISBLANK(M237),"Preis fehlt",M237*'JR1'!AD$2)),K237)),I237)),J237)</f>
        <v>6405</v>
      </c>
    </row>
    <row r="238" spans="1:15" x14ac:dyDescent="0.25">
      <c r="A238" s="14">
        <v>17045</v>
      </c>
      <c r="B238" s="15" t="s">
        <v>56</v>
      </c>
      <c r="C238" s="16" t="s">
        <v>755</v>
      </c>
      <c r="D238" s="15" t="s">
        <v>756</v>
      </c>
      <c r="E238" s="17" t="s">
        <v>59</v>
      </c>
      <c r="F238" s="18" t="s">
        <v>757</v>
      </c>
      <c r="G238" s="19">
        <v>2</v>
      </c>
      <c r="H238" s="19">
        <v>2</v>
      </c>
      <c r="I238" s="20"/>
      <c r="J238" s="20"/>
      <c r="K238" s="20"/>
      <c r="L238" s="20"/>
      <c r="M238" s="20"/>
      <c r="N238" s="19" t="s">
        <v>104</v>
      </c>
      <c r="O238" s="21" t="str">
        <f>IF(ISBLANK(J238),(IF(ISBLANK(I238),(IF(ISBLANK(K238),(IF(ISBLANK(M238),"Preis fehlt",M238*'JR1'!AD$2)),K238)),I238)),J238)</f>
        <v>Preis fehlt</v>
      </c>
    </row>
    <row r="239" spans="1:15" x14ac:dyDescent="0.25">
      <c r="A239" s="23">
        <v>5005</v>
      </c>
      <c r="B239" s="24" t="s">
        <v>56</v>
      </c>
      <c r="C239" s="25" t="s">
        <v>758</v>
      </c>
      <c r="D239" s="24" t="s">
        <v>759</v>
      </c>
      <c r="E239" s="26" t="s">
        <v>98</v>
      </c>
      <c r="F239" s="27" t="s">
        <v>760</v>
      </c>
      <c r="G239" s="28">
        <v>1</v>
      </c>
      <c r="H239" s="28">
        <v>12</v>
      </c>
      <c r="I239" s="29">
        <v>4449</v>
      </c>
      <c r="J239" s="29"/>
      <c r="K239" s="29"/>
      <c r="L239" s="29">
        <v>3771</v>
      </c>
      <c r="M239" s="28">
        <v>4977</v>
      </c>
      <c r="N239" s="28" t="s">
        <v>104</v>
      </c>
      <c r="O239" s="21">
        <f>IF(ISBLANK(J239),(IF(ISBLANK(I239),(IF(ISBLANK(K239),(IF(ISBLANK(M239),"Preis fehlt",M239*'JR1'!AD$2)),K239)),I239)),J239)</f>
        <v>4449</v>
      </c>
    </row>
    <row r="240" spans="1:15" x14ac:dyDescent="0.25">
      <c r="A240" s="14">
        <v>5006</v>
      </c>
      <c r="B240" s="15" t="s">
        <v>56</v>
      </c>
      <c r="C240" s="16" t="s">
        <v>761</v>
      </c>
      <c r="D240" s="15" t="s">
        <v>762</v>
      </c>
      <c r="E240" s="17" t="s">
        <v>91</v>
      </c>
      <c r="F240" s="18" t="s">
        <v>763</v>
      </c>
      <c r="G240" s="19">
        <v>1</v>
      </c>
      <c r="H240" s="19">
        <v>12</v>
      </c>
      <c r="I240" s="20">
        <v>5039</v>
      </c>
      <c r="J240" s="20"/>
      <c r="K240" s="20"/>
      <c r="L240" s="20">
        <v>4270</v>
      </c>
      <c r="M240" s="19">
        <v>5636</v>
      </c>
      <c r="N240" s="19" t="s">
        <v>104</v>
      </c>
      <c r="O240" s="21">
        <f>IF(ISBLANK(J240),(IF(ISBLANK(I240),(IF(ISBLANK(K240),(IF(ISBLANK(M240),"Preis fehlt",M240*'JR1'!AD$2)),K240)),I240)),J240)</f>
        <v>5039</v>
      </c>
    </row>
    <row r="241" spans="1:15" x14ac:dyDescent="0.25">
      <c r="A241" s="23">
        <v>5007</v>
      </c>
      <c r="B241" s="24" t="s">
        <v>56</v>
      </c>
      <c r="C241" s="25" t="s">
        <v>764</v>
      </c>
      <c r="D241" s="24" t="s">
        <v>765</v>
      </c>
      <c r="E241" s="26" t="s">
        <v>98</v>
      </c>
      <c r="F241" s="27" t="s">
        <v>766</v>
      </c>
      <c r="G241" s="28">
        <v>1</v>
      </c>
      <c r="H241" s="28">
        <v>12</v>
      </c>
      <c r="I241" s="29">
        <v>5111</v>
      </c>
      <c r="J241" s="29"/>
      <c r="K241" s="29"/>
      <c r="L241" s="29">
        <v>4331</v>
      </c>
      <c r="M241" s="28">
        <v>5718</v>
      </c>
      <c r="N241" s="28" t="s">
        <v>104</v>
      </c>
      <c r="O241" s="21">
        <f>IF(ISBLANK(J241),(IF(ISBLANK(I241),(IF(ISBLANK(K241),(IF(ISBLANK(M241),"Preis fehlt",M241*'JR1'!AD$2)),K241)),I241)),J241)</f>
        <v>5111</v>
      </c>
    </row>
    <row r="242" spans="1:15" x14ac:dyDescent="0.25">
      <c r="A242" s="23">
        <v>5008</v>
      </c>
      <c r="B242" s="24" t="s">
        <v>56</v>
      </c>
      <c r="C242" s="25" t="s">
        <v>767</v>
      </c>
      <c r="D242" s="24" t="s">
        <v>768</v>
      </c>
      <c r="E242" s="26" t="s">
        <v>83</v>
      </c>
      <c r="F242" s="27" t="s">
        <v>769</v>
      </c>
      <c r="G242" s="28">
        <v>1</v>
      </c>
      <c r="H242" s="28">
        <v>12</v>
      </c>
      <c r="I242" s="29">
        <v>2898</v>
      </c>
      <c r="J242" s="29"/>
      <c r="K242" s="29"/>
      <c r="L242" s="29">
        <v>2458</v>
      </c>
      <c r="M242" s="28">
        <v>3240</v>
      </c>
      <c r="N242" s="28" t="s">
        <v>104</v>
      </c>
      <c r="O242" s="21">
        <f>IF(ISBLANK(J242),(IF(ISBLANK(I242),(IF(ISBLANK(K242),(IF(ISBLANK(M242),"Preis fehlt",M242*'JR1'!AD$2)),K242)),I242)),J242)</f>
        <v>2898</v>
      </c>
    </row>
    <row r="243" spans="1:15" x14ac:dyDescent="0.25">
      <c r="A243" s="14">
        <v>5009</v>
      </c>
      <c r="B243" s="15" t="s">
        <v>56</v>
      </c>
      <c r="C243" s="16" t="s">
        <v>770</v>
      </c>
      <c r="D243" s="15" t="s">
        <v>771</v>
      </c>
      <c r="E243" s="17" t="s">
        <v>91</v>
      </c>
      <c r="F243" s="18" t="s">
        <v>772</v>
      </c>
      <c r="G243" s="19">
        <v>1</v>
      </c>
      <c r="H243" s="19">
        <v>12</v>
      </c>
      <c r="I243" s="20">
        <v>4646</v>
      </c>
      <c r="J243" s="20"/>
      <c r="K243" s="20"/>
      <c r="L243" s="20">
        <v>3939</v>
      </c>
      <c r="M243" s="19">
        <v>5200</v>
      </c>
      <c r="N243" s="19" t="s">
        <v>104</v>
      </c>
      <c r="O243" s="21">
        <f>IF(ISBLANK(J243),(IF(ISBLANK(I243),(IF(ISBLANK(K243),(IF(ISBLANK(M243),"Preis fehlt",M243*'JR1'!AD$2)),K243)),I243)),J243)</f>
        <v>4646</v>
      </c>
    </row>
    <row r="244" spans="1:15" x14ac:dyDescent="0.25">
      <c r="A244" s="14">
        <v>5010</v>
      </c>
      <c r="B244" s="15" t="s">
        <v>56</v>
      </c>
      <c r="C244" s="16" t="s">
        <v>773</v>
      </c>
      <c r="D244" s="15" t="s">
        <v>774</v>
      </c>
      <c r="E244" s="17" t="s">
        <v>74</v>
      </c>
      <c r="F244" s="18" t="s">
        <v>775</v>
      </c>
      <c r="G244" s="19">
        <v>1</v>
      </c>
      <c r="H244" s="19">
        <v>12</v>
      </c>
      <c r="I244" s="20">
        <v>5793</v>
      </c>
      <c r="J244" s="20"/>
      <c r="K244" s="20"/>
      <c r="L244" s="20">
        <v>4911</v>
      </c>
      <c r="M244" s="19">
        <v>6483</v>
      </c>
      <c r="N244" s="19" t="s">
        <v>104</v>
      </c>
      <c r="O244" s="21">
        <f>IF(ISBLANK(J244),(IF(ISBLANK(I244),(IF(ISBLANK(K244),(IF(ISBLANK(M244),"Preis fehlt",M244*'JR1'!AD$2)),K244)),I244)),J244)</f>
        <v>5793</v>
      </c>
    </row>
    <row r="245" spans="1:15" ht="30" x14ac:dyDescent="0.25">
      <c r="A245" s="23">
        <v>5012</v>
      </c>
      <c r="B245" s="24" t="s">
        <v>56</v>
      </c>
      <c r="C245" s="25" t="s">
        <v>776</v>
      </c>
      <c r="D245" s="24" t="s">
        <v>777</v>
      </c>
      <c r="E245" s="26" t="s">
        <v>352</v>
      </c>
      <c r="F245" s="27" t="s">
        <v>778</v>
      </c>
      <c r="G245" s="28">
        <v>2</v>
      </c>
      <c r="H245" s="28">
        <v>4</v>
      </c>
      <c r="I245" s="29">
        <v>2062</v>
      </c>
      <c r="J245" s="29"/>
      <c r="K245" s="29"/>
      <c r="L245" s="29">
        <v>1747</v>
      </c>
      <c r="M245" s="28">
        <v>2305</v>
      </c>
      <c r="N245" s="28" t="s">
        <v>104</v>
      </c>
      <c r="O245" s="21">
        <f>IF(ISBLANK(J245),(IF(ISBLANK(I245),(IF(ISBLANK(K245),(IF(ISBLANK(M245),"Preis fehlt",M245*'JR1'!AD$2)),K245)),I245)),J245)</f>
        <v>2062</v>
      </c>
    </row>
    <row r="246" spans="1:15" x14ac:dyDescent="0.25">
      <c r="A246" s="23">
        <v>4241</v>
      </c>
      <c r="B246" s="24" t="s">
        <v>56</v>
      </c>
      <c r="C246" s="25" t="s">
        <v>779</v>
      </c>
      <c r="D246" s="24" t="s">
        <v>780</v>
      </c>
      <c r="E246" s="26" t="s">
        <v>83</v>
      </c>
      <c r="F246" s="27" t="s">
        <v>619</v>
      </c>
      <c r="G246" s="28">
        <v>1</v>
      </c>
      <c r="H246" s="28">
        <v>6</v>
      </c>
      <c r="I246" s="29">
        <v>485</v>
      </c>
      <c r="J246" s="29"/>
      <c r="K246" s="29"/>
      <c r="L246" s="29">
        <v>412</v>
      </c>
      <c r="M246" s="28">
        <v>586</v>
      </c>
      <c r="N246" s="28" t="s">
        <v>76</v>
      </c>
      <c r="O246" s="21">
        <f>IF(ISBLANK(J246),(IF(ISBLANK(I246),(IF(ISBLANK(K246),(IF(ISBLANK(M246),"Preis fehlt",M246*'JR1'!AD$2)),K246)),I246)),J246)</f>
        <v>485</v>
      </c>
    </row>
    <row r="247" spans="1:15" x14ac:dyDescent="0.25">
      <c r="A247" s="14">
        <v>265</v>
      </c>
      <c r="B247" s="15" t="s">
        <v>56</v>
      </c>
      <c r="C247" s="16" t="s">
        <v>781</v>
      </c>
      <c r="D247" s="15" t="s">
        <v>782</v>
      </c>
      <c r="E247" s="17" t="s">
        <v>750</v>
      </c>
      <c r="F247" s="18" t="s">
        <v>783</v>
      </c>
      <c r="G247" s="19">
        <v>12</v>
      </c>
      <c r="H247" s="19">
        <v>12</v>
      </c>
      <c r="I247" s="20">
        <v>2971</v>
      </c>
      <c r="J247" s="20"/>
      <c r="K247" s="20"/>
      <c r="L247" s="20">
        <v>2516</v>
      </c>
      <c r="M247" s="19">
        <v>3323</v>
      </c>
      <c r="N247" s="19" t="s">
        <v>76</v>
      </c>
      <c r="O247" s="21">
        <f>IF(ISBLANK(J247),(IF(ISBLANK(I247),(IF(ISBLANK(K247),(IF(ISBLANK(M247),"Preis fehlt",M247*'JR1'!AD$2)),K247)),I247)),J247)</f>
        <v>2971</v>
      </c>
    </row>
    <row r="248" spans="1:15" ht="45" x14ac:dyDescent="0.25">
      <c r="A248" s="23">
        <v>5014</v>
      </c>
      <c r="B248" s="24" t="s">
        <v>56</v>
      </c>
      <c r="C248" s="25" t="s">
        <v>784</v>
      </c>
      <c r="D248" s="24" t="s">
        <v>785</v>
      </c>
      <c r="E248" s="26" t="s">
        <v>98</v>
      </c>
      <c r="F248" s="27" t="s">
        <v>786</v>
      </c>
      <c r="G248" s="28">
        <v>20</v>
      </c>
      <c r="H248" s="28">
        <v>20</v>
      </c>
      <c r="I248" s="29">
        <v>9971</v>
      </c>
      <c r="J248" s="29"/>
      <c r="K248" s="29"/>
      <c r="L248" s="29">
        <v>8450</v>
      </c>
      <c r="M248" s="28">
        <v>11153</v>
      </c>
      <c r="N248" s="28" t="s">
        <v>294</v>
      </c>
      <c r="O248" s="21">
        <f>IF(ISBLANK(J248),(IF(ISBLANK(I248),(IF(ISBLANK(K248),(IF(ISBLANK(M248),"Preis fehlt",M248*'JR1'!AD$2)),K248)),I248)),J248)</f>
        <v>9971</v>
      </c>
    </row>
    <row r="249" spans="1:15" x14ac:dyDescent="0.25">
      <c r="A249" s="14">
        <v>5015</v>
      </c>
      <c r="B249" s="15" t="s">
        <v>56</v>
      </c>
      <c r="C249" s="16" t="s">
        <v>787</v>
      </c>
      <c r="D249" s="15" t="s">
        <v>788</v>
      </c>
      <c r="E249" s="17" t="s">
        <v>154</v>
      </c>
      <c r="F249" s="18" t="s">
        <v>789</v>
      </c>
      <c r="G249" s="19">
        <v>12</v>
      </c>
      <c r="H249" s="19">
        <v>12</v>
      </c>
      <c r="I249" s="20">
        <v>3507</v>
      </c>
      <c r="J249" s="20"/>
      <c r="K249" s="20"/>
      <c r="L249" s="20">
        <v>2971</v>
      </c>
      <c r="M249" s="19">
        <v>3926</v>
      </c>
      <c r="N249" s="19" t="s">
        <v>76</v>
      </c>
      <c r="O249" s="21">
        <f>IF(ISBLANK(J249),(IF(ISBLANK(I249),(IF(ISBLANK(K249),(IF(ISBLANK(M249),"Preis fehlt",M249*'JR1'!AD$2)),K249)),I249)),J249)</f>
        <v>3507</v>
      </c>
    </row>
    <row r="250" spans="1:15" x14ac:dyDescent="0.25">
      <c r="A250" s="23">
        <v>18045</v>
      </c>
      <c r="B250" s="24" t="s">
        <v>56</v>
      </c>
      <c r="C250" s="25" t="s">
        <v>790</v>
      </c>
      <c r="D250" s="24" t="s">
        <v>791</v>
      </c>
      <c r="E250" s="26" t="s">
        <v>59</v>
      </c>
      <c r="F250" s="27" t="s">
        <v>260</v>
      </c>
      <c r="G250" s="28">
        <v>4</v>
      </c>
      <c r="H250" s="28">
        <v>4</v>
      </c>
      <c r="I250" s="29"/>
      <c r="J250" s="29"/>
      <c r="K250" s="29"/>
      <c r="L250" s="29"/>
      <c r="M250" s="29"/>
      <c r="N250" s="28" t="s">
        <v>67</v>
      </c>
      <c r="O250" s="21" t="str">
        <f>IF(ISBLANK(J250),(IF(ISBLANK(I250),(IF(ISBLANK(K250),(IF(ISBLANK(M250),"Preis fehlt",M250*'JR1'!AD$2)),K250)),I250)),J250)</f>
        <v>Preis fehlt</v>
      </c>
    </row>
    <row r="251" spans="1:15" x14ac:dyDescent="0.25">
      <c r="A251" s="14">
        <v>12666</v>
      </c>
      <c r="B251" s="15" t="s">
        <v>56</v>
      </c>
      <c r="C251" s="16" t="s">
        <v>792</v>
      </c>
      <c r="D251" s="15" t="s">
        <v>793</v>
      </c>
      <c r="E251" s="17" t="s">
        <v>129</v>
      </c>
      <c r="F251" s="18" t="s">
        <v>628</v>
      </c>
      <c r="G251" s="19">
        <v>1</v>
      </c>
      <c r="H251" s="19">
        <v>4</v>
      </c>
      <c r="I251" s="20">
        <v>735</v>
      </c>
      <c r="J251" s="20"/>
      <c r="K251" s="20"/>
      <c r="L251" s="20">
        <v>622</v>
      </c>
      <c r="M251" s="19">
        <v>653</v>
      </c>
      <c r="N251" s="19" t="s">
        <v>67</v>
      </c>
      <c r="O251" s="21">
        <f>IF(ISBLANK(J251),(IF(ISBLANK(I251),(IF(ISBLANK(K251),(IF(ISBLANK(M251),"Preis fehlt",M251*'JR1'!AD$2)),K251)),I251)),J251)</f>
        <v>735</v>
      </c>
    </row>
    <row r="252" spans="1:15" ht="30" x14ac:dyDescent="0.25">
      <c r="A252" s="23">
        <v>12667</v>
      </c>
      <c r="B252" s="24" t="s">
        <v>56</v>
      </c>
      <c r="C252" s="25" t="s">
        <v>794</v>
      </c>
      <c r="D252" s="24" t="s">
        <v>795</v>
      </c>
      <c r="E252" s="26" t="s">
        <v>74</v>
      </c>
      <c r="F252" s="27" t="s">
        <v>628</v>
      </c>
      <c r="G252" s="28">
        <v>1</v>
      </c>
      <c r="H252" s="28">
        <v>6</v>
      </c>
      <c r="I252" s="29">
        <v>1115</v>
      </c>
      <c r="J252" s="29"/>
      <c r="K252" s="29"/>
      <c r="L252" s="29">
        <v>946</v>
      </c>
      <c r="M252" s="28">
        <v>987</v>
      </c>
      <c r="N252" s="28" t="s">
        <v>67</v>
      </c>
      <c r="O252" s="21">
        <f>IF(ISBLANK(J252),(IF(ISBLANK(I252),(IF(ISBLANK(K252),(IF(ISBLANK(M252),"Preis fehlt",M252*'JR1'!AD$2)),K252)),I252)),J252)</f>
        <v>1115</v>
      </c>
    </row>
    <row r="253" spans="1:15" x14ac:dyDescent="0.25">
      <c r="A253" s="14">
        <v>12668</v>
      </c>
      <c r="B253" s="15" t="s">
        <v>56</v>
      </c>
      <c r="C253" s="16" t="s">
        <v>796</v>
      </c>
      <c r="D253" s="15" t="s">
        <v>797</v>
      </c>
      <c r="E253" s="17" t="s">
        <v>74</v>
      </c>
      <c r="F253" s="18" t="s">
        <v>442</v>
      </c>
      <c r="G253" s="19">
        <v>6</v>
      </c>
      <c r="H253" s="19">
        <v>6</v>
      </c>
      <c r="I253" s="20">
        <v>1147</v>
      </c>
      <c r="J253" s="20"/>
      <c r="K253" s="20"/>
      <c r="L253" s="20">
        <v>972</v>
      </c>
      <c r="M253" s="19">
        <v>1016</v>
      </c>
      <c r="N253" s="19" t="s">
        <v>67</v>
      </c>
      <c r="O253" s="21">
        <f>IF(ISBLANK(J253),(IF(ISBLANK(I253),(IF(ISBLANK(K253),(IF(ISBLANK(M253),"Preis fehlt",M253*'JR1'!AD$2)),K253)),I253)),J253)</f>
        <v>1147</v>
      </c>
    </row>
    <row r="254" spans="1:15" x14ac:dyDescent="0.25">
      <c r="A254" s="23">
        <v>12669</v>
      </c>
      <c r="B254" s="24" t="s">
        <v>56</v>
      </c>
      <c r="C254" s="25" t="s">
        <v>798</v>
      </c>
      <c r="D254" s="24" t="s">
        <v>799</v>
      </c>
      <c r="E254" s="26" t="s">
        <v>129</v>
      </c>
      <c r="F254" s="27" t="s">
        <v>222</v>
      </c>
      <c r="G254" s="28">
        <v>1</v>
      </c>
      <c r="H254" s="28">
        <v>4</v>
      </c>
      <c r="I254" s="29">
        <v>872</v>
      </c>
      <c r="J254" s="29"/>
      <c r="K254" s="29"/>
      <c r="L254" s="29">
        <v>740</v>
      </c>
      <c r="M254" s="28">
        <v>778</v>
      </c>
      <c r="N254" s="28" t="s">
        <v>67</v>
      </c>
      <c r="O254" s="21">
        <f>IF(ISBLANK(J254),(IF(ISBLANK(I254),(IF(ISBLANK(K254),(IF(ISBLANK(M254),"Preis fehlt",M254*'JR1'!AD$2)),K254)),I254)),J254)</f>
        <v>872</v>
      </c>
    </row>
    <row r="255" spans="1:15" x14ac:dyDescent="0.25">
      <c r="A255" s="14">
        <v>12670</v>
      </c>
      <c r="B255" s="15" t="s">
        <v>56</v>
      </c>
      <c r="C255" s="16" t="s">
        <v>800</v>
      </c>
      <c r="D255" s="15" t="s">
        <v>801</v>
      </c>
      <c r="E255" s="17" t="s">
        <v>129</v>
      </c>
      <c r="F255" s="18" t="s">
        <v>471</v>
      </c>
      <c r="G255" s="19">
        <v>8</v>
      </c>
      <c r="H255" s="19">
        <v>8</v>
      </c>
      <c r="I255" s="20">
        <v>1224</v>
      </c>
      <c r="J255" s="20"/>
      <c r="K255" s="20"/>
      <c r="L255" s="20">
        <v>1037</v>
      </c>
      <c r="M255" s="19">
        <v>1470</v>
      </c>
      <c r="N255" s="19" t="s">
        <v>67</v>
      </c>
      <c r="O255" s="21">
        <f>IF(ISBLANK(J255),(IF(ISBLANK(I255),(IF(ISBLANK(K255),(IF(ISBLANK(M255),"Preis fehlt",M255*'JR1'!AD$2)),K255)),I255)),J255)</f>
        <v>1224</v>
      </c>
    </row>
    <row r="256" spans="1:15" x14ac:dyDescent="0.25">
      <c r="A256" s="23">
        <v>12671</v>
      </c>
      <c r="B256" s="24" t="s">
        <v>56</v>
      </c>
      <c r="C256" s="25" t="s">
        <v>802</v>
      </c>
      <c r="D256" s="24" t="s">
        <v>803</v>
      </c>
      <c r="E256" s="26" t="s">
        <v>129</v>
      </c>
      <c r="F256" s="27" t="s">
        <v>628</v>
      </c>
      <c r="G256" s="28">
        <v>1</v>
      </c>
      <c r="H256" s="28">
        <v>6</v>
      </c>
      <c r="I256" s="29">
        <v>1004</v>
      </c>
      <c r="J256" s="29"/>
      <c r="K256" s="29"/>
      <c r="L256" s="29">
        <v>851</v>
      </c>
      <c r="M256" s="28">
        <v>886</v>
      </c>
      <c r="N256" s="28" t="s">
        <v>67</v>
      </c>
      <c r="O256" s="21">
        <f>IF(ISBLANK(J256),(IF(ISBLANK(I256),(IF(ISBLANK(K256),(IF(ISBLANK(M256),"Preis fehlt",M256*'JR1'!AD$2)),K256)),I256)),J256)</f>
        <v>1004</v>
      </c>
    </row>
    <row r="257" spans="1:15" x14ac:dyDescent="0.25">
      <c r="A257" s="14">
        <v>7502</v>
      </c>
      <c r="B257" s="15" t="s">
        <v>56</v>
      </c>
      <c r="C257" s="16" t="s">
        <v>804</v>
      </c>
      <c r="D257" s="15" t="s">
        <v>805</v>
      </c>
      <c r="E257" s="17" t="s">
        <v>98</v>
      </c>
      <c r="F257" s="18" t="s">
        <v>688</v>
      </c>
      <c r="G257" s="19">
        <v>4</v>
      </c>
      <c r="H257" s="19">
        <v>4</v>
      </c>
      <c r="I257" s="20">
        <v>228</v>
      </c>
      <c r="J257" s="20"/>
      <c r="K257" s="20"/>
      <c r="L257" s="20">
        <v>194</v>
      </c>
      <c r="M257" s="19">
        <v>258</v>
      </c>
      <c r="N257" s="19" t="s">
        <v>111</v>
      </c>
      <c r="O257" s="21">
        <f>IF(ISBLANK(J257),(IF(ISBLANK(I257),(IF(ISBLANK(K257),(IF(ISBLANK(M257),"Preis fehlt",M257*'JR1'!AD$2)),K257)),I257)),J257)</f>
        <v>228</v>
      </c>
    </row>
    <row r="258" spans="1:15" ht="30" x14ac:dyDescent="0.25">
      <c r="A258" s="14">
        <v>8810</v>
      </c>
      <c r="B258" s="15" t="s">
        <v>56</v>
      </c>
      <c r="C258" s="16" t="s">
        <v>806</v>
      </c>
      <c r="D258" s="15" t="s">
        <v>807</v>
      </c>
      <c r="E258" s="17" t="s">
        <v>91</v>
      </c>
      <c r="F258" s="18" t="s">
        <v>596</v>
      </c>
      <c r="G258" s="19">
        <v>4</v>
      </c>
      <c r="H258" s="19">
        <v>4</v>
      </c>
      <c r="I258" s="20">
        <v>555</v>
      </c>
      <c r="J258" s="20"/>
      <c r="K258" s="20"/>
      <c r="L258" s="20">
        <v>471</v>
      </c>
      <c r="M258" s="19">
        <v>702</v>
      </c>
      <c r="N258" s="19" t="s">
        <v>267</v>
      </c>
      <c r="O258" s="21">
        <f>IF(ISBLANK(J258),(IF(ISBLANK(I258),(IF(ISBLANK(K258),(IF(ISBLANK(M258),"Preis fehlt",M258*'JR1'!AD$2)),K258)),I258)),J258)</f>
        <v>555</v>
      </c>
    </row>
    <row r="259" spans="1:15" x14ac:dyDescent="0.25">
      <c r="A259" s="23">
        <v>12982</v>
      </c>
      <c r="B259" s="24" t="s">
        <v>56</v>
      </c>
      <c r="C259" s="25" t="s">
        <v>808</v>
      </c>
      <c r="D259" s="24" t="s">
        <v>809</v>
      </c>
      <c r="E259" s="26" t="s">
        <v>98</v>
      </c>
      <c r="F259" s="27" t="s">
        <v>596</v>
      </c>
      <c r="G259" s="28">
        <v>4</v>
      </c>
      <c r="H259" s="28">
        <v>4</v>
      </c>
      <c r="I259" s="29"/>
      <c r="J259" s="29"/>
      <c r="K259" s="29"/>
      <c r="L259" s="29"/>
      <c r="M259" s="29"/>
      <c r="N259" s="28" t="s">
        <v>104</v>
      </c>
      <c r="O259" s="21" t="str">
        <f>IF(ISBLANK(J259),(IF(ISBLANK(I259),(IF(ISBLANK(K259),(IF(ISBLANK(M259),"Preis fehlt",M259*'JR1'!AD$2)),K259)),I259)),J259)</f>
        <v>Preis fehlt</v>
      </c>
    </row>
    <row r="260" spans="1:15" x14ac:dyDescent="0.25">
      <c r="A260" s="23">
        <v>12009</v>
      </c>
      <c r="B260" s="24" t="s">
        <v>56</v>
      </c>
      <c r="C260" s="25" t="s">
        <v>810</v>
      </c>
      <c r="D260" s="24" t="s">
        <v>811</v>
      </c>
      <c r="E260" s="26" t="s">
        <v>74</v>
      </c>
      <c r="F260" s="27" t="s">
        <v>812</v>
      </c>
      <c r="G260" s="28">
        <v>13</v>
      </c>
      <c r="H260" s="28">
        <v>52</v>
      </c>
      <c r="I260" s="29">
        <v>16047</v>
      </c>
      <c r="J260" s="29"/>
      <c r="K260" s="29"/>
      <c r="L260" s="29">
        <v>13599</v>
      </c>
      <c r="M260" s="28">
        <v>12838</v>
      </c>
      <c r="N260" s="28" t="s">
        <v>104</v>
      </c>
      <c r="O260" s="21">
        <f>IF(ISBLANK(J260),(IF(ISBLANK(I260),(IF(ISBLANK(K260),(IF(ISBLANK(M260),"Preis fehlt",M260*'JR1'!AD$2)),K260)),I260)),J260)</f>
        <v>16047</v>
      </c>
    </row>
    <row r="261" spans="1:15" ht="30" x14ac:dyDescent="0.25">
      <c r="A261" s="14">
        <v>6049</v>
      </c>
      <c r="B261" s="15" t="s">
        <v>56</v>
      </c>
      <c r="C261" s="16" t="s">
        <v>813</v>
      </c>
      <c r="D261" s="15" t="s">
        <v>814</v>
      </c>
      <c r="E261" s="17" t="s">
        <v>98</v>
      </c>
      <c r="F261" s="18" t="s">
        <v>815</v>
      </c>
      <c r="G261" s="19">
        <v>12</v>
      </c>
      <c r="H261" s="19">
        <v>12</v>
      </c>
      <c r="I261" s="20">
        <v>2751</v>
      </c>
      <c r="J261" s="20"/>
      <c r="K261" s="20"/>
      <c r="L261" s="20">
        <v>2331</v>
      </c>
      <c r="M261" s="19">
        <v>3085</v>
      </c>
      <c r="N261" s="19" t="s">
        <v>61</v>
      </c>
      <c r="O261" s="21">
        <f>IF(ISBLANK(J261),(IF(ISBLANK(I261),(IF(ISBLANK(K261),(IF(ISBLANK(M261),"Preis fehlt",M261*'JR1'!AD$2)),K261)),I261)),J261)</f>
        <v>2751</v>
      </c>
    </row>
    <row r="262" spans="1:15" ht="30" x14ac:dyDescent="0.25">
      <c r="A262" s="23">
        <v>7505</v>
      </c>
      <c r="B262" s="24" t="s">
        <v>56</v>
      </c>
      <c r="C262" s="25" t="s">
        <v>816</v>
      </c>
      <c r="D262" s="24" t="s">
        <v>817</v>
      </c>
      <c r="E262" s="26" t="s">
        <v>59</v>
      </c>
      <c r="F262" s="27" t="s">
        <v>818</v>
      </c>
      <c r="G262" s="28">
        <v>12</v>
      </c>
      <c r="H262" s="28">
        <v>12</v>
      </c>
      <c r="I262" s="29">
        <v>12167</v>
      </c>
      <c r="J262" s="29"/>
      <c r="K262" s="29"/>
      <c r="L262" s="29">
        <v>10312</v>
      </c>
      <c r="M262" s="28">
        <v>13611</v>
      </c>
      <c r="N262" s="28" t="s">
        <v>126</v>
      </c>
      <c r="O262" s="21">
        <f>IF(ISBLANK(J262),(IF(ISBLANK(I262),(IF(ISBLANK(K262),(IF(ISBLANK(M262),"Preis fehlt",M262*'JR1'!AD$2)),K262)),I262)),J262)</f>
        <v>12167</v>
      </c>
    </row>
    <row r="263" spans="1:15" x14ac:dyDescent="0.25">
      <c r="A263" s="14">
        <v>364</v>
      </c>
      <c r="B263" s="15" t="s">
        <v>56</v>
      </c>
      <c r="C263" s="16" t="s">
        <v>819</v>
      </c>
      <c r="D263" s="15" t="s">
        <v>820</v>
      </c>
      <c r="E263" s="17" t="s">
        <v>129</v>
      </c>
      <c r="F263" s="18" t="s">
        <v>428</v>
      </c>
      <c r="G263" s="19">
        <v>6</v>
      </c>
      <c r="H263" s="19">
        <v>6</v>
      </c>
      <c r="I263" s="20">
        <v>3106</v>
      </c>
      <c r="J263" s="20"/>
      <c r="K263" s="20"/>
      <c r="L263" s="20">
        <v>2632</v>
      </c>
      <c r="M263" s="19">
        <v>3473</v>
      </c>
      <c r="N263" s="19" t="s">
        <v>104</v>
      </c>
      <c r="O263" s="21">
        <f>IF(ISBLANK(J263),(IF(ISBLANK(I263),(IF(ISBLANK(K263),(IF(ISBLANK(M263),"Preis fehlt",M263*'JR1'!AD$2)),K263)),I263)),J263)</f>
        <v>3106</v>
      </c>
    </row>
    <row r="264" spans="1:15" x14ac:dyDescent="0.25">
      <c r="A264" s="14">
        <v>18156</v>
      </c>
      <c r="B264" s="15" t="s">
        <v>56</v>
      </c>
      <c r="C264" s="16" t="s">
        <v>821</v>
      </c>
      <c r="D264" s="15" t="s">
        <v>822</v>
      </c>
      <c r="E264" s="17" t="s">
        <v>352</v>
      </c>
      <c r="F264" s="18" t="s">
        <v>596</v>
      </c>
      <c r="G264" s="19">
        <v>4</v>
      </c>
      <c r="H264" s="19">
        <v>4</v>
      </c>
      <c r="I264" s="20"/>
      <c r="J264" s="20"/>
      <c r="K264" s="20"/>
      <c r="L264" s="20"/>
      <c r="M264" s="20"/>
      <c r="N264" s="19" t="s">
        <v>104</v>
      </c>
      <c r="O264" s="21" t="str">
        <f>IF(ISBLANK(J264),(IF(ISBLANK(I264),(IF(ISBLANK(K264),(IF(ISBLANK(M264),"Preis fehlt",M264*'JR1'!AD$2)),K264)),I264)),J264)</f>
        <v>Preis fehlt</v>
      </c>
    </row>
    <row r="265" spans="1:15" x14ac:dyDescent="0.25">
      <c r="A265" s="23">
        <v>9015</v>
      </c>
      <c r="B265" s="24" t="s">
        <v>56</v>
      </c>
      <c r="C265" s="25" t="s">
        <v>823</v>
      </c>
      <c r="D265" s="24" t="s">
        <v>824</v>
      </c>
      <c r="E265" s="26" t="s">
        <v>74</v>
      </c>
      <c r="F265" s="27" t="s">
        <v>825</v>
      </c>
      <c r="G265" s="28">
        <v>12</v>
      </c>
      <c r="H265" s="28">
        <v>12</v>
      </c>
      <c r="I265" s="29">
        <v>2030</v>
      </c>
      <c r="J265" s="29"/>
      <c r="K265" s="29"/>
      <c r="L265" s="29">
        <v>1718</v>
      </c>
      <c r="M265" s="28">
        <v>2274</v>
      </c>
      <c r="N265" s="28" t="s">
        <v>104</v>
      </c>
      <c r="O265" s="21">
        <f>IF(ISBLANK(J265),(IF(ISBLANK(I265),(IF(ISBLANK(K265),(IF(ISBLANK(M265),"Preis fehlt",M265*'JR1'!AD$2)),K265)),I265)),J265)</f>
        <v>2030</v>
      </c>
    </row>
    <row r="266" spans="1:15" x14ac:dyDescent="0.25">
      <c r="A266" s="14">
        <v>18107</v>
      </c>
      <c r="B266" s="15" t="s">
        <v>56</v>
      </c>
      <c r="C266" s="16" t="s">
        <v>826</v>
      </c>
      <c r="D266" s="15" t="s">
        <v>827</v>
      </c>
      <c r="E266" s="17" t="s">
        <v>98</v>
      </c>
      <c r="F266" s="18" t="s">
        <v>828</v>
      </c>
      <c r="G266" s="19">
        <v>2</v>
      </c>
      <c r="H266" s="19">
        <v>2</v>
      </c>
      <c r="I266" s="20"/>
      <c r="J266" s="20"/>
      <c r="K266" s="20"/>
      <c r="L266" s="20"/>
      <c r="M266" s="20"/>
      <c r="N266" s="19" t="s">
        <v>104</v>
      </c>
      <c r="O266" s="21" t="str">
        <f>IF(ISBLANK(J266),(IF(ISBLANK(I266),(IF(ISBLANK(K266),(IF(ISBLANK(M266),"Preis fehlt",M266*'JR1'!AD$2)),K266)),I266)),J266)</f>
        <v>Preis fehlt</v>
      </c>
    </row>
    <row r="267" spans="1:15" x14ac:dyDescent="0.25">
      <c r="A267" s="23">
        <v>11011</v>
      </c>
      <c r="B267" s="24" t="s">
        <v>56</v>
      </c>
      <c r="C267" s="25" t="s">
        <v>829</v>
      </c>
      <c r="D267" s="24" t="s">
        <v>830</v>
      </c>
      <c r="E267" s="26" t="s">
        <v>70</v>
      </c>
      <c r="F267" s="27" t="s">
        <v>831</v>
      </c>
      <c r="G267" s="28">
        <v>4</v>
      </c>
      <c r="H267" s="28">
        <v>4</v>
      </c>
      <c r="I267" s="29">
        <v>825</v>
      </c>
      <c r="J267" s="29"/>
      <c r="K267" s="29"/>
      <c r="L267" s="29">
        <v>699</v>
      </c>
      <c r="M267" s="28">
        <v>1101</v>
      </c>
      <c r="N267" s="28" t="s">
        <v>104</v>
      </c>
      <c r="O267" s="21">
        <f>IF(ISBLANK(J267),(IF(ISBLANK(I267),(IF(ISBLANK(K267),(IF(ISBLANK(M267),"Preis fehlt",M267*'JR1'!AD$2)),K267)),I267)),J267)</f>
        <v>825</v>
      </c>
    </row>
    <row r="268" spans="1:15" ht="30" x14ac:dyDescent="0.25">
      <c r="A268" s="14">
        <v>6000</v>
      </c>
      <c r="B268" s="15" t="s">
        <v>56</v>
      </c>
      <c r="C268" s="16" t="s">
        <v>832</v>
      </c>
      <c r="D268" s="15" t="s">
        <v>833</v>
      </c>
      <c r="E268" s="17" t="s">
        <v>98</v>
      </c>
      <c r="F268" s="18" t="s">
        <v>719</v>
      </c>
      <c r="G268" s="19">
        <v>6</v>
      </c>
      <c r="H268" s="19">
        <v>6</v>
      </c>
      <c r="I268" s="20">
        <v>3373</v>
      </c>
      <c r="J268" s="20"/>
      <c r="K268" s="20"/>
      <c r="L268" s="20">
        <v>2860</v>
      </c>
      <c r="M268" s="19">
        <v>3776</v>
      </c>
      <c r="N268" s="19" t="s">
        <v>61</v>
      </c>
      <c r="O268" s="21">
        <f>IF(ISBLANK(J268),(IF(ISBLANK(I268),(IF(ISBLANK(K268),(IF(ISBLANK(M268),"Preis fehlt",M268*'JR1'!AD$2)),K268)),I268)),J268)</f>
        <v>3373</v>
      </c>
    </row>
    <row r="269" spans="1:15" x14ac:dyDescent="0.25">
      <c r="A269" s="23">
        <v>14422</v>
      </c>
      <c r="B269" s="24" t="s">
        <v>56</v>
      </c>
      <c r="C269" s="25" t="s">
        <v>834</v>
      </c>
      <c r="D269" s="24" t="s">
        <v>835</v>
      </c>
      <c r="E269" s="26" t="s">
        <v>65</v>
      </c>
      <c r="F269" s="27" t="s">
        <v>323</v>
      </c>
      <c r="G269" s="28">
        <v>1</v>
      </c>
      <c r="H269" s="28">
        <v>2</v>
      </c>
      <c r="I269" s="29"/>
      <c r="J269" s="29"/>
      <c r="K269" s="29"/>
      <c r="L269" s="29"/>
      <c r="M269" s="29"/>
      <c r="N269" s="28" t="s">
        <v>67</v>
      </c>
      <c r="O269" s="21" t="str">
        <f>IF(ISBLANK(J269),(IF(ISBLANK(I269),(IF(ISBLANK(K269),(IF(ISBLANK(M269),"Preis fehlt",M269*'JR1'!AD$2)),K269)),I269)),J269)</f>
        <v>Preis fehlt</v>
      </c>
    </row>
    <row r="270" spans="1:15" ht="90" x14ac:dyDescent="0.25">
      <c r="A270" s="14">
        <v>2008</v>
      </c>
      <c r="B270" s="15" t="s">
        <v>56</v>
      </c>
      <c r="C270" s="16" t="s">
        <v>836</v>
      </c>
      <c r="D270" s="15" t="s">
        <v>837</v>
      </c>
      <c r="E270" s="17" t="s">
        <v>98</v>
      </c>
      <c r="F270" s="18" t="s">
        <v>838</v>
      </c>
      <c r="G270" s="19">
        <v>12</v>
      </c>
      <c r="H270" s="19">
        <v>12</v>
      </c>
      <c r="I270" s="20">
        <v>5345</v>
      </c>
      <c r="J270" s="20"/>
      <c r="K270" s="20"/>
      <c r="L270" s="20">
        <v>4531</v>
      </c>
      <c r="M270" s="19">
        <v>5981</v>
      </c>
      <c r="N270" s="19" t="s">
        <v>100</v>
      </c>
      <c r="O270" s="21">
        <f>IF(ISBLANK(J270),(IF(ISBLANK(I270),(IF(ISBLANK(K270),(IF(ISBLANK(M270),"Preis fehlt",M270*'JR1'!AD$2)),K270)),I270)),J270)</f>
        <v>5345</v>
      </c>
    </row>
    <row r="271" spans="1:15" ht="30" x14ac:dyDescent="0.25">
      <c r="A271" s="23">
        <v>12012</v>
      </c>
      <c r="B271" s="24" t="s">
        <v>56</v>
      </c>
      <c r="C271" s="25" t="s">
        <v>839</v>
      </c>
      <c r="D271" s="24" t="s">
        <v>840</v>
      </c>
      <c r="E271" s="26" t="s">
        <v>83</v>
      </c>
      <c r="F271" s="27" t="s">
        <v>841</v>
      </c>
      <c r="G271" s="28">
        <v>12</v>
      </c>
      <c r="H271" s="28">
        <v>12</v>
      </c>
      <c r="I271" s="29">
        <v>1968</v>
      </c>
      <c r="J271" s="29"/>
      <c r="K271" s="29"/>
      <c r="L271" s="29">
        <v>1668</v>
      </c>
      <c r="M271" s="28">
        <v>1530</v>
      </c>
      <c r="N271" s="28" t="s">
        <v>267</v>
      </c>
      <c r="O271" s="21">
        <f>IF(ISBLANK(J271),(IF(ISBLANK(I271),(IF(ISBLANK(K271),(IF(ISBLANK(M271),"Preis fehlt",M271*'JR1'!AD$2)),K271)),I271)),J271)</f>
        <v>1968</v>
      </c>
    </row>
    <row r="272" spans="1:15" x14ac:dyDescent="0.25">
      <c r="A272" s="14">
        <v>7615</v>
      </c>
      <c r="B272" s="15" t="s">
        <v>62</v>
      </c>
      <c r="C272" s="16" t="s">
        <v>842</v>
      </c>
      <c r="D272" s="15" t="s">
        <v>843</v>
      </c>
      <c r="E272" s="17" t="s">
        <v>65</v>
      </c>
      <c r="F272" s="18" t="s">
        <v>844</v>
      </c>
      <c r="G272" s="19">
        <v>2</v>
      </c>
      <c r="H272" s="19">
        <v>24</v>
      </c>
      <c r="I272" s="20"/>
      <c r="J272" s="20"/>
      <c r="K272" s="20"/>
      <c r="L272" s="20"/>
      <c r="M272" s="19">
        <v>4293</v>
      </c>
      <c r="N272" s="19" t="s">
        <v>294</v>
      </c>
      <c r="O272" s="21">
        <f>IF(ISBLANK(J272),(IF(ISBLANK(I272),(IF(ISBLANK(K272),(IF(ISBLANK(M272),"Preis fehlt",M272*'JR1'!AD$2)),K272)),I272)),J272)</f>
        <v>5151.5999999999995</v>
      </c>
    </row>
    <row r="273" spans="1:15" ht="30" x14ac:dyDescent="0.25">
      <c r="A273" s="23">
        <v>18845</v>
      </c>
      <c r="B273" s="24" t="s">
        <v>62</v>
      </c>
      <c r="C273" s="25" t="s">
        <v>845</v>
      </c>
      <c r="D273" s="24" t="s">
        <v>846</v>
      </c>
      <c r="E273" s="26" t="s">
        <v>65</v>
      </c>
      <c r="F273" s="27" t="s">
        <v>214</v>
      </c>
      <c r="G273" s="28">
        <v>1</v>
      </c>
      <c r="H273" s="28">
        <v>8</v>
      </c>
      <c r="I273" s="29"/>
      <c r="J273" s="29"/>
      <c r="K273" s="29"/>
      <c r="L273" s="29"/>
      <c r="M273" s="29"/>
      <c r="N273" s="28" t="s">
        <v>67</v>
      </c>
      <c r="O273" s="21" t="str">
        <f>IF(ISBLANK(J273),(IF(ISBLANK(I273),(IF(ISBLANK(K273),(IF(ISBLANK(M273),"Preis fehlt",M273*'JR1'!AD$2)),K273)),I273)),J273)</f>
        <v>Preis fehlt</v>
      </c>
    </row>
    <row r="274" spans="1:15" x14ac:dyDescent="0.25">
      <c r="A274" s="14">
        <v>5016</v>
      </c>
      <c r="B274" s="15" t="s">
        <v>56</v>
      </c>
      <c r="C274" s="16" t="s">
        <v>847</v>
      </c>
      <c r="D274" s="15" t="s">
        <v>848</v>
      </c>
      <c r="E274" s="17" t="s">
        <v>154</v>
      </c>
      <c r="F274" s="18" t="s">
        <v>849</v>
      </c>
      <c r="G274" s="19">
        <v>9</v>
      </c>
      <c r="H274" s="19">
        <v>9</v>
      </c>
      <c r="I274" s="20">
        <v>2843</v>
      </c>
      <c r="J274" s="20"/>
      <c r="K274" s="20"/>
      <c r="L274" s="20">
        <v>2409</v>
      </c>
      <c r="M274" s="19">
        <v>3178</v>
      </c>
      <c r="N274" s="19" t="s">
        <v>294</v>
      </c>
      <c r="O274" s="21">
        <f>IF(ISBLANK(J274),(IF(ISBLANK(I274),(IF(ISBLANK(K274),(IF(ISBLANK(M274),"Preis fehlt",M274*'JR1'!AD$2)),K274)),I274)),J274)</f>
        <v>2843</v>
      </c>
    </row>
    <row r="275" spans="1:15" x14ac:dyDescent="0.25">
      <c r="A275" s="23">
        <v>10106</v>
      </c>
      <c r="B275" s="24" t="s">
        <v>56</v>
      </c>
      <c r="C275" s="25" t="s">
        <v>850</v>
      </c>
      <c r="D275" s="24" t="s">
        <v>851</v>
      </c>
      <c r="E275" s="26" t="s">
        <v>59</v>
      </c>
      <c r="F275" s="27" t="s">
        <v>668</v>
      </c>
      <c r="G275" s="28">
        <v>4</v>
      </c>
      <c r="H275" s="28">
        <v>4</v>
      </c>
      <c r="I275" s="29">
        <v>313</v>
      </c>
      <c r="J275" s="29"/>
      <c r="K275" s="29"/>
      <c r="L275" s="29">
        <v>266</v>
      </c>
      <c r="M275" s="28">
        <v>414</v>
      </c>
      <c r="N275" s="28" t="s">
        <v>104</v>
      </c>
      <c r="O275" s="21">
        <f>IF(ISBLANK(J275),(IF(ISBLANK(I275),(IF(ISBLANK(K275),(IF(ISBLANK(M275),"Preis fehlt",M275*'JR1'!AD$2)),K275)),I275)),J275)</f>
        <v>313</v>
      </c>
    </row>
    <row r="276" spans="1:15" x14ac:dyDescent="0.25">
      <c r="A276" s="14">
        <v>12680</v>
      </c>
      <c r="B276" s="15" t="s">
        <v>56</v>
      </c>
      <c r="C276" s="16" t="s">
        <v>852</v>
      </c>
      <c r="D276" s="15" t="s">
        <v>853</v>
      </c>
      <c r="E276" s="17" t="s">
        <v>59</v>
      </c>
      <c r="F276" s="18" t="s">
        <v>854</v>
      </c>
      <c r="G276" s="19">
        <v>6</v>
      </c>
      <c r="H276" s="19">
        <v>6</v>
      </c>
      <c r="I276" s="20">
        <v>915</v>
      </c>
      <c r="J276" s="20"/>
      <c r="K276" s="20"/>
      <c r="L276" s="20">
        <v>775</v>
      </c>
      <c r="M276" s="19">
        <v>815</v>
      </c>
      <c r="N276" s="19" t="s">
        <v>104</v>
      </c>
      <c r="O276" s="21">
        <f>IF(ISBLANK(J276),(IF(ISBLANK(I276),(IF(ISBLANK(K276),(IF(ISBLANK(M276),"Preis fehlt",M276*'JR1'!AD$2)),K276)),I276)),J276)</f>
        <v>915</v>
      </c>
    </row>
    <row r="277" spans="1:15" x14ac:dyDescent="0.25">
      <c r="A277" s="23">
        <v>13342</v>
      </c>
      <c r="B277" s="24" t="s">
        <v>62</v>
      </c>
      <c r="C277" s="25" t="s">
        <v>855</v>
      </c>
      <c r="D277" s="24" t="s">
        <v>856</v>
      </c>
      <c r="E277" s="26" t="s">
        <v>316</v>
      </c>
      <c r="F277" s="27" t="s">
        <v>477</v>
      </c>
      <c r="G277" s="28">
        <v>1</v>
      </c>
      <c r="H277" s="28">
        <v>12</v>
      </c>
      <c r="I277" s="29"/>
      <c r="J277" s="29"/>
      <c r="K277" s="29"/>
      <c r="L277" s="29"/>
      <c r="M277" s="28">
        <v>1070</v>
      </c>
      <c r="N277" s="28" t="s">
        <v>67</v>
      </c>
      <c r="O277" s="21">
        <f>IF(ISBLANK(J277),(IF(ISBLANK(I277),(IF(ISBLANK(K277),(IF(ISBLANK(M277),"Preis fehlt",M277*'JR1'!AD$2)),K277)),I277)),J277)</f>
        <v>1284</v>
      </c>
    </row>
    <row r="278" spans="1:15" ht="30" x14ac:dyDescent="0.25">
      <c r="A278" s="14">
        <v>986</v>
      </c>
      <c r="B278" s="15" t="s">
        <v>56</v>
      </c>
      <c r="C278" s="16" t="s">
        <v>857</v>
      </c>
      <c r="D278" s="15" t="s">
        <v>858</v>
      </c>
      <c r="E278" s="17" t="s">
        <v>98</v>
      </c>
      <c r="F278" s="18" t="s">
        <v>859</v>
      </c>
      <c r="G278" s="19">
        <v>12</v>
      </c>
      <c r="H278" s="19">
        <v>12</v>
      </c>
      <c r="I278" s="20">
        <v>3339</v>
      </c>
      <c r="J278" s="20"/>
      <c r="K278" s="20"/>
      <c r="L278" s="20">
        <v>2829</v>
      </c>
      <c r="M278" s="19">
        <v>3736</v>
      </c>
      <c r="N278" s="19" t="s">
        <v>88</v>
      </c>
      <c r="O278" s="21">
        <f>IF(ISBLANK(J278),(IF(ISBLANK(I278),(IF(ISBLANK(K278),(IF(ISBLANK(M278),"Preis fehlt",M278*'JR1'!AD$2)),K278)),I278)),J278)</f>
        <v>3339</v>
      </c>
    </row>
    <row r="279" spans="1:15" x14ac:dyDescent="0.25">
      <c r="A279" s="23">
        <v>3004</v>
      </c>
      <c r="B279" s="24" t="s">
        <v>56</v>
      </c>
      <c r="C279" s="25" t="s">
        <v>860</v>
      </c>
      <c r="D279" s="24" t="s">
        <v>861</v>
      </c>
      <c r="E279" s="26" t="s">
        <v>862</v>
      </c>
      <c r="F279" s="27" t="s">
        <v>863</v>
      </c>
      <c r="G279" s="28">
        <v>38</v>
      </c>
      <c r="H279" s="28">
        <v>38</v>
      </c>
      <c r="I279" s="29">
        <v>9569</v>
      </c>
      <c r="J279" s="29"/>
      <c r="K279" s="29"/>
      <c r="L279" s="29">
        <v>8108</v>
      </c>
      <c r="M279" s="28">
        <v>10702</v>
      </c>
      <c r="N279" s="28" t="s">
        <v>93</v>
      </c>
      <c r="O279" s="21">
        <f>IF(ISBLANK(J279),(IF(ISBLANK(I279),(IF(ISBLANK(K279),(IF(ISBLANK(M279),"Preis fehlt",M279*'JR1'!AD$2)),K279)),I279)),J279)</f>
        <v>9569</v>
      </c>
    </row>
    <row r="280" spans="1:15" x14ac:dyDescent="0.25">
      <c r="A280" s="14">
        <v>6074</v>
      </c>
      <c r="B280" s="15" t="s">
        <v>56</v>
      </c>
      <c r="C280" s="16" t="s">
        <v>864</v>
      </c>
      <c r="D280" s="15" t="s">
        <v>865</v>
      </c>
      <c r="E280" s="17" t="s">
        <v>98</v>
      </c>
      <c r="F280" s="18" t="s">
        <v>866</v>
      </c>
      <c r="G280" s="19">
        <v>6</v>
      </c>
      <c r="H280" s="19">
        <v>6</v>
      </c>
      <c r="I280" s="20"/>
      <c r="J280" s="20"/>
      <c r="K280" s="20"/>
      <c r="L280" s="20"/>
      <c r="M280" s="20"/>
      <c r="N280" s="19" t="s">
        <v>67</v>
      </c>
      <c r="O280" s="21" t="str">
        <f>IF(ISBLANK(J280),(IF(ISBLANK(I280),(IF(ISBLANK(K280),(IF(ISBLANK(M280),"Preis fehlt",M280*'JR1'!AD$2)),K280)),I280)),J280)</f>
        <v>Preis fehlt</v>
      </c>
    </row>
    <row r="281" spans="1:15" x14ac:dyDescent="0.25">
      <c r="A281" s="14">
        <v>18329</v>
      </c>
      <c r="B281" s="15" t="s">
        <v>56</v>
      </c>
      <c r="C281" s="16" t="s">
        <v>867</v>
      </c>
      <c r="D281" s="15" t="s">
        <v>868</v>
      </c>
      <c r="E281" s="17" t="s">
        <v>98</v>
      </c>
      <c r="F281" s="18" t="s">
        <v>869</v>
      </c>
      <c r="G281" s="19">
        <v>6</v>
      </c>
      <c r="H281" s="19">
        <v>6</v>
      </c>
      <c r="I281" s="20"/>
      <c r="J281" s="20"/>
      <c r="K281" s="20"/>
      <c r="L281" s="20"/>
      <c r="M281" s="20"/>
      <c r="N281" s="19" t="s">
        <v>67</v>
      </c>
      <c r="O281" s="21" t="str">
        <f>IF(ISBLANK(J281),(IF(ISBLANK(I281),(IF(ISBLANK(K281),(IF(ISBLANK(M281),"Preis fehlt",M281*'JR1'!AD$2)),K281)),I281)),J281)</f>
        <v>Preis fehlt</v>
      </c>
    </row>
    <row r="282" spans="1:15" x14ac:dyDescent="0.25">
      <c r="A282" s="23">
        <v>3099</v>
      </c>
      <c r="B282" s="24" t="s">
        <v>56</v>
      </c>
      <c r="C282" s="25" t="s">
        <v>870</v>
      </c>
      <c r="D282" s="24" t="s">
        <v>871</v>
      </c>
      <c r="E282" s="26" t="s">
        <v>352</v>
      </c>
      <c r="F282" s="27" t="s">
        <v>872</v>
      </c>
      <c r="G282" s="28">
        <v>8</v>
      </c>
      <c r="H282" s="28">
        <v>8</v>
      </c>
      <c r="I282" s="29">
        <v>1131</v>
      </c>
      <c r="J282" s="29"/>
      <c r="K282" s="29"/>
      <c r="L282" s="29">
        <v>959</v>
      </c>
      <c r="M282" s="28">
        <v>1708</v>
      </c>
      <c r="N282" s="28" t="s">
        <v>104</v>
      </c>
      <c r="O282" s="21">
        <f>IF(ISBLANK(J282),(IF(ISBLANK(I282),(IF(ISBLANK(K282),(IF(ISBLANK(M282),"Preis fehlt",M282*'JR1'!AD$2)),K282)),I282)),J282)</f>
        <v>1131</v>
      </c>
    </row>
    <row r="283" spans="1:15" x14ac:dyDescent="0.25">
      <c r="A283" s="23">
        <v>9018</v>
      </c>
      <c r="B283" s="24" t="s">
        <v>134</v>
      </c>
      <c r="C283" s="25" t="s">
        <v>873</v>
      </c>
      <c r="D283" s="24" t="s">
        <v>874</v>
      </c>
      <c r="E283" s="26" t="s">
        <v>154</v>
      </c>
      <c r="F283" s="27" t="s">
        <v>875</v>
      </c>
      <c r="G283" s="28">
        <v>12</v>
      </c>
      <c r="H283" s="28">
        <v>12</v>
      </c>
      <c r="I283" s="29">
        <v>1225</v>
      </c>
      <c r="J283" s="29"/>
      <c r="K283" s="29">
        <v>983</v>
      </c>
      <c r="L283" s="29">
        <v>1038</v>
      </c>
      <c r="M283" s="28">
        <v>1593</v>
      </c>
      <c r="N283" s="28" t="s">
        <v>67</v>
      </c>
      <c r="O283" s="21">
        <f>IF(ISBLANK(J283),(IF(ISBLANK(I283),(IF(ISBLANK(K283),(IF(ISBLANK(M283),"Preis fehlt",M283*'JR1'!AD$2)),K283)),I283)),J283)</f>
        <v>1225</v>
      </c>
    </row>
    <row r="284" spans="1:15" x14ac:dyDescent="0.25">
      <c r="A284" s="14">
        <v>2265</v>
      </c>
      <c r="B284" s="15" t="s">
        <v>56</v>
      </c>
      <c r="C284" s="16" t="s">
        <v>876</v>
      </c>
      <c r="D284" s="15" t="s">
        <v>877</v>
      </c>
      <c r="E284" s="17" t="s">
        <v>70</v>
      </c>
      <c r="F284" s="18" t="s">
        <v>161</v>
      </c>
      <c r="G284" s="19">
        <v>1</v>
      </c>
      <c r="H284" s="19">
        <v>10</v>
      </c>
      <c r="I284" s="20">
        <v>1355</v>
      </c>
      <c r="J284" s="20"/>
      <c r="K284" s="20"/>
      <c r="L284" s="20">
        <v>1168</v>
      </c>
      <c r="M284" s="19">
        <v>1465</v>
      </c>
      <c r="N284" s="19" t="s">
        <v>151</v>
      </c>
      <c r="O284" s="21">
        <f>IF(ISBLANK(J284),(IF(ISBLANK(I284),(IF(ISBLANK(K284),(IF(ISBLANK(M284),"Preis fehlt",M284*'JR1'!AD$2)),K284)),I284)),J284)</f>
        <v>1355</v>
      </c>
    </row>
    <row r="285" spans="1:15" x14ac:dyDescent="0.25">
      <c r="A285" s="23">
        <v>10515</v>
      </c>
      <c r="B285" s="24" t="s">
        <v>56</v>
      </c>
      <c r="C285" s="25" t="s">
        <v>878</v>
      </c>
      <c r="D285" s="24" t="s">
        <v>879</v>
      </c>
      <c r="E285" s="26" t="s">
        <v>98</v>
      </c>
      <c r="F285" s="27" t="s">
        <v>880</v>
      </c>
      <c r="G285" s="28">
        <v>2</v>
      </c>
      <c r="H285" s="28">
        <v>2</v>
      </c>
      <c r="I285" s="29"/>
      <c r="J285" s="29"/>
      <c r="K285" s="29"/>
      <c r="L285" s="29"/>
      <c r="M285" s="29"/>
      <c r="N285" s="28" t="s">
        <v>104</v>
      </c>
      <c r="O285" s="21" t="str">
        <f>IF(ISBLANK(J285),(IF(ISBLANK(I285),(IF(ISBLANK(K285),(IF(ISBLANK(M285),"Preis fehlt",M285*'JR1'!AD$2)),K285)),I285)),J285)</f>
        <v>Preis fehlt</v>
      </c>
    </row>
    <row r="286" spans="1:15" ht="30" x14ac:dyDescent="0.25">
      <c r="A286" s="14">
        <v>129</v>
      </c>
      <c r="B286" s="15" t="s">
        <v>56</v>
      </c>
      <c r="C286" s="16" t="s">
        <v>881</v>
      </c>
      <c r="D286" s="15" t="s">
        <v>882</v>
      </c>
      <c r="E286" s="17" t="s">
        <v>74</v>
      </c>
      <c r="F286" s="18" t="s">
        <v>727</v>
      </c>
      <c r="G286" s="19">
        <v>1</v>
      </c>
      <c r="H286" s="19">
        <v>24</v>
      </c>
      <c r="I286" s="20">
        <v>4840</v>
      </c>
      <c r="J286" s="20"/>
      <c r="K286" s="20"/>
      <c r="L286" s="20">
        <v>4102</v>
      </c>
      <c r="M286" s="19">
        <v>5413</v>
      </c>
      <c r="N286" s="19" t="s">
        <v>61</v>
      </c>
      <c r="O286" s="21">
        <f>IF(ISBLANK(J286),(IF(ISBLANK(I286),(IF(ISBLANK(K286),(IF(ISBLANK(M286),"Preis fehlt",M286*'JR1'!AD$2)),K286)),I286)),J286)</f>
        <v>4840</v>
      </c>
    </row>
    <row r="287" spans="1:15" ht="30" x14ac:dyDescent="0.25">
      <c r="A287" s="23">
        <v>972</v>
      </c>
      <c r="B287" s="24" t="s">
        <v>56</v>
      </c>
      <c r="C287" s="25" t="s">
        <v>883</v>
      </c>
      <c r="D287" s="24" t="s">
        <v>884</v>
      </c>
      <c r="E287" s="26" t="s">
        <v>129</v>
      </c>
      <c r="F287" s="27" t="s">
        <v>447</v>
      </c>
      <c r="G287" s="28">
        <v>1</v>
      </c>
      <c r="H287" s="28">
        <v>24</v>
      </c>
      <c r="I287" s="29">
        <v>6206</v>
      </c>
      <c r="J287" s="29"/>
      <c r="K287" s="29"/>
      <c r="L287" s="29">
        <v>5259</v>
      </c>
      <c r="M287" s="28">
        <v>6939</v>
      </c>
      <c r="N287" s="28" t="s">
        <v>61</v>
      </c>
      <c r="O287" s="21">
        <f>IF(ISBLANK(J287),(IF(ISBLANK(I287),(IF(ISBLANK(K287),(IF(ISBLANK(M287),"Preis fehlt",M287*'JR1'!AD$2)),K287)),I287)),J287)</f>
        <v>6206</v>
      </c>
    </row>
    <row r="288" spans="1:15" ht="30" x14ac:dyDescent="0.25">
      <c r="A288" s="14">
        <v>107</v>
      </c>
      <c r="B288" s="15" t="s">
        <v>56</v>
      </c>
      <c r="C288" s="16" t="s">
        <v>885</v>
      </c>
      <c r="D288" s="15" t="s">
        <v>886</v>
      </c>
      <c r="E288" s="17" t="s">
        <v>59</v>
      </c>
      <c r="F288" s="18" t="s">
        <v>161</v>
      </c>
      <c r="G288" s="19">
        <v>2</v>
      </c>
      <c r="H288" s="19">
        <v>76</v>
      </c>
      <c r="I288" s="20">
        <v>22271</v>
      </c>
      <c r="J288" s="20"/>
      <c r="K288" s="20"/>
      <c r="L288" s="20">
        <v>18874</v>
      </c>
      <c r="M288" s="19">
        <v>24909</v>
      </c>
      <c r="N288" s="19" t="s">
        <v>61</v>
      </c>
      <c r="O288" s="21">
        <f>IF(ISBLANK(J288),(IF(ISBLANK(I288),(IF(ISBLANK(K288),(IF(ISBLANK(M288),"Preis fehlt",M288*'JR1'!AD$2)),K288)),I288)),J288)</f>
        <v>22271</v>
      </c>
    </row>
    <row r="289" spans="1:15" ht="30" x14ac:dyDescent="0.25">
      <c r="A289" s="23">
        <v>131</v>
      </c>
      <c r="B289" s="24" t="s">
        <v>56</v>
      </c>
      <c r="C289" s="25" t="s">
        <v>887</v>
      </c>
      <c r="D289" s="24" t="s">
        <v>888</v>
      </c>
      <c r="E289" s="26" t="s">
        <v>98</v>
      </c>
      <c r="F289" s="27" t="s">
        <v>161</v>
      </c>
      <c r="G289" s="28">
        <v>2</v>
      </c>
      <c r="H289" s="28">
        <v>48</v>
      </c>
      <c r="I289" s="29">
        <v>9943</v>
      </c>
      <c r="J289" s="29"/>
      <c r="K289" s="29"/>
      <c r="L289" s="29">
        <v>8426</v>
      </c>
      <c r="M289" s="28">
        <v>11119</v>
      </c>
      <c r="N289" s="28" t="s">
        <v>61</v>
      </c>
      <c r="O289" s="21">
        <f>IF(ISBLANK(J289),(IF(ISBLANK(I289),(IF(ISBLANK(K289),(IF(ISBLANK(M289),"Preis fehlt",M289*'JR1'!AD$2)),K289)),I289)),J289)</f>
        <v>9943</v>
      </c>
    </row>
    <row r="290" spans="1:15" ht="30" x14ac:dyDescent="0.25">
      <c r="A290" s="14">
        <v>12014</v>
      </c>
      <c r="B290" s="15" t="s">
        <v>56</v>
      </c>
      <c r="C290" s="16" t="s">
        <v>889</v>
      </c>
      <c r="D290" s="15" t="s">
        <v>890</v>
      </c>
      <c r="E290" s="17" t="s">
        <v>59</v>
      </c>
      <c r="F290" s="18" t="s">
        <v>428</v>
      </c>
      <c r="G290" s="19">
        <v>6</v>
      </c>
      <c r="H290" s="19">
        <v>6</v>
      </c>
      <c r="I290" s="20">
        <v>1516</v>
      </c>
      <c r="J290" s="20"/>
      <c r="K290" s="20"/>
      <c r="L290" s="20">
        <v>1284</v>
      </c>
      <c r="M290" s="19">
        <v>1141</v>
      </c>
      <c r="N290" s="19" t="s">
        <v>61</v>
      </c>
      <c r="O290" s="21">
        <f>IF(ISBLANK(J290),(IF(ISBLANK(I290),(IF(ISBLANK(K290),(IF(ISBLANK(M290),"Preis fehlt",M290*'JR1'!AD$2)),K290)),I290)),J290)</f>
        <v>1516</v>
      </c>
    </row>
    <row r="291" spans="1:15" ht="30" x14ac:dyDescent="0.25">
      <c r="A291" s="23">
        <v>5142</v>
      </c>
      <c r="B291" s="24" t="s">
        <v>56</v>
      </c>
      <c r="C291" s="25" t="s">
        <v>891</v>
      </c>
      <c r="D291" s="24" t="s">
        <v>892</v>
      </c>
      <c r="E291" s="26" t="s">
        <v>245</v>
      </c>
      <c r="F291" s="27" t="s">
        <v>893</v>
      </c>
      <c r="G291" s="28">
        <v>12</v>
      </c>
      <c r="H291" s="28">
        <v>12</v>
      </c>
      <c r="I291" s="29">
        <v>4965</v>
      </c>
      <c r="J291" s="29"/>
      <c r="K291" s="29"/>
      <c r="L291" s="29">
        <v>4207</v>
      </c>
      <c r="M291" s="28">
        <v>5558</v>
      </c>
      <c r="N291" s="28" t="s">
        <v>61</v>
      </c>
      <c r="O291" s="21">
        <f>IF(ISBLANK(J291),(IF(ISBLANK(I291),(IF(ISBLANK(K291),(IF(ISBLANK(M291),"Preis fehlt",M291*'JR1'!AD$2)),K291)),I291)),J291)</f>
        <v>4965</v>
      </c>
    </row>
    <row r="292" spans="1:15" ht="30" x14ac:dyDescent="0.25">
      <c r="A292" s="14">
        <v>13437</v>
      </c>
      <c r="B292" s="15" t="s">
        <v>894</v>
      </c>
      <c r="C292" s="16" t="s">
        <v>895</v>
      </c>
      <c r="D292" s="15" t="s">
        <v>896</v>
      </c>
      <c r="E292" s="17" t="s">
        <v>98</v>
      </c>
      <c r="F292" s="18" t="s">
        <v>897</v>
      </c>
      <c r="G292" s="19">
        <v>2</v>
      </c>
      <c r="H292" s="19">
        <v>12</v>
      </c>
      <c r="I292" s="20">
        <v>1395</v>
      </c>
      <c r="J292" s="20"/>
      <c r="K292" s="20"/>
      <c r="L292" s="20">
        <v>1182</v>
      </c>
      <c r="M292" s="19">
        <v>2177</v>
      </c>
      <c r="N292" s="19" t="s">
        <v>104</v>
      </c>
      <c r="O292" s="21">
        <f>IF(ISBLANK(J292),(IF(ISBLANK(I292),(IF(ISBLANK(K292),(IF(ISBLANK(M292),"Preis fehlt",M292*'JR1'!AD$2)),K292)),I292)),J292)</f>
        <v>1395</v>
      </c>
    </row>
    <row r="293" spans="1:15" ht="45" x14ac:dyDescent="0.25">
      <c r="A293" s="23">
        <v>8504</v>
      </c>
      <c r="B293" s="24" t="s">
        <v>56</v>
      </c>
      <c r="C293" s="25" t="s">
        <v>898</v>
      </c>
      <c r="D293" s="24" t="s">
        <v>899</v>
      </c>
      <c r="E293" s="26" t="s">
        <v>59</v>
      </c>
      <c r="F293" s="27" t="s">
        <v>900</v>
      </c>
      <c r="G293" s="28">
        <v>16</v>
      </c>
      <c r="H293" s="28">
        <v>16</v>
      </c>
      <c r="I293" s="29">
        <v>7596</v>
      </c>
      <c r="J293" s="29"/>
      <c r="K293" s="29"/>
      <c r="L293" s="29">
        <v>6439</v>
      </c>
      <c r="M293" s="28">
        <v>8610</v>
      </c>
      <c r="N293" s="28" t="s">
        <v>104</v>
      </c>
      <c r="O293" s="21">
        <f>IF(ISBLANK(J293),(IF(ISBLANK(I293),(IF(ISBLANK(K293),(IF(ISBLANK(M293),"Preis fehlt",M293*'JR1'!AD$2)),K293)),I293)),J293)</f>
        <v>7596</v>
      </c>
    </row>
    <row r="294" spans="1:15" x14ac:dyDescent="0.25">
      <c r="A294" s="14">
        <v>18290</v>
      </c>
      <c r="B294" s="15" t="s">
        <v>56</v>
      </c>
      <c r="C294" s="16" t="s">
        <v>901</v>
      </c>
      <c r="D294" s="15" t="s">
        <v>902</v>
      </c>
      <c r="E294" s="17" t="s">
        <v>59</v>
      </c>
      <c r="F294" s="18" t="s">
        <v>280</v>
      </c>
      <c r="G294" s="19">
        <v>4</v>
      </c>
      <c r="H294" s="19">
        <v>4</v>
      </c>
      <c r="I294" s="20"/>
      <c r="J294" s="20"/>
      <c r="K294" s="20"/>
      <c r="L294" s="20"/>
      <c r="M294" s="20"/>
      <c r="N294" s="19" t="s">
        <v>104</v>
      </c>
      <c r="O294" s="21" t="str">
        <f>IF(ISBLANK(J294),(IF(ISBLANK(I294),(IF(ISBLANK(K294),(IF(ISBLANK(M294),"Preis fehlt",M294*'JR1'!AD$2)),K294)),I294)),J294)</f>
        <v>Preis fehlt</v>
      </c>
    </row>
    <row r="295" spans="1:15" ht="30" x14ac:dyDescent="0.25">
      <c r="A295" s="23">
        <v>2009</v>
      </c>
      <c r="B295" s="24" t="s">
        <v>56</v>
      </c>
      <c r="C295" s="25" t="s">
        <v>903</v>
      </c>
      <c r="D295" s="24" t="s">
        <v>904</v>
      </c>
      <c r="E295" s="26" t="s">
        <v>194</v>
      </c>
      <c r="F295" s="27" t="s">
        <v>905</v>
      </c>
      <c r="G295" s="28">
        <v>24</v>
      </c>
      <c r="H295" s="28">
        <v>24</v>
      </c>
      <c r="I295" s="29">
        <v>7863</v>
      </c>
      <c r="J295" s="29"/>
      <c r="K295" s="29"/>
      <c r="L295" s="29">
        <v>6663</v>
      </c>
      <c r="M295" s="28">
        <v>8794</v>
      </c>
      <c r="N295" s="28" t="s">
        <v>88</v>
      </c>
      <c r="O295" s="21">
        <f>IF(ISBLANK(J295),(IF(ISBLANK(I295),(IF(ISBLANK(K295),(IF(ISBLANK(M295),"Preis fehlt",M295*'JR1'!AD$2)),K295)),I295)),J295)</f>
        <v>7863</v>
      </c>
    </row>
    <row r="296" spans="1:15" ht="30" x14ac:dyDescent="0.25">
      <c r="A296" s="14">
        <v>2062</v>
      </c>
      <c r="B296" s="15" t="s">
        <v>56</v>
      </c>
      <c r="C296" s="16" t="s">
        <v>906</v>
      </c>
      <c r="D296" s="15" t="s">
        <v>907</v>
      </c>
      <c r="E296" s="17" t="s">
        <v>514</v>
      </c>
      <c r="F296" s="18" t="s">
        <v>908</v>
      </c>
      <c r="G296" s="19">
        <v>24</v>
      </c>
      <c r="H296" s="19">
        <v>24</v>
      </c>
      <c r="I296" s="20">
        <v>4245</v>
      </c>
      <c r="J296" s="20"/>
      <c r="K296" s="20"/>
      <c r="L296" s="20">
        <v>3597</v>
      </c>
      <c r="M296" s="19">
        <v>4748</v>
      </c>
      <c r="N296" s="19" t="s">
        <v>61</v>
      </c>
      <c r="O296" s="21">
        <f>IF(ISBLANK(J296),(IF(ISBLANK(I296),(IF(ISBLANK(K296),(IF(ISBLANK(M296),"Preis fehlt",M296*'JR1'!AD$2)),K296)),I296)),J296)</f>
        <v>4245</v>
      </c>
    </row>
    <row r="297" spans="1:15" ht="30" x14ac:dyDescent="0.25">
      <c r="A297" s="23">
        <v>8005</v>
      </c>
      <c r="B297" s="24" t="s">
        <v>56</v>
      </c>
      <c r="C297" s="25" t="s">
        <v>909</v>
      </c>
      <c r="D297" s="24" t="s">
        <v>910</v>
      </c>
      <c r="E297" s="26" t="s">
        <v>750</v>
      </c>
      <c r="F297" s="27" t="s">
        <v>911</v>
      </c>
      <c r="G297" s="28">
        <v>12</v>
      </c>
      <c r="H297" s="28">
        <v>12</v>
      </c>
      <c r="I297" s="29">
        <v>2612</v>
      </c>
      <c r="J297" s="29"/>
      <c r="K297" s="29"/>
      <c r="L297" s="29">
        <v>2213</v>
      </c>
      <c r="M297" s="28">
        <v>2923</v>
      </c>
      <c r="N297" s="28" t="s">
        <v>267</v>
      </c>
      <c r="O297" s="21">
        <f>IF(ISBLANK(J297),(IF(ISBLANK(I297),(IF(ISBLANK(K297),(IF(ISBLANK(M297),"Preis fehlt",M297*'JR1'!AD$2)),K297)),I297)),J297)</f>
        <v>2612</v>
      </c>
    </row>
    <row r="298" spans="1:15" ht="30" x14ac:dyDescent="0.25">
      <c r="A298" s="23">
        <v>12610</v>
      </c>
      <c r="B298" s="24" t="s">
        <v>56</v>
      </c>
      <c r="C298" s="25" t="s">
        <v>912</v>
      </c>
      <c r="D298" s="24" t="s">
        <v>913</v>
      </c>
      <c r="E298" s="26" t="s">
        <v>59</v>
      </c>
      <c r="F298" s="27" t="s">
        <v>914</v>
      </c>
      <c r="G298" s="28">
        <v>12</v>
      </c>
      <c r="H298" s="28">
        <v>12</v>
      </c>
      <c r="I298" s="29">
        <v>2133</v>
      </c>
      <c r="J298" s="29"/>
      <c r="K298" s="29"/>
      <c r="L298" s="29">
        <v>1806</v>
      </c>
      <c r="M298" s="28">
        <v>1894</v>
      </c>
      <c r="N298" s="28" t="s">
        <v>80</v>
      </c>
      <c r="O298" s="21">
        <f>IF(ISBLANK(J298),(IF(ISBLANK(I298),(IF(ISBLANK(K298),(IF(ISBLANK(M298),"Preis fehlt",M298*'JR1'!AD$2)),K298)),I298)),J298)</f>
        <v>2133</v>
      </c>
    </row>
    <row r="299" spans="1:15" x14ac:dyDescent="0.25">
      <c r="A299" s="14">
        <v>7533</v>
      </c>
      <c r="B299" s="15" t="s">
        <v>56</v>
      </c>
      <c r="C299" s="16" t="s">
        <v>915</v>
      </c>
      <c r="D299" s="15" t="s">
        <v>916</v>
      </c>
      <c r="E299" s="17" t="s">
        <v>129</v>
      </c>
      <c r="F299" s="18" t="s">
        <v>183</v>
      </c>
      <c r="G299" s="19">
        <v>1</v>
      </c>
      <c r="H299" s="19">
        <v>8</v>
      </c>
      <c r="I299" s="20">
        <v>3179</v>
      </c>
      <c r="J299" s="20"/>
      <c r="K299" s="20"/>
      <c r="L299" s="20">
        <v>2694</v>
      </c>
      <c r="M299" s="19">
        <v>3553</v>
      </c>
      <c r="N299" s="19" t="s">
        <v>104</v>
      </c>
      <c r="O299" s="21">
        <f>IF(ISBLANK(J299),(IF(ISBLANK(I299),(IF(ISBLANK(K299),(IF(ISBLANK(M299),"Preis fehlt",M299*'JR1'!AD$2)),K299)),I299)),J299)</f>
        <v>3179</v>
      </c>
    </row>
    <row r="300" spans="1:15" x14ac:dyDescent="0.25">
      <c r="A300" s="23">
        <v>17066</v>
      </c>
      <c r="B300" s="24" t="s">
        <v>56</v>
      </c>
      <c r="C300" s="25" t="s">
        <v>917</v>
      </c>
      <c r="D300" s="24" t="s">
        <v>918</v>
      </c>
      <c r="E300" s="26" t="s">
        <v>98</v>
      </c>
      <c r="F300" s="27" t="s">
        <v>367</v>
      </c>
      <c r="G300" s="28">
        <v>4</v>
      </c>
      <c r="H300" s="28">
        <v>4</v>
      </c>
      <c r="I300" s="29"/>
      <c r="J300" s="29"/>
      <c r="K300" s="29"/>
      <c r="L300" s="29"/>
      <c r="M300" s="29"/>
      <c r="N300" s="28" t="s">
        <v>104</v>
      </c>
      <c r="O300" s="21" t="str">
        <f>IF(ISBLANK(J300),(IF(ISBLANK(I300),(IF(ISBLANK(K300),(IF(ISBLANK(M300),"Preis fehlt",M300*'JR1'!AD$2)),K300)),I300)),J300)</f>
        <v>Preis fehlt</v>
      </c>
    </row>
    <row r="301" spans="1:15" ht="30" x14ac:dyDescent="0.25">
      <c r="A301" s="14">
        <v>18087</v>
      </c>
      <c r="B301" s="15" t="s">
        <v>56</v>
      </c>
      <c r="C301" s="16" t="s">
        <v>919</v>
      </c>
      <c r="D301" s="15" t="s">
        <v>920</v>
      </c>
      <c r="E301" s="17" t="s">
        <v>98</v>
      </c>
      <c r="F301" s="18" t="s">
        <v>596</v>
      </c>
      <c r="G301" s="19">
        <v>4</v>
      </c>
      <c r="H301" s="19">
        <v>4</v>
      </c>
      <c r="I301" s="20"/>
      <c r="J301" s="20"/>
      <c r="K301" s="20"/>
      <c r="L301" s="20"/>
      <c r="M301" s="20"/>
      <c r="N301" s="19" t="s">
        <v>88</v>
      </c>
      <c r="O301" s="21" t="str">
        <f>IF(ISBLANK(J301),(IF(ISBLANK(I301),(IF(ISBLANK(K301),(IF(ISBLANK(M301),"Preis fehlt",M301*'JR1'!AD$2)),K301)),I301)),J301)</f>
        <v>Preis fehlt</v>
      </c>
    </row>
    <row r="302" spans="1:15" x14ac:dyDescent="0.25">
      <c r="A302" s="23">
        <v>12011</v>
      </c>
      <c r="B302" s="24" t="s">
        <v>56</v>
      </c>
      <c r="C302" s="25" t="s">
        <v>921</v>
      </c>
      <c r="D302" s="24" t="s">
        <v>922</v>
      </c>
      <c r="E302" s="26" t="s">
        <v>74</v>
      </c>
      <c r="F302" s="27" t="s">
        <v>468</v>
      </c>
      <c r="G302" s="28">
        <v>6</v>
      </c>
      <c r="H302" s="28">
        <v>6</v>
      </c>
      <c r="I302" s="29">
        <v>2103</v>
      </c>
      <c r="J302" s="29"/>
      <c r="K302" s="29"/>
      <c r="L302" s="29">
        <v>1781</v>
      </c>
      <c r="M302" s="28">
        <v>1764</v>
      </c>
      <c r="N302" s="28" t="s">
        <v>104</v>
      </c>
      <c r="O302" s="21">
        <f>IF(ISBLANK(J302),(IF(ISBLANK(I302),(IF(ISBLANK(K302),(IF(ISBLANK(M302),"Preis fehlt",M302*'JR1'!AD$2)),K302)),I302)),J302)</f>
        <v>2103</v>
      </c>
    </row>
    <row r="303" spans="1:15" x14ac:dyDescent="0.25">
      <c r="A303" s="14">
        <v>12724</v>
      </c>
      <c r="B303" s="15" t="s">
        <v>56</v>
      </c>
      <c r="C303" s="16" t="s">
        <v>923</v>
      </c>
      <c r="D303" s="15" t="s">
        <v>924</v>
      </c>
      <c r="E303" s="17" t="s">
        <v>74</v>
      </c>
      <c r="F303" s="18" t="s">
        <v>628</v>
      </c>
      <c r="G303" s="19">
        <v>1</v>
      </c>
      <c r="H303" s="19">
        <v>6</v>
      </c>
      <c r="I303" s="20">
        <v>1259</v>
      </c>
      <c r="J303" s="20"/>
      <c r="K303" s="20"/>
      <c r="L303" s="20">
        <v>1068</v>
      </c>
      <c r="M303" s="19">
        <v>1144</v>
      </c>
      <c r="N303" s="19" t="s">
        <v>67</v>
      </c>
      <c r="O303" s="21">
        <f>IF(ISBLANK(J303),(IF(ISBLANK(I303),(IF(ISBLANK(K303),(IF(ISBLANK(M303),"Preis fehlt",M303*'JR1'!AD$2)),K303)),I303)),J303)</f>
        <v>1259</v>
      </c>
    </row>
    <row r="304" spans="1:15" x14ac:dyDescent="0.25">
      <c r="A304" s="23">
        <v>4057</v>
      </c>
      <c r="B304" s="24" t="s">
        <v>56</v>
      </c>
      <c r="C304" s="25" t="s">
        <v>925</v>
      </c>
      <c r="D304" s="24" t="s">
        <v>926</v>
      </c>
      <c r="E304" s="26" t="s">
        <v>154</v>
      </c>
      <c r="F304" s="27" t="s">
        <v>252</v>
      </c>
      <c r="G304" s="28">
        <v>4</v>
      </c>
      <c r="H304" s="28">
        <v>4</v>
      </c>
      <c r="I304" s="29">
        <v>726</v>
      </c>
      <c r="J304" s="29"/>
      <c r="K304" s="29"/>
      <c r="L304" s="29">
        <v>616</v>
      </c>
      <c r="M304" s="28">
        <v>810</v>
      </c>
      <c r="N304" s="28" t="s">
        <v>76</v>
      </c>
      <c r="O304" s="21">
        <f>IF(ISBLANK(J304),(IF(ISBLANK(I304),(IF(ISBLANK(K304),(IF(ISBLANK(M304),"Preis fehlt",M304*'JR1'!AD$2)),K304)),I304)),J304)</f>
        <v>726</v>
      </c>
    </row>
    <row r="305" spans="1:15" x14ac:dyDescent="0.25">
      <c r="A305" s="14">
        <v>16885</v>
      </c>
      <c r="B305" s="15" t="s">
        <v>56</v>
      </c>
      <c r="C305" s="16" t="s">
        <v>927</v>
      </c>
      <c r="D305" s="15" t="s">
        <v>928</v>
      </c>
      <c r="E305" s="17" t="s">
        <v>70</v>
      </c>
      <c r="F305" s="18" t="s">
        <v>929</v>
      </c>
      <c r="G305" s="19">
        <v>1</v>
      </c>
      <c r="H305" s="19">
        <v>6</v>
      </c>
      <c r="I305" s="20"/>
      <c r="J305" s="20"/>
      <c r="K305" s="20"/>
      <c r="L305" s="20"/>
      <c r="M305" s="20"/>
      <c r="N305" s="19" t="s">
        <v>93</v>
      </c>
      <c r="O305" s="21" t="str">
        <f>IF(ISBLANK(J305),(IF(ISBLANK(I305),(IF(ISBLANK(K305),(IF(ISBLANK(M305),"Preis fehlt",M305*'JR1'!AD$2)),K305)),I305)),J305)</f>
        <v>Preis fehlt</v>
      </c>
    </row>
    <row r="306" spans="1:15" x14ac:dyDescent="0.25">
      <c r="A306" s="14">
        <v>7617</v>
      </c>
      <c r="B306" s="15" t="s">
        <v>56</v>
      </c>
      <c r="C306" s="16" t="s">
        <v>930</v>
      </c>
      <c r="D306" s="15" t="s">
        <v>931</v>
      </c>
      <c r="E306" s="17" t="s">
        <v>74</v>
      </c>
      <c r="F306" s="18" t="s">
        <v>932</v>
      </c>
      <c r="G306" s="19">
        <v>12</v>
      </c>
      <c r="H306" s="19">
        <v>12</v>
      </c>
      <c r="I306" s="20">
        <v>5106</v>
      </c>
      <c r="J306" s="20"/>
      <c r="K306" s="20"/>
      <c r="L306" s="20">
        <v>4326</v>
      </c>
      <c r="M306" s="19">
        <v>5705</v>
      </c>
      <c r="N306" s="19" t="s">
        <v>67</v>
      </c>
      <c r="O306" s="21">
        <f>IF(ISBLANK(J306),(IF(ISBLANK(I306),(IF(ISBLANK(K306),(IF(ISBLANK(M306),"Preis fehlt",M306*'JR1'!AD$2)),K306)),I306)),J306)</f>
        <v>5106</v>
      </c>
    </row>
    <row r="307" spans="1:15" x14ac:dyDescent="0.25">
      <c r="A307" s="23">
        <v>18748</v>
      </c>
      <c r="B307" s="24" t="s">
        <v>56</v>
      </c>
      <c r="C307" s="25" t="s">
        <v>933</v>
      </c>
      <c r="D307" s="24" t="s">
        <v>934</v>
      </c>
      <c r="E307" s="26" t="s">
        <v>352</v>
      </c>
      <c r="F307" s="27" t="s">
        <v>935</v>
      </c>
      <c r="G307" s="28">
        <v>2</v>
      </c>
      <c r="H307" s="28">
        <v>2</v>
      </c>
      <c r="I307" s="29"/>
      <c r="J307" s="29"/>
      <c r="K307" s="29"/>
      <c r="L307" s="29"/>
      <c r="M307" s="29"/>
      <c r="N307" s="28" t="s">
        <v>104</v>
      </c>
      <c r="O307" s="21" t="str">
        <f>IF(ISBLANK(J307),(IF(ISBLANK(I307),(IF(ISBLANK(K307),(IF(ISBLANK(M307),"Preis fehlt",M307*'JR1'!AD$2)),K307)),I307)),J307)</f>
        <v>Preis fehlt</v>
      </c>
    </row>
    <row r="308" spans="1:15" ht="30" x14ac:dyDescent="0.25">
      <c r="A308" s="14">
        <v>8835</v>
      </c>
      <c r="B308" s="15" t="s">
        <v>56</v>
      </c>
      <c r="C308" s="16" t="s">
        <v>936</v>
      </c>
      <c r="D308" s="15" t="s">
        <v>937</v>
      </c>
      <c r="E308" s="17" t="s">
        <v>98</v>
      </c>
      <c r="F308" s="18" t="s">
        <v>613</v>
      </c>
      <c r="G308" s="19">
        <v>4</v>
      </c>
      <c r="H308" s="19">
        <v>4</v>
      </c>
      <c r="I308" s="20"/>
      <c r="J308" s="20"/>
      <c r="K308" s="20"/>
      <c r="L308" s="20"/>
      <c r="M308" s="20"/>
      <c r="N308" s="19" t="s">
        <v>80</v>
      </c>
      <c r="O308" s="21" t="str">
        <f>IF(ISBLANK(J308),(IF(ISBLANK(I308),(IF(ISBLANK(K308),(IF(ISBLANK(M308),"Preis fehlt",M308*'JR1'!AD$2)),K308)),I308)),J308)</f>
        <v>Preis fehlt</v>
      </c>
    </row>
    <row r="309" spans="1:15" x14ac:dyDescent="0.25">
      <c r="A309" s="23">
        <v>7501</v>
      </c>
      <c r="B309" s="24" t="s">
        <v>62</v>
      </c>
      <c r="C309" s="25" t="s">
        <v>938</v>
      </c>
      <c r="D309" s="24" t="s">
        <v>939</v>
      </c>
      <c r="E309" s="26" t="s">
        <v>316</v>
      </c>
      <c r="F309" s="27" t="s">
        <v>732</v>
      </c>
      <c r="G309" s="28">
        <v>1</v>
      </c>
      <c r="H309" s="28">
        <v>6</v>
      </c>
      <c r="I309" s="29"/>
      <c r="J309" s="29"/>
      <c r="K309" s="29"/>
      <c r="L309" s="29"/>
      <c r="M309" s="28">
        <v>964</v>
      </c>
      <c r="N309" s="28" t="s">
        <v>67</v>
      </c>
      <c r="O309" s="21">
        <f>IF(ISBLANK(J309),(IF(ISBLANK(I309),(IF(ISBLANK(K309),(IF(ISBLANK(M309),"Preis fehlt",M309*'JR1'!AD$2)),K309)),I309)),J309)</f>
        <v>1156.8</v>
      </c>
    </row>
    <row r="310" spans="1:15" x14ac:dyDescent="0.25">
      <c r="A310" s="14">
        <v>5017</v>
      </c>
      <c r="B310" s="15" t="s">
        <v>56</v>
      </c>
      <c r="C310" s="16" t="s">
        <v>940</v>
      </c>
      <c r="D310" s="15" t="s">
        <v>941</v>
      </c>
      <c r="E310" s="17" t="s">
        <v>129</v>
      </c>
      <c r="F310" s="18" t="s">
        <v>942</v>
      </c>
      <c r="G310" s="19">
        <v>10</v>
      </c>
      <c r="H310" s="19">
        <v>10</v>
      </c>
      <c r="I310" s="20">
        <v>1124</v>
      </c>
      <c r="J310" s="20"/>
      <c r="K310" s="20"/>
      <c r="L310" s="20">
        <v>952</v>
      </c>
      <c r="M310" s="19">
        <v>1218</v>
      </c>
      <c r="N310" s="19" t="s">
        <v>294</v>
      </c>
      <c r="O310" s="21">
        <f>IF(ISBLANK(J310),(IF(ISBLANK(I310),(IF(ISBLANK(K310),(IF(ISBLANK(M310),"Preis fehlt",M310*'JR1'!AD$2)),K310)),I310)),J310)</f>
        <v>1124</v>
      </c>
    </row>
    <row r="311" spans="1:15" ht="105" x14ac:dyDescent="0.25">
      <c r="A311" s="23">
        <v>12010</v>
      </c>
      <c r="B311" s="24" t="s">
        <v>56</v>
      </c>
      <c r="C311" s="25" t="s">
        <v>943</v>
      </c>
      <c r="D311" s="24" t="s">
        <v>944</v>
      </c>
      <c r="E311" s="26" t="s">
        <v>74</v>
      </c>
      <c r="F311" s="27" t="s">
        <v>945</v>
      </c>
      <c r="G311" s="28">
        <v>9</v>
      </c>
      <c r="H311" s="28">
        <v>9</v>
      </c>
      <c r="I311" s="29">
        <v>2802</v>
      </c>
      <c r="J311" s="29"/>
      <c r="K311" s="29"/>
      <c r="L311" s="29">
        <v>2375</v>
      </c>
      <c r="M311" s="28">
        <v>2289</v>
      </c>
      <c r="N311" s="28" t="s">
        <v>294</v>
      </c>
      <c r="O311" s="21">
        <f>IF(ISBLANK(J311),(IF(ISBLANK(I311),(IF(ISBLANK(K311),(IF(ISBLANK(M311),"Preis fehlt",M311*'JR1'!AD$2)),K311)),I311)),J311)</f>
        <v>2802</v>
      </c>
    </row>
    <row r="312" spans="1:15" ht="105" x14ac:dyDescent="0.25">
      <c r="A312" s="14">
        <v>12015</v>
      </c>
      <c r="B312" s="15" t="s">
        <v>56</v>
      </c>
      <c r="C312" s="16" t="s">
        <v>946</v>
      </c>
      <c r="D312" s="15" t="s">
        <v>947</v>
      </c>
      <c r="E312" s="17" t="s">
        <v>74</v>
      </c>
      <c r="F312" s="18" t="s">
        <v>948</v>
      </c>
      <c r="G312" s="19">
        <v>12</v>
      </c>
      <c r="H312" s="19">
        <v>12</v>
      </c>
      <c r="I312" s="20">
        <v>3416</v>
      </c>
      <c r="J312" s="20"/>
      <c r="K312" s="20"/>
      <c r="L312" s="20">
        <v>2895</v>
      </c>
      <c r="M312" s="19">
        <v>2756</v>
      </c>
      <c r="N312" s="19" t="s">
        <v>294</v>
      </c>
      <c r="O312" s="21">
        <f>IF(ISBLANK(J312),(IF(ISBLANK(I312),(IF(ISBLANK(K312),(IF(ISBLANK(M312),"Preis fehlt",M312*'JR1'!AD$2)),K312)),I312)),J312)</f>
        <v>3416</v>
      </c>
    </row>
    <row r="313" spans="1:15" x14ac:dyDescent="0.25">
      <c r="A313" s="14">
        <v>7507</v>
      </c>
      <c r="B313" s="15" t="s">
        <v>56</v>
      </c>
      <c r="C313" s="16" t="s">
        <v>949</v>
      </c>
      <c r="D313" s="15" t="s">
        <v>950</v>
      </c>
      <c r="E313" s="17" t="s">
        <v>59</v>
      </c>
      <c r="F313" s="18" t="s">
        <v>951</v>
      </c>
      <c r="G313" s="19">
        <v>8</v>
      </c>
      <c r="H313" s="19">
        <v>8</v>
      </c>
      <c r="I313" s="20">
        <v>4653</v>
      </c>
      <c r="J313" s="20"/>
      <c r="K313" s="20"/>
      <c r="L313" s="20">
        <v>3945</v>
      </c>
      <c r="M313" s="19">
        <v>5206</v>
      </c>
      <c r="N313" s="19" t="s">
        <v>294</v>
      </c>
      <c r="O313" s="21">
        <f>IF(ISBLANK(J313),(IF(ISBLANK(I313),(IF(ISBLANK(K313),(IF(ISBLANK(M313),"Preis fehlt",M313*'JR1'!AD$2)),K313)),I313)),J313)</f>
        <v>4653</v>
      </c>
    </row>
    <row r="314" spans="1:15" ht="45" x14ac:dyDescent="0.25">
      <c r="A314" s="23">
        <v>5020</v>
      </c>
      <c r="B314" s="24" t="s">
        <v>56</v>
      </c>
      <c r="C314" s="25" t="s">
        <v>952</v>
      </c>
      <c r="D314" s="24" t="s">
        <v>953</v>
      </c>
      <c r="E314" s="26" t="s">
        <v>352</v>
      </c>
      <c r="F314" s="27" t="s">
        <v>161</v>
      </c>
      <c r="G314" s="28">
        <v>24</v>
      </c>
      <c r="H314" s="28">
        <v>24</v>
      </c>
      <c r="I314" s="29">
        <v>10800</v>
      </c>
      <c r="J314" s="29"/>
      <c r="K314" s="29"/>
      <c r="L314" s="29">
        <v>9152</v>
      </c>
      <c r="M314" s="28">
        <v>12113</v>
      </c>
      <c r="N314" s="28" t="s">
        <v>294</v>
      </c>
      <c r="O314" s="21">
        <f>IF(ISBLANK(J314),(IF(ISBLANK(I314),(IF(ISBLANK(K314),(IF(ISBLANK(M314),"Preis fehlt",M314*'JR1'!AD$2)),K314)),I314)),J314)</f>
        <v>10800</v>
      </c>
    </row>
    <row r="315" spans="1:15" ht="45" x14ac:dyDescent="0.25">
      <c r="A315" s="23">
        <v>5018</v>
      </c>
      <c r="B315" s="24" t="s">
        <v>56</v>
      </c>
      <c r="C315" s="25" t="s">
        <v>954</v>
      </c>
      <c r="D315" s="24" t="s">
        <v>955</v>
      </c>
      <c r="E315" s="26" t="s">
        <v>352</v>
      </c>
      <c r="F315" s="27" t="s">
        <v>956</v>
      </c>
      <c r="G315" s="28">
        <v>24</v>
      </c>
      <c r="H315" s="28">
        <v>24</v>
      </c>
      <c r="I315" s="29">
        <v>10800</v>
      </c>
      <c r="J315" s="29"/>
      <c r="K315" s="29"/>
      <c r="L315" s="29">
        <v>9152</v>
      </c>
      <c r="M315" s="28">
        <v>12113</v>
      </c>
      <c r="N315" s="28" t="s">
        <v>294</v>
      </c>
      <c r="O315" s="21">
        <f>IF(ISBLANK(J315),(IF(ISBLANK(I315),(IF(ISBLANK(K315),(IF(ISBLANK(M315),"Preis fehlt",M315*'JR1'!AD$2)),K315)),I315)),J315)</f>
        <v>10800</v>
      </c>
    </row>
    <row r="316" spans="1:15" x14ac:dyDescent="0.25">
      <c r="A316" s="14">
        <v>7809</v>
      </c>
      <c r="B316" s="15" t="s">
        <v>62</v>
      </c>
      <c r="C316" s="16" t="s">
        <v>957</v>
      </c>
      <c r="D316" s="15" t="s">
        <v>958</v>
      </c>
      <c r="E316" s="17" t="s">
        <v>65</v>
      </c>
      <c r="F316" s="18" t="s">
        <v>959</v>
      </c>
      <c r="G316" s="19">
        <v>1</v>
      </c>
      <c r="H316" s="19">
        <v>6</v>
      </c>
      <c r="I316" s="20"/>
      <c r="J316" s="20"/>
      <c r="K316" s="20"/>
      <c r="L316" s="20"/>
      <c r="M316" s="19">
        <v>1337</v>
      </c>
      <c r="N316" s="19" t="s">
        <v>67</v>
      </c>
      <c r="O316" s="21">
        <f>IF(ISBLANK(J316),(IF(ISBLANK(I316),(IF(ISBLANK(K316),(IF(ISBLANK(M316),"Preis fehlt",M316*'JR1'!AD$2)),K316)),I316)),J316)</f>
        <v>1604.3999999999999</v>
      </c>
    </row>
    <row r="317" spans="1:15" x14ac:dyDescent="0.25">
      <c r="A317" s="23">
        <v>12008</v>
      </c>
      <c r="B317" s="24" t="s">
        <v>56</v>
      </c>
      <c r="C317" s="25" t="s">
        <v>960</v>
      </c>
      <c r="D317" s="24" t="s">
        <v>961</v>
      </c>
      <c r="E317" s="26" t="s">
        <v>129</v>
      </c>
      <c r="F317" s="27" t="s">
        <v>962</v>
      </c>
      <c r="G317" s="28">
        <v>8</v>
      </c>
      <c r="H317" s="28">
        <v>8</v>
      </c>
      <c r="I317" s="29">
        <v>2337</v>
      </c>
      <c r="J317" s="29"/>
      <c r="K317" s="29"/>
      <c r="L317" s="29">
        <v>1981</v>
      </c>
      <c r="M317" s="28">
        <v>1902</v>
      </c>
      <c r="N317" s="28" t="s">
        <v>294</v>
      </c>
      <c r="O317" s="21">
        <f>IF(ISBLANK(J317),(IF(ISBLANK(I317),(IF(ISBLANK(K317),(IF(ISBLANK(M317),"Preis fehlt",M317*'JR1'!AD$2)),K317)),I317)),J317)</f>
        <v>2337</v>
      </c>
    </row>
    <row r="318" spans="1:15" x14ac:dyDescent="0.25">
      <c r="A318" s="14">
        <v>11506</v>
      </c>
      <c r="B318" s="15" t="s">
        <v>56</v>
      </c>
      <c r="C318" s="16" t="s">
        <v>963</v>
      </c>
      <c r="D318" s="15" t="s">
        <v>964</v>
      </c>
      <c r="E318" s="17" t="s">
        <v>65</v>
      </c>
      <c r="F318" s="18" t="s">
        <v>965</v>
      </c>
      <c r="G318" s="19">
        <v>6</v>
      </c>
      <c r="H318" s="19">
        <v>6</v>
      </c>
      <c r="I318" s="20"/>
      <c r="J318" s="20"/>
      <c r="K318" s="20"/>
      <c r="L318" s="20"/>
      <c r="M318" s="20"/>
      <c r="N318" s="19" t="s">
        <v>67</v>
      </c>
      <c r="O318" s="21" t="str">
        <f>IF(ISBLANK(J318),(IF(ISBLANK(I318),(IF(ISBLANK(K318),(IF(ISBLANK(M318),"Preis fehlt",M318*'JR1'!AD$2)),K318)),I318)),J318)</f>
        <v>Preis fehlt</v>
      </c>
    </row>
    <row r="319" spans="1:15" x14ac:dyDescent="0.25">
      <c r="A319" s="23">
        <v>12726</v>
      </c>
      <c r="B319" s="24" t="s">
        <v>56</v>
      </c>
      <c r="C319" s="25" t="s">
        <v>966</v>
      </c>
      <c r="D319" s="24" t="s">
        <v>967</v>
      </c>
      <c r="E319" s="26" t="s">
        <v>750</v>
      </c>
      <c r="F319" s="27" t="s">
        <v>968</v>
      </c>
      <c r="G319" s="28">
        <v>1</v>
      </c>
      <c r="H319" s="28">
        <v>10</v>
      </c>
      <c r="I319" s="29">
        <v>1260</v>
      </c>
      <c r="J319" s="29"/>
      <c r="K319" s="29"/>
      <c r="L319" s="29">
        <v>1067</v>
      </c>
      <c r="M319" s="28">
        <v>1187</v>
      </c>
      <c r="N319" s="28" t="s">
        <v>343</v>
      </c>
      <c r="O319" s="21">
        <f>IF(ISBLANK(J319),(IF(ISBLANK(I319),(IF(ISBLANK(K319),(IF(ISBLANK(M319),"Preis fehlt",M319*'JR1'!AD$2)),K319)),I319)),J319)</f>
        <v>1260</v>
      </c>
    </row>
    <row r="320" spans="1:15" ht="30" x14ac:dyDescent="0.25">
      <c r="A320" s="14">
        <v>296</v>
      </c>
      <c r="B320" s="15" t="s">
        <v>56</v>
      </c>
      <c r="C320" s="16" t="s">
        <v>969</v>
      </c>
      <c r="D320" s="15" t="s">
        <v>970</v>
      </c>
      <c r="E320" s="17" t="s">
        <v>129</v>
      </c>
      <c r="F320" s="18" t="s">
        <v>971</v>
      </c>
      <c r="G320" s="19">
        <v>20</v>
      </c>
      <c r="H320" s="19">
        <v>20</v>
      </c>
      <c r="I320" s="20">
        <v>3853</v>
      </c>
      <c r="J320" s="20"/>
      <c r="K320" s="20"/>
      <c r="L320" s="20">
        <v>3266</v>
      </c>
      <c r="M320" s="19">
        <v>4309</v>
      </c>
      <c r="N320" s="19" t="s">
        <v>88</v>
      </c>
      <c r="O320" s="21">
        <f>IF(ISBLANK(J320),(IF(ISBLANK(I320),(IF(ISBLANK(K320),(IF(ISBLANK(M320),"Preis fehlt",M320*'JR1'!AD$2)),K320)),I320)),J320)</f>
        <v>3853</v>
      </c>
    </row>
    <row r="321" spans="1:15" x14ac:dyDescent="0.25">
      <c r="A321" s="23">
        <v>15400</v>
      </c>
      <c r="B321" s="24" t="s">
        <v>134</v>
      </c>
      <c r="C321" s="25" t="s">
        <v>972</v>
      </c>
      <c r="D321" s="24" t="s">
        <v>973</v>
      </c>
      <c r="E321" s="26" t="s">
        <v>70</v>
      </c>
      <c r="F321" s="27" t="s">
        <v>974</v>
      </c>
      <c r="G321" s="28">
        <v>202</v>
      </c>
      <c r="H321" s="28">
        <v>202</v>
      </c>
      <c r="I321" s="29"/>
      <c r="J321" s="29"/>
      <c r="K321" s="29"/>
      <c r="L321" s="29"/>
      <c r="M321" s="29"/>
      <c r="N321" s="28" t="s">
        <v>67</v>
      </c>
      <c r="O321" s="21" t="str">
        <f>IF(ISBLANK(J321),(IF(ISBLANK(I321),(IF(ISBLANK(K321),(IF(ISBLANK(M321),"Preis fehlt",M321*'JR1'!AD$2)),K321)),I321)),J321)</f>
        <v>Preis fehlt</v>
      </c>
    </row>
    <row r="322" spans="1:15" x14ac:dyDescent="0.25">
      <c r="A322" s="14">
        <v>15440</v>
      </c>
      <c r="B322" s="15" t="s">
        <v>134</v>
      </c>
      <c r="C322" s="16" t="s">
        <v>975</v>
      </c>
      <c r="D322" s="15" t="s">
        <v>976</v>
      </c>
      <c r="E322" s="17" t="s">
        <v>98</v>
      </c>
      <c r="F322" s="18" t="s">
        <v>161</v>
      </c>
      <c r="G322" s="19">
        <v>2018</v>
      </c>
      <c r="H322" s="19">
        <v>2018</v>
      </c>
      <c r="I322" s="20"/>
      <c r="J322" s="20"/>
      <c r="K322" s="20"/>
      <c r="L322" s="20"/>
      <c r="M322" s="20"/>
      <c r="N322" s="19" t="s">
        <v>67</v>
      </c>
      <c r="O322" s="21" t="str">
        <f>IF(ISBLANK(J322),(IF(ISBLANK(I322),(IF(ISBLANK(K322),(IF(ISBLANK(M322),"Preis fehlt",M322*'JR1'!AD$2)),K322)),I322)),J322)</f>
        <v>Preis fehlt</v>
      </c>
    </row>
    <row r="323" spans="1:15" x14ac:dyDescent="0.25">
      <c r="A323" s="23">
        <v>9019</v>
      </c>
      <c r="B323" s="24" t="s">
        <v>56</v>
      </c>
      <c r="C323" s="25" t="s">
        <v>977</v>
      </c>
      <c r="D323" s="24" t="s">
        <v>978</v>
      </c>
      <c r="E323" s="26" t="s">
        <v>507</v>
      </c>
      <c r="F323" s="27" t="s">
        <v>979</v>
      </c>
      <c r="G323" s="28">
        <v>8</v>
      </c>
      <c r="H323" s="28">
        <v>8</v>
      </c>
      <c r="I323" s="29">
        <v>735</v>
      </c>
      <c r="J323" s="29"/>
      <c r="K323" s="29"/>
      <c r="L323" s="29">
        <v>623</v>
      </c>
      <c r="M323" s="28">
        <v>825</v>
      </c>
      <c r="N323" s="28" t="s">
        <v>111</v>
      </c>
      <c r="O323" s="21">
        <f>IF(ISBLANK(J323),(IF(ISBLANK(I323),(IF(ISBLANK(K323),(IF(ISBLANK(M323),"Preis fehlt",M323*'JR1'!AD$2)),K323)),I323)),J323)</f>
        <v>735</v>
      </c>
    </row>
    <row r="324" spans="1:15" x14ac:dyDescent="0.25">
      <c r="A324" s="14">
        <v>16357</v>
      </c>
      <c r="B324" s="15" t="s">
        <v>56</v>
      </c>
      <c r="C324" s="16" t="s">
        <v>980</v>
      </c>
      <c r="D324" s="15" t="s">
        <v>981</v>
      </c>
      <c r="E324" s="17" t="s">
        <v>59</v>
      </c>
      <c r="F324" s="18" t="s">
        <v>982</v>
      </c>
      <c r="G324" s="19">
        <v>12</v>
      </c>
      <c r="H324" s="19">
        <v>12</v>
      </c>
      <c r="I324" s="20">
        <v>476</v>
      </c>
      <c r="J324" s="20"/>
      <c r="K324" s="20">
        <v>439</v>
      </c>
      <c r="L324" s="20">
        <v>381</v>
      </c>
      <c r="M324" s="19">
        <v>635</v>
      </c>
      <c r="N324" s="19" t="s">
        <v>67</v>
      </c>
      <c r="O324" s="21">
        <f>IF(ISBLANK(J324),(IF(ISBLANK(I324),(IF(ISBLANK(K324),(IF(ISBLANK(M324),"Preis fehlt",M324*'JR1'!AD$2)),K324)),I324)),J324)</f>
        <v>476</v>
      </c>
    </row>
    <row r="325" spans="1:15" x14ac:dyDescent="0.25">
      <c r="A325" s="23">
        <v>8785</v>
      </c>
      <c r="B325" s="24" t="s">
        <v>56</v>
      </c>
      <c r="C325" s="25" t="s">
        <v>983</v>
      </c>
      <c r="D325" s="24" t="s">
        <v>984</v>
      </c>
      <c r="E325" s="26" t="s">
        <v>98</v>
      </c>
      <c r="F325" s="27" t="s">
        <v>985</v>
      </c>
      <c r="G325" s="28">
        <v>2</v>
      </c>
      <c r="H325" s="28">
        <v>2</v>
      </c>
      <c r="I325" s="29"/>
      <c r="J325" s="29"/>
      <c r="K325" s="29"/>
      <c r="L325" s="29"/>
      <c r="M325" s="29"/>
      <c r="N325" s="28" t="s">
        <v>67</v>
      </c>
      <c r="O325" s="21" t="str">
        <f>IF(ISBLANK(J325),(IF(ISBLANK(I325),(IF(ISBLANK(K325),(IF(ISBLANK(M325),"Preis fehlt",M325*'JR1'!AD$2)),K325)),I325)),J325)</f>
        <v>Preis fehlt</v>
      </c>
    </row>
    <row r="326" spans="1:15" x14ac:dyDescent="0.25">
      <c r="A326" s="14">
        <v>10510</v>
      </c>
      <c r="B326" s="15" t="s">
        <v>56</v>
      </c>
      <c r="C326" s="16" t="s">
        <v>986</v>
      </c>
      <c r="D326" s="15" t="s">
        <v>987</v>
      </c>
      <c r="E326" s="17" t="s">
        <v>98</v>
      </c>
      <c r="F326" s="18" t="s">
        <v>249</v>
      </c>
      <c r="G326" s="19">
        <v>4</v>
      </c>
      <c r="H326" s="19">
        <v>4</v>
      </c>
      <c r="I326" s="20"/>
      <c r="J326" s="20"/>
      <c r="K326" s="20"/>
      <c r="L326" s="20"/>
      <c r="M326" s="20"/>
      <c r="N326" s="19" t="s">
        <v>67</v>
      </c>
      <c r="O326" s="21" t="str">
        <f>IF(ISBLANK(J326),(IF(ISBLANK(I326),(IF(ISBLANK(K326),(IF(ISBLANK(M326),"Preis fehlt",M326*'JR1'!AD$2)),K326)),I326)),J326)</f>
        <v>Preis fehlt</v>
      </c>
    </row>
    <row r="327" spans="1:15" x14ac:dyDescent="0.25">
      <c r="A327" s="23">
        <v>3006</v>
      </c>
      <c r="B327" s="24" t="s">
        <v>56</v>
      </c>
      <c r="C327" s="25" t="s">
        <v>988</v>
      </c>
      <c r="D327" s="24" t="s">
        <v>989</v>
      </c>
      <c r="E327" s="26" t="s">
        <v>74</v>
      </c>
      <c r="F327" s="27" t="s">
        <v>990</v>
      </c>
      <c r="G327" s="28">
        <v>1</v>
      </c>
      <c r="H327" s="28">
        <v>8</v>
      </c>
      <c r="I327" s="29">
        <v>1657</v>
      </c>
      <c r="J327" s="29"/>
      <c r="K327" s="29"/>
      <c r="L327" s="29">
        <v>1405</v>
      </c>
      <c r="M327" s="28">
        <v>1853</v>
      </c>
      <c r="N327" s="28" t="s">
        <v>67</v>
      </c>
      <c r="O327" s="21">
        <f>IF(ISBLANK(J327),(IF(ISBLANK(I327),(IF(ISBLANK(K327),(IF(ISBLANK(M327),"Preis fehlt",M327*'JR1'!AD$2)),K327)),I327)),J327)</f>
        <v>1657</v>
      </c>
    </row>
    <row r="328" spans="1:15" x14ac:dyDescent="0.25">
      <c r="A328" s="14">
        <v>18384</v>
      </c>
      <c r="B328" s="15" t="s">
        <v>56</v>
      </c>
      <c r="C328" s="16" t="s">
        <v>991</v>
      </c>
      <c r="D328" s="15" t="s">
        <v>992</v>
      </c>
      <c r="E328" s="17" t="s">
        <v>59</v>
      </c>
      <c r="F328" s="18" t="s">
        <v>993</v>
      </c>
      <c r="G328" s="19">
        <v>1</v>
      </c>
      <c r="H328" s="19">
        <v>4</v>
      </c>
      <c r="I328" s="20"/>
      <c r="J328" s="20"/>
      <c r="K328" s="20"/>
      <c r="L328" s="20"/>
      <c r="M328" s="20"/>
      <c r="N328" s="19" t="s">
        <v>67</v>
      </c>
      <c r="O328" s="21" t="str">
        <f>IF(ISBLANK(J328),(IF(ISBLANK(I328),(IF(ISBLANK(K328),(IF(ISBLANK(M328),"Preis fehlt",M328*'JR1'!AD$2)),K328)),I328)),J328)</f>
        <v>Preis fehlt</v>
      </c>
    </row>
    <row r="329" spans="1:15" ht="30" x14ac:dyDescent="0.25">
      <c r="A329" s="23">
        <v>7402</v>
      </c>
      <c r="B329" s="24" t="s">
        <v>56</v>
      </c>
      <c r="C329" s="25" t="s">
        <v>994</v>
      </c>
      <c r="D329" s="24" t="s">
        <v>995</v>
      </c>
      <c r="E329" s="26" t="s">
        <v>129</v>
      </c>
      <c r="F329" s="27" t="s">
        <v>996</v>
      </c>
      <c r="G329" s="28">
        <v>1</v>
      </c>
      <c r="H329" s="28">
        <v>6</v>
      </c>
      <c r="I329" s="29">
        <v>588</v>
      </c>
      <c r="J329" s="29"/>
      <c r="K329" s="29"/>
      <c r="L329" s="29">
        <v>497</v>
      </c>
      <c r="M329" s="28">
        <v>658</v>
      </c>
      <c r="N329" s="28" t="s">
        <v>80</v>
      </c>
      <c r="O329" s="21">
        <f>IF(ISBLANK(J329),(IF(ISBLANK(I329),(IF(ISBLANK(K329),(IF(ISBLANK(M329),"Preis fehlt",M329*'JR1'!AD$2)),K329)),I329)),J329)</f>
        <v>588</v>
      </c>
    </row>
    <row r="330" spans="1:15" x14ac:dyDescent="0.25">
      <c r="A330" s="14">
        <v>9113</v>
      </c>
      <c r="B330" s="15" t="s">
        <v>134</v>
      </c>
      <c r="C330" s="16" t="s">
        <v>997</v>
      </c>
      <c r="D330" s="15" t="s">
        <v>998</v>
      </c>
      <c r="E330" s="17" t="s">
        <v>70</v>
      </c>
      <c r="F330" s="18" t="s">
        <v>999</v>
      </c>
      <c r="G330" s="19">
        <v>10</v>
      </c>
      <c r="H330" s="19">
        <v>10</v>
      </c>
      <c r="I330" s="20">
        <v>243</v>
      </c>
      <c r="J330" s="20"/>
      <c r="K330" s="20">
        <v>214</v>
      </c>
      <c r="L330" s="20">
        <v>205</v>
      </c>
      <c r="M330" s="19">
        <v>315</v>
      </c>
      <c r="N330" s="19" t="s">
        <v>284</v>
      </c>
      <c r="O330" s="21">
        <f>IF(ISBLANK(J330),(IF(ISBLANK(I330),(IF(ISBLANK(K330),(IF(ISBLANK(M330),"Preis fehlt",M330*'JR1'!AD$2)),K330)),I330)),J330)</f>
        <v>243</v>
      </c>
    </row>
    <row r="331" spans="1:15" x14ac:dyDescent="0.25">
      <c r="A331" s="23">
        <v>15441</v>
      </c>
      <c r="B331" s="24" t="s">
        <v>134</v>
      </c>
      <c r="C331" s="25" t="s">
        <v>1000</v>
      </c>
      <c r="D331" s="24" t="s">
        <v>1001</v>
      </c>
      <c r="E331" s="26" t="s">
        <v>59</v>
      </c>
      <c r="F331" s="27" t="s">
        <v>1002</v>
      </c>
      <c r="G331" s="28">
        <v>6</v>
      </c>
      <c r="H331" s="28">
        <v>6</v>
      </c>
      <c r="I331" s="29">
        <v>259</v>
      </c>
      <c r="J331" s="29"/>
      <c r="K331" s="29">
        <v>237</v>
      </c>
      <c r="L331" s="29">
        <v>219</v>
      </c>
      <c r="M331" s="28">
        <v>355</v>
      </c>
      <c r="N331" s="28" t="s">
        <v>284</v>
      </c>
      <c r="O331" s="21">
        <f>IF(ISBLANK(J331),(IF(ISBLANK(I331),(IF(ISBLANK(K331),(IF(ISBLANK(M331),"Preis fehlt",M331*'JR1'!AD$2)),K331)),I331)),J331)</f>
        <v>259</v>
      </c>
    </row>
    <row r="332" spans="1:15" x14ac:dyDescent="0.25">
      <c r="A332" s="23">
        <v>254</v>
      </c>
      <c r="B332" s="24" t="s">
        <v>56</v>
      </c>
      <c r="C332" s="25" t="s">
        <v>1003</v>
      </c>
      <c r="D332" s="24" t="s">
        <v>1004</v>
      </c>
      <c r="E332" s="26" t="s">
        <v>98</v>
      </c>
      <c r="F332" s="27" t="s">
        <v>1005</v>
      </c>
      <c r="G332" s="28">
        <v>4</v>
      </c>
      <c r="H332" s="28">
        <v>4</v>
      </c>
      <c r="I332" s="29">
        <v>2452</v>
      </c>
      <c r="J332" s="29"/>
      <c r="K332" s="29"/>
      <c r="L332" s="29">
        <v>2079</v>
      </c>
      <c r="M332" s="28">
        <v>2742</v>
      </c>
      <c r="N332" s="28" t="s">
        <v>93</v>
      </c>
      <c r="O332" s="21">
        <f>IF(ISBLANK(J332),(IF(ISBLANK(I332),(IF(ISBLANK(K332),(IF(ISBLANK(M332),"Preis fehlt",M332*'JR1'!AD$2)),K332)),I332)),J332)</f>
        <v>2452</v>
      </c>
    </row>
    <row r="333" spans="1:15" x14ac:dyDescent="0.25">
      <c r="A333" s="14">
        <v>14036</v>
      </c>
      <c r="B333" s="15" t="s">
        <v>62</v>
      </c>
      <c r="C333" s="16" t="s">
        <v>1006</v>
      </c>
      <c r="D333" s="15" t="s">
        <v>1007</v>
      </c>
      <c r="E333" s="17" t="s">
        <v>65</v>
      </c>
      <c r="F333" s="18" t="s">
        <v>120</v>
      </c>
      <c r="G333" s="19">
        <v>1</v>
      </c>
      <c r="H333" s="19">
        <v>4</v>
      </c>
      <c r="I333" s="20"/>
      <c r="J333" s="20"/>
      <c r="K333" s="20"/>
      <c r="L333" s="20"/>
      <c r="M333" s="19">
        <v>305</v>
      </c>
      <c r="N333" s="19" t="s">
        <v>67</v>
      </c>
      <c r="O333" s="21">
        <f>IF(ISBLANK(J333),(IF(ISBLANK(I333),(IF(ISBLANK(K333),(IF(ISBLANK(M333),"Preis fehlt",M333*'JR1'!AD$2)),K333)),I333)),J333)</f>
        <v>366</v>
      </c>
    </row>
    <row r="334" spans="1:15" x14ac:dyDescent="0.25">
      <c r="A334" s="23">
        <v>14046</v>
      </c>
      <c r="B334" s="24" t="s">
        <v>62</v>
      </c>
      <c r="C334" s="25" t="s">
        <v>1008</v>
      </c>
      <c r="D334" s="24" t="s">
        <v>1009</v>
      </c>
      <c r="E334" s="26" t="s">
        <v>65</v>
      </c>
      <c r="F334" s="27" t="s">
        <v>659</v>
      </c>
      <c r="G334" s="28">
        <v>1</v>
      </c>
      <c r="H334" s="28">
        <v>12</v>
      </c>
      <c r="I334" s="29"/>
      <c r="J334" s="29"/>
      <c r="K334" s="29"/>
      <c r="L334" s="29"/>
      <c r="M334" s="28">
        <v>1021</v>
      </c>
      <c r="N334" s="28" t="s">
        <v>67</v>
      </c>
      <c r="O334" s="21">
        <f>IF(ISBLANK(J334),(IF(ISBLANK(I334),(IF(ISBLANK(K334),(IF(ISBLANK(M334),"Preis fehlt",M334*'JR1'!AD$2)),K334)),I334)),J334)</f>
        <v>1225.2</v>
      </c>
    </row>
    <row r="335" spans="1:15" x14ac:dyDescent="0.25">
      <c r="A335" s="14">
        <v>14119</v>
      </c>
      <c r="B335" s="15" t="s">
        <v>62</v>
      </c>
      <c r="C335" s="16" t="s">
        <v>1010</v>
      </c>
      <c r="D335" s="15" t="s">
        <v>1011</v>
      </c>
      <c r="E335" s="17" t="s">
        <v>1012</v>
      </c>
      <c r="F335" s="18" t="s">
        <v>79</v>
      </c>
      <c r="G335" s="19">
        <v>1</v>
      </c>
      <c r="H335" s="19">
        <v>6</v>
      </c>
      <c r="I335" s="20"/>
      <c r="J335" s="20"/>
      <c r="K335" s="20"/>
      <c r="L335" s="20"/>
      <c r="M335" s="19">
        <v>847</v>
      </c>
      <c r="N335" s="19" t="s">
        <v>67</v>
      </c>
      <c r="O335" s="21">
        <f>IF(ISBLANK(J335),(IF(ISBLANK(I335),(IF(ISBLANK(K335),(IF(ISBLANK(M335),"Preis fehlt",M335*'JR1'!AD$2)),K335)),I335)),J335)</f>
        <v>1016.4</v>
      </c>
    </row>
    <row r="336" spans="1:15" x14ac:dyDescent="0.25">
      <c r="A336" s="23">
        <v>14106</v>
      </c>
      <c r="B336" s="24" t="s">
        <v>62</v>
      </c>
      <c r="C336" s="25" t="s">
        <v>1013</v>
      </c>
      <c r="D336" s="24" t="s">
        <v>1014</v>
      </c>
      <c r="E336" s="26" t="s">
        <v>70</v>
      </c>
      <c r="F336" s="27" t="s">
        <v>562</v>
      </c>
      <c r="G336" s="28">
        <v>1</v>
      </c>
      <c r="H336" s="28">
        <v>6</v>
      </c>
      <c r="I336" s="29"/>
      <c r="J336" s="29"/>
      <c r="K336" s="29"/>
      <c r="L336" s="29"/>
      <c r="M336" s="28">
        <v>278</v>
      </c>
      <c r="N336" s="28" t="s">
        <v>67</v>
      </c>
      <c r="O336" s="21">
        <f>IF(ISBLANK(J336),(IF(ISBLANK(I336),(IF(ISBLANK(K336),(IF(ISBLANK(M336),"Preis fehlt",M336*'JR1'!AD$2)),K336)),I336)),J336)</f>
        <v>333.59999999999997</v>
      </c>
    </row>
    <row r="337" spans="1:15" ht="30" x14ac:dyDescent="0.25">
      <c r="A337" s="14">
        <v>8505</v>
      </c>
      <c r="B337" s="15" t="s">
        <v>56</v>
      </c>
      <c r="C337" s="16" t="s">
        <v>1015</v>
      </c>
      <c r="D337" s="15" t="s">
        <v>1016</v>
      </c>
      <c r="E337" s="17" t="s">
        <v>98</v>
      </c>
      <c r="F337" s="18" t="s">
        <v>1017</v>
      </c>
      <c r="G337" s="19">
        <v>32</v>
      </c>
      <c r="H337" s="19">
        <v>32</v>
      </c>
      <c r="I337" s="20">
        <v>11309</v>
      </c>
      <c r="J337" s="20"/>
      <c r="K337" s="20"/>
      <c r="L337" s="20">
        <v>9583</v>
      </c>
      <c r="M337" s="19">
        <v>12656</v>
      </c>
      <c r="N337" s="19" t="s">
        <v>67</v>
      </c>
      <c r="O337" s="21">
        <f>IF(ISBLANK(J337),(IF(ISBLANK(I337),(IF(ISBLANK(K337),(IF(ISBLANK(M337),"Preis fehlt",M337*'JR1'!AD$2)),K337)),I337)),J337)</f>
        <v>11309</v>
      </c>
    </row>
    <row r="338" spans="1:15" ht="30" x14ac:dyDescent="0.25">
      <c r="A338" s="23">
        <v>7595</v>
      </c>
      <c r="B338" s="24" t="s">
        <v>894</v>
      </c>
      <c r="C338" s="25" t="s">
        <v>1018</v>
      </c>
      <c r="D338" s="24" t="s">
        <v>1019</v>
      </c>
      <c r="E338" s="26" t="s">
        <v>65</v>
      </c>
      <c r="F338" s="27" t="s">
        <v>1020</v>
      </c>
      <c r="G338" s="28">
        <v>2</v>
      </c>
      <c r="H338" s="28">
        <v>6</v>
      </c>
      <c r="I338" s="29">
        <v>2092</v>
      </c>
      <c r="J338" s="29"/>
      <c r="K338" s="29"/>
      <c r="L338" s="29">
        <v>1772</v>
      </c>
      <c r="M338" s="28">
        <v>1881</v>
      </c>
      <c r="N338" s="28" t="s">
        <v>104</v>
      </c>
      <c r="O338" s="21">
        <f>IF(ISBLANK(J338),(IF(ISBLANK(I338),(IF(ISBLANK(K338),(IF(ISBLANK(M338),"Preis fehlt",M338*'JR1'!AD$2)),K338)),I338)),J338)</f>
        <v>2092</v>
      </c>
    </row>
    <row r="339" spans="1:15" x14ac:dyDescent="0.25">
      <c r="A339" s="14">
        <v>3022</v>
      </c>
      <c r="B339" s="15" t="s">
        <v>56</v>
      </c>
      <c r="C339" s="16" t="s">
        <v>1021</v>
      </c>
      <c r="D339" s="15" t="s">
        <v>1022</v>
      </c>
      <c r="E339" s="17" t="s">
        <v>74</v>
      </c>
      <c r="F339" s="18" t="s">
        <v>117</v>
      </c>
      <c r="G339" s="19">
        <v>6</v>
      </c>
      <c r="H339" s="19">
        <v>6</v>
      </c>
      <c r="I339" s="20">
        <v>1764</v>
      </c>
      <c r="J339" s="20"/>
      <c r="K339" s="20"/>
      <c r="L339" s="20">
        <v>1495</v>
      </c>
      <c r="M339" s="19">
        <v>1972</v>
      </c>
      <c r="N339" s="19" t="s">
        <v>67</v>
      </c>
      <c r="O339" s="21">
        <f>IF(ISBLANK(J339),(IF(ISBLANK(I339),(IF(ISBLANK(K339),(IF(ISBLANK(M339),"Preis fehlt",M339*'JR1'!AD$2)),K339)),I339)),J339)</f>
        <v>1764</v>
      </c>
    </row>
    <row r="340" spans="1:15" x14ac:dyDescent="0.25">
      <c r="A340" s="23">
        <v>7618</v>
      </c>
      <c r="B340" s="24" t="s">
        <v>62</v>
      </c>
      <c r="C340" s="25" t="s">
        <v>1023</v>
      </c>
      <c r="D340" s="24" t="s">
        <v>1024</v>
      </c>
      <c r="E340" s="26" t="s">
        <v>129</v>
      </c>
      <c r="F340" s="27" t="s">
        <v>1025</v>
      </c>
      <c r="G340" s="28">
        <v>10</v>
      </c>
      <c r="H340" s="28">
        <v>10</v>
      </c>
      <c r="I340" s="29"/>
      <c r="J340" s="29"/>
      <c r="K340" s="29"/>
      <c r="L340" s="29"/>
      <c r="M340" s="28">
        <v>4530</v>
      </c>
      <c r="N340" s="28" t="s">
        <v>67</v>
      </c>
      <c r="O340" s="21">
        <f>IF(ISBLANK(J340),(IF(ISBLANK(I340),(IF(ISBLANK(K340),(IF(ISBLANK(M340),"Preis fehlt",M340*'JR1'!AD$2)),K340)),I340)),J340)</f>
        <v>5436</v>
      </c>
    </row>
    <row r="341" spans="1:15" x14ac:dyDescent="0.25">
      <c r="A341" s="14">
        <v>8006</v>
      </c>
      <c r="B341" s="15" t="s">
        <v>56</v>
      </c>
      <c r="C341" s="16" t="s">
        <v>1026</v>
      </c>
      <c r="D341" s="15" t="s">
        <v>1027</v>
      </c>
      <c r="E341" s="17" t="s">
        <v>98</v>
      </c>
      <c r="F341" s="18" t="s">
        <v>1028</v>
      </c>
      <c r="G341" s="19">
        <v>28</v>
      </c>
      <c r="H341" s="19">
        <v>28</v>
      </c>
      <c r="I341" s="20">
        <v>9242</v>
      </c>
      <c r="J341" s="20"/>
      <c r="K341" s="20"/>
      <c r="L341" s="20">
        <v>7832</v>
      </c>
      <c r="M341" s="19">
        <v>10336</v>
      </c>
      <c r="N341" s="19" t="s">
        <v>67</v>
      </c>
      <c r="O341" s="21">
        <f>IF(ISBLANK(J341),(IF(ISBLANK(I341),(IF(ISBLANK(K341),(IF(ISBLANK(M341),"Preis fehlt",M341*'JR1'!AD$2)),K341)),I341)),J341)</f>
        <v>9242</v>
      </c>
    </row>
    <row r="342" spans="1:15" x14ac:dyDescent="0.25">
      <c r="A342" s="23">
        <v>9020</v>
      </c>
      <c r="B342" s="24" t="s">
        <v>134</v>
      </c>
      <c r="C342" s="25" t="s">
        <v>1029</v>
      </c>
      <c r="D342" s="24" t="s">
        <v>1030</v>
      </c>
      <c r="E342" s="26" t="s">
        <v>59</v>
      </c>
      <c r="F342" s="27" t="s">
        <v>1031</v>
      </c>
      <c r="G342" s="28">
        <v>8</v>
      </c>
      <c r="H342" s="28">
        <v>8</v>
      </c>
      <c r="I342" s="29">
        <v>456</v>
      </c>
      <c r="J342" s="29"/>
      <c r="K342" s="29">
        <v>423</v>
      </c>
      <c r="L342" s="29">
        <v>386</v>
      </c>
      <c r="M342" s="28">
        <v>604</v>
      </c>
      <c r="N342" s="28" t="s">
        <v>67</v>
      </c>
      <c r="O342" s="21">
        <f>IF(ISBLANK(J342),(IF(ISBLANK(I342),(IF(ISBLANK(K342),(IF(ISBLANK(M342),"Preis fehlt",M342*'JR1'!AD$2)),K342)),I342)),J342)</f>
        <v>456</v>
      </c>
    </row>
    <row r="343" spans="1:15" x14ac:dyDescent="0.25">
      <c r="A343" s="23">
        <v>18010</v>
      </c>
      <c r="B343" s="24" t="s">
        <v>56</v>
      </c>
      <c r="C343" s="25" t="s">
        <v>1032</v>
      </c>
      <c r="D343" s="24" t="s">
        <v>1033</v>
      </c>
      <c r="E343" s="26" t="s">
        <v>59</v>
      </c>
      <c r="F343" s="27" t="s">
        <v>1034</v>
      </c>
      <c r="G343" s="28">
        <v>4</v>
      </c>
      <c r="H343" s="28">
        <v>4</v>
      </c>
      <c r="I343" s="29"/>
      <c r="J343" s="29"/>
      <c r="K343" s="29"/>
      <c r="L343" s="29"/>
      <c r="M343" s="29"/>
      <c r="N343" s="28" t="s">
        <v>67</v>
      </c>
      <c r="O343" s="21" t="str">
        <f>IF(ISBLANK(J343),(IF(ISBLANK(I343),(IF(ISBLANK(K343),(IF(ISBLANK(M343),"Preis fehlt",M343*'JR1'!AD$2)),K343)),I343)),J343)</f>
        <v>Preis fehlt</v>
      </c>
    </row>
    <row r="344" spans="1:15" x14ac:dyDescent="0.25">
      <c r="A344" s="14">
        <v>12645</v>
      </c>
      <c r="B344" s="15" t="s">
        <v>56</v>
      </c>
      <c r="C344" s="16" t="s">
        <v>1035</v>
      </c>
      <c r="D344" s="15" t="s">
        <v>1036</v>
      </c>
      <c r="E344" s="17" t="s">
        <v>1037</v>
      </c>
      <c r="F344" s="18" t="s">
        <v>1038</v>
      </c>
      <c r="G344" s="19">
        <v>10</v>
      </c>
      <c r="H344" s="19">
        <v>10</v>
      </c>
      <c r="I344" s="20">
        <v>1395</v>
      </c>
      <c r="J344" s="20"/>
      <c r="K344" s="20"/>
      <c r="L344" s="20">
        <v>1183</v>
      </c>
      <c r="M344" s="19">
        <v>1276</v>
      </c>
      <c r="N344" s="19" t="s">
        <v>67</v>
      </c>
      <c r="O344" s="21">
        <f>IF(ISBLANK(J344),(IF(ISBLANK(I344),(IF(ISBLANK(K344),(IF(ISBLANK(M344),"Preis fehlt",M344*'JR1'!AD$2)),K344)),I344)),J344)</f>
        <v>1395</v>
      </c>
    </row>
    <row r="345" spans="1:15" ht="30" x14ac:dyDescent="0.25">
      <c r="A345" s="14">
        <v>2011</v>
      </c>
      <c r="B345" s="15" t="s">
        <v>56</v>
      </c>
      <c r="C345" s="16" t="s">
        <v>1039</v>
      </c>
      <c r="D345" s="15" t="s">
        <v>1040</v>
      </c>
      <c r="E345" s="17" t="s">
        <v>154</v>
      </c>
      <c r="F345" s="18" t="s">
        <v>1041</v>
      </c>
      <c r="G345" s="19">
        <v>24</v>
      </c>
      <c r="H345" s="19">
        <v>24</v>
      </c>
      <c r="I345" s="20">
        <v>6143</v>
      </c>
      <c r="J345" s="20"/>
      <c r="K345" s="20"/>
      <c r="L345" s="20">
        <v>5206</v>
      </c>
      <c r="M345" s="19">
        <v>6868</v>
      </c>
      <c r="N345" s="19" t="s">
        <v>267</v>
      </c>
      <c r="O345" s="21">
        <f>IF(ISBLANK(J345),(IF(ISBLANK(I345),(IF(ISBLANK(K345),(IF(ISBLANK(M345),"Preis fehlt",M345*'JR1'!AD$2)),K345)),I345)),J345)</f>
        <v>6143</v>
      </c>
    </row>
    <row r="346" spans="1:15" ht="30" x14ac:dyDescent="0.25">
      <c r="A346" s="23">
        <v>2162</v>
      </c>
      <c r="B346" s="24" t="s">
        <v>56</v>
      </c>
      <c r="C346" s="25" t="s">
        <v>1042</v>
      </c>
      <c r="D346" s="24" t="s">
        <v>1043</v>
      </c>
      <c r="E346" s="26" t="s">
        <v>507</v>
      </c>
      <c r="F346" s="27" t="s">
        <v>1044</v>
      </c>
      <c r="G346" s="28">
        <v>16</v>
      </c>
      <c r="H346" s="28">
        <v>16</v>
      </c>
      <c r="I346" s="29">
        <v>6149</v>
      </c>
      <c r="J346" s="29"/>
      <c r="K346" s="29"/>
      <c r="L346" s="29">
        <v>5212</v>
      </c>
      <c r="M346" s="28">
        <v>6880</v>
      </c>
      <c r="N346" s="28" t="s">
        <v>61</v>
      </c>
      <c r="O346" s="21">
        <f>IF(ISBLANK(J346),(IF(ISBLANK(I346),(IF(ISBLANK(K346),(IF(ISBLANK(M346),"Preis fehlt",M346*'JR1'!AD$2)),K346)),I346)),J346)</f>
        <v>6149</v>
      </c>
    </row>
    <row r="347" spans="1:15" x14ac:dyDescent="0.25">
      <c r="A347" s="14">
        <v>258</v>
      </c>
      <c r="B347" s="15" t="s">
        <v>56</v>
      </c>
      <c r="C347" s="16" t="s">
        <v>1045</v>
      </c>
      <c r="D347" s="15" t="s">
        <v>1046</v>
      </c>
      <c r="E347" s="17" t="s">
        <v>129</v>
      </c>
      <c r="F347" s="18" t="s">
        <v>1047</v>
      </c>
      <c r="G347" s="19">
        <v>15</v>
      </c>
      <c r="H347" s="19">
        <v>15</v>
      </c>
      <c r="I347" s="20">
        <v>6612</v>
      </c>
      <c r="J347" s="20"/>
      <c r="K347" s="20"/>
      <c r="L347" s="20">
        <v>5603</v>
      </c>
      <c r="M347" s="19">
        <v>7387</v>
      </c>
      <c r="N347" s="19" t="s">
        <v>93</v>
      </c>
      <c r="O347" s="21">
        <f>IF(ISBLANK(J347),(IF(ISBLANK(I347),(IF(ISBLANK(K347),(IF(ISBLANK(M347),"Preis fehlt",M347*'JR1'!AD$2)),K347)),I347)),J347)</f>
        <v>6612</v>
      </c>
    </row>
    <row r="348" spans="1:15" x14ac:dyDescent="0.25">
      <c r="A348" s="23">
        <v>12925</v>
      </c>
      <c r="B348" s="24" t="s">
        <v>62</v>
      </c>
      <c r="C348" s="25" t="s">
        <v>1048</v>
      </c>
      <c r="D348" s="24" t="s">
        <v>1049</v>
      </c>
      <c r="E348" s="26" t="s">
        <v>70</v>
      </c>
      <c r="F348" s="27" t="s">
        <v>525</v>
      </c>
      <c r="G348" s="28">
        <v>4</v>
      </c>
      <c r="H348" s="28">
        <v>4</v>
      </c>
      <c r="I348" s="29"/>
      <c r="J348" s="29"/>
      <c r="K348" s="29"/>
      <c r="L348" s="29"/>
      <c r="M348" s="28">
        <v>415</v>
      </c>
      <c r="N348" s="28" t="s">
        <v>67</v>
      </c>
      <c r="O348" s="21">
        <f>IF(ISBLANK(J348),(IF(ISBLANK(I348),(IF(ISBLANK(K348),(IF(ISBLANK(M348),"Preis fehlt",M348*'JR1'!AD$2)),K348)),I348)),J348)</f>
        <v>498</v>
      </c>
    </row>
    <row r="349" spans="1:15" x14ac:dyDescent="0.25">
      <c r="A349" s="14">
        <v>15763</v>
      </c>
      <c r="B349" s="15" t="s">
        <v>134</v>
      </c>
      <c r="C349" s="16" t="s">
        <v>1050</v>
      </c>
      <c r="D349" s="15" t="s">
        <v>1051</v>
      </c>
      <c r="E349" s="17" t="s">
        <v>59</v>
      </c>
      <c r="F349" s="18" t="s">
        <v>562</v>
      </c>
      <c r="G349" s="19">
        <v>1</v>
      </c>
      <c r="H349" s="19">
        <v>4</v>
      </c>
      <c r="I349" s="20"/>
      <c r="J349" s="20"/>
      <c r="K349" s="20"/>
      <c r="L349" s="20"/>
      <c r="M349" s="20"/>
      <c r="N349" s="19" t="s">
        <v>67</v>
      </c>
      <c r="O349" s="21" t="str">
        <f>IF(ISBLANK(J349),(IF(ISBLANK(I349),(IF(ISBLANK(K349),(IF(ISBLANK(M349),"Preis fehlt",M349*'JR1'!AD$2)),K349)),I349)),J349)</f>
        <v>Preis fehlt</v>
      </c>
    </row>
    <row r="350" spans="1:15" x14ac:dyDescent="0.25">
      <c r="A350" s="23">
        <v>13203</v>
      </c>
      <c r="B350" s="24" t="s">
        <v>62</v>
      </c>
      <c r="C350" s="25" t="s">
        <v>1052</v>
      </c>
      <c r="D350" s="24" t="s">
        <v>1053</v>
      </c>
      <c r="E350" s="26" t="s">
        <v>70</v>
      </c>
      <c r="F350" s="27" t="s">
        <v>387</v>
      </c>
      <c r="G350" s="28">
        <v>4</v>
      </c>
      <c r="H350" s="28">
        <v>4</v>
      </c>
      <c r="I350" s="29"/>
      <c r="J350" s="29"/>
      <c r="K350" s="29"/>
      <c r="L350" s="29"/>
      <c r="M350" s="28">
        <v>803</v>
      </c>
      <c r="N350" s="28" t="s">
        <v>67</v>
      </c>
      <c r="O350" s="21">
        <f>IF(ISBLANK(J350),(IF(ISBLANK(I350),(IF(ISBLANK(K350),(IF(ISBLANK(M350),"Preis fehlt",M350*'JR1'!AD$2)),K350)),I350)),J350)</f>
        <v>963.59999999999991</v>
      </c>
    </row>
    <row r="351" spans="1:15" ht="45" x14ac:dyDescent="0.25">
      <c r="A351" s="14">
        <v>8506</v>
      </c>
      <c r="B351" s="15" t="s">
        <v>56</v>
      </c>
      <c r="C351" s="16" t="s">
        <v>1054</v>
      </c>
      <c r="D351" s="15" t="s">
        <v>1055</v>
      </c>
      <c r="E351" s="17" t="s">
        <v>59</v>
      </c>
      <c r="F351" s="18" t="s">
        <v>1056</v>
      </c>
      <c r="G351" s="19">
        <v>24</v>
      </c>
      <c r="H351" s="19">
        <v>24</v>
      </c>
      <c r="I351" s="20">
        <v>8946</v>
      </c>
      <c r="J351" s="20"/>
      <c r="K351" s="20"/>
      <c r="L351" s="20">
        <v>7582</v>
      </c>
      <c r="M351" s="19">
        <v>9958</v>
      </c>
      <c r="N351" s="19" t="s">
        <v>67</v>
      </c>
      <c r="O351" s="21">
        <f>IF(ISBLANK(J351),(IF(ISBLANK(I351),(IF(ISBLANK(K351),(IF(ISBLANK(M351),"Preis fehlt",M351*'JR1'!AD$2)),K351)),I351)),J351)</f>
        <v>8946</v>
      </c>
    </row>
    <row r="352" spans="1:15" x14ac:dyDescent="0.25">
      <c r="A352" s="23">
        <v>7620</v>
      </c>
      <c r="B352" s="24" t="s">
        <v>62</v>
      </c>
      <c r="C352" s="25" t="s">
        <v>1057</v>
      </c>
      <c r="D352" s="24" t="s">
        <v>1058</v>
      </c>
      <c r="E352" s="26" t="s">
        <v>70</v>
      </c>
      <c r="F352" s="27" t="s">
        <v>442</v>
      </c>
      <c r="G352" s="28">
        <v>6</v>
      </c>
      <c r="H352" s="28">
        <v>6</v>
      </c>
      <c r="I352" s="29"/>
      <c r="J352" s="29"/>
      <c r="K352" s="29"/>
      <c r="L352" s="29"/>
      <c r="M352" s="28">
        <v>1367</v>
      </c>
      <c r="N352" s="28" t="s">
        <v>67</v>
      </c>
      <c r="O352" s="21">
        <f>IF(ISBLANK(J352),(IF(ISBLANK(I352),(IF(ISBLANK(K352),(IF(ISBLANK(M352),"Preis fehlt",M352*'JR1'!AD$2)),K352)),I352)),J352)</f>
        <v>1640.3999999999999</v>
      </c>
    </row>
    <row r="353" spans="1:15" x14ac:dyDescent="0.25">
      <c r="A353" s="14">
        <v>7641</v>
      </c>
      <c r="B353" s="15" t="s">
        <v>62</v>
      </c>
      <c r="C353" s="16" t="s">
        <v>1059</v>
      </c>
      <c r="D353" s="15" t="s">
        <v>1060</v>
      </c>
      <c r="E353" s="17" t="s">
        <v>316</v>
      </c>
      <c r="F353" s="18" t="s">
        <v>1061</v>
      </c>
      <c r="G353" s="19">
        <v>1</v>
      </c>
      <c r="H353" s="19">
        <v>8</v>
      </c>
      <c r="I353" s="20"/>
      <c r="J353" s="20"/>
      <c r="K353" s="20"/>
      <c r="L353" s="20"/>
      <c r="M353" s="19">
        <v>807</v>
      </c>
      <c r="N353" s="19" t="s">
        <v>67</v>
      </c>
      <c r="O353" s="21">
        <f>IF(ISBLANK(J353),(IF(ISBLANK(I353),(IF(ISBLANK(K353),(IF(ISBLANK(M353),"Preis fehlt",M353*'JR1'!AD$2)),K353)),I353)),J353)</f>
        <v>968.4</v>
      </c>
    </row>
    <row r="354" spans="1:15" x14ac:dyDescent="0.25">
      <c r="A354" s="23">
        <v>13418</v>
      </c>
      <c r="B354" s="24" t="s">
        <v>62</v>
      </c>
      <c r="C354" s="25" t="s">
        <v>1062</v>
      </c>
      <c r="D354" s="24" t="s">
        <v>1063</v>
      </c>
      <c r="E354" s="26" t="s">
        <v>59</v>
      </c>
      <c r="F354" s="27" t="s">
        <v>1061</v>
      </c>
      <c r="G354" s="28">
        <v>1</v>
      </c>
      <c r="H354" s="28">
        <v>12</v>
      </c>
      <c r="I354" s="29"/>
      <c r="J354" s="29"/>
      <c r="K354" s="29"/>
      <c r="L354" s="29"/>
      <c r="M354" s="29"/>
      <c r="N354" s="28" t="s">
        <v>67</v>
      </c>
      <c r="O354" s="21" t="str">
        <f>IF(ISBLANK(J354),(IF(ISBLANK(I354),(IF(ISBLANK(K354),(IF(ISBLANK(M354),"Preis fehlt",M354*'JR1'!AD$2)),K354)),I354)),J354)</f>
        <v>Preis fehlt</v>
      </c>
    </row>
    <row r="355" spans="1:15" x14ac:dyDescent="0.25">
      <c r="A355" s="14">
        <v>18895</v>
      </c>
      <c r="B355" s="15" t="s">
        <v>56</v>
      </c>
      <c r="C355" s="16" t="s">
        <v>1064</v>
      </c>
      <c r="D355" s="15" t="s">
        <v>1065</v>
      </c>
      <c r="E355" s="17" t="s">
        <v>59</v>
      </c>
      <c r="F355" s="18" t="s">
        <v>993</v>
      </c>
      <c r="G355" s="19">
        <v>1</v>
      </c>
      <c r="H355" s="19">
        <v>6</v>
      </c>
      <c r="I355" s="20"/>
      <c r="J355" s="20"/>
      <c r="K355" s="20"/>
      <c r="L355" s="20"/>
      <c r="M355" s="20"/>
      <c r="N355" s="19" t="s">
        <v>67</v>
      </c>
      <c r="O355" s="21" t="str">
        <f>IF(ISBLANK(J355),(IF(ISBLANK(I355),(IF(ISBLANK(K355),(IF(ISBLANK(M355),"Preis fehlt",M355*'JR1'!AD$2)),K355)),I355)),J355)</f>
        <v>Preis fehlt</v>
      </c>
    </row>
    <row r="356" spans="1:15" x14ac:dyDescent="0.25">
      <c r="A356" s="14">
        <v>17050</v>
      </c>
      <c r="B356" s="15" t="s">
        <v>56</v>
      </c>
      <c r="C356" s="16" t="s">
        <v>1066</v>
      </c>
      <c r="D356" s="15" t="s">
        <v>1067</v>
      </c>
      <c r="E356" s="17" t="s">
        <v>98</v>
      </c>
      <c r="F356" s="18" t="s">
        <v>367</v>
      </c>
      <c r="G356" s="19">
        <v>4</v>
      </c>
      <c r="H356" s="19">
        <v>4</v>
      </c>
      <c r="I356" s="20"/>
      <c r="J356" s="20"/>
      <c r="K356" s="20"/>
      <c r="L356" s="20"/>
      <c r="M356" s="20"/>
      <c r="N356" s="19" t="s">
        <v>67</v>
      </c>
      <c r="O356" s="21" t="str">
        <f>IF(ISBLANK(J356),(IF(ISBLANK(I356),(IF(ISBLANK(K356),(IF(ISBLANK(M356),"Preis fehlt",M356*'JR1'!AD$2)),K356)),I356)),J356)</f>
        <v>Preis fehlt</v>
      </c>
    </row>
    <row r="357" spans="1:15" ht="30" x14ac:dyDescent="0.25">
      <c r="A357" s="23">
        <v>17032</v>
      </c>
      <c r="B357" s="24" t="s">
        <v>56</v>
      </c>
      <c r="C357" s="25" t="s">
        <v>1068</v>
      </c>
      <c r="D357" s="24" t="s">
        <v>1069</v>
      </c>
      <c r="E357" s="26" t="s">
        <v>862</v>
      </c>
      <c r="F357" s="27" t="s">
        <v>935</v>
      </c>
      <c r="G357" s="28">
        <v>2</v>
      </c>
      <c r="H357" s="28">
        <v>2</v>
      </c>
      <c r="I357" s="29"/>
      <c r="J357" s="29"/>
      <c r="K357" s="29"/>
      <c r="L357" s="29"/>
      <c r="M357" s="29"/>
      <c r="N357" s="28" t="s">
        <v>88</v>
      </c>
      <c r="O357" s="21" t="str">
        <f>IF(ISBLANK(J357),(IF(ISBLANK(I357),(IF(ISBLANK(K357),(IF(ISBLANK(M357),"Preis fehlt",M357*'JR1'!AD$2)),K357)),I357)),J357)</f>
        <v>Preis fehlt</v>
      </c>
    </row>
    <row r="358" spans="1:15" ht="30" x14ac:dyDescent="0.25">
      <c r="A358" s="14">
        <v>17011</v>
      </c>
      <c r="B358" s="15" t="s">
        <v>56</v>
      </c>
      <c r="C358" s="16" t="s">
        <v>1070</v>
      </c>
      <c r="D358" s="15" t="s">
        <v>1071</v>
      </c>
      <c r="E358" s="17" t="s">
        <v>98</v>
      </c>
      <c r="F358" s="18" t="s">
        <v>1072</v>
      </c>
      <c r="G358" s="19">
        <v>2</v>
      </c>
      <c r="H358" s="19">
        <v>2</v>
      </c>
      <c r="I358" s="20"/>
      <c r="J358" s="20"/>
      <c r="K358" s="20"/>
      <c r="L358" s="20"/>
      <c r="M358" s="20"/>
      <c r="N358" s="19" t="s">
        <v>88</v>
      </c>
      <c r="O358" s="21" t="str">
        <f>IF(ISBLANK(J358),(IF(ISBLANK(I358),(IF(ISBLANK(K358),(IF(ISBLANK(M358),"Preis fehlt",M358*'JR1'!AD$2)),K358)),I358)),J358)</f>
        <v>Preis fehlt</v>
      </c>
    </row>
    <row r="359" spans="1:15" x14ac:dyDescent="0.25">
      <c r="A359" s="23">
        <v>10163</v>
      </c>
      <c r="B359" s="24" t="s">
        <v>56</v>
      </c>
      <c r="C359" s="25" t="s">
        <v>1073</v>
      </c>
      <c r="D359" s="24" t="s">
        <v>1074</v>
      </c>
      <c r="E359" s="26" t="s">
        <v>83</v>
      </c>
      <c r="F359" s="27" t="s">
        <v>1075</v>
      </c>
      <c r="G359" s="28">
        <v>1</v>
      </c>
      <c r="H359" s="28">
        <v>4</v>
      </c>
      <c r="I359" s="29">
        <v>331</v>
      </c>
      <c r="J359" s="29"/>
      <c r="K359" s="29"/>
      <c r="L359" s="29">
        <v>281</v>
      </c>
      <c r="M359" s="28">
        <v>433</v>
      </c>
      <c r="N359" s="28" t="s">
        <v>76</v>
      </c>
      <c r="O359" s="21">
        <f>IF(ISBLANK(J359),(IF(ISBLANK(I359),(IF(ISBLANK(K359),(IF(ISBLANK(M359),"Preis fehlt",M359*'JR1'!AD$2)),K359)),I359)),J359)</f>
        <v>331</v>
      </c>
    </row>
    <row r="360" spans="1:15" ht="30" x14ac:dyDescent="0.25">
      <c r="A360" s="14">
        <v>5570</v>
      </c>
      <c r="B360" s="15" t="s">
        <v>56</v>
      </c>
      <c r="C360" s="16" t="s">
        <v>1076</v>
      </c>
      <c r="D360" s="15" t="s">
        <v>1077</v>
      </c>
      <c r="E360" s="17" t="s">
        <v>59</v>
      </c>
      <c r="F360" s="18" t="s">
        <v>1078</v>
      </c>
      <c r="G360" s="19">
        <v>15</v>
      </c>
      <c r="H360" s="19">
        <v>15</v>
      </c>
      <c r="I360" s="20">
        <v>1531</v>
      </c>
      <c r="J360" s="20"/>
      <c r="K360" s="20"/>
      <c r="L360" s="20">
        <v>1300</v>
      </c>
      <c r="M360" s="19">
        <v>1708</v>
      </c>
      <c r="N360" s="19" t="s">
        <v>61</v>
      </c>
      <c r="O360" s="21">
        <f>IF(ISBLANK(J360),(IF(ISBLANK(I360),(IF(ISBLANK(K360),(IF(ISBLANK(M360),"Preis fehlt",M360*'JR1'!AD$2)),K360)),I360)),J360)</f>
        <v>1531</v>
      </c>
    </row>
    <row r="361" spans="1:15" ht="30" x14ac:dyDescent="0.25">
      <c r="A361" s="23">
        <v>5143</v>
      </c>
      <c r="B361" s="24" t="s">
        <v>56</v>
      </c>
      <c r="C361" s="25" t="s">
        <v>1079</v>
      </c>
      <c r="D361" s="24" t="s">
        <v>1080</v>
      </c>
      <c r="E361" s="26" t="s">
        <v>59</v>
      </c>
      <c r="F361" s="27" t="s">
        <v>1081</v>
      </c>
      <c r="G361" s="28">
        <v>20</v>
      </c>
      <c r="H361" s="28">
        <v>20</v>
      </c>
      <c r="I361" s="29">
        <v>8817</v>
      </c>
      <c r="J361" s="29"/>
      <c r="K361" s="29"/>
      <c r="L361" s="29">
        <v>7471</v>
      </c>
      <c r="M361" s="28">
        <v>9862</v>
      </c>
      <c r="N361" s="28" t="s">
        <v>61</v>
      </c>
      <c r="O361" s="21">
        <f>IF(ISBLANK(J361),(IF(ISBLANK(I361),(IF(ISBLANK(K361),(IF(ISBLANK(M361),"Preis fehlt",M361*'JR1'!AD$2)),K361)),I361)),J361)</f>
        <v>8817</v>
      </c>
    </row>
    <row r="362" spans="1:15" ht="30" x14ac:dyDescent="0.25">
      <c r="A362" s="23">
        <v>5323</v>
      </c>
      <c r="B362" s="24" t="s">
        <v>56</v>
      </c>
      <c r="C362" s="25" t="s">
        <v>1082</v>
      </c>
      <c r="D362" s="24" t="s">
        <v>1083</v>
      </c>
      <c r="E362" s="26" t="s">
        <v>98</v>
      </c>
      <c r="F362" s="27" t="s">
        <v>1084</v>
      </c>
      <c r="G362" s="28">
        <v>12</v>
      </c>
      <c r="H362" s="28">
        <v>12</v>
      </c>
      <c r="I362" s="29">
        <v>2754</v>
      </c>
      <c r="J362" s="29"/>
      <c r="K362" s="29"/>
      <c r="L362" s="29">
        <v>2335</v>
      </c>
      <c r="M362" s="28">
        <v>3080</v>
      </c>
      <c r="N362" s="28" t="s">
        <v>267</v>
      </c>
      <c r="O362" s="21">
        <f>IF(ISBLANK(J362),(IF(ISBLANK(I362),(IF(ISBLANK(K362),(IF(ISBLANK(M362),"Preis fehlt",M362*'JR1'!AD$2)),K362)),I362)),J362)</f>
        <v>2754</v>
      </c>
    </row>
    <row r="363" spans="1:15" ht="30" x14ac:dyDescent="0.25">
      <c r="A363" s="14">
        <v>7590</v>
      </c>
      <c r="B363" s="15" t="s">
        <v>894</v>
      </c>
      <c r="C363" s="16" t="s">
        <v>1085</v>
      </c>
      <c r="D363" s="15" t="s">
        <v>1086</v>
      </c>
      <c r="E363" s="17" t="s">
        <v>65</v>
      </c>
      <c r="F363" s="18" t="s">
        <v>1087</v>
      </c>
      <c r="G363" s="19">
        <v>4</v>
      </c>
      <c r="H363" s="19">
        <v>6</v>
      </c>
      <c r="I363" s="20">
        <v>2776</v>
      </c>
      <c r="J363" s="20"/>
      <c r="K363" s="20"/>
      <c r="L363" s="20">
        <v>2354</v>
      </c>
      <c r="M363" s="19">
        <v>2414</v>
      </c>
      <c r="N363" s="19" t="s">
        <v>267</v>
      </c>
      <c r="O363" s="21">
        <f>IF(ISBLANK(J363),(IF(ISBLANK(I363),(IF(ISBLANK(K363),(IF(ISBLANK(M363),"Preis fehlt",M363*'JR1'!AD$2)),K363)),I363)),J363)</f>
        <v>2776</v>
      </c>
    </row>
    <row r="364" spans="1:15" x14ac:dyDescent="0.25">
      <c r="A364" s="23">
        <v>12711</v>
      </c>
      <c r="B364" s="24" t="s">
        <v>56</v>
      </c>
      <c r="C364" s="25" t="s">
        <v>1088</v>
      </c>
      <c r="D364" s="24" t="s">
        <v>1089</v>
      </c>
      <c r="E364" s="26" t="s">
        <v>98</v>
      </c>
      <c r="F364" s="27" t="s">
        <v>1090</v>
      </c>
      <c r="G364" s="28">
        <v>8</v>
      </c>
      <c r="H364" s="28">
        <v>8</v>
      </c>
      <c r="I364" s="29">
        <v>2729</v>
      </c>
      <c r="J364" s="29"/>
      <c r="K364" s="29"/>
      <c r="L364" s="29">
        <v>2312</v>
      </c>
      <c r="M364" s="28">
        <v>2489</v>
      </c>
      <c r="N364" s="28" t="s">
        <v>104</v>
      </c>
      <c r="O364" s="21">
        <f>IF(ISBLANK(J364),(IF(ISBLANK(I364),(IF(ISBLANK(K364),(IF(ISBLANK(M364),"Preis fehlt",M364*'JR1'!AD$2)),K364)),I364)),J364)</f>
        <v>2729</v>
      </c>
    </row>
    <row r="365" spans="1:15" ht="30" x14ac:dyDescent="0.25">
      <c r="A365" s="14">
        <v>2215</v>
      </c>
      <c r="B365" s="15" t="s">
        <v>894</v>
      </c>
      <c r="C365" s="16" t="s">
        <v>1091</v>
      </c>
      <c r="D365" s="15" t="s">
        <v>1092</v>
      </c>
      <c r="E365" s="17" t="s">
        <v>70</v>
      </c>
      <c r="F365" s="18" t="s">
        <v>71</v>
      </c>
      <c r="G365" s="19">
        <v>1</v>
      </c>
      <c r="H365" s="19">
        <v>12</v>
      </c>
      <c r="I365" s="20">
        <v>3145</v>
      </c>
      <c r="J365" s="20"/>
      <c r="K365" s="20"/>
      <c r="L365" s="20">
        <v>2666</v>
      </c>
      <c r="M365" s="19">
        <v>2731</v>
      </c>
      <c r="N365" s="19" t="s">
        <v>104</v>
      </c>
      <c r="O365" s="21">
        <f>IF(ISBLANK(J365),(IF(ISBLANK(I365),(IF(ISBLANK(K365),(IF(ISBLANK(M365),"Preis fehlt",M365*'JR1'!AD$2)),K365)),I365)),J365)</f>
        <v>3145</v>
      </c>
    </row>
    <row r="366" spans="1:15" ht="30" x14ac:dyDescent="0.25">
      <c r="A366" s="23">
        <v>7703</v>
      </c>
      <c r="B366" s="24" t="s">
        <v>894</v>
      </c>
      <c r="C366" s="25" t="s">
        <v>1093</v>
      </c>
      <c r="D366" s="24" t="s">
        <v>1094</v>
      </c>
      <c r="E366" s="26" t="s">
        <v>65</v>
      </c>
      <c r="F366" s="27" t="s">
        <v>1095</v>
      </c>
      <c r="G366" s="28">
        <v>2</v>
      </c>
      <c r="H366" s="28">
        <v>6</v>
      </c>
      <c r="I366" s="29">
        <v>2124</v>
      </c>
      <c r="J366" s="29"/>
      <c r="K366" s="29"/>
      <c r="L366" s="29">
        <v>1801</v>
      </c>
      <c r="M366" s="28">
        <v>1911</v>
      </c>
      <c r="N366" s="28" t="s">
        <v>104</v>
      </c>
      <c r="O366" s="21">
        <f>IF(ISBLANK(J366),(IF(ISBLANK(I366),(IF(ISBLANK(K366),(IF(ISBLANK(M366),"Preis fehlt",M366*'JR1'!AD$2)),K366)),I366)),J366)</f>
        <v>2124</v>
      </c>
    </row>
    <row r="367" spans="1:15" ht="30" x14ac:dyDescent="0.25">
      <c r="A367" s="14">
        <v>13368</v>
      </c>
      <c r="B367" s="15" t="s">
        <v>894</v>
      </c>
      <c r="C367" s="16" t="s">
        <v>1096</v>
      </c>
      <c r="D367" s="15" t="s">
        <v>1097</v>
      </c>
      <c r="E367" s="17" t="s">
        <v>70</v>
      </c>
      <c r="F367" s="18" t="s">
        <v>1098</v>
      </c>
      <c r="G367" s="19">
        <v>2</v>
      </c>
      <c r="H367" s="19">
        <v>6</v>
      </c>
      <c r="I367" s="20">
        <v>2085</v>
      </c>
      <c r="J367" s="20"/>
      <c r="K367" s="20"/>
      <c r="L367" s="20">
        <v>1767</v>
      </c>
      <c r="M367" s="19">
        <v>1875</v>
      </c>
      <c r="N367" s="19" t="s">
        <v>104</v>
      </c>
      <c r="O367" s="21">
        <f>IF(ISBLANK(J367),(IF(ISBLANK(I367),(IF(ISBLANK(K367),(IF(ISBLANK(M367),"Preis fehlt",M367*'JR1'!AD$2)),K367)),I367)),J367)</f>
        <v>2085</v>
      </c>
    </row>
    <row r="368" spans="1:15" x14ac:dyDescent="0.25">
      <c r="A368" s="23">
        <v>14108</v>
      </c>
      <c r="B368" s="24" t="s">
        <v>56</v>
      </c>
      <c r="C368" s="25" t="s">
        <v>1099</v>
      </c>
      <c r="D368" s="24" t="s">
        <v>1100</v>
      </c>
      <c r="E368" s="26" t="s">
        <v>1101</v>
      </c>
      <c r="F368" s="27" t="s">
        <v>695</v>
      </c>
      <c r="G368" s="28">
        <v>4</v>
      </c>
      <c r="H368" s="28">
        <v>13</v>
      </c>
      <c r="I368" s="29"/>
      <c r="J368" s="29"/>
      <c r="K368" s="29"/>
      <c r="L368" s="29"/>
      <c r="M368" s="29"/>
      <c r="N368" s="28" t="s">
        <v>104</v>
      </c>
      <c r="O368" s="21" t="str">
        <f>IF(ISBLANK(J368),(IF(ISBLANK(I368),(IF(ISBLANK(K368),(IF(ISBLANK(M368),"Preis fehlt",M368*'JR1'!AD$2)),K368)),I368)),J368)</f>
        <v>Preis fehlt</v>
      </c>
    </row>
    <row r="369" spans="1:15" ht="30" x14ac:dyDescent="0.25">
      <c r="A369" s="14">
        <v>7704</v>
      </c>
      <c r="B369" s="15" t="s">
        <v>894</v>
      </c>
      <c r="C369" s="16" t="s">
        <v>1102</v>
      </c>
      <c r="D369" s="15" t="s">
        <v>1103</v>
      </c>
      <c r="E369" s="17" t="s">
        <v>70</v>
      </c>
      <c r="F369" s="18" t="s">
        <v>1104</v>
      </c>
      <c r="G369" s="19">
        <v>2</v>
      </c>
      <c r="H369" s="19">
        <v>6</v>
      </c>
      <c r="I369" s="20">
        <v>2086</v>
      </c>
      <c r="J369" s="20"/>
      <c r="K369" s="20"/>
      <c r="L369" s="20">
        <v>1768</v>
      </c>
      <c r="M369" s="19">
        <v>1877</v>
      </c>
      <c r="N369" s="19" t="s">
        <v>104</v>
      </c>
      <c r="O369" s="21">
        <f>IF(ISBLANK(J369),(IF(ISBLANK(I369),(IF(ISBLANK(K369),(IF(ISBLANK(M369),"Preis fehlt",M369*'JR1'!AD$2)),K369)),I369)),J369)</f>
        <v>2086</v>
      </c>
    </row>
    <row r="370" spans="1:15" x14ac:dyDescent="0.25">
      <c r="A370" s="23">
        <v>18800</v>
      </c>
      <c r="B370" s="24" t="s">
        <v>56</v>
      </c>
      <c r="C370" s="25" t="s">
        <v>1105</v>
      </c>
      <c r="D370" s="24" t="s">
        <v>1106</v>
      </c>
      <c r="E370" s="26" t="s">
        <v>1107</v>
      </c>
      <c r="F370" s="27" t="s">
        <v>828</v>
      </c>
      <c r="G370" s="28">
        <v>2</v>
      </c>
      <c r="H370" s="28">
        <v>6</v>
      </c>
      <c r="I370" s="29">
        <v>1635</v>
      </c>
      <c r="J370" s="29"/>
      <c r="K370" s="29"/>
      <c r="L370" s="29">
        <v>1416</v>
      </c>
      <c r="M370" s="28">
        <v>1836</v>
      </c>
      <c r="N370" s="28" t="s">
        <v>104</v>
      </c>
      <c r="O370" s="21">
        <f>IF(ISBLANK(J370),(IF(ISBLANK(I370),(IF(ISBLANK(K370),(IF(ISBLANK(M370),"Preis fehlt",M370*'JR1'!AD$2)),K370)),I370)),J370)</f>
        <v>1635</v>
      </c>
    </row>
    <row r="371" spans="1:15" x14ac:dyDescent="0.25">
      <c r="A371" s="14">
        <v>18792</v>
      </c>
      <c r="B371" s="15" t="s">
        <v>56</v>
      </c>
      <c r="C371" s="16" t="s">
        <v>1108</v>
      </c>
      <c r="D371" s="15" t="s">
        <v>1109</v>
      </c>
      <c r="E371" s="17" t="s">
        <v>59</v>
      </c>
      <c r="F371" s="18" t="s">
        <v>1110</v>
      </c>
      <c r="G371" s="19">
        <v>2</v>
      </c>
      <c r="H371" s="19">
        <v>8</v>
      </c>
      <c r="I371" s="20"/>
      <c r="J371" s="20"/>
      <c r="K371" s="20"/>
      <c r="L371" s="20"/>
      <c r="M371" s="20"/>
      <c r="N371" s="19" t="s">
        <v>67</v>
      </c>
      <c r="O371" s="21" t="str">
        <f>IF(ISBLANK(J371),(IF(ISBLANK(I371),(IF(ISBLANK(K371),(IF(ISBLANK(M371),"Preis fehlt",M371*'JR1'!AD$2)),K371)),I371)),J371)</f>
        <v>Preis fehlt</v>
      </c>
    </row>
    <row r="372" spans="1:15" x14ac:dyDescent="0.25">
      <c r="A372" s="14">
        <v>12020</v>
      </c>
      <c r="B372" s="15" t="s">
        <v>56</v>
      </c>
      <c r="C372" s="16" t="s">
        <v>1111</v>
      </c>
      <c r="D372" s="15" t="s">
        <v>1112</v>
      </c>
      <c r="E372" s="17" t="s">
        <v>59</v>
      </c>
      <c r="F372" s="18" t="s">
        <v>1113</v>
      </c>
      <c r="G372" s="19">
        <v>12</v>
      </c>
      <c r="H372" s="19">
        <v>12</v>
      </c>
      <c r="I372" s="20">
        <v>5601</v>
      </c>
      <c r="J372" s="20"/>
      <c r="K372" s="20"/>
      <c r="L372" s="20">
        <v>4746</v>
      </c>
      <c r="M372" s="19">
        <v>4363</v>
      </c>
      <c r="N372" s="19" t="s">
        <v>104</v>
      </c>
      <c r="O372" s="21">
        <f>IF(ISBLANK(J372),(IF(ISBLANK(I372),(IF(ISBLANK(K372),(IF(ISBLANK(M372),"Preis fehlt",M372*'JR1'!AD$2)),K372)),I372)),J372)</f>
        <v>5601</v>
      </c>
    </row>
    <row r="373" spans="1:15" x14ac:dyDescent="0.25">
      <c r="A373" s="23">
        <v>7520</v>
      </c>
      <c r="B373" s="24" t="s">
        <v>56</v>
      </c>
      <c r="C373" s="25" t="s">
        <v>1114</v>
      </c>
      <c r="D373" s="24" t="s">
        <v>1115</v>
      </c>
      <c r="E373" s="26" t="s">
        <v>154</v>
      </c>
      <c r="F373" s="27" t="s">
        <v>1116</v>
      </c>
      <c r="G373" s="28">
        <v>12</v>
      </c>
      <c r="H373" s="28">
        <v>12</v>
      </c>
      <c r="I373" s="29">
        <v>3874</v>
      </c>
      <c r="J373" s="29"/>
      <c r="K373" s="29"/>
      <c r="L373" s="29">
        <v>3283</v>
      </c>
      <c r="M373" s="28">
        <v>4336</v>
      </c>
      <c r="N373" s="28" t="s">
        <v>104</v>
      </c>
      <c r="O373" s="21">
        <f>IF(ISBLANK(J373),(IF(ISBLANK(I373),(IF(ISBLANK(K373),(IF(ISBLANK(M373),"Preis fehlt",M373*'JR1'!AD$2)),K373)),I373)),J373)</f>
        <v>3874</v>
      </c>
    </row>
    <row r="374" spans="1:15" x14ac:dyDescent="0.25">
      <c r="A374" s="23">
        <v>2012</v>
      </c>
      <c r="B374" s="24" t="s">
        <v>56</v>
      </c>
      <c r="C374" s="25" t="s">
        <v>1117</v>
      </c>
      <c r="D374" s="24" t="s">
        <v>1118</v>
      </c>
      <c r="E374" s="26" t="s">
        <v>98</v>
      </c>
      <c r="F374" s="27" t="s">
        <v>1119</v>
      </c>
      <c r="G374" s="28">
        <v>10</v>
      </c>
      <c r="H374" s="28">
        <v>10</v>
      </c>
      <c r="I374" s="29">
        <v>2534</v>
      </c>
      <c r="J374" s="29"/>
      <c r="K374" s="29"/>
      <c r="L374" s="29">
        <v>2148</v>
      </c>
      <c r="M374" s="28">
        <v>2837</v>
      </c>
      <c r="N374" s="28" t="s">
        <v>93</v>
      </c>
      <c r="O374" s="21">
        <f>IF(ISBLANK(J374),(IF(ISBLANK(I374),(IF(ISBLANK(K374),(IF(ISBLANK(M374),"Preis fehlt",M374*'JR1'!AD$2)),K374)),I374)),J374)</f>
        <v>2534</v>
      </c>
    </row>
    <row r="375" spans="1:15" x14ac:dyDescent="0.25">
      <c r="A375" s="14">
        <v>352</v>
      </c>
      <c r="B375" s="15" t="s">
        <v>56</v>
      </c>
      <c r="C375" s="16" t="s">
        <v>1120</v>
      </c>
      <c r="D375" s="15" t="s">
        <v>1121</v>
      </c>
      <c r="E375" s="17" t="s">
        <v>74</v>
      </c>
      <c r="F375" s="18" t="s">
        <v>1122</v>
      </c>
      <c r="G375" s="19">
        <v>12</v>
      </c>
      <c r="H375" s="19">
        <v>12</v>
      </c>
      <c r="I375" s="20">
        <v>4791</v>
      </c>
      <c r="J375" s="20"/>
      <c r="K375" s="20"/>
      <c r="L375" s="20">
        <v>4060</v>
      </c>
      <c r="M375" s="19">
        <v>5363</v>
      </c>
      <c r="N375" s="19" t="s">
        <v>93</v>
      </c>
      <c r="O375" s="21">
        <f>IF(ISBLANK(J375),(IF(ISBLANK(I375),(IF(ISBLANK(K375),(IF(ISBLANK(M375),"Preis fehlt",M375*'JR1'!AD$2)),K375)),I375)),J375)</f>
        <v>4791</v>
      </c>
    </row>
    <row r="376" spans="1:15" x14ac:dyDescent="0.25">
      <c r="A376" s="23">
        <v>2013</v>
      </c>
      <c r="B376" s="24" t="s">
        <v>56</v>
      </c>
      <c r="C376" s="25" t="s">
        <v>1123</v>
      </c>
      <c r="D376" s="24" t="s">
        <v>1124</v>
      </c>
      <c r="E376" s="26" t="s">
        <v>1125</v>
      </c>
      <c r="F376" s="27" t="s">
        <v>990</v>
      </c>
      <c r="G376" s="28">
        <v>1</v>
      </c>
      <c r="H376" s="28">
        <v>18</v>
      </c>
      <c r="I376" s="29">
        <v>3782</v>
      </c>
      <c r="J376" s="29"/>
      <c r="K376" s="29"/>
      <c r="L376" s="29">
        <v>3206</v>
      </c>
      <c r="M376" s="28">
        <v>4232</v>
      </c>
      <c r="N376" s="28" t="s">
        <v>93</v>
      </c>
      <c r="O376" s="21">
        <f>IF(ISBLANK(J376),(IF(ISBLANK(I376),(IF(ISBLANK(K376),(IF(ISBLANK(M376),"Preis fehlt",M376*'JR1'!AD$2)),K376)),I376)),J376)</f>
        <v>3782</v>
      </c>
    </row>
    <row r="377" spans="1:15" x14ac:dyDescent="0.25">
      <c r="A377" s="14">
        <v>967</v>
      </c>
      <c r="B377" s="15" t="s">
        <v>56</v>
      </c>
      <c r="C377" s="16" t="s">
        <v>1126</v>
      </c>
      <c r="D377" s="15" t="s">
        <v>1127</v>
      </c>
      <c r="E377" s="17" t="s">
        <v>98</v>
      </c>
      <c r="F377" s="18" t="s">
        <v>932</v>
      </c>
      <c r="G377" s="19">
        <v>12</v>
      </c>
      <c r="H377" s="19">
        <v>12</v>
      </c>
      <c r="I377" s="20">
        <v>4280</v>
      </c>
      <c r="J377" s="20"/>
      <c r="K377" s="20"/>
      <c r="L377" s="20">
        <v>3628</v>
      </c>
      <c r="M377" s="19">
        <v>4785</v>
      </c>
      <c r="N377" s="19" t="s">
        <v>462</v>
      </c>
      <c r="O377" s="21">
        <f>IF(ISBLANK(J377),(IF(ISBLANK(I377),(IF(ISBLANK(K377),(IF(ISBLANK(M377),"Preis fehlt",M377*'JR1'!AD$2)),K377)),I377)),J377)</f>
        <v>4280</v>
      </c>
    </row>
    <row r="378" spans="1:15" ht="30" x14ac:dyDescent="0.25">
      <c r="A378" s="23">
        <v>18875</v>
      </c>
      <c r="B378" s="24" t="s">
        <v>56</v>
      </c>
      <c r="C378" s="25" t="s">
        <v>1128</v>
      </c>
      <c r="D378" s="24" t="s">
        <v>1129</v>
      </c>
      <c r="E378" s="26" t="s">
        <v>59</v>
      </c>
      <c r="F378" s="27" t="s">
        <v>323</v>
      </c>
      <c r="G378" s="28">
        <v>1</v>
      </c>
      <c r="H378" s="28">
        <v>12</v>
      </c>
      <c r="I378" s="29">
        <v>2137</v>
      </c>
      <c r="J378" s="29"/>
      <c r="K378" s="29"/>
      <c r="L378" s="29">
        <v>1850</v>
      </c>
      <c r="M378" s="28">
        <v>2399</v>
      </c>
      <c r="N378" s="28" t="s">
        <v>61</v>
      </c>
      <c r="O378" s="21">
        <f>IF(ISBLANK(J378),(IF(ISBLANK(I378),(IF(ISBLANK(K378),(IF(ISBLANK(M378),"Preis fehlt",M378*'JR1'!AD$2)),K378)),I378)),J378)</f>
        <v>2137</v>
      </c>
    </row>
    <row r="379" spans="1:15" ht="30" x14ac:dyDescent="0.25">
      <c r="A379" s="14">
        <v>18226</v>
      </c>
      <c r="B379" s="15" t="s">
        <v>56</v>
      </c>
      <c r="C379" s="16" t="s">
        <v>1130</v>
      </c>
      <c r="D379" s="15" t="s">
        <v>1131</v>
      </c>
      <c r="E379" s="17" t="s">
        <v>245</v>
      </c>
      <c r="F379" s="18" t="s">
        <v>674</v>
      </c>
      <c r="G379" s="19">
        <v>6</v>
      </c>
      <c r="H379" s="19">
        <v>6</v>
      </c>
      <c r="I379" s="20"/>
      <c r="J379" s="20"/>
      <c r="K379" s="20"/>
      <c r="L379" s="20"/>
      <c r="M379" s="20"/>
      <c r="N379" s="19" t="s">
        <v>61</v>
      </c>
      <c r="O379" s="21" t="str">
        <f>IF(ISBLANK(J379),(IF(ISBLANK(I379),(IF(ISBLANK(K379),(IF(ISBLANK(M379),"Preis fehlt",M379*'JR1'!AD$2)),K379)),I379)),J379)</f>
        <v>Preis fehlt</v>
      </c>
    </row>
    <row r="380" spans="1:15" ht="30" x14ac:dyDescent="0.25">
      <c r="A380" s="14">
        <v>6001</v>
      </c>
      <c r="B380" s="15" t="s">
        <v>56</v>
      </c>
      <c r="C380" s="16" t="s">
        <v>1132</v>
      </c>
      <c r="D380" s="15" t="s">
        <v>1133</v>
      </c>
      <c r="E380" s="17" t="s">
        <v>74</v>
      </c>
      <c r="F380" s="18" t="s">
        <v>538</v>
      </c>
      <c r="G380" s="19">
        <v>12</v>
      </c>
      <c r="H380" s="19">
        <v>12</v>
      </c>
      <c r="I380" s="20">
        <v>3820</v>
      </c>
      <c r="J380" s="20"/>
      <c r="K380" s="20"/>
      <c r="L380" s="20">
        <v>3237</v>
      </c>
      <c r="M380" s="19">
        <v>4277</v>
      </c>
      <c r="N380" s="19" t="s">
        <v>61</v>
      </c>
      <c r="O380" s="21">
        <f>IF(ISBLANK(J380),(IF(ISBLANK(I380),(IF(ISBLANK(K380),(IF(ISBLANK(M380),"Preis fehlt",M380*'JR1'!AD$2)),K380)),I380)),J380)</f>
        <v>3820</v>
      </c>
    </row>
    <row r="381" spans="1:15" ht="30" x14ac:dyDescent="0.25">
      <c r="A381" s="23">
        <v>6002</v>
      </c>
      <c r="B381" s="24" t="s">
        <v>56</v>
      </c>
      <c r="C381" s="25" t="s">
        <v>1134</v>
      </c>
      <c r="D381" s="24" t="s">
        <v>1135</v>
      </c>
      <c r="E381" s="26" t="s">
        <v>98</v>
      </c>
      <c r="F381" s="27" t="s">
        <v>1136</v>
      </c>
      <c r="G381" s="28">
        <v>24</v>
      </c>
      <c r="H381" s="28">
        <v>24</v>
      </c>
      <c r="I381" s="29">
        <v>5642</v>
      </c>
      <c r="J381" s="29"/>
      <c r="K381" s="29"/>
      <c r="L381" s="29">
        <v>4783</v>
      </c>
      <c r="M381" s="28">
        <v>6310</v>
      </c>
      <c r="N381" s="28" t="s">
        <v>61</v>
      </c>
      <c r="O381" s="21">
        <f>IF(ISBLANK(J381),(IF(ISBLANK(I381),(IF(ISBLANK(K381),(IF(ISBLANK(M381),"Preis fehlt",M381*'JR1'!AD$2)),K381)),I381)),J381)</f>
        <v>5642</v>
      </c>
    </row>
    <row r="382" spans="1:15" ht="30" x14ac:dyDescent="0.25">
      <c r="A382" s="14">
        <v>6050</v>
      </c>
      <c r="B382" s="15" t="s">
        <v>56</v>
      </c>
      <c r="C382" s="16" t="s">
        <v>1137</v>
      </c>
      <c r="D382" s="15" t="s">
        <v>1138</v>
      </c>
      <c r="E382" s="17" t="s">
        <v>98</v>
      </c>
      <c r="F382" s="18" t="s">
        <v>161</v>
      </c>
      <c r="G382" s="19">
        <v>36</v>
      </c>
      <c r="H382" s="19">
        <v>36</v>
      </c>
      <c r="I382" s="20">
        <v>7353</v>
      </c>
      <c r="J382" s="20"/>
      <c r="K382" s="20"/>
      <c r="L382" s="20">
        <v>6232</v>
      </c>
      <c r="M382" s="19">
        <v>8230</v>
      </c>
      <c r="N382" s="19" t="s">
        <v>61</v>
      </c>
      <c r="O382" s="21">
        <f>IF(ISBLANK(J382),(IF(ISBLANK(I382),(IF(ISBLANK(K382),(IF(ISBLANK(M382),"Preis fehlt",M382*'JR1'!AD$2)),K382)),I382)),J382)</f>
        <v>7353</v>
      </c>
    </row>
    <row r="383" spans="1:15" ht="90" x14ac:dyDescent="0.25">
      <c r="A383" s="14">
        <v>8637</v>
      </c>
      <c r="B383" s="15" t="s">
        <v>56</v>
      </c>
      <c r="C383" s="16" t="s">
        <v>1139</v>
      </c>
      <c r="D383" s="15" t="s">
        <v>1140</v>
      </c>
      <c r="E383" s="17" t="s">
        <v>352</v>
      </c>
      <c r="F383" s="18" t="s">
        <v>161</v>
      </c>
      <c r="G383" s="19">
        <v>26</v>
      </c>
      <c r="H383" s="19">
        <v>26</v>
      </c>
      <c r="I383" s="20">
        <v>3788</v>
      </c>
      <c r="J383" s="20"/>
      <c r="K383" s="20"/>
      <c r="L383" s="20">
        <v>3210</v>
      </c>
      <c r="M383" s="19">
        <v>4883</v>
      </c>
      <c r="N383" s="19" t="s">
        <v>61</v>
      </c>
      <c r="O383" s="21">
        <f>IF(ISBLANK(J383),(IF(ISBLANK(I383),(IF(ISBLANK(K383),(IF(ISBLANK(M383),"Preis fehlt",M383*'JR1'!AD$2)),K383)),I383)),J383)</f>
        <v>3788</v>
      </c>
    </row>
    <row r="384" spans="1:15" ht="60" x14ac:dyDescent="0.25">
      <c r="A384" s="23">
        <v>8635</v>
      </c>
      <c r="B384" s="24" t="s">
        <v>56</v>
      </c>
      <c r="C384" s="25" t="s">
        <v>1141</v>
      </c>
      <c r="D384" s="24" t="s">
        <v>1142</v>
      </c>
      <c r="E384" s="26" t="s">
        <v>352</v>
      </c>
      <c r="F384" s="27" t="s">
        <v>815</v>
      </c>
      <c r="G384" s="28">
        <v>12</v>
      </c>
      <c r="H384" s="28">
        <v>12</v>
      </c>
      <c r="I384" s="29">
        <v>2324</v>
      </c>
      <c r="J384" s="29"/>
      <c r="K384" s="29"/>
      <c r="L384" s="29">
        <v>1969</v>
      </c>
      <c r="M384" s="28">
        <v>2997</v>
      </c>
      <c r="N384" s="28" t="s">
        <v>61</v>
      </c>
      <c r="O384" s="21">
        <f>IF(ISBLANK(J384),(IF(ISBLANK(I384),(IF(ISBLANK(K384),(IF(ISBLANK(M384),"Preis fehlt",M384*'JR1'!AD$2)),K384)),I384)),J384)</f>
        <v>2324</v>
      </c>
    </row>
    <row r="385" spans="1:15" ht="30" x14ac:dyDescent="0.25">
      <c r="A385" s="23">
        <v>215</v>
      </c>
      <c r="B385" s="24" t="s">
        <v>56</v>
      </c>
      <c r="C385" s="25" t="s">
        <v>1143</v>
      </c>
      <c r="D385" s="24" t="s">
        <v>1144</v>
      </c>
      <c r="E385" s="26" t="s">
        <v>129</v>
      </c>
      <c r="F385" s="27" t="s">
        <v>1145</v>
      </c>
      <c r="G385" s="28">
        <v>18</v>
      </c>
      <c r="H385" s="28">
        <v>18</v>
      </c>
      <c r="I385" s="29">
        <v>9945</v>
      </c>
      <c r="J385" s="29"/>
      <c r="K385" s="29"/>
      <c r="L385" s="29">
        <v>8426</v>
      </c>
      <c r="M385" s="28">
        <v>11127</v>
      </c>
      <c r="N385" s="28" t="s">
        <v>61</v>
      </c>
      <c r="O385" s="21">
        <f>IF(ISBLANK(J385),(IF(ISBLANK(I385),(IF(ISBLANK(K385),(IF(ISBLANK(M385),"Preis fehlt",M385*'JR1'!AD$2)),K385)),I385)),J385)</f>
        <v>9945</v>
      </c>
    </row>
    <row r="386" spans="1:15" x14ac:dyDescent="0.25">
      <c r="A386" s="23">
        <v>5324</v>
      </c>
      <c r="B386" s="24" t="s">
        <v>56</v>
      </c>
      <c r="C386" s="25" t="s">
        <v>1146</v>
      </c>
      <c r="D386" s="24" t="s">
        <v>1147</v>
      </c>
      <c r="E386" s="26" t="s">
        <v>245</v>
      </c>
      <c r="F386" s="27" t="s">
        <v>1148</v>
      </c>
      <c r="G386" s="28">
        <v>28</v>
      </c>
      <c r="H386" s="28">
        <v>28</v>
      </c>
      <c r="I386" s="29">
        <v>7198</v>
      </c>
      <c r="J386" s="29"/>
      <c r="K386" s="29"/>
      <c r="L386" s="29">
        <v>6098</v>
      </c>
      <c r="M386" s="28">
        <v>8064</v>
      </c>
      <c r="N386" s="28" t="s">
        <v>227</v>
      </c>
      <c r="O386" s="21">
        <f>IF(ISBLANK(J386),(IF(ISBLANK(I386),(IF(ISBLANK(K386),(IF(ISBLANK(M386),"Preis fehlt",M386*'JR1'!AD$2)),K386)),I386)),J386)</f>
        <v>7198</v>
      </c>
    </row>
    <row r="387" spans="1:15" ht="30" x14ac:dyDescent="0.25">
      <c r="A387" s="14">
        <v>5144</v>
      </c>
      <c r="B387" s="15" t="s">
        <v>56</v>
      </c>
      <c r="C387" s="16" t="s">
        <v>1149</v>
      </c>
      <c r="D387" s="15" t="s">
        <v>1150</v>
      </c>
      <c r="E387" s="17" t="s">
        <v>514</v>
      </c>
      <c r="F387" s="18" t="s">
        <v>1151</v>
      </c>
      <c r="G387" s="19">
        <v>18</v>
      </c>
      <c r="H387" s="19">
        <v>18</v>
      </c>
      <c r="I387" s="20">
        <v>9526</v>
      </c>
      <c r="J387" s="20"/>
      <c r="K387" s="20"/>
      <c r="L387" s="20">
        <v>8072</v>
      </c>
      <c r="M387" s="19">
        <v>10656</v>
      </c>
      <c r="N387" s="19" t="s">
        <v>61</v>
      </c>
      <c r="O387" s="21">
        <f>IF(ISBLANK(J387),(IF(ISBLANK(I387),(IF(ISBLANK(K387),(IF(ISBLANK(M387),"Preis fehlt",M387*'JR1'!AD$2)),K387)),I387)),J387)</f>
        <v>9526</v>
      </c>
    </row>
    <row r="388" spans="1:15" ht="30" x14ac:dyDescent="0.25">
      <c r="A388" s="23">
        <v>5145</v>
      </c>
      <c r="B388" s="24" t="s">
        <v>56</v>
      </c>
      <c r="C388" s="25" t="s">
        <v>1152</v>
      </c>
      <c r="D388" s="24" t="s">
        <v>1153</v>
      </c>
      <c r="E388" s="26" t="s">
        <v>489</v>
      </c>
      <c r="F388" s="27" t="s">
        <v>1154</v>
      </c>
      <c r="G388" s="28">
        <v>24</v>
      </c>
      <c r="H388" s="28">
        <v>24</v>
      </c>
      <c r="I388" s="29">
        <v>11428</v>
      </c>
      <c r="J388" s="29"/>
      <c r="K388" s="29"/>
      <c r="L388" s="29">
        <v>9684</v>
      </c>
      <c r="M388" s="28">
        <v>12782</v>
      </c>
      <c r="N388" s="28" t="s">
        <v>61</v>
      </c>
      <c r="O388" s="21">
        <f>IF(ISBLANK(J388),(IF(ISBLANK(I388),(IF(ISBLANK(K388),(IF(ISBLANK(M388),"Preis fehlt",M388*'JR1'!AD$2)),K388)),I388)),J388)</f>
        <v>11428</v>
      </c>
    </row>
    <row r="389" spans="1:15" ht="30" x14ac:dyDescent="0.25">
      <c r="A389" s="14">
        <v>8007</v>
      </c>
      <c r="B389" s="15" t="s">
        <v>56</v>
      </c>
      <c r="C389" s="16" t="s">
        <v>1155</v>
      </c>
      <c r="D389" s="15" t="s">
        <v>1156</v>
      </c>
      <c r="E389" s="17" t="s">
        <v>74</v>
      </c>
      <c r="F389" s="18" t="s">
        <v>1157</v>
      </c>
      <c r="G389" s="19">
        <v>18</v>
      </c>
      <c r="H389" s="19">
        <v>18</v>
      </c>
      <c r="I389" s="20">
        <v>5758</v>
      </c>
      <c r="J389" s="20"/>
      <c r="K389" s="20"/>
      <c r="L389" s="20">
        <v>4880</v>
      </c>
      <c r="M389" s="19">
        <v>6440</v>
      </c>
      <c r="N389" s="19" t="s">
        <v>126</v>
      </c>
      <c r="O389" s="21">
        <f>IF(ISBLANK(J389),(IF(ISBLANK(I389),(IF(ISBLANK(K389),(IF(ISBLANK(M389),"Preis fehlt",M389*'JR1'!AD$2)),K389)),I389)),J389)</f>
        <v>5758</v>
      </c>
    </row>
    <row r="390" spans="1:15" x14ac:dyDescent="0.25">
      <c r="A390" s="23">
        <v>10001</v>
      </c>
      <c r="B390" s="24" t="s">
        <v>56</v>
      </c>
      <c r="C390" s="25" t="s">
        <v>1158</v>
      </c>
      <c r="D390" s="24" t="s">
        <v>1159</v>
      </c>
      <c r="E390" s="26" t="s">
        <v>98</v>
      </c>
      <c r="F390" s="27" t="s">
        <v>1160</v>
      </c>
      <c r="G390" s="28">
        <v>1</v>
      </c>
      <c r="H390" s="28">
        <v>4</v>
      </c>
      <c r="I390" s="29">
        <v>816</v>
      </c>
      <c r="J390" s="29">
        <v>691</v>
      </c>
      <c r="K390" s="29"/>
      <c r="L390" s="29">
        <v>692</v>
      </c>
      <c r="M390" s="28">
        <v>924</v>
      </c>
      <c r="N390" s="28" t="s">
        <v>227</v>
      </c>
      <c r="O390" s="21">
        <f>IF(ISBLANK(J390),(IF(ISBLANK(I390),(IF(ISBLANK(K390),(IF(ISBLANK(M390),"Preis fehlt",M390*'JR1'!AD$2)),K390)),I390)),J390)</f>
        <v>691</v>
      </c>
    </row>
    <row r="391" spans="1:15" x14ac:dyDescent="0.25">
      <c r="A391" s="14">
        <v>8008</v>
      </c>
      <c r="B391" s="15" t="s">
        <v>56</v>
      </c>
      <c r="C391" s="16" t="s">
        <v>1161</v>
      </c>
      <c r="D391" s="15" t="s">
        <v>1162</v>
      </c>
      <c r="E391" s="17" t="s">
        <v>59</v>
      </c>
      <c r="F391" s="18" t="s">
        <v>1163</v>
      </c>
      <c r="G391" s="19">
        <v>8</v>
      </c>
      <c r="H391" s="19">
        <v>8</v>
      </c>
      <c r="I391" s="20">
        <v>4253</v>
      </c>
      <c r="J391" s="20"/>
      <c r="K391" s="20"/>
      <c r="L391" s="20">
        <v>3604</v>
      </c>
      <c r="M391" s="19">
        <v>4758</v>
      </c>
      <c r="N391" s="19" t="s">
        <v>104</v>
      </c>
      <c r="O391" s="21">
        <f>IF(ISBLANK(J391),(IF(ISBLANK(I391),(IF(ISBLANK(K391),(IF(ISBLANK(M391),"Preis fehlt",M391*'JR1'!AD$2)),K391)),I391)),J391)</f>
        <v>4253</v>
      </c>
    </row>
    <row r="392" spans="1:15" ht="30" x14ac:dyDescent="0.25">
      <c r="A392" s="23">
        <v>5146</v>
      </c>
      <c r="B392" s="24" t="s">
        <v>56</v>
      </c>
      <c r="C392" s="25" t="s">
        <v>1164</v>
      </c>
      <c r="D392" s="24" t="s">
        <v>1165</v>
      </c>
      <c r="E392" s="26" t="s">
        <v>129</v>
      </c>
      <c r="F392" s="27" t="s">
        <v>1166</v>
      </c>
      <c r="G392" s="28">
        <v>12</v>
      </c>
      <c r="H392" s="28">
        <v>12</v>
      </c>
      <c r="I392" s="29">
        <v>3939</v>
      </c>
      <c r="J392" s="29"/>
      <c r="K392" s="29"/>
      <c r="L392" s="29">
        <v>3338</v>
      </c>
      <c r="M392" s="28">
        <v>4406</v>
      </c>
      <c r="N392" s="28" t="s">
        <v>61</v>
      </c>
      <c r="O392" s="21">
        <f>IF(ISBLANK(J392),(IF(ISBLANK(I392),(IF(ISBLANK(K392),(IF(ISBLANK(M392),"Preis fehlt",M392*'JR1'!AD$2)),K392)),I392)),J392)</f>
        <v>3939</v>
      </c>
    </row>
    <row r="393" spans="1:15" ht="45" x14ac:dyDescent="0.25">
      <c r="A393" s="14">
        <v>362</v>
      </c>
      <c r="B393" s="15" t="s">
        <v>56</v>
      </c>
      <c r="C393" s="16" t="s">
        <v>1167</v>
      </c>
      <c r="D393" s="15" t="s">
        <v>1168</v>
      </c>
      <c r="E393" s="17" t="s">
        <v>129</v>
      </c>
      <c r="F393" s="18" t="s">
        <v>1169</v>
      </c>
      <c r="G393" s="19">
        <v>24</v>
      </c>
      <c r="H393" s="19">
        <v>24</v>
      </c>
      <c r="I393" s="20">
        <v>9454</v>
      </c>
      <c r="J393" s="20"/>
      <c r="K393" s="20"/>
      <c r="L393" s="20">
        <v>8011</v>
      </c>
      <c r="M393" s="19">
        <v>10578</v>
      </c>
      <c r="N393" s="19" t="s">
        <v>100</v>
      </c>
      <c r="O393" s="21">
        <f>IF(ISBLANK(J393),(IF(ISBLANK(I393),(IF(ISBLANK(K393),(IF(ISBLANK(M393),"Preis fehlt",M393*'JR1'!AD$2)),K393)),I393)),J393)</f>
        <v>9454</v>
      </c>
    </row>
    <row r="394" spans="1:15" ht="45" x14ac:dyDescent="0.25">
      <c r="A394" s="23">
        <v>8507</v>
      </c>
      <c r="B394" s="24" t="s">
        <v>56</v>
      </c>
      <c r="C394" s="25" t="s">
        <v>1170</v>
      </c>
      <c r="D394" s="24" t="s">
        <v>1171</v>
      </c>
      <c r="E394" s="26" t="s">
        <v>59</v>
      </c>
      <c r="F394" s="27" t="s">
        <v>1172</v>
      </c>
      <c r="G394" s="28">
        <v>16</v>
      </c>
      <c r="H394" s="28">
        <v>16</v>
      </c>
      <c r="I394" s="29">
        <v>5911</v>
      </c>
      <c r="J394" s="29"/>
      <c r="K394" s="29"/>
      <c r="L394" s="29">
        <v>5008</v>
      </c>
      <c r="M394" s="28">
        <v>6585</v>
      </c>
      <c r="N394" s="28" t="s">
        <v>104</v>
      </c>
      <c r="O394" s="21">
        <f>IF(ISBLANK(J394),(IF(ISBLANK(I394),(IF(ISBLANK(K394),(IF(ISBLANK(M394),"Preis fehlt",M394*'JR1'!AD$2)),K394)),I394)),J394)</f>
        <v>5911</v>
      </c>
    </row>
    <row r="395" spans="1:15" x14ac:dyDescent="0.25">
      <c r="A395" s="14">
        <v>18838</v>
      </c>
      <c r="B395" s="15" t="s">
        <v>62</v>
      </c>
      <c r="C395" s="16" t="s">
        <v>1173</v>
      </c>
      <c r="D395" s="15" t="s">
        <v>1174</v>
      </c>
      <c r="E395" s="17" t="s">
        <v>1175</v>
      </c>
      <c r="F395" s="18" t="s">
        <v>342</v>
      </c>
      <c r="G395" s="19">
        <v>2</v>
      </c>
      <c r="H395" s="19">
        <v>12</v>
      </c>
      <c r="I395" s="20"/>
      <c r="J395" s="20"/>
      <c r="K395" s="20"/>
      <c r="L395" s="20"/>
      <c r="M395" s="20"/>
      <c r="N395" s="19" t="s">
        <v>67</v>
      </c>
      <c r="O395" s="21" t="str">
        <f>IF(ISBLANK(J395),(IF(ISBLANK(I395),(IF(ISBLANK(K395),(IF(ISBLANK(M395),"Preis fehlt",M395*'JR1'!AD$2)),K395)),I395)),J395)</f>
        <v>Preis fehlt</v>
      </c>
    </row>
    <row r="396" spans="1:15" x14ac:dyDescent="0.25">
      <c r="A396" s="14">
        <v>586</v>
      </c>
      <c r="B396" s="15" t="s">
        <v>56</v>
      </c>
      <c r="C396" s="16" t="s">
        <v>1176</v>
      </c>
      <c r="D396" s="15" t="s">
        <v>1177</v>
      </c>
      <c r="E396" s="17" t="s">
        <v>154</v>
      </c>
      <c r="F396" s="18" t="s">
        <v>535</v>
      </c>
      <c r="G396" s="19">
        <v>12</v>
      </c>
      <c r="H396" s="19">
        <v>12</v>
      </c>
      <c r="I396" s="20">
        <v>2981</v>
      </c>
      <c r="J396" s="20"/>
      <c r="K396" s="20"/>
      <c r="L396" s="20">
        <v>2525</v>
      </c>
      <c r="M396" s="19">
        <v>3332</v>
      </c>
      <c r="N396" s="19" t="s">
        <v>76</v>
      </c>
      <c r="O396" s="21">
        <f>IF(ISBLANK(J396),(IF(ISBLANK(I396),(IF(ISBLANK(K396),(IF(ISBLANK(M396),"Preis fehlt",M396*'JR1'!AD$2)),K396)),I396)),J396)</f>
        <v>2981</v>
      </c>
    </row>
    <row r="397" spans="1:15" x14ac:dyDescent="0.25">
      <c r="A397" s="23">
        <v>13292</v>
      </c>
      <c r="B397" s="24" t="s">
        <v>62</v>
      </c>
      <c r="C397" s="25" t="s">
        <v>1178</v>
      </c>
      <c r="D397" s="24" t="s">
        <v>1179</v>
      </c>
      <c r="E397" s="26" t="s">
        <v>70</v>
      </c>
      <c r="F397" s="27" t="s">
        <v>1180</v>
      </c>
      <c r="G397" s="28">
        <v>4</v>
      </c>
      <c r="H397" s="28">
        <v>4</v>
      </c>
      <c r="I397" s="29"/>
      <c r="J397" s="29"/>
      <c r="K397" s="29"/>
      <c r="L397" s="29"/>
      <c r="M397" s="28">
        <v>722</v>
      </c>
      <c r="N397" s="28" t="s">
        <v>67</v>
      </c>
      <c r="O397" s="21">
        <f>IF(ISBLANK(J397),(IF(ISBLANK(I397),(IF(ISBLANK(K397),(IF(ISBLANK(M397),"Preis fehlt",M397*'JR1'!AD$2)),K397)),I397)),J397)</f>
        <v>866.4</v>
      </c>
    </row>
    <row r="398" spans="1:15" x14ac:dyDescent="0.25">
      <c r="A398" s="14">
        <v>556</v>
      </c>
      <c r="B398" s="15" t="s">
        <v>56</v>
      </c>
      <c r="C398" s="16" t="s">
        <v>1181</v>
      </c>
      <c r="D398" s="15" t="s">
        <v>1182</v>
      </c>
      <c r="E398" s="17" t="s">
        <v>129</v>
      </c>
      <c r="F398" s="18" t="s">
        <v>1183</v>
      </c>
      <c r="G398" s="19">
        <v>12</v>
      </c>
      <c r="H398" s="19">
        <v>12</v>
      </c>
      <c r="I398" s="20">
        <v>2456</v>
      </c>
      <c r="J398" s="20"/>
      <c r="K398" s="20"/>
      <c r="L398" s="20">
        <v>2081</v>
      </c>
      <c r="M398" s="19">
        <v>2749</v>
      </c>
      <c r="N398" s="19" t="s">
        <v>76</v>
      </c>
      <c r="O398" s="21">
        <f>IF(ISBLANK(J398),(IF(ISBLANK(I398),(IF(ISBLANK(K398),(IF(ISBLANK(M398),"Preis fehlt",M398*'JR1'!AD$2)),K398)),I398)),J398)</f>
        <v>2456</v>
      </c>
    </row>
    <row r="399" spans="1:15" ht="30" x14ac:dyDescent="0.25">
      <c r="A399" s="23">
        <v>7403</v>
      </c>
      <c r="B399" s="24" t="s">
        <v>56</v>
      </c>
      <c r="C399" s="25" t="s">
        <v>1184</v>
      </c>
      <c r="D399" s="24" t="s">
        <v>1185</v>
      </c>
      <c r="E399" s="26" t="s">
        <v>83</v>
      </c>
      <c r="F399" s="27" t="s">
        <v>1186</v>
      </c>
      <c r="G399" s="28">
        <v>6</v>
      </c>
      <c r="H399" s="28">
        <v>6</v>
      </c>
      <c r="I399" s="29">
        <v>805</v>
      </c>
      <c r="J399" s="29"/>
      <c r="K399" s="29"/>
      <c r="L399" s="29">
        <v>683</v>
      </c>
      <c r="M399" s="28">
        <v>903</v>
      </c>
      <c r="N399" s="28" t="s">
        <v>80</v>
      </c>
      <c r="O399" s="21">
        <f>IF(ISBLANK(J399),(IF(ISBLANK(I399),(IF(ISBLANK(K399),(IF(ISBLANK(M399),"Preis fehlt",M399*'JR1'!AD$2)),K399)),I399)),J399)</f>
        <v>805</v>
      </c>
    </row>
    <row r="400" spans="1:15" ht="30" x14ac:dyDescent="0.25">
      <c r="A400" s="14">
        <v>8769</v>
      </c>
      <c r="B400" s="15" t="s">
        <v>56</v>
      </c>
      <c r="C400" s="16" t="s">
        <v>1187</v>
      </c>
      <c r="D400" s="15" t="s">
        <v>1188</v>
      </c>
      <c r="E400" s="17" t="s">
        <v>98</v>
      </c>
      <c r="F400" s="18" t="s">
        <v>688</v>
      </c>
      <c r="G400" s="19">
        <v>4</v>
      </c>
      <c r="H400" s="19">
        <v>4</v>
      </c>
      <c r="I400" s="20"/>
      <c r="J400" s="20"/>
      <c r="K400" s="20"/>
      <c r="L400" s="20"/>
      <c r="M400" s="20"/>
      <c r="N400" s="19" t="s">
        <v>80</v>
      </c>
      <c r="O400" s="21" t="str">
        <f>IF(ISBLANK(J400),(IF(ISBLANK(I400),(IF(ISBLANK(K400),(IF(ISBLANK(M400),"Preis fehlt",M400*'JR1'!AD$2)),K400)),I400)),J400)</f>
        <v>Preis fehlt</v>
      </c>
    </row>
    <row r="401" spans="1:15" x14ac:dyDescent="0.25">
      <c r="A401" s="23">
        <v>585</v>
      </c>
      <c r="B401" s="24" t="s">
        <v>56</v>
      </c>
      <c r="C401" s="25" t="s">
        <v>1189</v>
      </c>
      <c r="D401" s="24" t="s">
        <v>1190</v>
      </c>
      <c r="E401" s="26" t="s">
        <v>98</v>
      </c>
      <c r="F401" s="27" t="s">
        <v>79</v>
      </c>
      <c r="G401" s="28">
        <v>1</v>
      </c>
      <c r="H401" s="28">
        <v>4</v>
      </c>
      <c r="I401" s="29">
        <v>1973</v>
      </c>
      <c r="J401" s="29"/>
      <c r="K401" s="29"/>
      <c r="L401" s="29">
        <v>1671</v>
      </c>
      <c r="M401" s="28">
        <v>2206</v>
      </c>
      <c r="N401" s="28" t="s">
        <v>462</v>
      </c>
      <c r="O401" s="21">
        <f>IF(ISBLANK(J401),(IF(ISBLANK(I401),(IF(ISBLANK(K401),(IF(ISBLANK(M401),"Preis fehlt",M401*'JR1'!AD$2)),K401)),I401)),J401)</f>
        <v>1973</v>
      </c>
    </row>
    <row r="402" spans="1:15" ht="30" x14ac:dyDescent="0.25">
      <c r="A402" s="14">
        <v>997</v>
      </c>
      <c r="B402" s="15" t="s">
        <v>56</v>
      </c>
      <c r="C402" s="16" t="s">
        <v>1191</v>
      </c>
      <c r="D402" s="15" t="s">
        <v>1192</v>
      </c>
      <c r="E402" s="17" t="s">
        <v>98</v>
      </c>
      <c r="F402" s="18" t="s">
        <v>177</v>
      </c>
      <c r="G402" s="19">
        <v>1</v>
      </c>
      <c r="H402" s="19">
        <v>12</v>
      </c>
      <c r="I402" s="20">
        <v>2205</v>
      </c>
      <c r="J402" s="20"/>
      <c r="K402" s="20"/>
      <c r="L402" s="20">
        <v>1869</v>
      </c>
      <c r="M402" s="19">
        <v>2818</v>
      </c>
      <c r="N402" s="19" t="s">
        <v>61</v>
      </c>
      <c r="O402" s="21">
        <f>IF(ISBLANK(J402),(IF(ISBLANK(I402),(IF(ISBLANK(K402),(IF(ISBLANK(M402),"Preis fehlt",M402*'JR1'!AD$2)),K402)),I402)),J402)</f>
        <v>2205</v>
      </c>
    </row>
    <row r="403" spans="1:15" x14ac:dyDescent="0.25">
      <c r="A403" s="23">
        <v>10129</v>
      </c>
      <c r="B403" s="24" t="s">
        <v>56</v>
      </c>
      <c r="C403" s="25" t="s">
        <v>1193</v>
      </c>
      <c r="D403" s="24" t="s">
        <v>1194</v>
      </c>
      <c r="E403" s="26" t="s">
        <v>98</v>
      </c>
      <c r="F403" s="27"/>
      <c r="G403" s="28"/>
      <c r="H403" s="28"/>
      <c r="I403" s="29">
        <v>259</v>
      </c>
      <c r="J403" s="29"/>
      <c r="K403" s="29"/>
      <c r="L403" s="29">
        <v>220</v>
      </c>
      <c r="M403" s="28">
        <v>360</v>
      </c>
      <c r="N403" s="28" t="s">
        <v>67</v>
      </c>
      <c r="O403" s="21">
        <f>IF(ISBLANK(J403),(IF(ISBLANK(I403),(IF(ISBLANK(K403),(IF(ISBLANK(M403),"Preis fehlt",M403*'JR1'!AD$2)),K403)),I403)),J403)</f>
        <v>259</v>
      </c>
    </row>
    <row r="404" spans="1:15" ht="30" x14ac:dyDescent="0.25">
      <c r="A404" s="14">
        <v>8595</v>
      </c>
      <c r="B404" s="15" t="s">
        <v>56</v>
      </c>
      <c r="C404" s="16" t="s">
        <v>1195</v>
      </c>
      <c r="D404" s="15" t="s">
        <v>1196</v>
      </c>
      <c r="E404" s="17" t="s">
        <v>59</v>
      </c>
      <c r="F404" s="18" t="s">
        <v>866</v>
      </c>
      <c r="G404" s="19">
        <v>6</v>
      </c>
      <c r="H404" s="19">
        <v>6</v>
      </c>
      <c r="I404" s="20"/>
      <c r="J404" s="20"/>
      <c r="K404" s="20"/>
      <c r="L404" s="20"/>
      <c r="M404" s="20"/>
      <c r="N404" s="19" t="s">
        <v>88</v>
      </c>
      <c r="O404" s="21" t="str">
        <f>IF(ISBLANK(J404),(IF(ISBLANK(I404),(IF(ISBLANK(K404),(IF(ISBLANK(M404),"Preis fehlt",M404*'JR1'!AD$2)),K404)),I404)),J404)</f>
        <v>Preis fehlt</v>
      </c>
    </row>
    <row r="405" spans="1:15" ht="30" x14ac:dyDescent="0.25">
      <c r="A405" s="23">
        <v>8572</v>
      </c>
      <c r="B405" s="24" t="s">
        <v>56</v>
      </c>
      <c r="C405" s="25" t="s">
        <v>1197</v>
      </c>
      <c r="D405" s="24" t="s">
        <v>1198</v>
      </c>
      <c r="E405" s="26" t="s">
        <v>98</v>
      </c>
      <c r="F405" s="27" t="s">
        <v>1199</v>
      </c>
      <c r="G405" s="28">
        <v>12</v>
      </c>
      <c r="H405" s="28">
        <v>12</v>
      </c>
      <c r="I405" s="29"/>
      <c r="J405" s="29"/>
      <c r="K405" s="29"/>
      <c r="L405" s="29"/>
      <c r="M405" s="29"/>
      <c r="N405" s="28" t="s">
        <v>61</v>
      </c>
      <c r="O405" s="21" t="str">
        <f>IF(ISBLANK(J405),(IF(ISBLANK(I405),(IF(ISBLANK(K405),(IF(ISBLANK(M405),"Preis fehlt",M405*'JR1'!AD$2)),K405)),I405)),J405)</f>
        <v>Preis fehlt</v>
      </c>
    </row>
    <row r="406" spans="1:15" ht="30" x14ac:dyDescent="0.25">
      <c r="A406" s="14">
        <v>8575</v>
      </c>
      <c r="B406" s="15" t="s">
        <v>56</v>
      </c>
      <c r="C406" s="16" t="s">
        <v>1200</v>
      </c>
      <c r="D406" s="15" t="s">
        <v>1201</v>
      </c>
      <c r="E406" s="17" t="s">
        <v>59</v>
      </c>
      <c r="F406" s="18" t="s">
        <v>1202</v>
      </c>
      <c r="G406" s="19">
        <v>12</v>
      </c>
      <c r="H406" s="19">
        <v>12</v>
      </c>
      <c r="I406" s="20"/>
      <c r="J406" s="20"/>
      <c r="K406" s="20"/>
      <c r="L406" s="20"/>
      <c r="M406" s="20"/>
      <c r="N406" s="19" t="s">
        <v>61</v>
      </c>
      <c r="O406" s="21" t="str">
        <f>IF(ISBLANK(J406),(IF(ISBLANK(I406),(IF(ISBLANK(K406),(IF(ISBLANK(M406),"Preis fehlt",M406*'JR1'!AD$2)),K406)),I406)),J406)</f>
        <v>Preis fehlt</v>
      </c>
    </row>
    <row r="407" spans="1:15" ht="30" x14ac:dyDescent="0.25">
      <c r="A407" s="23">
        <v>8553</v>
      </c>
      <c r="B407" s="24" t="s">
        <v>56</v>
      </c>
      <c r="C407" s="25" t="s">
        <v>1203</v>
      </c>
      <c r="D407" s="24" t="s">
        <v>1204</v>
      </c>
      <c r="E407" s="26" t="s">
        <v>98</v>
      </c>
      <c r="F407" s="27" t="s">
        <v>1205</v>
      </c>
      <c r="G407" s="28">
        <v>12</v>
      </c>
      <c r="H407" s="28">
        <v>12</v>
      </c>
      <c r="I407" s="29"/>
      <c r="J407" s="29"/>
      <c r="K407" s="29"/>
      <c r="L407" s="29"/>
      <c r="M407" s="29"/>
      <c r="N407" s="28" t="s">
        <v>61</v>
      </c>
      <c r="O407" s="21" t="str">
        <f>IF(ISBLANK(J407),(IF(ISBLANK(I407),(IF(ISBLANK(K407),(IF(ISBLANK(M407),"Preis fehlt",M407*'JR1'!AD$2)),K407)),I407)),J407)</f>
        <v>Preis fehlt</v>
      </c>
    </row>
    <row r="408" spans="1:15" x14ac:dyDescent="0.25">
      <c r="A408" s="14">
        <v>18334</v>
      </c>
      <c r="B408" s="15" t="s">
        <v>56</v>
      </c>
      <c r="C408" s="16" t="s">
        <v>1206</v>
      </c>
      <c r="D408" s="15" t="s">
        <v>1207</v>
      </c>
      <c r="E408" s="17" t="s">
        <v>59</v>
      </c>
      <c r="F408" s="18" t="s">
        <v>968</v>
      </c>
      <c r="G408" s="19">
        <v>1</v>
      </c>
      <c r="H408" s="19">
        <v>6</v>
      </c>
      <c r="I408" s="20"/>
      <c r="J408" s="20"/>
      <c r="K408" s="20"/>
      <c r="L408" s="20"/>
      <c r="M408" s="20"/>
      <c r="N408" s="19" t="s">
        <v>462</v>
      </c>
      <c r="O408" s="21" t="str">
        <f>IF(ISBLANK(J408),(IF(ISBLANK(I408),(IF(ISBLANK(K408),(IF(ISBLANK(M408),"Preis fehlt",M408*'JR1'!AD$2)),K408)),I408)),J408)</f>
        <v>Preis fehlt</v>
      </c>
    </row>
    <row r="409" spans="1:15" x14ac:dyDescent="0.25">
      <c r="A409" s="23">
        <v>8646</v>
      </c>
      <c r="B409" s="24" t="s">
        <v>56</v>
      </c>
      <c r="C409" s="25" t="s">
        <v>1208</v>
      </c>
      <c r="D409" s="24" t="s">
        <v>1209</v>
      </c>
      <c r="E409" s="26" t="s">
        <v>59</v>
      </c>
      <c r="F409" s="27" t="s">
        <v>1210</v>
      </c>
      <c r="G409" s="28">
        <v>6</v>
      </c>
      <c r="H409" s="28">
        <v>6</v>
      </c>
      <c r="I409" s="29"/>
      <c r="J409" s="29"/>
      <c r="K409" s="29"/>
      <c r="L409" s="29"/>
      <c r="M409" s="29"/>
      <c r="N409" s="28" t="s">
        <v>67</v>
      </c>
      <c r="O409" s="21" t="str">
        <f>IF(ISBLANK(J409),(IF(ISBLANK(I409),(IF(ISBLANK(K409),(IF(ISBLANK(M409),"Preis fehlt",M409*'JR1'!AD$2)),K409)),I409)),J409)</f>
        <v>Preis fehlt</v>
      </c>
    </row>
    <row r="410" spans="1:15" x14ac:dyDescent="0.25">
      <c r="A410" s="14">
        <v>8670</v>
      </c>
      <c r="B410" s="15" t="s">
        <v>56</v>
      </c>
      <c r="C410" s="16" t="s">
        <v>1211</v>
      </c>
      <c r="D410" s="15" t="s">
        <v>1212</v>
      </c>
      <c r="E410" s="17" t="s">
        <v>98</v>
      </c>
      <c r="F410" s="18" t="s">
        <v>1213</v>
      </c>
      <c r="G410" s="19">
        <v>4</v>
      </c>
      <c r="H410" s="19">
        <v>4</v>
      </c>
      <c r="I410" s="20"/>
      <c r="J410" s="20"/>
      <c r="K410" s="20"/>
      <c r="L410" s="20"/>
      <c r="M410" s="20"/>
      <c r="N410" s="19" t="s">
        <v>67</v>
      </c>
      <c r="O410" s="21" t="str">
        <f>IF(ISBLANK(J410),(IF(ISBLANK(I410),(IF(ISBLANK(K410),(IF(ISBLANK(M410),"Preis fehlt",M410*'JR1'!AD$2)),K410)),I410)),J410)</f>
        <v>Preis fehlt</v>
      </c>
    </row>
    <row r="411" spans="1:15" ht="30" x14ac:dyDescent="0.25">
      <c r="A411" s="23">
        <v>16282</v>
      </c>
      <c r="B411" s="24" t="s">
        <v>56</v>
      </c>
      <c r="C411" s="25" t="s">
        <v>1214</v>
      </c>
      <c r="D411" s="24" t="s">
        <v>1215</v>
      </c>
      <c r="E411" s="26" t="s">
        <v>65</v>
      </c>
      <c r="F411" s="27" t="s">
        <v>1216</v>
      </c>
      <c r="G411" s="28">
        <v>1</v>
      </c>
      <c r="H411" s="28">
        <v>2</v>
      </c>
      <c r="I411" s="29"/>
      <c r="J411" s="29"/>
      <c r="K411" s="29"/>
      <c r="L411" s="29"/>
      <c r="M411" s="29"/>
      <c r="N411" s="28" t="s">
        <v>88</v>
      </c>
      <c r="O411" s="21" t="str">
        <f>IF(ISBLANK(J411),(IF(ISBLANK(I411),(IF(ISBLANK(K411),(IF(ISBLANK(M411),"Preis fehlt",M411*'JR1'!AD$2)),K411)),I411)),J411)</f>
        <v>Preis fehlt</v>
      </c>
    </row>
    <row r="412" spans="1:15" ht="30" x14ac:dyDescent="0.25">
      <c r="A412" s="23">
        <v>4092</v>
      </c>
      <c r="B412" s="24" t="s">
        <v>56</v>
      </c>
      <c r="C412" s="25" t="s">
        <v>1217</v>
      </c>
      <c r="D412" s="24" t="s">
        <v>1218</v>
      </c>
      <c r="E412" s="26" t="s">
        <v>59</v>
      </c>
      <c r="F412" s="27" t="s">
        <v>1219</v>
      </c>
      <c r="G412" s="28">
        <v>1</v>
      </c>
      <c r="H412" s="28">
        <v>2</v>
      </c>
      <c r="I412" s="29">
        <v>710</v>
      </c>
      <c r="J412" s="29"/>
      <c r="K412" s="29"/>
      <c r="L412" s="29">
        <v>603</v>
      </c>
      <c r="M412" s="28">
        <v>785</v>
      </c>
      <c r="N412" s="28" t="s">
        <v>88</v>
      </c>
      <c r="O412" s="21">
        <f>IF(ISBLANK(J412),(IF(ISBLANK(I412),(IF(ISBLANK(K412),(IF(ISBLANK(M412),"Preis fehlt",M412*'JR1'!AD$2)),K412)),I412)),J412)</f>
        <v>710</v>
      </c>
    </row>
    <row r="413" spans="1:15" ht="30" x14ac:dyDescent="0.25">
      <c r="A413" s="14">
        <v>4113</v>
      </c>
      <c r="B413" s="15" t="s">
        <v>56</v>
      </c>
      <c r="C413" s="16" t="s">
        <v>1220</v>
      </c>
      <c r="D413" s="15" t="s">
        <v>1221</v>
      </c>
      <c r="E413" s="17" t="s">
        <v>352</v>
      </c>
      <c r="F413" s="18" t="s">
        <v>1222</v>
      </c>
      <c r="G413" s="19">
        <v>4</v>
      </c>
      <c r="H413" s="19">
        <v>4</v>
      </c>
      <c r="I413" s="20">
        <v>769</v>
      </c>
      <c r="J413" s="20"/>
      <c r="K413" s="20"/>
      <c r="L413" s="20">
        <v>651</v>
      </c>
      <c r="M413" s="19">
        <v>852</v>
      </c>
      <c r="N413" s="19" t="s">
        <v>88</v>
      </c>
      <c r="O413" s="21">
        <f>IF(ISBLANK(J413),(IF(ISBLANK(I413),(IF(ISBLANK(K413),(IF(ISBLANK(M413),"Preis fehlt",M413*'JR1'!AD$2)),K413)),I413)),J413)</f>
        <v>769</v>
      </c>
    </row>
    <row r="414" spans="1:15" x14ac:dyDescent="0.25">
      <c r="A414" s="14">
        <v>15997</v>
      </c>
      <c r="B414" s="15" t="s">
        <v>56</v>
      </c>
      <c r="C414" s="16" t="s">
        <v>1223</v>
      </c>
      <c r="D414" s="15" t="s">
        <v>1224</v>
      </c>
      <c r="E414" s="17" t="s">
        <v>70</v>
      </c>
      <c r="F414" s="18" t="s">
        <v>71</v>
      </c>
      <c r="G414" s="19">
        <v>1</v>
      </c>
      <c r="H414" s="19">
        <v>6</v>
      </c>
      <c r="I414" s="20"/>
      <c r="J414" s="20"/>
      <c r="K414" s="20"/>
      <c r="L414" s="20"/>
      <c r="M414" s="20"/>
      <c r="N414" s="19" t="s">
        <v>67</v>
      </c>
      <c r="O414" s="21" t="str">
        <f>IF(ISBLANK(J414),(IF(ISBLANK(I414),(IF(ISBLANK(K414),(IF(ISBLANK(M414),"Preis fehlt",M414*'JR1'!AD$2)),K414)),I414)),J414)</f>
        <v>Preis fehlt</v>
      </c>
    </row>
    <row r="415" spans="1:15" x14ac:dyDescent="0.25">
      <c r="A415" s="23">
        <v>15745</v>
      </c>
      <c r="B415" s="24" t="s">
        <v>134</v>
      </c>
      <c r="C415" s="25" t="s">
        <v>1225</v>
      </c>
      <c r="D415" s="24" t="s">
        <v>1226</v>
      </c>
      <c r="E415" s="26" t="s">
        <v>59</v>
      </c>
      <c r="F415" s="27" t="s">
        <v>1227</v>
      </c>
      <c r="G415" s="28">
        <v>1</v>
      </c>
      <c r="H415" s="28">
        <v>10</v>
      </c>
      <c r="I415" s="29"/>
      <c r="J415" s="29"/>
      <c r="K415" s="29"/>
      <c r="L415" s="29"/>
      <c r="M415" s="29"/>
      <c r="N415" s="28" t="s">
        <v>67</v>
      </c>
      <c r="O415" s="21" t="str">
        <f>IF(ISBLANK(J415),(IF(ISBLANK(I415),(IF(ISBLANK(K415),(IF(ISBLANK(M415),"Preis fehlt",M415*'JR1'!AD$2)),K415)),I415)),J415)</f>
        <v>Preis fehlt</v>
      </c>
    </row>
    <row r="416" spans="1:15" x14ac:dyDescent="0.25">
      <c r="A416" s="14">
        <v>15792</v>
      </c>
      <c r="B416" s="15" t="s">
        <v>56</v>
      </c>
      <c r="C416" s="16" t="s">
        <v>1228</v>
      </c>
      <c r="D416" s="15" t="s">
        <v>1229</v>
      </c>
      <c r="E416" s="17" t="s">
        <v>70</v>
      </c>
      <c r="F416" s="18" t="s">
        <v>1227</v>
      </c>
      <c r="G416" s="19">
        <v>1</v>
      </c>
      <c r="H416" s="19">
        <v>10</v>
      </c>
      <c r="I416" s="20">
        <v>715</v>
      </c>
      <c r="J416" s="20"/>
      <c r="K416" s="20"/>
      <c r="L416" s="20">
        <v>645</v>
      </c>
      <c r="M416" s="19">
        <v>992</v>
      </c>
      <c r="N416" s="19" t="s">
        <v>67</v>
      </c>
      <c r="O416" s="21">
        <f>IF(ISBLANK(J416),(IF(ISBLANK(I416),(IF(ISBLANK(K416),(IF(ISBLANK(M416),"Preis fehlt",M416*'JR1'!AD$2)),K416)),I416)),J416)</f>
        <v>715</v>
      </c>
    </row>
    <row r="417" spans="1:15" x14ac:dyDescent="0.25">
      <c r="A417" s="23">
        <v>3008</v>
      </c>
      <c r="B417" s="24" t="s">
        <v>56</v>
      </c>
      <c r="C417" s="25" t="s">
        <v>1230</v>
      </c>
      <c r="D417" s="24" t="s">
        <v>1231</v>
      </c>
      <c r="E417" s="26" t="s">
        <v>83</v>
      </c>
      <c r="F417" s="27" t="s">
        <v>242</v>
      </c>
      <c r="G417" s="28">
        <v>12</v>
      </c>
      <c r="H417" s="28">
        <v>12</v>
      </c>
      <c r="I417" s="29">
        <v>1794</v>
      </c>
      <c r="J417" s="29"/>
      <c r="K417" s="29"/>
      <c r="L417" s="29">
        <v>1520</v>
      </c>
      <c r="M417" s="28">
        <v>2007</v>
      </c>
      <c r="N417" s="28" t="s">
        <v>76</v>
      </c>
      <c r="O417" s="21">
        <f>IF(ISBLANK(J417),(IF(ISBLANK(I417),(IF(ISBLANK(K417),(IF(ISBLANK(M417),"Preis fehlt",M417*'JR1'!AD$2)),K417)),I417)),J417)</f>
        <v>1794</v>
      </c>
    </row>
    <row r="418" spans="1:15" x14ac:dyDescent="0.25">
      <c r="A418" s="14">
        <v>1028</v>
      </c>
      <c r="B418" s="15" t="s">
        <v>56</v>
      </c>
      <c r="C418" s="16" t="s">
        <v>1232</v>
      </c>
      <c r="D418" s="15" t="s">
        <v>1233</v>
      </c>
      <c r="E418" s="17" t="s">
        <v>91</v>
      </c>
      <c r="F418" s="18" t="s">
        <v>161</v>
      </c>
      <c r="G418" s="19">
        <v>24</v>
      </c>
      <c r="H418" s="19">
        <v>24</v>
      </c>
      <c r="I418" s="20">
        <v>3906</v>
      </c>
      <c r="J418" s="20"/>
      <c r="K418" s="20"/>
      <c r="L418" s="20">
        <v>3310</v>
      </c>
      <c r="M418" s="19">
        <v>4366</v>
      </c>
      <c r="N418" s="19" t="s">
        <v>76</v>
      </c>
      <c r="O418" s="21">
        <f>IF(ISBLANK(J418),(IF(ISBLANK(I418),(IF(ISBLANK(K418),(IF(ISBLANK(M418),"Preis fehlt",M418*'JR1'!AD$2)),K418)),I418)),J418)</f>
        <v>3906</v>
      </c>
    </row>
    <row r="419" spans="1:15" x14ac:dyDescent="0.25">
      <c r="A419" s="23">
        <v>5635</v>
      </c>
      <c r="B419" s="24" t="s">
        <v>56</v>
      </c>
      <c r="C419" s="25" t="s">
        <v>1234</v>
      </c>
      <c r="D419" s="24" t="s">
        <v>1235</v>
      </c>
      <c r="E419" s="26" t="s">
        <v>74</v>
      </c>
      <c r="F419" s="27" t="s">
        <v>313</v>
      </c>
      <c r="G419" s="28">
        <v>4</v>
      </c>
      <c r="H419" s="28">
        <v>4</v>
      </c>
      <c r="I419" s="29">
        <v>639</v>
      </c>
      <c r="J419" s="29"/>
      <c r="K419" s="29"/>
      <c r="L419" s="29">
        <v>541</v>
      </c>
      <c r="M419" s="28">
        <v>851</v>
      </c>
      <c r="N419" s="28" t="s">
        <v>76</v>
      </c>
      <c r="O419" s="21">
        <f>IF(ISBLANK(J419),(IF(ISBLANK(I419),(IF(ISBLANK(K419),(IF(ISBLANK(M419),"Preis fehlt",M419*'JR1'!AD$2)),K419)),I419)),J419)</f>
        <v>639</v>
      </c>
    </row>
    <row r="420" spans="1:15" x14ac:dyDescent="0.25">
      <c r="A420" s="14">
        <v>10127</v>
      </c>
      <c r="B420" s="15" t="s">
        <v>56</v>
      </c>
      <c r="C420" s="16" t="s">
        <v>1236</v>
      </c>
      <c r="D420" s="15" t="s">
        <v>1237</v>
      </c>
      <c r="E420" s="17" t="s">
        <v>59</v>
      </c>
      <c r="F420" s="18" t="s">
        <v>585</v>
      </c>
      <c r="G420" s="19">
        <v>4</v>
      </c>
      <c r="H420" s="19">
        <v>4</v>
      </c>
      <c r="I420" s="20"/>
      <c r="J420" s="20"/>
      <c r="K420" s="20"/>
      <c r="L420" s="20"/>
      <c r="M420" s="20"/>
      <c r="N420" s="19" t="s">
        <v>227</v>
      </c>
      <c r="O420" s="21" t="str">
        <f>IF(ISBLANK(J420),(IF(ISBLANK(I420),(IF(ISBLANK(K420),(IF(ISBLANK(M420),"Preis fehlt",M420*'JR1'!AD$2)),K420)),I420)),J420)</f>
        <v>Preis fehlt</v>
      </c>
    </row>
    <row r="421" spans="1:15" x14ac:dyDescent="0.25">
      <c r="A421" s="23">
        <v>18217</v>
      </c>
      <c r="B421" s="24" t="s">
        <v>56</v>
      </c>
      <c r="C421" s="25" t="s">
        <v>1238</v>
      </c>
      <c r="D421" s="24" t="s">
        <v>1239</v>
      </c>
      <c r="E421" s="26" t="s">
        <v>59</v>
      </c>
      <c r="F421" s="27" t="s">
        <v>280</v>
      </c>
      <c r="G421" s="28">
        <v>4</v>
      </c>
      <c r="H421" s="28">
        <v>4</v>
      </c>
      <c r="I421" s="29"/>
      <c r="J421" s="29"/>
      <c r="K421" s="29"/>
      <c r="L421" s="29"/>
      <c r="M421" s="29"/>
      <c r="N421" s="28" t="s">
        <v>227</v>
      </c>
      <c r="O421" s="21" t="str">
        <f>IF(ISBLANK(J421),(IF(ISBLANK(I421),(IF(ISBLANK(K421),(IF(ISBLANK(M421),"Preis fehlt",M421*'JR1'!AD$2)),K421)),I421)),J421)</f>
        <v>Preis fehlt</v>
      </c>
    </row>
    <row r="422" spans="1:15" x14ac:dyDescent="0.25">
      <c r="A422" s="14">
        <v>5097</v>
      </c>
      <c r="B422" s="15" t="s">
        <v>56</v>
      </c>
      <c r="C422" s="16" t="s">
        <v>1240</v>
      </c>
      <c r="D422" s="15" t="s">
        <v>1241</v>
      </c>
      <c r="E422" s="17" t="s">
        <v>129</v>
      </c>
      <c r="F422" s="18" t="s">
        <v>1242</v>
      </c>
      <c r="G422" s="19">
        <v>12</v>
      </c>
      <c r="H422" s="19">
        <v>12</v>
      </c>
      <c r="I422" s="20">
        <v>9532</v>
      </c>
      <c r="J422" s="20"/>
      <c r="K422" s="20"/>
      <c r="L422" s="20">
        <v>8077</v>
      </c>
      <c r="M422" s="19">
        <v>10667</v>
      </c>
      <c r="N422" s="19" t="s">
        <v>104</v>
      </c>
      <c r="O422" s="21">
        <f>IF(ISBLANK(J422),(IF(ISBLANK(I422),(IF(ISBLANK(K422),(IF(ISBLANK(M422),"Preis fehlt",M422*'JR1'!AD$2)),K422)),I422)),J422)</f>
        <v>9532</v>
      </c>
    </row>
    <row r="423" spans="1:15" x14ac:dyDescent="0.25">
      <c r="A423" s="23">
        <v>15756</v>
      </c>
      <c r="B423" s="24" t="s">
        <v>134</v>
      </c>
      <c r="C423" s="25" t="s">
        <v>1243</v>
      </c>
      <c r="D423" s="24" t="s">
        <v>1244</v>
      </c>
      <c r="E423" s="26" t="s">
        <v>98</v>
      </c>
      <c r="F423" s="27" t="s">
        <v>1216</v>
      </c>
      <c r="G423" s="28">
        <v>1</v>
      </c>
      <c r="H423" s="28">
        <v>6</v>
      </c>
      <c r="I423" s="29"/>
      <c r="J423" s="29"/>
      <c r="K423" s="29"/>
      <c r="L423" s="29"/>
      <c r="M423" s="29"/>
      <c r="N423" s="28" t="s">
        <v>67</v>
      </c>
      <c r="O423" s="21" t="str">
        <f>IF(ISBLANK(J423),(IF(ISBLANK(I423),(IF(ISBLANK(K423),(IF(ISBLANK(M423),"Preis fehlt",M423*'JR1'!AD$2)),K423)),I423)),J423)</f>
        <v>Preis fehlt</v>
      </c>
    </row>
    <row r="424" spans="1:15" x14ac:dyDescent="0.25">
      <c r="A424" s="14">
        <v>16439</v>
      </c>
      <c r="B424" s="15" t="s">
        <v>56</v>
      </c>
      <c r="C424" s="16" t="s">
        <v>1245</v>
      </c>
      <c r="D424" s="15" t="s">
        <v>1246</v>
      </c>
      <c r="E424" s="17" t="s">
        <v>65</v>
      </c>
      <c r="F424" s="18" t="s">
        <v>1216</v>
      </c>
      <c r="G424" s="19">
        <v>1</v>
      </c>
      <c r="H424" s="19">
        <v>6</v>
      </c>
      <c r="I424" s="20"/>
      <c r="J424" s="20"/>
      <c r="K424" s="20"/>
      <c r="L424" s="20"/>
      <c r="M424" s="20"/>
      <c r="N424" s="19" t="s">
        <v>67</v>
      </c>
      <c r="O424" s="21" t="str">
        <f>IF(ISBLANK(J424),(IF(ISBLANK(I424),(IF(ISBLANK(K424),(IF(ISBLANK(M424),"Preis fehlt",M424*'JR1'!AD$2)),K424)),I424)),J424)</f>
        <v>Preis fehlt</v>
      </c>
    </row>
    <row r="425" spans="1:15" x14ac:dyDescent="0.25">
      <c r="A425" s="23">
        <v>15748</v>
      </c>
      <c r="B425" s="24" t="s">
        <v>134</v>
      </c>
      <c r="C425" s="25" t="s">
        <v>1247</v>
      </c>
      <c r="D425" s="24" t="s">
        <v>1248</v>
      </c>
      <c r="E425" s="26" t="s">
        <v>98</v>
      </c>
      <c r="F425" s="27" t="s">
        <v>1249</v>
      </c>
      <c r="G425" s="28">
        <v>1</v>
      </c>
      <c r="H425" s="28">
        <v>4</v>
      </c>
      <c r="I425" s="29"/>
      <c r="J425" s="29"/>
      <c r="K425" s="29"/>
      <c r="L425" s="29"/>
      <c r="M425" s="29"/>
      <c r="N425" s="28" t="s">
        <v>67</v>
      </c>
      <c r="O425" s="21" t="str">
        <f>IF(ISBLANK(J425),(IF(ISBLANK(I425),(IF(ISBLANK(K425),(IF(ISBLANK(M425),"Preis fehlt",M425*'JR1'!AD$2)),K425)),I425)),J425)</f>
        <v>Preis fehlt</v>
      </c>
    </row>
    <row r="426" spans="1:15" ht="30" x14ac:dyDescent="0.25">
      <c r="A426" s="14">
        <v>8508</v>
      </c>
      <c r="B426" s="15" t="s">
        <v>56</v>
      </c>
      <c r="C426" s="16" t="s">
        <v>1250</v>
      </c>
      <c r="D426" s="15" t="s">
        <v>1251</v>
      </c>
      <c r="E426" s="17" t="s">
        <v>59</v>
      </c>
      <c r="F426" s="18" t="s">
        <v>1252</v>
      </c>
      <c r="G426" s="19">
        <v>40</v>
      </c>
      <c r="H426" s="19">
        <v>40</v>
      </c>
      <c r="I426" s="20">
        <v>13331</v>
      </c>
      <c r="J426" s="20"/>
      <c r="K426" s="20"/>
      <c r="L426" s="20">
        <v>11297</v>
      </c>
      <c r="M426" s="19">
        <v>15020</v>
      </c>
      <c r="N426" s="19" t="s">
        <v>104</v>
      </c>
      <c r="O426" s="21">
        <f>IF(ISBLANK(J426),(IF(ISBLANK(I426),(IF(ISBLANK(K426),(IF(ISBLANK(M426),"Preis fehlt",M426*'JR1'!AD$2)),K426)),I426)),J426)</f>
        <v>13331</v>
      </c>
    </row>
    <row r="427" spans="1:15" ht="45" x14ac:dyDescent="0.25">
      <c r="A427" s="23">
        <v>8509</v>
      </c>
      <c r="B427" s="24" t="s">
        <v>56</v>
      </c>
      <c r="C427" s="25" t="s">
        <v>1253</v>
      </c>
      <c r="D427" s="24" t="s">
        <v>1254</v>
      </c>
      <c r="E427" s="26" t="s">
        <v>98</v>
      </c>
      <c r="F427" s="27" t="s">
        <v>1255</v>
      </c>
      <c r="G427" s="28">
        <v>32</v>
      </c>
      <c r="H427" s="28">
        <v>32</v>
      </c>
      <c r="I427" s="29">
        <v>16030</v>
      </c>
      <c r="J427" s="29"/>
      <c r="K427" s="29"/>
      <c r="L427" s="29">
        <v>13585</v>
      </c>
      <c r="M427" s="28">
        <v>17879</v>
      </c>
      <c r="N427" s="28" t="s">
        <v>126</v>
      </c>
      <c r="O427" s="21">
        <f>IF(ISBLANK(J427),(IF(ISBLANK(I427),(IF(ISBLANK(K427),(IF(ISBLANK(M427),"Preis fehlt",M427*'JR1'!AD$2)),K427)),I427)),J427)</f>
        <v>16030</v>
      </c>
    </row>
    <row r="428" spans="1:15" x14ac:dyDescent="0.25">
      <c r="A428" s="14">
        <v>8190</v>
      </c>
      <c r="B428" s="15" t="s">
        <v>56</v>
      </c>
      <c r="C428" s="16" t="s">
        <v>1256</v>
      </c>
      <c r="D428" s="15" t="s">
        <v>1257</v>
      </c>
      <c r="E428" s="17" t="s">
        <v>59</v>
      </c>
      <c r="F428" s="18" t="s">
        <v>125</v>
      </c>
      <c r="G428" s="19">
        <v>6</v>
      </c>
      <c r="H428" s="19">
        <v>6</v>
      </c>
      <c r="I428" s="20"/>
      <c r="J428" s="20"/>
      <c r="K428" s="20"/>
      <c r="L428" s="20"/>
      <c r="M428" s="20"/>
      <c r="N428" s="19" t="s">
        <v>67</v>
      </c>
      <c r="O428" s="21" t="str">
        <f>IF(ISBLANK(J428),(IF(ISBLANK(I428),(IF(ISBLANK(K428),(IF(ISBLANK(M428),"Preis fehlt",M428*'JR1'!AD$2)),K428)),I428)),J428)</f>
        <v>Preis fehlt</v>
      </c>
    </row>
    <row r="429" spans="1:15" x14ac:dyDescent="0.25">
      <c r="A429" s="14">
        <v>7519</v>
      </c>
      <c r="B429" s="15" t="s">
        <v>56</v>
      </c>
      <c r="C429" s="16" t="s">
        <v>1258</v>
      </c>
      <c r="D429" s="15" t="s">
        <v>1259</v>
      </c>
      <c r="E429" s="17" t="s">
        <v>98</v>
      </c>
      <c r="F429" s="18" t="s">
        <v>1260</v>
      </c>
      <c r="G429" s="19">
        <v>12</v>
      </c>
      <c r="H429" s="19">
        <v>12</v>
      </c>
      <c r="I429" s="20">
        <v>1291</v>
      </c>
      <c r="J429" s="20"/>
      <c r="K429" s="20"/>
      <c r="L429" s="20">
        <v>1095</v>
      </c>
      <c r="M429" s="19">
        <v>1454</v>
      </c>
      <c r="N429" s="19" t="s">
        <v>104</v>
      </c>
      <c r="O429" s="21">
        <f>IF(ISBLANK(J429),(IF(ISBLANK(I429),(IF(ISBLANK(K429),(IF(ISBLANK(M429),"Preis fehlt",M429*'JR1'!AD$2)),K429)),I429)),J429)</f>
        <v>1291</v>
      </c>
    </row>
    <row r="430" spans="1:15" x14ac:dyDescent="0.25">
      <c r="A430" s="23">
        <v>3009</v>
      </c>
      <c r="B430" s="24" t="s">
        <v>56</v>
      </c>
      <c r="C430" s="25" t="s">
        <v>1261</v>
      </c>
      <c r="D430" s="24" t="s">
        <v>1262</v>
      </c>
      <c r="E430" s="26" t="s">
        <v>129</v>
      </c>
      <c r="F430" s="27" t="s">
        <v>1263</v>
      </c>
      <c r="G430" s="28">
        <v>10</v>
      </c>
      <c r="H430" s="28">
        <v>10</v>
      </c>
      <c r="I430" s="29">
        <v>2095</v>
      </c>
      <c r="J430" s="29"/>
      <c r="K430" s="29"/>
      <c r="L430" s="29">
        <v>1776</v>
      </c>
      <c r="M430" s="28">
        <v>2344</v>
      </c>
      <c r="N430" s="28" t="s">
        <v>67</v>
      </c>
      <c r="O430" s="21">
        <f>IF(ISBLANK(J430),(IF(ISBLANK(I430),(IF(ISBLANK(K430),(IF(ISBLANK(M430),"Preis fehlt",M430*'JR1'!AD$2)),K430)),I430)),J430)</f>
        <v>2095</v>
      </c>
    </row>
    <row r="431" spans="1:15" x14ac:dyDescent="0.25">
      <c r="A431" s="14">
        <v>14051</v>
      </c>
      <c r="B431" s="15" t="s">
        <v>62</v>
      </c>
      <c r="C431" s="16" t="s">
        <v>1264</v>
      </c>
      <c r="D431" s="15" t="s">
        <v>1265</v>
      </c>
      <c r="E431" s="17" t="s">
        <v>70</v>
      </c>
      <c r="F431" s="18" t="s">
        <v>66</v>
      </c>
      <c r="G431" s="19">
        <v>1</v>
      </c>
      <c r="H431" s="19">
        <v>6</v>
      </c>
      <c r="I431" s="20"/>
      <c r="J431" s="20"/>
      <c r="K431" s="20"/>
      <c r="L431" s="20"/>
      <c r="M431" s="19">
        <v>1533</v>
      </c>
      <c r="N431" s="19" t="s">
        <v>67</v>
      </c>
      <c r="O431" s="21">
        <f>IF(ISBLANK(J431),(IF(ISBLANK(I431),(IF(ISBLANK(K431),(IF(ISBLANK(M431),"Preis fehlt",M431*'JR1'!AD$2)),K431)),I431)),J431)</f>
        <v>1839.6</v>
      </c>
    </row>
    <row r="432" spans="1:15" x14ac:dyDescent="0.25">
      <c r="A432" s="23">
        <v>14055</v>
      </c>
      <c r="B432" s="24" t="s">
        <v>62</v>
      </c>
      <c r="C432" s="25" t="s">
        <v>1266</v>
      </c>
      <c r="D432" s="24" t="s">
        <v>1267</v>
      </c>
      <c r="E432" s="26" t="s">
        <v>70</v>
      </c>
      <c r="F432" s="27" t="s">
        <v>732</v>
      </c>
      <c r="G432" s="28">
        <v>1</v>
      </c>
      <c r="H432" s="28">
        <v>4</v>
      </c>
      <c r="I432" s="29"/>
      <c r="J432" s="29"/>
      <c r="K432" s="29"/>
      <c r="L432" s="29"/>
      <c r="M432" s="28">
        <v>995</v>
      </c>
      <c r="N432" s="28" t="s">
        <v>67</v>
      </c>
      <c r="O432" s="21">
        <f>IF(ISBLANK(J432),(IF(ISBLANK(I432),(IF(ISBLANK(K432),(IF(ISBLANK(M432),"Preis fehlt",M432*'JR1'!AD$2)),K432)),I432)),J432)</f>
        <v>1194</v>
      </c>
    </row>
    <row r="433" spans="1:15" x14ac:dyDescent="0.25">
      <c r="A433" s="14">
        <v>10150</v>
      </c>
      <c r="B433" s="15" t="s">
        <v>56</v>
      </c>
      <c r="C433" s="16" t="s">
        <v>1268</v>
      </c>
      <c r="D433" s="15" t="s">
        <v>1269</v>
      </c>
      <c r="E433" s="17" t="s">
        <v>129</v>
      </c>
      <c r="F433" s="18"/>
      <c r="G433" s="19"/>
      <c r="H433" s="19"/>
      <c r="I433" s="20">
        <v>224</v>
      </c>
      <c r="J433" s="20"/>
      <c r="K433" s="20"/>
      <c r="L433" s="20">
        <v>191</v>
      </c>
      <c r="M433" s="19">
        <v>285</v>
      </c>
      <c r="N433" s="19" t="s">
        <v>67</v>
      </c>
      <c r="O433" s="21">
        <f>IF(ISBLANK(J433),(IF(ISBLANK(I433),(IF(ISBLANK(K433),(IF(ISBLANK(M433),"Preis fehlt",M433*'JR1'!AD$2)),K433)),I433)),J433)</f>
        <v>224</v>
      </c>
    </row>
    <row r="434" spans="1:15" x14ac:dyDescent="0.25">
      <c r="A434" s="23">
        <v>13344</v>
      </c>
      <c r="B434" s="24" t="s">
        <v>62</v>
      </c>
      <c r="C434" s="25" t="s">
        <v>1270</v>
      </c>
      <c r="D434" s="24" t="s">
        <v>1271</v>
      </c>
      <c r="E434" s="26" t="s">
        <v>70</v>
      </c>
      <c r="F434" s="27" t="s">
        <v>1272</v>
      </c>
      <c r="G434" s="28">
        <v>1</v>
      </c>
      <c r="H434" s="28">
        <v>12</v>
      </c>
      <c r="I434" s="29"/>
      <c r="J434" s="29"/>
      <c r="K434" s="29"/>
      <c r="L434" s="29"/>
      <c r="M434" s="28">
        <v>803</v>
      </c>
      <c r="N434" s="28" t="s">
        <v>67</v>
      </c>
      <c r="O434" s="21">
        <f>IF(ISBLANK(J434),(IF(ISBLANK(I434),(IF(ISBLANK(K434),(IF(ISBLANK(M434),"Preis fehlt",M434*'JR1'!AD$2)),K434)),I434)),J434)</f>
        <v>963.59999999999991</v>
      </c>
    </row>
    <row r="435" spans="1:15" x14ac:dyDescent="0.25">
      <c r="A435" s="14">
        <v>14053</v>
      </c>
      <c r="B435" s="15" t="s">
        <v>62</v>
      </c>
      <c r="C435" s="16" t="s">
        <v>1273</v>
      </c>
      <c r="D435" s="15" t="s">
        <v>1274</v>
      </c>
      <c r="E435" s="17" t="s">
        <v>70</v>
      </c>
      <c r="F435" s="18" t="s">
        <v>1272</v>
      </c>
      <c r="G435" s="19">
        <v>1</v>
      </c>
      <c r="H435" s="19">
        <v>6</v>
      </c>
      <c r="I435" s="20"/>
      <c r="J435" s="20"/>
      <c r="K435" s="20"/>
      <c r="L435" s="20"/>
      <c r="M435" s="19">
        <v>1301</v>
      </c>
      <c r="N435" s="19" t="s">
        <v>67</v>
      </c>
      <c r="O435" s="21">
        <f>IF(ISBLANK(J435),(IF(ISBLANK(I435),(IF(ISBLANK(K435),(IF(ISBLANK(M435),"Preis fehlt",M435*'JR1'!AD$2)),K435)),I435)),J435)</f>
        <v>1561.2</v>
      </c>
    </row>
    <row r="436" spans="1:15" x14ac:dyDescent="0.25">
      <c r="A436" s="23">
        <v>7696</v>
      </c>
      <c r="B436" s="24" t="s">
        <v>62</v>
      </c>
      <c r="C436" s="25" t="s">
        <v>1275</v>
      </c>
      <c r="D436" s="24" t="s">
        <v>1276</v>
      </c>
      <c r="E436" s="26" t="s">
        <v>70</v>
      </c>
      <c r="F436" s="27" t="s">
        <v>1186</v>
      </c>
      <c r="G436" s="28">
        <v>6</v>
      </c>
      <c r="H436" s="28">
        <v>6</v>
      </c>
      <c r="I436" s="29"/>
      <c r="J436" s="29"/>
      <c r="K436" s="29"/>
      <c r="L436" s="29"/>
      <c r="M436" s="28">
        <v>2074</v>
      </c>
      <c r="N436" s="28" t="s">
        <v>67</v>
      </c>
      <c r="O436" s="21">
        <f>IF(ISBLANK(J436),(IF(ISBLANK(I436),(IF(ISBLANK(K436),(IF(ISBLANK(M436),"Preis fehlt",M436*'JR1'!AD$2)),K436)),I436)),J436)</f>
        <v>2488.7999999999997</v>
      </c>
    </row>
    <row r="437" spans="1:15" x14ac:dyDescent="0.25">
      <c r="A437" s="14">
        <v>12021</v>
      </c>
      <c r="B437" s="15" t="s">
        <v>56</v>
      </c>
      <c r="C437" s="16" t="s">
        <v>1277</v>
      </c>
      <c r="D437" s="15" t="s">
        <v>1278</v>
      </c>
      <c r="E437" s="17" t="s">
        <v>1279</v>
      </c>
      <c r="F437" s="18" t="s">
        <v>1280</v>
      </c>
      <c r="G437" s="19">
        <v>12</v>
      </c>
      <c r="H437" s="19">
        <v>12</v>
      </c>
      <c r="I437" s="20">
        <v>3649</v>
      </c>
      <c r="J437" s="20"/>
      <c r="K437" s="20"/>
      <c r="L437" s="20">
        <v>3093</v>
      </c>
      <c r="M437" s="19">
        <v>2882</v>
      </c>
      <c r="N437" s="19" t="s">
        <v>104</v>
      </c>
      <c r="O437" s="21">
        <f>IF(ISBLANK(J437),(IF(ISBLANK(I437),(IF(ISBLANK(K437),(IF(ISBLANK(M437),"Preis fehlt",M437*'JR1'!AD$2)),K437)),I437)),J437)</f>
        <v>3649</v>
      </c>
    </row>
    <row r="438" spans="1:15" x14ac:dyDescent="0.25">
      <c r="A438" s="23">
        <v>14056</v>
      </c>
      <c r="B438" s="24" t="s">
        <v>62</v>
      </c>
      <c r="C438" s="25" t="s">
        <v>1281</v>
      </c>
      <c r="D438" s="24" t="s">
        <v>1282</v>
      </c>
      <c r="E438" s="26" t="s">
        <v>70</v>
      </c>
      <c r="F438" s="27" t="s">
        <v>1061</v>
      </c>
      <c r="G438" s="28">
        <v>1</v>
      </c>
      <c r="H438" s="28">
        <v>6</v>
      </c>
      <c r="I438" s="29"/>
      <c r="J438" s="29"/>
      <c r="K438" s="29"/>
      <c r="L438" s="29"/>
      <c r="M438" s="28">
        <v>1525</v>
      </c>
      <c r="N438" s="28" t="s">
        <v>67</v>
      </c>
      <c r="O438" s="21">
        <f>IF(ISBLANK(J438),(IF(ISBLANK(I438),(IF(ISBLANK(K438),(IF(ISBLANK(M438),"Preis fehlt",M438*'JR1'!AD$2)),K438)),I438)),J438)</f>
        <v>1830</v>
      </c>
    </row>
    <row r="439" spans="1:15" x14ac:dyDescent="0.25">
      <c r="A439" s="14">
        <v>14054</v>
      </c>
      <c r="B439" s="15" t="s">
        <v>62</v>
      </c>
      <c r="C439" s="16" t="s">
        <v>1283</v>
      </c>
      <c r="D439" s="15" t="s">
        <v>1284</v>
      </c>
      <c r="E439" s="17" t="s">
        <v>65</v>
      </c>
      <c r="F439" s="18" t="s">
        <v>66</v>
      </c>
      <c r="G439" s="19">
        <v>1</v>
      </c>
      <c r="H439" s="19">
        <v>12</v>
      </c>
      <c r="I439" s="20"/>
      <c r="J439" s="20"/>
      <c r="K439" s="20"/>
      <c r="L439" s="20"/>
      <c r="M439" s="19">
        <v>1736</v>
      </c>
      <c r="N439" s="19" t="s">
        <v>67</v>
      </c>
      <c r="O439" s="21">
        <f>IF(ISBLANK(J439),(IF(ISBLANK(I439),(IF(ISBLANK(K439),(IF(ISBLANK(M439),"Preis fehlt",M439*'JR1'!AD$2)),K439)),I439)),J439)</f>
        <v>2083.1999999999998</v>
      </c>
    </row>
    <row r="440" spans="1:15" x14ac:dyDescent="0.25">
      <c r="A440" s="23">
        <v>18357</v>
      </c>
      <c r="B440" s="24" t="s">
        <v>56</v>
      </c>
      <c r="C440" s="25" t="s">
        <v>1285</v>
      </c>
      <c r="D440" s="24" t="s">
        <v>1286</v>
      </c>
      <c r="E440" s="26" t="s">
        <v>98</v>
      </c>
      <c r="F440" s="27" t="s">
        <v>260</v>
      </c>
      <c r="G440" s="28">
        <v>4</v>
      </c>
      <c r="H440" s="28">
        <v>4</v>
      </c>
      <c r="I440" s="29"/>
      <c r="J440" s="29"/>
      <c r="K440" s="29"/>
      <c r="L440" s="29"/>
      <c r="M440" s="29"/>
      <c r="N440" s="28" t="s">
        <v>67</v>
      </c>
      <c r="O440" s="21" t="str">
        <f>IF(ISBLANK(J440),(IF(ISBLANK(I440),(IF(ISBLANK(K440),(IF(ISBLANK(M440),"Preis fehlt",M440*'JR1'!AD$2)),K440)),I440)),J440)</f>
        <v>Preis fehlt</v>
      </c>
    </row>
    <row r="441" spans="1:15" x14ac:dyDescent="0.25">
      <c r="A441" s="23">
        <v>18105</v>
      </c>
      <c r="B441" s="24" t="s">
        <v>56</v>
      </c>
      <c r="C441" s="25" t="s">
        <v>1287</v>
      </c>
      <c r="D441" s="24" t="s">
        <v>1288</v>
      </c>
      <c r="E441" s="26" t="s">
        <v>129</v>
      </c>
      <c r="F441" s="27" t="s">
        <v>477</v>
      </c>
      <c r="G441" s="28">
        <v>1</v>
      </c>
      <c r="H441" s="28">
        <v>12</v>
      </c>
      <c r="I441" s="29">
        <v>1248</v>
      </c>
      <c r="J441" s="29"/>
      <c r="K441" s="29"/>
      <c r="L441" s="29">
        <v>982</v>
      </c>
      <c r="M441" s="28">
        <v>1815</v>
      </c>
      <c r="N441" s="28" t="s">
        <v>67</v>
      </c>
      <c r="O441" s="21">
        <f>IF(ISBLANK(J441),(IF(ISBLANK(I441),(IF(ISBLANK(K441),(IF(ISBLANK(M441),"Preis fehlt",M441*'JR1'!AD$2)),K441)),I441)),J441)</f>
        <v>1248</v>
      </c>
    </row>
    <row r="442" spans="1:15" x14ac:dyDescent="0.25">
      <c r="A442" s="14">
        <v>7624</v>
      </c>
      <c r="B442" s="15" t="s">
        <v>62</v>
      </c>
      <c r="C442" s="16" t="s">
        <v>1289</v>
      </c>
      <c r="D442" s="15" t="s">
        <v>1290</v>
      </c>
      <c r="E442" s="17" t="s">
        <v>70</v>
      </c>
      <c r="F442" s="18" t="s">
        <v>1291</v>
      </c>
      <c r="G442" s="19">
        <v>1</v>
      </c>
      <c r="H442" s="19">
        <v>24</v>
      </c>
      <c r="I442" s="20"/>
      <c r="J442" s="20"/>
      <c r="K442" s="20"/>
      <c r="L442" s="20"/>
      <c r="M442" s="19">
        <v>734</v>
      </c>
      <c r="N442" s="19" t="s">
        <v>104</v>
      </c>
      <c r="O442" s="21">
        <f>IF(ISBLANK(J442),(IF(ISBLANK(I442),(IF(ISBLANK(K442),(IF(ISBLANK(M442),"Preis fehlt",M442*'JR1'!AD$2)),K442)),I442)),J442)</f>
        <v>880.8</v>
      </c>
    </row>
    <row r="443" spans="1:15" x14ac:dyDescent="0.25">
      <c r="A443" s="14">
        <v>5024</v>
      </c>
      <c r="B443" s="15" t="s">
        <v>56</v>
      </c>
      <c r="C443" s="16" t="s">
        <v>1292</v>
      </c>
      <c r="D443" s="15" t="s">
        <v>1293</v>
      </c>
      <c r="E443" s="17" t="s">
        <v>129</v>
      </c>
      <c r="F443" s="18" t="s">
        <v>1294</v>
      </c>
      <c r="G443" s="19">
        <v>12</v>
      </c>
      <c r="H443" s="19">
        <v>12</v>
      </c>
      <c r="I443" s="20">
        <v>1529</v>
      </c>
      <c r="J443" s="20"/>
      <c r="K443" s="20"/>
      <c r="L443" s="20">
        <v>1297</v>
      </c>
      <c r="M443" s="19">
        <v>1708</v>
      </c>
      <c r="N443" s="19" t="s">
        <v>294</v>
      </c>
      <c r="O443" s="21">
        <f>IF(ISBLANK(J443),(IF(ISBLANK(I443),(IF(ISBLANK(K443),(IF(ISBLANK(M443),"Preis fehlt",M443*'JR1'!AD$2)),K443)),I443)),J443)</f>
        <v>1529</v>
      </c>
    </row>
    <row r="444" spans="1:15" x14ac:dyDescent="0.25">
      <c r="A444" s="23">
        <v>8065</v>
      </c>
      <c r="B444" s="24" t="s">
        <v>56</v>
      </c>
      <c r="C444" s="25" t="s">
        <v>1295</v>
      </c>
      <c r="D444" s="24" t="s">
        <v>1296</v>
      </c>
      <c r="E444" s="26" t="s">
        <v>74</v>
      </c>
      <c r="F444" s="27" t="s">
        <v>1297</v>
      </c>
      <c r="G444" s="28">
        <v>1</v>
      </c>
      <c r="H444" s="28">
        <v>12</v>
      </c>
      <c r="I444" s="29">
        <v>2274</v>
      </c>
      <c r="J444" s="29"/>
      <c r="K444" s="29"/>
      <c r="L444" s="29">
        <v>1927</v>
      </c>
      <c r="M444" s="28">
        <v>2543</v>
      </c>
      <c r="N444" s="28" t="s">
        <v>294</v>
      </c>
      <c r="O444" s="21">
        <f>IF(ISBLANK(J444),(IF(ISBLANK(I444),(IF(ISBLANK(K444),(IF(ISBLANK(M444),"Preis fehlt",M444*'JR1'!AD$2)),K444)),I444)),J444)</f>
        <v>2274</v>
      </c>
    </row>
    <row r="445" spans="1:15" x14ac:dyDescent="0.25">
      <c r="A445" s="14">
        <v>18350</v>
      </c>
      <c r="B445" s="15" t="s">
        <v>56</v>
      </c>
      <c r="C445" s="16" t="s">
        <v>1298</v>
      </c>
      <c r="D445" s="15" t="s">
        <v>1299</v>
      </c>
      <c r="E445" s="17" t="s">
        <v>98</v>
      </c>
      <c r="F445" s="18" t="s">
        <v>214</v>
      </c>
      <c r="G445" s="19">
        <v>1</v>
      </c>
      <c r="H445" s="19">
        <v>1</v>
      </c>
      <c r="I445" s="20"/>
      <c r="J445" s="20"/>
      <c r="K445" s="20"/>
      <c r="L445" s="20"/>
      <c r="M445" s="20"/>
      <c r="N445" s="19" t="s">
        <v>294</v>
      </c>
      <c r="O445" s="21" t="str">
        <f>IF(ISBLANK(J445),(IF(ISBLANK(I445),(IF(ISBLANK(K445),(IF(ISBLANK(M445),"Preis fehlt",M445*'JR1'!AD$2)),K445)),I445)),J445)</f>
        <v>Preis fehlt</v>
      </c>
    </row>
    <row r="446" spans="1:15" ht="30" x14ac:dyDescent="0.25">
      <c r="A446" s="14">
        <v>4097</v>
      </c>
      <c r="B446" s="15" t="s">
        <v>56</v>
      </c>
      <c r="C446" s="16" t="s">
        <v>1300</v>
      </c>
      <c r="D446" s="15" t="s">
        <v>1301</v>
      </c>
      <c r="E446" s="17" t="s">
        <v>74</v>
      </c>
      <c r="F446" s="18" t="s">
        <v>1302</v>
      </c>
      <c r="G446" s="19">
        <v>6</v>
      </c>
      <c r="H446" s="19">
        <v>6</v>
      </c>
      <c r="I446" s="20">
        <v>679</v>
      </c>
      <c r="J446" s="20"/>
      <c r="K446" s="20"/>
      <c r="L446" s="20">
        <v>575</v>
      </c>
      <c r="M446" s="19">
        <v>863</v>
      </c>
      <c r="N446" s="19" t="s">
        <v>267</v>
      </c>
      <c r="O446" s="21">
        <f>IF(ISBLANK(J446),(IF(ISBLANK(I446),(IF(ISBLANK(K446),(IF(ISBLANK(M446),"Preis fehlt",M446*'JR1'!AD$2)),K446)),I446)),J446)</f>
        <v>679</v>
      </c>
    </row>
    <row r="447" spans="1:15" x14ac:dyDescent="0.25">
      <c r="A447" s="23">
        <v>18133</v>
      </c>
      <c r="B447" s="24" t="s">
        <v>56</v>
      </c>
      <c r="C447" s="25" t="s">
        <v>1303</v>
      </c>
      <c r="D447" s="24" t="s">
        <v>1304</v>
      </c>
      <c r="E447" s="26" t="s">
        <v>59</v>
      </c>
      <c r="F447" s="27" t="s">
        <v>1305</v>
      </c>
      <c r="G447" s="28">
        <v>6</v>
      </c>
      <c r="H447" s="28">
        <v>6</v>
      </c>
      <c r="I447" s="29"/>
      <c r="J447" s="29"/>
      <c r="K447" s="29"/>
      <c r="L447" s="29"/>
      <c r="M447" s="29"/>
      <c r="N447" s="28" t="s">
        <v>284</v>
      </c>
      <c r="O447" s="21" t="str">
        <f>IF(ISBLANK(J447),(IF(ISBLANK(I447),(IF(ISBLANK(K447),(IF(ISBLANK(M447),"Preis fehlt",M447*'JR1'!AD$2)),K447)),I447)),J447)</f>
        <v>Preis fehlt</v>
      </c>
    </row>
    <row r="448" spans="1:15" ht="45" x14ac:dyDescent="0.25">
      <c r="A448" s="23">
        <v>12713</v>
      </c>
      <c r="B448" s="24" t="s">
        <v>56</v>
      </c>
      <c r="C448" s="25" t="s">
        <v>1306</v>
      </c>
      <c r="D448" s="24" t="s">
        <v>1307</v>
      </c>
      <c r="E448" s="26" t="s">
        <v>129</v>
      </c>
      <c r="F448" s="27" t="s">
        <v>283</v>
      </c>
      <c r="G448" s="28">
        <v>1</v>
      </c>
      <c r="H448" s="28">
        <v>6</v>
      </c>
      <c r="I448" s="29">
        <v>2125</v>
      </c>
      <c r="J448" s="29"/>
      <c r="K448" s="29"/>
      <c r="L448" s="29">
        <v>1799</v>
      </c>
      <c r="M448" s="28">
        <v>1978</v>
      </c>
      <c r="N448" s="28" t="s">
        <v>284</v>
      </c>
      <c r="O448" s="21">
        <f>IF(ISBLANK(J448),(IF(ISBLANK(I448),(IF(ISBLANK(K448),(IF(ISBLANK(M448),"Preis fehlt",M448*'JR1'!AD$2)),K448)),I448)),J448)</f>
        <v>2125</v>
      </c>
    </row>
    <row r="449" spans="1:15" x14ac:dyDescent="0.25">
      <c r="A449" s="14">
        <v>12914</v>
      </c>
      <c r="B449" s="15" t="s">
        <v>56</v>
      </c>
      <c r="C449" s="16" t="s">
        <v>1308</v>
      </c>
      <c r="D449" s="15" t="s">
        <v>1309</v>
      </c>
      <c r="E449" s="17" t="s">
        <v>74</v>
      </c>
      <c r="F449" s="18" t="s">
        <v>1216</v>
      </c>
      <c r="G449" s="19">
        <v>1</v>
      </c>
      <c r="H449" s="19">
        <v>12</v>
      </c>
      <c r="I449" s="20">
        <v>1422</v>
      </c>
      <c r="J449" s="20"/>
      <c r="K449" s="20"/>
      <c r="L449" s="20">
        <v>1205</v>
      </c>
      <c r="M449" s="19">
        <v>1337</v>
      </c>
      <c r="N449" s="19" t="s">
        <v>67</v>
      </c>
      <c r="O449" s="21">
        <f>IF(ISBLANK(J449),(IF(ISBLANK(I449),(IF(ISBLANK(K449),(IF(ISBLANK(M449),"Preis fehlt",M449*'JR1'!AD$2)),K449)),I449)),J449)</f>
        <v>1422</v>
      </c>
    </row>
    <row r="450" spans="1:15" x14ac:dyDescent="0.25">
      <c r="A450" s="23">
        <v>13248</v>
      </c>
      <c r="B450" s="24" t="s">
        <v>62</v>
      </c>
      <c r="C450" s="25" t="s">
        <v>1310</v>
      </c>
      <c r="D450" s="24" t="s">
        <v>1311</v>
      </c>
      <c r="E450" s="26" t="s">
        <v>65</v>
      </c>
      <c r="F450" s="27" t="s">
        <v>1061</v>
      </c>
      <c r="G450" s="28">
        <v>1</v>
      </c>
      <c r="H450" s="28">
        <v>4</v>
      </c>
      <c r="I450" s="29"/>
      <c r="J450" s="29"/>
      <c r="K450" s="29"/>
      <c r="L450" s="29"/>
      <c r="M450" s="28">
        <v>646</v>
      </c>
      <c r="N450" s="28" t="s">
        <v>67</v>
      </c>
      <c r="O450" s="21">
        <f>IF(ISBLANK(J450),(IF(ISBLANK(I450),(IF(ISBLANK(K450),(IF(ISBLANK(M450),"Preis fehlt",M450*'JR1'!AD$2)),K450)),I450)),J450)</f>
        <v>775.19999999999993</v>
      </c>
    </row>
    <row r="451" spans="1:15" x14ac:dyDescent="0.25">
      <c r="A451" s="14">
        <v>10503</v>
      </c>
      <c r="B451" s="15" t="s">
        <v>56</v>
      </c>
      <c r="C451" s="16" t="s">
        <v>1312</v>
      </c>
      <c r="D451" s="15" t="s">
        <v>1313</v>
      </c>
      <c r="E451" s="17" t="s">
        <v>59</v>
      </c>
      <c r="F451" s="18" t="s">
        <v>280</v>
      </c>
      <c r="G451" s="19">
        <v>4</v>
      </c>
      <c r="H451" s="19">
        <v>4</v>
      </c>
      <c r="I451" s="20">
        <v>679</v>
      </c>
      <c r="J451" s="20"/>
      <c r="K451" s="20"/>
      <c r="L451" s="20">
        <v>576</v>
      </c>
      <c r="M451" s="19">
        <v>884</v>
      </c>
      <c r="N451" s="19" t="s">
        <v>67</v>
      </c>
      <c r="O451" s="21">
        <f>IF(ISBLANK(J451),(IF(ISBLANK(I451),(IF(ISBLANK(K451),(IF(ISBLANK(M451),"Preis fehlt",M451*'JR1'!AD$2)),K451)),I451)),J451)</f>
        <v>679</v>
      </c>
    </row>
    <row r="452" spans="1:15" x14ac:dyDescent="0.25">
      <c r="A452" s="23">
        <v>652</v>
      </c>
      <c r="B452" s="24" t="s">
        <v>56</v>
      </c>
      <c r="C452" s="25" t="s">
        <v>1314</v>
      </c>
      <c r="D452" s="24" t="s">
        <v>1315</v>
      </c>
      <c r="E452" s="26" t="s">
        <v>83</v>
      </c>
      <c r="F452" s="27" t="s">
        <v>1316</v>
      </c>
      <c r="G452" s="28">
        <v>8</v>
      </c>
      <c r="H452" s="28">
        <v>8</v>
      </c>
      <c r="I452" s="29">
        <v>2590</v>
      </c>
      <c r="J452" s="29"/>
      <c r="K452" s="29"/>
      <c r="L452" s="29">
        <v>2194</v>
      </c>
      <c r="M452" s="28">
        <v>2897</v>
      </c>
      <c r="N452" s="28" t="s">
        <v>76</v>
      </c>
      <c r="O452" s="21">
        <f>IF(ISBLANK(J452),(IF(ISBLANK(I452),(IF(ISBLANK(K452),(IF(ISBLANK(M452),"Preis fehlt",M452*'JR1'!AD$2)),K452)),I452)),J452)</f>
        <v>2590</v>
      </c>
    </row>
    <row r="453" spans="1:15" x14ac:dyDescent="0.25">
      <c r="A453" s="14">
        <v>12821</v>
      </c>
      <c r="B453" s="15" t="s">
        <v>56</v>
      </c>
      <c r="C453" s="16" t="s">
        <v>1317</v>
      </c>
      <c r="D453" s="15" t="s">
        <v>1318</v>
      </c>
      <c r="E453" s="17" t="s">
        <v>74</v>
      </c>
      <c r="F453" s="18" t="s">
        <v>1319</v>
      </c>
      <c r="G453" s="19">
        <v>1</v>
      </c>
      <c r="H453" s="19">
        <v>12</v>
      </c>
      <c r="I453" s="20">
        <v>1556</v>
      </c>
      <c r="J453" s="20"/>
      <c r="K453" s="20"/>
      <c r="L453" s="20">
        <v>1318</v>
      </c>
      <c r="M453" s="19">
        <v>1457</v>
      </c>
      <c r="N453" s="19" t="s">
        <v>67</v>
      </c>
      <c r="O453" s="21">
        <f>IF(ISBLANK(J453),(IF(ISBLANK(I453),(IF(ISBLANK(K453),(IF(ISBLANK(M453),"Preis fehlt",M453*'JR1'!AD$2)),K453)),I453)),J453)</f>
        <v>1556</v>
      </c>
    </row>
    <row r="454" spans="1:15" x14ac:dyDescent="0.25">
      <c r="A454" s="23">
        <v>13438</v>
      </c>
      <c r="B454" s="24" t="s">
        <v>62</v>
      </c>
      <c r="C454" s="25" t="s">
        <v>1320</v>
      </c>
      <c r="D454" s="24" t="s">
        <v>1321</v>
      </c>
      <c r="E454" s="26" t="s">
        <v>65</v>
      </c>
      <c r="F454" s="27" t="s">
        <v>317</v>
      </c>
      <c r="G454" s="28">
        <v>1</v>
      </c>
      <c r="H454" s="28">
        <v>12</v>
      </c>
      <c r="I454" s="29"/>
      <c r="J454" s="29"/>
      <c r="K454" s="29"/>
      <c r="L454" s="29"/>
      <c r="M454" s="28">
        <v>512</v>
      </c>
      <c r="N454" s="28" t="s">
        <v>284</v>
      </c>
      <c r="O454" s="21">
        <f>IF(ISBLANK(J454),(IF(ISBLANK(I454),(IF(ISBLANK(K454),(IF(ISBLANK(M454),"Preis fehlt",M454*'JR1'!AD$2)),K454)),I454)),J454)</f>
        <v>614.4</v>
      </c>
    </row>
    <row r="455" spans="1:15" x14ac:dyDescent="0.25">
      <c r="A455" s="14">
        <v>18836</v>
      </c>
      <c r="B455" s="15" t="s">
        <v>62</v>
      </c>
      <c r="C455" s="16" t="s">
        <v>1322</v>
      </c>
      <c r="D455" s="15" t="s">
        <v>1323</v>
      </c>
      <c r="E455" s="17" t="s">
        <v>245</v>
      </c>
      <c r="F455" s="18" t="s">
        <v>214</v>
      </c>
      <c r="G455" s="19">
        <v>1</v>
      </c>
      <c r="H455" s="19">
        <v>4</v>
      </c>
      <c r="I455" s="20"/>
      <c r="J455" s="20"/>
      <c r="K455" s="20"/>
      <c r="L455" s="20"/>
      <c r="M455" s="19">
        <v>631</v>
      </c>
      <c r="N455" s="19" t="s">
        <v>67</v>
      </c>
      <c r="O455" s="21">
        <f>IF(ISBLANK(J455),(IF(ISBLANK(I455),(IF(ISBLANK(K455),(IF(ISBLANK(M455),"Preis fehlt",M455*'JR1'!AD$2)),K455)),I455)),J455)</f>
        <v>757.19999999999993</v>
      </c>
    </row>
    <row r="456" spans="1:15" ht="30" x14ac:dyDescent="0.25">
      <c r="A456" s="23">
        <v>7567</v>
      </c>
      <c r="B456" s="24" t="s">
        <v>62</v>
      </c>
      <c r="C456" s="25" t="s">
        <v>1324</v>
      </c>
      <c r="D456" s="24" t="s">
        <v>1325</v>
      </c>
      <c r="E456" s="26" t="s">
        <v>98</v>
      </c>
      <c r="F456" s="27" t="s">
        <v>1291</v>
      </c>
      <c r="G456" s="28">
        <v>1</v>
      </c>
      <c r="H456" s="28">
        <v>12</v>
      </c>
      <c r="I456" s="29"/>
      <c r="J456" s="29"/>
      <c r="K456" s="29"/>
      <c r="L456" s="29"/>
      <c r="M456" s="28">
        <v>1346</v>
      </c>
      <c r="N456" s="28" t="s">
        <v>126</v>
      </c>
      <c r="O456" s="21">
        <f>IF(ISBLANK(J456),(IF(ISBLANK(I456),(IF(ISBLANK(K456),(IF(ISBLANK(M456),"Preis fehlt",M456*'JR1'!AD$2)),K456)),I456)),J456)</f>
        <v>1615.2</v>
      </c>
    </row>
    <row r="457" spans="1:15" x14ac:dyDescent="0.25">
      <c r="A457" s="23">
        <v>15350</v>
      </c>
      <c r="B457" s="24" t="s">
        <v>134</v>
      </c>
      <c r="C457" s="25" t="s">
        <v>1326</v>
      </c>
      <c r="D457" s="24" t="s">
        <v>1327</v>
      </c>
      <c r="E457" s="26" t="s">
        <v>59</v>
      </c>
      <c r="F457" s="27" t="s">
        <v>1328</v>
      </c>
      <c r="G457" s="28">
        <v>6</v>
      </c>
      <c r="H457" s="28">
        <v>6</v>
      </c>
      <c r="I457" s="29">
        <v>881</v>
      </c>
      <c r="J457" s="29"/>
      <c r="K457" s="29">
        <v>641</v>
      </c>
      <c r="L457" s="29">
        <v>746</v>
      </c>
      <c r="M457" s="28">
        <v>1143</v>
      </c>
      <c r="N457" s="28" t="s">
        <v>67</v>
      </c>
      <c r="O457" s="21">
        <f>IF(ISBLANK(J457),(IF(ISBLANK(I457),(IF(ISBLANK(K457),(IF(ISBLANK(M457),"Preis fehlt",M457*'JR1'!AD$2)),K457)),I457)),J457)</f>
        <v>881</v>
      </c>
    </row>
    <row r="458" spans="1:15" x14ac:dyDescent="0.25">
      <c r="A458" s="14">
        <v>13293</v>
      </c>
      <c r="B458" s="15" t="s">
        <v>62</v>
      </c>
      <c r="C458" s="16" t="s">
        <v>1329</v>
      </c>
      <c r="D458" s="15" t="s">
        <v>1330</v>
      </c>
      <c r="E458" s="17" t="s">
        <v>65</v>
      </c>
      <c r="F458" s="18" t="s">
        <v>1331</v>
      </c>
      <c r="G458" s="19">
        <v>4</v>
      </c>
      <c r="H458" s="19">
        <v>4</v>
      </c>
      <c r="I458" s="20"/>
      <c r="J458" s="20"/>
      <c r="K458" s="20"/>
      <c r="L458" s="20"/>
      <c r="M458" s="19">
        <v>859</v>
      </c>
      <c r="N458" s="19" t="s">
        <v>67</v>
      </c>
      <c r="O458" s="21">
        <f>IF(ISBLANK(J458),(IF(ISBLANK(I458),(IF(ISBLANK(K458),(IF(ISBLANK(M458),"Preis fehlt",M458*'JR1'!AD$2)),K458)),I458)),J458)</f>
        <v>1030.8</v>
      </c>
    </row>
    <row r="459" spans="1:15" x14ac:dyDescent="0.25">
      <c r="A459" s="23">
        <v>7623</v>
      </c>
      <c r="B459" s="24" t="s">
        <v>62</v>
      </c>
      <c r="C459" s="25" t="s">
        <v>1332</v>
      </c>
      <c r="D459" s="24" t="s">
        <v>1333</v>
      </c>
      <c r="E459" s="26" t="s">
        <v>65</v>
      </c>
      <c r="F459" s="27" t="s">
        <v>183</v>
      </c>
      <c r="G459" s="28">
        <v>1</v>
      </c>
      <c r="H459" s="28">
        <v>6</v>
      </c>
      <c r="I459" s="29"/>
      <c r="J459" s="29"/>
      <c r="K459" s="29"/>
      <c r="L459" s="29"/>
      <c r="M459" s="28">
        <v>1755</v>
      </c>
      <c r="N459" s="28" t="s">
        <v>67</v>
      </c>
      <c r="O459" s="21">
        <f>IF(ISBLANK(J459),(IF(ISBLANK(I459),(IF(ISBLANK(K459),(IF(ISBLANK(M459),"Preis fehlt",M459*'JR1'!AD$2)),K459)),I459)),J459)</f>
        <v>2106</v>
      </c>
    </row>
    <row r="460" spans="1:15" x14ac:dyDescent="0.25">
      <c r="A460" s="14">
        <v>13298</v>
      </c>
      <c r="B460" s="15" t="s">
        <v>62</v>
      </c>
      <c r="C460" s="16" t="s">
        <v>1334</v>
      </c>
      <c r="D460" s="15" t="s">
        <v>1335</v>
      </c>
      <c r="E460" s="17" t="s">
        <v>70</v>
      </c>
      <c r="F460" s="18" t="s">
        <v>1336</v>
      </c>
      <c r="G460" s="19">
        <v>4</v>
      </c>
      <c r="H460" s="19">
        <v>4</v>
      </c>
      <c r="I460" s="20"/>
      <c r="J460" s="20"/>
      <c r="K460" s="20"/>
      <c r="L460" s="20"/>
      <c r="M460" s="19">
        <v>763</v>
      </c>
      <c r="N460" s="19" t="s">
        <v>104</v>
      </c>
      <c r="O460" s="21">
        <f>IF(ISBLANK(J460),(IF(ISBLANK(I460),(IF(ISBLANK(K460),(IF(ISBLANK(M460),"Preis fehlt",M460*'JR1'!AD$2)),K460)),I460)),J460)</f>
        <v>915.6</v>
      </c>
    </row>
    <row r="461" spans="1:15" x14ac:dyDescent="0.25">
      <c r="A461" s="23">
        <v>13230</v>
      </c>
      <c r="B461" s="24" t="s">
        <v>62</v>
      </c>
      <c r="C461" s="25" t="s">
        <v>1337</v>
      </c>
      <c r="D461" s="24" t="s">
        <v>1338</v>
      </c>
      <c r="E461" s="26" t="s">
        <v>65</v>
      </c>
      <c r="F461" s="27" t="s">
        <v>831</v>
      </c>
      <c r="G461" s="28">
        <v>4</v>
      </c>
      <c r="H461" s="28">
        <v>4</v>
      </c>
      <c r="I461" s="29"/>
      <c r="J461" s="29"/>
      <c r="K461" s="29"/>
      <c r="L461" s="29"/>
      <c r="M461" s="28">
        <v>617</v>
      </c>
      <c r="N461" s="28" t="s">
        <v>67</v>
      </c>
      <c r="O461" s="21">
        <f>IF(ISBLANK(J461),(IF(ISBLANK(I461),(IF(ISBLANK(K461),(IF(ISBLANK(M461),"Preis fehlt",M461*'JR1'!AD$2)),K461)),I461)),J461)</f>
        <v>740.4</v>
      </c>
    </row>
    <row r="462" spans="1:15" x14ac:dyDescent="0.25">
      <c r="A462" s="14">
        <v>13231</v>
      </c>
      <c r="B462" s="15" t="s">
        <v>62</v>
      </c>
      <c r="C462" s="16" t="s">
        <v>1339</v>
      </c>
      <c r="D462" s="15" t="s">
        <v>1340</v>
      </c>
      <c r="E462" s="17" t="s">
        <v>70</v>
      </c>
      <c r="F462" s="18" t="s">
        <v>695</v>
      </c>
      <c r="G462" s="19">
        <v>4</v>
      </c>
      <c r="H462" s="19">
        <v>4</v>
      </c>
      <c r="I462" s="20"/>
      <c r="J462" s="20"/>
      <c r="K462" s="20"/>
      <c r="L462" s="20"/>
      <c r="M462" s="19">
        <v>631</v>
      </c>
      <c r="N462" s="19" t="s">
        <v>67</v>
      </c>
      <c r="O462" s="21">
        <f>IF(ISBLANK(J462),(IF(ISBLANK(I462),(IF(ISBLANK(K462),(IF(ISBLANK(M462),"Preis fehlt",M462*'JR1'!AD$2)),K462)),I462)),J462)</f>
        <v>757.19999999999993</v>
      </c>
    </row>
    <row r="463" spans="1:15" x14ac:dyDescent="0.25">
      <c r="A463" s="23">
        <v>13258</v>
      </c>
      <c r="B463" s="24" t="s">
        <v>62</v>
      </c>
      <c r="C463" s="25" t="s">
        <v>1341</v>
      </c>
      <c r="D463" s="24" t="s">
        <v>1342</v>
      </c>
      <c r="E463" s="26" t="s">
        <v>65</v>
      </c>
      <c r="F463" s="27" t="s">
        <v>1343</v>
      </c>
      <c r="G463" s="28">
        <v>4</v>
      </c>
      <c r="H463" s="28">
        <v>4</v>
      </c>
      <c r="I463" s="29"/>
      <c r="J463" s="29"/>
      <c r="K463" s="29"/>
      <c r="L463" s="29"/>
      <c r="M463" s="28">
        <v>671</v>
      </c>
      <c r="N463" s="28" t="s">
        <v>67</v>
      </c>
      <c r="O463" s="21">
        <f>IF(ISBLANK(J463),(IF(ISBLANK(I463),(IF(ISBLANK(K463),(IF(ISBLANK(M463),"Preis fehlt",M463*'JR1'!AD$2)),K463)),I463)),J463)</f>
        <v>805.19999999999993</v>
      </c>
    </row>
    <row r="464" spans="1:15" x14ac:dyDescent="0.25">
      <c r="A464" s="14">
        <v>13260</v>
      </c>
      <c r="B464" s="15" t="s">
        <v>62</v>
      </c>
      <c r="C464" s="16" t="s">
        <v>1344</v>
      </c>
      <c r="D464" s="15" t="s">
        <v>1345</v>
      </c>
      <c r="E464" s="17" t="s">
        <v>70</v>
      </c>
      <c r="F464" s="18" t="s">
        <v>1343</v>
      </c>
      <c r="G464" s="19">
        <v>4</v>
      </c>
      <c r="H464" s="19">
        <v>4</v>
      </c>
      <c r="I464" s="20"/>
      <c r="J464" s="20"/>
      <c r="K464" s="20"/>
      <c r="L464" s="20"/>
      <c r="M464" s="20"/>
      <c r="N464" s="19" t="s">
        <v>67</v>
      </c>
      <c r="O464" s="21" t="str">
        <f>IF(ISBLANK(J464),(IF(ISBLANK(I464),(IF(ISBLANK(K464),(IF(ISBLANK(M464),"Preis fehlt",M464*'JR1'!AD$2)),K464)),I464)),J464)</f>
        <v>Preis fehlt</v>
      </c>
    </row>
    <row r="465" spans="1:15" x14ac:dyDescent="0.25">
      <c r="A465" s="23">
        <v>13105</v>
      </c>
      <c r="B465" s="24" t="s">
        <v>62</v>
      </c>
      <c r="C465" s="25" t="s">
        <v>1346</v>
      </c>
      <c r="D465" s="24" t="s">
        <v>1347</v>
      </c>
      <c r="E465" s="26" t="s">
        <v>70</v>
      </c>
      <c r="F465" s="27" t="s">
        <v>1343</v>
      </c>
      <c r="G465" s="28">
        <v>4</v>
      </c>
      <c r="H465" s="28">
        <v>4</v>
      </c>
      <c r="I465" s="29"/>
      <c r="J465" s="29"/>
      <c r="K465" s="29"/>
      <c r="L465" s="29"/>
      <c r="M465" s="28">
        <v>1051</v>
      </c>
      <c r="N465" s="28" t="s">
        <v>67</v>
      </c>
      <c r="O465" s="21">
        <f>IF(ISBLANK(J465),(IF(ISBLANK(I465),(IF(ISBLANK(K465),(IF(ISBLANK(M465),"Preis fehlt",M465*'JR1'!AD$2)),K465)),I465)),J465)</f>
        <v>1261.2</v>
      </c>
    </row>
    <row r="466" spans="1:15" x14ac:dyDescent="0.25">
      <c r="A466" s="14">
        <v>13036</v>
      </c>
      <c r="B466" s="15" t="s">
        <v>62</v>
      </c>
      <c r="C466" s="16" t="s">
        <v>1348</v>
      </c>
      <c r="D466" s="15" t="s">
        <v>1349</v>
      </c>
      <c r="E466" s="17" t="s">
        <v>70</v>
      </c>
      <c r="F466" s="18" t="s">
        <v>172</v>
      </c>
      <c r="G466" s="19">
        <v>4</v>
      </c>
      <c r="H466" s="19">
        <v>4</v>
      </c>
      <c r="I466" s="20"/>
      <c r="J466" s="20"/>
      <c r="K466" s="20"/>
      <c r="L466" s="20"/>
      <c r="M466" s="19">
        <v>657</v>
      </c>
      <c r="N466" s="19" t="s">
        <v>1350</v>
      </c>
      <c r="O466" s="21">
        <f>IF(ISBLANK(J466),(IF(ISBLANK(I466),(IF(ISBLANK(K466),(IF(ISBLANK(M466),"Preis fehlt",M466*'JR1'!AD$2)),K466)),I466)),J466)</f>
        <v>788.4</v>
      </c>
    </row>
    <row r="467" spans="1:15" x14ac:dyDescent="0.25">
      <c r="A467" s="23">
        <v>13113</v>
      </c>
      <c r="B467" s="24" t="s">
        <v>62</v>
      </c>
      <c r="C467" s="25" t="s">
        <v>1351</v>
      </c>
      <c r="D467" s="24" t="s">
        <v>1352</v>
      </c>
      <c r="E467" s="26" t="s">
        <v>70</v>
      </c>
      <c r="F467" s="27" t="s">
        <v>1353</v>
      </c>
      <c r="G467" s="28">
        <v>4</v>
      </c>
      <c r="H467" s="28">
        <v>4</v>
      </c>
      <c r="I467" s="29"/>
      <c r="J467" s="29"/>
      <c r="K467" s="29"/>
      <c r="L467" s="29"/>
      <c r="M467" s="28">
        <v>820</v>
      </c>
      <c r="N467" s="28" t="s">
        <v>67</v>
      </c>
      <c r="O467" s="21">
        <f>IF(ISBLANK(J467),(IF(ISBLANK(I467),(IF(ISBLANK(K467),(IF(ISBLANK(M467),"Preis fehlt",M467*'JR1'!AD$2)),K467)),I467)),J467)</f>
        <v>984</v>
      </c>
    </row>
    <row r="468" spans="1:15" ht="30" x14ac:dyDescent="0.25">
      <c r="A468" s="14">
        <v>5325</v>
      </c>
      <c r="B468" s="15" t="s">
        <v>56</v>
      </c>
      <c r="C468" s="16" t="s">
        <v>1354</v>
      </c>
      <c r="D468" s="15" t="s">
        <v>1355</v>
      </c>
      <c r="E468" s="17" t="s">
        <v>98</v>
      </c>
      <c r="F468" s="18" t="s">
        <v>547</v>
      </c>
      <c r="G468" s="19">
        <v>12</v>
      </c>
      <c r="H468" s="19">
        <v>12</v>
      </c>
      <c r="I468" s="20">
        <v>2981</v>
      </c>
      <c r="J468" s="20"/>
      <c r="K468" s="20"/>
      <c r="L468" s="20">
        <v>2526</v>
      </c>
      <c r="M468" s="19">
        <v>3357</v>
      </c>
      <c r="N468" s="19" t="s">
        <v>88</v>
      </c>
      <c r="O468" s="21">
        <f>IF(ISBLANK(J468),(IF(ISBLANK(I468),(IF(ISBLANK(K468),(IF(ISBLANK(M468),"Preis fehlt",M468*'JR1'!AD$2)),K468)),I468)),J468)</f>
        <v>2981</v>
      </c>
    </row>
    <row r="469" spans="1:15" ht="120" x14ac:dyDescent="0.25">
      <c r="A469" s="23">
        <v>5257</v>
      </c>
      <c r="B469" s="24" t="s">
        <v>56</v>
      </c>
      <c r="C469" s="25" t="s">
        <v>1356</v>
      </c>
      <c r="D469" s="24" t="s">
        <v>1357</v>
      </c>
      <c r="E469" s="26" t="s">
        <v>83</v>
      </c>
      <c r="F469" s="27" t="s">
        <v>1358</v>
      </c>
      <c r="G469" s="28">
        <v>12</v>
      </c>
      <c r="H469" s="28">
        <v>12</v>
      </c>
      <c r="I469" s="29">
        <v>2943</v>
      </c>
      <c r="J469" s="29"/>
      <c r="K469" s="29"/>
      <c r="L469" s="29">
        <v>2493</v>
      </c>
      <c r="M469" s="28">
        <v>3297</v>
      </c>
      <c r="N469" s="28" t="s">
        <v>294</v>
      </c>
      <c r="O469" s="21">
        <f>IF(ISBLANK(J469),(IF(ISBLANK(I469),(IF(ISBLANK(K469),(IF(ISBLANK(M469),"Preis fehlt",M469*'JR1'!AD$2)),K469)),I469)),J469)</f>
        <v>2943</v>
      </c>
    </row>
    <row r="470" spans="1:15" x14ac:dyDescent="0.25">
      <c r="A470" s="23">
        <v>4242</v>
      </c>
      <c r="B470" s="24" t="s">
        <v>56</v>
      </c>
      <c r="C470" s="25" t="s">
        <v>1359</v>
      </c>
      <c r="D470" s="24" t="s">
        <v>1360</v>
      </c>
      <c r="E470" s="26" t="s">
        <v>74</v>
      </c>
      <c r="F470" s="27" t="s">
        <v>71</v>
      </c>
      <c r="G470" s="28">
        <v>1</v>
      </c>
      <c r="H470" s="28">
        <v>4</v>
      </c>
      <c r="I470" s="29">
        <v>357</v>
      </c>
      <c r="J470" s="29"/>
      <c r="K470" s="29"/>
      <c r="L470" s="29">
        <v>303</v>
      </c>
      <c r="M470" s="28">
        <v>430</v>
      </c>
      <c r="N470" s="28" t="s">
        <v>76</v>
      </c>
      <c r="O470" s="21">
        <f>IF(ISBLANK(J470),(IF(ISBLANK(I470),(IF(ISBLANK(K470),(IF(ISBLANK(M470),"Preis fehlt",M470*'JR1'!AD$2)),K470)),I470)),J470)</f>
        <v>357</v>
      </c>
    </row>
    <row r="471" spans="1:15" ht="150" x14ac:dyDescent="0.25">
      <c r="A471" s="14">
        <v>7450</v>
      </c>
      <c r="B471" s="15" t="s">
        <v>56</v>
      </c>
      <c r="C471" s="16" t="s">
        <v>1361</v>
      </c>
      <c r="D471" s="15" t="s">
        <v>1362</v>
      </c>
      <c r="E471" s="17" t="s">
        <v>74</v>
      </c>
      <c r="F471" s="18" t="s">
        <v>1343</v>
      </c>
      <c r="G471" s="19">
        <v>4</v>
      </c>
      <c r="H471" s="19">
        <v>4</v>
      </c>
      <c r="I471" s="20">
        <v>715</v>
      </c>
      <c r="J471" s="20"/>
      <c r="K471" s="20"/>
      <c r="L471" s="20">
        <v>605</v>
      </c>
      <c r="M471" s="19">
        <v>802</v>
      </c>
      <c r="N471" s="19" t="s">
        <v>76</v>
      </c>
      <c r="O471" s="21">
        <f>IF(ISBLANK(J471),(IF(ISBLANK(I471),(IF(ISBLANK(K471),(IF(ISBLANK(M471),"Preis fehlt",M471*'JR1'!AD$2)),K471)),I471)),J471)</f>
        <v>715</v>
      </c>
    </row>
    <row r="472" spans="1:15" ht="105" x14ac:dyDescent="0.25">
      <c r="A472" s="23">
        <v>12022</v>
      </c>
      <c r="B472" s="24" t="s">
        <v>56</v>
      </c>
      <c r="C472" s="25" t="s">
        <v>1363</v>
      </c>
      <c r="D472" s="24" t="s">
        <v>1364</v>
      </c>
      <c r="E472" s="26" t="s">
        <v>129</v>
      </c>
      <c r="F472" s="27" t="s">
        <v>1365</v>
      </c>
      <c r="G472" s="28">
        <v>8</v>
      </c>
      <c r="H472" s="28">
        <v>8</v>
      </c>
      <c r="I472" s="29">
        <v>1862</v>
      </c>
      <c r="J472" s="29"/>
      <c r="K472" s="29"/>
      <c r="L472" s="29">
        <v>1577</v>
      </c>
      <c r="M472" s="28">
        <v>1481</v>
      </c>
      <c r="N472" s="28" t="s">
        <v>76</v>
      </c>
      <c r="O472" s="21">
        <f>IF(ISBLANK(J472),(IF(ISBLANK(I472),(IF(ISBLANK(K472),(IF(ISBLANK(M472),"Preis fehlt",M472*'JR1'!AD$2)),K472)),I472)),J472)</f>
        <v>1862</v>
      </c>
    </row>
    <row r="473" spans="1:15" ht="45" x14ac:dyDescent="0.25">
      <c r="A473" s="14">
        <v>9913</v>
      </c>
      <c r="B473" s="15" t="s">
        <v>56</v>
      </c>
      <c r="C473" s="16" t="s">
        <v>1366</v>
      </c>
      <c r="D473" s="15" t="s">
        <v>1367</v>
      </c>
      <c r="E473" s="17" t="s">
        <v>1368</v>
      </c>
      <c r="F473" s="18" t="s">
        <v>1186</v>
      </c>
      <c r="G473" s="19">
        <v>6</v>
      </c>
      <c r="H473" s="19">
        <v>6</v>
      </c>
      <c r="I473" s="20">
        <v>724</v>
      </c>
      <c r="J473" s="20"/>
      <c r="K473" s="20"/>
      <c r="L473" s="20">
        <v>614</v>
      </c>
      <c r="M473" s="19">
        <v>814</v>
      </c>
      <c r="N473" s="19" t="s">
        <v>151</v>
      </c>
      <c r="O473" s="21">
        <f>IF(ISBLANK(J473),(IF(ISBLANK(I473),(IF(ISBLANK(K473),(IF(ISBLANK(M473),"Preis fehlt",M473*'JR1'!AD$2)),K473)),I473)),J473)</f>
        <v>724</v>
      </c>
    </row>
    <row r="474" spans="1:15" x14ac:dyDescent="0.25">
      <c r="A474" s="14">
        <v>5326</v>
      </c>
      <c r="B474" s="15" t="s">
        <v>56</v>
      </c>
      <c r="C474" s="16" t="s">
        <v>1369</v>
      </c>
      <c r="D474" s="15" t="s">
        <v>1370</v>
      </c>
      <c r="E474" s="17" t="s">
        <v>129</v>
      </c>
      <c r="F474" s="18" t="s">
        <v>408</v>
      </c>
      <c r="G474" s="19">
        <v>12</v>
      </c>
      <c r="H474" s="19">
        <v>12</v>
      </c>
      <c r="I474" s="20">
        <v>2405</v>
      </c>
      <c r="J474" s="20"/>
      <c r="K474" s="20"/>
      <c r="L474" s="20">
        <v>2037</v>
      </c>
      <c r="M474" s="19">
        <v>2695</v>
      </c>
      <c r="N474" s="19" t="s">
        <v>227</v>
      </c>
      <c r="O474" s="21">
        <f>IF(ISBLANK(J474),(IF(ISBLANK(I474),(IF(ISBLANK(K474),(IF(ISBLANK(M474),"Preis fehlt",M474*'JR1'!AD$2)),K474)),I474)),J474)</f>
        <v>2405</v>
      </c>
    </row>
    <row r="475" spans="1:15" x14ac:dyDescent="0.25">
      <c r="A475" s="23">
        <v>4295</v>
      </c>
      <c r="B475" s="24" t="s">
        <v>56</v>
      </c>
      <c r="C475" s="25" t="s">
        <v>1371</v>
      </c>
      <c r="D475" s="24" t="s">
        <v>1372</v>
      </c>
      <c r="E475" s="26" t="s">
        <v>74</v>
      </c>
      <c r="F475" s="27" t="s">
        <v>1373</v>
      </c>
      <c r="G475" s="28">
        <v>4</v>
      </c>
      <c r="H475" s="28">
        <v>4</v>
      </c>
      <c r="I475" s="29">
        <v>333</v>
      </c>
      <c r="J475" s="29"/>
      <c r="K475" s="29"/>
      <c r="L475" s="29">
        <v>281</v>
      </c>
      <c r="M475" s="28">
        <v>449</v>
      </c>
      <c r="N475" s="28" t="s">
        <v>284</v>
      </c>
      <c r="O475" s="21">
        <f>IF(ISBLANK(J475),(IF(ISBLANK(I475),(IF(ISBLANK(K475),(IF(ISBLANK(M475),"Preis fehlt",M475*'JR1'!AD$2)),K475)),I475)),J475)</f>
        <v>333</v>
      </c>
    </row>
    <row r="476" spans="1:15" ht="30" x14ac:dyDescent="0.25">
      <c r="A476" s="14">
        <v>17069</v>
      </c>
      <c r="B476" s="15" t="s">
        <v>56</v>
      </c>
      <c r="C476" s="16" t="s">
        <v>1374</v>
      </c>
      <c r="D476" s="15" t="s">
        <v>1375</v>
      </c>
      <c r="E476" s="17" t="s">
        <v>514</v>
      </c>
      <c r="F476" s="18" t="s">
        <v>965</v>
      </c>
      <c r="G476" s="19">
        <v>6</v>
      </c>
      <c r="H476" s="19">
        <v>6</v>
      </c>
      <c r="I476" s="20"/>
      <c r="J476" s="20"/>
      <c r="K476" s="20"/>
      <c r="L476" s="20"/>
      <c r="M476" s="20"/>
      <c r="N476" s="19" t="s">
        <v>61</v>
      </c>
      <c r="O476" s="21" t="str">
        <f>IF(ISBLANK(J476),(IF(ISBLANK(I476),(IF(ISBLANK(K476),(IF(ISBLANK(M476),"Preis fehlt",M476*'JR1'!AD$2)),K476)),I476)),J476)</f>
        <v>Preis fehlt</v>
      </c>
    </row>
    <row r="477" spans="1:15" ht="30" x14ac:dyDescent="0.25">
      <c r="A477" s="14">
        <v>5149</v>
      </c>
      <c r="B477" s="15" t="s">
        <v>56</v>
      </c>
      <c r="C477" s="16" t="s">
        <v>1376</v>
      </c>
      <c r="D477" s="15" t="s">
        <v>1377</v>
      </c>
      <c r="E477" s="17" t="s">
        <v>514</v>
      </c>
      <c r="F477" s="18" t="s">
        <v>1378</v>
      </c>
      <c r="G477" s="19">
        <v>24</v>
      </c>
      <c r="H477" s="19">
        <v>24</v>
      </c>
      <c r="I477" s="20">
        <v>12067</v>
      </c>
      <c r="J477" s="20"/>
      <c r="K477" s="20"/>
      <c r="L477" s="20">
        <v>10225</v>
      </c>
      <c r="M477" s="19">
        <v>13494</v>
      </c>
      <c r="N477" s="19" t="s">
        <v>61</v>
      </c>
      <c r="O477" s="21">
        <f>IF(ISBLANK(J477),(IF(ISBLANK(I477),(IF(ISBLANK(K477),(IF(ISBLANK(M477),"Preis fehlt",M477*'JR1'!AD$2)),K477)),I477)),J477)</f>
        <v>12067</v>
      </c>
    </row>
    <row r="478" spans="1:15" ht="30" x14ac:dyDescent="0.25">
      <c r="A478" s="23">
        <v>5151</v>
      </c>
      <c r="B478" s="24" t="s">
        <v>56</v>
      </c>
      <c r="C478" s="25" t="s">
        <v>1379</v>
      </c>
      <c r="D478" s="24" t="s">
        <v>1380</v>
      </c>
      <c r="E478" s="26" t="s">
        <v>59</v>
      </c>
      <c r="F478" s="27" t="s">
        <v>161</v>
      </c>
      <c r="G478" s="28">
        <v>36</v>
      </c>
      <c r="H478" s="28">
        <v>36</v>
      </c>
      <c r="I478" s="29">
        <v>14714</v>
      </c>
      <c r="J478" s="29"/>
      <c r="K478" s="29"/>
      <c r="L478" s="29">
        <v>12469</v>
      </c>
      <c r="M478" s="28">
        <v>16458</v>
      </c>
      <c r="N478" s="28" t="s">
        <v>61</v>
      </c>
      <c r="O478" s="21">
        <f>IF(ISBLANK(J478),(IF(ISBLANK(I478),(IF(ISBLANK(K478),(IF(ISBLANK(M478),"Preis fehlt",M478*'JR1'!AD$2)),K478)),I478)),J478)</f>
        <v>14714</v>
      </c>
    </row>
    <row r="479" spans="1:15" ht="30" x14ac:dyDescent="0.25">
      <c r="A479" s="23">
        <v>5150</v>
      </c>
      <c r="B479" s="24" t="s">
        <v>56</v>
      </c>
      <c r="C479" s="25" t="s">
        <v>1381</v>
      </c>
      <c r="D479" s="24" t="s">
        <v>1382</v>
      </c>
      <c r="E479" s="26" t="s">
        <v>514</v>
      </c>
      <c r="F479" s="27" t="s">
        <v>1383</v>
      </c>
      <c r="G479" s="28">
        <v>12</v>
      </c>
      <c r="H479" s="28">
        <v>12</v>
      </c>
      <c r="I479" s="29">
        <v>4107</v>
      </c>
      <c r="J479" s="29"/>
      <c r="K479" s="29"/>
      <c r="L479" s="29">
        <v>3482</v>
      </c>
      <c r="M479" s="28">
        <v>4598</v>
      </c>
      <c r="N479" s="28" t="s">
        <v>61</v>
      </c>
      <c r="O479" s="21">
        <f>IF(ISBLANK(J479),(IF(ISBLANK(I479),(IF(ISBLANK(K479),(IF(ISBLANK(M479),"Preis fehlt",M479*'JR1'!AD$2)),K479)),I479)),J479)</f>
        <v>4107</v>
      </c>
    </row>
    <row r="480" spans="1:15" ht="30" x14ac:dyDescent="0.25">
      <c r="A480" s="14">
        <v>7630</v>
      </c>
      <c r="B480" s="15" t="s">
        <v>56</v>
      </c>
      <c r="C480" s="16" t="s">
        <v>1384</v>
      </c>
      <c r="D480" s="15" t="s">
        <v>1385</v>
      </c>
      <c r="E480" s="17" t="s">
        <v>98</v>
      </c>
      <c r="F480" s="18" t="s">
        <v>1386</v>
      </c>
      <c r="G480" s="19">
        <v>12</v>
      </c>
      <c r="H480" s="19">
        <v>12</v>
      </c>
      <c r="I480" s="20">
        <v>3094</v>
      </c>
      <c r="J480" s="20"/>
      <c r="K480" s="20"/>
      <c r="L480" s="20">
        <v>2623</v>
      </c>
      <c r="M480" s="19">
        <v>3479</v>
      </c>
      <c r="N480" s="19" t="s">
        <v>88</v>
      </c>
      <c r="O480" s="21">
        <f>IF(ISBLANK(J480),(IF(ISBLANK(I480),(IF(ISBLANK(K480),(IF(ISBLANK(M480),"Preis fehlt",M480*'JR1'!AD$2)),K480)),I480)),J480)</f>
        <v>3094</v>
      </c>
    </row>
    <row r="481" spans="1:15" ht="30" x14ac:dyDescent="0.25">
      <c r="A481" s="23">
        <v>5471</v>
      </c>
      <c r="B481" s="24" t="s">
        <v>56</v>
      </c>
      <c r="C481" s="25" t="s">
        <v>1387</v>
      </c>
      <c r="D481" s="24" t="s">
        <v>1388</v>
      </c>
      <c r="E481" s="26" t="s">
        <v>91</v>
      </c>
      <c r="F481" s="27" t="s">
        <v>1389</v>
      </c>
      <c r="G481" s="28">
        <v>12</v>
      </c>
      <c r="H481" s="28">
        <v>12</v>
      </c>
      <c r="I481" s="29">
        <v>1364</v>
      </c>
      <c r="J481" s="29"/>
      <c r="K481" s="29"/>
      <c r="L481" s="29">
        <v>1155</v>
      </c>
      <c r="M481" s="28">
        <v>1522</v>
      </c>
      <c r="N481" s="28" t="s">
        <v>462</v>
      </c>
      <c r="O481" s="21">
        <f>IF(ISBLANK(J481),(IF(ISBLANK(I481),(IF(ISBLANK(K481),(IF(ISBLANK(M481),"Preis fehlt",M481*'JR1'!AD$2)),K481)),I481)),J481)</f>
        <v>1364</v>
      </c>
    </row>
    <row r="482" spans="1:15" x14ac:dyDescent="0.25">
      <c r="A482" s="14">
        <v>3010</v>
      </c>
      <c r="B482" s="15" t="s">
        <v>56</v>
      </c>
      <c r="C482" s="16" t="s">
        <v>1390</v>
      </c>
      <c r="D482" s="15" t="s">
        <v>1391</v>
      </c>
      <c r="E482" s="17" t="s">
        <v>74</v>
      </c>
      <c r="F482" s="18" t="s">
        <v>1392</v>
      </c>
      <c r="G482" s="19">
        <v>1</v>
      </c>
      <c r="H482" s="19">
        <v>4</v>
      </c>
      <c r="I482" s="20">
        <v>695</v>
      </c>
      <c r="J482" s="20"/>
      <c r="K482" s="20"/>
      <c r="L482" s="20">
        <v>589</v>
      </c>
      <c r="M482" s="19">
        <v>777</v>
      </c>
      <c r="N482" s="19" t="s">
        <v>76</v>
      </c>
      <c r="O482" s="21">
        <f>IF(ISBLANK(J482),(IF(ISBLANK(I482),(IF(ISBLANK(K482),(IF(ISBLANK(M482),"Preis fehlt",M482*'JR1'!AD$2)),K482)),I482)),J482)</f>
        <v>695</v>
      </c>
    </row>
    <row r="483" spans="1:15" ht="30" x14ac:dyDescent="0.25">
      <c r="A483" s="23">
        <v>7515</v>
      </c>
      <c r="B483" s="24" t="s">
        <v>56</v>
      </c>
      <c r="C483" s="25" t="s">
        <v>1393</v>
      </c>
      <c r="D483" s="24" t="s">
        <v>1394</v>
      </c>
      <c r="E483" s="26" t="s">
        <v>129</v>
      </c>
      <c r="F483" s="27" t="s">
        <v>1395</v>
      </c>
      <c r="G483" s="28">
        <v>12</v>
      </c>
      <c r="H483" s="28">
        <v>12</v>
      </c>
      <c r="I483" s="29">
        <v>7898</v>
      </c>
      <c r="J483" s="29"/>
      <c r="K483" s="29"/>
      <c r="L483" s="29">
        <v>6695</v>
      </c>
      <c r="M483" s="28">
        <v>8839</v>
      </c>
      <c r="N483" s="28" t="s">
        <v>104</v>
      </c>
      <c r="O483" s="21">
        <f>IF(ISBLANK(J483),(IF(ISBLANK(I483),(IF(ISBLANK(K483),(IF(ISBLANK(M483),"Preis fehlt",M483*'JR1'!AD$2)),K483)),I483)),J483)</f>
        <v>7898</v>
      </c>
    </row>
    <row r="484" spans="1:15" ht="30" x14ac:dyDescent="0.25">
      <c r="A484" s="14">
        <v>7516</v>
      </c>
      <c r="B484" s="15" t="s">
        <v>56</v>
      </c>
      <c r="C484" s="16" t="s">
        <v>1396</v>
      </c>
      <c r="D484" s="15" t="s">
        <v>1397</v>
      </c>
      <c r="E484" s="17" t="s">
        <v>129</v>
      </c>
      <c r="F484" s="18" t="s">
        <v>1395</v>
      </c>
      <c r="G484" s="19">
        <v>12</v>
      </c>
      <c r="H484" s="19">
        <v>12</v>
      </c>
      <c r="I484" s="20">
        <v>8108</v>
      </c>
      <c r="J484" s="20"/>
      <c r="K484" s="20"/>
      <c r="L484" s="20">
        <v>6871</v>
      </c>
      <c r="M484" s="19">
        <v>9068</v>
      </c>
      <c r="N484" s="19" t="s">
        <v>104</v>
      </c>
      <c r="O484" s="21">
        <f>IF(ISBLANK(J484),(IF(ISBLANK(I484),(IF(ISBLANK(K484),(IF(ISBLANK(M484),"Preis fehlt",M484*'JR1'!AD$2)),K484)),I484)),J484)</f>
        <v>8108</v>
      </c>
    </row>
    <row r="485" spans="1:15" ht="30" x14ac:dyDescent="0.25">
      <c r="A485" s="23">
        <v>7517</v>
      </c>
      <c r="B485" s="24" t="s">
        <v>56</v>
      </c>
      <c r="C485" s="25" t="s">
        <v>1398</v>
      </c>
      <c r="D485" s="24" t="s">
        <v>1399</v>
      </c>
      <c r="E485" s="26" t="s">
        <v>83</v>
      </c>
      <c r="F485" s="27" t="s">
        <v>1400</v>
      </c>
      <c r="G485" s="28">
        <v>12</v>
      </c>
      <c r="H485" s="28">
        <v>12</v>
      </c>
      <c r="I485" s="29">
        <v>3850</v>
      </c>
      <c r="J485" s="29"/>
      <c r="K485" s="29"/>
      <c r="L485" s="29">
        <v>3263</v>
      </c>
      <c r="M485" s="28">
        <v>4304</v>
      </c>
      <c r="N485" s="28" t="s">
        <v>126</v>
      </c>
      <c r="O485" s="21">
        <f>IF(ISBLANK(J485),(IF(ISBLANK(I485),(IF(ISBLANK(K485),(IF(ISBLANK(M485),"Preis fehlt",M485*'JR1'!AD$2)),K485)),I485)),J485)</f>
        <v>3850</v>
      </c>
    </row>
    <row r="486" spans="1:15" ht="30" x14ac:dyDescent="0.25">
      <c r="A486" s="14">
        <v>7801</v>
      </c>
      <c r="B486" s="15" t="s">
        <v>56</v>
      </c>
      <c r="C486" s="16" t="s">
        <v>1401</v>
      </c>
      <c r="D486" s="15" t="s">
        <v>1402</v>
      </c>
      <c r="E486" s="17" t="s">
        <v>129</v>
      </c>
      <c r="F486" s="18" t="s">
        <v>1373</v>
      </c>
      <c r="G486" s="19">
        <v>4</v>
      </c>
      <c r="H486" s="19">
        <v>4</v>
      </c>
      <c r="I486" s="20">
        <v>1061</v>
      </c>
      <c r="J486" s="20"/>
      <c r="K486" s="20"/>
      <c r="L486" s="20">
        <v>899</v>
      </c>
      <c r="M486" s="19">
        <v>1184</v>
      </c>
      <c r="N486" s="19" t="s">
        <v>104</v>
      </c>
      <c r="O486" s="21">
        <f>IF(ISBLANK(J486),(IF(ISBLANK(I486),(IF(ISBLANK(K486),(IF(ISBLANK(M486),"Preis fehlt",M486*'JR1'!AD$2)),K486)),I486)),J486)</f>
        <v>1061</v>
      </c>
    </row>
    <row r="487" spans="1:15" ht="30" x14ac:dyDescent="0.25">
      <c r="A487" s="23">
        <v>7514</v>
      </c>
      <c r="B487" s="24" t="s">
        <v>56</v>
      </c>
      <c r="C487" s="25" t="s">
        <v>1403</v>
      </c>
      <c r="D487" s="24" t="s">
        <v>1404</v>
      </c>
      <c r="E487" s="26" t="s">
        <v>352</v>
      </c>
      <c r="F487" s="27" t="s">
        <v>161</v>
      </c>
      <c r="G487" s="28">
        <v>40</v>
      </c>
      <c r="H487" s="28">
        <v>40</v>
      </c>
      <c r="I487" s="29">
        <v>19522</v>
      </c>
      <c r="J487" s="29"/>
      <c r="K487" s="29"/>
      <c r="L487" s="29">
        <v>16546</v>
      </c>
      <c r="M487" s="28">
        <v>21835</v>
      </c>
      <c r="N487" s="28" t="s">
        <v>104</v>
      </c>
      <c r="O487" s="21">
        <f>IF(ISBLANK(J487),(IF(ISBLANK(I487),(IF(ISBLANK(K487),(IF(ISBLANK(M487),"Preis fehlt",M487*'JR1'!AD$2)),K487)),I487)),J487)</f>
        <v>19522</v>
      </c>
    </row>
    <row r="488" spans="1:15" ht="30" x14ac:dyDescent="0.25">
      <c r="A488" s="14">
        <v>496</v>
      </c>
      <c r="B488" s="15" t="s">
        <v>56</v>
      </c>
      <c r="C488" s="16" t="s">
        <v>1405</v>
      </c>
      <c r="D488" s="15" t="s">
        <v>1406</v>
      </c>
      <c r="E488" s="17" t="s">
        <v>59</v>
      </c>
      <c r="F488" s="18" t="s">
        <v>1407</v>
      </c>
      <c r="G488" s="19">
        <v>6</v>
      </c>
      <c r="H488" s="19">
        <v>6</v>
      </c>
      <c r="I488" s="20">
        <v>1743</v>
      </c>
      <c r="J488" s="20"/>
      <c r="K488" s="20"/>
      <c r="L488" s="20">
        <v>1479</v>
      </c>
      <c r="M488" s="19">
        <v>1956</v>
      </c>
      <c r="N488" s="19" t="s">
        <v>223</v>
      </c>
      <c r="O488" s="21">
        <f>IF(ISBLANK(J488),(IF(ISBLANK(I488),(IF(ISBLANK(K488),(IF(ISBLANK(M488),"Preis fehlt",M488*'JR1'!AD$2)),K488)),I488)),J488)</f>
        <v>1743</v>
      </c>
    </row>
    <row r="489" spans="1:15" x14ac:dyDescent="0.25">
      <c r="A489" s="23">
        <v>12742</v>
      </c>
      <c r="B489" s="24" t="s">
        <v>56</v>
      </c>
      <c r="C489" s="25" t="s">
        <v>1408</v>
      </c>
      <c r="D489" s="24" t="s">
        <v>1409</v>
      </c>
      <c r="E489" s="26" t="s">
        <v>129</v>
      </c>
      <c r="F489" s="27" t="s">
        <v>1410</v>
      </c>
      <c r="G489" s="28">
        <v>4</v>
      </c>
      <c r="H489" s="28">
        <v>4</v>
      </c>
      <c r="I489" s="29">
        <v>861</v>
      </c>
      <c r="J489" s="29"/>
      <c r="K489" s="29"/>
      <c r="L489" s="29">
        <v>730</v>
      </c>
      <c r="M489" s="28">
        <v>790</v>
      </c>
      <c r="N489" s="28" t="s">
        <v>284</v>
      </c>
      <c r="O489" s="21">
        <f>IF(ISBLANK(J489),(IF(ISBLANK(I489),(IF(ISBLANK(K489),(IF(ISBLANK(M489),"Preis fehlt",M489*'JR1'!AD$2)),K489)),I489)),J489)</f>
        <v>861</v>
      </c>
    </row>
    <row r="490" spans="1:15" x14ac:dyDescent="0.25">
      <c r="A490" s="14">
        <v>12741</v>
      </c>
      <c r="B490" s="15" t="s">
        <v>56</v>
      </c>
      <c r="C490" s="16" t="s">
        <v>1411</v>
      </c>
      <c r="D490" s="15" t="s">
        <v>1412</v>
      </c>
      <c r="E490" s="17" t="s">
        <v>74</v>
      </c>
      <c r="F490" s="18" t="s">
        <v>1413</v>
      </c>
      <c r="G490" s="19">
        <v>6</v>
      </c>
      <c r="H490" s="19">
        <v>6</v>
      </c>
      <c r="I490" s="20">
        <v>855</v>
      </c>
      <c r="J490" s="20"/>
      <c r="K490" s="20"/>
      <c r="L490" s="20">
        <v>725</v>
      </c>
      <c r="M490" s="19">
        <v>783</v>
      </c>
      <c r="N490" s="19" t="s">
        <v>67</v>
      </c>
      <c r="O490" s="21">
        <f>IF(ISBLANK(J490),(IF(ISBLANK(I490),(IF(ISBLANK(K490),(IF(ISBLANK(M490),"Preis fehlt",M490*'JR1'!AD$2)),K490)),I490)),J490)</f>
        <v>855</v>
      </c>
    </row>
    <row r="491" spans="1:15" x14ac:dyDescent="0.25">
      <c r="A491" s="23">
        <v>2017</v>
      </c>
      <c r="B491" s="24" t="s">
        <v>56</v>
      </c>
      <c r="C491" s="25" t="s">
        <v>1414</v>
      </c>
      <c r="D491" s="24" t="s">
        <v>1415</v>
      </c>
      <c r="E491" s="26" t="s">
        <v>91</v>
      </c>
      <c r="F491" s="27" t="s">
        <v>1416</v>
      </c>
      <c r="G491" s="28">
        <v>24</v>
      </c>
      <c r="H491" s="28">
        <v>24</v>
      </c>
      <c r="I491" s="29">
        <v>8211</v>
      </c>
      <c r="J491" s="29"/>
      <c r="K491" s="29"/>
      <c r="L491" s="29">
        <v>6958</v>
      </c>
      <c r="M491" s="28">
        <v>9186</v>
      </c>
      <c r="N491" s="28" t="s">
        <v>93</v>
      </c>
      <c r="O491" s="21">
        <f>IF(ISBLANK(J491),(IF(ISBLANK(I491),(IF(ISBLANK(K491),(IF(ISBLANK(M491),"Preis fehlt",M491*'JR1'!AD$2)),K491)),I491)),J491)</f>
        <v>8211</v>
      </c>
    </row>
    <row r="492" spans="1:15" x14ac:dyDescent="0.25">
      <c r="A492" s="14">
        <v>18282</v>
      </c>
      <c r="B492" s="15" t="s">
        <v>56</v>
      </c>
      <c r="C492" s="16" t="s">
        <v>1417</v>
      </c>
      <c r="D492" s="15" t="s">
        <v>1418</v>
      </c>
      <c r="E492" s="17" t="s">
        <v>352</v>
      </c>
      <c r="F492" s="18" t="s">
        <v>260</v>
      </c>
      <c r="G492" s="19">
        <v>4</v>
      </c>
      <c r="H492" s="19">
        <v>4</v>
      </c>
      <c r="I492" s="20"/>
      <c r="J492" s="20"/>
      <c r="K492" s="20"/>
      <c r="L492" s="20"/>
      <c r="M492" s="20"/>
      <c r="N492" s="19" t="s">
        <v>93</v>
      </c>
      <c r="O492" s="21" t="str">
        <f>IF(ISBLANK(J492),(IF(ISBLANK(I492),(IF(ISBLANK(K492),(IF(ISBLANK(M492),"Preis fehlt",M492*'JR1'!AD$2)),K492)),I492)),J492)</f>
        <v>Preis fehlt</v>
      </c>
    </row>
    <row r="493" spans="1:15" x14ac:dyDescent="0.25">
      <c r="A493" s="23">
        <v>3011</v>
      </c>
      <c r="B493" s="24" t="s">
        <v>56</v>
      </c>
      <c r="C493" s="25" t="s">
        <v>1419</v>
      </c>
      <c r="D493" s="24" t="s">
        <v>1420</v>
      </c>
      <c r="E493" s="26" t="s">
        <v>74</v>
      </c>
      <c r="F493" s="27" t="s">
        <v>1421</v>
      </c>
      <c r="G493" s="28">
        <v>12</v>
      </c>
      <c r="H493" s="28">
        <v>12</v>
      </c>
      <c r="I493" s="29">
        <v>4839</v>
      </c>
      <c r="J493" s="29"/>
      <c r="K493" s="29"/>
      <c r="L493" s="29">
        <v>4101</v>
      </c>
      <c r="M493" s="28">
        <v>5420</v>
      </c>
      <c r="N493" s="28" t="s">
        <v>93</v>
      </c>
      <c r="O493" s="21">
        <f>IF(ISBLANK(J493),(IF(ISBLANK(I493),(IF(ISBLANK(K493),(IF(ISBLANK(M493),"Preis fehlt",M493*'JR1'!AD$2)),K493)),I493)),J493)</f>
        <v>4839</v>
      </c>
    </row>
    <row r="494" spans="1:15" x14ac:dyDescent="0.25">
      <c r="A494" s="14">
        <v>984</v>
      </c>
      <c r="B494" s="15" t="s">
        <v>56</v>
      </c>
      <c r="C494" s="16" t="s">
        <v>1422</v>
      </c>
      <c r="D494" s="15" t="s">
        <v>1423</v>
      </c>
      <c r="E494" s="17" t="s">
        <v>91</v>
      </c>
      <c r="F494" s="18" t="s">
        <v>1424</v>
      </c>
      <c r="G494" s="19">
        <v>24</v>
      </c>
      <c r="H494" s="19">
        <v>24</v>
      </c>
      <c r="I494" s="20">
        <v>3513</v>
      </c>
      <c r="J494" s="20"/>
      <c r="K494" s="20"/>
      <c r="L494" s="20">
        <v>2976</v>
      </c>
      <c r="M494" s="19">
        <v>3930</v>
      </c>
      <c r="N494" s="19" t="s">
        <v>93</v>
      </c>
      <c r="O494" s="21">
        <f>IF(ISBLANK(J494),(IF(ISBLANK(I494),(IF(ISBLANK(K494),(IF(ISBLANK(M494),"Preis fehlt",M494*'JR1'!AD$2)),K494)),I494)),J494)</f>
        <v>3513</v>
      </c>
    </row>
    <row r="495" spans="1:15" x14ac:dyDescent="0.25">
      <c r="A495" s="23">
        <v>1000</v>
      </c>
      <c r="B495" s="24" t="s">
        <v>56</v>
      </c>
      <c r="C495" s="25" t="s">
        <v>1425</v>
      </c>
      <c r="D495" s="24" t="s">
        <v>1426</v>
      </c>
      <c r="E495" s="26" t="s">
        <v>91</v>
      </c>
      <c r="F495" s="27" t="s">
        <v>161</v>
      </c>
      <c r="G495" s="28">
        <v>36</v>
      </c>
      <c r="H495" s="28">
        <v>36</v>
      </c>
      <c r="I495" s="29">
        <v>7768</v>
      </c>
      <c r="J495" s="29"/>
      <c r="K495" s="29"/>
      <c r="L495" s="29">
        <v>6582</v>
      </c>
      <c r="M495" s="28">
        <v>8696</v>
      </c>
      <c r="N495" s="28" t="s">
        <v>93</v>
      </c>
      <c r="O495" s="21">
        <f>IF(ISBLANK(J495),(IF(ISBLANK(I495),(IF(ISBLANK(K495),(IF(ISBLANK(M495),"Preis fehlt",M495*'JR1'!AD$2)),K495)),I495)),J495)</f>
        <v>7768</v>
      </c>
    </row>
    <row r="496" spans="1:15" x14ac:dyDescent="0.25">
      <c r="A496" s="14">
        <v>2019</v>
      </c>
      <c r="B496" s="15" t="s">
        <v>56</v>
      </c>
      <c r="C496" s="16" t="s">
        <v>1427</v>
      </c>
      <c r="D496" s="15" t="s">
        <v>1428</v>
      </c>
      <c r="E496" s="17" t="s">
        <v>98</v>
      </c>
      <c r="F496" s="18" t="s">
        <v>1429</v>
      </c>
      <c r="G496" s="19">
        <v>16</v>
      </c>
      <c r="H496" s="19">
        <v>16</v>
      </c>
      <c r="I496" s="20">
        <v>7678</v>
      </c>
      <c r="J496" s="20"/>
      <c r="K496" s="20"/>
      <c r="L496" s="20">
        <v>6507</v>
      </c>
      <c r="M496" s="19">
        <v>8583</v>
      </c>
      <c r="N496" s="19" t="s">
        <v>93</v>
      </c>
      <c r="O496" s="21">
        <f>IF(ISBLANK(J496),(IF(ISBLANK(I496),(IF(ISBLANK(K496),(IF(ISBLANK(M496),"Preis fehlt",M496*'JR1'!AD$2)),K496)),I496)),J496)</f>
        <v>7678</v>
      </c>
    </row>
    <row r="497" spans="1:15" x14ac:dyDescent="0.25">
      <c r="A497" s="23">
        <v>13295</v>
      </c>
      <c r="B497" s="24" t="s">
        <v>62</v>
      </c>
      <c r="C497" s="25" t="s">
        <v>1430</v>
      </c>
      <c r="D497" s="24" t="s">
        <v>1431</v>
      </c>
      <c r="E497" s="26" t="s">
        <v>316</v>
      </c>
      <c r="F497" s="27" t="s">
        <v>1432</v>
      </c>
      <c r="G497" s="28">
        <v>8</v>
      </c>
      <c r="H497" s="28">
        <v>8</v>
      </c>
      <c r="I497" s="29"/>
      <c r="J497" s="29"/>
      <c r="K497" s="29"/>
      <c r="L497" s="29"/>
      <c r="M497" s="28">
        <v>1553</v>
      </c>
      <c r="N497" s="28" t="s">
        <v>67</v>
      </c>
      <c r="O497" s="21">
        <f>IF(ISBLANK(J497),(IF(ISBLANK(I497),(IF(ISBLANK(K497),(IF(ISBLANK(M497),"Preis fehlt",M497*'JR1'!AD$2)),K497)),I497)),J497)</f>
        <v>1863.6</v>
      </c>
    </row>
    <row r="498" spans="1:15" x14ac:dyDescent="0.25">
      <c r="A498" s="14">
        <v>9026</v>
      </c>
      <c r="B498" s="15" t="s">
        <v>134</v>
      </c>
      <c r="C498" s="16" t="s">
        <v>1433</v>
      </c>
      <c r="D498" s="15" t="s">
        <v>1434</v>
      </c>
      <c r="E498" s="17" t="s">
        <v>98</v>
      </c>
      <c r="F498" s="18" t="s">
        <v>1435</v>
      </c>
      <c r="G498" s="19">
        <v>1</v>
      </c>
      <c r="H498" s="19">
        <v>12</v>
      </c>
      <c r="I498" s="20">
        <v>1363</v>
      </c>
      <c r="J498" s="20"/>
      <c r="K498" s="20">
        <v>896</v>
      </c>
      <c r="L498" s="20">
        <v>1155</v>
      </c>
      <c r="M498" s="19">
        <v>1591</v>
      </c>
      <c r="N498" s="19" t="s">
        <v>104</v>
      </c>
      <c r="O498" s="21">
        <f>IF(ISBLANK(J498),(IF(ISBLANK(I498),(IF(ISBLANK(K498),(IF(ISBLANK(M498),"Preis fehlt",M498*'JR1'!AD$2)),K498)),I498)),J498)</f>
        <v>1363</v>
      </c>
    </row>
    <row r="499" spans="1:15" ht="30" x14ac:dyDescent="0.25">
      <c r="A499" s="23">
        <v>9025</v>
      </c>
      <c r="B499" s="24" t="s">
        <v>134</v>
      </c>
      <c r="C499" s="25" t="s">
        <v>1436</v>
      </c>
      <c r="D499" s="24" t="s">
        <v>1437</v>
      </c>
      <c r="E499" s="26" t="s">
        <v>98</v>
      </c>
      <c r="F499" s="27" t="s">
        <v>1438</v>
      </c>
      <c r="G499" s="28">
        <v>1</v>
      </c>
      <c r="H499" s="28">
        <v>12</v>
      </c>
      <c r="I499" s="29">
        <v>860</v>
      </c>
      <c r="J499" s="29"/>
      <c r="K499" s="29">
        <v>616</v>
      </c>
      <c r="L499" s="29">
        <v>728</v>
      </c>
      <c r="M499" s="28">
        <v>936</v>
      </c>
      <c r="N499" s="28" t="s">
        <v>61</v>
      </c>
      <c r="O499" s="21">
        <f>IF(ISBLANK(J499),(IF(ISBLANK(I499),(IF(ISBLANK(K499),(IF(ISBLANK(M499),"Preis fehlt",M499*'JR1'!AD$2)),K499)),I499)),J499)</f>
        <v>860</v>
      </c>
    </row>
    <row r="500" spans="1:15" ht="30" x14ac:dyDescent="0.25">
      <c r="A500" s="23">
        <v>9100</v>
      </c>
      <c r="B500" s="24" t="s">
        <v>134</v>
      </c>
      <c r="C500" s="25" t="s">
        <v>1439</v>
      </c>
      <c r="D500" s="24" t="s">
        <v>1440</v>
      </c>
      <c r="E500" s="26" t="s">
        <v>98</v>
      </c>
      <c r="F500" s="27" t="s">
        <v>161</v>
      </c>
      <c r="G500" s="28">
        <v>74</v>
      </c>
      <c r="H500" s="28">
        <v>74</v>
      </c>
      <c r="I500" s="29">
        <v>3770</v>
      </c>
      <c r="J500" s="29"/>
      <c r="K500" s="29"/>
      <c r="L500" s="29">
        <v>4585</v>
      </c>
      <c r="M500" s="28">
        <v>6159</v>
      </c>
      <c r="N500" s="28" t="s">
        <v>1441</v>
      </c>
      <c r="O500" s="21">
        <f>IF(ISBLANK(J500),(IF(ISBLANK(I500),(IF(ISBLANK(K500),(IF(ISBLANK(M500),"Preis fehlt",M500*'JR1'!AD$2)),K500)),I500)),J500)</f>
        <v>3770</v>
      </c>
    </row>
    <row r="501" spans="1:15" x14ac:dyDescent="0.25">
      <c r="A501" s="14">
        <v>9023</v>
      </c>
      <c r="B501" s="15" t="s">
        <v>134</v>
      </c>
      <c r="C501" s="16" t="s">
        <v>1442</v>
      </c>
      <c r="D501" s="15" t="s">
        <v>1443</v>
      </c>
      <c r="E501" s="17" t="s">
        <v>59</v>
      </c>
      <c r="F501" s="18" t="s">
        <v>1444</v>
      </c>
      <c r="G501" s="19">
        <v>1</v>
      </c>
      <c r="H501" s="19">
        <v>8</v>
      </c>
      <c r="I501" s="20">
        <v>739</v>
      </c>
      <c r="J501" s="20"/>
      <c r="K501" s="20">
        <v>507</v>
      </c>
      <c r="L501" s="20">
        <v>626</v>
      </c>
      <c r="M501" s="19">
        <v>834</v>
      </c>
      <c r="N501" s="19" t="s">
        <v>227</v>
      </c>
      <c r="O501" s="21">
        <f>IF(ISBLANK(J501),(IF(ISBLANK(I501),(IF(ISBLANK(K501),(IF(ISBLANK(M501),"Preis fehlt",M501*'JR1'!AD$2)),K501)),I501)),J501)</f>
        <v>739</v>
      </c>
    </row>
    <row r="502" spans="1:15" x14ac:dyDescent="0.25">
      <c r="A502" s="23">
        <v>9022</v>
      </c>
      <c r="B502" s="24" t="s">
        <v>134</v>
      </c>
      <c r="C502" s="25" t="s">
        <v>1445</v>
      </c>
      <c r="D502" s="24" t="s">
        <v>1446</v>
      </c>
      <c r="E502" s="26" t="s">
        <v>59</v>
      </c>
      <c r="F502" s="27" t="s">
        <v>1447</v>
      </c>
      <c r="G502" s="28">
        <v>1</v>
      </c>
      <c r="H502" s="28">
        <v>12</v>
      </c>
      <c r="I502" s="29">
        <v>1422</v>
      </c>
      <c r="J502" s="29"/>
      <c r="K502" s="29">
        <v>987</v>
      </c>
      <c r="L502" s="29">
        <v>1205</v>
      </c>
      <c r="M502" s="28">
        <v>1860</v>
      </c>
      <c r="N502" s="28" t="s">
        <v>111</v>
      </c>
      <c r="O502" s="21">
        <f>IF(ISBLANK(J502),(IF(ISBLANK(I502),(IF(ISBLANK(K502),(IF(ISBLANK(M502),"Preis fehlt",M502*'JR1'!AD$2)),K502)),I502)),J502)</f>
        <v>1422</v>
      </c>
    </row>
    <row r="503" spans="1:15" ht="30" x14ac:dyDescent="0.25">
      <c r="A503" s="14">
        <v>9024</v>
      </c>
      <c r="B503" s="15" t="s">
        <v>134</v>
      </c>
      <c r="C503" s="16" t="s">
        <v>1448</v>
      </c>
      <c r="D503" s="15" t="s">
        <v>1449</v>
      </c>
      <c r="E503" s="17" t="s">
        <v>98</v>
      </c>
      <c r="F503" s="18" t="s">
        <v>1450</v>
      </c>
      <c r="G503" s="19">
        <v>1</v>
      </c>
      <c r="H503" s="19">
        <v>12</v>
      </c>
      <c r="I503" s="20">
        <v>731</v>
      </c>
      <c r="J503" s="20"/>
      <c r="K503" s="20">
        <v>518</v>
      </c>
      <c r="L503" s="20">
        <v>619</v>
      </c>
      <c r="M503" s="19">
        <v>818</v>
      </c>
      <c r="N503" s="19" t="s">
        <v>88</v>
      </c>
      <c r="O503" s="21">
        <f>IF(ISBLANK(J503),(IF(ISBLANK(I503),(IF(ISBLANK(K503),(IF(ISBLANK(M503),"Preis fehlt",M503*'JR1'!AD$2)),K503)),I503)),J503)</f>
        <v>731</v>
      </c>
    </row>
    <row r="504" spans="1:15" x14ac:dyDescent="0.25">
      <c r="A504" s="23">
        <v>9112</v>
      </c>
      <c r="B504" s="24" t="s">
        <v>134</v>
      </c>
      <c r="C504" s="25" t="s">
        <v>1451</v>
      </c>
      <c r="D504" s="24" t="s">
        <v>1452</v>
      </c>
      <c r="E504" s="26" t="s">
        <v>59</v>
      </c>
      <c r="F504" s="27" t="s">
        <v>732</v>
      </c>
      <c r="G504" s="28">
        <v>1</v>
      </c>
      <c r="H504" s="28">
        <v>8</v>
      </c>
      <c r="I504" s="29">
        <v>436</v>
      </c>
      <c r="J504" s="29"/>
      <c r="K504" s="29">
        <v>293</v>
      </c>
      <c r="L504" s="29">
        <v>370</v>
      </c>
      <c r="M504" s="28">
        <v>405</v>
      </c>
      <c r="N504" s="28" t="s">
        <v>227</v>
      </c>
      <c r="O504" s="21">
        <f>IF(ISBLANK(J504),(IF(ISBLANK(I504),(IF(ISBLANK(K504),(IF(ISBLANK(M504),"Preis fehlt",M504*'JR1'!AD$2)),K504)),I504)),J504)</f>
        <v>436</v>
      </c>
    </row>
    <row r="505" spans="1:15" x14ac:dyDescent="0.25">
      <c r="A505" s="14">
        <v>9070</v>
      </c>
      <c r="B505" s="15" t="s">
        <v>134</v>
      </c>
      <c r="C505" s="16" t="s">
        <v>1453</v>
      </c>
      <c r="D505" s="15" t="s">
        <v>1454</v>
      </c>
      <c r="E505" s="17" t="s">
        <v>59</v>
      </c>
      <c r="F505" s="18" t="s">
        <v>1061</v>
      </c>
      <c r="G505" s="19">
        <v>1</v>
      </c>
      <c r="H505" s="19">
        <v>10</v>
      </c>
      <c r="I505" s="20">
        <v>755</v>
      </c>
      <c r="J505" s="20"/>
      <c r="K505" s="20">
        <v>522</v>
      </c>
      <c r="L505" s="20">
        <v>640</v>
      </c>
      <c r="M505" s="19">
        <v>734</v>
      </c>
      <c r="N505" s="19" t="s">
        <v>462</v>
      </c>
      <c r="O505" s="21">
        <f>IF(ISBLANK(J505),(IF(ISBLANK(I505),(IF(ISBLANK(K505),(IF(ISBLANK(M505),"Preis fehlt",M505*'JR1'!AD$2)),K505)),I505)),J505)</f>
        <v>755</v>
      </c>
    </row>
    <row r="506" spans="1:15" x14ac:dyDescent="0.25">
      <c r="A506" s="14">
        <v>18077</v>
      </c>
      <c r="B506" s="15" t="s">
        <v>56</v>
      </c>
      <c r="C506" s="16" t="s">
        <v>1455</v>
      </c>
      <c r="D506" s="15" t="s">
        <v>1456</v>
      </c>
      <c r="E506" s="17" t="s">
        <v>91</v>
      </c>
      <c r="F506" s="18" t="s">
        <v>1272</v>
      </c>
      <c r="G506" s="19">
        <v>1</v>
      </c>
      <c r="H506" s="19">
        <v>1</v>
      </c>
      <c r="I506" s="20"/>
      <c r="J506" s="20"/>
      <c r="K506" s="20"/>
      <c r="L506" s="20"/>
      <c r="M506" s="20"/>
      <c r="N506" s="19" t="s">
        <v>104</v>
      </c>
      <c r="O506" s="21" t="str">
        <f>IF(ISBLANK(J506),(IF(ISBLANK(I506),(IF(ISBLANK(K506),(IF(ISBLANK(M506),"Preis fehlt",M506*'JR1'!AD$2)),K506)),I506)),J506)</f>
        <v>Preis fehlt</v>
      </c>
    </row>
    <row r="507" spans="1:15" ht="30" x14ac:dyDescent="0.25">
      <c r="A507" s="23">
        <v>5164</v>
      </c>
      <c r="B507" s="24" t="s">
        <v>56</v>
      </c>
      <c r="C507" s="25" t="s">
        <v>1457</v>
      </c>
      <c r="D507" s="24" t="s">
        <v>1458</v>
      </c>
      <c r="E507" s="26" t="s">
        <v>245</v>
      </c>
      <c r="F507" s="27" t="s">
        <v>1459</v>
      </c>
      <c r="G507" s="28">
        <v>24</v>
      </c>
      <c r="H507" s="28">
        <v>24</v>
      </c>
      <c r="I507" s="29">
        <v>6212</v>
      </c>
      <c r="J507" s="29"/>
      <c r="K507" s="29"/>
      <c r="L507" s="29">
        <v>5265</v>
      </c>
      <c r="M507" s="28">
        <v>6949</v>
      </c>
      <c r="N507" s="28" t="s">
        <v>61</v>
      </c>
      <c r="O507" s="21">
        <f>IF(ISBLANK(J507),(IF(ISBLANK(I507),(IF(ISBLANK(K507),(IF(ISBLANK(M507),"Preis fehlt",M507*'JR1'!AD$2)),K507)),I507)),J507)</f>
        <v>6212</v>
      </c>
    </row>
    <row r="508" spans="1:15" x14ac:dyDescent="0.25">
      <c r="A508" s="14">
        <v>379</v>
      </c>
      <c r="B508" s="15" t="s">
        <v>56</v>
      </c>
      <c r="C508" s="16" t="s">
        <v>1460</v>
      </c>
      <c r="D508" s="15" t="s">
        <v>1461</v>
      </c>
      <c r="E508" s="17" t="s">
        <v>59</v>
      </c>
      <c r="F508" s="18" t="s">
        <v>1462</v>
      </c>
      <c r="G508" s="19">
        <v>6</v>
      </c>
      <c r="H508" s="19">
        <v>6</v>
      </c>
      <c r="I508" s="20">
        <v>2435</v>
      </c>
      <c r="J508" s="20"/>
      <c r="K508" s="20"/>
      <c r="L508" s="20">
        <v>2064</v>
      </c>
      <c r="M508" s="19">
        <v>2719</v>
      </c>
      <c r="N508" s="19" t="s">
        <v>104</v>
      </c>
      <c r="O508" s="21">
        <f>IF(ISBLANK(J508),(IF(ISBLANK(I508),(IF(ISBLANK(K508),(IF(ISBLANK(M508),"Preis fehlt",M508*'JR1'!AD$2)),K508)),I508)),J508)</f>
        <v>2435</v>
      </c>
    </row>
    <row r="509" spans="1:15" x14ac:dyDescent="0.25">
      <c r="A509" s="23">
        <v>17743</v>
      </c>
      <c r="B509" s="24" t="s">
        <v>56</v>
      </c>
      <c r="C509" s="25" t="s">
        <v>1463</v>
      </c>
      <c r="D509" s="24" t="s">
        <v>1464</v>
      </c>
      <c r="E509" s="26" t="s">
        <v>862</v>
      </c>
      <c r="F509" s="27" t="s">
        <v>1034</v>
      </c>
      <c r="G509" s="28">
        <v>4</v>
      </c>
      <c r="H509" s="28">
        <v>4</v>
      </c>
      <c r="I509" s="29"/>
      <c r="J509" s="29"/>
      <c r="K509" s="29"/>
      <c r="L509" s="29"/>
      <c r="M509" s="29"/>
      <c r="N509" s="28" t="s">
        <v>462</v>
      </c>
      <c r="O509" s="21" t="str">
        <f>IF(ISBLANK(J509),(IF(ISBLANK(I509),(IF(ISBLANK(K509),(IF(ISBLANK(M509),"Preis fehlt",M509*'JR1'!AD$2)),K509)),I509)),J509)</f>
        <v>Preis fehlt</v>
      </c>
    </row>
    <row r="510" spans="1:15" ht="120" x14ac:dyDescent="0.25">
      <c r="A510" s="14">
        <v>5258</v>
      </c>
      <c r="B510" s="15" t="s">
        <v>56</v>
      </c>
      <c r="C510" s="16" t="s">
        <v>1465</v>
      </c>
      <c r="D510" s="15" t="s">
        <v>1466</v>
      </c>
      <c r="E510" s="17" t="s">
        <v>83</v>
      </c>
      <c r="F510" s="18" t="s">
        <v>1467</v>
      </c>
      <c r="G510" s="19">
        <v>9</v>
      </c>
      <c r="H510" s="19">
        <v>9</v>
      </c>
      <c r="I510" s="20">
        <v>1000</v>
      </c>
      <c r="J510" s="20"/>
      <c r="K510" s="20"/>
      <c r="L510" s="20">
        <v>847</v>
      </c>
      <c r="M510" s="19">
        <v>1120</v>
      </c>
      <c r="N510" s="19" t="s">
        <v>151</v>
      </c>
      <c r="O510" s="21">
        <f>IF(ISBLANK(J510),(IF(ISBLANK(I510),(IF(ISBLANK(K510),(IF(ISBLANK(M510),"Preis fehlt",M510*'JR1'!AD$2)),K510)),I510)),J510)</f>
        <v>1000</v>
      </c>
    </row>
    <row r="511" spans="1:15" x14ac:dyDescent="0.25">
      <c r="A511" s="23">
        <v>5193</v>
      </c>
      <c r="B511" s="24" t="s">
        <v>56</v>
      </c>
      <c r="C511" s="25" t="s">
        <v>1468</v>
      </c>
      <c r="D511" s="24" t="s">
        <v>1469</v>
      </c>
      <c r="E511" s="26" t="s">
        <v>98</v>
      </c>
      <c r="F511" s="27" t="s">
        <v>1470</v>
      </c>
      <c r="G511" s="28">
        <v>15</v>
      </c>
      <c r="H511" s="28">
        <v>15</v>
      </c>
      <c r="I511" s="29">
        <v>3007</v>
      </c>
      <c r="J511" s="29"/>
      <c r="K511" s="29"/>
      <c r="L511" s="29">
        <v>2549</v>
      </c>
      <c r="M511" s="28">
        <v>3379</v>
      </c>
      <c r="N511" s="28" t="s">
        <v>93</v>
      </c>
      <c r="O511" s="21">
        <f>IF(ISBLANK(J511),(IF(ISBLANK(I511),(IF(ISBLANK(K511),(IF(ISBLANK(M511),"Preis fehlt",M511*'JR1'!AD$2)),K511)),I511)),J511)</f>
        <v>3007</v>
      </c>
    </row>
    <row r="512" spans="1:15" x14ac:dyDescent="0.25">
      <c r="A512" s="14">
        <v>5364</v>
      </c>
      <c r="B512" s="15" t="s">
        <v>56</v>
      </c>
      <c r="C512" s="16" t="s">
        <v>1471</v>
      </c>
      <c r="D512" s="15" t="s">
        <v>1472</v>
      </c>
      <c r="E512" s="17" t="s">
        <v>129</v>
      </c>
      <c r="F512" s="18" t="s">
        <v>1473</v>
      </c>
      <c r="G512" s="19">
        <v>12</v>
      </c>
      <c r="H512" s="19">
        <v>12</v>
      </c>
      <c r="I512" s="20">
        <v>3159</v>
      </c>
      <c r="J512" s="20"/>
      <c r="K512" s="20"/>
      <c r="L512" s="20">
        <v>2677</v>
      </c>
      <c r="M512" s="19">
        <v>3535</v>
      </c>
      <c r="N512" s="19" t="s">
        <v>111</v>
      </c>
      <c r="O512" s="21">
        <f>IF(ISBLANK(J512),(IF(ISBLANK(I512),(IF(ISBLANK(K512),(IF(ISBLANK(M512),"Preis fehlt",M512*'JR1'!AD$2)),K512)),I512)),J512)</f>
        <v>3159</v>
      </c>
    </row>
    <row r="513" spans="1:15" ht="30" x14ac:dyDescent="0.25">
      <c r="A513" s="23">
        <v>18335</v>
      </c>
      <c r="B513" s="24" t="s">
        <v>56</v>
      </c>
      <c r="C513" s="25" t="s">
        <v>1474</v>
      </c>
      <c r="D513" s="24" t="s">
        <v>1475</v>
      </c>
      <c r="E513" s="26" t="s">
        <v>59</v>
      </c>
      <c r="F513" s="27" t="s">
        <v>683</v>
      </c>
      <c r="G513" s="28">
        <v>4</v>
      </c>
      <c r="H513" s="28">
        <v>4</v>
      </c>
      <c r="I513" s="29"/>
      <c r="J513" s="29"/>
      <c r="K513" s="29"/>
      <c r="L513" s="29"/>
      <c r="M513" s="29"/>
      <c r="N513" s="28" t="s">
        <v>126</v>
      </c>
      <c r="O513" s="21" t="str">
        <f>IF(ISBLANK(J513),(IF(ISBLANK(I513),(IF(ISBLANK(K513),(IF(ISBLANK(M513),"Preis fehlt",M513*'JR1'!AD$2)),K513)),I513)),J513)</f>
        <v>Preis fehlt</v>
      </c>
    </row>
    <row r="514" spans="1:15" x14ac:dyDescent="0.25">
      <c r="A514" s="14">
        <v>5259</v>
      </c>
      <c r="B514" s="15" t="s">
        <v>56</v>
      </c>
      <c r="C514" s="16" t="s">
        <v>1476</v>
      </c>
      <c r="D514" s="15" t="s">
        <v>1477</v>
      </c>
      <c r="E514" s="17" t="s">
        <v>154</v>
      </c>
      <c r="F514" s="18" t="s">
        <v>1478</v>
      </c>
      <c r="G514" s="19">
        <v>9</v>
      </c>
      <c r="H514" s="19">
        <v>9</v>
      </c>
      <c r="I514" s="20">
        <v>1434</v>
      </c>
      <c r="J514" s="20"/>
      <c r="K514" s="20"/>
      <c r="L514" s="20">
        <v>1214</v>
      </c>
      <c r="M514" s="19">
        <v>1606</v>
      </c>
      <c r="N514" s="19" t="s">
        <v>151</v>
      </c>
      <c r="O514" s="21">
        <f>IF(ISBLANK(J514),(IF(ISBLANK(I514),(IF(ISBLANK(K514),(IF(ISBLANK(M514),"Preis fehlt",M514*'JR1'!AD$2)),K514)),I514)),J514)</f>
        <v>1434</v>
      </c>
    </row>
    <row r="515" spans="1:15" x14ac:dyDescent="0.25">
      <c r="A515" s="23">
        <v>5260</v>
      </c>
      <c r="B515" s="24" t="s">
        <v>56</v>
      </c>
      <c r="C515" s="25" t="s">
        <v>1479</v>
      </c>
      <c r="D515" s="24" t="s">
        <v>1480</v>
      </c>
      <c r="E515" s="26" t="s">
        <v>98</v>
      </c>
      <c r="F515" s="27" t="s">
        <v>1481</v>
      </c>
      <c r="G515" s="28">
        <v>18</v>
      </c>
      <c r="H515" s="28">
        <v>18</v>
      </c>
      <c r="I515" s="29">
        <v>3192</v>
      </c>
      <c r="J515" s="29"/>
      <c r="K515" s="29"/>
      <c r="L515" s="29">
        <v>2705</v>
      </c>
      <c r="M515" s="28">
        <v>3572</v>
      </c>
      <c r="N515" s="28" t="s">
        <v>151</v>
      </c>
      <c r="O515" s="21">
        <f>IF(ISBLANK(J515),(IF(ISBLANK(I515),(IF(ISBLANK(K515),(IF(ISBLANK(M515),"Preis fehlt",M515*'JR1'!AD$2)),K515)),I515)),J515)</f>
        <v>3192</v>
      </c>
    </row>
    <row r="516" spans="1:15" x14ac:dyDescent="0.25">
      <c r="A516" s="14">
        <v>2065</v>
      </c>
      <c r="B516" s="15" t="s">
        <v>56</v>
      </c>
      <c r="C516" s="16" t="s">
        <v>1482</v>
      </c>
      <c r="D516" s="15" t="s">
        <v>1483</v>
      </c>
      <c r="E516" s="17" t="s">
        <v>70</v>
      </c>
      <c r="F516" s="18" t="s">
        <v>161</v>
      </c>
      <c r="G516" s="19">
        <v>1</v>
      </c>
      <c r="H516" s="19">
        <v>12</v>
      </c>
      <c r="I516" s="20">
        <v>1545</v>
      </c>
      <c r="J516" s="20"/>
      <c r="K516" s="20"/>
      <c r="L516" s="20">
        <v>1330</v>
      </c>
      <c r="M516" s="19">
        <v>1676</v>
      </c>
      <c r="N516" s="19" t="s">
        <v>151</v>
      </c>
      <c r="O516" s="21">
        <f>IF(ISBLANK(J516),(IF(ISBLANK(I516),(IF(ISBLANK(K516),(IF(ISBLANK(M516),"Preis fehlt",M516*'JR1'!AD$2)),K516)),I516)),J516)</f>
        <v>1545</v>
      </c>
    </row>
    <row r="517" spans="1:15" x14ac:dyDescent="0.25">
      <c r="A517" s="23">
        <v>350</v>
      </c>
      <c r="B517" s="24" t="s">
        <v>56</v>
      </c>
      <c r="C517" s="25" t="s">
        <v>1484</v>
      </c>
      <c r="D517" s="24" t="s">
        <v>1485</v>
      </c>
      <c r="E517" s="26" t="s">
        <v>352</v>
      </c>
      <c r="F517" s="27" t="s">
        <v>1486</v>
      </c>
      <c r="G517" s="28">
        <v>4</v>
      </c>
      <c r="H517" s="28">
        <v>4</v>
      </c>
      <c r="I517" s="29">
        <v>736</v>
      </c>
      <c r="J517" s="29"/>
      <c r="K517" s="29"/>
      <c r="L517" s="29">
        <v>623</v>
      </c>
      <c r="M517" s="28">
        <v>823</v>
      </c>
      <c r="N517" s="28" t="s">
        <v>151</v>
      </c>
      <c r="O517" s="21">
        <f>IF(ISBLANK(J517),(IF(ISBLANK(I517),(IF(ISBLANK(K517),(IF(ISBLANK(M517),"Preis fehlt",M517*'JR1'!AD$2)),K517)),I517)),J517)</f>
        <v>736</v>
      </c>
    </row>
    <row r="518" spans="1:15" x14ac:dyDescent="0.25">
      <c r="A518" s="14">
        <v>2066</v>
      </c>
      <c r="B518" s="15" t="s">
        <v>56</v>
      </c>
      <c r="C518" s="16" t="s">
        <v>1487</v>
      </c>
      <c r="D518" s="15" t="s">
        <v>1488</v>
      </c>
      <c r="E518" s="17" t="s">
        <v>1489</v>
      </c>
      <c r="F518" s="18" t="s">
        <v>659</v>
      </c>
      <c r="G518" s="19">
        <v>1</v>
      </c>
      <c r="H518" s="19">
        <v>6</v>
      </c>
      <c r="I518" s="20">
        <v>2044</v>
      </c>
      <c r="J518" s="20"/>
      <c r="K518" s="20"/>
      <c r="L518" s="20">
        <v>1732</v>
      </c>
      <c r="M518" s="19">
        <v>2207</v>
      </c>
      <c r="N518" s="19" t="s">
        <v>76</v>
      </c>
      <c r="O518" s="21">
        <f>IF(ISBLANK(J518),(IF(ISBLANK(I518),(IF(ISBLANK(K518),(IF(ISBLANK(M518),"Preis fehlt",M518*'JR1'!AD$2)),K518)),I518)),J518)</f>
        <v>2044</v>
      </c>
    </row>
    <row r="519" spans="1:15" x14ac:dyDescent="0.25">
      <c r="A519" s="23">
        <v>8010</v>
      </c>
      <c r="B519" s="24" t="s">
        <v>56</v>
      </c>
      <c r="C519" s="25" t="s">
        <v>1490</v>
      </c>
      <c r="D519" s="24" t="s">
        <v>1491</v>
      </c>
      <c r="E519" s="26" t="s">
        <v>129</v>
      </c>
      <c r="F519" s="27" t="s">
        <v>1492</v>
      </c>
      <c r="G519" s="28">
        <v>15</v>
      </c>
      <c r="H519" s="28">
        <v>15</v>
      </c>
      <c r="I519" s="29">
        <v>3029</v>
      </c>
      <c r="J519" s="29"/>
      <c r="K519" s="29"/>
      <c r="L519" s="29">
        <v>2568</v>
      </c>
      <c r="M519" s="28">
        <v>3387</v>
      </c>
      <c r="N519" s="28" t="s">
        <v>67</v>
      </c>
      <c r="O519" s="21">
        <f>IF(ISBLANK(J519),(IF(ISBLANK(I519),(IF(ISBLANK(K519),(IF(ISBLANK(M519),"Preis fehlt",M519*'JR1'!AD$2)),K519)),I519)),J519)</f>
        <v>3029</v>
      </c>
    </row>
    <row r="520" spans="1:15" ht="30" x14ac:dyDescent="0.25">
      <c r="A520" s="14">
        <v>6004</v>
      </c>
      <c r="B520" s="15" t="s">
        <v>56</v>
      </c>
      <c r="C520" s="16" t="s">
        <v>1493</v>
      </c>
      <c r="D520" s="15" t="s">
        <v>1494</v>
      </c>
      <c r="E520" s="17" t="s">
        <v>59</v>
      </c>
      <c r="F520" s="18" t="s">
        <v>1495</v>
      </c>
      <c r="G520" s="19">
        <v>15</v>
      </c>
      <c r="H520" s="19">
        <v>15</v>
      </c>
      <c r="I520" s="20">
        <v>5561</v>
      </c>
      <c r="J520" s="20"/>
      <c r="K520" s="20"/>
      <c r="L520" s="20">
        <v>4712</v>
      </c>
      <c r="M520" s="19">
        <v>6248</v>
      </c>
      <c r="N520" s="19" t="s">
        <v>88</v>
      </c>
      <c r="O520" s="21">
        <f>IF(ISBLANK(J520),(IF(ISBLANK(I520),(IF(ISBLANK(K520),(IF(ISBLANK(M520),"Preis fehlt",M520*'JR1'!AD$2)),K520)),I520)),J520)</f>
        <v>5561</v>
      </c>
    </row>
    <row r="521" spans="1:15" x14ac:dyDescent="0.25">
      <c r="A521" s="23">
        <v>5262</v>
      </c>
      <c r="B521" s="24" t="s">
        <v>56</v>
      </c>
      <c r="C521" s="25" t="s">
        <v>1496</v>
      </c>
      <c r="D521" s="24" t="s">
        <v>1497</v>
      </c>
      <c r="E521" s="26" t="s">
        <v>98</v>
      </c>
      <c r="F521" s="27" t="s">
        <v>1498</v>
      </c>
      <c r="G521" s="28">
        <v>18</v>
      </c>
      <c r="H521" s="28">
        <v>18</v>
      </c>
      <c r="I521" s="29">
        <v>3763</v>
      </c>
      <c r="J521" s="29"/>
      <c r="K521" s="29"/>
      <c r="L521" s="29">
        <v>3188</v>
      </c>
      <c r="M521" s="28">
        <v>4204</v>
      </c>
      <c r="N521" s="28" t="s">
        <v>151</v>
      </c>
      <c r="O521" s="21">
        <f>IF(ISBLANK(J521),(IF(ISBLANK(I521),(IF(ISBLANK(K521),(IF(ISBLANK(M521),"Preis fehlt",M521*'JR1'!AD$2)),K521)),I521)),J521)</f>
        <v>3763</v>
      </c>
    </row>
    <row r="522" spans="1:15" ht="30" x14ac:dyDescent="0.25">
      <c r="A522" s="14">
        <v>5500</v>
      </c>
      <c r="B522" s="15" t="s">
        <v>56</v>
      </c>
      <c r="C522" s="16" t="s">
        <v>1499</v>
      </c>
      <c r="D522" s="15" t="s">
        <v>1500</v>
      </c>
      <c r="E522" s="17" t="s">
        <v>98</v>
      </c>
      <c r="F522" s="18" t="s">
        <v>161</v>
      </c>
      <c r="G522" s="19">
        <v>36</v>
      </c>
      <c r="H522" s="19">
        <v>36</v>
      </c>
      <c r="I522" s="20">
        <v>5037</v>
      </c>
      <c r="J522" s="20"/>
      <c r="K522" s="20"/>
      <c r="L522" s="20">
        <v>4270</v>
      </c>
      <c r="M522" s="19">
        <v>5504</v>
      </c>
      <c r="N522" s="19" t="s">
        <v>151</v>
      </c>
      <c r="O522" s="21">
        <f>IF(ISBLANK(J522),(IF(ISBLANK(I522),(IF(ISBLANK(K522),(IF(ISBLANK(M522),"Preis fehlt",M522*'JR1'!AD$2)),K522)),I522)),J522)</f>
        <v>5037</v>
      </c>
    </row>
    <row r="523" spans="1:15" x14ac:dyDescent="0.25">
      <c r="A523" s="23">
        <v>5194</v>
      </c>
      <c r="B523" s="24" t="s">
        <v>56</v>
      </c>
      <c r="C523" s="25" t="s">
        <v>1501</v>
      </c>
      <c r="D523" s="24" t="s">
        <v>1502</v>
      </c>
      <c r="E523" s="26" t="s">
        <v>352</v>
      </c>
      <c r="F523" s="27" t="s">
        <v>1503</v>
      </c>
      <c r="G523" s="28">
        <v>12</v>
      </c>
      <c r="H523" s="28">
        <v>12</v>
      </c>
      <c r="I523" s="29">
        <v>6105</v>
      </c>
      <c r="J523" s="29"/>
      <c r="K523" s="29"/>
      <c r="L523" s="29">
        <v>5175</v>
      </c>
      <c r="M523" s="28">
        <v>6862</v>
      </c>
      <c r="N523" s="28" t="s">
        <v>462</v>
      </c>
      <c r="O523" s="21">
        <f>IF(ISBLANK(J523),(IF(ISBLANK(I523),(IF(ISBLANK(K523),(IF(ISBLANK(M523),"Preis fehlt",M523*'JR1'!AD$2)),K523)),I523)),J523)</f>
        <v>6105</v>
      </c>
    </row>
    <row r="524" spans="1:15" ht="120" x14ac:dyDescent="0.25">
      <c r="A524" s="14">
        <v>14035</v>
      </c>
      <c r="B524" s="15" t="s">
        <v>56</v>
      </c>
      <c r="C524" s="16" t="s">
        <v>1504</v>
      </c>
      <c r="D524" s="15" t="s">
        <v>1505</v>
      </c>
      <c r="E524" s="17" t="s">
        <v>98</v>
      </c>
      <c r="F524" s="18" t="s">
        <v>1180</v>
      </c>
      <c r="G524" s="19">
        <v>4</v>
      </c>
      <c r="H524" s="19">
        <v>4</v>
      </c>
      <c r="I524" s="20">
        <v>364</v>
      </c>
      <c r="J524" s="20"/>
      <c r="K524" s="20"/>
      <c r="L524" s="20">
        <v>308</v>
      </c>
      <c r="M524" s="19">
        <v>494</v>
      </c>
      <c r="N524" s="19" t="s">
        <v>111</v>
      </c>
      <c r="O524" s="21">
        <f>IF(ISBLANK(J524),(IF(ISBLANK(I524),(IF(ISBLANK(K524),(IF(ISBLANK(M524),"Preis fehlt",M524*'JR1'!AD$2)),K524)),I524)),J524)</f>
        <v>364</v>
      </c>
    </row>
    <row r="525" spans="1:15" x14ac:dyDescent="0.25">
      <c r="A525" s="23">
        <v>12659</v>
      </c>
      <c r="B525" s="24" t="s">
        <v>56</v>
      </c>
      <c r="C525" s="25" t="s">
        <v>1506</v>
      </c>
      <c r="D525" s="24" t="s">
        <v>1507</v>
      </c>
      <c r="E525" s="26" t="s">
        <v>83</v>
      </c>
      <c r="F525" s="27" t="s">
        <v>1186</v>
      </c>
      <c r="G525" s="28">
        <v>6</v>
      </c>
      <c r="H525" s="28">
        <v>6</v>
      </c>
      <c r="I525" s="29">
        <v>1027</v>
      </c>
      <c r="J525" s="29"/>
      <c r="K525" s="29"/>
      <c r="L525" s="29">
        <v>872</v>
      </c>
      <c r="M525" s="28">
        <v>923</v>
      </c>
      <c r="N525" s="28" t="s">
        <v>111</v>
      </c>
      <c r="O525" s="21">
        <f>IF(ISBLANK(J525),(IF(ISBLANK(I525),(IF(ISBLANK(K525),(IF(ISBLANK(M525),"Preis fehlt",M525*'JR1'!AD$2)),K525)),I525)),J525)</f>
        <v>1027</v>
      </c>
    </row>
    <row r="526" spans="1:15" x14ac:dyDescent="0.25">
      <c r="A526" s="14">
        <v>5264</v>
      </c>
      <c r="B526" s="15" t="s">
        <v>56</v>
      </c>
      <c r="C526" s="16" t="s">
        <v>1508</v>
      </c>
      <c r="D526" s="15" t="s">
        <v>1509</v>
      </c>
      <c r="E526" s="17" t="s">
        <v>489</v>
      </c>
      <c r="F526" s="18" t="s">
        <v>1510</v>
      </c>
      <c r="G526" s="19">
        <v>6</v>
      </c>
      <c r="H526" s="19">
        <v>6</v>
      </c>
      <c r="I526" s="20">
        <v>1766</v>
      </c>
      <c r="J526" s="20"/>
      <c r="K526" s="20"/>
      <c r="L526" s="20">
        <v>1497</v>
      </c>
      <c r="M526" s="19">
        <v>1980</v>
      </c>
      <c r="N526" s="19" t="s">
        <v>151</v>
      </c>
      <c r="O526" s="21">
        <f>IF(ISBLANK(J526),(IF(ISBLANK(I526),(IF(ISBLANK(K526),(IF(ISBLANK(M526),"Preis fehlt",M526*'JR1'!AD$2)),K526)),I526)),J526)</f>
        <v>1766</v>
      </c>
    </row>
    <row r="527" spans="1:15" x14ac:dyDescent="0.25">
      <c r="A527" s="23">
        <v>12024</v>
      </c>
      <c r="B527" s="24" t="s">
        <v>56</v>
      </c>
      <c r="C527" s="25" t="s">
        <v>1511</v>
      </c>
      <c r="D527" s="24" t="s">
        <v>1512</v>
      </c>
      <c r="E527" s="26" t="s">
        <v>129</v>
      </c>
      <c r="F527" s="27" t="s">
        <v>1513</v>
      </c>
      <c r="G527" s="28">
        <v>12</v>
      </c>
      <c r="H527" s="28">
        <v>12</v>
      </c>
      <c r="I527" s="29">
        <v>3420</v>
      </c>
      <c r="J527" s="29"/>
      <c r="K527" s="29"/>
      <c r="L527" s="29">
        <v>2897</v>
      </c>
      <c r="M527" s="28">
        <v>2682</v>
      </c>
      <c r="N527" s="28" t="s">
        <v>151</v>
      </c>
      <c r="O527" s="21">
        <f>IF(ISBLANK(J527),(IF(ISBLANK(I527),(IF(ISBLANK(K527),(IF(ISBLANK(M527),"Preis fehlt",M527*'JR1'!AD$2)),K527)),I527)),J527)</f>
        <v>3420</v>
      </c>
    </row>
    <row r="528" spans="1:15" x14ac:dyDescent="0.25">
      <c r="A528" s="14">
        <v>3014</v>
      </c>
      <c r="B528" s="15" t="s">
        <v>56</v>
      </c>
      <c r="C528" s="16" t="s">
        <v>1514</v>
      </c>
      <c r="D528" s="15" t="s">
        <v>1515</v>
      </c>
      <c r="E528" s="17" t="s">
        <v>74</v>
      </c>
      <c r="F528" s="18" t="s">
        <v>1516</v>
      </c>
      <c r="G528" s="19">
        <v>12</v>
      </c>
      <c r="H528" s="19">
        <v>12</v>
      </c>
      <c r="I528" s="20">
        <v>3230</v>
      </c>
      <c r="J528" s="20"/>
      <c r="K528" s="20"/>
      <c r="L528" s="20">
        <v>2737</v>
      </c>
      <c r="M528" s="19">
        <v>3611</v>
      </c>
      <c r="N528" s="19" t="s">
        <v>151</v>
      </c>
      <c r="O528" s="21">
        <f>IF(ISBLANK(J528),(IF(ISBLANK(I528),(IF(ISBLANK(K528),(IF(ISBLANK(M528),"Preis fehlt",M528*'JR1'!AD$2)),K528)),I528)),J528)</f>
        <v>3230</v>
      </c>
    </row>
    <row r="529" spans="1:15" x14ac:dyDescent="0.25">
      <c r="A529" s="23">
        <v>292</v>
      </c>
      <c r="B529" s="24" t="s">
        <v>56</v>
      </c>
      <c r="C529" s="25" t="s">
        <v>1517</v>
      </c>
      <c r="D529" s="24" t="s">
        <v>1518</v>
      </c>
      <c r="E529" s="26" t="s">
        <v>154</v>
      </c>
      <c r="F529" s="27" t="s">
        <v>1519</v>
      </c>
      <c r="G529" s="28">
        <v>8</v>
      </c>
      <c r="H529" s="28">
        <v>8</v>
      </c>
      <c r="I529" s="29">
        <v>2507</v>
      </c>
      <c r="J529" s="29"/>
      <c r="K529" s="29"/>
      <c r="L529" s="29">
        <v>2125</v>
      </c>
      <c r="M529" s="28">
        <v>2803</v>
      </c>
      <c r="N529" s="28" t="s">
        <v>67</v>
      </c>
      <c r="O529" s="21">
        <f>IF(ISBLANK(J529),(IF(ISBLANK(I529),(IF(ISBLANK(K529),(IF(ISBLANK(M529),"Preis fehlt",M529*'JR1'!AD$2)),K529)),I529)),J529)</f>
        <v>2507</v>
      </c>
    </row>
    <row r="530" spans="1:15" ht="30" x14ac:dyDescent="0.25">
      <c r="A530" s="14">
        <v>349</v>
      </c>
      <c r="B530" s="15" t="s">
        <v>56</v>
      </c>
      <c r="C530" s="16" t="s">
        <v>1520</v>
      </c>
      <c r="D530" s="15" t="s">
        <v>1521</v>
      </c>
      <c r="E530" s="17" t="s">
        <v>98</v>
      </c>
      <c r="F530" s="18" t="s">
        <v>859</v>
      </c>
      <c r="G530" s="19">
        <v>12</v>
      </c>
      <c r="H530" s="19">
        <v>12</v>
      </c>
      <c r="I530" s="20">
        <v>5119</v>
      </c>
      <c r="J530" s="20"/>
      <c r="K530" s="20"/>
      <c r="L530" s="20">
        <v>4338</v>
      </c>
      <c r="M530" s="19">
        <v>5731</v>
      </c>
      <c r="N530" s="19" t="s">
        <v>61</v>
      </c>
      <c r="O530" s="21">
        <f>IF(ISBLANK(J530),(IF(ISBLANK(I530),(IF(ISBLANK(K530),(IF(ISBLANK(M530),"Preis fehlt",M530*'JR1'!AD$2)),K530)),I530)),J530)</f>
        <v>5119</v>
      </c>
    </row>
    <row r="531" spans="1:15" x14ac:dyDescent="0.25">
      <c r="A531" s="23">
        <v>347</v>
      </c>
      <c r="B531" s="24" t="s">
        <v>56</v>
      </c>
      <c r="C531" s="25" t="s">
        <v>1522</v>
      </c>
      <c r="D531" s="24" t="s">
        <v>1523</v>
      </c>
      <c r="E531" s="26" t="s">
        <v>154</v>
      </c>
      <c r="F531" s="27" t="s">
        <v>841</v>
      </c>
      <c r="G531" s="28">
        <v>12</v>
      </c>
      <c r="H531" s="28">
        <v>12</v>
      </c>
      <c r="I531" s="29">
        <v>3238</v>
      </c>
      <c r="J531" s="29"/>
      <c r="K531" s="29"/>
      <c r="L531" s="29">
        <v>2745</v>
      </c>
      <c r="M531" s="28">
        <v>3630</v>
      </c>
      <c r="N531" s="28" t="s">
        <v>76</v>
      </c>
      <c r="O531" s="21">
        <f>IF(ISBLANK(J531),(IF(ISBLANK(I531),(IF(ISBLANK(K531),(IF(ISBLANK(M531),"Preis fehlt",M531*'JR1'!AD$2)),K531)),I531)),J531)</f>
        <v>3238</v>
      </c>
    </row>
    <row r="532" spans="1:15" ht="30" x14ac:dyDescent="0.25">
      <c r="A532" s="14">
        <v>367</v>
      </c>
      <c r="B532" s="15" t="s">
        <v>56</v>
      </c>
      <c r="C532" s="16" t="s">
        <v>1524</v>
      </c>
      <c r="D532" s="15" t="s">
        <v>1525</v>
      </c>
      <c r="E532" s="17" t="s">
        <v>154</v>
      </c>
      <c r="F532" s="18" t="s">
        <v>1526</v>
      </c>
      <c r="G532" s="19">
        <v>8</v>
      </c>
      <c r="H532" s="19">
        <v>8</v>
      </c>
      <c r="I532" s="20">
        <v>2605</v>
      </c>
      <c r="J532" s="20"/>
      <c r="K532" s="20"/>
      <c r="L532" s="20">
        <v>2207</v>
      </c>
      <c r="M532" s="19">
        <v>2909</v>
      </c>
      <c r="N532" s="19" t="s">
        <v>88</v>
      </c>
      <c r="O532" s="21">
        <f>IF(ISBLANK(J532),(IF(ISBLANK(I532),(IF(ISBLANK(K532),(IF(ISBLANK(M532),"Preis fehlt",M532*'JR1'!AD$2)),K532)),I532)),J532)</f>
        <v>2605</v>
      </c>
    </row>
    <row r="533" spans="1:15" ht="30" x14ac:dyDescent="0.25">
      <c r="A533" s="23">
        <v>365</v>
      </c>
      <c r="B533" s="24" t="s">
        <v>56</v>
      </c>
      <c r="C533" s="25" t="s">
        <v>1527</v>
      </c>
      <c r="D533" s="24" t="s">
        <v>1528</v>
      </c>
      <c r="E533" s="26" t="s">
        <v>98</v>
      </c>
      <c r="F533" s="27" t="s">
        <v>1529</v>
      </c>
      <c r="G533" s="28">
        <v>18</v>
      </c>
      <c r="H533" s="28">
        <v>18</v>
      </c>
      <c r="I533" s="29">
        <v>4775</v>
      </c>
      <c r="J533" s="29"/>
      <c r="K533" s="29"/>
      <c r="L533" s="29">
        <v>4046</v>
      </c>
      <c r="M533" s="28">
        <v>5347</v>
      </c>
      <c r="N533" s="28" t="s">
        <v>88</v>
      </c>
      <c r="O533" s="21">
        <f>IF(ISBLANK(J533),(IF(ISBLANK(I533),(IF(ISBLANK(K533),(IF(ISBLANK(M533),"Preis fehlt",M533*'JR1'!AD$2)),K533)),I533)),J533)</f>
        <v>4775</v>
      </c>
    </row>
    <row r="534" spans="1:15" x14ac:dyDescent="0.25">
      <c r="A534" s="14">
        <v>398</v>
      </c>
      <c r="B534" s="15" t="s">
        <v>56</v>
      </c>
      <c r="C534" s="16" t="s">
        <v>1530</v>
      </c>
      <c r="D534" s="15" t="s">
        <v>1531</v>
      </c>
      <c r="E534" s="17" t="s">
        <v>74</v>
      </c>
      <c r="F534" s="18" t="s">
        <v>75</v>
      </c>
      <c r="G534" s="19">
        <v>12</v>
      </c>
      <c r="H534" s="19">
        <v>12</v>
      </c>
      <c r="I534" s="20">
        <v>3999</v>
      </c>
      <c r="J534" s="20"/>
      <c r="K534" s="20"/>
      <c r="L534" s="20">
        <v>3388</v>
      </c>
      <c r="M534" s="19">
        <v>4474</v>
      </c>
      <c r="N534" s="19" t="s">
        <v>227</v>
      </c>
      <c r="O534" s="21">
        <f>IF(ISBLANK(J534),(IF(ISBLANK(I534),(IF(ISBLANK(K534),(IF(ISBLANK(M534),"Preis fehlt",M534*'JR1'!AD$2)),K534)),I534)),J534)</f>
        <v>3999</v>
      </c>
    </row>
    <row r="535" spans="1:15" x14ac:dyDescent="0.25">
      <c r="A535" s="23">
        <v>371</v>
      </c>
      <c r="B535" s="24" t="s">
        <v>56</v>
      </c>
      <c r="C535" s="25" t="s">
        <v>1532</v>
      </c>
      <c r="D535" s="24" t="s">
        <v>1533</v>
      </c>
      <c r="E535" s="26" t="s">
        <v>129</v>
      </c>
      <c r="F535" s="27" t="s">
        <v>1534</v>
      </c>
      <c r="G535" s="28">
        <v>8</v>
      </c>
      <c r="H535" s="28">
        <v>8</v>
      </c>
      <c r="I535" s="29">
        <v>3002</v>
      </c>
      <c r="J535" s="29"/>
      <c r="K535" s="29"/>
      <c r="L535" s="29">
        <v>2543</v>
      </c>
      <c r="M535" s="28">
        <v>3355</v>
      </c>
      <c r="N535" s="28" t="s">
        <v>151</v>
      </c>
      <c r="O535" s="21">
        <f>IF(ISBLANK(J535),(IF(ISBLANK(I535),(IF(ISBLANK(K535),(IF(ISBLANK(M535),"Preis fehlt",M535*'JR1'!AD$2)),K535)),I535)),J535)</f>
        <v>3002</v>
      </c>
    </row>
    <row r="536" spans="1:15" ht="30" x14ac:dyDescent="0.25">
      <c r="A536" s="14">
        <v>399</v>
      </c>
      <c r="B536" s="15" t="s">
        <v>56</v>
      </c>
      <c r="C536" s="16" t="s">
        <v>1535</v>
      </c>
      <c r="D536" s="15" t="s">
        <v>1536</v>
      </c>
      <c r="E536" s="17" t="s">
        <v>129</v>
      </c>
      <c r="F536" s="18" t="s">
        <v>200</v>
      </c>
      <c r="G536" s="19">
        <v>12</v>
      </c>
      <c r="H536" s="19">
        <v>12</v>
      </c>
      <c r="I536" s="20">
        <v>4895</v>
      </c>
      <c r="J536" s="20"/>
      <c r="K536" s="20"/>
      <c r="L536" s="20">
        <v>4149</v>
      </c>
      <c r="M536" s="19">
        <v>5469</v>
      </c>
      <c r="N536" s="19" t="s">
        <v>80</v>
      </c>
      <c r="O536" s="21">
        <f>IF(ISBLANK(J536),(IF(ISBLANK(I536),(IF(ISBLANK(K536),(IF(ISBLANK(M536),"Preis fehlt",M536*'JR1'!AD$2)),K536)),I536)),J536)</f>
        <v>4895</v>
      </c>
    </row>
    <row r="537" spans="1:15" x14ac:dyDescent="0.25">
      <c r="A537" s="23">
        <v>301</v>
      </c>
      <c r="B537" s="24" t="s">
        <v>56</v>
      </c>
      <c r="C537" s="25" t="s">
        <v>1537</v>
      </c>
      <c r="D537" s="24" t="s">
        <v>1538</v>
      </c>
      <c r="E537" s="26" t="s">
        <v>129</v>
      </c>
      <c r="F537" s="27" t="s">
        <v>1539</v>
      </c>
      <c r="G537" s="28">
        <v>2</v>
      </c>
      <c r="H537" s="28">
        <v>24</v>
      </c>
      <c r="I537" s="29">
        <v>5613</v>
      </c>
      <c r="J537" s="29"/>
      <c r="K537" s="29"/>
      <c r="L537" s="29">
        <v>4757</v>
      </c>
      <c r="M537" s="28">
        <v>6282</v>
      </c>
      <c r="N537" s="28" t="s">
        <v>111</v>
      </c>
      <c r="O537" s="21">
        <f>IF(ISBLANK(J537),(IF(ISBLANK(I537),(IF(ISBLANK(K537),(IF(ISBLANK(M537),"Preis fehlt",M537*'JR1'!AD$2)),K537)),I537)),J537)</f>
        <v>5613</v>
      </c>
    </row>
    <row r="538" spans="1:15" ht="30" x14ac:dyDescent="0.25">
      <c r="A538" s="14">
        <v>300</v>
      </c>
      <c r="B538" s="15" t="s">
        <v>56</v>
      </c>
      <c r="C538" s="16" t="s">
        <v>1540</v>
      </c>
      <c r="D538" s="15" t="s">
        <v>1541</v>
      </c>
      <c r="E538" s="17" t="s">
        <v>98</v>
      </c>
      <c r="F538" s="18" t="s">
        <v>1542</v>
      </c>
      <c r="G538" s="19">
        <v>12</v>
      </c>
      <c r="H538" s="19">
        <v>12</v>
      </c>
      <c r="I538" s="20">
        <v>5557</v>
      </c>
      <c r="J538" s="20"/>
      <c r="K538" s="20"/>
      <c r="L538" s="20">
        <v>4710</v>
      </c>
      <c r="M538" s="19">
        <v>6221</v>
      </c>
      <c r="N538" s="19" t="s">
        <v>80</v>
      </c>
      <c r="O538" s="21">
        <f>IF(ISBLANK(J538),(IF(ISBLANK(I538),(IF(ISBLANK(K538),(IF(ISBLANK(M538),"Preis fehlt",M538*'JR1'!AD$2)),K538)),I538)),J538)</f>
        <v>5557</v>
      </c>
    </row>
    <row r="539" spans="1:15" x14ac:dyDescent="0.25">
      <c r="A539" s="23">
        <v>2069</v>
      </c>
      <c r="B539" s="24" t="s">
        <v>56</v>
      </c>
      <c r="C539" s="25" t="s">
        <v>1543</v>
      </c>
      <c r="D539" s="24" t="s">
        <v>1544</v>
      </c>
      <c r="E539" s="26" t="s">
        <v>507</v>
      </c>
      <c r="F539" s="27" t="s">
        <v>1545</v>
      </c>
      <c r="G539" s="28">
        <v>8</v>
      </c>
      <c r="H539" s="28">
        <v>8</v>
      </c>
      <c r="I539" s="29">
        <v>1714</v>
      </c>
      <c r="J539" s="29"/>
      <c r="K539" s="29"/>
      <c r="L539" s="29">
        <v>1452</v>
      </c>
      <c r="M539" s="28">
        <v>1852</v>
      </c>
      <c r="N539" s="28" t="s">
        <v>151</v>
      </c>
      <c r="O539" s="21">
        <f>IF(ISBLANK(J539),(IF(ISBLANK(I539),(IF(ISBLANK(K539),(IF(ISBLANK(M539),"Preis fehlt",M539*'JR1'!AD$2)),K539)),I539)),J539)</f>
        <v>1714</v>
      </c>
    </row>
    <row r="540" spans="1:15" ht="30" x14ac:dyDescent="0.25">
      <c r="A540" s="14">
        <v>359</v>
      </c>
      <c r="B540" s="15" t="s">
        <v>56</v>
      </c>
      <c r="C540" s="16" t="s">
        <v>1546</v>
      </c>
      <c r="D540" s="15" t="s">
        <v>1547</v>
      </c>
      <c r="E540" s="17" t="s">
        <v>129</v>
      </c>
      <c r="F540" s="18" t="s">
        <v>1548</v>
      </c>
      <c r="G540" s="19">
        <v>16</v>
      </c>
      <c r="H540" s="19">
        <v>16</v>
      </c>
      <c r="I540" s="20">
        <v>9027</v>
      </c>
      <c r="J540" s="20"/>
      <c r="K540" s="20"/>
      <c r="L540" s="20">
        <v>7649</v>
      </c>
      <c r="M540" s="19">
        <v>10094</v>
      </c>
      <c r="N540" s="19" t="s">
        <v>88</v>
      </c>
      <c r="O540" s="21">
        <f>IF(ISBLANK(J540),(IF(ISBLANK(I540),(IF(ISBLANK(K540),(IF(ISBLANK(M540),"Preis fehlt",M540*'JR1'!AD$2)),K540)),I540)),J540)</f>
        <v>9027</v>
      </c>
    </row>
    <row r="541" spans="1:15" ht="135" x14ac:dyDescent="0.25">
      <c r="A541" s="23">
        <v>7452</v>
      </c>
      <c r="B541" s="24" t="s">
        <v>56</v>
      </c>
      <c r="C541" s="25" t="s">
        <v>1549</v>
      </c>
      <c r="D541" s="24" t="s">
        <v>1550</v>
      </c>
      <c r="E541" s="26" t="s">
        <v>74</v>
      </c>
      <c r="F541" s="27" t="s">
        <v>1551</v>
      </c>
      <c r="G541" s="28">
        <v>4</v>
      </c>
      <c r="H541" s="28">
        <v>4</v>
      </c>
      <c r="I541" s="29">
        <v>647</v>
      </c>
      <c r="J541" s="29"/>
      <c r="K541" s="29"/>
      <c r="L541" s="29">
        <v>548</v>
      </c>
      <c r="M541" s="28">
        <v>727</v>
      </c>
      <c r="N541" s="28" t="s">
        <v>76</v>
      </c>
      <c r="O541" s="21">
        <f>IF(ISBLANK(J541),(IF(ISBLANK(I541),(IF(ISBLANK(K541),(IF(ISBLANK(M541),"Preis fehlt",M541*'JR1'!AD$2)),K541)),I541)),J541)</f>
        <v>647</v>
      </c>
    </row>
    <row r="542" spans="1:15" ht="30" x14ac:dyDescent="0.25">
      <c r="A542" s="14">
        <v>5099</v>
      </c>
      <c r="B542" s="15" t="s">
        <v>56</v>
      </c>
      <c r="C542" s="16" t="s">
        <v>1552</v>
      </c>
      <c r="D542" s="15" t="s">
        <v>1553</v>
      </c>
      <c r="E542" s="17" t="s">
        <v>129</v>
      </c>
      <c r="F542" s="18" t="s">
        <v>825</v>
      </c>
      <c r="G542" s="19">
        <v>12</v>
      </c>
      <c r="H542" s="19">
        <v>12</v>
      </c>
      <c r="I542" s="20">
        <v>2697</v>
      </c>
      <c r="J542" s="20"/>
      <c r="K542" s="20"/>
      <c r="L542" s="20">
        <v>2286</v>
      </c>
      <c r="M542" s="19">
        <v>3018</v>
      </c>
      <c r="N542" s="19" t="s">
        <v>267</v>
      </c>
      <c r="O542" s="21">
        <f>IF(ISBLANK(J542),(IF(ISBLANK(I542),(IF(ISBLANK(K542),(IF(ISBLANK(M542),"Preis fehlt",M542*'JR1'!AD$2)),K542)),I542)),J542)</f>
        <v>2697</v>
      </c>
    </row>
    <row r="543" spans="1:15" ht="30" x14ac:dyDescent="0.25">
      <c r="A543" s="23">
        <v>2016</v>
      </c>
      <c r="B543" s="24" t="s">
        <v>56</v>
      </c>
      <c r="C543" s="25" t="s">
        <v>1554</v>
      </c>
      <c r="D543" s="24" t="s">
        <v>1555</v>
      </c>
      <c r="E543" s="26" t="s">
        <v>98</v>
      </c>
      <c r="F543" s="27" t="s">
        <v>1556</v>
      </c>
      <c r="G543" s="28">
        <v>12</v>
      </c>
      <c r="H543" s="28">
        <v>12</v>
      </c>
      <c r="I543" s="29">
        <v>2801</v>
      </c>
      <c r="J543" s="29"/>
      <c r="K543" s="29"/>
      <c r="L543" s="29">
        <v>2372</v>
      </c>
      <c r="M543" s="28">
        <v>3137</v>
      </c>
      <c r="N543" s="28" t="s">
        <v>88</v>
      </c>
      <c r="O543" s="21">
        <f>IF(ISBLANK(J543),(IF(ISBLANK(I543),(IF(ISBLANK(K543),(IF(ISBLANK(M543),"Preis fehlt",M543*'JR1'!AD$2)),K543)),I543)),J543)</f>
        <v>2801</v>
      </c>
    </row>
    <row r="544" spans="1:15" x14ac:dyDescent="0.25">
      <c r="A544" s="14">
        <v>351</v>
      </c>
      <c r="B544" s="15" t="s">
        <v>56</v>
      </c>
      <c r="C544" s="16" t="s">
        <v>1557</v>
      </c>
      <c r="D544" s="15" t="s">
        <v>1558</v>
      </c>
      <c r="E544" s="17" t="s">
        <v>129</v>
      </c>
      <c r="F544" s="18" t="s">
        <v>1559</v>
      </c>
      <c r="G544" s="19">
        <v>12</v>
      </c>
      <c r="H544" s="19">
        <v>12</v>
      </c>
      <c r="I544" s="20">
        <v>3587</v>
      </c>
      <c r="J544" s="20"/>
      <c r="K544" s="20"/>
      <c r="L544" s="20">
        <v>3040</v>
      </c>
      <c r="M544" s="19">
        <v>4010</v>
      </c>
      <c r="N544" s="19" t="s">
        <v>67</v>
      </c>
      <c r="O544" s="21">
        <f>IF(ISBLANK(J544),(IF(ISBLANK(I544),(IF(ISBLANK(K544),(IF(ISBLANK(M544),"Preis fehlt",M544*'JR1'!AD$2)),K544)),I544)),J544)</f>
        <v>3587</v>
      </c>
    </row>
    <row r="545" spans="1:15" ht="75" x14ac:dyDescent="0.25">
      <c r="A545" s="23">
        <v>759</v>
      </c>
      <c r="B545" s="24" t="s">
        <v>56</v>
      </c>
      <c r="C545" s="25" t="s">
        <v>1560</v>
      </c>
      <c r="D545" s="24" t="s">
        <v>1561</v>
      </c>
      <c r="E545" s="26" t="s">
        <v>129</v>
      </c>
      <c r="F545" s="27" t="s">
        <v>1562</v>
      </c>
      <c r="G545" s="28">
        <v>12</v>
      </c>
      <c r="H545" s="28">
        <v>12</v>
      </c>
      <c r="I545" s="29">
        <v>2663</v>
      </c>
      <c r="J545" s="29"/>
      <c r="K545" s="29"/>
      <c r="L545" s="29">
        <v>2256</v>
      </c>
      <c r="M545" s="28">
        <v>2981</v>
      </c>
      <c r="N545" s="28" t="s">
        <v>76</v>
      </c>
      <c r="O545" s="21">
        <f>IF(ISBLANK(J545),(IF(ISBLANK(I545),(IF(ISBLANK(K545),(IF(ISBLANK(M545),"Preis fehlt",M545*'JR1'!AD$2)),K545)),I545)),J545)</f>
        <v>2663</v>
      </c>
    </row>
    <row r="546" spans="1:15" ht="30" x14ac:dyDescent="0.25">
      <c r="A546" s="14">
        <v>5365</v>
      </c>
      <c r="B546" s="15" t="s">
        <v>56</v>
      </c>
      <c r="C546" s="16" t="s">
        <v>1563</v>
      </c>
      <c r="D546" s="15" t="s">
        <v>1564</v>
      </c>
      <c r="E546" s="17" t="s">
        <v>91</v>
      </c>
      <c r="F546" s="18" t="s">
        <v>698</v>
      </c>
      <c r="G546" s="19">
        <v>10</v>
      </c>
      <c r="H546" s="19">
        <v>10</v>
      </c>
      <c r="I546" s="20">
        <v>2238</v>
      </c>
      <c r="J546" s="20"/>
      <c r="K546" s="20"/>
      <c r="L546" s="20">
        <v>1897</v>
      </c>
      <c r="M546" s="19">
        <v>2519</v>
      </c>
      <c r="N546" s="19" t="s">
        <v>88</v>
      </c>
      <c r="O546" s="21">
        <f>IF(ISBLANK(J546),(IF(ISBLANK(I546),(IF(ISBLANK(K546),(IF(ISBLANK(M546),"Preis fehlt",M546*'JR1'!AD$2)),K546)),I546)),J546)</f>
        <v>2238</v>
      </c>
    </row>
    <row r="547" spans="1:15" x14ac:dyDescent="0.25">
      <c r="A547" s="23">
        <v>304</v>
      </c>
      <c r="B547" s="24" t="s">
        <v>56</v>
      </c>
      <c r="C547" s="25" t="s">
        <v>1565</v>
      </c>
      <c r="D547" s="24" t="s">
        <v>1566</v>
      </c>
      <c r="E547" s="26" t="s">
        <v>129</v>
      </c>
      <c r="F547" s="27" t="s">
        <v>402</v>
      </c>
      <c r="G547" s="28">
        <v>6</v>
      </c>
      <c r="H547" s="28">
        <v>6</v>
      </c>
      <c r="I547" s="29">
        <v>2136</v>
      </c>
      <c r="J547" s="29"/>
      <c r="K547" s="29"/>
      <c r="L547" s="29">
        <v>1810</v>
      </c>
      <c r="M547" s="28">
        <v>2396</v>
      </c>
      <c r="N547" s="28" t="s">
        <v>76</v>
      </c>
      <c r="O547" s="21">
        <f>IF(ISBLANK(J547),(IF(ISBLANK(I547),(IF(ISBLANK(K547),(IF(ISBLANK(M547),"Preis fehlt",M547*'JR1'!AD$2)),K547)),I547)),J547)</f>
        <v>2136</v>
      </c>
    </row>
    <row r="548" spans="1:15" ht="105" x14ac:dyDescent="0.25">
      <c r="A548" s="14">
        <v>12018</v>
      </c>
      <c r="B548" s="15" t="s">
        <v>56</v>
      </c>
      <c r="C548" s="16" t="s">
        <v>1567</v>
      </c>
      <c r="D548" s="15" t="s">
        <v>1568</v>
      </c>
      <c r="E548" s="17" t="s">
        <v>129</v>
      </c>
      <c r="F548" s="18" t="s">
        <v>1569</v>
      </c>
      <c r="G548" s="19">
        <v>10</v>
      </c>
      <c r="H548" s="19">
        <v>10</v>
      </c>
      <c r="I548" s="20">
        <v>1605</v>
      </c>
      <c r="J548" s="20"/>
      <c r="K548" s="20"/>
      <c r="L548" s="20">
        <v>1359</v>
      </c>
      <c r="M548" s="19">
        <v>1056</v>
      </c>
      <c r="N548" s="19" t="s">
        <v>76</v>
      </c>
      <c r="O548" s="21">
        <f>IF(ISBLANK(J548),(IF(ISBLANK(I548),(IF(ISBLANK(K548),(IF(ISBLANK(M548),"Preis fehlt",M548*'JR1'!AD$2)),K548)),I548)),J548)</f>
        <v>1605</v>
      </c>
    </row>
    <row r="549" spans="1:15" ht="30" x14ac:dyDescent="0.25">
      <c r="A549" s="23">
        <v>3017</v>
      </c>
      <c r="B549" s="24" t="s">
        <v>56</v>
      </c>
      <c r="C549" s="25" t="s">
        <v>1570</v>
      </c>
      <c r="D549" s="24" t="s">
        <v>1571</v>
      </c>
      <c r="E549" s="26" t="s">
        <v>1572</v>
      </c>
      <c r="F549" s="27" t="s">
        <v>1573</v>
      </c>
      <c r="G549" s="28">
        <v>36</v>
      </c>
      <c r="H549" s="28">
        <v>36</v>
      </c>
      <c r="I549" s="29">
        <v>2547</v>
      </c>
      <c r="J549" s="29"/>
      <c r="K549" s="29"/>
      <c r="L549" s="29">
        <v>2159</v>
      </c>
      <c r="M549" s="28">
        <v>2847</v>
      </c>
      <c r="N549" s="28" t="s">
        <v>88</v>
      </c>
      <c r="O549" s="21">
        <f>IF(ISBLANK(J549),(IF(ISBLANK(I549),(IF(ISBLANK(K549),(IF(ISBLANK(M549),"Preis fehlt",M549*'JR1'!AD$2)),K549)),I549)),J549)</f>
        <v>2547</v>
      </c>
    </row>
    <row r="550" spans="1:15" x14ac:dyDescent="0.25">
      <c r="A550" s="14">
        <v>5462</v>
      </c>
      <c r="B550" s="15" t="s">
        <v>56</v>
      </c>
      <c r="C550" s="16" t="s">
        <v>1574</v>
      </c>
      <c r="D550" s="15" t="s">
        <v>1575</v>
      </c>
      <c r="E550" s="17" t="s">
        <v>129</v>
      </c>
      <c r="F550" s="18" t="s">
        <v>1576</v>
      </c>
      <c r="G550" s="19">
        <v>1</v>
      </c>
      <c r="H550" s="19">
        <v>6</v>
      </c>
      <c r="I550" s="20">
        <v>555</v>
      </c>
      <c r="J550" s="20"/>
      <c r="K550" s="20"/>
      <c r="L550" s="20">
        <v>471</v>
      </c>
      <c r="M550" s="19">
        <v>622</v>
      </c>
      <c r="N550" s="19" t="s">
        <v>67</v>
      </c>
      <c r="O550" s="21">
        <f>IF(ISBLANK(J550),(IF(ISBLANK(I550),(IF(ISBLANK(K550),(IF(ISBLANK(M550),"Preis fehlt",M550*'JR1'!AD$2)),K550)),I550)),J550)</f>
        <v>555</v>
      </c>
    </row>
    <row r="551" spans="1:15" ht="30" x14ac:dyDescent="0.25">
      <c r="A551" s="23">
        <v>7636</v>
      </c>
      <c r="B551" s="24" t="s">
        <v>56</v>
      </c>
      <c r="C551" s="25" t="s">
        <v>1577</v>
      </c>
      <c r="D551" s="24" t="s">
        <v>1578</v>
      </c>
      <c r="E551" s="26" t="s">
        <v>83</v>
      </c>
      <c r="F551" s="27" t="s">
        <v>1579</v>
      </c>
      <c r="G551" s="28">
        <v>12</v>
      </c>
      <c r="H551" s="28">
        <v>12</v>
      </c>
      <c r="I551" s="29">
        <v>1472</v>
      </c>
      <c r="J551" s="29"/>
      <c r="K551" s="29"/>
      <c r="L551" s="29">
        <v>1247</v>
      </c>
      <c r="M551" s="28">
        <v>1662</v>
      </c>
      <c r="N551" s="28" t="s">
        <v>126</v>
      </c>
      <c r="O551" s="21">
        <f>IF(ISBLANK(J551),(IF(ISBLANK(I551),(IF(ISBLANK(K551),(IF(ISBLANK(M551),"Preis fehlt",M551*'JR1'!AD$2)),K551)),I551)),J551)</f>
        <v>1472</v>
      </c>
    </row>
    <row r="552" spans="1:15" ht="30" x14ac:dyDescent="0.25">
      <c r="A552" s="14">
        <v>18844</v>
      </c>
      <c r="B552" s="15" t="s">
        <v>56</v>
      </c>
      <c r="C552" s="16" t="s">
        <v>1580</v>
      </c>
      <c r="D552" s="15" t="s">
        <v>1581</v>
      </c>
      <c r="E552" s="17" t="s">
        <v>59</v>
      </c>
      <c r="F552" s="18" t="s">
        <v>280</v>
      </c>
      <c r="G552" s="19">
        <v>4</v>
      </c>
      <c r="H552" s="19">
        <v>4</v>
      </c>
      <c r="I552" s="20"/>
      <c r="J552" s="20"/>
      <c r="K552" s="20"/>
      <c r="L552" s="20"/>
      <c r="M552" s="20"/>
      <c r="N552" s="19" t="s">
        <v>126</v>
      </c>
      <c r="O552" s="21" t="str">
        <f>IF(ISBLANK(J552),(IF(ISBLANK(I552),(IF(ISBLANK(K552),(IF(ISBLANK(M552),"Preis fehlt",M552*'JR1'!AD$2)),K552)),I552)),J552)</f>
        <v>Preis fehlt</v>
      </c>
    </row>
    <row r="553" spans="1:15" ht="105" x14ac:dyDescent="0.25">
      <c r="A553" s="23">
        <v>12019</v>
      </c>
      <c r="B553" s="24" t="s">
        <v>56</v>
      </c>
      <c r="C553" s="25" t="s">
        <v>1582</v>
      </c>
      <c r="D553" s="24" t="s">
        <v>1583</v>
      </c>
      <c r="E553" s="26" t="s">
        <v>83</v>
      </c>
      <c r="F553" s="27" t="s">
        <v>1584</v>
      </c>
      <c r="G553" s="28">
        <v>4</v>
      </c>
      <c r="H553" s="28">
        <v>4</v>
      </c>
      <c r="I553" s="29">
        <v>1609</v>
      </c>
      <c r="J553" s="29"/>
      <c r="K553" s="29"/>
      <c r="L553" s="29">
        <v>1363</v>
      </c>
      <c r="M553" s="28">
        <v>1342</v>
      </c>
      <c r="N553" s="28" t="s">
        <v>76</v>
      </c>
      <c r="O553" s="21">
        <f>IF(ISBLANK(J553),(IF(ISBLANK(I553),(IF(ISBLANK(K553),(IF(ISBLANK(M553),"Preis fehlt",M553*'JR1'!AD$2)),K553)),I553)),J553)</f>
        <v>1609</v>
      </c>
    </row>
    <row r="554" spans="1:15" ht="30" x14ac:dyDescent="0.25">
      <c r="A554" s="14">
        <v>662</v>
      </c>
      <c r="B554" s="15" t="s">
        <v>56</v>
      </c>
      <c r="C554" s="16" t="s">
        <v>1585</v>
      </c>
      <c r="D554" s="15" t="s">
        <v>1586</v>
      </c>
      <c r="E554" s="17" t="s">
        <v>129</v>
      </c>
      <c r="F554" s="18" t="s">
        <v>1587</v>
      </c>
      <c r="G554" s="19">
        <v>20</v>
      </c>
      <c r="H554" s="19">
        <v>20</v>
      </c>
      <c r="I554" s="20">
        <v>4097</v>
      </c>
      <c r="J554" s="20"/>
      <c r="K554" s="20"/>
      <c r="L554" s="20">
        <v>3474</v>
      </c>
      <c r="M554" s="19">
        <v>4582</v>
      </c>
      <c r="N554" s="19" t="s">
        <v>227</v>
      </c>
      <c r="O554" s="21">
        <f>IF(ISBLANK(J554),(IF(ISBLANK(I554),(IF(ISBLANK(K554),(IF(ISBLANK(M554),"Preis fehlt",M554*'JR1'!AD$2)),K554)),I554)),J554)</f>
        <v>4097</v>
      </c>
    </row>
    <row r="555" spans="1:15" x14ac:dyDescent="0.25">
      <c r="A555" s="23">
        <v>7629</v>
      </c>
      <c r="B555" s="24" t="s">
        <v>62</v>
      </c>
      <c r="C555" s="25" t="s">
        <v>1588</v>
      </c>
      <c r="D555" s="24" t="s">
        <v>1589</v>
      </c>
      <c r="E555" s="26" t="s">
        <v>70</v>
      </c>
      <c r="F555" s="27" t="s">
        <v>1590</v>
      </c>
      <c r="G555" s="28">
        <v>2</v>
      </c>
      <c r="H555" s="28">
        <v>12</v>
      </c>
      <c r="I555" s="29"/>
      <c r="J555" s="29"/>
      <c r="K555" s="29"/>
      <c r="L555" s="29"/>
      <c r="M555" s="28">
        <v>2187</v>
      </c>
      <c r="N555" s="28" t="s">
        <v>67</v>
      </c>
      <c r="O555" s="21">
        <f>IF(ISBLANK(J555),(IF(ISBLANK(I555),(IF(ISBLANK(K555),(IF(ISBLANK(M555),"Preis fehlt",M555*'JR1'!AD$2)),K555)),I555)),J555)</f>
        <v>2624.4</v>
      </c>
    </row>
    <row r="556" spans="1:15" ht="30" x14ac:dyDescent="0.25">
      <c r="A556" s="14">
        <v>123</v>
      </c>
      <c r="B556" s="15" t="s">
        <v>56</v>
      </c>
      <c r="C556" s="16" t="s">
        <v>1591</v>
      </c>
      <c r="D556" s="15" t="s">
        <v>1592</v>
      </c>
      <c r="E556" s="17" t="s">
        <v>129</v>
      </c>
      <c r="F556" s="18" t="s">
        <v>544</v>
      </c>
      <c r="G556" s="19">
        <v>12</v>
      </c>
      <c r="H556" s="19">
        <v>12</v>
      </c>
      <c r="I556" s="20">
        <v>3022</v>
      </c>
      <c r="J556" s="20"/>
      <c r="K556" s="20"/>
      <c r="L556" s="20">
        <v>2561</v>
      </c>
      <c r="M556" s="19">
        <v>3380</v>
      </c>
      <c r="N556" s="19" t="s">
        <v>88</v>
      </c>
      <c r="O556" s="21">
        <f>IF(ISBLANK(J556),(IF(ISBLANK(I556),(IF(ISBLANK(K556),(IF(ISBLANK(M556),"Preis fehlt",M556*'JR1'!AD$2)),K556)),I556)),J556)</f>
        <v>3022</v>
      </c>
    </row>
    <row r="557" spans="1:15" ht="30" x14ac:dyDescent="0.25">
      <c r="A557" s="23">
        <v>6005</v>
      </c>
      <c r="B557" s="24" t="s">
        <v>56</v>
      </c>
      <c r="C557" s="25" t="s">
        <v>1593</v>
      </c>
      <c r="D557" s="24" t="s">
        <v>1594</v>
      </c>
      <c r="E557" s="26" t="s">
        <v>59</v>
      </c>
      <c r="F557" s="27" t="s">
        <v>1595</v>
      </c>
      <c r="G557" s="28">
        <v>24</v>
      </c>
      <c r="H557" s="28">
        <v>24</v>
      </c>
      <c r="I557" s="29">
        <v>9319</v>
      </c>
      <c r="J557" s="29"/>
      <c r="K557" s="29"/>
      <c r="L557" s="29">
        <v>7897</v>
      </c>
      <c r="M557" s="28">
        <v>10426</v>
      </c>
      <c r="N557" s="28" t="s">
        <v>61</v>
      </c>
      <c r="O557" s="21">
        <f>IF(ISBLANK(J557),(IF(ISBLANK(I557),(IF(ISBLANK(K557),(IF(ISBLANK(M557),"Preis fehlt",M557*'JR1'!AD$2)),K557)),I557)),J557)</f>
        <v>9319</v>
      </c>
    </row>
    <row r="558" spans="1:15" x14ac:dyDescent="0.25">
      <c r="A558" s="14">
        <v>11004</v>
      </c>
      <c r="B558" s="15" t="s">
        <v>56</v>
      </c>
      <c r="C558" s="16" t="s">
        <v>1596</v>
      </c>
      <c r="D558" s="15" t="s">
        <v>1597</v>
      </c>
      <c r="E558" s="17" t="s">
        <v>65</v>
      </c>
      <c r="F558" s="18" t="s">
        <v>1598</v>
      </c>
      <c r="G558" s="19">
        <v>6</v>
      </c>
      <c r="H558" s="19">
        <v>6</v>
      </c>
      <c r="I558" s="20">
        <v>686</v>
      </c>
      <c r="J558" s="20"/>
      <c r="K558" s="20"/>
      <c r="L558" s="20">
        <v>581</v>
      </c>
      <c r="M558" s="19">
        <v>829</v>
      </c>
      <c r="N558" s="19" t="s">
        <v>67</v>
      </c>
      <c r="O558" s="21">
        <f>IF(ISBLANK(J558),(IF(ISBLANK(I558),(IF(ISBLANK(K558),(IF(ISBLANK(M558),"Preis fehlt",M558*'JR1'!AD$2)),K558)),I558)),J558)</f>
        <v>686</v>
      </c>
    </row>
    <row r="559" spans="1:15" x14ac:dyDescent="0.25">
      <c r="A559" s="23">
        <v>8510</v>
      </c>
      <c r="B559" s="24" t="s">
        <v>56</v>
      </c>
      <c r="C559" s="25" t="s">
        <v>1599</v>
      </c>
      <c r="D559" s="24" t="s">
        <v>1600</v>
      </c>
      <c r="E559" s="26" t="s">
        <v>74</v>
      </c>
      <c r="F559" s="27" t="s">
        <v>1601</v>
      </c>
      <c r="G559" s="28">
        <v>11</v>
      </c>
      <c r="H559" s="28">
        <v>11</v>
      </c>
      <c r="I559" s="29">
        <v>1687</v>
      </c>
      <c r="J559" s="29"/>
      <c r="K559" s="29"/>
      <c r="L559" s="29">
        <v>1429</v>
      </c>
      <c r="M559" s="28">
        <v>1865</v>
      </c>
      <c r="N559" s="28" t="s">
        <v>67</v>
      </c>
      <c r="O559" s="21">
        <f>IF(ISBLANK(J559),(IF(ISBLANK(I559),(IF(ISBLANK(K559),(IF(ISBLANK(M559),"Preis fehlt",M559*'JR1'!AD$2)),K559)),I559)),J559)</f>
        <v>1687</v>
      </c>
    </row>
    <row r="560" spans="1:15" x14ac:dyDescent="0.25">
      <c r="A560" s="14">
        <v>8511</v>
      </c>
      <c r="B560" s="15" t="s">
        <v>56</v>
      </c>
      <c r="C560" s="16" t="s">
        <v>1602</v>
      </c>
      <c r="D560" s="15" t="s">
        <v>1603</v>
      </c>
      <c r="E560" s="17" t="s">
        <v>129</v>
      </c>
      <c r="F560" s="18" t="s">
        <v>1604</v>
      </c>
      <c r="G560" s="19">
        <v>11</v>
      </c>
      <c r="H560" s="19">
        <v>11</v>
      </c>
      <c r="I560" s="20">
        <v>1687</v>
      </c>
      <c r="J560" s="20"/>
      <c r="K560" s="20"/>
      <c r="L560" s="20">
        <v>1429</v>
      </c>
      <c r="M560" s="19">
        <v>1865</v>
      </c>
      <c r="N560" s="19" t="s">
        <v>294</v>
      </c>
      <c r="O560" s="21">
        <f>IF(ISBLANK(J560),(IF(ISBLANK(I560),(IF(ISBLANK(K560),(IF(ISBLANK(M560),"Preis fehlt",M560*'JR1'!AD$2)),K560)),I560)),J560)</f>
        <v>1687</v>
      </c>
    </row>
    <row r="561" spans="1:15" x14ac:dyDescent="0.25">
      <c r="A561" s="23">
        <v>8512</v>
      </c>
      <c r="B561" s="24" t="s">
        <v>56</v>
      </c>
      <c r="C561" s="25" t="s">
        <v>1605</v>
      </c>
      <c r="D561" s="24" t="s">
        <v>1606</v>
      </c>
      <c r="E561" s="26" t="s">
        <v>129</v>
      </c>
      <c r="F561" s="27" t="s">
        <v>1607</v>
      </c>
      <c r="G561" s="28">
        <v>11</v>
      </c>
      <c r="H561" s="28">
        <v>11</v>
      </c>
      <c r="I561" s="29">
        <v>1687</v>
      </c>
      <c r="J561" s="29"/>
      <c r="K561" s="29"/>
      <c r="L561" s="29">
        <v>1429</v>
      </c>
      <c r="M561" s="28">
        <v>1865</v>
      </c>
      <c r="N561" s="28" t="s">
        <v>67</v>
      </c>
      <c r="O561" s="21">
        <f>IF(ISBLANK(J561),(IF(ISBLANK(I561),(IF(ISBLANK(K561),(IF(ISBLANK(M561),"Preis fehlt",M561*'JR1'!AD$2)),K561)),I561)),J561)</f>
        <v>1687</v>
      </c>
    </row>
    <row r="562" spans="1:15" x14ac:dyDescent="0.25">
      <c r="A562" s="14">
        <v>8513</v>
      </c>
      <c r="B562" s="15" t="s">
        <v>56</v>
      </c>
      <c r="C562" s="16" t="s">
        <v>1608</v>
      </c>
      <c r="D562" s="15" t="s">
        <v>1609</v>
      </c>
      <c r="E562" s="17" t="s">
        <v>74</v>
      </c>
      <c r="F562" s="18" t="s">
        <v>1601</v>
      </c>
      <c r="G562" s="19">
        <v>11</v>
      </c>
      <c r="H562" s="19">
        <v>11</v>
      </c>
      <c r="I562" s="20">
        <v>1687</v>
      </c>
      <c r="J562" s="20"/>
      <c r="K562" s="20"/>
      <c r="L562" s="20">
        <v>1429</v>
      </c>
      <c r="M562" s="19">
        <v>1865</v>
      </c>
      <c r="N562" s="19" t="s">
        <v>67</v>
      </c>
      <c r="O562" s="21">
        <f>IF(ISBLANK(J562),(IF(ISBLANK(I562),(IF(ISBLANK(K562),(IF(ISBLANK(M562),"Preis fehlt",M562*'JR1'!AD$2)),K562)),I562)),J562)</f>
        <v>1687</v>
      </c>
    </row>
    <row r="563" spans="1:15" x14ac:dyDescent="0.25">
      <c r="A563" s="23">
        <v>8514</v>
      </c>
      <c r="B563" s="24" t="s">
        <v>56</v>
      </c>
      <c r="C563" s="25" t="s">
        <v>1610</v>
      </c>
      <c r="D563" s="24" t="s">
        <v>1611</v>
      </c>
      <c r="E563" s="26" t="s">
        <v>129</v>
      </c>
      <c r="F563" s="27" t="s">
        <v>1612</v>
      </c>
      <c r="G563" s="28">
        <v>11</v>
      </c>
      <c r="H563" s="28">
        <v>11</v>
      </c>
      <c r="I563" s="29">
        <v>1687</v>
      </c>
      <c r="J563" s="29"/>
      <c r="K563" s="29"/>
      <c r="L563" s="29">
        <v>1429</v>
      </c>
      <c r="M563" s="28">
        <v>1865</v>
      </c>
      <c r="N563" s="28" t="s">
        <v>67</v>
      </c>
      <c r="O563" s="21">
        <f>IF(ISBLANK(J563),(IF(ISBLANK(I563),(IF(ISBLANK(K563),(IF(ISBLANK(M563),"Preis fehlt",M563*'JR1'!AD$2)),K563)),I563)),J563)</f>
        <v>1687</v>
      </c>
    </row>
    <row r="564" spans="1:15" x14ac:dyDescent="0.25">
      <c r="A564" s="14">
        <v>8515</v>
      </c>
      <c r="B564" s="15" t="s">
        <v>56</v>
      </c>
      <c r="C564" s="16" t="s">
        <v>1613</v>
      </c>
      <c r="D564" s="15" t="s">
        <v>1614</v>
      </c>
      <c r="E564" s="17" t="s">
        <v>74</v>
      </c>
      <c r="F564" s="18" t="s">
        <v>1604</v>
      </c>
      <c r="G564" s="19">
        <v>11</v>
      </c>
      <c r="H564" s="19">
        <v>11</v>
      </c>
      <c r="I564" s="20">
        <v>1687</v>
      </c>
      <c r="J564" s="20"/>
      <c r="K564" s="20"/>
      <c r="L564" s="20">
        <v>1429</v>
      </c>
      <c r="M564" s="19">
        <v>1865</v>
      </c>
      <c r="N564" s="19" t="s">
        <v>67</v>
      </c>
      <c r="O564" s="21">
        <f>IF(ISBLANK(J564),(IF(ISBLANK(I564),(IF(ISBLANK(K564),(IF(ISBLANK(M564),"Preis fehlt",M564*'JR1'!AD$2)),K564)),I564)),J564)</f>
        <v>1687</v>
      </c>
    </row>
    <row r="565" spans="1:15" x14ac:dyDescent="0.25">
      <c r="A565" s="23">
        <v>8516</v>
      </c>
      <c r="B565" s="24" t="s">
        <v>56</v>
      </c>
      <c r="C565" s="25" t="s">
        <v>1615</v>
      </c>
      <c r="D565" s="24" t="s">
        <v>1616</v>
      </c>
      <c r="E565" s="26" t="s">
        <v>129</v>
      </c>
      <c r="F565" s="27" t="s">
        <v>1612</v>
      </c>
      <c r="G565" s="28">
        <v>11</v>
      </c>
      <c r="H565" s="28">
        <v>11</v>
      </c>
      <c r="I565" s="29">
        <v>1687</v>
      </c>
      <c r="J565" s="29"/>
      <c r="K565" s="29"/>
      <c r="L565" s="29">
        <v>1429</v>
      </c>
      <c r="M565" s="28">
        <v>1865</v>
      </c>
      <c r="N565" s="28" t="s">
        <v>67</v>
      </c>
      <c r="O565" s="21">
        <f>IF(ISBLANK(J565),(IF(ISBLANK(I565),(IF(ISBLANK(K565),(IF(ISBLANK(M565),"Preis fehlt",M565*'JR1'!AD$2)),K565)),I565)),J565)</f>
        <v>1687</v>
      </c>
    </row>
    <row r="566" spans="1:15" x14ac:dyDescent="0.25">
      <c r="A566" s="14">
        <v>260</v>
      </c>
      <c r="B566" s="15" t="s">
        <v>56</v>
      </c>
      <c r="C566" s="16" t="s">
        <v>1617</v>
      </c>
      <c r="D566" s="15" t="s">
        <v>1618</v>
      </c>
      <c r="E566" s="17" t="s">
        <v>129</v>
      </c>
      <c r="F566" s="18" t="s">
        <v>1619</v>
      </c>
      <c r="G566" s="19">
        <v>16</v>
      </c>
      <c r="H566" s="19">
        <v>16</v>
      </c>
      <c r="I566" s="20">
        <v>6129</v>
      </c>
      <c r="J566" s="20"/>
      <c r="K566" s="20"/>
      <c r="L566" s="20">
        <v>5193</v>
      </c>
      <c r="M566" s="19">
        <v>6854</v>
      </c>
      <c r="N566" s="19" t="s">
        <v>93</v>
      </c>
      <c r="O566" s="21">
        <f>IF(ISBLANK(J566),(IF(ISBLANK(I566),(IF(ISBLANK(K566),(IF(ISBLANK(M566),"Preis fehlt",M566*'JR1'!AD$2)),K566)),I566)),J566)</f>
        <v>6129</v>
      </c>
    </row>
    <row r="567" spans="1:15" x14ac:dyDescent="0.25">
      <c r="A567" s="23">
        <v>15801</v>
      </c>
      <c r="B567" s="24" t="s">
        <v>56</v>
      </c>
      <c r="C567" s="25" t="s">
        <v>1620</v>
      </c>
      <c r="D567" s="24" t="s">
        <v>1621</v>
      </c>
      <c r="E567" s="26" t="s">
        <v>129</v>
      </c>
      <c r="F567" s="27" t="s">
        <v>378</v>
      </c>
      <c r="G567" s="28">
        <v>12</v>
      </c>
      <c r="H567" s="28">
        <v>12</v>
      </c>
      <c r="I567" s="29">
        <v>1823</v>
      </c>
      <c r="J567" s="29"/>
      <c r="K567" s="29"/>
      <c r="L567" s="29">
        <v>1544</v>
      </c>
      <c r="M567" s="28">
        <v>2731</v>
      </c>
      <c r="N567" s="28" t="s">
        <v>294</v>
      </c>
      <c r="O567" s="21">
        <f>IF(ISBLANK(J567),(IF(ISBLANK(I567),(IF(ISBLANK(K567),(IF(ISBLANK(M567),"Preis fehlt",M567*'JR1'!AD$2)),K567)),I567)),J567)</f>
        <v>1823</v>
      </c>
    </row>
    <row r="568" spans="1:15" x14ac:dyDescent="0.25">
      <c r="A568" s="14">
        <v>12634</v>
      </c>
      <c r="B568" s="15" t="s">
        <v>56</v>
      </c>
      <c r="C568" s="16" t="s">
        <v>1622</v>
      </c>
      <c r="D568" s="15" t="s">
        <v>1623</v>
      </c>
      <c r="E568" s="17" t="s">
        <v>74</v>
      </c>
      <c r="F568" s="18" t="s">
        <v>1624</v>
      </c>
      <c r="G568" s="19">
        <v>12</v>
      </c>
      <c r="H568" s="19">
        <v>12</v>
      </c>
      <c r="I568" s="20">
        <v>2309</v>
      </c>
      <c r="J568" s="20"/>
      <c r="K568" s="20"/>
      <c r="L568" s="20">
        <v>1956</v>
      </c>
      <c r="M568" s="19">
        <v>2054</v>
      </c>
      <c r="N568" s="19" t="s">
        <v>227</v>
      </c>
      <c r="O568" s="21">
        <f>IF(ISBLANK(J568),(IF(ISBLANK(I568),(IF(ISBLANK(K568),(IF(ISBLANK(M568),"Preis fehlt",M568*'JR1'!AD$2)),K568)),I568)),J568)</f>
        <v>2309</v>
      </c>
    </row>
    <row r="569" spans="1:15" x14ac:dyDescent="0.25">
      <c r="A569" s="23">
        <v>13050</v>
      </c>
      <c r="B569" s="24" t="s">
        <v>62</v>
      </c>
      <c r="C569" s="25" t="s">
        <v>1625</v>
      </c>
      <c r="D569" s="24" t="s">
        <v>1626</v>
      </c>
      <c r="E569" s="26" t="s">
        <v>65</v>
      </c>
      <c r="F569" s="27" t="s">
        <v>1336</v>
      </c>
      <c r="G569" s="28">
        <v>4</v>
      </c>
      <c r="H569" s="28">
        <v>4</v>
      </c>
      <c r="I569" s="29"/>
      <c r="J569" s="29"/>
      <c r="K569" s="29"/>
      <c r="L569" s="29"/>
      <c r="M569" s="28">
        <v>776</v>
      </c>
      <c r="N569" s="28" t="s">
        <v>67</v>
      </c>
      <c r="O569" s="21">
        <f>IF(ISBLANK(J569),(IF(ISBLANK(I569),(IF(ISBLANK(K569),(IF(ISBLANK(M569),"Preis fehlt",M569*'JR1'!AD$2)),K569)),I569)),J569)</f>
        <v>931.19999999999993</v>
      </c>
    </row>
    <row r="570" spans="1:15" x14ac:dyDescent="0.25">
      <c r="A570" s="14">
        <v>13159</v>
      </c>
      <c r="B570" s="15" t="s">
        <v>62</v>
      </c>
      <c r="C570" s="16" t="s">
        <v>1627</v>
      </c>
      <c r="D570" s="15" t="s">
        <v>1628</v>
      </c>
      <c r="E570" s="17" t="s">
        <v>70</v>
      </c>
      <c r="F570" s="18" t="s">
        <v>1410</v>
      </c>
      <c r="G570" s="19">
        <v>4</v>
      </c>
      <c r="H570" s="19">
        <v>4</v>
      </c>
      <c r="I570" s="20"/>
      <c r="J570" s="20"/>
      <c r="K570" s="20"/>
      <c r="L570" s="20"/>
      <c r="M570" s="19">
        <v>483</v>
      </c>
      <c r="N570" s="19" t="s">
        <v>284</v>
      </c>
      <c r="O570" s="21">
        <f>IF(ISBLANK(J570),(IF(ISBLANK(I570),(IF(ISBLANK(K570),(IF(ISBLANK(M570),"Preis fehlt",M570*'JR1'!AD$2)),K570)),I570)),J570)</f>
        <v>579.6</v>
      </c>
    </row>
    <row r="571" spans="1:15" ht="30" x14ac:dyDescent="0.25">
      <c r="A571" s="23">
        <v>12681</v>
      </c>
      <c r="B571" s="24" t="s">
        <v>56</v>
      </c>
      <c r="C571" s="25" t="s">
        <v>1629</v>
      </c>
      <c r="D571" s="24" t="s">
        <v>1630</v>
      </c>
      <c r="E571" s="26" t="s">
        <v>83</v>
      </c>
      <c r="F571" s="27" t="s">
        <v>1631</v>
      </c>
      <c r="G571" s="28">
        <v>8</v>
      </c>
      <c r="H571" s="28">
        <v>8</v>
      </c>
      <c r="I571" s="29">
        <v>1312</v>
      </c>
      <c r="J571" s="29"/>
      <c r="K571" s="29"/>
      <c r="L571" s="29">
        <v>1112</v>
      </c>
      <c r="M571" s="28">
        <v>1173</v>
      </c>
      <c r="N571" s="28" t="s">
        <v>80</v>
      </c>
      <c r="O571" s="21">
        <f>IF(ISBLANK(J571),(IF(ISBLANK(I571),(IF(ISBLANK(K571),(IF(ISBLANK(M571),"Preis fehlt",M571*'JR1'!AD$2)),K571)),I571)),J571)</f>
        <v>1312</v>
      </c>
    </row>
    <row r="572" spans="1:15" x14ac:dyDescent="0.25">
      <c r="A572" s="14">
        <v>8011</v>
      </c>
      <c r="B572" s="15" t="s">
        <v>56</v>
      </c>
      <c r="C572" s="16" t="s">
        <v>1632</v>
      </c>
      <c r="D572" s="15" t="s">
        <v>1633</v>
      </c>
      <c r="E572" s="17" t="s">
        <v>74</v>
      </c>
      <c r="F572" s="18" t="s">
        <v>553</v>
      </c>
      <c r="G572" s="19">
        <v>12</v>
      </c>
      <c r="H572" s="19">
        <v>12</v>
      </c>
      <c r="I572" s="20">
        <v>3494</v>
      </c>
      <c r="J572" s="20"/>
      <c r="K572" s="20"/>
      <c r="L572" s="20">
        <v>2960</v>
      </c>
      <c r="M572" s="19">
        <v>3909</v>
      </c>
      <c r="N572" s="19" t="s">
        <v>67</v>
      </c>
      <c r="O572" s="21">
        <f>IF(ISBLANK(J572),(IF(ISBLANK(I572),(IF(ISBLANK(K572),(IF(ISBLANK(M572),"Preis fehlt",M572*'JR1'!AD$2)),K572)),I572)),J572)</f>
        <v>3494</v>
      </c>
    </row>
    <row r="573" spans="1:15" ht="30" x14ac:dyDescent="0.25">
      <c r="A573" s="23">
        <v>3018</v>
      </c>
      <c r="B573" s="24" t="s">
        <v>56</v>
      </c>
      <c r="C573" s="25" t="s">
        <v>1634</v>
      </c>
      <c r="D573" s="24" t="s">
        <v>1635</v>
      </c>
      <c r="E573" s="26" t="s">
        <v>74</v>
      </c>
      <c r="F573" s="27" t="s">
        <v>1122</v>
      </c>
      <c r="G573" s="28">
        <v>12</v>
      </c>
      <c r="H573" s="28">
        <v>12</v>
      </c>
      <c r="I573" s="29">
        <v>3009</v>
      </c>
      <c r="J573" s="29"/>
      <c r="K573" s="29"/>
      <c r="L573" s="29">
        <v>2549</v>
      </c>
      <c r="M573" s="28">
        <v>3365</v>
      </c>
      <c r="N573" s="28" t="s">
        <v>267</v>
      </c>
      <c r="O573" s="21">
        <f>IF(ISBLANK(J573),(IF(ISBLANK(I573),(IF(ISBLANK(K573),(IF(ISBLANK(M573),"Preis fehlt",M573*'JR1'!AD$2)),K573)),I573)),J573)</f>
        <v>3009</v>
      </c>
    </row>
    <row r="574" spans="1:15" x14ac:dyDescent="0.25">
      <c r="A574" s="14">
        <v>12023</v>
      </c>
      <c r="B574" s="15" t="s">
        <v>56</v>
      </c>
      <c r="C574" s="16" t="s">
        <v>1636</v>
      </c>
      <c r="D574" s="15" t="s">
        <v>1637</v>
      </c>
      <c r="E574" s="17" t="s">
        <v>1279</v>
      </c>
      <c r="F574" s="18" t="s">
        <v>1638</v>
      </c>
      <c r="G574" s="19">
        <v>6</v>
      </c>
      <c r="H574" s="19">
        <v>6</v>
      </c>
      <c r="I574" s="20">
        <v>1332</v>
      </c>
      <c r="J574" s="20"/>
      <c r="K574" s="20"/>
      <c r="L574" s="20">
        <v>1130</v>
      </c>
      <c r="M574" s="19">
        <v>993</v>
      </c>
      <c r="N574" s="19" t="s">
        <v>104</v>
      </c>
      <c r="O574" s="21">
        <f>IF(ISBLANK(J574),(IF(ISBLANK(I574),(IF(ISBLANK(K574),(IF(ISBLANK(M574),"Preis fehlt",M574*'JR1'!AD$2)),K574)),I574)),J574)</f>
        <v>1332</v>
      </c>
    </row>
    <row r="575" spans="1:15" x14ac:dyDescent="0.25">
      <c r="A575" s="23">
        <v>3019</v>
      </c>
      <c r="B575" s="24" t="s">
        <v>56</v>
      </c>
      <c r="C575" s="25" t="s">
        <v>1639</v>
      </c>
      <c r="D575" s="24" t="s">
        <v>1640</v>
      </c>
      <c r="E575" s="26" t="s">
        <v>862</v>
      </c>
      <c r="F575" s="27" t="s">
        <v>1641</v>
      </c>
      <c r="G575" s="28">
        <v>8</v>
      </c>
      <c r="H575" s="28">
        <v>8</v>
      </c>
      <c r="I575" s="29">
        <v>3615</v>
      </c>
      <c r="J575" s="29"/>
      <c r="K575" s="29"/>
      <c r="L575" s="29">
        <v>3064</v>
      </c>
      <c r="M575" s="28">
        <v>4043</v>
      </c>
      <c r="N575" s="28" t="s">
        <v>462</v>
      </c>
      <c r="O575" s="21">
        <f>IF(ISBLANK(J575),(IF(ISBLANK(I575),(IF(ISBLANK(K575),(IF(ISBLANK(M575),"Preis fehlt",M575*'JR1'!AD$2)),K575)),I575)),J575)</f>
        <v>3615</v>
      </c>
    </row>
    <row r="576" spans="1:15" ht="30" x14ac:dyDescent="0.25">
      <c r="A576" s="14">
        <v>737</v>
      </c>
      <c r="B576" s="15" t="s">
        <v>56</v>
      </c>
      <c r="C576" s="16" t="s">
        <v>1642</v>
      </c>
      <c r="D576" s="15" t="s">
        <v>1643</v>
      </c>
      <c r="E576" s="17" t="s">
        <v>74</v>
      </c>
      <c r="F576" s="18" t="s">
        <v>1644</v>
      </c>
      <c r="G576" s="19">
        <v>12</v>
      </c>
      <c r="H576" s="19">
        <v>12</v>
      </c>
      <c r="I576" s="20">
        <v>4898</v>
      </c>
      <c r="J576" s="20"/>
      <c r="K576" s="20"/>
      <c r="L576" s="20">
        <v>4152</v>
      </c>
      <c r="M576" s="19">
        <v>5574</v>
      </c>
      <c r="N576" s="19" t="s">
        <v>104</v>
      </c>
      <c r="O576" s="21">
        <f>IF(ISBLANK(J576),(IF(ISBLANK(I576),(IF(ISBLANK(K576),(IF(ISBLANK(M576),"Preis fehlt",M576*'JR1'!AD$2)),K576)),I576)),J576)</f>
        <v>4898</v>
      </c>
    </row>
    <row r="577" spans="1:15" ht="30" x14ac:dyDescent="0.25">
      <c r="A577" s="23">
        <v>846</v>
      </c>
      <c r="B577" s="24" t="s">
        <v>56</v>
      </c>
      <c r="C577" s="25" t="s">
        <v>1645</v>
      </c>
      <c r="D577" s="24" t="s">
        <v>1646</v>
      </c>
      <c r="E577" s="26" t="s">
        <v>129</v>
      </c>
      <c r="F577" s="27" t="s">
        <v>1647</v>
      </c>
      <c r="G577" s="28">
        <v>12</v>
      </c>
      <c r="H577" s="28">
        <v>12</v>
      </c>
      <c r="I577" s="29">
        <v>5574</v>
      </c>
      <c r="J577" s="29"/>
      <c r="K577" s="29"/>
      <c r="L577" s="29">
        <v>4724</v>
      </c>
      <c r="M577" s="28">
        <v>6248</v>
      </c>
      <c r="N577" s="28" t="s">
        <v>67</v>
      </c>
      <c r="O577" s="21">
        <f>IF(ISBLANK(J577),(IF(ISBLANK(I577),(IF(ISBLANK(K577),(IF(ISBLANK(M577),"Preis fehlt",M577*'JR1'!AD$2)),K577)),I577)),J577)</f>
        <v>5574</v>
      </c>
    </row>
    <row r="578" spans="1:15" ht="30" x14ac:dyDescent="0.25">
      <c r="A578" s="14">
        <v>733</v>
      </c>
      <c r="B578" s="15" t="s">
        <v>56</v>
      </c>
      <c r="C578" s="16" t="s">
        <v>1648</v>
      </c>
      <c r="D578" s="15" t="s">
        <v>1649</v>
      </c>
      <c r="E578" s="17" t="s">
        <v>129</v>
      </c>
      <c r="F578" s="18" t="s">
        <v>1644</v>
      </c>
      <c r="G578" s="19">
        <v>12</v>
      </c>
      <c r="H578" s="19">
        <v>12</v>
      </c>
      <c r="I578" s="20">
        <v>5236</v>
      </c>
      <c r="J578" s="20"/>
      <c r="K578" s="20"/>
      <c r="L578" s="20">
        <v>4438</v>
      </c>
      <c r="M578" s="19">
        <v>5735</v>
      </c>
      <c r="N578" s="19" t="s">
        <v>104</v>
      </c>
      <c r="O578" s="21">
        <f>IF(ISBLANK(J578),(IF(ISBLANK(I578),(IF(ISBLANK(K578),(IF(ISBLANK(M578),"Preis fehlt",M578*'JR1'!AD$2)),K578)),I578)),J578)</f>
        <v>5236</v>
      </c>
    </row>
    <row r="579" spans="1:15" ht="30" x14ac:dyDescent="0.25">
      <c r="A579" s="23">
        <v>397</v>
      </c>
      <c r="B579" s="24" t="s">
        <v>56</v>
      </c>
      <c r="C579" s="25" t="s">
        <v>1650</v>
      </c>
      <c r="D579" s="24" t="s">
        <v>1651</v>
      </c>
      <c r="E579" s="26" t="s">
        <v>129</v>
      </c>
      <c r="F579" s="27" t="s">
        <v>1652</v>
      </c>
      <c r="G579" s="28">
        <v>12</v>
      </c>
      <c r="H579" s="28">
        <v>12</v>
      </c>
      <c r="I579" s="29">
        <v>3709</v>
      </c>
      <c r="J579" s="29"/>
      <c r="K579" s="29"/>
      <c r="L579" s="29">
        <v>3144</v>
      </c>
      <c r="M579" s="28">
        <v>4223</v>
      </c>
      <c r="N579" s="28" t="s">
        <v>104</v>
      </c>
      <c r="O579" s="21">
        <f>IF(ISBLANK(J579),(IF(ISBLANK(I579),(IF(ISBLANK(K579),(IF(ISBLANK(M579),"Preis fehlt",M579*'JR1'!AD$2)),K579)),I579)),J579)</f>
        <v>3709</v>
      </c>
    </row>
    <row r="580" spans="1:15" ht="30" x14ac:dyDescent="0.25">
      <c r="A580" s="14">
        <v>467</v>
      </c>
      <c r="B580" s="15" t="s">
        <v>56</v>
      </c>
      <c r="C580" s="16" t="s">
        <v>1653</v>
      </c>
      <c r="D580" s="15" t="s">
        <v>1654</v>
      </c>
      <c r="E580" s="17" t="s">
        <v>74</v>
      </c>
      <c r="F580" s="18" t="s">
        <v>1655</v>
      </c>
      <c r="G580" s="19">
        <v>12</v>
      </c>
      <c r="H580" s="19">
        <v>12</v>
      </c>
      <c r="I580" s="20">
        <v>7421</v>
      </c>
      <c r="J580" s="20"/>
      <c r="K580" s="20"/>
      <c r="L580" s="20">
        <v>6289</v>
      </c>
      <c r="M580" s="19">
        <v>8433</v>
      </c>
      <c r="N580" s="19" t="s">
        <v>100</v>
      </c>
      <c r="O580" s="21">
        <f>IF(ISBLANK(J580),(IF(ISBLANK(I580),(IF(ISBLANK(K580),(IF(ISBLANK(M580),"Preis fehlt",M580*'JR1'!AD$2)),K580)),I580)),J580)</f>
        <v>7421</v>
      </c>
    </row>
    <row r="581" spans="1:15" ht="30" x14ac:dyDescent="0.25">
      <c r="A581" s="23">
        <v>740</v>
      </c>
      <c r="B581" s="24" t="s">
        <v>56</v>
      </c>
      <c r="C581" s="25" t="s">
        <v>1656</v>
      </c>
      <c r="D581" s="24" t="s">
        <v>1657</v>
      </c>
      <c r="E581" s="26" t="s">
        <v>129</v>
      </c>
      <c r="F581" s="27" t="s">
        <v>1644</v>
      </c>
      <c r="G581" s="28">
        <v>12</v>
      </c>
      <c r="H581" s="28">
        <v>12</v>
      </c>
      <c r="I581" s="29">
        <v>4223</v>
      </c>
      <c r="J581" s="29"/>
      <c r="K581" s="29"/>
      <c r="L581" s="29">
        <v>3579</v>
      </c>
      <c r="M581" s="28">
        <v>4724</v>
      </c>
      <c r="N581" s="28" t="s">
        <v>104</v>
      </c>
      <c r="O581" s="21">
        <f>IF(ISBLANK(J581),(IF(ISBLANK(I581),(IF(ISBLANK(K581),(IF(ISBLANK(M581),"Preis fehlt",M581*'JR1'!AD$2)),K581)),I581)),J581)</f>
        <v>4223</v>
      </c>
    </row>
    <row r="582" spans="1:15" ht="30" x14ac:dyDescent="0.25">
      <c r="A582" s="14">
        <v>735</v>
      </c>
      <c r="B582" s="15" t="s">
        <v>56</v>
      </c>
      <c r="C582" s="16" t="s">
        <v>1658</v>
      </c>
      <c r="D582" s="15" t="s">
        <v>1659</v>
      </c>
      <c r="E582" s="17" t="s">
        <v>129</v>
      </c>
      <c r="F582" s="18" t="s">
        <v>1644</v>
      </c>
      <c r="G582" s="19">
        <v>12</v>
      </c>
      <c r="H582" s="19">
        <v>12</v>
      </c>
      <c r="I582" s="20">
        <v>7757</v>
      </c>
      <c r="J582" s="20"/>
      <c r="K582" s="20"/>
      <c r="L582" s="20">
        <v>6575</v>
      </c>
      <c r="M582" s="19">
        <v>8610</v>
      </c>
      <c r="N582" s="19" t="s">
        <v>104</v>
      </c>
      <c r="O582" s="21">
        <f>IF(ISBLANK(J582),(IF(ISBLANK(I582),(IF(ISBLANK(K582),(IF(ISBLANK(M582),"Preis fehlt",M582*'JR1'!AD$2)),K582)),I582)),J582)</f>
        <v>7757</v>
      </c>
    </row>
    <row r="583" spans="1:15" ht="30" x14ac:dyDescent="0.25">
      <c r="A583" s="23">
        <v>736</v>
      </c>
      <c r="B583" s="24" t="s">
        <v>56</v>
      </c>
      <c r="C583" s="25" t="s">
        <v>1660</v>
      </c>
      <c r="D583" s="24" t="s">
        <v>1661</v>
      </c>
      <c r="E583" s="26" t="s">
        <v>74</v>
      </c>
      <c r="F583" s="27" t="s">
        <v>1644</v>
      </c>
      <c r="G583" s="28">
        <v>12</v>
      </c>
      <c r="H583" s="28">
        <v>12</v>
      </c>
      <c r="I583" s="29">
        <v>5574</v>
      </c>
      <c r="J583" s="29"/>
      <c r="K583" s="29"/>
      <c r="L583" s="29">
        <v>4724</v>
      </c>
      <c r="M583" s="28">
        <v>6248</v>
      </c>
      <c r="N583" s="28" t="s">
        <v>104</v>
      </c>
      <c r="O583" s="21">
        <f>IF(ISBLANK(J583),(IF(ISBLANK(I583),(IF(ISBLANK(K583),(IF(ISBLANK(M583),"Preis fehlt",M583*'JR1'!AD$2)),K583)),I583)),J583)</f>
        <v>5574</v>
      </c>
    </row>
    <row r="584" spans="1:15" ht="30" x14ac:dyDescent="0.25">
      <c r="A584" s="14">
        <v>738</v>
      </c>
      <c r="B584" s="15" t="s">
        <v>56</v>
      </c>
      <c r="C584" s="16" t="s">
        <v>1662</v>
      </c>
      <c r="D584" s="15" t="s">
        <v>1663</v>
      </c>
      <c r="E584" s="17" t="s">
        <v>129</v>
      </c>
      <c r="F584" s="18" t="s">
        <v>1644</v>
      </c>
      <c r="G584" s="19">
        <v>12</v>
      </c>
      <c r="H584" s="19">
        <v>12</v>
      </c>
      <c r="I584" s="20">
        <v>7083</v>
      </c>
      <c r="J584" s="20"/>
      <c r="K584" s="20"/>
      <c r="L584" s="20">
        <v>6004</v>
      </c>
      <c r="M584" s="19">
        <v>7757</v>
      </c>
      <c r="N584" s="19" t="s">
        <v>294</v>
      </c>
      <c r="O584" s="21">
        <f>IF(ISBLANK(J584),(IF(ISBLANK(I584),(IF(ISBLANK(K584),(IF(ISBLANK(M584),"Preis fehlt",M584*'JR1'!AD$2)),K584)),I584)),J584)</f>
        <v>7083</v>
      </c>
    </row>
    <row r="585" spans="1:15" ht="30" x14ac:dyDescent="0.25">
      <c r="A585" s="23">
        <v>381</v>
      </c>
      <c r="B585" s="24" t="s">
        <v>56</v>
      </c>
      <c r="C585" s="25" t="s">
        <v>1664</v>
      </c>
      <c r="D585" s="24" t="s">
        <v>1665</v>
      </c>
      <c r="E585" s="26" t="s">
        <v>74</v>
      </c>
      <c r="F585" s="27" t="s">
        <v>1666</v>
      </c>
      <c r="G585" s="28">
        <v>12</v>
      </c>
      <c r="H585" s="28">
        <v>12</v>
      </c>
      <c r="I585" s="29">
        <v>6585</v>
      </c>
      <c r="J585" s="29"/>
      <c r="K585" s="29"/>
      <c r="L585" s="29">
        <v>5580</v>
      </c>
      <c r="M585" s="28">
        <v>7421</v>
      </c>
      <c r="N585" s="28" t="s">
        <v>267</v>
      </c>
      <c r="O585" s="21">
        <f>IF(ISBLANK(J585),(IF(ISBLANK(I585),(IF(ISBLANK(K585),(IF(ISBLANK(M585),"Preis fehlt",M585*'JR1'!AD$2)),K585)),I585)),J585)</f>
        <v>6585</v>
      </c>
    </row>
    <row r="586" spans="1:15" ht="30" x14ac:dyDescent="0.25">
      <c r="A586" s="14">
        <v>732</v>
      </c>
      <c r="B586" s="15" t="s">
        <v>56</v>
      </c>
      <c r="C586" s="16" t="s">
        <v>1667</v>
      </c>
      <c r="D586" s="15" t="s">
        <v>1668</v>
      </c>
      <c r="E586" s="17" t="s">
        <v>129</v>
      </c>
      <c r="F586" s="18" t="s">
        <v>1644</v>
      </c>
      <c r="G586" s="19">
        <v>12</v>
      </c>
      <c r="H586" s="19">
        <v>12</v>
      </c>
      <c r="I586" s="20">
        <v>4385</v>
      </c>
      <c r="J586" s="20"/>
      <c r="K586" s="20"/>
      <c r="L586" s="20">
        <v>3716</v>
      </c>
      <c r="M586" s="19">
        <v>4898</v>
      </c>
      <c r="N586" s="19" t="s">
        <v>104</v>
      </c>
      <c r="O586" s="21">
        <f>IF(ISBLANK(J586),(IF(ISBLANK(I586),(IF(ISBLANK(K586),(IF(ISBLANK(M586),"Preis fehlt",M586*'JR1'!AD$2)),K586)),I586)),J586)</f>
        <v>4385</v>
      </c>
    </row>
    <row r="587" spans="1:15" ht="30" x14ac:dyDescent="0.25">
      <c r="A587" s="23">
        <v>739</v>
      </c>
      <c r="B587" s="24" t="s">
        <v>56</v>
      </c>
      <c r="C587" s="25" t="s">
        <v>1669</v>
      </c>
      <c r="D587" s="24" t="s">
        <v>1670</v>
      </c>
      <c r="E587" s="26" t="s">
        <v>74</v>
      </c>
      <c r="F587" s="27" t="s">
        <v>1644</v>
      </c>
      <c r="G587" s="28">
        <v>12</v>
      </c>
      <c r="H587" s="28">
        <v>12</v>
      </c>
      <c r="I587" s="29">
        <v>4385</v>
      </c>
      <c r="J587" s="29"/>
      <c r="K587" s="29"/>
      <c r="L587" s="29">
        <v>3716</v>
      </c>
      <c r="M587" s="28">
        <v>4898</v>
      </c>
      <c r="N587" s="28" t="s">
        <v>126</v>
      </c>
      <c r="O587" s="21">
        <f>IF(ISBLANK(J587),(IF(ISBLANK(I587),(IF(ISBLANK(K587),(IF(ISBLANK(M587),"Preis fehlt",M587*'JR1'!AD$2)),K587)),I587)),J587)</f>
        <v>4385</v>
      </c>
    </row>
    <row r="588" spans="1:15" x14ac:dyDescent="0.25">
      <c r="A588" s="14">
        <v>5572</v>
      </c>
      <c r="B588" s="15" t="s">
        <v>56</v>
      </c>
      <c r="C588" s="16" t="s">
        <v>1671</v>
      </c>
      <c r="D588" s="15" t="s">
        <v>1672</v>
      </c>
      <c r="E588" s="17" t="s">
        <v>74</v>
      </c>
      <c r="F588" s="18" t="s">
        <v>66</v>
      </c>
      <c r="G588" s="19">
        <v>1</v>
      </c>
      <c r="H588" s="19">
        <v>12</v>
      </c>
      <c r="I588" s="20">
        <v>1008</v>
      </c>
      <c r="J588" s="20"/>
      <c r="K588" s="20"/>
      <c r="L588" s="20">
        <v>855</v>
      </c>
      <c r="M588" s="19">
        <v>1126</v>
      </c>
      <c r="N588" s="19" t="s">
        <v>462</v>
      </c>
      <c r="O588" s="21">
        <f>IF(ISBLANK(J588),(IF(ISBLANK(I588),(IF(ISBLANK(K588),(IF(ISBLANK(M588),"Preis fehlt",M588*'JR1'!AD$2)),K588)),I588)),J588)</f>
        <v>1008</v>
      </c>
    </row>
    <row r="589" spans="1:15" x14ac:dyDescent="0.25">
      <c r="A589" s="23">
        <v>396</v>
      </c>
      <c r="B589" s="24" t="s">
        <v>56</v>
      </c>
      <c r="C589" s="25" t="s">
        <v>1673</v>
      </c>
      <c r="D589" s="24" t="s">
        <v>1674</v>
      </c>
      <c r="E589" s="26" t="s">
        <v>98</v>
      </c>
      <c r="F589" s="27" t="s">
        <v>161</v>
      </c>
      <c r="G589" s="28">
        <v>144</v>
      </c>
      <c r="H589" s="28">
        <v>144</v>
      </c>
      <c r="I589" s="29">
        <v>25811</v>
      </c>
      <c r="J589" s="29"/>
      <c r="K589" s="29"/>
      <c r="L589" s="29">
        <v>21874</v>
      </c>
      <c r="M589" s="28">
        <v>28849</v>
      </c>
      <c r="N589" s="28" t="s">
        <v>104</v>
      </c>
      <c r="O589" s="21">
        <f>IF(ISBLANK(J589),(IF(ISBLANK(I589),(IF(ISBLANK(K589),(IF(ISBLANK(M589),"Preis fehlt",M589*'JR1'!AD$2)),K589)),I589)),J589)</f>
        <v>25811</v>
      </c>
    </row>
    <row r="590" spans="1:15" ht="30" x14ac:dyDescent="0.25">
      <c r="A590" s="14">
        <v>2216</v>
      </c>
      <c r="B590" s="15" t="s">
        <v>894</v>
      </c>
      <c r="C590" s="16" t="s">
        <v>1675</v>
      </c>
      <c r="D590" s="15" t="s">
        <v>1676</v>
      </c>
      <c r="E590" s="17" t="s">
        <v>70</v>
      </c>
      <c r="F590" s="18" t="s">
        <v>447</v>
      </c>
      <c r="G590" s="19">
        <v>1</v>
      </c>
      <c r="H590" s="19">
        <v>24</v>
      </c>
      <c r="I590" s="20">
        <v>2545</v>
      </c>
      <c r="J590" s="20"/>
      <c r="K590" s="20"/>
      <c r="L590" s="20">
        <v>2158</v>
      </c>
      <c r="M590" s="19">
        <v>2220</v>
      </c>
      <c r="N590" s="19" t="s">
        <v>104</v>
      </c>
      <c r="O590" s="21">
        <f>IF(ISBLANK(J590),(IF(ISBLANK(I590),(IF(ISBLANK(K590),(IF(ISBLANK(M590),"Preis fehlt",M590*'JR1'!AD$2)),K590)),I590)),J590)</f>
        <v>2545</v>
      </c>
    </row>
    <row r="591" spans="1:15" x14ac:dyDescent="0.25">
      <c r="A591" s="23">
        <v>17731</v>
      </c>
      <c r="B591" s="24" t="s">
        <v>56</v>
      </c>
      <c r="C591" s="25" t="s">
        <v>1677</v>
      </c>
      <c r="D591" s="24" t="s">
        <v>1678</v>
      </c>
      <c r="E591" s="26" t="s">
        <v>59</v>
      </c>
      <c r="F591" s="27"/>
      <c r="G591" s="28"/>
      <c r="H591" s="28"/>
      <c r="I591" s="29">
        <v>255</v>
      </c>
      <c r="J591" s="29"/>
      <c r="K591" s="29"/>
      <c r="L591" s="29">
        <v>207</v>
      </c>
      <c r="M591" s="28">
        <v>346</v>
      </c>
      <c r="N591" s="28" t="s">
        <v>67</v>
      </c>
      <c r="O591" s="21">
        <f>IF(ISBLANK(J591),(IF(ISBLANK(I591),(IF(ISBLANK(K591),(IF(ISBLANK(M591),"Preis fehlt",M591*'JR1'!AD$2)),K591)),I591)),J591)</f>
        <v>255</v>
      </c>
    </row>
    <row r="592" spans="1:15" x14ac:dyDescent="0.25">
      <c r="A592" s="14">
        <v>18058</v>
      </c>
      <c r="B592" s="15" t="s">
        <v>56</v>
      </c>
      <c r="C592" s="16" t="s">
        <v>1679</v>
      </c>
      <c r="D592" s="15" t="s">
        <v>1680</v>
      </c>
      <c r="E592" s="17" t="s">
        <v>352</v>
      </c>
      <c r="F592" s="18" t="s">
        <v>164</v>
      </c>
      <c r="G592" s="19">
        <v>6</v>
      </c>
      <c r="H592" s="19">
        <v>6</v>
      </c>
      <c r="I592" s="20">
        <v>2763</v>
      </c>
      <c r="J592" s="20"/>
      <c r="K592" s="20"/>
      <c r="L592" s="20">
        <v>2341</v>
      </c>
      <c r="M592" s="19">
        <v>3086</v>
      </c>
      <c r="N592" s="19" t="s">
        <v>294</v>
      </c>
      <c r="O592" s="21">
        <f>IF(ISBLANK(J592),(IF(ISBLANK(I592),(IF(ISBLANK(K592),(IF(ISBLANK(M592),"Preis fehlt",M592*'JR1'!AD$2)),K592)),I592)),J592)</f>
        <v>2763</v>
      </c>
    </row>
    <row r="593" spans="1:15" x14ac:dyDescent="0.25">
      <c r="A593" s="23">
        <v>18894</v>
      </c>
      <c r="B593" s="24" t="s">
        <v>56</v>
      </c>
      <c r="C593" s="25" t="s">
        <v>1681</v>
      </c>
      <c r="D593" s="24" t="s">
        <v>1682</v>
      </c>
      <c r="E593" s="26" t="s">
        <v>98</v>
      </c>
      <c r="F593" s="27" t="s">
        <v>683</v>
      </c>
      <c r="G593" s="28">
        <v>4</v>
      </c>
      <c r="H593" s="28">
        <v>4</v>
      </c>
      <c r="I593" s="29"/>
      <c r="J593" s="29"/>
      <c r="K593" s="29"/>
      <c r="L593" s="29"/>
      <c r="M593" s="29"/>
      <c r="N593" s="28" t="s">
        <v>104</v>
      </c>
      <c r="O593" s="21" t="str">
        <f>IF(ISBLANK(J593),(IF(ISBLANK(I593),(IF(ISBLANK(K593),(IF(ISBLANK(M593),"Preis fehlt",M593*'JR1'!AD$2)),K593)),I593)),J593)</f>
        <v>Preis fehlt</v>
      </c>
    </row>
    <row r="594" spans="1:15" x14ac:dyDescent="0.25">
      <c r="A594" s="14">
        <v>2219</v>
      </c>
      <c r="B594" s="15" t="s">
        <v>56</v>
      </c>
      <c r="C594" s="16" t="s">
        <v>1683</v>
      </c>
      <c r="D594" s="15" t="s">
        <v>1684</v>
      </c>
      <c r="E594" s="17" t="s">
        <v>129</v>
      </c>
      <c r="F594" s="18" t="s">
        <v>356</v>
      </c>
      <c r="G594" s="19">
        <v>6</v>
      </c>
      <c r="H594" s="19">
        <v>6</v>
      </c>
      <c r="I594" s="20">
        <v>3889</v>
      </c>
      <c r="J594" s="20"/>
      <c r="K594" s="20"/>
      <c r="L594" s="20">
        <v>3295</v>
      </c>
      <c r="M594" s="19">
        <v>4350</v>
      </c>
      <c r="N594" s="19" t="s">
        <v>104</v>
      </c>
      <c r="O594" s="21">
        <f>IF(ISBLANK(J594),(IF(ISBLANK(I594),(IF(ISBLANK(K594),(IF(ISBLANK(M594),"Preis fehlt",M594*'JR1'!AD$2)),K594)),I594)),J594)</f>
        <v>3889</v>
      </c>
    </row>
    <row r="595" spans="1:15" x14ac:dyDescent="0.25">
      <c r="A595" s="23">
        <v>2220</v>
      </c>
      <c r="B595" s="24" t="s">
        <v>56</v>
      </c>
      <c r="C595" s="25" t="s">
        <v>1685</v>
      </c>
      <c r="D595" s="24" t="s">
        <v>1686</v>
      </c>
      <c r="E595" s="26" t="s">
        <v>129</v>
      </c>
      <c r="F595" s="27" t="s">
        <v>1687</v>
      </c>
      <c r="G595" s="28">
        <v>6</v>
      </c>
      <c r="H595" s="28">
        <v>6</v>
      </c>
      <c r="I595" s="29">
        <v>3142</v>
      </c>
      <c r="J595" s="29"/>
      <c r="K595" s="29"/>
      <c r="L595" s="29">
        <v>2663</v>
      </c>
      <c r="M595" s="28">
        <v>3514</v>
      </c>
      <c r="N595" s="28" t="s">
        <v>104</v>
      </c>
      <c r="O595" s="21">
        <f>IF(ISBLANK(J595),(IF(ISBLANK(I595),(IF(ISBLANK(K595),(IF(ISBLANK(M595),"Preis fehlt",M595*'JR1'!AD$2)),K595)),I595)),J595)</f>
        <v>3142</v>
      </c>
    </row>
    <row r="596" spans="1:15" ht="30" x14ac:dyDescent="0.25">
      <c r="A596" s="14">
        <v>2221</v>
      </c>
      <c r="B596" s="15" t="s">
        <v>56</v>
      </c>
      <c r="C596" s="16" t="s">
        <v>1688</v>
      </c>
      <c r="D596" s="15" t="s">
        <v>1689</v>
      </c>
      <c r="E596" s="17" t="s">
        <v>129</v>
      </c>
      <c r="F596" s="18" t="s">
        <v>1328</v>
      </c>
      <c r="G596" s="19">
        <v>6</v>
      </c>
      <c r="H596" s="19">
        <v>6</v>
      </c>
      <c r="I596" s="20">
        <v>2922</v>
      </c>
      <c r="J596" s="20"/>
      <c r="K596" s="20"/>
      <c r="L596" s="20">
        <v>2477</v>
      </c>
      <c r="M596" s="19">
        <v>3265</v>
      </c>
      <c r="N596" s="19" t="s">
        <v>61</v>
      </c>
      <c r="O596" s="21">
        <f>IF(ISBLANK(J596),(IF(ISBLANK(I596),(IF(ISBLANK(K596),(IF(ISBLANK(M596),"Preis fehlt",M596*'JR1'!AD$2)),K596)),I596)),J596)</f>
        <v>2922</v>
      </c>
    </row>
    <row r="597" spans="1:15" ht="30" x14ac:dyDescent="0.25">
      <c r="A597" s="23">
        <v>12954</v>
      </c>
      <c r="B597" s="24" t="s">
        <v>56</v>
      </c>
      <c r="C597" s="25" t="s">
        <v>1690</v>
      </c>
      <c r="D597" s="24" t="s">
        <v>1691</v>
      </c>
      <c r="E597" s="26" t="s">
        <v>98</v>
      </c>
      <c r="F597" s="27" t="s">
        <v>585</v>
      </c>
      <c r="G597" s="28">
        <v>4</v>
      </c>
      <c r="H597" s="28">
        <v>4</v>
      </c>
      <c r="I597" s="29"/>
      <c r="J597" s="29"/>
      <c r="K597" s="29"/>
      <c r="L597" s="29"/>
      <c r="M597" s="29"/>
      <c r="N597" s="28" t="s">
        <v>61</v>
      </c>
      <c r="O597" s="21" t="str">
        <f>IF(ISBLANK(J597),(IF(ISBLANK(I597),(IF(ISBLANK(K597),(IF(ISBLANK(M597),"Preis fehlt",M597*'JR1'!AD$2)),K597)),I597)),J597)</f>
        <v>Preis fehlt</v>
      </c>
    </row>
    <row r="598" spans="1:15" ht="30" x14ac:dyDescent="0.25">
      <c r="A598" s="14">
        <v>2228</v>
      </c>
      <c r="B598" s="15" t="s">
        <v>56</v>
      </c>
      <c r="C598" s="16" t="s">
        <v>1692</v>
      </c>
      <c r="D598" s="15" t="s">
        <v>1693</v>
      </c>
      <c r="E598" s="17" t="s">
        <v>194</v>
      </c>
      <c r="F598" s="18" t="s">
        <v>1694</v>
      </c>
      <c r="G598" s="19">
        <v>6</v>
      </c>
      <c r="H598" s="19">
        <v>6</v>
      </c>
      <c r="I598" s="20">
        <v>3201</v>
      </c>
      <c r="J598" s="20"/>
      <c r="K598" s="20"/>
      <c r="L598" s="20">
        <v>2712</v>
      </c>
      <c r="M598" s="19">
        <v>3581</v>
      </c>
      <c r="N598" s="19" t="s">
        <v>61</v>
      </c>
      <c r="O598" s="21">
        <f>IF(ISBLANK(J598),(IF(ISBLANK(I598),(IF(ISBLANK(K598),(IF(ISBLANK(M598),"Preis fehlt",M598*'JR1'!AD$2)),K598)),I598)),J598)</f>
        <v>3201</v>
      </c>
    </row>
    <row r="599" spans="1:15" ht="30" x14ac:dyDescent="0.25">
      <c r="A599" s="23">
        <v>18358</v>
      </c>
      <c r="B599" s="24" t="s">
        <v>56</v>
      </c>
      <c r="C599" s="25" t="s">
        <v>1695</v>
      </c>
      <c r="D599" s="24" t="s">
        <v>1696</v>
      </c>
      <c r="E599" s="26" t="s">
        <v>59</v>
      </c>
      <c r="F599" s="27" t="s">
        <v>1697</v>
      </c>
      <c r="G599" s="28">
        <v>6</v>
      </c>
      <c r="H599" s="28">
        <v>6</v>
      </c>
      <c r="I599" s="29"/>
      <c r="J599" s="29"/>
      <c r="K599" s="29"/>
      <c r="L599" s="29"/>
      <c r="M599" s="29"/>
      <c r="N599" s="28" t="s">
        <v>61</v>
      </c>
      <c r="O599" s="21" t="str">
        <f>IF(ISBLANK(J599),(IF(ISBLANK(I599),(IF(ISBLANK(K599),(IF(ISBLANK(M599),"Preis fehlt",M599*'JR1'!AD$2)),K599)),I599)),J599)</f>
        <v>Preis fehlt</v>
      </c>
    </row>
    <row r="600" spans="1:15" ht="30" x14ac:dyDescent="0.25">
      <c r="A600" s="14">
        <v>8672</v>
      </c>
      <c r="B600" s="15" t="s">
        <v>56</v>
      </c>
      <c r="C600" s="16" t="s">
        <v>1698</v>
      </c>
      <c r="D600" s="15" t="s">
        <v>1699</v>
      </c>
      <c r="E600" s="17" t="s">
        <v>129</v>
      </c>
      <c r="F600" s="18" t="s">
        <v>239</v>
      </c>
      <c r="G600" s="19">
        <v>6</v>
      </c>
      <c r="H600" s="19">
        <v>6</v>
      </c>
      <c r="I600" s="20">
        <v>2541</v>
      </c>
      <c r="J600" s="20"/>
      <c r="K600" s="20"/>
      <c r="L600" s="20">
        <v>2154</v>
      </c>
      <c r="M600" s="19">
        <v>2840</v>
      </c>
      <c r="N600" s="19" t="s">
        <v>267</v>
      </c>
      <c r="O600" s="21">
        <f>IF(ISBLANK(J600),(IF(ISBLANK(I600),(IF(ISBLANK(K600),(IF(ISBLANK(M600),"Preis fehlt",M600*'JR1'!AD$2)),K600)),I600)),J600)</f>
        <v>2541</v>
      </c>
    </row>
    <row r="601" spans="1:15" ht="30" x14ac:dyDescent="0.25">
      <c r="A601" s="23">
        <v>17049</v>
      </c>
      <c r="B601" s="24" t="s">
        <v>56</v>
      </c>
      <c r="C601" s="25" t="s">
        <v>1700</v>
      </c>
      <c r="D601" s="24" t="s">
        <v>1701</v>
      </c>
      <c r="E601" s="26" t="s">
        <v>74</v>
      </c>
      <c r="F601" s="27" t="s">
        <v>164</v>
      </c>
      <c r="G601" s="28">
        <v>6</v>
      </c>
      <c r="H601" s="28">
        <v>6</v>
      </c>
      <c r="I601" s="29">
        <v>1385</v>
      </c>
      <c r="J601" s="29"/>
      <c r="K601" s="29"/>
      <c r="L601" s="29">
        <v>1657</v>
      </c>
      <c r="M601" s="28">
        <v>2243</v>
      </c>
      <c r="N601" s="28" t="s">
        <v>267</v>
      </c>
      <c r="O601" s="21">
        <f>IF(ISBLANK(J601),(IF(ISBLANK(I601),(IF(ISBLANK(K601),(IF(ISBLANK(M601),"Preis fehlt",M601*'JR1'!AD$2)),K601)),I601)),J601)</f>
        <v>1385</v>
      </c>
    </row>
    <row r="602" spans="1:15" x14ac:dyDescent="0.25">
      <c r="A602" s="14">
        <v>2222</v>
      </c>
      <c r="B602" s="15" t="s">
        <v>56</v>
      </c>
      <c r="C602" s="16" t="s">
        <v>1702</v>
      </c>
      <c r="D602" s="15" t="s">
        <v>1703</v>
      </c>
      <c r="E602" s="17" t="s">
        <v>750</v>
      </c>
      <c r="F602" s="18" t="s">
        <v>1704</v>
      </c>
      <c r="G602" s="19">
        <v>6</v>
      </c>
      <c r="H602" s="19">
        <v>6</v>
      </c>
      <c r="I602" s="20">
        <v>2986</v>
      </c>
      <c r="J602" s="20"/>
      <c r="K602" s="20"/>
      <c r="L602" s="20">
        <v>2531</v>
      </c>
      <c r="M602" s="19">
        <v>3335</v>
      </c>
      <c r="N602" s="19" t="s">
        <v>104</v>
      </c>
      <c r="O602" s="21">
        <f>IF(ISBLANK(J602),(IF(ISBLANK(I602),(IF(ISBLANK(K602),(IF(ISBLANK(M602),"Preis fehlt",M602*'JR1'!AD$2)),K602)),I602)),J602)</f>
        <v>2986</v>
      </c>
    </row>
    <row r="603" spans="1:15" ht="30" x14ac:dyDescent="0.25">
      <c r="A603" s="23">
        <v>18302</v>
      </c>
      <c r="B603" s="24" t="s">
        <v>56</v>
      </c>
      <c r="C603" s="25" t="s">
        <v>1705</v>
      </c>
      <c r="D603" s="24" t="s">
        <v>1706</v>
      </c>
      <c r="E603" s="26" t="s">
        <v>514</v>
      </c>
      <c r="F603" s="27" t="s">
        <v>713</v>
      </c>
      <c r="G603" s="28">
        <v>6</v>
      </c>
      <c r="H603" s="28">
        <v>6</v>
      </c>
      <c r="I603" s="29"/>
      <c r="J603" s="29"/>
      <c r="K603" s="29"/>
      <c r="L603" s="29"/>
      <c r="M603" s="29"/>
      <c r="N603" s="28" t="s">
        <v>61</v>
      </c>
      <c r="O603" s="21" t="str">
        <f>IF(ISBLANK(J603),(IF(ISBLANK(I603),(IF(ISBLANK(K603),(IF(ISBLANK(M603),"Preis fehlt",M603*'JR1'!AD$2)),K603)),I603)),J603)</f>
        <v>Preis fehlt</v>
      </c>
    </row>
    <row r="604" spans="1:15" x14ac:dyDescent="0.25">
      <c r="A604" s="14">
        <v>2223</v>
      </c>
      <c r="B604" s="15" t="s">
        <v>56</v>
      </c>
      <c r="C604" s="16" t="s">
        <v>1707</v>
      </c>
      <c r="D604" s="15" t="s">
        <v>1708</v>
      </c>
      <c r="E604" s="17" t="s">
        <v>129</v>
      </c>
      <c r="F604" s="18" t="s">
        <v>1687</v>
      </c>
      <c r="G604" s="19">
        <v>6</v>
      </c>
      <c r="H604" s="19">
        <v>6</v>
      </c>
      <c r="I604" s="20">
        <v>3042</v>
      </c>
      <c r="J604" s="20"/>
      <c r="K604" s="20"/>
      <c r="L604" s="20">
        <v>2578</v>
      </c>
      <c r="M604" s="19">
        <v>3401</v>
      </c>
      <c r="N604" s="19" t="s">
        <v>104</v>
      </c>
      <c r="O604" s="21">
        <f>IF(ISBLANK(J604),(IF(ISBLANK(I604),(IF(ISBLANK(K604),(IF(ISBLANK(M604),"Preis fehlt",M604*'JR1'!AD$2)),K604)),I604)),J604)</f>
        <v>3042</v>
      </c>
    </row>
    <row r="605" spans="1:15" ht="30" x14ac:dyDescent="0.25">
      <c r="A605" s="23">
        <v>13467</v>
      </c>
      <c r="B605" s="24" t="s">
        <v>56</v>
      </c>
      <c r="C605" s="25" t="s">
        <v>1709</v>
      </c>
      <c r="D605" s="24" t="s">
        <v>1710</v>
      </c>
      <c r="E605" s="26" t="s">
        <v>91</v>
      </c>
      <c r="F605" s="27" t="s">
        <v>1711</v>
      </c>
      <c r="G605" s="28">
        <v>6</v>
      </c>
      <c r="H605" s="28">
        <v>6</v>
      </c>
      <c r="I605" s="29">
        <v>2708</v>
      </c>
      <c r="J605" s="29"/>
      <c r="K605" s="29"/>
      <c r="L605" s="29">
        <v>2295</v>
      </c>
      <c r="M605" s="28">
        <v>3026</v>
      </c>
      <c r="N605" s="28" t="s">
        <v>267</v>
      </c>
      <c r="O605" s="21">
        <f>IF(ISBLANK(J605),(IF(ISBLANK(I605),(IF(ISBLANK(K605),(IF(ISBLANK(M605),"Preis fehlt",M605*'JR1'!AD$2)),K605)),I605)),J605)</f>
        <v>2708</v>
      </c>
    </row>
    <row r="606" spans="1:15" x14ac:dyDescent="0.25">
      <c r="A606" s="14">
        <v>2224</v>
      </c>
      <c r="B606" s="15" t="s">
        <v>56</v>
      </c>
      <c r="C606" s="16" t="s">
        <v>1712</v>
      </c>
      <c r="D606" s="15" t="s">
        <v>1713</v>
      </c>
      <c r="E606" s="17" t="s">
        <v>129</v>
      </c>
      <c r="F606" s="18" t="s">
        <v>869</v>
      </c>
      <c r="G606" s="19">
        <v>6</v>
      </c>
      <c r="H606" s="19">
        <v>6</v>
      </c>
      <c r="I606" s="20">
        <v>3016</v>
      </c>
      <c r="J606" s="20"/>
      <c r="K606" s="20"/>
      <c r="L606" s="20">
        <v>2556</v>
      </c>
      <c r="M606" s="19">
        <v>3372</v>
      </c>
      <c r="N606" s="19" t="s">
        <v>104</v>
      </c>
      <c r="O606" s="21">
        <f>IF(ISBLANK(J606),(IF(ISBLANK(I606),(IF(ISBLANK(K606),(IF(ISBLANK(M606),"Preis fehlt",M606*'JR1'!AD$2)),K606)),I606)),J606)</f>
        <v>3016</v>
      </c>
    </row>
    <row r="607" spans="1:15" x14ac:dyDescent="0.25">
      <c r="A607" s="23">
        <v>2225</v>
      </c>
      <c r="B607" s="24" t="s">
        <v>56</v>
      </c>
      <c r="C607" s="25" t="s">
        <v>1714</v>
      </c>
      <c r="D607" s="24" t="s">
        <v>1715</v>
      </c>
      <c r="E607" s="26" t="s">
        <v>74</v>
      </c>
      <c r="F607" s="27" t="s">
        <v>1704</v>
      </c>
      <c r="G607" s="28">
        <v>6</v>
      </c>
      <c r="H607" s="28">
        <v>6</v>
      </c>
      <c r="I607" s="29">
        <v>2983</v>
      </c>
      <c r="J607" s="29"/>
      <c r="K607" s="29"/>
      <c r="L607" s="29">
        <v>2527</v>
      </c>
      <c r="M607" s="28">
        <v>3332</v>
      </c>
      <c r="N607" s="28" t="s">
        <v>294</v>
      </c>
      <c r="O607" s="21">
        <f>IF(ISBLANK(J607),(IF(ISBLANK(I607),(IF(ISBLANK(K607),(IF(ISBLANK(M607),"Preis fehlt",M607*'JR1'!AD$2)),K607)),I607)),J607)</f>
        <v>2983</v>
      </c>
    </row>
    <row r="608" spans="1:15" ht="30" x14ac:dyDescent="0.25">
      <c r="A608" s="14">
        <v>2277</v>
      </c>
      <c r="B608" s="15" t="s">
        <v>56</v>
      </c>
      <c r="C608" s="16" t="s">
        <v>1716</v>
      </c>
      <c r="D608" s="15" t="s">
        <v>1717</v>
      </c>
      <c r="E608" s="17" t="s">
        <v>74</v>
      </c>
      <c r="F608" s="18" t="s">
        <v>99</v>
      </c>
      <c r="G608" s="19">
        <v>6</v>
      </c>
      <c r="H608" s="19">
        <v>6</v>
      </c>
      <c r="I608" s="20">
        <v>2894</v>
      </c>
      <c r="J608" s="20"/>
      <c r="K608" s="20"/>
      <c r="L608" s="20">
        <v>2452</v>
      </c>
      <c r="M608" s="19">
        <v>3234</v>
      </c>
      <c r="N608" s="19" t="s">
        <v>126</v>
      </c>
      <c r="O608" s="21">
        <f>IF(ISBLANK(J608),(IF(ISBLANK(I608),(IF(ISBLANK(K608),(IF(ISBLANK(M608),"Preis fehlt",M608*'JR1'!AD$2)),K608)),I608)),J608)</f>
        <v>2894</v>
      </c>
    </row>
    <row r="609" spans="1:15" x14ac:dyDescent="0.25">
      <c r="A609" s="23">
        <v>18380</v>
      </c>
      <c r="B609" s="24" t="s">
        <v>56</v>
      </c>
      <c r="C609" s="25" t="s">
        <v>1718</v>
      </c>
      <c r="D609" s="24" t="s">
        <v>1719</v>
      </c>
      <c r="E609" s="26" t="s">
        <v>1720</v>
      </c>
      <c r="F609" s="27" t="s">
        <v>1721</v>
      </c>
      <c r="G609" s="28">
        <v>6</v>
      </c>
      <c r="H609" s="28">
        <v>6</v>
      </c>
      <c r="I609" s="29"/>
      <c r="J609" s="29"/>
      <c r="K609" s="29"/>
      <c r="L609" s="29"/>
      <c r="M609" s="29"/>
      <c r="N609" s="28" t="s">
        <v>104</v>
      </c>
      <c r="O609" s="21" t="str">
        <f>IF(ISBLANK(J609),(IF(ISBLANK(I609),(IF(ISBLANK(K609),(IF(ISBLANK(M609),"Preis fehlt",M609*'JR1'!AD$2)),K609)),I609)),J609)</f>
        <v>Preis fehlt</v>
      </c>
    </row>
    <row r="610" spans="1:15" ht="30" x14ac:dyDescent="0.25">
      <c r="A610" s="14">
        <v>2226</v>
      </c>
      <c r="B610" s="15" t="s">
        <v>56</v>
      </c>
      <c r="C610" s="16" t="s">
        <v>1722</v>
      </c>
      <c r="D610" s="15" t="s">
        <v>1723</v>
      </c>
      <c r="E610" s="17" t="s">
        <v>74</v>
      </c>
      <c r="F610" s="18" t="s">
        <v>869</v>
      </c>
      <c r="G610" s="19">
        <v>6</v>
      </c>
      <c r="H610" s="19">
        <v>6</v>
      </c>
      <c r="I610" s="20">
        <v>3064</v>
      </c>
      <c r="J610" s="20"/>
      <c r="K610" s="20"/>
      <c r="L610" s="20">
        <v>2597</v>
      </c>
      <c r="M610" s="19">
        <v>3426</v>
      </c>
      <c r="N610" s="19" t="s">
        <v>267</v>
      </c>
      <c r="O610" s="21">
        <f>IF(ISBLANK(J610),(IF(ISBLANK(I610),(IF(ISBLANK(K610),(IF(ISBLANK(M610),"Preis fehlt",M610*'JR1'!AD$2)),K610)),I610)),J610)</f>
        <v>3064</v>
      </c>
    </row>
    <row r="611" spans="1:15" x14ac:dyDescent="0.25">
      <c r="A611" s="23">
        <v>18066</v>
      </c>
      <c r="B611" s="24" t="s">
        <v>56</v>
      </c>
      <c r="C611" s="25" t="s">
        <v>1724</v>
      </c>
      <c r="D611" s="24" t="s">
        <v>1725</v>
      </c>
      <c r="E611" s="26" t="s">
        <v>91</v>
      </c>
      <c r="F611" s="27" t="s">
        <v>164</v>
      </c>
      <c r="G611" s="28">
        <v>6</v>
      </c>
      <c r="H611" s="28">
        <v>6</v>
      </c>
      <c r="I611" s="29">
        <v>2193</v>
      </c>
      <c r="J611" s="29"/>
      <c r="K611" s="29"/>
      <c r="L611" s="29">
        <v>1532</v>
      </c>
      <c r="M611" s="28">
        <v>2358</v>
      </c>
      <c r="N611" s="28" t="s">
        <v>76</v>
      </c>
      <c r="O611" s="21">
        <f>IF(ISBLANK(J611),(IF(ISBLANK(I611),(IF(ISBLANK(K611),(IF(ISBLANK(M611),"Preis fehlt",M611*'JR1'!AD$2)),K611)),I611)),J611)</f>
        <v>2193</v>
      </c>
    </row>
    <row r="612" spans="1:15" x14ac:dyDescent="0.25">
      <c r="A612" s="14">
        <v>2229</v>
      </c>
      <c r="B612" s="15" t="s">
        <v>56</v>
      </c>
      <c r="C612" s="16" t="s">
        <v>1726</v>
      </c>
      <c r="D612" s="15" t="s">
        <v>1727</v>
      </c>
      <c r="E612" s="17" t="s">
        <v>74</v>
      </c>
      <c r="F612" s="18" t="s">
        <v>1728</v>
      </c>
      <c r="G612" s="19">
        <v>1</v>
      </c>
      <c r="H612" s="19">
        <v>6</v>
      </c>
      <c r="I612" s="20">
        <v>3055</v>
      </c>
      <c r="J612" s="20"/>
      <c r="K612" s="20"/>
      <c r="L612" s="20">
        <v>2590</v>
      </c>
      <c r="M612" s="19">
        <v>3424</v>
      </c>
      <c r="N612" s="19" t="s">
        <v>93</v>
      </c>
      <c r="O612" s="21">
        <f>IF(ISBLANK(J612),(IF(ISBLANK(I612),(IF(ISBLANK(K612),(IF(ISBLANK(M612),"Preis fehlt",M612*'JR1'!AD$2)),K612)),I612)),J612)</f>
        <v>3055</v>
      </c>
    </row>
    <row r="613" spans="1:15" x14ac:dyDescent="0.25">
      <c r="A613" s="23">
        <v>2227</v>
      </c>
      <c r="B613" s="24" t="s">
        <v>56</v>
      </c>
      <c r="C613" s="25" t="s">
        <v>1729</v>
      </c>
      <c r="D613" s="24" t="s">
        <v>1730</v>
      </c>
      <c r="E613" s="26" t="s">
        <v>129</v>
      </c>
      <c r="F613" s="27" t="s">
        <v>1704</v>
      </c>
      <c r="G613" s="28">
        <v>6</v>
      </c>
      <c r="H613" s="28">
        <v>6</v>
      </c>
      <c r="I613" s="29">
        <v>3314</v>
      </c>
      <c r="J613" s="29"/>
      <c r="K613" s="29"/>
      <c r="L613" s="29">
        <v>2810</v>
      </c>
      <c r="M613" s="28">
        <v>3705</v>
      </c>
      <c r="N613" s="28" t="s">
        <v>104</v>
      </c>
      <c r="O613" s="21">
        <f>IF(ISBLANK(J613),(IF(ISBLANK(I613),(IF(ISBLANK(K613),(IF(ISBLANK(M613),"Preis fehlt",M613*'JR1'!AD$2)),K613)),I613)),J613)</f>
        <v>3314</v>
      </c>
    </row>
    <row r="614" spans="1:15" x14ac:dyDescent="0.25">
      <c r="A614" s="14">
        <v>18300</v>
      </c>
      <c r="B614" s="15" t="s">
        <v>56</v>
      </c>
      <c r="C614" s="16" t="s">
        <v>1731</v>
      </c>
      <c r="D614" s="15" t="s">
        <v>1732</v>
      </c>
      <c r="E614" s="17" t="s">
        <v>59</v>
      </c>
      <c r="F614" s="18" t="s">
        <v>1697</v>
      </c>
      <c r="G614" s="19">
        <v>6</v>
      </c>
      <c r="H614" s="19">
        <v>6</v>
      </c>
      <c r="I614" s="20">
        <v>795</v>
      </c>
      <c r="J614" s="20"/>
      <c r="K614" s="20"/>
      <c r="L614" s="20">
        <v>674</v>
      </c>
      <c r="M614" s="19">
        <v>843</v>
      </c>
      <c r="N614" s="19" t="s">
        <v>104</v>
      </c>
      <c r="O614" s="21">
        <f>IF(ISBLANK(J614),(IF(ISBLANK(I614),(IF(ISBLANK(K614),(IF(ISBLANK(M614),"Preis fehlt",M614*'JR1'!AD$2)),K614)),I614)),J614)</f>
        <v>795</v>
      </c>
    </row>
    <row r="615" spans="1:15" ht="30" x14ac:dyDescent="0.25">
      <c r="A615" s="23">
        <v>18337</v>
      </c>
      <c r="B615" s="24" t="s">
        <v>56</v>
      </c>
      <c r="C615" s="25" t="s">
        <v>1733</v>
      </c>
      <c r="D615" s="24" t="s">
        <v>1734</v>
      </c>
      <c r="E615" s="26" t="s">
        <v>98</v>
      </c>
      <c r="F615" s="27" t="s">
        <v>1697</v>
      </c>
      <c r="G615" s="28">
        <v>6</v>
      </c>
      <c r="H615" s="28">
        <v>6</v>
      </c>
      <c r="I615" s="29">
        <v>795</v>
      </c>
      <c r="J615" s="29"/>
      <c r="K615" s="29"/>
      <c r="L615" s="29">
        <v>674</v>
      </c>
      <c r="M615" s="28">
        <v>843</v>
      </c>
      <c r="N615" s="28" t="s">
        <v>126</v>
      </c>
      <c r="O615" s="21">
        <f>IF(ISBLANK(J615),(IF(ISBLANK(I615),(IF(ISBLANK(K615),(IF(ISBLANK(M615),"Preis fehlt",M615*'JR1'!AD$2)),K615)),I615)),J615)</f>
        <v>795</v>
      </c>
    </row>
    <row r="616" spans="1:15" x14ac:dyDescent="0.25">
      <c r="A616" s="14">
        <v>8728</v>
      </c>
      <c r="B616" s="15" t="s">
        <v>56</v>
      </c>
      <c r="C616" s="16" t="s">
        <v>1735</v>
      </c>
      <c r="D616" s="15" t="s">
        <v>1736</v>
      </c>
      <c r="E616" s="17" t="s">
        <v>154</v>
      </c>
      <c r="F616" s="18" t="s">
        <v>1737</v>
      </c>
      <c r="G616" s="19">
        <v>6</v>
      </c>
      <c r="H616" s="19">
        <v>6</v>
      </c>
      <c r="I616" s="20">
        <v>2249</v>
      </c>
      <c r="J616" s="20"/>
      <c r="K616" s="20"/>
      <c r="L616" s="20">
        <v>1906</v>
      </c>
      <c r="M616" s="19">
        <v>2511</v>
      </c>
      <c r="N616" s="19" t="s">
        <v>104</v>
      </c>
      <c r="O616" s="21">
        <f>IF(ISBLANK(J616),(IF(ISBLANK(I616),(IF(ISBLANK(K616),(IF(ISBLANK(M616),"Preis fehlt",M616*'JR1'!AD$2)),K616)),I616)),J616)</f>
        <v>2249</v>
      </c>
    </row>
    <row r="617" spans="1:15" ht="30" x14ac:dyDescent="0.25">
      <c r="A617" s="23">
        <v>18047</v>
      </c>
      <c r="B617" s="24" t="s">
        <v>56</v>
      </c>
      <c r="C617" s="25" t="s">
        <v>1738</v>
      </c>
      <c r="D617" s="24" t="s">
        <v>1739</v>
      </c>
      <c r="E617" s="26" t="s">
        <v>91</v>
      </c>
      <c r="F617" s="27" t="s">
        <v>596</v>
      </c>
      <c r="G617" s="28">
        <v>4</v>
      </c>
      <c r="H617" s="28">
        <v>4</v>
      </c>
      <c r="I617" s="29"/>
      <c r="J617" s="29"/>
      <c r="K617" s="29"/>
      <c r="L617" s="29"/>
      <c r="M617" s="29"/>
      <c r="N617" s="28" t="s">
        <v>267</v>
      </c>
      <c r="O617" s="21" t="str">
        <f>IF(ISBLANK(J617),(IF(ISBLANK(I617),(IF(ISBLANK(K617),(IF(ISBLANK(M617),"Preis fehlt",M617*'JR1'!AD$2)),K617)),I617)),J617)</f>
        <v>Preis fehlt</v>
      </c>
    </row>
    <row r="618" spans="1:15" x14ac:dyDescent="0.25">
      <c r="A618" s="14">
        <v>13305</v>
      </c>
      <c r="B618" s="15" t="s">
        <v>62</v>
      </c>
      <c r="C618" s="16" t="s">
        <v>1740</v>
      </c>
      <c r="D618" s="15" t="s">
        <v>1741</v>
      </c>
      <c r="E618" s="17" t="s">
        <v>65</v>
      </c>
      <c r="F618" s="18" t="s">
        <v>79</v>
      </c>
      <c r="G618" s="19">
        <v>1</v>
      </c>
      <c r="H618" s="19">
        <v>6</v>
      </c>
      <c r="I618" s="20"/>
      <c r="J618" s="20"/>
      <c r="K618" s="20"/>
      <c r="L618" s="20"/>
      <c r="M618" s="19">
        <v>591</v>
      </c>
      <c r="N618" s="19" t="s">
        <v>67</v>
      </c>
      <c r="O618" s="21">
        <f>IF(ISBLANK(J618),(IF(ISBLANK(I618),(IF(ISBLANK(K618),(IF(ISBLANK(M618),"Preis fehlt",M618*'JR1'!AD$2)),K618)),I618)),J618)</f>
        <v>709.19999999999993</v>
      </c>
    </row>
    <row r="619" spans="1:15" x14ac:dyDescent="0.25">
      <c r="A619" s="23">
        <v>13235</v>
      </c>
      <c r="B619" s="24" t="s">
        <v>62</v>
      </c>
      <c r="C619" s="25" t="s">
        <v>1742</v>
      </c>
      <c r="D619" s="24" t="s">
        <v>1743</v>
      </c>
      <c r="E619" s="26" t="s">
        <v>70</v>
      </c>
      <c r="F619" s="27" t="s">
        <v>1744</v>
      </c>
      <c r="G619" s="28">
        <v>1</v>
      </c>
      <c r="H619" s="28">
        <v>12</v>
      </c>
      <c r="I619" s="29"/>
      <c r="J619" s="29"/>
      <c r="K619" s="29"/>
      <c r="L619" s="29"/>
      <c r="M619" s="28">
        <v>763</v>
      </c>
      <c r="N619" s="28" t="s">
        <v>67</v>
      </c>
      <c r="O619" s="21">
        <f>IF(ISBLANK(J619),(IF(ISBLANK(I619),(IF(ISBLANK(K619),(IF(ISBLANK(M619),"Preis fehlt",M619*'JR1'!AD$2)),K619)),I619)),J619)</f>
        <v>915.6</v>
      </c>
    </row>
    <row r="620" spans="1:15" x14ac:dyDescent="0.25">
      <c r="A620" s="14">
        <v>13077</v>
      </c>
      <c r="B620" s="15" t="s">
        <v>62</v>
      </c>
      <c r="C620" s="16" t="s">
        <v>1745</v>
      </c>
      <c r="D620" s="15" t="s">
        <v>1746</v>
      </c>
      <c r="E620" s="17" t="s">
        <v>65</v>
      </c>
      <c r="F620" s="18" t="s">
        <v>651</v>
      </c>
      <c r="G620" s="19">
        <v>1</v>
      </c>
      <c r="H620" s="19">
        <v>6</v>
      </c>
      <c r="I620" s="20"/>
      <c r="J620" s="20"/>
      <c r="K620" s="20"/>
      <c r="L620" s="20"/>
      <c r="M620" s="19">
        <v>554</v>
      </c>
      <c r="N620" s="19" t="s">
        <v>67</v>
      </c>
      <c r="O620" s="21">
        <f>IF(ISBLANK(J620),(IF(ISBLANK(I620),(IF(ISBLANK(K620),(IF(ISBLANK(M620),"Preis fehlt",M620*'JR1'!AD$2)),K620)),I620)),J620)</f>
        <v>664.8</v>
      </c>
    </row>
    <row r="621" spans="1:15" x14ac:dyDescent="0.25">
      <c r="A621" s="23">
        <v>13250</v>
      </c>
      <c r="B621" s="24" t="s">
        <v>62</v>
      </c>
      <c r="C621" s="25" t="s">
        <v>1747</v>
      </c>
      <c r="D621" s="24" t="s">
        <v>1748</v>
      </c>
      <c r="E621" s="26" t="s">
        <v>65</v>
      </c>
      <c r="F621" s="27" t="s">
        <v>1749</v>
      </c>
      <c r="G621" s="28">
        <v>1</v>
      </c>
      <c r="H621" s="28">
        <v>12</v>
      </c>
      <c r="I621" s="29"/>
      <c r="J621" s="29"/>
      <c r="K621" s="29"/>
      <c r="L621" s="29"/>
      <c r="M621" s="28">
        <v>579</v>
      </c>
      <c r="N621" s="28" t="s">
        <v>67</v>
      </c>
      <c r="O621" s="21">
        <f>IF(ISBLANK(J621),(IF(ISBLANK(I621),(IF(ISBLANK(K621),(IF(ISBLANK(M621),"Preis fehlt",M621*'JR1'!AD$2)),K621)),I621)),J621)</f>
        <v>694.8</v>
      </c>
    </row>
    <row r="622" spans="1:15" x14ac:dyDescent="0.25">
      <c r="A622" s="14">
        <v>13086</v>
      </c>
      <c r="B622" s="15" t="s">
        <v>62</v>
      </c>
      <c r="C622" s="16" t="s">
        <v>1750</v>
      </c>
      <c r="D622" s="15" t="s">
        <v>1751</v>
      </c>
      <c r="E622" s="17" t="s">
        <v>70</v>
      </c>
      <c r="F622" s="18" t="s">
        <v>1752</v>
      </c>
      <c r="G622" s="19">
        <v>1</v>
      </c>
      <c r="H622" s="19">
        <v>12</v>
      </c>
      <c r="I622" s="20"/>
      <c r="J622" s="20"/>
      <c r="K622" s="20"/>
      <c r="L622" s="20"/>
      <c r="M622" s="19">
        <v>727</v>
      </c>
      <c r="N622" s="19" t="s">
        <v>67</v>
      </c>
      <c r="O622" s="21">
        <f>IF(ISBLANK(J622),(IF(ISBLANK(I622),(IF(ISBLANK(K622),(IF(ISBLANK(M622),"Preis fehlt",M622*'JR1'!AD$2)),K622)),I622)),J622)</f>
        <v>872.4</v>
      </c>
    </row>
    <row r="623" spans="1:15" x14ac:dyDescent="0.25">
      <c r="A623" s="23">
        <v>9094</v>
      </c>
      <c r="B623" s="24" t="s">
        <v>56</v>
      </c>
      <c r="C623" s="25" t="s">
        <v>1753</v>
      </c>
      <c r="D623" s="24" t="s">
        <v>1754</v>
      </c>
      <c r="E623" s="26" t="s">
        <v>1755</v>
      </c>
      <c r="F623" s="27" t="s">
        <v>1756</v>
      </c>
      <c r="G623" s="28">
        <v>4</v>
      </c>
      <c r="H623" s="28">
        <v>4</v>
      </c>
      <c r="I623" s="29">
        <v>657</v>
      </c>
      <c r="J623" s="29"/>
      <c r="K623" s="29">
        <v>725</v>
      </c>
      <c r="L623" s="29">
        <v>557</v>
      </c>
      <c r="M623" s="28">
        <v>855</v>
      </c>
      <c r="N623" s="28" t="s">
        <v>104</v>
      </c>
      <c r="O623" s="21">
        <f>IF(ISBLANK(J623),(IF(ISBLANK(I623),(IF(ISBLANK(K623),(IF(ISBLANK(M623),"Preis fehlt",M623*'JR1'!AD$2)),K623)),I623)),J623)</f>
        <v>657</v>
      </c>
    </row>
    <row r="624" spans="1:15" ht="30" x14ac:dyDescent="0.25">
      <c r="A624" s="14">
        <v>7568</v>
      </c>
      <c r="B624" s="15" t="s">
        <v>56</v>
      </c>
      <c r="C624" s="16" t="s">
        <v>1757</v>
      </c>
      <c r="D624" s="15" t="s">
        <v>1758</v>
      </c>
      <c r="E624" s="17" t="s">
        <v>59</v>
      </c>
      <c r="F624" s="18" t="s">
        <v>1759</v>
      </c>
      <c r="G624" s="19">
        <v>2</v>
      </c>
      <c r="H624" s="19">
        <v>2</v>
      </c>
      <c r="I624" s="20"/>
      <c r="J624" s="20"/>
      <c r="K624" s="20"/>
      <c r="L624" s="20"/>
      <c r="M624" s="20"/>
      <c r="N624" s="19" t="s">
        <v>126</v>
      </c>
      <c r="O624" s="21" t="str">
        <f>IF(ISBLANK(J624),(IF(ISBLANK(I624),(IF(ISBLANK(K624),(IF(ISBLANK(M624),"Preis fehlt",M624*'JR1'!AD$2)),K624)),I624)),J624)</f>
        <v>Preis fehlt</v>
      </c>
    </row>
    <row r="625" spans="1:15" ht="30" x14ac:dyDescent="0.25">
      <c r="A625" s="23">
        <v>13445</v>
      </c>
      <c r="B625" s="24" t="s">
        <v>62</v>
      </c>
      <c r="C625" s="25" t="s">
        <v>1760</v>
      </c>
      <c r="D625" s="24" t="s">
        <v>1761</v>
      </c>
      <c r="E625" s="26" t="s">
        <v>65</v>
      </c>
      <c r="F625" s="27" t="s">
        <v>320</v>
      </c>
      <c r="G625" s="28">
        <v>1</v>
      </c>
      <c r="H625" s="28">
        <v>12</v>
      </c>
      <c r="I625" s="29"/>
      <c r="J625" s="29"/>
      <c r="K625" s="29"/>
      <c r="L625" s="29"/>
      <c r="M625" s="28">
        <v>915</v>
      </c>
      <c r="N625" s="28" t="s">
        <v>126</v>
      </c>
      <c r="O625" s="21">
        <f>IF(ISBLANK(J625),(IF(ISBLANK(I625),(IF(ISBLANK(K625),(IF(ISBLANK(M625),"Preis fehlt",M625*'JR1'!AD$2)),K625)),I625)),J625)</f>
        <v>1098</v>
      </c>
    </row>
    <row r="626" spans="1:15" x14ac:dyDescent="0.25">
      <c r="A626" s="14">
        <v>12674</v>
      </c>
      <c r="B626" s="15" t="s">
        <v>56</v>
      </c>
      <c r="C626" s="16" t="s">
        <v>1762</v>
      </c>
      <c r="D626" s="15" t="s">
        <v>1763</v>
      </c>
      <c r="E626" s="17" t="s">
        <v>129</v>
      </c>
      <c r="F626" s="18" t="s">
        <v>1764</v>
      </c>
      <c r="G626" s="19">
        <v>12</v>
      </c>
      <c r="H626" s="19">
        <v>12</v>
      </c>
      <c r="I626" s="20">
        <v>3180</v>
      </c>
      <c r="J626" s="20"/>
      <c r="K626" s="20"/>
      <c r="L626" s="20">
        <v>2694</v>
      </c>
      <c r="M626" s="19">
        <v>2823</v>
      </c>
      <c r="N626" s="19" t="s">
        <v>104</v>
      </c>
      <c r="O626" s="21">
        <f>IF(ISBLANK(J626),(IF(ISBLANK(I626),(IF(ISBLANK(K626),(IF(ISBLANK(M626),"Preis fehlt",M626*'JR1'!AD$2)),K626)),I626)),J626)</f>
        <v>3180</v>
      </c>
    </row>
    <row r="627" spans="1:15" x14ac:dyDescent="0.25">
      <c r="A627" s="23">
        <v>868</v>
      </c>
      <c r="B627" s="24" t="s">
        <v>56</v>
      </c>
      <c r="C627" s="25" t="s">
        <v>1765</v>
      </c>
      <c r="D627" s="24" t="s">
        <v>1766</v>
      </c>
      <c r="E627" s="26" t="s">
        <v>74</v>
      </c>
      <c r="F627" s="27" t="s">
        <v>541</v>
      </c>
      <c r="G627" s="28">
        <v>6</v>
      </c>
      <c r="H627" s="28">
        <v>6</v>
      </c>
      <c r="I627" s="29">
        <v>1480</v>
      </c>
      <c r="J627" s="29"/>
      <c r="K627" s="29"/>
      <c r="L627" s="29">
        <v>1254</v>
      </c>
      <c r="M627" s="28">
        <v>1653</v>
      </c>
      <c r="N627" s="28" t="s">
        <v>104</v>
      </c>
      <c r="O627" s="21">
        <f>IF(ISBLANK(J627),(IF(ISBLANK(I627),(IF(ISBLANK(K627),(IF(ISBLANK(M627),"Preis fehlt",M627*'JR1'!AD$2)),K627)),I627)),J627)</f>
        <v>1480</v>
      </c>
    </row>
    <row r="628" spans="1:15" x14ac:dyDescent="0.25">
      <c r="A628" s="14">
        <v>14134</v>
      </c>
      <c r="B628" s="15" t="s">
        <v>62</v>
      </c>
      <c r="C628" s="16" t="s">
        <v>1767</v>
      </c>
      <c r="D628" s="15" t="s">
        <v>1768</v>
      </c>
      <c r="E628" s="17" t="s">
        <v>70</v>
      </c>
      <c r="F628" s="18" t="s">
        <v>1769</v>
      </c>
      <c r="G628" s="19">
        <v>1</v>
      </c>
      <c r="H628" s="19">
        <v>12</v>
      </c>
      <c r="I628" s="20"/>
      <c r="J628" s="20"/>
      <c r="K628" s="20"/>
      <c r="L628" s="20"/>
      <c r="M628" s="19">
        <v>2429</v>
      </c>
      <c r="N628" s="19" t="s">
        <v>67</v>
      </c>
      <c r="O628" s="21">
        <f>IF(ISBLANK(J628),(IF(ISBLANK(I628),(IF(ISBLANK(K628),(IF(ISBLANK(M628),"Preis fehlt",M628*'JR1'!AD$2)),K628)),I628)),J628)</f>
        <v>2914.7999999999997</v>
      </c>
    </row>
    <row r="629" spans="1:15" x14ac:dyDescent="0.25">
      <c r="A629" s="14">
        <v>10050</v>
      </c>
      <c r="B629" s="15" t="s">
        <v>56</v>
      </c>
      <c r="C629" s="16" t="s">
        <v>1770</v>
      </c>
      <c r="D629" s="15" t="s">
        <v>1771</v>
      </c>
      <c r="E629" s="17" t="s">
        <v>98</v>
      </c>
      <c r="F629" s="18" t="s">
        <v>1291</v>
      </c>
      <c r="G629" s="19">
        <v>1</v>
      </c>
      <c r="H629" s="19">
        <v>4</v>
      </c>
      <c r="I629" s="20">
        <v>221</v>
      </c>
      <c r="J629" s="20">
        <v>221</v>
      </c>
      <c r="K629" s="20"/>
      <c r="L629" s="20">
        <v>187</v>
      </c>
      <c r="M629" s="19">
        <v>286</v>
      </c>
      <c r="N629" s="19" t="s">
        <v>67</v>
      </c>
      <c r="O629" s="21">
        <f>IF(ISBLANK(J629),(IF(ISBLANK(I629),(IF(ISBLANK(K629),(IF(ISBLANK(M629),"Preis fehlt",M629*'JR1'!AD$2)),K629)),I629)),J629)</f>
        <v>221</v>
      </c>
    </row>
    <row r="630" spans="1:15" x14ac:dyDescent="0.25">
      <c r="A630" s="23">
        <v>5265</v>
      </c>
      <c r="B630" s="24" t="s">
        <v>56</v>
      </c>
      <c r="C630" s="25" t="s">
        <v>1772</v>
      </c>
      <c r="D630" s="24" t="s">
        <v>1773</v>
      </c>
      <c r="E630" s="26" t="s">
        <v>514</v>
      </c>
      <c r="F630" s="27" t="s">
        <v>1774</v>
      </c>
      <c r="G630" s="28">
        <v>6</v>
      </c>
      <c r="H630" s="28">
        <v>6</v>
      </c>
      <c r="I630" s="29">
        <v>2301</v>
      </c>
      <c r="J630" s="29"/>
      <c r="K630" s="29"/>
      <c r="L630" s="29">
        <v>1951</v>
      </c>
      <c r="M630" s="28">
        <v>2577</v>
      </c>
      <c r="N630" s="28" t="s">
        <v>151</v>
      </c>
      <c r="O630" s="21">
        <f>IF(ISBLANK(J630),(IF(ISBLANK(I630),(IF(ISBLANK(K630),(IF(ISBLANK(M630),"Preis fehlt",M630*'JR1'!AD$2)),K630)),I630)),J630)</f>
        <v>2301</v>
      </c>
    </row>
    <row r="631" spans="1:15" x14ac:dyDescent="0.25">
      <c r="A631" s="14">
        <v>18754</v>
      </c>
      <c r="B631" s="15" t="s">
        <v>56</v>
      </c>
      <c r="C631" s="16" t="s">
        <v>1775</v>
      </c>
      <c r="D631" s="15" t="s">
        <v>1776</v>
      </c>
      <c r="E631" s="17" t="s">
        <v>352</v>
      </c>
      <c r="F631" s="18" t="s">
        <v>1777</v>
      </c>
      <c r="G631" s="19">
        <v>6</v>
      </c>
      <c r="H631" s="19">
        <v>6</v>
      </c>
      <c r="I631" s="20"/>
      <c r="J631" s="20"/>
      <c r="K631" s="20"/>
      <c r="L631" s="20"/>
      <c r="M631" s="20"/>
      <c r="N631" s="19" t="s">
        <v>104</v>
      </c>
      <c r="O631" s="21" t="str">
        <f>IF(ISBLANK(J631),(IF(ISBLANK(I631),(IF(ISBLANK(K631),(IF(ISBLANK(M631),"Preis fehlt",M631*'JR1'!AD$2)),K631)),I631)),J631)</f>
        <v>Preis fehlt</v>
      </c>
    </row>
    <row r="632" spans="1:15" ht="30" x14ac:dyDescent="0.25">
      <c r="A632" s="23">
        <v>5366</v>
      </c>
      <c r="B632" s="24" t="s">
        <v>56</v>
      </c>
      <c r="C632" s="25" t="s">
        <v>1778</v>
      </c>
      <c r="D632" s="24" t="s">
        <v>1779</v>
      </c>
      <c r="E632" s="26" t="s">
        <v>98</v>
      </c>
      <c r="F632" s="27" t="s">
        <v>1421</v>
      </c>
      <c r="G632" s="28">
        <v>12</v>
      </c>
      <c r="H632" s="28">
        <v>12</v>
      </c>
      <c r="I632" s="29">
        <v>2206</v>
      </c>
      <c r="J632" s="29"/>
      <c r="K632" s="29"/>
      <c r="L632" s="29">
        <v>1870</v>
      </c>
      <c r="M632" s="28">
        <v>2472</v>
      </c>
      <c r="N632" s="28" t="s">
        <v>80</v>
      </c>
      <c r="O632" s="21">
        <f>IF(ISBLANK(J632),(IF(ISBLANK(I632),(IF(ISBLANK(K632),(IF(ISBLANK(M632),"Preis fehlt",M632*'JR1'!AD$2)),K632)),I632)),J632)</f>
        <v>2206</v>
      </c>
    </row>
    <row r="633" spans="1:15" ht="45" x14ac:dyDescent="0.25">
      <c r="A633" s="14">
        <v>216</v>
      </c>
      <c r="B633" s="15" t="s">
        <v>56</v>
      </c>
      <c r="C633" s="16" t="s">
        <v>1780</v>
      </c>
      <c r="D633" s="15" t="s">
        <v>1781</v>
      </c>
      <c r="E633" s="17" t="s">
        <v>129</v>
      </c>
      <c r="F633" s="18" t="s">
        <v>161</v>
      </c>
      <c r="G633" s="19">
        <v>24</v>
      </c>
      <c r="H633" s="19">
        <v>24</v>
      </c>
      <c r="I633" s="20">
        <v>8859</v>
      </c>
      <c r="J633" s="20"/>
      <c r="K633" s="20"/>
      <c r="L633" s="20">
        <v>7508</v>
      </c>
      <c r="M633" s="19">
        <v>9906</v>
      </c>
      <c r="N633" s="19" t="s">
        <v>227</v>
      </c>
      <c r="O633" s="21">
        <f>IF(ISBLANK(J633),(IF(ISBLANK(I633),(IF(ISBLANK(K633),(IF(ISBLANK(M633),"Preis fehlt",M633*'JR1'!AD$2)),K633)),I633)),J633)</f>
        <v>8859</v>
      </c>
    </row>
    <row r="634" spans="1:15" ht="45" x14ac:dyDescent="0.25">
      <c r="A634" s="23">
        <v>117</v>
      </c>
      <c r="B634" s="24" t="s">
        <v>56</v>
      </c>
      <c r="C634" s="25" t="s">
        <v>1782</v>
      </c>
      <c r="D634" s="24" t="s">
        <v>1783</v>
      </c>
      <c r="E634" s="26" t="s">
        <v>98</v>
      </c>
      <c r="F634" s="27" t="s">
        <v>161</v>
      </c>
      <c r="G634" s="28">
        <v>25</v>
      </c>
      <c r="H634" s="28">
        <v>36</v>
      </c>
      <c r="I634" s="29">
        <v>11260</v>
      </c>
      <c r="J634" s="29"/>
      <c r="K634" s="29"/>
      <c r="L634" s="29">
        <v>9542</v>
      </c>
      <c r="M634" s="28">
        <v>12605</v>
      </c>
      <c r="N634" s="28" t="s">
        <v>227</v>
      </c>
      <c r="O634" s="21">
        <f>IF(ISBLANK(J634),(IF(ISBLANK(I634),(IF(ISBLANK(K634),(IF(ISBLANK(M634),"Preis fehlt",M634*'JR1'!AD$2)),K634)),I634)),J634)</f>
        <v>11260</v>
      </c>
    </row>
    <row r="635" spans="1:15" x14ac:dyDescent="0.25">
      <c r="A635" s="14">
        <v>489</v>
      </c>
      <c r="B635" s="15" t="s">
        <v>56</v>
      </c>
      <c r="C635" s="16" t="s">
        <v>1784</v>
      </c>
      <c r="D635" s="15" t="s">
        <v>1785</v>
      </c>
      <c r="E635" s="17" t="s">
        <v>98</v>
      </c>
      <c r="F635" s="18" t="s">
        <v>547</v>
      </c>
      <c r="G635" s="19">
        <v>12</v>
      </c>
      <c r="H635" s="19">
        <v>12</v>
      </c>
      <c r="I635" s="20">
        <v>4404</v>
      </c>
      <c r="J635" s="20"/>
      <c r="K635" s="20"/>
      <c r="L635" s="20">
        <v>3733</v>
      </c>
      <c r="M635" s="19">
        <v>4924</v>
      </c>
      <c r="N635" s="19" t="s">
        <v>227</v>
      </c>
      <c r="O635" s="21">
        <f>IF(ISBLANK(J635),(IF(ISBLANK(I635),(IF(ISBLANK(K635),(IF(ISBLANK(M635),"Preis fehlt",M635*'JR1'!AD$2)),K635)),I635)),J635)</f>
        <v>4404</v>
      </c>
    </row>
    <row r="636" spans="1:15" x14ac:dyDescent="0.25">
      <c r="A636" s="23">
        <v>116</v>
      </c>
      <c r="B636" s="24" t="s">
        <v>56</v>
      </c>
      <c r="C636" s="25" t="s">
        <v>1786</v>
      </c>
      <c r="D636" s="24" t="s">
        <v>1787</v>
      </c>
      <c r="E636" s="26" t="s">
        <v>129</v>
      </c>
      <c r="F636" s="27" t="s">
        <v>818</v>
      </c>
      <c r="G636" s="28">
        <v>12</v>
      </c>
      <c r="H636" s="28">
        <v>12</v>
      </c>
      <c r="I636" s="29">
        <v>6016</v>
      </c>
      <c r="J636" s="29"/>
      <c r="K636" s="29"/>
      <c r="L636" s="29">
        <v>5098</v>
      </c>
      <c r="M636" s="28">
        <v>6728</v>
      </c>
      <c r="N636" s="28" t="s">
        <v>227</v>
      </c>
      <c r="O636" s="21">
        <f>IF(ISBLANK(J636),(IF(ISBLANK(I636),(IF(ISBLANK(K636),(IF(ISBLANK(M636),"Preis fehlt",M636*'JR1'!AD$2)),K636)),I636)),J636)</f>
        <v>6016</v>
      </c>
    </row>
    <row r="637" spans="1:15" ht="45" x14ac:dyDescent="0.25">
      <c r="A637" s="14">
        <v>17039</v>
      </c>
      <c r="B637" s="15" t="s">
        <v>56</v>
      </c>
      <c r="C637" s="16" t="s">
        <v>1788</v>
      </c>
      <c r="D637" s="15" t="s">
        <v>1789</v>
      </c>
      <c r="E637" s="17" t="s">
        <v>98</v>
      </c>
      <c r="F637" s="18" t="s">
        <v>1790</v>
      </c>
      <c r="G637" s="19">
        <v>6</v>
      </c>
      <c r="H637" s="19">
        <v>6</v>
      </c>
      <c r="I637" s="20"/>
      <c r="J637" s="20"/>
      <c r="K637" s="20"/>
      <c r="L637" s="20"/>
      <c r="M637" s="20"/>
      <c r="N637" s="19" t="s">
        <v>88</v>
      </c>
      <c r="O637" s="21" t="str">
        <f>IF(ISBLANK(J637),(IF(ISBLANK(I637),(IF(ISBLANK(K637),(IF(ISBLANK(M637),"Preis fehlt",M637*'JR1'!AD$2)),K637)),I637)),J637)</f>
        <v>Preis fehlt</v>
      </c>
    </row>
    <row r="638" spans="1:15" ht="30" x14ac:dyDescent="0.25">
      <c r="A638" s="23">
        <v>10004</v>
      </c>
      <c r="B638" s="24" t="s">
        <v>56</v>
      </c>
      <c r="C638" s="25" t="s">
        <v>1791</v>
      </c>
      <c r="D638" s="24" t="s">
        <v>1792</v>
      </c>
      <c r="E638" s="26" t="s">
        <v>1101</v>
      </c>
      <c r="F638" s="27" t="s">
        <v>1186</v>
      </c>
      <c r="G638" s="28">
        <v>6</v>
      </c>
      <c r="H638" s="28">
        <v>6</v>
      </c>
      <c r="I638" s="29">
        <v>413</v>
      </c>
      <c r="J638" s="29">
        <v>413</v>
      </c>
      <c r="K638" s="29"/>
      <c r="L638" s="29">
        <v>350</v>
      </c>
      <c r="M638" s="28">
        <v>515</v>
      </c>
      <c r="N638" s="28" t="s">
        <v>267</v>
      </c>
      <c r="O638" s="21">
        <f>IF(ISBLANK(J638),(IF(ISBLANK(I638),(IF(ISBLANK(K638),(IF(ISBLANK(M638),"Preis fehlt",M638*'JR1'!AD$2)),K638)),I638)),J638)</f>
        <v>413</v>
      </c>
    </row>
    <row r="639" spans="1:15" x14ac:dyDescent="0.25">
      <c r="A639" s="14">
        <v>13022</v>
      </c>
      <c r="B639" s="15" t="s">
        <v>62</v>
      </c>
      <c r="C639" s="16" t="s">
        <v>1793</v>
      </c>
      <c r="D639" s="15" t="s">
        <v>1794</v>
      </c>
      <c r="E639" s="17" t="s">
        <v>70</v>
      </c>
      <c r="F639" s="18" t="s">
        <v>1795</v>
      </c>
      <c r="G639" s="19">
        <v>1</v>
      </c>
      <c r="H639" s="19">
        <v>6</v>
      </c>
      <c r="I639" s="20"/>
      <c r="J639" s="20"/>
      <c r="K639" s="20"/>
      <c r="L639" s="20"/>
      <c r="M639" s="19">
        <v>446</v>
      </c>
      <c r="N639" s="19" t="s">
        <v>343</v>
      </c>
      <c r="O639" s="21">
        <f>IF(ISBLANK(J639),(IF(ISBLANK(I639),(IF(ISBLANK(K639),(IF(ISBLANK(M639),"Preis fehlt",M639*'JR1'!AD$2)),K639)),I639)),J639)</f>
        <v>535.19999999999993</v>
      </c>
    </row>
    <row r="640" spans="1:15" x14ac:dyDescent="0.25">
      <c r="A640" s="23">
        <v>13004</v>
      </c>
      <c r="B640" s="24" t="s">
        <v>62</v>
      </c>
      <c r="C640" s="25" t="s">
        <v>1796</v>
      </c>
      <c r="D640" s="24" t="s">
        <v>1797</v>
      </c>
      <c r="E640" s="26" t="s">
        <v>70</v>
      </c>
      <c r="F640" s="27" t="s">
        <v>1798</v>
      </c>
      <c r="G640" s="28">
        <v>4</v>
      </c>
      <c r="H640" s="28">
        <v>4</v>
      </c>
      <c r="I640" s="29"/>
      <c r="J640" s="29"/>
      <c r="K640" s="29"/>
      <c r="L640" s="29"/>
      <c r="M640" s="28">
        <v>752</v>
      </c>
      <c r="N640" s="28" t="s">
        <v>343</v>
      </c>
      <c r="O640" s="21">
        <f>IF(ISBLANK(J640),(IF(ISBLANK(I640),(IF(ISBLANK(K640),(IF(ISBLANK(M640),"Preis fehlt",M640*'JR1'!AD$2)),K640)),I640)),J640)</f>
        <v>902.4</v>
      </c>
    </row>
    <row r="641" spans="1:15" x14ac:dyDescent="0.25">
      <c r="A641" s="14">
        <v>2214</v>
      </c>
      <c r="B641" s="15" t="s">
        <v>56</v>
      </c>
      <c r="C641" s="16" t="s">
        <v>1799</v>
      </c>
      <c r="D641" s="15" t="s">
        <v>1800</v>
      </c>
      <c r="E641" s="17" t="s">
        <v>74</v>
      </c>
      <c r="F641" s="18" t="s">
        <v>659</v>
      </c>
      <c r="G641" s="19">
        <v>1</v>
      </c>
      <c r="H641" s="19">
        <v>12</v>
      </c>
      <c r="I641" s="20">
        <v>1073</v>
      </c>
      <c r="J641" s="20"/>
      <c r="K641" s="20"/>
      <c r="L641" s="20">
        <v>909</v>
      </c>
      <c r="M641" s="19">
        <v>1204</v>
      </c>
      <c r="N641" s="19" t="s">
        <v>343</v>
      </c>
      <c r="O641" s="21">
        <f>IF(ISBLANK(J641),(IF(ISBLANK(I641),(IF(ISBLANK(K641),(IF(ISBLANK(M641),"Preis fehlt",M641*'JR1'!AD$2)),K641)),I641)),J641)</f>
        <v>1073</v>
      </c>
    </row>
    <row r="642" spans="1:15" x14ac:dyDescent="0.25">
      <c r="A642" s="23">
        <v>13296</v>
      </c>
      <c r="B642" s="24" t="s">
        <v>62</v>
      </c>
      <c r="C642" s="25" t="s">
        <v>1801</v>
      </c>
      <c r="D642" s="24" t="s">
        <v>1802</v>
      </c>
      <c r="E642" s="26" t="s">
        <v>70</v>
      </c>
      <c r="F642" s="27" t="s">
        <v>387</v>
      </c>
      <c r="G642" s="28">
        <v>4</v>
      </c>
      <c r="H642" s="28">
        <v>4</v>
      </c>
      <c r="I642" s="29"/>
      <c r="J642" s="29"/>
      <c r="K642" s="29"/>
      <c r="L642" s="29"/>
      <c r="M642" s="28">
        <v>855</v>
      </c>
      <c r="N642" s="28" t="s">
        <v>67</v>
      </c>
      <c r="O642" s="21">
        <f>IF(ISBLANK(J642),(IF(ISBLANK(I642),(IF(ISBLANK(K642),(IF(ISBLANK(M642),"Preis fehlt",M642*'JR1'!AD$2)),K642)),I642)),J642)</f>
        <v>1026</v>
      </c>
    </row>
    <row r="643" spans="1:15" x14ac:dyDescent="0.25">
      <c r="A643" s="14">
        <v>8712</v>
      </c>
      <c r="B643" s="15" t="s">
        <v>56</v>
      </c>
      <c r="C643" s="16" t="s">
        <v>1803</v>
      </c>
      <c r="D643" s="15" t="s">
        <v>1804</v>
      </c>
      <c r="E643" s="17" t="s">
        <v>98</v>
      </c>
      <c r="F643" s="18" t="s">
        <v>387</v>
      </c>
      <c r="G643" s="19">
        <v>4</v>
      </c>
      <c r="H643" s="19">
        <v>4</v>
      </c>
      <c r="I643" s="20"/>
      <c r="J643" s="20"/>
      <c r="K643" s="20"/>
      <c r="L643" s="20"/>
      <c r="M643" s="20"/>
      <c r="N643" s="19" t="s">
        <v>67</v>
      </c>
      <c r="O643" s="21" t="str">
        <f>IF(ISBLANK(J643),(IF(ISBLANK(I643),(IF(ISBLANK(K643),(IF(ISBLANK(M643),"Preis fehlt",M643*'JR1'!AD$2)),K643)),I643)),J643)</f>
        <v>Preis fehlt</v>
      </c>
    </row>
    <row r="644" spans="1:15" ht="30" x14ac:dyDescent="0.25">
      <c r="A644" s="23">
        <v>8517</v>
      </c>
      <c r="B644" s="24" t="s">
        <v>56</v>
      </c>
      <c r="C644" s="25" t="s">
        <v>1805</v>
      </c>
      <c r="D644" s="24" t="s">
        <v>1806</v>
      </c>
      <c r="E644" s="26" t="s">
        <v>70</v>
      </c>
      <c r="F644" s="27" t="s">
        <v>1122</v>
      </c>
      <c r="G644" s="28">
        <v>12</v>
      </c>
      <c r="H644" s="28">
        <v>12</v>
      </c>
      <c r="I644" s="29">
        <v>6585</v>
      </c>
      <c r="J644" s="29"/>
      <c r="K644" s="29"/>
      <c r="L644" s="29">
        <v>5580</v>
      </c>
      <c r="M644" s="28">
        <v>7261</v>
      </c>
      <c r="N644" s="28" t="s">
        <v>67</v>
      </c>
      <c r="O644" s="21">
        <f>IF(ISBLANK(J644),(IF(ISBLANK(I644),(IF(ISBLANK(K644),(IF(ISBLANK(M644),"Preis fehlt",M644*'JR1'!AD$2)),K644)),I644)),J644)</f>
        <v>6585</v>
      </c>
    </row>
    <row r="645" spans="1:15" ht="30" x14ac:dyDescent="0.25">
      <c r="A645" s="14">
        <v>5152</v>
      </c>
      <c r="B645" s="15" t="s">
        <v>56</v>
      </c>
      <c r="C645" s="16" t="s">
        <v>1807</v>
      </c>
      <c r="D645" s="15" t="s">
        <v>1808</v>
      </c>
      <c r="E645" s="17" t="s">
        <v>59</v>
      </c>
      <c r="F645" s="18" t="s">
        <v>1809</v>
      </c>
      <c r="G645" s="19">
        <v>24</v>
      </c>
      <c r="H645" s="19">
        <v>24</v>
      </c>
      <c r="I645" s="20">
        <v>9332</v>
      </c>
      <c r="J645" s="20"/>
      <c r="K645" s="20"/>
      <c r="L645" s="20">
        <v>7909</v>
      </c>
      <c r="M645" s="19">
        <v>10442</v>
      </c>
      <c r="N645" s="19" t="s">
        <v>61</v>
      </c>
      <c r="O645" s="21">
        <f>IF(ISBLANK(J645),(IF(ISBLANK(I645),(IF(ISBLANK(K645),(IF(ISBLANK(M645),"Preis fehlt",M645*'JR1'!AD$2)),K645)),I645)),J645)</f>
        <v>9332</v>
      </c>
    </row>
    <row r="646" spans="1:15" ht="30" x14ac:dyDescent="0.25">
      <c r="A646" s="23">
        <v>3021</v>
      </c>
      <c r="B646" s="24" t="s">
        <v>56</v>
      </c>
      <c r="C646" s="25" t="s">
        <v>1810</v>
      </c>
      <c r="D646" s="24" t="s">
        <v>1811</v>
      </c>
      <c r="E646" s="26" t="s">
        <v>83</v>
      </c>
      <c r="F646" s="27" t="s">
        <v>1812</v>
      </c>
      <c r="G646" s="28">
        <v>6</v>
      </c>
      <c r="H646" s="28">
        <v>6</v>
      </c>
      <c r="I646" s="29">
        <v>1401</v>
      </c>
      <c r="J646" s="29"/>
      <c r="K646" s="29"/>
      <c r="L646" s="29">
        <v>1187</v>
      </c>
      <c r="M646" s="28">
        <v>1569</v>
      </c>
      <c r="N646" s="28" t="s">
        <v>88</v>
      </c>
      <c r="O646" s="21">
        <f>IF(ISBLANK(J646),(IF(ISBLANK(I646),(IF(ISBLANK(K646),(IF(ISBLANK(M646),"Preis fehlt",M646*'JR1'!AD$2)),K646)),I646)),J646)</f>
        <v>1401</v>
      </c>
    </row>
    <row r="647" spans="1:15" ht="30" x14ac:dyDescent="0.25">
      <c r="A647" s="14">
        <v>18137</v>
      </c>
      <c r="B647" s="15" t="s">
        <v>56</v>
      </c>
      <c r="C647" s="16" t="s">
        <v>1813</v>
      </c>
      <c r="D647" s="15" t="s">
        <v>1814</v>
      </c>
      <c r="E647" s="17" t="s">
        <v>514</v>
      </c>
      <c r="F647" s="18" t="s">
        <v>214</v>
      </c>
      <c r="G647" s="19">
        <v>1</v>
      </c>
      <c r="H647" s="19">
        <v>1</v>
      </c>
      <c r="I647" s="20"/>
      <c r="J647" s="20"/>
      <c r="K647" s="20"/>
      <c r="L647" s="20"/>
      <c r="M647" s="20"/>
      <c r="N647" s="19" t="s">
        <v>88</v>
      </c>
      <c r="O647" s="21" t="str">
        <f>IF(ISBLANK(J647),(IF(ISBLANK(I647),(IF(ISBLANK(K647),(IF(ISBLANK(M647),"Preis fehlt",M647*'JR1'!AD$2)),K647)),I647)),J647)</f>
        <v>Preis fehlt</v>
      </c>
    </row>
    <row r="648" spans="1:15" ht="60" x14ac:dyDescent="0.25">
      <c r="A648" s="23">
        <v>275</v>
      </c>
      <c r="B648" s="24" t="s">
        <v>56</v>
      </c>
      <c r="C648" s="25" t="s">
        <v>1815</v>
      </c>
      <c r="D648" s="24" t="s">
        <v>1816</v>
      </c>
      <c r="E648" s="26" t="s">
        <v>59</v>
      </c>
      <c r="F648" s="27" t="s">
        <v>1562</v>
      </c>
      <c r="G648" s="28">
        <v>12</v>
      </c>
      <c r="H648" s="28">
        <v>12</v>
      </c>
      <c r="I648" s="29">
        <v>3778</v>
      </c>
      <c r="J648" s="29"/>
      <c r="K648" s="29"/>
      <c r="L648" s="29">
        <v>3201</v>
      </c>
      <c r="M648" s="28">
        <v>4225</v>
      </c>
      <c r="N648" s="28" t="s">
        <v>104</v>
      </c>
      <c r="O648" s="21">
        <f>IF(ISBLANK(J648),(IF(ISBLANK(I648),(IF(ISBLANK(K648),(IF(ISBLANK(M648),"Preis fehlt",M648*'JR1'!AD$2)),K648)),I648)),J648)</f>
        <v>3778</v>
      </c>
    </row>
    <row r="649" spans="1:15" x14ac:dyDescent="0.25">
      <c r="A649" s="14">
        <v>12025</v>
      </c>
      <c r="B649" s="15" t="s">
        <v>56</v>
      </c>
      <c r="C649" s="16" t="s">
        <v>1817</v>
      </c>
      <c r="D649" s="15" t="s">
        <v>1818</v>
      </c>
      <c r="E649" s="17" t="s">
        <v>74</v>
      </c>
      <c r="F649" s="18" t="s">
        <v>1819</v>
      </c>
      <c r="G649" s="19">
        <v>12</v>
      </c>
      <c r="H649" s="19">
        <v>24</v>
      </c>
      <c r="I649" s="20">
        <v>13533</v>
      </c>
      <c r="J649" s="20"/>
      <c r="K649" s="20"/>
      <c r="L649" s="20">
        <v>11469</v>
      </c>
      <c r="M649" s="19">
        <v>10326</v>
      </c>
      <c r="N649" s="19" t="s">
        <v>104</v>
      </c>
      <c r="O649" s="21">
        <f>IF(ISBLANK(J649),(IF(ISBLANK(I649),(IF(ISBLANK(K649),(IF(ISBLANK(M649),"Preis fehlt",M649*'JR1'!AD$2)),K649)),I649)),J649)</f>
        <v>13533</v>
      </c>
    </row>
    <row r="650" spans="1:15" ht="30" x14ac:dyDescent="0.25">
      <c r="A650" s="23">
        <v>8518</v>
      </c>
      <c r="B650" s="24" t="s">
        <v>56</v>
      </c>
      <c r="C650" s="25" t="s">
        <v>1820</v>
      </c>
      <c r="D650" s="24" t="s">
        <v>1821</v>
      </c>
      <c r="E650" s="26" t="s">
        <v>70</v>
      </c>
      <c r="F650" s="27" t="s">
        <v>1183</v>
      </c>
      <c r="G650" s="28">
        <v>12</v>
      </c>
      <c r="H650" s="28">
        <v>12</v>
      </c>
      <c r="I650" s="29">
        <v>6746</v>
      </c>
      <c r="J650" s="29"/>
      <c r="K650" s="29"/>
      <c r="L650" s="29">
        <v>5717</v>
      </c>
      <c r="M650" s="28">
        <v>7596</v>
      </c>
      <c r="N650" s="28" t="s">
        <v>104</v>
      </c>
      <c r="O650" s="21">
        <f>IF(ISBLANK(J650),(IF(ISBLANK(I650),(IF(ISBLANK(K650),(IF(ISBLANK(M650),"Preis fehlt",M650*'JR1'!AD$2)),K650)),I650)),J650)</f>
        <v>6746</v>
      </c>
    </row>
    <row r="651" spans="1:15" ht="30" x14ac:dyDescent="0.25">
      <c r="A651" s="14">
        <v>7594</v>
      </c>
      <c r="B651" s="15" t="s">
        <v>894</v>
      </c>
      <c r="C651" s="16" t="s">
        <v>1822</v>
      </c>
      <c r="D651" s="15" t="s">
        <v>1823</v>
      </c>
      <c r="E651" s="17" t="s">
        <v>70</v>
      </c>
      <c r="F651" s="18" t="s">
        <v>1824</v>
      </c>
      <c r="G651" s="19">
        <v>4</v>
      </c>
      <c r="H651" s="19">
        <v>6</v>
      </c>
      <c r="I651" s="20">
        <v>2393</v>
      </c>
      <c r="J651" s="20"/>
      <c r="K651" s="20"/>
      <c r="L651" s="20">
        <v>2027</v>
      </c>
      <c r="M651" s="19">
        <v>2072</v>
      </c>
      <c r="N651" s="19" t="s">
        <v>104</v>
      </c>
      <c r="O651" s="21">
        <f>IF(ISBLANK(J651),(IF(ISBLANK(I651),(IF(ISBLANK(K651),(IF(ISBLANK(M651),"Preis fehlt",M651*'JR1'!AD$2)),K651)),I651)),J651)</f>
        <v>2393</v>
      </c>
    </row>
    <row r="652" spans="1:15" x14ac:dyDescent="0.25">
      <c r="A652" s="23">
        <v>5648</v>
      </c>
      <c r="B652" s="24" t="s">
        <v>56</v>
      </c>
      <c r="C652" s="25" t="s">
        <v>1825</v>
      </c>
      <c r="D652" s="24" t="s">
        <v>1826</v>
      </c>
      <c r="E652" s="26" t="s">
        <v>91</v>
      </c>
      <c r="F652" s="27" t="s">
        <v>1827</v>
      </c>
      <c r="G652" s="28">
        <v>6</v>
      </c>
      <c r="H652" s="28">
        <v>6</v>
      </c>
      <c r="I652" s="29"/>
      <c r="J652" s="29"/>
      <c r="K652" s="29"/>
      <c r="L652" s="29"/>
      <c r="M652" s="29"/>
      <c r="N652" s="28" t="s">
        <v>294</v>
      </c>
      <c r="O652" s="21" t="str">
        <f>IF(ISBLANK(J652),(IF(ISBLANK(I652),(IF(ISBLANK(K652),(IF(ISBLANK(M652),"Preis fehlt",M652*'JR1'!AD$2)),K652)),I652)),J652)</f>
        <v>Preis fehlt</v>
      </c>
    </row>
    <row r="653" spans="1:15" ht="105" x14ac:dyDescent="0.25">
      <c r="A653" s="14">
        <v>12026</v>
      </c>
      <c r="B653" s="15" t="s">
        <v>56</v>
      </c>
      <c r="C653" s="16" t="s">
        <v>1828</v>
      </c>
      <c r="D653" s="15" t="s">
        <v>1829</v>
      </c>
      <c r="E653" s="17" t="s">
        <v>154</v>
      </c>
      <c r="F653" s="18" t="s">
        <v>1551</v>
      </c>
      <c r="G653" s="19">
        <v>4</v>
      </c>
      <c r="H653" s="19">
        <v>4</v>
      </c>
      <c r="I653" s="20">
        <v>1062</v>
      </c>
      <c r="J653" s="20"/>
      <c r="K653" s="20"/>
      <c r="L653" s="20">
        <v>901</v>
      </c>
      <c r="M653" s="19">
        <v>920</v>
      </c>
      <c r="N653" s="19" t="s">
        <v>76</v>
      </c>
      <c r="O653" s="21">
        <f>IF(ISBLANK(J653),(IF(ISBLANK(I653),(IF(ISBLANK(K653),(IF(ISBLANK(M653),"Preis fehlt",M653*'JR1'!AD$2)),K653)),I653)),J653)</f>
        <v>1062</v>
      </c>
    </row>
    <row r="654" spans="1:15" ht="30" x14ac:dyDescent="0.25">
      <c r="A654" s="23">
        <v>4250</v>
      </c>
      <c r="B654" s="24" t="s">
        <v>56</v>
      </c>
      <c r="C654" s="25" t="s">
        <v>1830</v>
      </c>
      <c r="D654" s="24" t="s">
        <v>1831</v>
      </c>
      <c r="E654" s="26" t="s">
        <v>74</v>
      </c>
      <c r="F654" s="27" t="s">
        <v>313</v>
      </c>
      <c r="G654" s="28">
        <v>4</v>
      </c>
      <c r="H654" s="28">
        <v>4</v>
      </c>
      <c r="I654" s="29">
        <v>357</v>
      </c>
      <c r="J654" s="29"/>
      <c r="K654" s="29"/>
      <c r="L654" s="29">
        <v>303</v>
      </c>
      <c r="M654" s="28">
        <v>463</v>
      </c>
      <c r="N654" s="28" t="s">
        <v>67</v>
      </c>
      <c r="O654" s="21">
        <f>IF(ISBLANK(J654),(IF(ISBLANK(I654),(IF(ISBLANK(K654),(IF(ISBLANK(M654),"Preis fehlt",M654*'JR1'!AD$2)),K654)),I654)),J654)</f>
        <v>357</v>
      </c>
    </row>
    <row r="655" spans="1:15" x14ac:dyDescent="0.25">
      <c r="A655" s="14">
        <v>15535</v>
      </c>
      <c r="B655" s="15" t="s">
        <v>134</v>
      </c>
      <c r="C655" s="16" t="s">
        <v>1832</v>
      </c>
      <c r="D655" s="15" t="s">
        <v>1833</v>
      </c>
      <c r="E655" s="17" t="s">
        <v>59</v>
      </c>
      <c r="F655" s="18" t="s">
        <v>1834</v>
      </c>
      <c r="G655" s="19">
        <v>6</v>
      </c>
      <c r="H655" s="19">
        <v>6</v>
      </c>
      <c r="I655" s="20">
        <v>644</v>
      </c>
      <c r="J655" s="20"/>
      <c r="K655" s="20">
        <v>506</v>
      </c>
      <c r="L655" s="20">
        <v>547</v>
      </c>
      <c r="M655" s="19">
        <v>837</v>
      </c>
      <c r="N655" s="19" t="s">
        <v>104</v>
      </c>
      <c r="O655" s="21">
        <f>IF(ISBLANK(J655),(IF(ISBLANK(I655),(IF(ISBLANK(K655),(IF(ISBLANK(M655),"Preis fehlt",M655*'JR1'!AD$2)),K655)),I655)),J655)</f>
        <v>644</v>
      </c>
    </row>
    <row r="656" spans="1:15" x14ac:dyDescent="0.25">
      <c r="A656" s="23">
        <v>8012</v>
      </c>
      <c r="B656" s="24" t="s">
        <v>56</v>
      </c>
      <c r="C656" s="25" t="s">
        <v>1835</v>
      </c>
      <c r="D656" s="24" t="s">
        <v>1836</v>
      </c>
      <c r="E656" s="26" t="s">
        <v>129</v>
      </c>
      <c r="F656" s="27" t="s">
        <v>393</v>
      </c>
      <c r="G656" s="28">
        <v>12</v>
      </c>
      <c r="H656" s="28">
        <v>12</v>
      </c>
      <c r="I656" s="29">
        <v>4391</v>
      </c>
      <c r="J656" s="29"/>
      <c r="K656" s="29"/>
      <c r="L656" s="29">
        <v>3723</v>
      </c>
      <c r="M656" s="28">
        <v>4913</v>
      </c>
      <c r="N656" s="28" t="s">
        <v>67</v>
      </c>
      <c r="O656" s="21">
        <f>IF(ISBLANK(J656),(IF(ISBLANK(I656),(IF(ISBLANK(K656),(IF(ISBLANK(M656),"Preis fehlt",M656*'JR1'!AD$2)),K656)),I656)),J656)</f>
        <v>4391</v>
      </c>
    </row>
    <row r="657" spans="1:15" x14ac:dyDescent="0.25">
      <c r="A657" s="14">
        <v>15892</v>
      </c>
      <c r="B657" s="15" t="s">
        <v>134</v>
      </c>
      <c r="C657" s="16" t="s">
        <v>1837</v>
      </c>
      <c r="D657" s="15" t="s">
        <v>1838</v>
      </c>
      <c r="E657" s="17" t="s">
        <v>59</v>
      </c>
      <c r="F657" s="18" t="s">
        <v>1839</v>
      </c>
      <c r="G657" s="19">
        <v>12</v>
      </c>
      <c r="H657" s="19">
        <v>12</v>
      </c>
      <c r="I657" s="20">
        <v>1356</v>
      </c>
      <c r="J657" s="20"/>
      <c r="K657" s="20">
        <v>1356</v>
      </c>
      <c r="L657" s="20">
        <v>1149</v>
      </c>
      <c r="M657" s="19">
        <v>1966</v>
      </c>
      <c r="N657" s="19" t="s">
        <v>67</v>
      </c>
      <c r="O657" s="21">
        <f>IF(ISBLANK(J657),(IF(ISBLANK(I657),(IF(ISBLANK(K657),(IF(ISBLANK(M657),"Preis fehlt",M657*'JR1'!AD$2)),K657)),I657)),J657)</f>
        <v>1356</v>
      </c>
    </row>
    <row r="658" spans="1:15" x14ac:dyDescent="0.25">
      <c r="A658" s="14">
        <v>12714</v>
      </c>
      <c r="B658" s="15" t="s">
        <v>56</v>
      </c>
      <c r="C658" s="16" t="s">
        <v>1840</v>
      </c>
      <c r="D658" s="15" t="s">
        <v>1841</v>
      </c>
      <c r="E658" s="17" t="s">
        <v>74</v>
      </c>
      <c r="F658" s="18" t="s">
        <v>1842</v>
      </c>
      <c r="G658" s="19">
        <v>12</v>
      </c>
      <c r="H658" s="19">
        <v>12</v>
      </c>
      <c r="I658" s="20">
        <v>1234</v>
      </c>
      <c r="J658" s="20"/>
      <c r="K658" s="20"/>
      <c r="L658" s="20">
        <v>1046</v>
      </c>
      <c r="M658" s="19">
        <v>1077</v>
      </c>
      <c r="N658" s="19" t="s">
        <v>67</v>
      </c>
      <c r="O658" s="21">
        <f>IF(ISBLANK(J658),(IF(ISBLANK(I658),(IF(ISBLANK(K658),(IF(ISBLANK(M658),"Preis fehlt",M658*'JR1'!AD$2)),K658)),I658)),J658)</f>
        <v>1234</v>
      </c>
    </row>
    <row r="659" spans="1:15" x14ac:dyDescent="0.25">
      <c r="A659" s="23">
        <v>7639</v>
      </c>
      <c r="B659" s="24" t="s">
        <v>62</v>
      </c>
      <c r="C659" s="25" t="s">
        <v>1843</v>
      </c>
      <c r="D659" s="24" t="s">
        <v>1844</v>
      </c>
      <c r="E659" s="26" t="s">
        <v>70</v>
      </c>
      <c r="F659" s="27" t="s">
        <v>1845</v>
      </c>
      <c r="G659" s="28">
        <v>3</v>
      </c>
      <c r="H659" s="28">
        <v>12</v>
      </c>
      <c r="I659" s="29"/>
      <c r="J659" s="29"/>
      <c r="K659" s="29"/>
      <c r="L659" s="29"/>
      <c r="M659" s="28">
        <v>3555</v>
      </c>
      <c r="N659" s="28" t="s">
        <v>104</v>
      </c>
      <c r="O659" s="21">
        <f>IF(ISBLANK(J659),(IF(ISBLANK(I659),(IF(ISBLANK(K659),(IF(ISBLANK(M659),"Preis fehlt",M659*'JR1'!AD$2)),K659)),I659)),J659)</f>
        <v>4266</v>
      </c>
    </row>
    <row r="660" spans="1:15" x14ac:dyDescent="0.25">
      <c r="A660" s="23">
        <v>18830</v>
      </c>
      <c r="B660" s="24" t="s">
        <v>56</v>
      </c>
      <c r="C660" s="25" t="s">
        <v>1846</v>
      </c>
      <c r="D660" s="24" t="s">
        <v>1847</v>
      </c>
      <c r="E660" s="26" t="s">
        <v>98</v>
      </c>
      <c r="F660" s="27" t="s">
        <v>525</v>
      </c>
      <c r="G660" s="28">
        <v>4</v>
      </c>
      <c r="H660" s="28">
        <v>4</v>
      </c>
      <c r="I660" s="29"/>
      <c r="J660" s="29"/>
      <c r="K660" s="29"/>
      <c r="L660" s="29"/>
      <c r="M660" s="29"/>
      <c r="N660" s="28" t="s">
        <v>67</v>
      </c>
      <c r="O660" s="21" t="str">
        <f>IF(ISBLANK(J660),(IF(ISBLANK(I660),(IF(ISBLANK(K660),(IF(ISBLANK(M660),"Preis fehlt",M660*'JR1'!AD$2)),K660)),I660)),J660)</f>
        <v>Preis fehlt</v>
      </c>
    </row>
    <row r="661" spans="1:15" x14ac:dyDescent="0.25">
      <c r="A661" s="14">
        <v>6006</v>
      </c>
      <c r="B661" s="15" t="s">
        <v>56</v>
      </c>
      <c r="C661" s="16" t="s">
        <v>1848</v>
      </c>
      <c r="D661" s="15" t="s">
        <v>1849</v>
      </c>
      <c r="E661" s="17" t="s">
        <v>129</v>
      </c>
      <c r="F661" s="18" t="s">
        <v>1850</v>
      </c>
      <c r="G661" s="19">
        <v>10</v>
      </c>
      <c r="H661" s="19">
        <v>10</v>
      </c>
      <c r="I661" s="20">
        <v>4300</v>
      </c>
      <c r="J661" s="20"/>
      <c r="K661" s="20"/>
      <c r="L661" s="20">
        <v>3644</v>
      </c>
      <c r="M661" s="19">
        <v>4832</v>
      </c>
      <c r="N661" s="19" t="s">
        <v>93</v>
      </c>
      <c r="O661" s="21">
        <f>IF(ISBLANK(J661),(IF(ISBLANK(I661),(IF(ISBLANK(K661),(IF(ISBLANK(M661),"Preis fehlt",M661*'JR1'!AD$2)),K661)),I661)),J661)</f>
        <v>4300</v>
      </c>
    </row>
    <row r="662" spans="1:15" x14ac:dyDescent="0.25">
      <c r="A662" s="23">
        <v>5266</v>
      </c>
      <c r="B662" s="24" t="s">
        <v>56</v>
      </c>
      <c r="C662" s="25" t="s">
        <v>1851</v>
      </c>
      <c r="D662" s="24" t="s">
        <v>1852</v>
      </c>
      <c r="E662" s="26" t="s">
        <v>129</v>
      </c>
      <c r="F662" s="27" t="s">
        <v>1407</v>
      </c>
      <c r="G662" s="28">
        <v>6</v>
      </c>
      <c r="H662" s="28">
        <v>6</v>
      </c>
      <c r="I662" s="29">
        <v>1058</v>
      </c>
      <c r="J662" s="29"/>
      <c r="K662" s="29"/>
      <c r="L662" s="29">
        <v>897</v>
      </c>
      <c r="M662" s="28">
        <v>1182</v>
      </c>
      <c r="N662" s="28" t="s">
        <v>111</v>
      </c>
      <c r="O662" s="21">
        <f>IF(ISBLANK(J662),(IF(ISBLANK(I662),(IF(ISBLANK(K662),(IF(ISBLANK(M662),"Preis fehlt",M662*'JR1'!AD$2)),K662)),I662)),J662)</f>
        <v>1058</v>
      </c>
    </row>
    <row r="663" spans="1:15" x14ac:dyDescent="0.25">
      <c r="A663" s="14">
        <v>8664</v>
      </c>
      <c r="B663" s="15" t="s">
        <v>56</v>
      </c>
      <c r="C663" s="16" t="s">
        <v>1853</v>
      </c>
      <c r="D663" s="15" t="s">
        <v>1854</v>
      </c>
      <c r="E663" s="17" t="s">
        <v>1279</v>
      </c>
      <c r="F663" s="18" t="s">
        <v>1855</v>
      </c>
      <c r="G663" s="19">
        <v>6</v>
      </c>
      <c r="H663" s="19">
        <v>6</v>
      </c>
      <c r="I663" s="20">
        <v>1719</v>
      </c>
      <c r="J663" s="20"/>
      <c r="K663" s="20"/>
      <c r="L663" s="20">
        <v>1456</v>
      </c>
      <c r="M663" s="19">
        <v>2690</v>
      </c>
      <c r="N663" s="19" t="s">
        <v>104</v>
      </c>
      <c r="O663" s="21">
        <f>IF(ISBLANK(J663),(IF(ISBLANK(I663),(IF(ISBLANK(K663),(IF(ISBLANK(M663),"Preis fehlt",M663*'JR1'!AD$2)),K663)),I663)),J663)</f>
        <v>1719</v>
      </c>
    </row>
    <row r="664" spans="1:15" x14ac:dyDescent="0.25">
      <c r="A664" s="23">
        <v>12918</v>
      </c>
      <c r="B664" s="24" t="s">
        <v>56</v>
      </c>
      <c r="C664" s="25" t="s">
        <v>1856</v>
      </c>
      <c r="D664" s="24" t="s">
        <v>1857</v>
      </c>
      <c r="E664" s="26" t="s">
        <v>1037</v>
      </c>
      <c r="F664" s="27" t="s">
        <v>701</v>
      </c>
      <c r="G664" s="28">
        <v>1</v>
      </c>
      <c r="H664" s="28">
        <v>12</v>
      </c>
      <c r="I664" s="29">
        <v>810</v>
      </c>
      <c r="J664" s="29"/>
      <c r="K664" s="29"/>
      <c r="L664" s="29">
        <v>686</v>
      </c>
      <c r="M664" s="28">
        <v>809</v>
      </c>
      <c r="N664" s="28" t="s">
        <v>67</v>
      </c>
      <c r="O664" s="21">
        <f>IF(ISBLANK(J664),(IF(ISBLANK(I664),(IF(ISBLANK(K664),(IF(ISBLANK(M664),"Preis fehlt",M664*'JR1'!AD$2)),K664)),I664)),J664)</f>
        <v>810</v>
      </c>
    </row>
    <row r="665" spans="1:15" x14ac:dyDescent="0.25">
      <c r="A665" s="14">
        <v>8821</v>
      </c>
      <c r="B665" s="15" t="s">
        <v>56</v>
      </c>
      <c r="C665" s="16" t="s">
        <v>1858</v>
      </c>
      <c r="D665" s="15" t="s">
        <v>1859</v>
      </c>
      <c r="E665" s="17" t="s">
        <v>98</v>
      </c>
      <c r="F665" s="18" t="s">
        <v>249</v>
      </c>
      <c r="G665" s="19">
        <v>4</v>
      </c>
      <c r="H665" s="19">
        <v>4</v>
      </c>
      <c r="I665" s="20"/>
      <c r="J665" s="20"/>
      <c r="K665" s="20"/>
      <c r="L665" s="20"/>
      <c r="M665" s="20"/>
      <c r="N665" s="19" t="s">
        <v>597</v>
      </c>
      <c r="O665" s="21" t="str">
        <f>IF(ISBLANK(J665),(IF(ISBLANK(I665),(IF(ISBLANK(K665),(IF(ISBLANK(M665),"Preis fehlt",M665*'JR1'!AD$2)),K665)),I665)),J665)</f>
        <v>Preis fehlt</v>
      </c>
    </row>
    <row r="666" spans="1:15" x14ac:dyDescent="0.25">
      <c r="A666" s="23">
        <v>4064</v>
      </c>
      <c r="B666" s="24" t="s">
        <v>56</v>
      </c>
      <c r="C666" s="25" t="s">
        <v>1860</v>
      </c>
      <c r="D666" s="24" t="s">
        <v>1861</v>
      </c>
      <c r="E666" s="26" t="s">
        <v>1368</v>
      </c>
      <c r="F666" s="27" t="s">
        <v>252</v>
      </c>
      <c r="G666" s="28">
        <v>4</v>
      </c>
      <c r="H666" s="28">
        <v>4</v>
      </c>
      <c r="I666" s="29">
        <v>1238</v>
      </c>
      <c r="J666" s="29"/>
      <c r="K666" s="29"/>
      <c r="L666" s="29">
        <v>1049</v>
      </c>
      <c r="M666" s="28">
        <v>1380</v>
      </c>
      <c r="N666" s="28" t="s">
        <v>76</v>
      </c>
      <c r="O666" s="21">
        <f>IF(ISBLANK(J666),(IF(ISBLANK(I666),(IF(ISBLANK(K666),(IF(ISBLANK(M666),"Preis fehlt",M666*'JR1'!AD$2)),K666)),I666)),J666)</f>
        <v>1238</v>
      </c>
    </row>
    <row r="667" spans="1:15" x14ac:dyDescent="0.25">
      <c r="A667" s="14">
        <v>12027</v>
      </c>
      <c r="B667" s="15" t="s">
        <v>56</v>
      </c>
      <c r="C667" s="16" t="s">
        <v>1862</v>
      </c>
      <c r="D667" s="15" t="s">
        <v>1863</v>
      </c>
      <c r="E667" s="17" t="s">
        <v>74</v>
      </c>
      <c r="F667" s="18" t="s">
        <v>242</v>
      </c>
      <c r="G667" s="19">
        <v>12</v>
      </c>
      <c r="H667" s="19">
        <v>12</v>
      </c>
      <c r="I667" s="20">
        <v>1280</v>
      </c>
      <c r="J667" s="20"/>
      <c r="K667" s="20"/>
      <c r="L667" s="20">
        <v>1086</v>
      </c>
      <c r="M667" s="19">
        <v>1023</v>
      </c>
      <c r="N667" s="19" t="s">
        <v>151</v>
      </c>
      <c r="O667" s="21">
        <f>IF(ISBLANK(J667),(IF(ISBLANK(I667),(IF(ISBLANK(K667),(IF(ISBLANK(M667),"Preis fehlt",M667*'JR1'!AD$2)),K667)),I667)),J667)</f>
        <v>1280</v>
      </c>
    </row>
    <row r="668" spans="1:15" x14ac:dyDescent="0.25">
      <c r="A668" s="23">
        <v>13428</v>
      </c>
      <c r="B668" s="24" t="s">
        <v>62</v>
      </c>
      <c r="C668" s="25" t="s">
        <v>1864</v>
      </c>
      <c r="D668" s="24" t="s">
        <v>1865</v>
      </c>
      <c r="E668" s="26" t="s">
        <v>70</v>
      </c>
      <c r="F668" s="27" t="s">
        <v>959</v>
      </c>
      <c r="G668" s="28">
        <v>1</v>
      </c>
      <c r="H668" s="28">
        <v>4</v>
      </c>
      <c r="I668" s="29"/>
      <c r="J668" s="29"/>
      <c r="K668" s="29"/>
      <c r="L668" s="29"/>
      <c r="M668" s="28">
        <v>962</v>
      </c>
      <c r="N668" s="28" t="s">
        <v>67</v>
      </c>
      <c r="O668" s="21">
        <f>IF(ISBLANK(J668),(IF(ISBLANK(I668),(IF(ISBLANK(K668),(IF(ISBLANK(M668),"Preis fehlt",M668*'JR1'!AD$2)),K668)),I668)),J668)</f>
        <v>1154.3999999999999</v>
      </c>
    </row>
    <row r="669" spans="1:15" x14ac:dyDescent="0.25">
      <c r="A669" s="14">
        <v>12970</v>
      </c>
      <c r="B669" s="15" t="s">
        <v>56</v>
      </c>
      <c r="C669" s="16" t="s">
        <v>1866</v>
      </c>
      <c r="D669" s="15" t="s">
        <v>1867</v>
      </c>
      <c r="E669" s="17" t="s">
        <v>129</v>
      </c>
      <c r="F669" s="18" t="s">
        <v>1210</v>
      </c>
      <c r="G669" s="19">
        <v>6</v>
      </c>
      <c r="H669" s="19">
        <v>6</v>
      </c>
      <c r="I669" s="20">
        <v>317</v>
      </c>
      <c r="J669" s="20"/>
      <c r="K669" s="20"/>
      <c r="L669" s="20">
        <v>269</v>
      </c>
      <c r="M669" s="19">
        <v>457</v>
      </c>
      <c r="N669" s="19" t="s">
        <v>76</v>
      </c>
      <c r="O669" s="21">
        <f>IF(ISBLANK(J669),(IF(ISBLANK(I669),(IF(ISBLANK(K669),(IF(ISBLANK(M669),"Preis fehlt",M669*'JR1'!AD$2)),K669)),I669)),J669)</f>
        <v>317</v>
      </c>
    </row>
    <row r="670" spans="1:15" ht="45" x14ac:dyDescent="0.25">
      <c r="A670" s="23">
        <v>5267</v>
      </c>
      <c r="B670" s="24" t="s">
        <v>56</v>
      </c>
      <c r="C670" s="25" t="s">
        <v>1868</v>
      </c>
      <c r="D670" s="24" t="s">
        <v>1869</v>
      </c>
      <c r="E670" s="26" t="s">
        <v>129</v>
      </c>
      <c r="F670" s="27" t="s">
        <v>1870</v>
      </c>
      <c r="G670" s="28">
        <v>18</v>
      </c>
      <c r="H670" s="28">
        <v>18</v>
      </c>
      <c r="I670" s="29">
        <v>3841</v>
      </c>
      <c r="J670" s="29"/>
      <c r="K670" s="29"/>
      <c r="L670" s="29">
        <v>3254</v>
      </c>
      <c r="M670" s="28">
        <v>4296</v>
      </c>
      <c r="N670" s="28" t="s">
        <v>111</v>
      </c>
      <c r="O670" s="21">
        <f>IF(ISBLANK(J670),(IF(ISBLANK(I670),(IF(ISBLANK(K670),(IF(ISBLANK(M670),"Preis fehlt",M670*'JR1'!AD$2)),K670)),I670)),J670)</f>
        <v>3841</v>
      </c>
    </row>
    <row r="671" spans="1:15" ht="30" x14ac:dyDescent="0.25">
      <c r="A671" s="23">
        <v>5269</v>
      </c>
      <c r="B671" s="24" t="s">
        <v>56</v>
      </c>
      <c r="C671" s="25" t="s">
        <v>1871</v>
      </c>
      <c r="D671" s="24" t="s">
        <v>1872</v>
      </c>
      <c r="E671" s="26" t="s">
        <v>91</v>
      </c>
      <c r="F671" s="27" t="s">
        <v>161</v>
      </c>
      <c r="G671" s="28">
        <v>19</v>
      </c>
      <c r="H671" s="28">
        <v>30</v>
      </c>
      <c r="I671" s="29">
        <v>6560</v>
      </c>
      <c r="J671" s="29"/>
      <c r="K671" s="29"/>
      <c r="L671" s="29">
        <v>5559</v>
      </c>
      <c r="M671" s="28">
        <v>7339</v>
      </c>
      <c r="N671" s="28" t="s">
        <v>111</v>
      </c>
      <c r="O671" s="21">
        <f>IF(ISBLANK(J671),(IF(ISBLANK(I671),(IF(ISBLANK(K671),(IF(ISBLANK(M671),"Preis fehlt",M671*'JR1'!AD$2)),K671)),I671)),J671)</f>
        <v>6560</v>
      </c>
    </row>
    <row r="672" spans="1:15" ht="45" x14ac:dyDescent="0.25">
      <c r="A672" s="14">
        <v>5268</v>
      </c>
      <c r="B672" s="15" t="s">
        <v>56</v>
      </c>
      <c r="C672" s="16" t="s">
        <v>1873</v>
      </c>
      <c r="D672" s="15" t="s">
        <v>1874</v>
      </c>
      <c r="E672" s="17" t="s">
        <v>83</v>
      </c>
      <c r="F672" s="18" t="s">
        <v>1435</v>
      </c>
      <c r="G672" s="19">
        <v>1</v>
      </c>
      <c r="H672" s="19">
        <v>12</v>
      </c>
      <c r="I672" s="20">
        <v>3489</v>
      </c>
      <c r="J672" s="20"/>
      <c r="K672" s="20"/>
      <c r="L672" s="20">
        <v>2957</v>
      </c>
      <c r="M672" s="19">
        <v>3905</v>
      </c>
      <c r="N672" s="19" t="s">
        <v>111</v>
      </c>
      <c r="O672" s="21">
        <f>IF(ISBLANK(J672),(IF(ISBLANK(I672),(IF(ISBLANK(K672),(IF(ISBLANK(M672),"Preis fehlt",M672*'JR1'!AD$2)),K672)),I672)),J672)</f>
        <v>3489</v>
      </c>
    </row>
    <row r="673" spans="1:15" x14ac:dyDescent="0.25">
      <c r="A673" s="14">
        <v>5497</v>
      </c>
      <c r="B673" s="15" t="s">
        <v>56</v>
      </c>
      <c r="C673" s="16" t="s">
        <v>1875</v>
      </c>
      <c r="D673" s="15" t="s">
        <v>1876</v>
      </c>
      <c r="E673" s="17" t="s">
        <v>129</v>
      </c>
      <c r="F673" s="18" t="s">
        <v>1180</v>
      </c>
      <c r="G673" s="19">
        <v>4</v>
      </c>
      <c r="H673" s="19">
        <v>4</v>
      </c>
      <c r="I673" s="20">
        <v>679</v>
      </c>
      <c r="J673" s="20"/>
      <c r="K673" s="20"/>
      <c r="L673" s="20">
        <v>576</v>
      </c>
      <c r="M673" s="19">
        <v>679</v>
      </c>
      <c r="N673" s="19" t="s">
        <v>111</v>
      </c>
      <c r="O673" s="21">
        <f>IF(ISBLANK(J673),(IF(ISBLANK(I673),(IF(ISBLANK(K673),(IF(ISBLANK(M673),"Preis fehlt",M673*'JR1'!AD$2)),K673)),I673)),J673)</f>
        <v>679</v>
      </c>
    </row>
    <row r="674" spans="1:15" x14ac:dyDescent="0.25">
      <c r="A674" s="23">
        <v>13237</v>
      </c>
      <c r="B674" s="24" t="s">
        <v>62</v>
      </c>
      <c r="C674" s="25" t="s">
        <v>1877</v>
      </c>
      <c r="D674" s="24" t="s">
        <v>1878</v>
      </c>
      <c r="E674" s="26" t="s">
        <v>70</v>
      </c>
      <c r="F674" s="27" t="s">
        <v>1879</v>
      </c>
      <c r="G674" s="28">
        <v>1</v>
      </c>
      <c r="H674" s="28">
        <v>12</v>
      </c>
      <c r="I674" s="29"/>
      <c r="J674" s="29"/>
      <c r="K674" s="29"/>
      <c r="L674" s="29"/>
      <c r="M674" s="28">
        <v>691</v>
      </c>
      <c r="N674" s="28" t="s">
        <v>67</v>
      </c>
      <c r="O674" s="21">
        <f>IF(ISBLANK(J674),(IF(ISBLANK(I674),(IF(ISBLANK(K674),(IF(ISBLANK(M674),"Preis fehlt",M674*'JR1'!AD$2)),K674)),I674)),J674)</f>
        <v>829.19999999999993</v>
      </c>
    </row>
    <row r="675" spans="1:15" x14ac:dyDescent="0.25">
      <c r="A675" s="14">
        <v>5270</v>
      </c>
      <c r="B675" s="15" t="s">
        <v>56</v>
      </c>
      <c r="C675" s="16" t="s">
        <v>1880</v>
      </c>
      <c r="D675" s="15" t="s">
        <v>1881</v>
      </c>
      <c r="E675" s="17" t="s">
        <v>83</v>
      </c>
      <c r="F675" s="18" t="s">
        <v>1882</v>
      </c>
      <c r="G675" s="19">
        <v>5</v>
      </c>
      <c r="H675" s="19">
        <v>5</v>
      </c>
      <c r="I675" s="20">
        <v>1346</v>
      </c>
      <c r="J675" s="20"/>
      <c r="K675" s="20"/>
      <c r="L675" s="20">
        <v>1140</v>
      </c>
      <c r="M675" s="19">
        <v>1506</v>
      </c>
      <c r="N675" s="19" t="s">
        <v>151</v>
      </c>
      <c r="O675" s="21">
        <f>IF(ISBLANK(J675),(IF(ISBLANK(I675),(IF(ISBLANK(K675),(IF(ISBLANK(M675),"Preis fehlt",M675*'JR1'!AD$2)),K675)),I675)),J675)</f>
        <v>1346</v>
      </c>
    </row>
    <row r="676" spans="1:15" ht="30" x14ac:dyDescent="0.25">
      <c r="A676" s="23">
        <v>5466</v>
      </c>
      <c r="B676" s="24" t="s">
        <v>56</v>
      </c>
      <c r="C676" s="25" t="s">
        <v>1883</v>
      </c>
      <c r="D676" s="24" t="s">
        <v>1884</v>
      </c>
      <c r="E676" s="26" t="s">
        <v>129</v>
      </c>
      <c r="F676" s="27" t="s">
        <v>1885</v>
      </c>
      <c r="G676" s="28">
        <v>12</v>
      </c>
      <c r="H676" s="28">
        <v>12</v>
      </c>
      <c r="I676" s="29">
        <v>2593</v>
      </c>
      <c r="J676" s="29"/>
      <c r="K676" s="29"/>
      <c r="L676" s="29">
        <v>2198</v>
      </c>
      <c r="M676" s="28">
        <v>2901</v>
      </c>
      <c r="N676" s="28" t="s">
        <v>104</v>
      </c>
      <c r="O676" s="21">
        <f>IF(ISBLANK(J676),(IF(ISBLANK(I676),(IF(ISBLANK(K676),(IF(ISBLANK(M676),"Preis fehlt",M676*'JR1'!AD$2)),K676)),I676)),J676)</f>
        <v>2593</v>
      </c>
    </row>
    <row r="677" spans="1:15" ht="30" x14ac:dyDescent="0.25">
      <c r="A677" s="23">
        <v>7637</v>
      </c>
      <c r="B677" s="24" t="s">
        <v>62</v>
      </c>
      <c r="C677" s="25" t="s">
        <v>1886</v>
      </c>
      <c r="D677" s="24" t="s">
        <v>1887</v>
      </c>
      <c r="E677" s="26" t="s">
        <v>65</v>
      </c>
      <c r="F677" s="27" t="s">
        <v>1798</v>
      </c>
      <c r="G677" s="28">
        <v>4</v>
      </c>
      <c r="H677" s="28">
        <v>4</v>
      </c>
      <c r="I677" s="29"/>
      <c r="J677" s="29"/>
      <c r="K677" s="29"/>
      <c r="L677" s="29"/>
      <c r="M677" s="28">
        <v>1723</v>
      </c>
      <c r="N677" s="28" t="s">
        <v>267</v>
      </c>
      <c r="O677" s="21">
        <f>IF(ISBLANK(J677),(IF(ISBLANK(I677),(IF(ISBLANK(K677),(IF(ISBLANK(M677),"Preis fehlt",M677*'JR1'!AD$2)),K677)),I677)),J677)</f>
        <v>2067.6</v>
      </c>
    </row>
    <row r="678" spans="1:15" x14ac:dyDescent="0.25">
      <c r="A678" s="14">
        <v>15538</v>
      </c>
      <c r="B678" s="15" t="s">
        <v>134</v>
      </c>
      <c r="C678" s="16" t="s">
        <v>1888</v>
      </c>
      <c r="D678" s="15" t="s">
        <v>1889</v>
      </c>
      <c r="E678" s="17" t="s">
        <v>70</v>
      </c>
      <c r="F678" s="18" t="s">
        <v>164</v>
      </c>
      <c r="G678" s="19">
        <v>6</v>
      </c>
      <c r="H678" s="19">
        <v>6</v>
      </c>
      <c r="I678" s="20">
        <v>385</v>
      </c>
      <c r="J678" s="20"/>
      <c r="K678" s="20">
        <v>306</v>
      </c>
      <c r="L678" s="20">
        <v>326</v>
      </c>
      <c r="M678" s="19">
        <v>501</v>
      </c>
      <c r="N678" s="19" t="s">
        <v>104</v>
      </c>
      <c r="O678" s="21">
        <f>IF(ISBLANK(J678),(IF(ISBLANK(I678),(IF(ISBLANK(K678),(IF(ISBLANK(M678),"Preis fehlt",M678*'JR1'!AD$2)),K678)),I678)),J678)</f>
        <v>385</v>
      </c>
    </row>
    <row r="679" spans="1:15" x14ac:dyDescent="0.25">
      <c r="A679" s="23">
        <v>15838</v>
      </c>
      <c r="B679" s="24" t="s">
        <v>134</v>
      </c>
      <c r="C679" s="25" t="s">
        <v>1890</v>
      </c>
      <c r="D679" s="24" t="s">
        <v>1891</v>
      </c>
      <c r="E679" s="26" t="s">
        <v>70</v>
      </c>
      <c r="F679" s="27" t="s">
        <v>613</v>
      </c>
      <c r="G679" s="28">
        <v>4</v>
      </c>
      <c r="H679" s="28">
        <v>4</v>
      </c>
      <c r="I679" s="29">
        <v>345</v>
      </c>
      <c r="J679" s="29"/>
      <c r="K679" s="29">
        <v>308</v>
      </c>
      <c r="L679" s="29">
        <v>293</v>
      </c>
      <c r="M679" s="28">
        <v>446</v>
      </c>
      <c r="N679" s="28" t="s">
        <v>104</v>
      </c>
      <c r="O679" s="21">
        <f>IF(ISBLANK(J679),(IF(ISBLANK(I679),(IF(ISBLANK(K679),(IF(ISBLANK(M679),"Preis fehlt",M679*'JR1'!AD$2)),K679)),I679)),J679)</f>
        <v>345</v>
      </c>
    </row>
    <row r="680" spans="1:15" x14ac:dyDescent="0.25">
      <c r="A680" s="14">
        <v>8013</v>
      </c>
      <c r="B680" s="15" t="s">
        <v>56</v>
      </c>
      <c r="C680" s="16" t="s">
        <v>1892</v>
      </c>
      <c r="D680" s="15" t="s">
        <v>1893</v>
      </c>
      <c r="E680" s="17" t="s">
        <v>74</v>
      </c>
      <c r="F680" s="18" t="s">
        <v>1894</v>
      </c>
      <c r="G680" s="19">
        <v>12</v>
      </c>
      <c r="H680" s="19">
        <v>12</v>
      </c>
      <c r="I680" s="20">
        <v>5262</v>
      </c>
      <c r="J680" s="20"/>
      <c r="K680" s="20"/>
      <c r="L680" s="20">
        <v>4460</v>
      </c>
      <c r="M680" s="19">
        <v>5886</v>
      </c>
      <c r="N680" s="19" t="s">
        <v>67</v>
      </c>
      <c r="O680" s="21">
        <f>IF(ISBLANK(J680),(IF(ISBLANK(I680),(IF(ISBLANK(K680),(IF(ISBLANK(M680),"Preis fehlt",M680*'JR1'!AD$2)),K680)),I680)),J680)</f>
        <v>5262</v>
      </c>
    </row>
    <row r="681" spans="1:15" ht="45" x14ac:dyDescent="0.25">
      <c r="A681" s="14">
        <v>8519</v>
      </c>
      <c r="B681" s="15" t="s">
        <v>56</v>
      </c>
      <c r="C681" s="16" t="s">
        <v>1895</v>
      </c>
      <c r="D681" s="15" t="s">
        <v>1896</v>
      </c>
      <c r="E681" s="17" t="s">
        <v>70</v>
      </c>
      <c r="F681" s="18" t="s">
        <v>1897</v>
      </c>
      <c r="G681" s="19">
        <v>6</v>
      </c>
      <c r="H681" s="19">
        <v>6</v>
      </c>
      <c r="I681" s="20">
        <v>3709</v>
      </c>
      <c r="J681" s="20"/>
      <c r="K681" s="20"/>
      <c r="L681" s="20">
        <v>3144</v>
      </c>
      <c r="M681" s="19">
        <v>4223</v>
      </c>
      <c r="N681" s="19" t="s">
        <v>67</v>
      </c>
      <c r="O681" s="21">
        <f>IF(ISBLANK(J681),(IF(ISBLANK(I681),(IF(ISBLANK(K681),(IF(ISBLANK(M681),"Preis fehlt",M681*'JR1'!AD$2)),K681)),I681)),J681)</f>
        <v>3709</v>
      </c>
    </row>
    <row r="682" spans="1:15" x14ac:dyDescent="0.25">
      <c r="A682" s="23">
        <v>2168</v>
      </c>
      <c r="B682" s="24" t="s">
        <v>56</v>
      </c>
      <c r="C682" s="25" t="s">
        <v>1898</v>
      </c>
      <c r="D682" s="24" t="s">
        <v>1899</v>
      </c>
      <c r="E682" s="26" t="s">
        <v>74</v>
      </c>
      <c r="F682" s="27" t="s">
        <v>1900</v>
      </c>
      <c r="G682" s="28">
        <v>1</v>
      </c>
      <c r="H682" s="28">
        <v>12</v>
      </c>
      <c r="I682" s="29">
        <v>5242</v>
      </c>
      <c r="J682" s="29"/>
      <c r="K682" s="29"/>
      <c r="L682" s="29">
        <v>4444</v>
      </c>
      <c r="M682" s="28">
        <v>5867</v>
      </c>
      <c r="N682" s="28" t="s">
        <v>104</v>
      </c>
      <c r="O682" s="21">
        <f>IF(ISBLANK(J682),(IF(ISBLANK(I682),(IF(ISBLANK(K682),(IF(ISBLANK(M682),"Preis fehlt",M682*'JR1'!AD$2)),K682)),I682)),J682)</f>
        <v>5242</v>
      </c>
    </row>
    <row r="683" spans="1:15" ht="30" x14ac:dyDescent="0.25">
      <c r="A683" s="14">
        <v>2293</v>
      </c>
      <c r="B683" s="15" t="s">
        <v>56</v>
      </c>
      <c r="C683" s="16" t="s">
        <v>1901</v>
      </c>
      <c r="D683" s="15" t="s">
        <v>1902</v>
      </c>
      <c r="E683" s="17" t="s">
        <v>98</v>
      </c>
      <c r="F683" s="18" t="s">
        <v>1098</v>
      </c>
      <c r="G683" s="19">
        <v>2</v>
      </c>
      <c r="H683" s="19">
        <v>2</v>
      </c>
      <c r="I683" s="20">
        <v>2358</v>
      </c>
      <c r="J683" s="20"/>
      <c r="K683" s="20"/>
      <c r="L683" s="20">
        <v>1999</v>
      </c>
      <c r="M683" s="19">
        <v>2654</v>
      </c>
      <c r="N683" s="19" t="s">
        <v>104</v>
      </c>
      <c r="O683" s="21">
        <f>IF(ISBLANK(J683),(IF(ISBLANK(I683),(IF(ISBLANK(K683),(IF(ISBLANK(M683),"Preis fehlt",M683*'JR1'!AD$2)),K683)),I683)),J683)</f>
        <v>2358</v>
      </c>
    </row>
    <row r="684" spans="1:15" ht="30" x14ac:dyDescent="0.25">
      <c r="A684" s="23">
        <v>2294</v>
      </c>
      <c r="B684" s="24" t="s">
        <v>56</v>
      </c>
      <c r="C684" s="25" t="s">
        <v>1903</v>
      </c>
      <c r="D684" s="24" t="s">
        <v>1904</v>
      </c>
      <c r="E684" s="26" t="s">
        <v>59</v>
      </c>
      <c r="F684" s="27" t="s">
        <v>1180</v>
      </c>
      <c r="G684" s="28">
        <v>4</v>
      </c>
      <c r="H684" s="28">
        <v>4</v>
      </c>
      <c r="I684" s="29">
        <v>2834</v>
      </c>
      <c r="J684" s="29"/>
      <c r="K684" s="29"/>
      <c r="L684" s="29">
        <v>2402</v>
      </c>
      <c r="M684" s="28">
        <v>3187</v>
      </c>
      <c r="N684" s="28" t="s">
        <v>104</v>
      </c>
      <c r="O684" s="21">
        <f>IF(ISBLANK(J684),(IF(ISBLANK(I684),(IF(ISBLANK(K684),(IF(ISBLANK(M684),"Preis fehlt",M684*'JR1'!AD$2)),K684)),I684)),J684)</f>
        <v>2834</v>
      </c>
    </row>
    <row r="685" spans="1:15" ht="30" x14ac:dyDescent="0.25">
      <c r="A685" s="14">
        <v>18127</v>
      </c>
      <c r="B685" s="15" t="s">
        <v>56</v>
      </c>
      <c r="C685" s="16" t="s">
        <v>1905</v>
      </c>
      <c r="D685" s="15" t="s">
        <v>1906</v>
      </c>
      <c r="E685" s="17" t="s">
        <v>98</v>
      </c>
      <c r="F685" s="18" t="s">
        <v>1694</v>
      </c>
      <c r="G685" s="19">
        <v>6</v>
      </c>
      <c r="H685" s="19">
        <v>6</v>
      </c>
      <c r="I685" s="20">
        <v>742</v>
      </c>
      <c r="J685" s="20"/>
      <c r="K685" s="20"/>
      <c r="L685" s="20">
        <v>625</v>
      </c>
      <c r="M685" s="19">
        <v>765</v>
      </c>
      <c r="N685" s="19" t="s">
        <v>126</v>
      </c>
      <c r="O685" s="21">
        <f>IF(ISBLANK(J685),(IF(ISBLANK(I685),(IF(ISBLANK(K685),(IF(ISBLANK(M685),"Preis fehlt",M685*'JR1'!AD$2)),K685)),I685)),J685)</f>
        <v>742</v>
      </c>
    </row>
    <row r="686" spans="1:15" x14ac:dyDescent="0.25">
      <c r="A686" s="23">
        <v>12758</v>
      </c>
      <c r="B686" s="24" t="s">
        <v>56</v>
      </c>
      <c r="C686" s="25" t="s">
        <v>1907</v>
      </c>
      <c r="D686" s="24" t="s">
        <v>1908</v>
      </c>
      <c r="E686" s="26" t="s">
        <v>129</v>
      </c>
      <c r="F686" s="27" t="s">
        <v>1413</v>
      </c>
      <c r="G686" s="28">
        <v>6</v>
      </c>
      <c r="H686" s="28">
        <v>6</v>
      </c>
      <c r="I686" s="29">
        <v>1146</v>
      </c>
      <c r="J686" s="29"/>
      <c r="K686" s="29"/>
      <c r="L686" s="29">
        <v>971</v>
      </c>
      <c r="M686" s="28">
        <v>1049</v>
      </c>
      <c r="N686" s="28" t="s">
        <v>67</v>
      </c>
      <c r="O686" s="21">
        <f>IF(ISBLANK(J686),(IF(ISBLANK(I686),(IF(ISBLANK(K686),(IF(ISBLANK(M686),"Preis fehlt",M686*'JR1'!AD$2)),K686)),I686)),J686)</f>
        <v>1146</v>
      </c>
    </row>
    <row r="687" spans="1:15" ht="30" x14ac:dyDescent="0.25">
      <c r="A687" s="23">
        <v>2020</v>
      </c>
      <c r="B687" s="24" t="s">
        <v>56</v>
      </c>
      <c r="C687" s="25" t="s">
        <v>1909</v>
      </c>
      <c r="D687" s="24" t="s">
        <v>1910</v>
      </c>
      <c r="E687" s="26" t="s">
        <v>129</v>
      </c>
      <c r="F687" s="27" t="s">
        <v>1911</v>
      </c>
      <c r="G687" s="28">
        <v>12</v>
      </c>
      <c r="H687" s="28">
        <v>12</v>
      </c>
      <c r="I687" s="29">
        <v>4826</v>
      </c>
      <c r="J687" s="29"/>
      <c r="K687" s="29"/>
      <c r="L687" s="29">
        <v>4089</v>
      </c>
      <c r="M687" s="28">
        <v>5398</v>
      </c>
      <c r="N687" s="28" t="s">
        <v>61</v>
      </c>
      <c r="O687" s="21">
        <f>IF(ISBLANK(J687),(IF(ISBLANK(I687),(IF(ISBLANK(K687),(IF(ISBLANK(M687),"Preis fehlt",M687*'JR1'!AD$2)),K687)),I687)),J687)</f>
        <v>4826</v>
      </c>
    </row>
    <row r="688" spans="1:15" x14ac:dyDescent="0.25">
      <c r="A688" s="14">
        <v>5327</v>
      </c>
      <c r="B688" s="15" t="s">
        <v>56</v>
      </c>
      <c r="C688" s="16" t="s">
        <v>1912</v>
      </c>
      <c r="D688" s="15" t="s">
        <v>1913</v>
      </c>
      <c r="E688" s="17" t="s">
        <v>129</v>
      </c>
      <c r="F688" s="18" t="s">
        <v>1914</v>
      </c>
      <c r="G688" s="19">
        <v>4</v>
      </c>
      <c r="H688" s="19">
        <v>4</v>
      </c>
      <c r="I688" s="20">
        <v>1296</v>
      </c>
      <c r="J688" s="20"/>
      <c r="K688" s="20"/>
      <c r="L688" s="20">
        <v>1099</v>
      </c>
      <c r="M688" s="19">
        <v>1451</v>
      </c>
      <c r="N688" s="19" t="s">
        <v>227</v>
      </c>
      <c r="O688" s="21">
        <f>IF(ISBLANK(J688),(IF(ISBLANK(I688),(IF(ISBLANK(K688),(IF(ISBLANK(M688),"Preis fehlt",M688*'JR1'!AD$2)),K688)),I688)),J688)</f>
        <v>1296</v>
      </c>
    </row>
    <row r="689" spans="1:15" x14ac:dyDescent="0.25">
      <c r="A689" s="23">
        <v>7453</v>
      </c>
      <c r="B689" s="24" t="s">
        <v>56</v>
      </c>
      <c r="C689" s="25" t="s">
        <v>1915</v>
      </c>
      <c r="D689" s="24" t="s">
        <v>1916</v>
      </c>
      <c r="E689" s="26" t="s">
        <v>83</v>
      </c>
      <c r="F689" s="27" t="s">
        <v>1917</v>
      </c>
      <c r="G689" s="28">
        <v>4</v>
      </c>
      <c r="H689" s="28">
        <v>4</v>
      </c>
      <c r="I689" s="29">
        <v>822</v>
      </c>
      <c r="J689" s="29"/>
      <c r="K689" s="29"/>
      <c r="L689" s="29">
        <v>697</v>
      </c>
      <c r="M689" s="28">
        <v>922</v>
      </c>
      <c r="N689" s="28" t="s">
        <v>76</v>
      </c>
      <c r="O689" s="21">
        <f>IF(ISBLANK(J689),(IF(ISBLANK(I689),(IF(ISBLANK(K689),(IF(ISBLANK(M689),"Preis fehlt",M689*'JR1'!AD$2)),K689)),I689)),J689)</f>
        <v>822</v>
      </c>
    </row>
    <row r="690" spans="1:15" x14ac:dyDescent="0.25">
      <c r="A690" s="14">
        <v>8014</v>
      </c>
      <c r="B690" s="15" t="s">
        <v>56</v>
      </c>
      <c r="C690" s="16" t="s">
        <v>1918</v>
      </c>
      <c r="D690" s="15" t="s">
        <v>1919</v>
      </c>
      <c r="E690" s="17" t="s">
        <v>74</v>
      </c>
      <c r="F690" s="18" t="s">
        <v>841</v>
      </c>
      <c r="G690" s="19">
        <v>12</v>
      </c>
      <c r="H690" s="19">
        <v>12</v>
      </c>
      <c r="I690" s="20">
        <v>3284</v>
      </c>
      <c r="J690" s="20"/>
      <c r="K690" s="20"/>
      <c r="L690" s="20">
        <v>2785</v>
      </c>
      <c r="M690" s="19">
        <v>3668</v>
      </c>
      <c r="N690" s="19" t="s">
        <v>67</v>
      </c>
      <c r="O690" s="21">
        <f>IF(ISBLANK(J690),(IF(ISBLANK(I690),(IF(ISBLANK(K690),(IF(ISBLANK(M690),"Preis fehlt",M690*'JR1'!AD$2)),K690)),I690)),J690)</f>
        <v>3284</v>
      </c>
    </row>
    <row r="691" spans="1:15" x14ac:dyDescent="0.25">
      <c r="A691" s="23">
        <v>5328</v>
      </c>
      <c r="B691" s="24" t="s">
        <v>56</v>
      </c>
      <c r="C691" s="25" t="s">
        <v>1920</v>
      </c>
      <c r="D691" s="24" t="s">
        <v>1921</v>
      </c>
      <c r="E691" s="26" t="s">
        <v>74</v>
      </c>
      <c r="F691" s="27" t="s">
        <v>1922</v>
      </c>
      <c r="G691" s="28">
        <v>24</v>
      </c>
      <c r="H691" s="28">
        <v>24</v>
      </c>
      <c r="I691" s="29">
        <v>7394</v>
      </c>
      <c r="J691" s="29"/>
      <c r="K691" s="29"/>
      <c r="L691" s="29">
        <v>6267</v>
      </c>
      <c r="M691" s="28">
        <v>8271</v>
      </c>
      <c r="N691" s="28" t="s">
        <v>227</v>
      </c>
      <c r="O691" s="21">
        <f>IF(ISBLANK(J691),(IF(ISBLANK(I691),(IF(ISBLANK(K691),(IF(ISBLANK(M691),"Preis fehlt",M691*'JR1'!AD$2)),K691)),I691)),J691)</f>
        <v>7394</v>
      </c>
    </row>
    <row r="692" spans="1:15" x14ac:dyDescent="0.25">
      <c r="A692" s="14">
        <v>5329</v>
      </c>
      <c r="B692" s="15" t="s">
        <v>56</v>
      </c>
      <c r="C692" s="16" t="s">
        <v>1923</v>
      </c>
      <c r="D692" s="15" t="s">
        <v>1924</v>
      </c>
      <c r="E692" s="17" t="s">
        <v>194</v>
      </c>
      <c r="F692" s="18" t="s">
        <v>948</v>
      </c>
      <c r="G692" s="19">
        <v>12</v>
      </c>
      <c r="H692" s="19">
        <v>12</v>
      </c>
      <c r="I692" s="20">
        <v>3052</v>
      </c>
      <c r="J692" s="20"/>
      <c r="K692" s="20"/>
      <c r="L692" s="20">
        <v>2586</v>
      </c>
      <c r="M692" s="19">
        <v>3413</v>
      </c>
      <c r="N692" s="19" t="s">
        <v>227</v>
      </c>
      <c r="O692" s="21">
        <f>IF(ISBLANK(J692),(IF(ISBLANK(I692),(IF(ISBLANK(K692),(IF(ISBLANK(M692),"Preis fehlt",M692*'JR1'!AD$2)),K692)),I692)),J692)</f>
        <v>3052</v>
      </c>
    </row>
    <row r="693" spans="1:15" x14ac:dyDescent="0.25">
      <c r="A693" s="23">
        <v>2270</v>
      </c>
      <c r="B693" s="24" t="s">
        <v>56</v>
      </c>
      <c r="C693" s="25" t="s">
        <v>1925</v>
      </c>
      <c r="D693" s="24" t="s">
        <v>1926</v>
      </c>
      <c r="E693" s="26" t="s">
        <v>154</v>
      </c>
      <c r="F693" s="27" t="s">
        <v>1927</v>
      </c>
      <c r="G693" s="28">
        <v>4</v>
      </c>
      <c r="H693" s="28">
        <v>4</v>
      </c>
      <c r="I693" s="29">
        <v>921</v>
      </c>
      <c r="J693" s="29"/>
      <c r="K693" s="29"/>
      <c r="L693" s="29">
        <v>779</v>
      </c>
      <c r="M693" s="28">
        <v>1023</v>
      </c>
      <c r="N693" s="28" t="s">
        <v>76</v>
      </c>
      <c r="O693" s="21">
        <f>IF(ISBLANK(J693),(IF(ISBLANK(I693),(IF(ISBLANK(K693),(IF(ISBLANK(M693),"Preis fehlt",M693*'JR1'!AD$2)),K693)),I693)),J693)</f>
        <v>921</v>
      </c>
    </row>
    <row r="694" spans="1:15" x14ac:dyDescent="0.25">
      <c r="A694" s="23">
        <v>18079</v>
      </c>
      <c r="B694" s="24" t="s">
        <v>56</v>
      </c>
      <c r="C694" s="25" t="s">
        <v>1928</v>
      </c>
      <c r="D694" s="24" t="s">
        <v>1929</v>
      </c>
      <c r="E694" s="26" t="s">
        <v>59</v>
      </c>
      <c r="F694" s="27" t="s">
        <v>1930</v>
      </c>
      <c r="G694" s="28">
        <v>12</v>
      </c>
      <c r="H694" s="28">
        <v>12</v>
      </c>
      <c r="I694" s="29"/>
      <c r="J694" s="29"/>
      <c r="K694" s="29"/>
      <c r="L694" s="29"/>
      <c r="M694" s="29"/>
      <c r="N694" s="28" t="s">
        <v>67</v>
      </c>
      <c r="O694" s="21" t="str">
        <f>IF(ISBLANK(J694),(IF(ISBLANK(I694),(IF(ISBLANK(K694),(IF(ISBLANK(M694),"Preis fehlt",M694*'JR1'!AD$2)),K694)),I694)),J694)</f>
        <v>Preis fehlt</v>
      </c>
    </row>
    <row r="695" spans="1:15" ht="45" x14ac:dyDescent="0.25">
      <c r="A695" s="14">
        <v>11010</v>
      </c>
      <c r="B695" s="15" t="s">
        <v>56</v>
      </c>
      <c r="C695" s="16" t="s">
        <v>1931</v>
      </c>
      <c r="D695" s="15" t="s">
        <v>1932</v>
      </c>
      <c r="E695" s="17" t="s">
        <v>65</v>
      </c>
      <c r="F695" s="18" t="s">
        <v>613</v>
      </c>
      <c r="G695" s="19">
        <v>4</v>
      </c>
      <c r="H695" s="19">
        <v>4</v>
      </c>
      <c r="I695" s="20">
        <v>734</v>
      </c>
      <c r="J695" s="20"/>
      <c r="K695" s="20"/>
      <c r="L695" s="20">
        <v>621</v>
      </c>
      <c r="M695" s="19">
        <v>907</v>
      </c>
      <c r="N695" s="19" t="s">
        <v>227</v>
      </c>
      <c r="O695" s="21">
        <f>IF(ISBLANK(J695),(IF(ISBLANK(I695),(IF(ISBLANK(K695),(IF(ISBLANK(M695),"Preis fehlt",M695*'JR1'!AD$2)),K695)),I695)),J695)</f>
        <v>734</v>
      </c>
    </row>
    <row r="696" spans="1:15" ht="30" x14ac:dyDescent="0.25">
      <c r="A696" s="23">
        <v>2082</v>
      </c>
      <c r="B696" s="24" t="s">
        <v>56</v>
      </c>
      <c r="C696" s="25" t="s">
        <v>1933</v>
      </c>
      <c r="D696" s="24" t="s">
        <v>1934</v>
      </c>
      <c r="E696" s="26" t="s">
        <v>59</v>
      </c>
      <c r="F696" s="27" t="s">
        <v>1652</v>
      </c>
      <c r="G696" s="28">
        <v>12</v>
      </c>
      <c r="H696" s="28">
        <v>12</v>
      </c>
      <c r="I696" s="29">
        <v>5680</v>
      </c>
      <c r="J696" s="29"/>
      <c r="K696" s="29"/>
      <c r="L696" s="29">
        <v>4814</v>
      </c>
      <c r="M696" s="28">
        <v>6362</v>
      </c>
      <c r="N696" s="28" t="s">
        <v>100</v>
      </c>
      <c r="O696" s="21">
        <f>IF(ISBLANK(J696),(IF(ISBLANK(I696),(IF(ISBLANK(K696),(IF(ISBLANK(M696),"Preis fehlt",M696*'JR1'!AD$2)),K696)),I696)),J696)</f>
        <v>5680</v>
      </c>
    </row>
    <row r="697" spans="1:15" ht="30" x14ac:dyDescent="0.25">
      <c r="A697" s="14">
        <v>5494</v>
      </c>
      <c r="B697" s="15" t="s">
        <v>56</v>
      </c>
      <c r="C697" s="16" t="s">
        <v>1935</v>
      </c>
      <c r="D697" s="15" t="s">
        <v>1936</v>
      </c>
      <c r="E697" s="17" t="s">
        <v>129</v>
      </c>
      <c r="F697" s="18" t="s">
        <v>1213</v>
      </c>
      <c r="G697" s="19">
        <v>4</v>
      </c>
      <c r="H697" s="19">
        <v>4</v>
      </c>
      <c r="I697" s="20">
        <v>934</v>
      </c>
      <c r="J697" s="20"/>
      <c r="K697" s="20"/>
      <c r="L697" s="20">
        <v>790</v>
      </c>
      <c r="M697" s="19">
        <v>895</v>
      </c>
      <c r="N697" s="19" t="s">
        <v>100</v>
      </c>
      <c r="O697" s="21">
        <f>IF(ISBLANK(J697),(IF(ISBLANK(I697),(IF(ISBLANK(K697),(IF(ISBLANK(M697),"Preis fehlt",M697*'JR1'!AD$2)),K697)),I697)),J697)</f>
        <v>934</v>
      </c>
    </row>
    <row r="698" spans="1:15" ht="45" x14ac:dyDescent="0.25">
      <c r="A698" s="23">
        <v>5100</v>
      </c>
      <c r="B698" s="24" t="s">
        <v>56</v>
      </c>
      <c r="C698" s="25" t="s">
        <v>1937</v>
      </c>
      <c r="D698" s="24" t="s">
        <v>1938</v>
      </c>
      <c r="E698" s="26" t="s">
        <v>59</v>
      </c>
      <c r="F698" s="27" t="s">
        <v>1939</v>
      </c>
      <c r="G698" s="28">
        <v>12</v>
      </c>
      <c r="H698" s="28">
        <v>12</v>
      </c>
      <c r="I698" s="29">
        <v>3276</v>
      </c>
      <c r="J698" s="29"/>
      <c r="K698" s="29"/>
      <c r="L698" s="29">
        <v>2776</v>
      </c>
      <c r="M698" s="28">
        <v>3670</v>
      </c>
      <c r="N698" s="28" t="s">
        <v>100</v>
      </c>
      <c r="O698" s="21">
        <f>IF(ISBLANK(J698),(IF(ISBLANK(I698),(IF(ISBLANK(K698),(IF(ISBLANK(M698),"Preis fehlt",M698*'JR1'!AD$2)),K698)),I698)),J698)</f>
        <v>3276</v>
      </c>
    </row>
    <row r="699" spans="1:15" ht="75" x14ac:dyDescent="0.25">
      <c r="A699" s="14">
        <v>5101</v>
      </c>
      <c r="B699" s="15" t="s">
        <v>56</v>
      </c>
      <c r="C699" s="16" t="s">
        <v>1940</v>
      </c>
      <c r="D699" s="15" t="s">
        <v>1941</v>
      </c>
      <c r="E699" s="17" t="s">
        <v>507</v>
      </c>
      <c r="F699" s="18" t="s">
        <v>1942</v>
      </c>
      <c r="G699" s="19">
        <v>16</v>
      </c>
      <c r="H699" s="19">
        <v>16</v>
      </c>
      <c r="I699" s="20">
        <v>2015</v>
      </c>
      <c r="J699" s="20"/>
      <c r="K699" s="20"/>
      <c r="L699" s="20">
        <v>1706</v>
      </c>
      <c r="M699" s="19">
        <v>2244</v>
      </c>
      <c r="N699" s="19" t="s">
        <v>100</v>
      </c>
      <c r="O699" s="21">
        <f>IF(ISBLANK(J699),(IF(ISBLANK(I699),(IF(ISBLANK(K699),(IF(ISBLANK(M699),"Preis fehlt",M699*'JR1'!AD$2)),K699)),I699)),J699)</f>
        <v>2015</v>
      </c>
    </row>
    <row r="700" spans="1:15" x14ac:dyDescent="0.25">
      <c r="A700" s="23">
        <v>18842</v>
      </c>
      <c r="B700" s="24" t="s">
        <v>56</v>
      </c>
      <c r="C700" s="25" t="s">
        <v>1943</v>
      </c>
      <c r="D700" s="24" t="s">
        <v>1944</v>
      </c>
      <c r="E700" s="26" t="s">
        <v>59</v>
      </c>
      <c r="F700" s="27" t="s">
        <v>1945</v>
      </c>
      <c r="G700" s="28">
        <v>4</v>
      </c>
      <c r="H700" s="28">
        <v>4</v>
      </c>
      <c r="I700" s="29">
        <v>1452</v>
      </c>
      <c r="J700" s="29"/>
      <c r="K700" s="29"/>
      <c r="L700" s="29">
        <v>1715</v>
      </c>
      <c r="M700" s="28">
        <v>1364</v>
      </c>
      <c r="N700" s="28" t="s">
        <v>104</v>
      </c>
      <c r="O700" s="21">
        <f>IF(ISBLANK(J700),(IF(ISBLANK(I700),(IF(ISBLANK(K700),(IF(ISBLANK(M700),"Preis fehlt",M700*'JR1'!AD$2)),K700)),I700)),J700)</f>
        <v>1452</v>
      </c>
    </row>
    <row r="701" spans="1:15" ht="30" x14ac:dyDescent="0.25">
      <c r="A701" s="14">
        <v>2273</v>
      </c>
      <c r="B701" s="15" t="s">
        <v>56</v>
      </c>
      <c r="C701" s="16" t="s">
        <v>1946</v>
      </c>
      <c r="D701" s="15" t="s">
        <v>1947</v>
      </c>
      <c r="E701" s="17" t="s">
        <v>74</v>
      </c>
      <c r="F701" s="18" t="s">
        <v>1183</v>
      </c>
      <c r="G701" s="19">
        <v>12</v>
      </c>
      <c r="H701" s="19">
        <v>12</v>
      </c>
      <c r="I701" s="20">
        <v>1063</v>
      </c>
      <c r="J701" s="20"/>
      <c r="K701" s="20"/>
      <c r="L701" s="20">
        <v>901</v>
      </c>
      <c r="M701" s="19">
        <v>1186</v>
      </c>
      <c r="N701" s="19" t="s">
        <v>100</v>
      </c>
      <c r="O701" s="21">
        <f>IF(ISBLANK(J701),(IF(ISBLANK(I701),(IF(ISBLANK(K701),(IF(ISBLANK(M701),"Preis fehlt",M701*'JR1'!AD$2)),K701)),I701)),J701)</f>
        <v>1063</v>
      </c>
    </row>
    <row r="702" spans="1:15" x14ac:dyDescent="0.25">
      <c r="A702" s="23">
        <v>5508</v>
      </c>
      <c r="B702" s="24" t="s">
        <v>56</v>
      </c>
      <c r="C702" s="25" t="s">
        <v>1948</v>
      </c>
      <c r="D702" s="24" t="s">
        <v>1949</v>
      </c>
      <c r="E702" s="26" t="s">
        <v>129</v>
      </c>
      <c r="F702" s="27" t="s">
        <v>1950</v>
      </c>
      <c r="G702" s="28">
        <v>6</v>
      </c>
      <c r="H702" s="28">
        <v>6</v>
      </c>
      <c r="I702" s="29">
        <v>944</v>
      </c>
      <c r="J702" s="29"/>
      <c r="K702" s="29"/>
      <c r="L702" s="29">
        <v>799</v>
      </c>
      <c r="M702" s="28">
        <v>908</v>
      </c>
      <c r="N702" s="28" t="s">
        <v>100</v>
      </c>
      <c r="O702" s="21">
        <f>IF(ISBLANK(J702),(IF(ISBLANK(I702),(IF(ISBLANK(K702),(IF(ISBLANK(M702),"Preis fehlt",M702*'JR1'!AD$2)),K702)),I702)),J702)</f>
        <v>944</v>
      </c>
    </row>
    <row r="703" spans="1:15" ht="30" x14ac:dyDescent="0.25">
      <c r="A703" s="14">
        <v>5102</v>
      </c>
      <c r="B703" s="15" t="s">
        <v>56</v>
      </c>
      <c r="C703" s="16" t="s">
        <v>1951</v>
      </c>
      <c r="D703" s="15" t="s">
        <v>1952</v>
      </c>
      <c r="E703" s="17" t="s">
        <v>74</v>
      </c>
      <c r="F703" s="18" t="s">
        <v>1953</v>
      </c>
      <c r="G703" s="19">
        <v>24</v>
      </c>
      <c r="H703" s="19">
        <v>24</v>
      </c>
      <c r="I703" s="20">
        <v>6283</v>
      </c>
      <c r="J703" s="20"/>
      <c r="K703" s="20"/>
      <c r="L703" s="20">
        <v>5324</v>
      </c>
      <c r="M703" s="19">
        <v>7025</v>
      </c>
      <c r="N703" s="19" t="s">
        <v>100</v>
      </c>
      <c r="O703" s="21">
        <f>IF(ISBLANK(J703),(IF(ISBLANK(I703),(IF(ISBLANK(K703),(IF(ISBLANK(M703),"Preis fehlt",M703*'JR1'!AD$2)),K703)),I703)),J703)</f>
        <v>6283</v>
      </c>
    </row>
    <row r="704" spans="1:15" x14ac:dyDescent="0.25">
      <c r="A704" s="23">
        <v>18306</v>
      </c>
      <c r="B704" s="24" t="s">
        <v>56</v>
      </c>
      <c r="C704" s="25" t="s">
        <v>1954</v>
      </c>
      <c r="D704" s="24" t="s">
        <v>1955</v>
      </c>
      <c r="E704" s="26" t="s">
        <v>59</v>
      </c>
      <c r="F704" s="27" t="s">
        <v>683</v>
      </c>
      <c r="G704" s="28">
        <v>4</v>
      </c>
      <c r="H704" s="28">
        <v>4</v>
      </c>
      <c r="I704" s="29"/>
      <c r="J704" s="29"/>
      <c r="K704" s="29"/>
      <c r="L704" s="29"/>
      <c r="M704" s="29"/>
      <c r="N704" s="28" t="s">
        <v>111</v>
      </c>
      <c r="O704" s="21" t="str">
        <f>IF(ISBLANK(J704),(IF(ISBLANK(I704),(IF(ISBLANK(K704),(IF(ISBLANK(M704),"Preis fehlt",M704*'JR1'!AD$2)),K704)),I704)),J704)</f>
        <v>Preis fehlt</v>
      </c>
    </row>
    <row r="705" spans="1:15" ht="30" x14ac:dyDescent="0.25">
      <c r="A705" s="14">
        <v>18044</v>
      </c>
      <c r="B705" s="15" t="s">
        <v>56</v>
      </c>
      <c r="C705" s="16" t="s">
        <v>1956</v>
      </c>
      <c r="D705" s="15" t="s">
        <v>1957</v>
      </c>
      <c r="E705" s="17" t="s">
        <v>59</v>
      </c>
      <c r="F705" s="18" t="s">
        <v>1958</v>
      </c>
      <c r="G705" s="19">
        <v>3</v>
      </c>
      <c r="H705" s="19">
        <v>3</v>
      </c>
      <c r="I705" s="20"/>
      <c r="J705" s="20"/>
      <c r="K705" s="20"/>
      <c r="L705" s="20"/>
      <c r="M705" s="20"/>
      <c r="N705" s="19" t="s">
        <v>80</v>
      </c>
      <c r="O705" s="21" t="str">
        <f>IF(ISBLANK(J705),(IF(ISBLANK(I705),(IF(ISBLANK(K705),(IF(ISBLANK(M705),"Preis fehlt",M705*'JR1'!AD$2)),K705)),I705)),J705)</f>
        <v>Preis fehlt</v>
      </c>
    </row>
    <row r="706" spans="1:15" ht="30" x14ac:dyDescent="0.25">
      <c r="A706" s="23">
        <v>17037</v>
      </c>
      <c r="B706" s="24" t="s">
        <v>56</v>
      </c>
      <c r="C706" s="25" t="s">
        <v>1959</v>
      </c>
      <c r="D706" s="24" t="s">
        <v>1960</v>
      </c>
      <c r="E706" s="26" t="s">
        <v>98</v>
      </c>
      <c r="F706" s="27" t="s">
        <v>300</v>
      </c>
      <c r="G706" s="28">
        <v>4</v>
      </c>
      <c r="H706" s="28">
        <v>4</v>
      </c>
      <c r="I706" s="29"/>
      <c r="J706" s="29"/>
      <c r="K706" s="29"/>
      <c r="L706" s="29"/>
      <c r="M706" s="29"/>
      <c r="N706" s="28" t="s">
        <v>80</v>
      </c>
      <c r="O706" s="21" t="str">
        <f>IF(ISBLANK(J706),(IF(ISBLANK(I706),(IF(ISBLANK(K706),(IF(ISBLANK(M706),"Preis fehlt",M706*'JR1'!AD$2)),K706)),I706)),J706)</f>
        <v>Preis fehlt</v>
      </c>
    </row>
    <row r="707" spans="1:15" ht="30" x14ac:dyDescent="0.25">
      <c r="A707" s="14">
        <v>3023</v>
      </c>
      <c r="B707" s="15" t="s">
        <v>56</v>
      </c>
      <c r="C707" s="16" t="s">
        <v>1961</v>
      </c>
      <c r="D707" s="15" t="s">
        <v>1962</v>
      </c>
      <c r="E707" s="17" t="s">
        <v>129</v>
      </c>
      <c r="F707" s="18" t="s">
        <v>1963</v>
      </c>
      <c r="G707" s="19">
        <v>8</v>
      </c>
      <c r="H707" s="19">
        <v>8</v>
      </c>
      <c r="I707" s="20">
        <v>1798</v>
      </c>
      <c r="J707" s="20"/>
      <c r="K707" s="20"/>
      <c r="L707" s="20">
        <v>1523</v>
      </c>
      <c r="M707" s="19">
        <v>2008</v>
      </c>
      <c r="N707" s="19" t="s">
        <v>80</v>
      </c>
      <c r="O707" s="21">
        <f>IF(ISBLANK(J707),(IF(ISBLANK(I707),(IF(ISBLANK(K707),(IF(ISBLANK(M707),"Preis fehlt",M707*'JR1'!AD$2)),K707)),I707)),J707)</f>
        <v>1798</v>
      </c>
    </row>
    <row r="708" spans="1:15" ht="30" x14ac:dyDescent="0.25">
      <c r="A708" s="23">
        <v>5568</v>
      </c>
      <c r="B708" s="24" t="s">
        <v>56</v>
      </c>
      <c r="C708" s="25" t="s">
        <v>1964</v>
      </c>
      <c r="D708" s="24" t="s">
        <v>1965</v>
      </c>
      <c r="E708" s="26" t="s">
        <v>74</v>
      </c>
      <c r="F708" s="27" t="s">
        <v>79</v>
      </c>
      <c r="G708" s="28">
        <v>1</v>
      </c>
      <c r="H708" s="28">
        <v>4</v>
      </c>
      <c r="I708" s="29">
        <v>525</v>
      </c>
      <c r="J708" s="29"/>
      <c r="K708" s="29"/>
      <c r="L708" s="29">
        <v>445</v>
      </c>
      <c r="M708" s="28">
        <v>588</v>
      </c>
      <c r="N708" s="28" t="s">
        <v>80</v>
      </c>
      <c r="O708" s="21">
        <f>IF(ISBLANK(J708),(IF(ISBLANK(I708),(IF(ISBLANK(K708),(IF(ISBLANK(M708),"Preis fehlt",M708*'JR1'!AD$2)),K708)),I708)),J708)</f>
        <v>525</v>
      </c>
    </row>
    <row r="709" spans="1:15" ht="30" x14ac:dyDescent="0.25">
      <c r="A709" s="14">
        <v>5475</v>
      </c>
      <c r="B709" s="15" t="s">
        <v>56</v>
      </c>
      <c r="C709" s="16" t="s">
        <v>1966</v>
      </c>
      <c r="D709" s="15" t="s">
        <v>1967</v>
      </c>
      <c r="E709" s="17" t="s">
        <v>74</v>
      </c>
      <c r="F709" s="18" t="s">
        <v>1927</v>
      </c>
      <c r="G709" s="19">
        <v>4</v>
      </c>
      <c r="H709" s="19">
        <v>4</v>
      </c>
      <c r="I709" s="20">
        <v>785</v>
      </c>
      <c r="J709" s="20"/>
      <c r="K709" s="20"/>
      <c r="L709" s="20">
        <v>667</v>
      </c>
      <c r="M709" s="19">
        <v>881</v>
      </c>
      <c r="N709" s="19" t="s">
        <v>80</v>
      </c>
      <c r="O709" s="21">
        <f>IF(ISBLANK(J709),(IF(ISBLANK(I709),(IF(ISBLANK(K709),(IF(ISBLANK(M709),"Preis fehlt",M709*'JR1'!AD$2)),K709)),I709)),J709)</f>
        <v>785</v>
      </c>
    </row>
    <row r="710" spans="1:15" ht="30" x14ac:dyDescent="0.25">
      <c r="A710" s="23">
        <v>6007</v>
      </c>
      <c r="B710" s="24" t="s">
        <v>56</v>
      </c>
      <c r="C710" s="25" t="s">
        <v>1968</v>
      </c>
      <c r="D710" s="24" t="s">
        <v>1969</v>
      </c>
      <c r="E710" s="26" t="s">
        <v>83</v>
      </c>
      <c r="F710" s="27" t="s">
        <v>1970</v>
      </c>
      <c r="G710" s="28">
        <v>12</v>
      </c>
      <c r="H710" s="28">
        <v>12</v>
      </c>
      <c r="I710" s="29">
        <v>4138</v>
      </c>
      <c r="J710" s="29"/>
      <c r="K710" s="29"/>
      <c r="L710" s="29">
        <v>3507</v>
      </c>
      <c r="M710" s="28">
        <v>4629</v>
      </c>
      <c r="N710" s="28" t="s">
        <v>80</v>
      </c>
      <c r="O710" s="21">
        <f>IF(ISBLANK(J710),(IF(ISBLANK(I710),(IF(ISBLANK(K710),(IF(ISBLANK(M710),"Preis fehlt",M710*'JR1'!AD$2)),K710)),I710)),J710)</f>
        <v>4138</v>
      </c>
    </row>
    <row r="711" spans="1:15" x14ac:dyDescent="0.25">
      <c r="A711" s="14">
        <v>743</v>
      </c>
      <c r="B711" s="15" t="s">
        <v>56</v>
      </c>
      <c r="C711" s="16" t="s">
        <v>1971</v>
      </c>
      <c r="D711" s="15" t="s">
        <v>1972</v>
      </c>
      <c r="E711" s="17" t="s">
        <v>74</v>
      </c>
      <c r="F711" s="18" t="s">
        <v>1973</v>
      </c>
      <c r="G711" s="19">
        <v>6</v>
      </c>
      <c r="H711" s="19">
        <v>6</v>
      </c>
      <c r="I711" s="20">
        <v>1608</v>
      </c>
      <c r="J711" s="20"/>
      <c r="K711" s="20"/>
      <c r="L711" s="20">
        <v>1364</v>
      </c>
      <c r="M711" s="19">
        <v>1794</v>
      </c>
      <c r="N711" s="19" t="s">
        <v>76</v>
      </c>
      <c r="O711" s="21">
        <f>IF(ISBLANK(J711),(IF(ISBLANK(I711),(IF(ISBLANK(K711),(IF(ISBLANK(M711),"Preis fehlt",M711*'JR1'!AD$2)),K711)),I711)),J711)</f>
        <v>1608</v>
      </c>
    </row>
    <row r="712" spans="1:15" x14ac:dyDescent="0.25">
      <c r="A712" s="23">
        <v>12990</v>
      </c>
      <c r="B712" s="24" t="s">
        <v>56</v>
      </c>
      <c r="C712" s="25" t="s">
        <v>1974</v>
      </c>
      <c r="D712" s="24" t="s">
        <v>1975</v>
      </c>
      <c r="E712" s="26" t="s">
        <v>74</v>
      </c>
      <c r="F712" s="27" t="s">
        <v>596</v>
      </c>
      <c r="G712" s="28">
        <v>4</v>
      </c>
      <c r="H712" s="28">
        <v>4</v>
      </c>
      <c r="I712" s="29">
        <v>510</v>
      </c>
      <c r="J712" s="29"/>
      <c r="K712" s="29"/>
      <c r="L712" s="29">
        <v>432</v>
      </c>
      <c r="M712" s="28">
        <v>711</v>
      </c>
      <c r="N712" s="28" t="s">
        <v>76</v>
      </c>
      <c r="O712" s="21">
        <f>IF(ISBLANK(J712),(IF(ISBLANK(I712),(IF(ISBLANK(K712),(IF(ISBLANK(M712),"Preis fehlt",M712*'JR1'!AD$2)),K712)),I712)),J712)</f>
        <v>510</v>
      </c>
    </row>
    <row r="713" spans="1:15" x14ac:dyDescent="0.25">
      <c r="A713" s="14">
        <v>8796</v>
      </c>
      <c r="B713" s="15" t="s">
        <v>56</v>
      </c>
      <c r="C713" s="16" t="s">
        <v>1976</v>
      </c>
      <c r="D713" s="15" t="s">
        <v>1977</v>
      </c>
      <c r="E713" s="17" t="s">
        <v>91</v>
      </c>
      <c r="F713" s="18" t="s">
        <v>1827</v>
      </c>
      <c r="G713" s="19">
        <v>6</v>
      </c>
      <c r="H713" s="19">
        <v>6</v>
      </c>
      <c r="I713" s="20"/>
      <c r="J713" s="20"/>
      <c r="K713" s="20"/>
      <c r="L713" s="20"/>
      <c r="M713" s="20"/>
      <c r="N713" s="19" t="s">
        <v>100</v>
      </c>
      <c r="O713" s="21" t="str">
        <f>IF(ISBLANK(J713),(IF(ISBLANK(I713),(IF(ISBLANK(K713),(IF(ISBLANK(M713),"Preis fehlt",M713*'JR1'!AD$2)),K713)),I713)),J713)</f>
        <v>Preis fehlt</v>
      </c>
    </row>
    <row r="714" spans="1:15" x14ac:dyDescent="0.25">
      <c r="A714" s="23">
        <v>12030</v>
      </c>
      <c r="B714" s="24" t="s">
        <v>56</v>
      </c>
      <c r="C714" s="25" t="s">
        <v>1978</v>
      </c>
      <c r="D714" s="24" t="s">
        <v>1979</v>
      </c>
      <c r="E714" s="26" t="s">
        <v>129</v>
      </c>
      <c r="F714" s="27" t="s">
        <v>1980</v>
      </c>
      <c r="G714" s="28">
        <v>20</v>
      </c>
      <c r="H714" s="28">
        <v>20</v>
      </c>
      <c r="I714" s="29">
        <v>3224</v>
      </c>
      <c r="J714" s="29"/>
      <c r="K714" s="29"/>
      <c r="L714" s="29">
        <v>2731</v>
      </c>
      <c r="M714" s="28">
        <v>2433</v>
      </c>
      <c r="N714" s="28" t="s">
        <v>100</v>
      </c>
      <c r="O714" s="21">
        <f>IF(ISBLANK(J714),(IF(ISBLANK(I714),(IF(ISBLANK(K714),(IF(ISBLANK(M714),"Preis fehlt",M714*'JR1'!AD$2)),K714)),I714)),J714)</f>
        <v>3224</v>
      </c>
    </row>
    <row r="715" spans="1:15" x14ac:dyDescent="0.25">
      <c r="A715" s="14">
        <v>16373</v>
      </c>
      <c r="B715" s="15" t="s">
        <v>56</v>
      </c>
      <c r="C715" s="16" t="s">
        <v>1981</v>
      </c>
      <c r="D715" s="15" t="s">
        <v>1982</v>
      </c>
      <c r="E715" s="17" t="s">
        <v>65</v>
      </c>
      <c r="F715" s="18" t="s">
        <v>1438</v>
      </c>
      <c r="G715" s="19">
        <v>1</v>
      </c>
      <c r="H715" s="19">
        <v>4</v>
      </c>
      <c r="I715" s="20"/>
      <c r="J715" s="20"/>
      <c r="K715" s="20"/>
      <c r="L715" s="20"/>
      <c r="M715" s="20"/>
      <c r="N715" s="19" t="s">
        <v>67</v>
      </c>
      <c r="O715" s="21" t="str">
        <f>IF(ISBLANK(J715),(IF(ISBLANK(I715),(IF(ISBLANK(K715),(IF(ISBLANK(M715),"Preis fehlt",M715*'JR1'!AD$2)),K715)),I715)),J715)</f>
        <v>Preis fehlt</v>
      </c>
    </row>
    <row r="716" spans="1:15" ht="30" x14ac:dyDescent="0.25">
      <c r="A716" s="23">
        <v>8630</v>
      </c>
      <c r="B716" s="24" t="s">
        <v>56</v>
      </c>
      <c r="C716" s="25" t="s">
        <v>1983</v>
      </c>
      <c r="D716" s="24" t="s">
        <v>1984</v>
      </c>
      <c r="E716" s="26" t="s">
        <v>91</v>
      </c>
      <c r="F716" s="27" t="s">
        <v>695</v>
      </c>
      <c r="G716" s="28">
        <v>4</v>
      </c>
      <c r="H716" s="28">
        <v>4</v>
      </c>
      <c r="I716" s="29"/>
      <c r="J716" s="29"/>
      <c r="K716" s="29"/>
      <c r="L716" s="29"/>
      <c r="M716" s="29"/>
      <c r="N716" s="28" t="s">
        <v>61</v>
      </c>
      <c r="O716" s="21" t="str">
        <f>IF(ISBLANK(J716),(IF(ISBLANK(I716),(IF(ISBLANK(K716),(IF(ISBLANK(M716),"Preis fehlt",M716*'JR1'!AD$2)),K716)),I716)),J716)</f>
        <v>Preis fehlt</v>
      </c>
    </row>
    <row r="717" spans="1:15" ht="120" x14ac:dyDescent="0.25">
      <c r="A717" s="14">
        <v>4233</v>
      </c>
      <c r="B717" s="15" t="s">
        <v>56</v>
      </c>
      <c r="C717" s="16" t="s">
        <v>1985</v>
      </c>
      <c r="D717" s="15" t="s">
        <v>1986</v>
      </c>
      <c r="E717" s="17" t="s">
        <v>74</v>
      </c>
      <c r="F717" s="18" t="s">
        <v>1987</v>
      </c>
      <c r="G717" s="19">
        <v>3</v>
      </c>
      <c r="H717" s="19">
        <v>3</v>
      </c>
      <c r="I717" s="20">
        <v>410</v>
      </c>
      <c r="J717" s="20"/>
      <c r="K717" s="20"/>
      <c r="L717" s="20">
        <v>347</v>
      </c>
      <c r="M717" s="19">
        <v>408</v>
      </c>
      <c r="N717" s="19" t="s">
        <v>76</v>
      </c>
      <c r="O717" s="21">
        <f>IF(ISBLANK(J717),(IF(ISBLANK(I717),(IF(ISBLANK(K717),(IF(ISBLANK(M717),"Preis fehlt",M717*'JR1'!AD$2)),K717)),I717)),J717)</f>
        <v>410</v>
      </c>
    </row>
    <row r="718" spans="1:15" x14ac:dyDescent="0.25">
      <c r="A718" s="23">
        <v>8716</v>
      </c>
      <c r="B718" s="24" t="s">
        <v>56</v>
      </c>
      <c r="C718" s="25" t="s">
        <v>1988</v>
      </c>
      <c r="D718" s="24" t="s">
        <v>1989</v>
      </c>
      <c r="E718" s="26" t="s">
        <v>98</v>
      </c>
      <c r="F718" s="27" t="s">
        <v>1958</v>
      </c>
      <c r="G718" s="28">
        <v>3</v>
      </c>
      <c r="H718" s="28">
        <v>3</v>
      </c>
      <c r="I718" s="29"/>
      <c r="J718" s="29"/>
      <c r="K718" s="29"/>
      <c r="L718" s="29"/>
      <c r="M718" s="29"/>
      <c r="N718" s="28" t="s">
        <v>151</v>
      </c>
      <c r="O718" s="21" t="str">
        <f>IF(ISBLANK(J718),(IF(ISBLANK(I718),(IF(ISBLANK(K718),(IF(ISBLANK(M718),"Preis fehlt",M718*'JR1'!AD$2)),K718)),I718)),J718)</f>
        <v>Preis fehlt</v>
      </c>
    </row>
    <row r="719" spans="1:15" x14ac:dyDescent="0.25">
      <c r="A719" s="14">
        <v>8726</v>
      </c>
      <c r="B719" s="15" t="s">
        <v>56</v>
      </c>
      <c r="C719" s="16" t="s">
        <v>1990</v>
      </c>
      <c r="D719" s="15" t="s">
        <v>1991</v>
      </c>
      <c r="E719" s="17" t="s">
        <v>59</v>
      </c>
      <c r="F719" s="18" t="s">
        <v>1336</v>
      </c>
      <c r="G719" s="19">
        <v>4</v>
      </c>
      <c r="H719" s="19">
        <v>4</v>
      </c>
      <c r="I719" s="20"/>
      <c r="J719" s="20"/>
      <c r="K719" s="20"/>
      <c r="L719" s="20"/>
      <c r="M719" s="20"/>
      <c r="N719" s="19" t="s">
        <v>67</v>
      </c>
      <c r="O719" s="21" t="str">
        <f>IF(ISBLANK(J719),(IF(ISBLANK(I719),(IF(ISBLANK(K719),(IF(ISBLANK(M719),"Preis fehlt",M719*'JR1'!AD$2)),K719)),I719)),J719)</f>
        <v>Preis fehlt</v>
      </c>
    </row>
    <row r="720" spans="1:15" ht="30" x14ac:dyDescent="0.25">
      <c r="A720" s="23">
        <v>10142</v>
      </c>
      <c r="B720" s="24" t="s">
        <v>56</v>
      </c>
      <c r="C720" s="25" t="s">
        <v>1992</v>
      </c>
      <c r="D720" s="24" t="s">
        <v>1993</v>
      </c>
      <c r="E720" s="26" t="s">
        <v>98</v>
      </c>
      <c r="F720" s="27" t="s">
        <v>1824</v>
      </c>
      <c r="G720" s="28">
        <v>4</v>
      </c>
      <c r="H720" s="28">
        <v>4</v>
      </c>
      <c r="I720" s="29"/>
      <c r="J720" s="29"/>
      <c r="K720" s="29"/>
      <c r="L720" s="29"/>
      <c r="M720" s="29"/>
      <c r="N720" s="28" t="s">
        <v>267</v>
      </c>
      <c r="O720" s="21" t="str">
        <f>IF(ISBLANK(J720),(IF(ISBLANK(I720),(IF(ISBLANK(K720),(IF(ISBLANK(M720),"Preis fehlt",M720*'JR1'!AD$2)),K720)),I720)),J720)</f>
        <v>Preis fehlt</v>
      </c>
    </row>
    <row r="721" spans="1:15" x14ac:dyDescent="0.25">
      <c r="A721" s="14">
        <v>17036</v>
      </c>
      <c r="B721" s="15" t="s">
        <v>56</v>
      </c>
      <c r="C721" s="16" t="s">
        <v>1994</v>
      </c>
      <c r="D721" s="15" t="s">
        <v>1995</v>
      </c>
      <c r="E721" s="17" t="s">
        <v>98</v>
      </c>
      <c r="F721" s="18" t="s">
        <v>683</v>
      </c>
      <c r="G721" s="19">
        <v>4</v>
      </c>
      <c r="H721" s="19">
        <v>4</v>
      </c>
      <c r="I721" s="20"/>
      <c r="J721" s="20"/>
      <c r="K721" s="20"/>
      <c r="L721" s="20"/>
      <c r="M721" s="20"/>
      <c r="N721" s="19" t="s">
        <v>151</v>
      </c>
      <c r="O721" s="21" t="str">
        <f>IF(ISBLANK(J721),(IF(ISBLANK(I721),(IF(ISBLANK(K721),(IF(ISBLANK(M721),"Preis fehlt",M721*'JR1'!AD$2)),K721)),I721)),J721)</f>
        <v>Preis fehlt</v>
      </c>
    </row>
    <row r="722" spans="1:15" x14ac:dyDescent="0.25">
      <c r="A722" s="23">
        <v>8730</v>
      </c>
      <c r="B722" s="24" t="s">
        <v>56</v>
      </c>
      <c r="C722" s="25" t="s">
        <v>1996</v>
      </c>
      <c r="D722" s="24" t="s">
        <v>1997</v>
      </c>
      <c r="E722" s="26" t="s">
        <v>59</v>
      </c>
      <c r="F722" s="27" t="s">
        <v>585</v>
      </c>
      <c r="G722" s="28">
        <v>4</v>
      </c>
      <c r="H722" s="28">
        <v>4</v>
      </c>
      <c r="I722" s="29"/>
      <c r="J722" s="29"/>
      <c r="K722" s="29"/>
      <c r="L722" s="29"/>
      <c r="M722" s="29"/>
      <c r="N722" s="28" t="s">
        <v>67</v>
      </c>
      <c r="O722" s="21" t="str">
        <f>IF(ISBLANK(J722),(IF(ISBLANK(I722),(IF(ISBLANK(K722),(IF(ISBLANK(M722),"Preis fehlt",M722*'JR1'!AD$2)),K722)),I722)),J722)</f>
        <v>Preis fehlt</v>
      </c>
    </row>
    <row r="723" spans="1:15" ht="30" x14ac:dyDescent="0.25">
      <c r="A723" s="14">
        <v>8781</v>
      </c>
      <c r="B723" s="15" t="s">
        <v>56</v>
      </c>
      <c r="C723" s="16" t="s">
        <v>1998</v>
      </c>
      <c r="D723" s="15" t="s">
        <v>1999</v>
      </c>
      <c r="E723" s="17" t="s">
        <v>98</v>
      </c>
      <c r="F723" s="18" t="s">
        <v>1180</v>
      </c>
      <c r="G723" s="19">
        <v>4</v>
      </c>
      <c r="H723" s="19">
        <v>4</v>
      </c>
      <c r="I723" s="20"/>
      <c r="J723" s="20"/>
      <c r="K723" s="20"/>
      <c r="L723" s="20"/>
      <c r="M723" s="20"/>
      <c r="N723" s="19" t="s">
        <v>80</v>
      </c>
      <c r="O723" s="21" t="str">
        <f>IF(ISBLANK(J723),(IF(ISBLANK(I723),(IF(ISBLANK(K723),(IF(ISBLANK(M723),"Preis fehlt",M723*'JR1'!AD$2)),K723)),I723)),J723)</f>
        <v>Preis fehlt</v>
      </c>
    </row>
    <row r="724" spans="1:15" x14ac:dyDescent="0.25">
      <c r="A724" s="23">
        <v>18017</v>
      </c>
      <c r="B724" s="24" t="s">
        <v>56</v>
      </c>
      <c r="C724" s="25" t="s">
        <v>2000</v>
      </c>
      <c r="D724" s="24" t="s">
        <v>2001</v>
      </c>
      <c r="E724" s="26" t="s">
        <v>59</v>
      </c>
      <c r="F724" s="27" t="s">
        <v>1756</v>
      </c>
      <c r="G724" s="28">
        <v>4</v>
      </c>
      <c r="H724" s="28">
        <v>4</v>
      </c>
      <c r="I724" s="29"/>
      <c r="J724" s="29"/>
      <c r="K724" s="29"/>
      <c r="L724" s="29"/>
      <c r="M724" s="29"/>
      <c r="N724" s="28" t="s">
        <v>67</v>
      </c>
      <c r="O724" s="21" t="str">
        <f>IF(ISBLANK(J724),(IF(ISBLANK(I724),(IF(ISBLANK(K724),(IF(ISBLANK(M724),"Preis fehlt",M724*'JR1'!AD$2)),K724)),I724)),J724)</f>
        <v>Preis fehlt</v>
      </c>
    </row>
    <row r="725" spans="1:15" x14ac:dyDescent="0.25">
      <c r="A725" s="14">
        <v>110</v>
      </c>
      <c r="B725" s="15" t="s">
        <v>62</v>
      </c>
      <c r="C725" s="16" t="s">
        <v>2002</v>
      </c>
      <c r="D725" s="15" t="s">
        <v>2003</v>
      </c>
      <c r="E725" s="17" t="s">
        <v>59</v>
      </c>
      <c r="F725" s="18" t="s">
        <v>2004</v>
      </c>
      <c r="G725" s="19">
        <v>2</v>
      </c>
      <c r="H725" s="19">
        <v>2</v>
      </c>
      <c r="I725" s="20"/>
      <c r="J725" s="20"/>
      <c r="K725" s="20"/>
      <c r="L725" s="20"/>
      <c r="M725" s="20"/>
      <c r="N725" s="19" t="s">
        <v>67</v>
      </c>
      <c r="O725" s="21" t="str">
        <f>IF(ISBLANK(J725),(IF(ISBLANK(I725),(IF(ISBLANK(K725),(IF(ISBLANK(M725),"Preis fehlt",M725*'JR1'!AD$2)),K725)),I725)),J725)</f>
        <v>Preis fehlt</v>
      </c>
    </row>
    <row r="726" spans="1:15" x14ac:dyDescent="0.25">
      <c r="A726" s="23">
        <v>12656</v>
      </c>
      <c r="B726" s="24" t="s">
        <v>56</v>
      </c>
      <c r="C726" s="25" t="s">
        <v>2005</v>
      </c>
      <c r="D726" s="24" t="s">
        <v>2006</v>
      </c>
      <c r="E726" s="26" t="s">
        <v>129</v>
      </c>
      <c r="F726" s="27" t="s">
        <v>990</v>
      </c>
      <c r="G726" s="28">
        <v>1</v>
      </c>
      <c r="H726" s="28">
        <v>12</v>
      </c>
      <c r="I726" s="29">
        <v>1460</v>
      </c>
      <c r="J726" s="29"/>
      <c r="K726" s="29"/>
      <c r="L726" s="29">
        <v>1236</v>
      </c>
      <c r="M726" s="28">
        <v>1293</v>
      </c>
      <c r="N726" s="28" t="s">
        <v>67</v>
      </c>
      <c r="O726" s="21">
        <f>IF(ISBLANK(J726),(IF(ISBLANK(I726),(IF(ISBLANK(K726),(IF(ISBLANK(M726),"Preis fehlt",M726*'JR1'!AD$2)),K726)),I726)),J726)</f>
        <v>1460</v>
      </c>
    </row>
    <row r="727" spans="1:15" x14ac:dyDescent="0.25">
      <c r="A727" s="14">
        <v>12999</v>
      </c>
      <c r="B727" s="15" t="s">
        <v>56</v>
      </c>
      <c r="C727" s="16" t="s">
        <v>2007</v>
      </c>
      <c r="D727" s="15" t="s">
        <v>2008</v>
      </c>
      <c r="E727" s="17" t="s">
        <v>98</v>
      </c>
      <c r="F727" s="18" t="s">
        <v>831</v>
      </c>
      <c r="G727" s="19">
        <v>4</v>
      </c>
      <c r="H727" s="19">
        <v>4</v>
      </c>
      <c r="I727" s="20"/>
      <c r="J727" s="20"/>
      <c r="K727" s="20"/>
      <c r="L727" s="20"/>
      <c r="M727" s="20"/>
      <c r="N727" s="19" t="s">
        <v>67</v>
      </c>
      <c r="O727" s="21" t="str">
        <f>IF(ISBLANK(J727),(IF(ISBLANK(I727),(IF(ISBLANK(K727),(IF(ISBLANK(M727),"Preis fehlt",M727*'JR1'!AD$2)),K727)),I727)),J727)</f>
        <v>Preis fehlt</v>
      </c>
    </row>
    <row r="728" spans="1:15" ht="105" x14ac:dyDescent="0.25">
      <c r="A728" s="14">
        <v>3024</v>
      </c>
      <c r="B728" s="15" t="s">
        <v>56</v>
      </c>
      <c r="C728" s="16" t="s">
        <v>2009</v>
      </c>
      <c r="D728" s="15" t="s">
        <v>2010</v>
      </c>
      <c r="E728" s="17" t="s">
        <v>74</v>
      </c>
      <c r="F728" s="18" t="s">
        <v>854</v>
      </c>
      <c r="G728" s="19">
        <v>6</v>
      </c>
      <c r="H728" s="19">
        <v>6</v>
      </c>
      <c r="I728" s="20">
        <v>1535</v>
      </c>
      <c r="J728" s="20"/>
      <c r="K728" s="20"/>
      <c r="L728" s="20">
        <v>1300</v>
      </c>
      <c r="M728" s="19">
        <v>1714</v>
      </c>
      <c r="N728" s="19" t="s">
        <v>76</v>
      </c>
      <c r="O728" s="21">
        <f>IF(ISBLANK(J728),(IF(ISBLANK(I728),(IF(ISBLANK(K728),(IF(ISBLANK(M728),"Preis fehlt",M728*'JR1'!AD$2)),K728)),I728)),J728)</f>
        <v>1535</v>
      </c>
    </row>
    <row r="729" spans="1:15" ht="30" x14ac:dyDescent="0.25">
      <c r="A729" s="23">
        <v>6008</v>
      </c>
      <c r="B729" s="24" t="s">
        <v>56</v>
      </c>
      <c r="C729" s="25" t="s">
        <v>2011</v>
      </c>
      <c r="D729" s="24" t="s">
        <v>2012</v>
      </c>
      <c r="E729" s="26" t="s">
        <v>514</v>
      </c>
      <c r="F729" s="27" t="s">
        <v>2013</v>
      </c>
      <c r="G729" s="28">
        <v>12</v>
      </c>
      <c r="H729" s="28">
        <v>12</v>
      </c>
      <c r="I729" s="29">
        <v>5112</v>
      </c>
      <c r="J729" s="29"/>
      <c r="K729" s="29"/>
      <c r="L729" s="29">
        <v>4332</v>
      </c>
      <c r="M729" s="28">
        <v>5742</v>
      </c>
      <c r="N729" s="28" t="s">
        <v>88</v>
      </c>
      <c r="O729" s="21">
        <f>IF(ISBLANK(J729),(IF(ISBLANK(I729),(IF(ISBLANK(K729),(IF(ISBLANK(M729),"Preis fehlt",M729*'JR1'!AD$2)),K729)),I729)),J729)</f>
        <v>5112</v>
      </c>
    </row>
    <row r="730" spans="1:15" ht="30" x14ac:dyDescent="0.25">
      <c r="A730" s="14">
        <v>6053</v>
      </c>
      <c r="B730" s="15" t="s">
        <v>56</v>
      </c>
      <c r="C730" s="16" t="s">
        <v>2014</v>
      </c>
      <c r="D730" s="15" t="s">
        <v>2015</v>
      </c>
      <c r="E730" s="17" t="s">
        <v>59</v>
      </c>
      <c r="F730" s="18" t="s">
        <v>2016</v>
      </c>
      <c r="G730" s="19">
        <v>12</v>
      </c>
      <c r="H730" s="19">
        <v>12</v>
      </c>
      <c r="I730" s="20">
        <v>1614</v>
      </c>
      <c r="J730" s="20"/>
      <c r="K730" s="20"/>
      <c r="L730" s="20">
        <v>1369</v>
      </c>
      <c r="M730" s="19">
        <v>1799</v>
      </c>
      <c r="N730" s="19" t="s">
        <v>61</v>
      </c>
      <c r="O730" s="21">
        <f>IF(ISBLANK(J730),(IF(ISBLANK(I730),(IF(ISBLANK(K730),(IF(ISBLANK(M730),"Preis fehlt",M730*'JR1'!AD$2)),K730)),I730)),J730)</f>
        <v>1614</v>
      </c>
    </row>
    <row r="731" spans="1:15" ht="30" x14ac:dyDescent="0.25">
      <c r="A731" s="23">
        <v>205</v>
      </c>
      <c r="B731" s="24" t="s">
        <v>56</v>
      </c>
      <c r="C731" s="25" t="s">
        <v>2017</v>
      </c>
      <c r="D731" s="24" t="s">
        <v>2018</v>
      </c>
      <c r="E731" s="26" t="s">
        <v>59</v>
      </c>
      <c r="F731" s="27" t="s">
        <v>2019</v>
      </c>
      <c r="G731" s="28">
        <v>36</v>
      </c>
      <c r="H731" s="28">
        <v>36</v>
      </c>
      <c r="I731" s="29">
        <v>9541</v>
      </c>
      <c r="J731" s="29"/>
      <c r="K731" s="29"/>
      <c r="L731" s="29">
        <v>8085</v>
      </c>
      <c r="M731" s="28">
        <v>10674</v>
      </c>
      <c r="N731" s="28" t="s">
        <v>61</v>
      </c>
      <c r="O731" s="21">
        <f>IF(ISBLANK(J731),(IF(ISBLANK(I731),(IF(ISBLANK(K731),(IF(ISBLANK(M731),"Preis fehlt",M731*'JR1'!AD$2)),K731)),I731)),J731)</f>
        <v>9541</v>
      </c>
    </row>
    <row r="732" spans="1:15" ht="45" x14ac:dyDescent="0.25">
      <c r="A732" s="14">
        <v>5571</v>
      </c>
      <c r="B732" s="15" t="s">
        <v>56</v>
      </c>
      <c r="C732" s="16" t="s">
        <v>2020</v>
      </c>
      <c r="D732" s="15" t="s">
        <v>2021</v>
      </c>
      <c r="E732" s="17" t="s">
        <v>245</v>
      </c>
      <c r="F732" s="18" t="s">
        <v>2022</v>
      </c>
      <c r="G732" s="19">
        <v>6</v>
      </c>
      <c r="H732" s="19">
        <v>6</v>
      </c>
      <c r="I732" s="20">
        <v>1124</v>
      </c>
      <c r="J732" s="20"/>
      <c r="K732" s="20"/>
      <c r="L732" s="20">
        <v>952</v>
      </c>
      <c r="M732" s="19">
        <v>974</v>
      </c>
      <c r="N732" s="19" t="s">
        <v>151</v>
      </c>
      <c r="O732" s="21">
        <f>IF(ISBLANK(J732),(IF(ISBLANK(I732),(IF(ISBLANK(K732),(IF(ISBLANK(M732),"Preis fehlt",M732*'JR1'!AD$2)),K732)),I732)),J732)</f>
        <v>1124</v>
      </c>
    </row>
    <row r="733" spans="1:15" x14ac:dyDescent="0.25">
      <c r="A733" s="23">
        <v>17072</v>
      </c>
      <c r="B733" s="24" t="s">
        <v>56</v>
      </c>
      <c r="C733" s="25" t="s">
        <v>2023</v>
      </c>
      <c r="D733" s="24" t="s">
        <v>2024</v>
      </c>
      <c r="E733" s="26" t="s">
        <v>59</v>
      </c>
      <c r="F733" s="27" t="s">
        <v>866</v>
      </c>
      <c r="G733" s="28">
        <v>6</v>
      </c>
      <c r="H733" s="28">
        <v>6</v>
      </c>
      <c r="I733" s="29"/>
      <c r="J733" s="29"/>
      <c r="K733" s="29"/>
      <c r="L733" s="29"/>
      <c r="M733" s="29"/>
      <c r="N733" s="28" t="s">
        <v>67</v>
      </c>
      <c r="O733" s="21" t="str">
        <f>IF(ISBLANK(J733),(IF(ISBLANK(I733),(IF(ISBLANK(K733),(IF(ISBLANK(M733),"Preis fehlt",M733*'JR1'!AD$2)),K733)),I733)),J733)</f>
        <v>Preis fehlt</v>
      </c>
    </row>
    <row r="734" spans="1:15" x14ac:dyDescent="0.25">
      <c r="A734" s="23">
        <v>9202</v>
      </c>
      <c r="B734" s="24" t="s">
        <v>134</v>
      </c>
      <c r="C734" s="25" t="s">
        <v>2025</v>
      </c>
      <c r="D734" s="24" t="s">
        <v>2026</v>
      </c>
      <c r="E734" s="26" t="s">
        <v>98</v>
      </c>
      <c r="F734" s="27" t="s">
        <v>2027</v>
      </c>
      <c r="G734" s="28">
        <v>7</v>
      </c>
      <c r="H734" s="28">
        <v>7</v>
      </c>
      <c r="I734" s="29"/>
      <c r="J734" s="29"/>
      <c r="K734" s="29"/>
      <c r="L734" s="29"/>
      <c r="M734" s="29"/>
      <c r="N734" s="28" t="s">
        <v>67</v>
      </c>
      <c r="O734" s="21" t="str">
        <f>IF(ISBLANK(J734),(IF(ISBLANK(I734),(IF(ISBLANK(K734),(IF(ISBLANK(M734),"Preis fehlt",M734*'JR1'!AD$2)),K734)),I734)),J734)</f>
        <v>Preis fehlt</v>
      </c>
    </row>
    <row r="735" spans="1:15" x14ac:dyDescent="0.25">
      <c r="A735" s="14">
        <v>9200</v>
      </c>
      <c r="B735" s="15" t="s">
        <v>56</v>
      </c>
      <c r="C735" s="16" t="s">
        <v>2028</v>
      </c>
      <c r="D735" s="15" t="s">
        <v>2029</v>
      </c>
      <c r="E735" s="17" t="s">
        <v>98</v>
      </c>
      <c r="F735" s="18" t="s">
        <v>701</v>
      </c>
      <c r="G735" s="19">
        <v>50</v>
      </c>
      <c r="H735" s="19">
        <v>50</v>
      </c>
      <c r="I735" s="20"/>
      <c r="J735" s="20"/>
      <c r="K735" s="20"/>
      <c r="L735" s="20"/>
      <c r="M735" s="20"/>
      <c r="N735" s="19" t="s">
        <v>67</v>
      </c>
      <c r="O735" s="21" t="str">
        <f>IF(ISBLANK(J735),(IF(ISBLANK(I735),(IF(ISBLANK(K735),(IF(ISBLANK(M735),"Preis fehlt",M735*'JR1'!AD$2)),K735)),I735)),J735)</f>
        <v>Preis fehlt</v>
      </c>
    </row>
    <row r="736" spans="1:15" x14ac:dyDescent="0.25">
      <c r="A736" s="14">
        <v>13210</v>
      </c>
      <c r="B736" s="15" t="s">
        <v>62</v>
      </c>
      <c r="C736" s="16" t="s">
        <v>2030</v>
      </c>
      <c r="D736" s="15" t="s">
        <v>2031</v>
      </c>
      <c r="E736" s="17" t="s">
        <v>70</v>
      </c>
      <c r="F736" s="18" t="s">
        <v>387</v>
      </c>
      <c r="G736" s="19">
        <v>4</v>
      </c>
      <c r="H736" s="19">
        <v>4</v>
      </c>
      <c r="I736" s="20"/>
      <c r="J736" s="20"/>
      <c r="K736" s="20"/>
      <c r="L736" s="20"/>
      <c r="M736" s="20"/>
      <c r="N736" s="19" t="s">
        <v>67</v>
      </c>
      <c r="O736" s="21" t="str">
        <f>IF(ISBLANK(J736),(IF(ISBLANK(I736),(IF(ISBLANK(K736),(IF(ISBLANK(M736),"Preis fehlt",M736*'JR1'!AD$2)),K736)),I736)),J736)</f>
        <v>Preis fehlt</v>
      </c>
    </row>
    <row r="737" spans="1:15" x14ac:dyDescent="0.25">
      <c r="A737" s="23">
        <v>13211</v>
      </c>
      <c r="B737" s="24" t="s">
        <v>62</v>
      </c>
      <c r="C737" s="25" t="s">
        <v>2032</v>
      </c>
      <c r="D737" s="24" t="s">
        <v>2033</v>
      </c>
      <c r="E737" s="26" t="s">
        <v>70</v>
      </c>
      <c r="F737" s="27" t="s">
        <v>387</v>
      </c>
      <c r="G737" s="28">
        <v>4</v>
      </c>
      <c r="H737" s="28">
        <v>4</v>
      </c>
      <c r="I737" s="29"/>
      <c r="J737" s="29"/>
      <c r="K737" s="29"/>
      <c r="L737" s="29"/>
      <c r="M737" s="28">
        <v>792</v>
      </c>
      <c r="N737" s="28" t="s">
        <v>67</v>
      </c>
      <c r="O737" s="21">
        <f>IF(ISBLANK(J737),(IF(ISBLANK(I737),(IF(ISBLANK(K737),(IF(ISBLANK(M737),"Preis fehlt",M737*'JR1'!AD$2)),K737)),I737)),J737)</f>
        <v>950.4</v>
      </c>
    </row>
    <row r="738" spans="1:15" ht="30" x14ac:dyDescent="0.25">
      <c r="A738" s="14">
        <v>5556</v>
      </c>
      <c r="B738" s="15" t="s">
        <v>56</v>
      </c>
      <c r="C738" s="16" t="s">
        <v>2034</v>
      </c>
      <c r="D738" s="15" t="s">
        <v>2035</v>
      </c>
      <c r="E738" s="17" t="s">
        <v>74</v>
      </c>
      <c r="F738" s="18" t="s">
        <v>1336</v>
      </c>
      <c r="G738" s="19">
        <v>4</v>
      </c>
      <c r="H738" s="19">
        <v>4</v>
      </c>
      <c r="I738" s="20">
        <v>473</v>
      </c>
      <c r="J738" s="20"/>
      <c r="K738" s="20"/>
      <c r="L738" s="20">
        <v>399</v>
      </c>
      <c r="M738" s="19">
        <v>528</v>
      </c>
      <c r="N738" s="19" t="s">
        <v>80</v>
      </c>
      <c r="O738" s="21">
        <f>IF(ISBLANK(J738),(IF(ISBLANK(I738),(IF(ISBLANK(K738),(IF(ISBLANK(M738),"Preis fehlt",M738*'JR1'!AD$2)),K738)),I738)),J738)</f>
        <v>473</v>
      </c>
    </row>
    <row r="739" spans="1:15" x14ac:dyDescent="0.25">
      <c r="A739" s="23">
        <v>4294</v>
      </c>
      <c r="B739" s="24" t="s">
        <v>56</v>
      </c>
      <c r="C739" s="25" t="s">
        <v>2036</v>
      </c>
      <c r="D739" s="24" t="s">
        <v>2037</v>
      </c>
      <c r="E739" s="26" t="s">
        <v>129</v>
      </c>
      <c r="F739" s="27" t="s">
        <v>2038</v>
      </c>
      <c r="G739" s="28">
        <v>4</v>
      </c>
      <c r="H739" s="28">
        <v>4</v>
      </c>
      <c r="I739" s="29">
        <v>505</v>
      </c>
      <c r="J739" s="29"/>
      <c r="K739" s="29"/>
      <c r="L739" s="29">
        <v>427</v>
      </c>
      <c r="M739" s="28">
        <v>714</v>
      </c>
      <c r="N739" s="28" t="s">
        <v>76</v>
      </c>
      <c r="O739" s="21">
        <f>IF(ISBLANK(J739),(IF(ISBLANK(I739),(IF(ISBLANK(K739),(IF(ISBLANK(M739),"Preis fehlt",M739*'JR1'!AD$2)),K739)),I739)),J739)</f>
        <v>505</v>
      </c>
    </row>
    <row r="740" spans="1:15" ht="105" x14ac:dyDescent="0.25">
      <c r="A740" s="14">
        <v>574</v>
      </c>
      <c r="B740" s="15" t="s">
        <v>56</v>
      </c>
      <c r="C740" s="16" t="s">
        <v>2039</v>
      </c>
      <c r="D740" s="15" t="s">
        <v>2040</v>
      </c>
      <c r="E740" s="17" t="s">
        <v>83</v>
      </c>
      <c r="F740" s="18" t="s">
        <v>79</v>
      </c>
      <c r="G740" s="19">
        <v>1</v>
      </c>
      <c r="H740" s="19">
        <v>4</v>
      </c>
      <c r="I740" s="20">
        <v>873</v>
      </c>
      <c r="J740" s="20"/>
      <c r="K740" s="20"/>
      <c r="L740" s="20">
        <v>739</v>
      </c>
      <c r="M740" s="19">
        <v>974</v>
      </c>
      <c r="N740" s="19" t="s">
        <v>597</v>
      </c>
      <c r="O740" s="21">
        <f>IF(ISBLANK(J740),(IF(ISBLANK(I740),(IF(ISBLANK(K740),(IF(ISBLANK(M740),"Preis fehlt",M740*'JR1'!AD$2)),K740)),I740)),J740)</f>
        <v>873</v>
      </c>
    </row>
    <row r="741" spans="1:15" x14ac:dyDescent="0.25">
      <c r="A741" s="23">
        <v>15719</v>
      </c>
      <c r="B741" s="24" t="s">
        <v>56</v>
      </c>
      <c r="C741" s="25" t="s">
        <v>2041</v>
      </c>
      <c r="D741" s="24" t="s">
        <v>2042</v>
      </c>
      <c r="E741" s="26" t="s">
        <v>59</v>
      </c>
      <c r="F741" s="27" t="s">
        <v>217</v>
      </c>
      <c r="G741" s="28">
        <v>1</v>
      </c>
      <c r="H741" s="28">
        <v>10</v>
      </c>
      <c r="I741" s="29"/>
      <c r="J741" s="29"/>
      <c r="K741" s="29"/>
      <c r="L741" s="29"/>
      <c r="M741" s="29"/>
      <c r="N741" s="28" t="s">
        <v>67</v>
      </c>
      <c r="O741" s="21" t="str">
        <f>IF(ISBLANK(J741),(IF(ISBLANK(I741),(IF(ISBLANK(K741),(IF(ISBLANK(M741),"Preis fehlt",M741*'JR1'!AD$2)),K741)),I741)),J741)</f>
        <v>Preis fehlt</v>
      </c>
    </row>
    <row r="742" spans="1:15" x14ac:dyDescent="0.25">
      <c r="A742" s="14">
        <v>15790</v>
      </c>
      <c r="B742" s="15" t="s">
        <v>56</v>
      </c>
      <c r="C742" s="16" t="s">
        <v>2043</v>
      </c>
      <c r="D742" s="15" t="s">
        <v>2044</v>
      </c>
      <c r="E742" s="17" t="s">
        <v>65</v>
      </c>
      <c r="F742" s="18" t="s">
        <v>217</v>
      </c>
      <c r="G742" s="19">
        <v>1</v>
      </c>
      <c r="H742" s="19">
        <v>10</v>
      </c>
      <c r="I742" s="20">
        <v>861</v>
      </c>
      <c r="J742" s="20"/>
      <c r="K742" s="20"/>
      <c r="L742" s="20">
        <v>739</v>
      </c>
      <c r="M742" s="19">
        <v>1151</v>
      </c>
      <c r="N742" s="19" t="s">
        <v>67</v>
      </c>
      <c r="O742" s="21">
        <f>IF(ISBLANK(J742),(IF(ISBLANK(I742),(IF(ISBLANK(K742),(IF(ISBLANK(M742),"Preis fehlt",M742*'JR1'!AD$2)),K742)),I742)),J742)</f>
        <v>861</v>
      </c>
    </row>
    <row r="743" spans="1:15" x14ac:dyDescent="0.25">
      <c r="A743" s="23">
        <v>13212</v>
      </c>
      <c r="B743" s="24" t="s">
        <v>62</v>
      </c>
      <c r="C743" s="25" t="s">
        <v>2045</v>
      </c>
      <c r="D743" s="24" t="s">
        <v>2046</v>
      </c>
      <c r="E743" s="26" t="s">
        <v>65</v>
      </c>
      <c r="F743" s="27" t="s">
        <v>1551</v>
      </c>
      <c r="G743" s="28">
        <v>4</v>
      </c>
      <c r="H743" s="28">
        <v>4</v>
      </c>
      <c r="I743" s="29"/>
      <c r="J743" s="29"/>
      <c r="K743" s="29"/>
      <c r="L743" s="29"/>
      <c r="M743" s="28">
        <v>892</v>
      </c>
      <c r="N743" s="28" t="s">
        <v>67</v>
      </c>
      <c r="O743" s="21">
        <f>IF(ISBLANK(J743),(IF(ISBLANK(I743),(IF(ISBLANK(K743),(IF(ISBLANK(M743),"Preis fehlt",M743*'JR1'!AD$2)),K743)),I743)),J743)</f>
        <v>1070.3999999999999</v>
      </c>
    </row>
    <row r="744" spans="1:15" ht="30" x14ac:dyDescent="0.25">
      <c r="A744" s="14">
        <v>8520</v>
      </c>
      <c r="B744" s="15" t="s">
        <v>56</v>
      </c>
      <c r="C744" s="16" t="s">
        <v>2047</v>
      </c>
      <c r="D744" s="15" t="s">
        <v>2048</v>
      </c>
      <c r="E744" s="17" t="s">
        <v>70</v>
      </c>
      <c r="F744" s="18" t="s">
        <v>2049</v>
      </c>
      <c r="G744" s="19">
        <v>24</v>
      </c>
      <c r="H744" s="19">
        <v>24</v>
      </c>
      <c r="I744" s="20">
        <v>8433</v>
      </c>
      <c r="J744" s="20"/>
      <c r="K744" s="20"/>
      <c r="L744" s="20">
        <v>7147</v>
      </c>
      <c r="M744" s="19">
        <v>9445</v>
      </c>
      <c r="N744" s="19" t="s">
        <v>104</v>
      </c>
      <c r="O744" s="21">
        <f>IF(ISBLANK(J744),(IF(ISBLANK(I744),(IF(ISBLANK(K744),(IF(ISBLANK(M744),"Preis fehlt",M744*'JR1'!AD$2)),K744)),I744)),J744)</f>
        <v>8433</v>
      </c>
    </row>
    <row r="745" spans="1:15" ht="30" x14ac:dyDescent="0.25">
      <c r="A745" s="23">
        <v>483</v>
      </c>
      <c r="B745" s="24" t="s">
        <v>56</v>
      </c>
      <c r="C745" s="25" t="s">
        <v>2050</v>
      </c>
      <c r="D745" s="24" t="s">
        <v>2051</v>
      </c>
      <c r="E745" s="26" t="s">
        <v>98</v>
      </c>
      <c r="F745" s="27" t="s">
        <v>1056</v>
      </c>
      <c r="G745" s="28">
        <v>24</v>
      </c>
      <c r="H745" s="28">
        <v>24</v>
      </c>
      <c r="I745" s="29">
        <v>4825</v>
      </c>
      <c r="J745" s="29"/>
      <c r="K745" s="29"/>
      <c r="L745" s="29">
        <v>4088</v>
      </c>
      <c r="M745" s="28">
        <v>5393</v>
      </c>
      <c r="N745" s="28" t="s">
        <v>88</v>
      </c>
      <c r="O745" s="21">
        <f>IF(ISBLANK(J745),(IF(ISBLANK(I745),(IF(ISBLANK(K745),(IF(ISBLANK(M745),"Preis fehlt",M745*'JR1'!AD$2)),K745)),I745)),J745)</f>
        <v>4825</v>
      </c>
    </row>
    <row r="746" spans="1:15" ht="30" x14ac:dyDescent="0.25">
      <c r="A746" s="23">
        <v>6009</v>
      </c>
      <c r="B746" s="24" t="s">
        <v>56</v>
      </c>
      <c r="C746" s="25" t="s">
        <v>2052</v>
      </c>
      <c r="D746" s="24" t="s">
        <v>2053</v>
      </c>
      <c r="E746" s="26" t="s">
        <v>1368</v>
      </c>
      <c r="F746" s="27" t="s">
        <v>2054</v>
      </c>
      <c r="G746" s="28">
        <v>24</v>
      </c>
      <c r="H746" s="28">
        <v>24</v>
      </c>
      <c r="I746" s="29">
        <v>3508</v>
      </c>
      <c r="J746" s="29"/>
      <c r="K746" s="29"/>
      <c r="L746" s="29">
        <v>2972</v>
      </c>
      <c r="M746" s="28">
        <v>3937</v>
      </c>
      <c r="N746" s="28" t="s">
        <v>88</v>
      </c>
      <c r="O746" s="21">
        <f>IF(ISBLANK(J746),(IF(ISBLANK(I746),(IF(ISBLANK(K746),(IF(ISBLANK(M746),"Preis fehlt",M746*'JR1'!AD$2)),K746)),I746)),J746)</f>
        <v>3508</v>
      </c>
    </row>
    <row r="747" spans="1:15" ht="30" x14ac:dyDescent="0.25">
      <c r="A747" s="14">
        <v>269</v>
      </c>
      <c r="B747" s="15" t="s">
        <v>56</v>
      </c>
      <c r="C747" s="16" t="s">
        <v>2055</v>
      </c>
      <c r="D747" s="15" t="s">
        <v>2056</v>
      </c>
      <c r="E747" s="17" t="s">
        <v>352</v>
      </c>
      <c r="F747" s="18" t="s">
        <v>2057</v>
      </c>
      <c r="G747" s="19">
        <v>24</v>
      </c>
      <c r="H747" s="19">
        <v>24</v>
      </c>
      <c r="I747" s="20">
        <v>7269</v>
      </c>
      <c r="J747" s="20"/>
      <c r="K747" s="20"/>
      <c r="L747" s="20">
        <v>6160</v>
      </c>
      <c r="M747" s="19">
        <v>8128</v>
      </c>
      <c r="N747" s="19" t="s">
        <v>88</v>
      </c>
      <c r="O747" s="21">
        <f>IF(ISBLANK(J747),(IF(ISBLANK(I747),(IF(ISBLANK(K747),(IF(ISBLANK(M747),"Preis fehlt",M747*'JR1'!AD$2)),K747)),I747)),J747)</f>
        <v>7269</v>
      </c>
    </row>
    <row r="748" spans="1:15" ht="30" x14ac:dyDescent="0.25">
      <c r="A748" s="23">
        <v>3025</v>
      </c>
      <c r="B748" s="24" t="s">
        <v>56</v>
      </c>
      <c r="C748" s="25" t="s">
        <v>2058</v>
      </c>
      <c r="D748" s="24" t="s">
        <v>2059</v>
      </c>
      <c r="E748" s="26" t="s">
        <v>74</v>
      </c>
      <c r="F748" s="27" t="s">
        <v>1090</v>
      </c>
      <c r="G748" s="28">
        <v>8</v>
      </c>
      <c r="H748" s="28">
        <v>8</v>
      </c>
      <c r="I748" s="29">
        <v>2002</v>
      </c>
      <c r="J748" s="29"/>
      <c r="K748" s="29"/>
      <c r="L748" s="29">
        <v>1697</v>
      </c>
      <c r="M748" s="28">
        <v>2239</v>
      </c>
      <c r="N748" s="28" t="s">
        <v>80</v>
      </c>
      <c r="O748" s="21">
        <f>IF(ISBLANK(J748),(IF(ISBLANK(I748),(IF(ISBLANK(K748),(IF(ISBLANK(M748),"Preis fehlt",M748*'JR1'!AD$2)),K748)),I748)),J748)</f>
        <v>2002</v>
      </c>
    </row>
    <row r="749" spans="1:15" ht="30" x14ac:dyDescent="0.25">
      <c r="A749" s="14">
        <v>7817</v>
      </c>
      <c r="B749" s="15" t="s">
        <v>56</v>
      </c>
      <c r="C749" s="16" t="s">
        <v>2060</v>
      </c>
      <c r="D749" s="15" t="s">
        <v>2061</v>
      </c>
      <c r="E749" s="17" t="s">
        <v>59</v>
      </c>
      <c r="F749" s="18" t="s">
        <v>1328</v>
      </c>
      <c r="G749" s="19">
        <v>6</v>
      </c>
      <c r="H749" s="19">
        <v>6</v>
      </c>
      <c r="I749" s="20">
        <v>659</v>
      </c>
      <c r="J749" s="20"/>
      <c r="K749" s="20"/>
      <c r="L749" s="20">
        <v>560</v>
      </c>
      <c r="M749" s="19">
        <v>830</v>
      </c>
      <c r="N749" s="19" t="s">
        <v>88</v>
      </c>
      <c r="O749" s="21">
        <f>IF(ISBLANK(J749),(IF(ISBLANK(I749),(IF(ISBLANK(K749),(IF(ISBLANK(M749),"Preis fehlt",M749*'JR1'!AD$2)),K749)),I749)),J749)</f>
        <v>659</v>
      </c>
    </row>
    <row r="750" spans="1:15" ht="30" x14ac:dyDescent="0.25">
      <c r="A750" s="14">
        <v>3026</v>
      </c>
      <c r="B750" s="15" t="s">
        <v>56</v>
      </c>
      <c r="C750" s="16" t="s">
        <v>2062</v>
      </c>
      <c r="D750" s="15" t="s">
        <v>2063</v>
      </c>
      <c r="E750" s="17" t="s">
        <v>98</v>
      </c>
      <c r="F750" s="18" t="s">
        <v>2064</v>
      </c>
      <c r="G750" s="19">
        <v>12</v>
      </c>
      <c r="H750" s="19">
        <v>12</v>
      </c>
      <c r="I750" s="20">
        <v>4269</v>
      </c>
      <c r="J750" s="20"/>
      <c r="K750" s="20"/>
      <c r="L750" s="20">
        <v>3617</v>
      </c>
      <c r="M750" s="19">
        <v>4775</v>
      </c>
      <c r="N750" s="19" t="s">
        <v>88</v>
      </c>
      <c r="O750" s="21">
        <f>IF(ISBLANK(J750),(IF(ISBLANK(I750),(IF(ISBLANK(K750),(IF(ISBLANK(M750),"Preis fehlt",M750*'JR1'!AD$2)),K750)),I750)),J750)</f>
        <v>4269</v>
      </c>
    </row>
    <row r="751" spans="1:15" ht="30" x14ac:dyDescent="0.25">
      <c r="A751" s="23">
        <v>18082</v>
      </c>
      <c r="B751" s="24" t="s">
        <v>56</v>
      </c>
      <c r="C751" s="25" t="s">
        <v>2065</v>
      </c>
      <c r="D751" s="24" t="s">
        <v>2066</v>
      </c>
      <c r="E751" s="26" t="s">
        <v>514</v>
      </c>
      <c r="F751" s="27" t="s">
        <v>323</v>
      </c>
      <c r="G751" s="28">
        <v>1</v>
      </c>
      <c r="H751" s="28">
        <v>1</v>
      </c>
      <c r="I751" s="29"/>
      <c r="J751" s="29"/>
      <c r="K751" s="29"/>
      <c r="L751" s="29"/>
      <c r="M751" s="29"/>
      <c r="N751" s="28" t="s">
        <v>88</v>
      </c>
      <c r="O751" s="21" t="str">
        <f>IF(ISBLANK(J751),(IF(ISBLANK(I751),(IF(ISBLANK(K751),(IF(ISBLANK(M751),"Preis fehlt",M751*'JR1'!AD$2)),K751)),I751)),J751)</f>
        <v>Preis fehlt</v>
      </c>
    </row>
    <row r="752" spans="1:15" ht="30" x14ac:dyDescent="0.25">
      <c r="A752" s="14">
        <v>12630</v>
      </c>
      <c r="B752" s="15" t="s">
        <v>56</v>
      </c>
      <c r="C752" s="16" t="s">
        <v>2067</v>
      </c>
      <c r="D752" s="15" t="s">
        <v>2068</v>
      </c>
      <c r="E752" s="17" t="s">
        <v>352</v>
      </c>
      <c r="F752" s="18" t="s">
        <v>1644</v>
      </c>
      <c r="G752" s="19">
        <v>12</v>
      </c>
      <c r="H752" s="19">
        <v>12</v>
      </c>
      <c r="I752" s="20">
        <v>292</v>
      </c>
      <c r="J752" s="20"/>
      <c r="K752" s="20"/>
      <c r="L752" s="20">
        <v>245</v>
      </c>
      <c r="M752" s="19">
        <v>393</v>
      </c>
      <c r="N752" s="19" t="s">
        <v>88</v>
      </c>
      <c r="O752" s="21">
        <f>IF(ISBLANK(J752),(IF(ISBLANK(I752),(IF(ISBLANK(K752),(IF(ISBLANK(M752),"Preis fehlt",M752*'JR1'!AD$2)),K752)),I752)),J752)</f>
        <v>292</v>
      </c>
    </row>
    <row r="753" spans="1:15" x14ac:dyDescent="0.25">
      <c r="A753" s="23">
        <v>18197</v>
      </c>
      <c r="B753" s="24" t="s">
        <v>56</v>
      </c>
      <c r="C753" s="25" t="s">
        <v>2069</v>
      </c>
      <c r="D753" s="24" t="s">
        <v>2070</v>
      </c>
      <c r="E753" s="26" t="s">
        <v>59</v>
      </c>
      <c r="F753" s="27" t="s">
        <v>2071</v>
      </c>
      <c r="G753" s="28">
        <v>6</v>
      </c>
      <c r="H753" s="28">
        <v>6</v>
      </c>
      <c r="I753" s="29"/>
      <c r="J753" s="29"/>
      <c r="K753" s="29"/>
      <c r="L753" s="29"/>
      <c r="M753" s="29"/>
      <c r="N753" s="28" t="s">
        <v>93</v>
      </c>
      <c r="O753" s="21" t="str">
        <f>IF(ISBLANK(J753),(IF(ISBLANK(I753),(IF(ISBLANK(K753),(IF(ISBLANK(M753),"Preis fehlt",M753*'JR1'!AD$2)),K753)),I753)),J753)</f>
        <v>Preis fehlt</v>
      </c>
    </row>
    <row r="754" spans="1:15" ht="30" x14ac:dyDescent="0.25">
      <c r="A754" s="14">
        <v>12967</v>
      </c>
      <c r="B754" s="15" t="s">
        <v>56</v>
      </c>
      <c r="C754" s="16" t="s">
        <v>2072</v>
      </c>
      <c r="D754" s="15" t="s">
        <v>2073</v>
      </c>
      <c r="E754" s="17" t="s">
        <v>59</v>
      </c>
      <c r="F754" s="18" t="s">
        <v>585</v>
      </c>
      <c r="G754" s="19">
        <v>4</v>
      </c>
      <c r="H754" s="19">
        <v>4</v>
      </c>
      <c r="I754" s="20">
        <v>467</v>
      </c>
      <c r="J754" s="20"/>
      <c r="K754" s="20"/>
      <c r="L754" s="20">
        <v>415</v>
      </c>
      <c r="M754" s="19">
        <v>651</v>
      </c>
      <c r="N754" s="19" t="s">
        <v>88</v>
      </c>
      <c r="O754" s="21">
        <f>IF(ISBLANK(J754),(IF(ISBLANK(I754),(IF(ISBLANK(K754),(IF(ISBLANK(M754),"Preis fehlt",M754*'JR1'!AD$2)),K754)),I754)),J754)</f>
        <v>467</v>
      </c>
    </row>
    <row r="755" spans="1:15" x14ac:dyDescent="0.25">
      <c r="A755" s="23">
        <v>13000</v>
      </c>
      <c r="B755" s="24" t="s">
        <v>56</v>
      </c>
      <c r="C755" s="25" t="s">
        <v>2074</v>
      </c>
      <c r="D755" s="24" t="s">
        <v>2075</v>
      </c>
      <c r="E755" s="26" t="s">
        <v>59</v>
      </c>
      <c r="F755" s="27" t="s">
        <v>525</v>
      </c>
      <c r="G755" s="28">
        <v>4</v>
      </c>
      <c r="H755" s="28">
        <v>4</v>
      </c>
      <c r="I755" s="29"/>
      <c r="J755" s="29"/>
      <c r="K755" s="29"/>
      <c r="L755" s="29"/>
      <c r="M755" s="29"/>
      <c r="N755" s="28" t="s">
        <v>294</v>
      </c>
      <c r="O755" s="21" t="str">
        <f>IF(ISBLANK(J755),(IF(ISBLANK(I755),(IF(ISBLANK(K755),(IF(ISBLANK(M755),"Preis fehlt",M755*'JR1'!AD$2)),K755)),I755)),J755)</f>
        <v>Preis fehlt</v>
      </c>
    </row>
    <row r="756" spans="1:15" x14ac:dyDescent="0.25">
      <c r="A756" s="23">
        <v>15722</v>
      </c>
      <c r="B756" s="24" t="s">
        <v>134</v>
      </c>
      <c r="C756" s="25" t="s">
        <v>2076</v>
      </c>
      <c r="D756" s="24" t="s">
        <v>2077</v>
      </c>
      <c r="E756" s="26" t="s">
        <v>59</v>
      </c>
      <c r="F756" s="27" t="s">
        <v>183</v>
      </c>
      <c r="G756" s="28">
        <v>1</v>
      </c>
      <c r="H756" s="28">
        <v>10</v>
      </c>
      <c r="I756" s="29"/>
      <c r="J756" s="29"/>
      <c r="K756" s="29"/>
      <c r="L756" s="29"/>
      <c r="M756" s="29"/>
      <c r="N756" s="28" t="s">
        <v>67</v>
      </c>
      <c r="O756" s="21" t="str">
        <f>IF(ISBLANK(J756),(IF(ISBLANK(I756),(IF(ISBLANK(K756),(IF(ISBLANK(M756),"Preis fehlt",M756*'JR1'!AD$2)),K756)),I756)),J756)</f>
        <v>Preis fehlt</v>
      </c>
    </row>
    <row r="757" spans="1:15" ht="30" x14ac:dyDescent="0.25">
      <c r="A757" s="14">
        <v>16448</v>
      </c>
      <c r="B757" s="15" t="s">
        <v>56</v>
      </c>
      <c r="C757" s="16" t="s">
        <v>2078</v>
      </c>
      <c r="D757" s="15" t="s">
        <v>2079</v>
      </c>
      <c r="E757" s="17" t="s">
        <v>65</v>
      </c>
      <c r="F757" s="18" t="s">
        <v>183</v>
      </c>
      <c r="G757" s="19">
        <v>1</v>
      </c>
      <c r="H757" s="19">
        <v>10</v>
      </c>
      <c r="I757" s="20"/>
      <c r="J757" s="20"/>
      <c r="K757" s="20"/>
      <c r="L757" s="20"/>
      <c r="M757" s="20"/>
      <c r="N757" s="19" t="s">
        <v>67</v>
      </c>
      <c r="O757" s="21" t="str">
        <f>IF(ISBLANK(J757),(IF(ISBLANK(I757),(IF(ISBLANK(K757),(IF(ISBLANK(M757),"Preis fehlt",M757*'JR1'!AD$2)),K757)),I757)),J757)</f>
        <v>Preis fehlt</v>
      </c>
    </row>
    <row r="758" spans="1:15" x14ac:dyDescent="0.25">
      <c r="A758" s="23">
        <v>15709</v>
      </c>
      <c r="B758" s="24" t="s">
        <v>134</v>
      </c>
      <c r="C758" s="25" t="s">
        <v>2080</v>
      </c>
      <c r="D758" s="24" t="s">
        <v>2081</v>
      </c>
      <c r="E758" s="26" t="s">
        <v>59</v>
      </c>
      <c r="F758" s="27" t="s">
        <v>447</v>
      </c>
      <c r="G758" s="28">
        <v>1</v>
      </c>
      <c r="H758" s="28">
        <v>6</v>
      </c>
      <c r="I758" s="29"/>
      <c r="J758" s="29"/>
      <c r="K758" s="29"/>
      <c r="L758" s="29"/>
      <c r="M758" s="29"/>
      <c r="N758" s="28" t="s">
        <v>284</v>
      </c>
      <c r="O758" s="21" t="str">
        <f>IF(ISBLANK(J758),(IF(ISBLANK(I758),(IF(ISBLANK(K758),(IF(ISBLANK(M758),"Preis fehlt",M758*'JR1'!AD$2)),K758)),I758)),J758)</f>
        <v>Preis fehlt</v>
      </c>
    </row>
    <row r="759" spans="1:15" x14ac:dyDescent="0.25">
      <c r="A759" s="14">
        <v>16435</v>
      </c>
      <c r="B759" s="15" t="s">
        <v>56</v>
      </c>
      <c r="C759" s="16" t="s">
        <v>2082</v>
      </c>
      <c r="D759" s="15" t="s">
        <v>2083</v>
      </c>
      <c r="E759" s="17" t="s">
        <v>65</v>
      </c>
      <c r="F759" s="18" t="s">
        <v>447</v>
      </c>
      <c r="G759" s="19">
        <v>1</v>
      </c>
      <c r="H759" s="19">
        <v>4</v>
      </c>
      <c r="I759" s="20"/>
      <c r="J759" s="20"/>
      <c r="K759" s="20"/>
      <c r="L759" s="20"/>
      <c r="M759" s="20"/>
      <c r="N759" s="19" t="s">
        <v>67</v>
      </c>
      <c r="O759" s="21" t="str">
        <f>IF(ISBLANK(J759),(IF(ISBLANK(I759),(IF(ISBLANK(K759),(IF(ISBLANK(M759),"Preis fehlt",M759*'JR1'!AD$2)),K759)),I759)),J759)</f>
        <v>Preis fehlt</v>
      </c>
    </row>
    <row r="760" spans="1:15" x14ac:dyDescent="0.25">
      <c r="A760" s="23">
        <v>15714</v>
      </c>
      <c r="B760" s="24" t="s">
        <v>134</v>
      </c>
      <c r="C760" s="25" t="s">
        <v>2084</v>
      </c>
      <c r="D760" s="24" t="s">
        <v>2085</v>
      </c>
      <c r="E760" s="26" t="s">
        <v>59</v>
      </c>
      <c r="F760" s="27" t="s">
        <v>177</v>
      </c>
      <c r="G760" s="28">
        <v>1</v>
      </c>
      <c r="H760" s="28">
        <v>4</v>
      </c>
      <c r="I760" s="29"/>
      <c r="J760" s="29"/>
      <c r="K760" s="29"/>
      <c r="L760" s="29"/>
      <c r="M760" s="29"/>
      <c r="N760" s="28" t="s">
        <v>284</v>
      </c>
      <c r="O760" s="21" t="str">
        <f>IF(ISBLANK(J760),(IF(ISBLANK(I760),(IF(ISBLANK(K760),(IF(ISBLANK(M760),"Preis fehlt",M760*'JR1'!AD$2)),K760)),I760)),J760)</f>
        <v>Preis fehlt</v>
      </c>
    </row>
    <row r="761" spans="1:15" x14ac:dyDescent="0.25">
      <c r="A761" s="14">
        <v>16441</v>
      </c>
      <c r="B761" s="15" t="s">
        <v>56</v>
      </c>
      <c r="C761" s="16" t="s">
        <v>2086</v>
      </c>
      <c r="D761" s="15" t="s">
        <v>2087</v>
      </c>
      <c r="E761" s="17" t="s">
        <v>65</v>
      </c>
      <c r="F761" s="18" t="s">
        <v>177</v>
      </c>
      <c r="G761" s="19">
        <v>1</v>
      </c>
      <c r="H761" s="19">
        <v>4</v>
      </c>
      <c r="I761" s="20"/>
      <c r="J761" s="20"/>
      <c r="K761" s="20"/>
      <c r="L761" s="20"/>
      <c r="M761" s="20"/>
      <c r="N761" s="19" t="s">
        <v>284</v>
      </c>
      <c r="O761" s="21" t="str">
        <f>IF(ISBLANK(J761),(IF(ISBLANK(I761),(IF(ISBLANK(K761),(IF(ISBLANK(M761),"Preis fehlt",M761*'JR1'!AD$2)),K761)),I761)),J761)</f>
        <v>Preis fehlt</v>
      </c>
    </row>
    <row r="762" spans="1:15" ht="30" x14ac:dyDescent="0.25">
      <c r="A762" s="23">
        <v>18313</v>
      </c>
      <c r="B762" s="24" t="s">
        <v>56</v>
      </c>
      <c r="C762" s="25" t="s">
        <v>2088</v>
      </c>
      <c r="D762" s="24" t="s">
        <v>2089</v>
      </c>
      <c r="E762" s="26" t="s">
        <v>245</v>
      </c>
      <c r="F762" s="27" t="s">
        <v>323</v>
      </c>
      <c r="G762" s="28">
        <v>1</v>
      </c>
      <c r="H762" s="28">
        <v>6</v>
      </c>
      <c r="I762" s="29"/>
      <c r="J762" s="29"/>
      <c r="K762" s="29"/>
      <c r="L762" s="29"/>
      <c r="M762" s="29"/>
      <c r="N762" s="28" t="s">
        <v>88</v>
      </c>
      <c r="O762" s="21" t="str">
        <f>IF(ISBLANK(J762),(IF(ISBLANK(I762),(IF(ISBLANK(K762),(IF(ISBLANK(M762),"Preis fehlt",M762*'JR1'!AD$2)),K762)),I762)),J762)</f>
        <v>Preis fehlt</v>
      </c>
    </row>
    <row r="763" spans="1:15" ht="30" x14ac:dyDescent="0.25">
      <c r="A763" s="14">
        <v>2021</v>
      </c>
      <c r="B763" s="15" t="s">
        <v>56</v>
      </c>
      <c r="C763" s="16" t="s">
        <v>2090</v>
      </c>
      <c r="D763" s="15" t="s">
        <v>2091</v>
      </c>
      <c r="E763" s="17" t="s">
        <v>59</v>
      </c>
      <c r="F763" s="18" t="s">
        <v>2016</v>
      </c>
      <c r="G763" s="19">
        <v>12</v>
      </c>
      <c r="H763" s="19">
        <v>12</v>
      </c>
      <c r="I763" s="20">
        <v>3596</v>
      </c>
      <c r="J763" s="20"/>
      <c r="K763" s="20"/>
      <c r="L763" s="20">
        <v>3048</v>
      </c>
      <c r="M763" s="19">
        <v>4022</v>
      </c>
      <c r="N763" s="19" t="s">
        <v>88</v>
      </c>
      <c r="O763" s="21">
        <f>IF(ISBLANK(J763),(IF(ISBLANK(I763),(IF(ISBLANK(K763),(IF(ISBLANK(M763),"Preis fehlt",M763*'JR1'!AD$2)),K763)),I763)),J763)</f>
        <v>3596</v>
      </c>
    </row>
    <row r="764" spans="1:15" ht="30" x14ac:dyDescent="0.25">
      <c r="A764" s="23">
        <v>975</v>
      </c>
      <c r="B764" s="24" t="s">
        <v>56</v>
      </c>
      <c r="C764" s="25" t="s">
        <v>2092</v>
      </c>
      <c r="D764" s="24" t="s">
        <v>2093</v>
      </c>
      <c r="E764" s="26" t="s">
        <v>129</v>
      </c>
      <c r="F764" s="27" t="s">
        <v>2094</v>
      </c>
      <c r="G764" s="28">
        <v>10</v>
      </c>
      <c r="H764" s="28">
        <v>10</v>
      </c>
      <c r="I764" s="29">
        <v>2354</v>
      </c>
      <c r="J764" s="29"/>
      <c r="K764" s="29"/>
      <c r="L764" s="29">
        <v>1996</v>
      </c>
      <c r="M764" s="28">
        <v>2637</v>
      </c>
      <c r="N764" s="28" t="s">
        <v>88</v>
      </c>
      <c r="O764" s="21">
        <f>IF(ISBLANK(J764),(IF(ISBLANK(I764),(IF(ISBLANK(K764),(IF(ISBLANK(M764),"Preis fehlt",M764*'JR1'!AD$2)),K764)),I764)),J764)</f>
        <v>2354</v>
      </c>
    </row>
    <row r="765" spans="1:15" ht="30" x14ac:dyDescent="0.25">
      <c r="A765" s="14">
        <v>139</v>
      </c>
      <c r="B765" s="15" t="s">
        <v>56</v>
      </c>
      <c r="C765" s="16" t="s">
        <v>2095</v>
      </c>
      <c r="D765" s="15" t="s">
        <v>2096</v>
      </c>
      <c r="E765" s="17" t="s">
        <v>59</v>
      </c>
      <c r="F765" s="18" t="s">
        <v>2097</v>
      </c>
      <c r="G765" s="19">
        <v>12</v>
      </c>
      <c r="H765" s="19">
        <v>12</v>
      </c>
      <c r="I765" s="20">
        <v>1572</v>
      </c>
      <c r="J765" s="20"/>
      <c r="K765" s="20"/>
      <c r="L765" s="20">
        <v>1334</v>
      </c>
      <c r="M765" s="19">
        <v>1758</v>
      </c>
      <c r="N765" s="19" t="s">
        <v>88</v>
      </c>
      <c r="O765" s="21">
        <f>IF(ISBLANK(J765),(IF(ISBLANK(I765),(IF(ISBLANK(K765),(IF(ISBLANK(M765),"Preis fehlt",M765*'JR1'!AD$2)),K765)),I765)),J765)</f>
        <v>1572</v>
      </c>
    </row>
    <row r="766" spans="1:15" ht="30" x14ac:dyDescent="0.25">
      <c r="A766" s="23">
        <v>322</v>
      </c>
      <c r="B766" s="24" t="s">
        <v>56</v>
      </c>
      <c r="C766" s="25" t="s">
        <v>2098</v>
      </c>
      <c r="D766" s="24" t="s">
        <v>2099</v>
      </c>
      <c r="E766" s="26" t="s">
        <v>74</v>
      </c>
      <c r="F766" s="27" t="s">
        <v>2100</v>
      </c>
      <c r="G766" s="28">
        <v>18</v>
      </c>
      <c r="H766" s="28">
        <v>18</v>
      </c>
      <c r="I766" s="29">
        <v>7641</v>
      </c>
      <c r="J766" s="29"/>
      <c r="K766" s="29"/>
      <c r="L766" s="29">
        <v>6476</v>
      </c>
      <c r="M766" s="28">
        <v>8553</v>
      </c>
      <c r="N766" s="28" t="s">
        <v>88</v>
      </c>
      <c r="O766" s="21">
        <f>IF(ISBLANK(J766),(IF(ISBLANK(I766),(IF(ISBLANK(K766),(IF(ISBLANK(M766),"Preis fehlt",M766*'JR1'!AD$2)),K766)),I766)),J766)</f>
        <v>7641</v>
      </c>
    </row>
    <row r="767" spans="1:15" x14ac:dyDescent="0.25">
      <c r="A767" s="14">
        <v>5330</v>
      </c>
      <c r="B767" s="15" t="s">
        <v>56</v>
      </c>
      <c r="C767" s="16" t="s">
        <v>2101</v>
      </c>
      <c r="D767" s="15" t="s">
        <v>2102</v>
      </c>
      <c r="E767" s="17" t="s">
        <v>129</v>
      </c>
      <c r="F767" s="18" t="s">
        <v>2103</v>
      </c>
      <c r="G767" s="19">
        <v>16</v>
      </c>
      <c r="H767" s="19">
        <v>16</v>
      </c>
      <c r="I767" s="20">
        <v>3524</v>
      </c>
      <c r="J767" s="20"/>
      <c r="K767" s="20"/>
      <c r="L767" s="20">
        <v>2985</v>
      </c>
      <c r="M767" s="19">
        <v>3940</v>
      </c>
      <c r="N767" s="19" t="s">
        <v>227</v>
      </c>
      <c r="O767" s="21">
        <f>IF(ISBLANK(J767),(IF(ISBLANK(I767),(IF(ISBLANK(K767),(IF(ISBLANK(M767),"Preis fehlt",M767*'JR1'!AD$2)),K767)),I767)),J767)</f>
        <v>3524</v>
      </c>
    </row>
    <row r="768" spans="1:15" ht="30" x14ac:dyDescent="0.25">
      <c r="A768" s="23">
        <v>17061</v>
      </c>
      <c r="B768" s="24" t="s">
        <v>56</v>
      </c>
      <c r="C768" s="25" t="s">
        <v>2104</v>
      </c>
      <c r="D768" s="24" t="s">
        <v>2105</v>
      </c>
      <c r="E768" s="26" t="s">
        <v>59</v>
      </c>
      <c r="F768" s="27" t="s">
        <v>959</v>
      </c>
      <c r="G768" s="28">
        <v>1</v>
      </c>
      <c r="H768" s="28">
        <v>4</v>
      </c>
      <c r="I768" s="29"/>
      <c r="J768" s="29"/>
      <c r="K768" s="29"/>
      <c r="L768" s="29"/>
      <c r="M768" s="29"/>
      <c r="N768" s="28" t="s">
        <v>267</v>
      </c>
      <c r="O768" s="21" t="str">
        <f>IF(ISBLANK(J768),(IF(ISBLANK(I768),(IF(ISBLANK(K768),(IF(ISBLANK(M768),"Preis fehlt",M768*'JR1'!AD$2)),K768)),I768)),J768)</f>
        <v>Preis fehlt</v>
      </c>
    </row>
    <row r="769" spans="1:15" ht="30" x14ac:dyDescent="0.25">
      <c r="A769" s="23">
        <v>18052</v>
      </c>
      <c r="B769" s="24" t="s">
        <v>56</v>
      </c>
      <c r="C769" s="25" t="s">
        <v>2106</v>
      </c>
      <c r="D769" s="24" t="s">
        <v>2107</v>
      </c>
      <c r="E769" s="26" t="s">
        <v>98</v>
      </c>
      <c r="F769" s="27" t="s">
        <v>480</v>
      </c>
      <c r="G769" s="28">
        <v>4</v>
      </c>
      <c r="H769" s="28">
        <v>4</v>
      </c>
      <c r="I769" s="29"/>
      <c r="J769" s="29"/>
      <c r="K769" s="29"/>
      <c r="L769" s="29"/>
      <c r="M769" s="29"/>
      <c r="N769" s="28" t="s">
        <v>88</v>
      </c>
      <c r="O769" s="21" t="str">
        <f>IF(ISBLANK(J769),(IF(ISBLANK(I769),(IF(ISBLANK(K769),(IF(ISBLANK(M769),"Preis fehlt",M769*'JR1'!AD$2)),K769)),I769)),J769)</f>
        <v>Preis fehlt</v>
      </c>
    </row>
    <row r="770" spans="1:15" ht="30" x14ac:dyDescent="0.25">
      <c r="A770" s="14">
        <v>3027</v>
      </c>
      <c r="B770" s="15" t="s">
        <v>56</v>
      </c>
      <c r="C770" s="16" t="s">
        <v>2108</v>
      </c>
      <c r="D770" s="15" t="s">
        <v>2109</v>
      </c>
      <c r="E770" s="17" t="s">
        <v>507</v>
      </c>
      <c r="F770" s="18" t="s">
        <v>2110</v>
      </c>
      <c r="G770" s="19">
        <v>24</v>
      </c>
      <c r="H770" s="19">
        <v>24</v>
      </c>
      <c r="I770" s="20">
        <v>4475</v>
      </c>
      <c r="J770" s="20"/>
      <c r="K770" s="20"/>
      <c r="L770" s="20">
        <v>3792</v>
      </c>
      <c r="M770" s="19">
        <v>5012</v>
      </c>
      <c r="N770" s="19" t="s">
        <v>88</v>
      </c>
      <c r="O770" s="21">
        <f>IF(ISBLANK(J770),(IF(ISBLANK(I770),(IF(ISBLANK(K770),(IF(ISBLANK(M770),"Preis fehlt",M770*'JR1'!AD$2)),K770)),I770)),J770)</f>
        <v>4475</v>
      </c>
    </row>
    <row r="771" spans="1:15" ht="30" x14ac:dyDescent="0.25">
      <c r="A771" s="23">
        <v>681</v>
      </c>
      <c r="B771" s="24" t="s">
        <v>56</v>
      </c>
      <c r="C771" s="25" t="s">
        <v>2111</v>
      </c>
      <c r="D771" s="24" t="s">
        <v>2112</v>
      </c>
      <c r="E771" s="26" t="s">
        <v>91</v>
      </c>
      <c r="F771" s="27" t="s">
        <v>161</v>
      </c>
      <c r="G771" s="28">
        <v>10</v>
      </c>
      <c r="H771" s="28">
        <v>10</v>
      </c>
      <c r="I771" s="29">
        <v>1625</v>
      </c>
      <c r="J771" s="29"/>
      <c r="K771" s="29"/>
      <c r="L771" s="29">
        <v>1376</v>
      </c>
      <c r="M771" s="28">
        <v>1820</v>
      </c>
      <c r="N771" s="28" t="s">
        <v>76</v>
      </c>
      <c r="O771" s="21">
        <f>IF(ISBLANK(J771),(IF(ISBLANK(I771),(IF(ISBLANK(K771),(IF(ISBLANK(M771),"Preis fehlt",M771*'JR1'!AD$2)),K771)),I771)),J771)</f>
        <v>1625</v>
      </c>
    </row>
    <row r="772" spans="1:15" ht="75" x14ac:dyDescent="0.25">
      <c r="A772" s="14">
        <v>682</v>
      </c>
      <c r="B772" s="15" t="s">
        <v>56</v>
      </c>
      <c r="C772" s="16" t="s">
        <v>2113</v>
      </c>
      <c r="D772" s="15" t="s">
        <v>2114</v>
      </c>
      <c r="E772" s="17" t="s">
        <v>129</v>
      </c>
      <c r="F772" s="18" t="s">
        <v>2115</v>
      </c>
      <c r="G772" s="19">
        <v>4</v>
      </c>
      <c r="H772" s="19">
        <v>4</v>
      </c>
      <c r="I772" s="20">
        <v>990</v>
      </c>
      <c r="J772" s="20"/>
      <c r="K772" s="20"/>
      <c r="L772" s="20">
        <v>838</v>
      </c>
      <c r="M772" s="19">
        <v>1109</v>
      </c>
      <c r="N772" s="19" t="s">
        <v>76</v>
      </c>
      <c r="O772" s="21">
        <f>IF(ISBLANK(J772),(IF(ISBLANK(I772),(IF(ISBLANK(K772),(IF(ISBLANK(M772),"Preis fehlt",M772*'JR1'!AD$2)),K772)),I772)),J772)</f>
        <v>990</v>
      </c>
    </row>
    <row r="773" spans="1:15" x14ac:dyDescent="0.25">
      <c r="A773" s="14">
        <v>8654</v>
      </c>
      <c r="B773" s="15" t="s">
        <v>56</v>
      </c>
      <c r="C773" s="16" t="s">
        <v>2116</v>
      </c>
      <c r="D773" s="15" t="s">
        <v>2117</v>
      </c>
      <c r="E773" s="17" t="s">
        <v>862</v>
      </c>
      <c r="F773" s="18" t="s">
        <v>252</v>
      </c>
      <c r="G773" s="19">
        <v>4</v>
      </c>
      <c r="H773" s="19">
        <v>4</v>
      </c>
      <c r="I773" s="20">
        <v>528</v>
      </c>
      <c r="J773" s="20"/>
      <c r="K773" s="20"/>
      <c r="L773" s="20">
        <v>448</v>
      </c>
      <c r="M773" s="19">
        <v>819</v>
      </c>
      <c r="N773" s="19" t="s">
        <v>151</v>
      </c>
      <c r="O773" s="21">
        <f>IF(ISBLANK(J773),(IF(ISBLANK(I773),(IF(ISBLANK(K773),(IF(ISBLANK(M773),"Preis fehlt",M773*'JR1'!AD$2)),K773)),I773)),J773)</f>
        <v>528</v>
      </c>
    </row>
    <row r="774" spans="1:15" x14ac:dyDescent="0.25">
      <c r="A774" s="23">
        <v>326</v>
      </c>
      <c r="B774" s="24" t="s">
        <v>56</v>
      </c>
      <c r="C774" s="25" t="s">
        <v>2118</v>
      </c>
      <c r="D774" s="24" t="s">
        <v>2119</v>
      </c>
      <c r="E774" s="26" t="s">
        <v>129</v>
      </c>
      <c r="F774" s="27" t="s">
        <v>75</v>
      </c>
      <c r="G774" s="28">
        <v>12</v>
      </c>
      <c r="H774" s="28">
        <v>12</v>
      </c>
      <c r="I774" s="29">
        <v>2970</v>
      </c>
      <c r="J774" s="29"/>
      <c r="K774" s="29"/>
      <c r="L774" s="29">
        <v>2517</v>
      </c>
      <c r="M774" s="28">
        <v>3319</v>
      </c>
      <c r="N774" s="28" t="s">
        <v>100</v>
      </c>
      <c r="O774" s="21">
        <f>IF(ISBLANK(J774),(IF(ISBLANK(I774),(IF(ISBLANK(K774),(IF(ISBLANK(M774),"Preis fehlt",M774*'JR1'!AD$2)),K774)),I774)),J774)</f>
        <v>2970</v>
      </c>
    </row>
    <row r="775" spans="1:15" ht="30" x14ac:dyDescent="0.25">
      <c r="A775" s="14">
        <v>267</v>
      </c>
      <c r="B775" s="15" t="s">
        <v>56</v>
      </c>
      <c r="C775" s="16" t="s">
        <v>2120</v>
      </c>
      <c r="D775" s="15" t="s">
        <v>2121</v>
      </c>
      <c r="E775" s="17" t="s">
        <v>98</v>
      </c>
      <c r="F775" s="18" t="s">
        <v>408</v>
      </c>
      <c r="G775" s="19">
        <v>12</v>
      </c>
      <c r="H775" s="19">
        <v>12</v>
      </c>
      <c r="I775" s="20">
        <v>1950</v>
      </c>
      <c r="J775" s="20"/>
      <c r="K775" s="20"/>
      <c r="L775" s="20">
        <v>1651</v>
      </c>
      <c r="M775" s="19">
        <v>2178</v>
      </c>
      <c r="N775" s="19" t="s">
        <v>267</v>
      </c>
      <c r="O775" s="21">
        <f>IF(ISBLANK(J775),(IF(ISBLANK(I775),(IF(ISBLANK(K775),(IF(ISBLANK(M775),"Preis fehlt",M775*'JR1'!AD$2)),K775)),I775)),J775)</f>
        <v>1950</v>
      </c>
    </row>
    <row r="776" spans="1:15" x14ac:dyDescent="0.25">
      <c r="A776" s="14">
        <v>8774</v>
      </c>
      <c r="B776" s="15" t="s">
        <v>56</v>
      </c>
      <c r="C776" s="16" t="s">
        <v>2122</v>
      </c>
      <c r="D776" s="15" t="s">
        <v>2123</v>
      </c>
      <c r="E776" s="17" t="s">
        <v>98</v>
      </c>
      <c r="F776" s="18" t="s">
        <v>1373</v>
      </c>
      <c r="G776" s="19">
        <v>4</v>
      </c>
      <c r="H776" s="19">
        <v>4</v>
      </c>
      <c r="I776" s="20">
        <v>685</v>
      </c>
      <c r="J776" s="20"/>
      <c r="K776" s="20"/>
      <c r="L776" s="20">
        <v>580</v>
      </c>
      <c r="M776" s="19">
        <v>992</v>
      </c>
      <c r="N776" s="19" t="s">
        <v>100</v>
      </c>
      <c r="O776" s="21">
        <f>IF(ISBLANK(J776),(IF(ISBLANK(I776),(IF(ISBLANK(K776),(IF(ISBLANK(M776),"Preis fehlt",M776*'JR1'!AD$2)),K776)),I776)),J776)</f>
        <v>685</v>
      </c>
    </row>
    <row r="777" spans="1:15" ht="45" x14ac:dyDescent="0.25">
      <c r="A777" s="23">
        <v>8521</v>
      </c>
      <c r="B777" s="24" t="s">
        <v>56</v>
      </c>
      <c r="C777" s="25" t="s">
        <v>2124</v>
      </c>
      <c r="D777" s="24" t="s">
        <v>2125</v>
      </c>
      <c r="E777" s="26" t="s">
        <v>70</v>
      </c>
      <c r="F777" s="27" t="s">
        <v>2126</v>
      </c>
      <c r="G777" s="28">
        <v>16</v>
      </c>
      <c r="H777" s="28">
        <v>16</v>
      </c>
      <c r="I777" s="29">
        <v>8610</v>
      </c>
      <c r="J777" s="29"/>
      <c r="K777" s="29"/>
      <c r="L777" s="29">
        <v>7296</v>
      </c>
      <c r="M777" s="28">
        <v>9622</v>
      </c>
      <c r="N777" s="28" t="s">
        <v>67</v>
      </c>
      <c r="O777" s="21">
        <f>IF(ISBLANK(J777),(IF(ISBLANK(I777),(IF(ISBLANK(K777),(IF(ISBLANK(M777),"Preis fehlt",M777*'JR1'!AD$2)),K777)),I777)),J777)</f>
        <v>8610</v>
      </c>
    </row>
    <row r="778" spans="1:15" x14ac:dyDescent="0.25">
      <c r="A778" s="14">
        <v>7643</v>
      </c>
      <c r="B778" s="15" t="s">
        <v>56</v>
      </c>
      <c r="C778" s="16" t="s">
        <v>2127</v>
      </c>
      <c r="D778" s="15" t="s">
        <v>2128</v>
      </c>
      <c r="E778" s="17" t="s">
        <v>74</v>
      </c>
      <c r="F778" s="18" t="s">
        <v>468</v>
      </c>
      <c r="G778" s="19">
        <v>6</v>
      </c>
      <c r="H778" s="19">
        <v>6</v>
      </c>
      <c r="I778" s="20">
        <v>1486</v>
      </c>
      <c r="J778" s="20"/>
      <c r="K778" s="20"/>
      <c r="L778" s="20">
        <v>1258</v>
      </c>
      <c r="M778" s="19">
        <v>1660</v>
      </c>
      <c r="N778" s="19" t="s">
        <v>100</v>
      </c>
      <c r="O778" s="21">
        <f>IF(ISBLANK(J778),(IF(ISBLANK(I778),(IF(ISBLANK(K778),(IF(ISBLANK(M778),"Preis fehlt",M778*'JR1'!AD$2)),K778)),I778)),J778)</f>
        <v>1486</v>
      </c>
    </row>
    <row r="779" spans="1:15" x14ac:dyDescent="0.25">
      <c r="A779" s="23">
        <v>8720</v>
      </c>
      <c r="B779" s="24" t="s">
        <v>56</v>
      </c>
      <c r="C779" s="25" t="s">
        <v>2129</v>
      </c>
      <c r="D779" s="24" t="s">
        <v>2130</v>
      </c>
      <c r="E779" s="26" t="s">
        <v>98</v>
      </c>
      <c r="F779" s="27" t="s">
        <v>2038</v>
      </c>
      <c r="G779" s="28">
        <v>4</v>
      </c>
      <c r="H779" s="28">
        <v>4</v>
      </c>
      <c r="I779" s="29">
        <v>606</v>
      </c>
      <c r="J779" s="29"/>
      <c r="K779" s="29"/>
      <c r="L779" s="29">
        <v>513</v>
      </c>
      <c r="M779" s="28">
        <v>807</v>
      </c>
      <c r="N779" s="28" t="s">
        <v>100</v>
      </c>
      <c r="O779" s="21">
        <f>IF(ISBLANK(J779),(IF(ISBLANK(I779),(IF(ISBLANK(K779),(IF(ISBLANK(M779),"Preis fehlt",M779*'JR1'!AD$2)),K779)),I779)),J779)</f>
        <v>606</v>
      </c>
    </row>
    <row r="780" spans="1:15" ht="60" x14ac:dyDescent="0.25">
      <c r="A780" s="14">
        <v>2023</v>
      </c>
      <c r="B780" s="15" t="s">
        <v>56</v>
      </c>
      <c r="C780" s="16" t="s">
        <v>2131</v>
      </c>
      <c r="D780" s="15" t="s">
        <v>2132</v>
      </c>
      <c r="E780" s="17" t="s">
        <v>59</v>
      </c>
      <c r="F780" s="18" t="s">
        <v>1839</v>
      </c>
      <c r="G780" s="19">
        <v>12</v>
      </c>
      <c r="H780" s="19">
        <v>12</v>
      </c>
      <c r="I780" s="20">
        <v>2305</v>
      </c>
      <c r="J780" s="20"/>
      <c r="K780" s="20"/>
      <c r="L780" s="20">
        <v>1953</v>
      </c>
      <c r="M780" s="19">
        <v>2568</v>
      </c>
      <c r="N780" s="19" t="s">
        <v>100</v>
      </c>
      <c r="O780" s="21">
        <f>IF(ISBLANK(J780),(IF(ISBLANK(I780),(IF(ISBLANK(K780),(IF(ISBLANK(M780),"Preis fehlt",M780*'JR1'!AD$2)),K780)),I780)),J780)</f>
        <v>2305</v>
      </c>
    </row>
    <row r="781" spans="1:15" ht="30" x14ac:dyDescent="0.25">
      <c r="A781" s="23">
        <v>17047</v>
      </c>
      <c r="B781" s="24" t="s">
        <v>56</v>
      </c>
      <c r="C781" s="25" t="s">
        <v>2133</v>
      </c>
      <c r="D781" s="24" t="s">
        <v>2134</v>
      </c>
      <c r="E781" s="26" t="s">
        <v>98</v>
      </c>
      <c r="F781" s="27" t="s">
        <v>757</v>
      </c>
      <c r="G781" s="28">
        <v>2</v>
      </c>
      <c r="H781" s="28">
        <v>2</v>
      </c>
      <c r="I781" s="29"/>
      <c r="J781" s="29"/>
      <c r="K781" s="29"/>
      <c r="L781" s="29"/>
      <c r="M781" s="29"/>
      <c r="N781" s="28" t="s">
        <v>100</v>
      </c>
      <c r="O781" s="21" t="str">
        <f>IF(ISBLANK(J781),(IF(ISBLANK(I781),(IF(ISBLANK(K781),(IF(ISBLANK(M781),"Preis fehlt",M781*'JR1'!AD$2)),K781)),I781)),J781)</f>
        <v>Preis fehlt</v>
      </c>
    </row>
    <row r="782" spans="1:15" ht="75" x14ac:dyDescent="0.25">
      <c r="A782" s="14">
        <v>2022</v>
      </c>
      <c r="B782" s="15" t="s">
        <v>56</v>
      </c>
      <c r="C782" s="16" t="s">
        <v>2135</v>
      </c>
      <c r="D782" s="15" t="s">
        <v>2136</v>
      </c>
      <c r="E782" s="17" t="s">
        <v>74</v>
      </c>
      <c r="F782" s="18" t="s">
        <v>893</v>
      </c>
      <c r="G782" s="19">
        <v>12</v>
      </c>
      <c r="H782" s="19">
        <v>12</v>
      </c>
      <c r="I782" s="20">
        <v>7961</v>
      </c>
      <c r="J782" s="20"/>
      <c r="K782" s="20"/>
      <c r="L782" s="20">
        <v>6746</v>
      </c>
      <c r="M782" s="19">
        <v>8909</v>
      </c>
      <c r="N782" s="19" t="s">
        <v>100</v>
      </c>
      <c r="O782" s="21">
        <f>IF(ISBLANK(J782),(IF(ISBLANK(I782),(IF(ISBLANK(K782),(IF(ISBLANK(M782),"Preis fehlt",M782*'JR1'!AD$2)),K782)),I782)),J782)</f>
        <v>7961</v>
      </c>
    </row>
    <row r="783" spans="1:15" x14ac:dyDescent="0.25">
      <c r="A783" s="23">
        <v>12035</v>
      </c>
      <c r="B783" s="24" t="s">
        <v>56</v>
      </c>
      <c r="C783" s="25" t="s">
        <v>2137</v>
      </c>
      <c r="D783" s="24" t="s">
        <v>2138</v>
      </c>
      <c r="E783" s="26" t="s">
        <v>74</v>
      </c>
      <c r="F783" s="27" t="s">
        <v>2139</v>
      </c>
      <c r="G783" s="28">
        <v>8</v>
      </c>
      <c r="H783" s="28">
        <v>8</v>
      </c>
      <c r="I783" s="29">
        <v>5785</v>
      </c>
      <c r="J783" s="29"/>
      <c r="K783" s="29"/>
      <c r="L783" s="29">
        <v>4901</v>
      </c>
      <c r="M783" s="28">
        <v>4390</v>
      </c>
      <c r="N783" s="28" t="s">
        <v>100</v>
      </c>
      <c r="O783" s="21">
        <f>IF(ISBLANK(J783),(IF(ISBLANK(I783),(IF(ISBLANK(K783),(IF(ISBLANK(M783),"Preis fehlt",M783*'JR1'!AD$2)),K783)),I783)),J783)</f>
        <v>5785</v>
      </c>
    </row>
    <row r="784" spans="1:15" ht="30" x14ac:dyDescent="0.25">
      <c r="A784" s="14">
        <v>12304</v>
      </c>
      <c r="B784" s="15" t="s">
        <v>56</v>
      </c>
      <c r="C784" s="16" t="s">
        <v>2140</v>
      </c>
      <c r="D784" s="15" t="s">
        <v>2141</v>
      </c>
      <c r="E784" s="17" t="s">
        <v>59</v>
      </c>
      <c r="F784" s="18" t="s">
        <v>161</v>
      </c>
      <c r="G784" s="19">
        <v>28</v>
      </c>
      <c r="H784" s="19">
        <v>28</v>
      </c>
      <c r="I784" s="20">
        <v>6178</v>
      </c>
      <c r="J784" s="20"/>
      <c r="K784" s="20"/>
      <c r="L784" s="20">
        <v>5234</v>
      </c>
      <c r="M784" s="19">
        <v>4679</v>
      </c>
      <c r="N784" s="19" t="s">
        <v>100</v>
      </c>
      <c r="O784" s="21">
        <f>IF(ISBLANK(J784),(IF(ISBLANK(I784),(IF(ISBLANK(K784),(IF(ISBLANK(M784),"Preis fehlt",M784*'JR1'!AD$2)),K784)),I784)),J784)</f>
        <v>6178</v>
      </c>
    </row>
    <row r="785" spans="1:15" x14ac:dyDescent="0.25">
      <c r="A785" s="23">
        <v>1031</v>
      </c>
      <c r="B785" s="24" t="s">
        <v>56</v>
      </c>
      <c r="C785" s="25" t="s">
        <v>2142</v>
      </c>
      <c r="D785" s="24" t="s">
        <v>2143</v>
      </c>
      <c r="E785" s="26" t="s">
        <v>129</v>
      </c>
      <c r="F785" s="27" t="s">
        <v>2144</v>
      </c>
      <c r="G785" s="28">
        <v>12</v>
      </c>
      <c r="H785" s="28">
        <v>12</v>
      </c>
      <c r="I785" s="29">
        <v>1529</v>
      </c>
      <c r="J785" s="29"/>
      <c r="K785" s="29"/>
      <c r="L785" s="29">
        <v>1296</v>
      </c>
      <c r="M785" s="28">
        <v>1716</v>
      </c>
      <c r="N785" s="28" t="s">
        <v>100</v>
      </c>
      <c r="O785" s="21">
        <f>IF(ISBLANK(J785),(IF(ISBLANK(I785),(IF(ISBLANK(K785),(IF(ISBLANK(M785),"Preis fehlt",M785*'JR1'!AD$2)),K785)),I785)),J785)</f>
        <v>1529</v>
      </c>
    </row>
    <row r="786" spans="1:15" ht="90" x14ac:dyDescent="0.25">
      <c r="A786" s="14">
        <v>137</v>
      </c>
      <c r="B786" s="15" t="s">
        <v>56</v>
      </c>
      <c r="C786" s="16" t="s">
        <v>2145</v>
      </c>
      <c r="D786" s="15" t="s">
        <v>2146</v>
      </c>
      <c r="E786" s="17" t="s">
        <v>352</v>
      </c>
      <c r="F786" s="18" t="s">
        <v>161</v>
      </c>
      <c r="G786" s="19">
        <v>68</v>
      </c>
      <c r="H786" s="19">
        <v>68</v>
      </c>
      <c r="I786" s="20">
        <v>25485</v>
      </c>
      <c r="J786" s="20"/>
      <c r="K786" s="20"/>
      <c r="L786" s="20">
        <v>21597</v>
      </c>
      <c r="M786" s="19">
        <v>28519</v>
      </c>
      <c r="N786" s="19" t="s">
        <v>100</v>
      </c>
      <c r="O786" s="21">
        <f>IF(ISBLANK(J786),(IF(ISBLANK(I786),(IF(ISBLANK(K786),(IF(ISBLANK(M786),"Preis fehlt",M786*'JR1'!AD$2)),K786)),I786)),J786)</f>
        <v>25485</v>
      </c>
    </row>
    <row r="787" spans="1:15" ht="105" x14ac:dyDescent="0.25">
      <c r="A787" s="23">
        <v>173</v>
      </c>
      <c r="B787" s="24" t="s">
        <v>56</v>
      </c>
      <c r="C787" s="25" t="s">
        <v>2147</v>
      </c>
      <c r="D787" s="24" t="s">
        <v>2148</v>
      </c>
      <c r="E787" s="26" t="s">
        <v>352</v>
      </c>
      <c r="F787" s="27" t="s">
        <v>161</v>
      </c>
      <c r="G787" s="28">
        <v>116</v>
      </c>
      <c r="H787" s="28">
        <v>116</v>
      </c>
      <c r="I787" s="29">
        <v>40234</v>
      </c>
      <c r="J787" s="29"/>
      <c r="K787" s="29"/>
      <c r="L787" s="29">
        <v>34095</v>
      </c>
      <c r="M787" s="28">
        <v>45024</v>
      </c>
      <c r="N787" s="28" t="s">
        <v>100</v>
      </c>
      <c r="O787" s="21">
        <f>IF(ISBLANK(J787),(IF(ISBLANK(I787),(IF(ISBLANK(K787),(IF(ISBLANK(M787),"Preis fehlt",M787*'JR1'!AD$2)),K787)),I787)),J787)</f>
        <v>40234</v>
      </c>
    </row>
    <row r="788" spans="1:15" x14ac:dyDescent="0.25">
      <c r="A788" s="14">
        <v>18059</v>
      </c>
      <c r="B788" s="15" t="s">
        <v>56</v>
      </c>
      <c r="C788" s="16" t="s">
        <v>2149</v>
      </c>
      <c r="D788" s="15" t="s">
        <v>2150</v>
      </c>
      <c r="E788" s="17" t="s">
        <v>98</v>
      </c>
      <c r="F788" s="18" t="s">
        <v>280</v>
      </c>
      <c r="G788" s="19">
        <v>4</v>
      </c>
      <c r="H788" s="19">
        <v>4</v>
      </c>
      <c r="I788" s="20"/>
      <c r="J788" s="20"/>
      <c r="K788" s="20"/>
      <c r="L788" s="20"/>
      <c r="M788" s="20"/>
      <c r="N788" s="19" t="s">
        <v>100</v>
      </c>
      <c r="O788" s="21" t="str">
        <f>IF(ISBLANK(J788),(IF(ISBLANK(I788),(IF(ISBLANK(K788),(IF(ISBLANK(M788),"Preis fehlt",M788*'JR1'!AD$2)),K788)),I788)),J788)</f>
        <v>Preis fehlt</v>
      </c>
    </row>
    <row r="789" spans="1:15" ht="30" x14ac:dyDescent="0.25">
      <c r="A789" s="23">
        <v>5432</v>
      </c>
      <c r="B789" s="24" t="s">
        <v>56</v>
      </c>
      <c r="C789" s="25" t="s">
        <v>2151</v>
      </c>
      <c r="D789" s="24" t="s">
        <v>2152</v>
      </c>
      <c r="E789" s="26" t="s">
        <v>74</v>
      </c>
      <c r="F789" s="27" t="s">
        <v>2153</v>
      </c>
      <c r="G789" s="28">
        <v>8</v>
      </c>
      <c r="H789" s="28">
        <v>8</v>
      </c>
      <c r="I789" s="29">
        <v>2549</v>
      </c>
      <c r="J789" s="29"/>
      <c r="K789" s="29"/>
      <c r="L789" s="29">
        <v>2159</v>
      </c>
      <c r="M789" s="28">
        <v>2854</v>
      </c>
      <c r="N789" s="28" t="s">
        <v>126</v>
      </c>
      <c r="O789" s="21">
        <f>IF(ISBLANK(J789),(IF(ISBLANK(I789),(IF(ISBLANK(K789),(IF(ISBLANK(M789),"Preis fehlt",M789*'JR1'!AD$2)),K789)),I789)),J789)</f>
        <v>2549</v>
      </c>
    </row>
    <row r="790" spans="1:15" x14ac:dyDescent="0.25">
      <c r="A790" s="23">
        <v>7644</v>
      </c>
      <c r="B790" s="24" t="s">
        <v>56</v>
      </c>
      <c r="C790" s="25" t="s">
        <v>2154</v>
      </c>
      <c r="D790" s="24" t="s">
        <v>2155</v>
      </c>
      <c r="E790" s="26" t="s">
        <v>83</v>
      </c>
      <c r="F790" s="27" t="s">
        <v>859</v>
      </c>
      <c r="G790" s="28">
        <v>12</v>
      </c>
      <c r="H790" s="28">
        <v>12</v>
      </c>
      <c r="I790" s="29">
        <v>4215</v>
      </c>
      <c r="J790" s="29"/>
      <c r="K790" s="29"/>
      <c r="L790" s="29">
        <v>3572</v>
      </c>
      <c r="M790" s="28">
        <v>4712</v>
      </c>
      <c r="N790" s="28" t="s">
        <v>104</v>
      </c>
      <c r="O790" s="21">
        <f>IF(ISBLANK(J790),(IF(ISBLANK(I790),(IF(ISBLANK(K790),(IF(ISBLANK(M790),"Preis fehlt",M790*'JR1'!AD$2)),K790)),I790)),J790)</f>
        <v>4215</v>
      </c>
    </row>
    <row r="791" spans="1:15" x14ac:dyDescent="0.25">
      <c r="A791" s="14">
        <v>8640</v>
      </c>
      <c r="B791" s="15" t="s">
        <v>56</v>
      </c>
      <c r="C791" s="16" t="s">
        <v>2156</v>
      </c>
      <c r="D791" s="15" t="s">
        <v>2157</v>
      </c>
      <c r="E791" s="17" t="s">
        <v>98</v>
      </c>
      <c r="F791" s="18" t="s">
        <v>695</v>
      </c>
      <c r="G791" s="19">
        <v>4</v>
      </c>
      <c r="H791" s="19">
        <v>4</v>
      </c>
      <c r="I791" s="20"/>
      <c r="J791" s="20"/>
      <c r="K791" s="20"/>
      <c r="L791" s="20"/>
      <c r="M791" s="20"/>
      <c r="N791" s="19" t="s">
        <v>104</v>
      </c>
      <c r="O791" s="21" t="str">
        <f>IF(ISBLANK(J791),(IF(ISBLANK(I791),(IF(ISBLANK(K791),(IF(ISBLANK(M791),"Preis fehlt",M791*'JR1'!AD$2)),K791)),I791)),J791)</f>
        <v>Preis fehlt</v>
      </c>
    </row>
    <row r="792" spans="1:15" x14ac:dyDescent="0.25">
      <c r="A792" s="23">
        <v>12876</v>
      </c>
      <c r="B792" s="24" t="s">
        <v>56</v>
      </c>
      <c r="C792" s="25" t="s">
        <v>2158</v>
      </c>
      <c r="D792" s="24" t="s">
        <v>2159</v>
      </c>
      <c r="E792" s="26" t="s">
        <v>154</v>
      </c>
      <c r="F792" s="27" t="s">
        <v>1562</v>
      </c>
      <c r="G792" s="28">
        <v>12</v>
      </c>
      <c r="H792" s="28">
        <v>12</v>
      </c>
      <c r="I792" s="29">
        <v>2573</v>
      </c>
      <c r="J792" s="29"/>
      <c r="K792" s="29"/>
      <c r="L792" s="29">
        <v>2180</v>
      </c>
      <c r="M792" s="28">
        <v>2032</v>
      </c>
      <c r="N792" s="28" t="s">
        <v>294</v>
      </c>
      <c r="O792" s="21">
        <f>IF(ISBLANK(J792),(IF(ISBLANK(I792),(IF(ISBLANK(K792),(IF(ISBLANK(M792),"Preis fehlt",M792*'JR1'!AD$2)),K792)),I792)),J792)</f>
        <v>2573</v>
      </c>
    </row>
    <row r="793" spans="1:15" x14ac:dyDescent="0.25">
      <c r="A793" s="14">
        <v>14105</v>
      </c>
      <c r="B793" s="15" t="s">
        <v>56</v>
      </c>
      <c r="C793" s="16" t="s">
        <v>2160</v>
      </c>
      <c r="D793" s="15" t="s">
        <v>2161</v>
      </c>
      <c r="E793" s="17" t="s">
        <v>98</v>
      </c>
      <c r="F793" s="18" t="s">
        <v>757</v>
      </c>
      <c r="G793" s="19">
        <v>2</v>
      </c>
      <c r="H793" s="19">
        <v>2</v>
      </c>
      <c r="I793" s="20"/>
      <c r="J793" s="20"/>
      <c r="K793" s="20"/>
      <c r="L793" s="20"/>
      <c r="M793" s="20"/>
      <c r="N793" s="19" t="s">
        <v>294</v>
      </c>
      <c r="O793" s="21" t="str">
        <f>IF(ISBLANK(J793),(IF(ISBLANK(I793),(IF(ISBLANK(K793),(IF(ISBLANK(M793),"Preis fehlt",M793*'JR1'!AD$2)),K793)),I793)),J793)</f>
        <v>Preis fehlt</v>
      </c>
    </row>
    <row r="794" spans="1:15" ht="30" x14ac:dyDescent="0.25">
      <c r="A794" s="23">
        <v>8522</v>
      </c>
      <c r="B794" s="24" t="s">
        <v>56</v>
      </c>
      <c r="C794" s="25" t="s">
        <v>2162</v>
      </c>
      <c r="D794" s="24" t="s">
        <v>2163</v>
      </c>
      <c r="E794" s="26" t="s">
        <v>74</v>
      </c>
      <c r="F794" s="27" t="s">
        <v>854</v>
      </c>
      <c r="G794" s="28">
        <v>6</v>
      </c>
      <c r="H794" s="28">
        <v>6</v>
      </c>
      <c r="I794" s="29">
        <v>3037</v>
      </c>
      <c r="J794" s="29"/>
      <c r="K794" s="29"/>
      <c r="L794" s="29">
        <v>2574</v>
      </c>
      <c r="M794" s="28">
        <v>3374</v>
      </c>
      <c r="N794" s="28" t="s">
        <v>294</v>
      </c>
      <c r="O794" s="21">
        <f>IF(ISBLANK(J794),(IF(ISBLANK(I794),(IF(ISBLANK(K794),(IF(ISBLANK(M794),"Preis fehlt",M794*'JR1'!AD$2)),K794)),I794)),J794)</f>
        <v>3037</v>
      </c>
    </row>
    <row r="795" spans="1:15" x14ac:dyDescent="0.25">
      <c r="A795" s="14">
        <v>5029</v>
      </c>
      <c r="B795" s="15" t="s">
        <v>56</v>
      </c>
      <c r="C795" s="16" t="s">
        <v>2164</v>
      </c>
      <c r="D795" s="15" t="s">
        <v>2165</v>
      </c>
      <c r="E795" s="17" t="s">
        <v>74</v>
      </c>
      <c r="F795" s="18" t="s">
        <v>2166</v>
      </c>
      <c r="G795" s="19">
        <v>10</v>
      </c>
      <c r="H795" s="19">
        <v>10</v>
      </c>
      <c r="I795" s="20">
        <v>4606</v>
      </c>
      <c r="J795" s="20"/>
      <c r="K795" s="20"/>
      <c r="L795" s="20">
        <v>3904</v>
      </c>
      <c r="M795" s="19">
        <v>5152</v>
      </c>
      <c r="N795" s="19" t="s">
        <v>294</v>
      </c>
      <c r="O795" s="21">
        <f>IF(ISBLANK(J795),(IF(ISBLANK(I795),(IF(ISBLANK(K795),(IF(ISBLANK(M795),"Preis fehlt",M795*'JR1'!AD$2)),K795)),I795)),J795)</f>
        <v>4606</v>
      </c>
    </row>
    <row r="796" spans="1:15" x14ac:dyDescent="0.25">
      <c r="A796" s="23">
        <v>12641</v>
      </c>
      <c r="B796" s="24" t="s">
        <v>56</v>
      </c>
      <c r="C796" s="25" t="s">
        <v>2167</v>
      </c>
      <c r="D796" s="24" t="s">
        <v>2168</v>
      </c>
      <c r="E796" s="26" t="s">
        <v>98</v>
      </c>
      <c r="F796" s="27" t="s">
        <v>2169</v>
      </c>
      <c r="G796" s="28">
        <v>16</v>
      </c>
      <c r="H796" s="28">
        <v>16</v>
      </c>
      <c r="I796" s="29">
        <v>5739</v>
      </c>
      <c r="J796" s="29"/>
      <c r="K796" s="29"/>
      <c r="L796" s="29">
        <v>4863</v>
      </c>
      <c r="M796" s="28">
        <v>5104</v>
      </c>
      <c r="N796" s="28" t="s">
        <v>227</v>
      </c>
      <c r="O796" s="21">
        <f>IF(ISBLANK(J796),(IF(ISBLANK(I796),(IF(ISBLANK(K796),(IF(ISBLANK(M796),"Preis fehlt",M796*'JR1'!AD$2)),K796)),I796)),J796)</f>
        <v>5739</v>
      </c>
    </row>
    <row r="797" spans="1:15" x14ac:dyDescent="0.25">
      <c r="A797" s="14">
        <v>16354</v>
      </c>
      <c r="B797" s="15" t="s">
        <v>56</v>
      </c>
      <c r="C797" s="16" t="s">
        <v>2170</v>
      </c>
      <c r="D797" s="15" t="s">
        <v>2171</v>
      </c>
      <c r="E797" s="17" t="s">
        <v>59</v>
      </c>
      <c r="F797" s="18" t="s">
        <v>2172</v>
      </c>
      <c r="G797" s="19">
        <v>4</v>
      </c>
      <c r="H797" s="19">
        <v>4</v>
      </c>
      <c r="I797" s="20">
        <v>250</v>
      </c>
      <c r="J797" s="20"/>
      <c r="K797" s="20">
        <v>232</v>
      </c>
      <c r="L797" s="20">
        <v>197</v>
      </c>
      <c r="M797" s="19">
        <v>330</v>
      </c>
      <c r="N797" s="19" t="s">
        <v>67</v>
      </c>
      <c r="O797" s="21">
        <f>IF(ISBLANK(J797),(IF(ISBLANK(I797),(IF(ISBLANK(K797),(IF(ISBLANK(M797),"Preis fehlt",M797*'JR1'!AD$2)),K797)),I797)),J797)</f>
        <v>250</v>
      </c>
    </row>
    <row r="798" spans="1:15" x14ac:dyDescent="0.25">
      <c r="A798" s="23">
        <v>15541</v>
      </c>
      <c r="B798" s="24" t="s">
        <v>134</v>
      </c>
      <c r="C798" s="25" t="s">
        <v>2173</v>
      </c>
      <c r="D798" s="24" t="s">
        <v>2174</v>
      </c>
      <c r="E798" s="26" t="s">
        <v>98</v>
      </c>
      <c r="F798" s="27" t="s">
        <v>2175</v>
      </c>
      <c r="G798" s="28">
        <v>4</v>
      </c>
      <c r="H798" s="28">
        <v>4</v>
      </c>
      <c r="I798" s="29">
        <v>264</v>
      </c>
      <c r="J798" s="29"/>
      <c r="K798" s="29">
        <v>244</v>
      </c>
      <c r="L798" s="29">
        <v>212</v>
      </c>
      <c r="M798" s="28">
        <v>324</v>
      </c>
      <c r="N798" s="28" t="s">
        <v>104</v>
      </c>
      <c r="O798" s="21">
        <f>IF(ISBLANK(J798),(IF(ISBLANK(I798),(IF(ISBLANK(K798),(IF(ISBLANK(M798),"Preis fehlt",M798*'JR1'!AD$2)),K798)),I798)),J798)</f>
        <v>264</v>
      </c>
    </row>
    <row r="799" spans="1:15" x14ac:dyDescent="0.25">
      <c r="A799" s="14">
        <v>10158</v>
      </c>
      <c r="B799" s="15" t="s">
        <v>56</v>
      </c>
      <c r="C799" s="16" t="s">
        <v>2176</v>
      </c>
      <c r="D799" s="15" t="s">
        <v>2177</v>
      </c>
      <c r="E799" s="17" t="s">
        <v>59</v>
      </c>
      <c r="F799" s="18" t="s">
        <v>613</v>
      </c>
      <c r="G799" s="19">
        <v>4</v>
      </c>
      <c r="H799" s="19">
        <v>4</v>
      </c>
      <c r="I799" s="20"/>
      <c r="J799" s="20"/>
      <c r="K799" s="20"/>
      <c r="L799" s="20"/>
      <c r="M799" s="20"/>
      <c r="N799" s="19" t="s">
        <v>104</v>
      </c>
      <c r="O799" s="21" t="str">
        <f>IF(ISBLANK(J799),(IF(ISBLANK(I799),(IF(ISBLANK(K799),(IF(ISBLANK(M799),"Preis fehlt",M799*'JR1'!AD$2)),K799)),I799)),J799)</f>
        <v>Preis fehlt</v>
      </c>
    </row>
    <row r="800" spans="1:15" ht="30" x14ac:dyDescent="0.25">
      <c r="A800" s="23">
        <v>15869</v>
      </c>
      <c r="B800" s="24" t="s">
        <v>134</v>
      </c>
      <c r="C800" s="25" t="s">
        <v>2178</v>
      </c>
      <c r="D800" s="24" t="s">
        <v>2179</v>
      </c>
      <c r="E800" s="26" t="s">
        <v>98</v>
      </c>
      <c r="F800" s="27" t="s">
        <v>422</v>
      </c>
      <c r="G800" s="28">
        <v>6</v>
      </c>
      <c r="H800" s="28">
        <v>6</v>
      </c>
      <c r="I800" s="29">
        <v>742</v>
      </c>
      <c r="J800" s="29"/>
      <c r="K800" s="29">
        <v>742</v>
      </c>
      <c r="L800" s="29">
        <v>632</v>
      </c>
      <c r="M800" s="28">
        <v>968</v>
      </c>
      <c r="N800" s="28" t="s">
        <v>67</v>
      </c>
      <c r="O800" s="21">
        <f>IF(ISBLANK(J800),(IF(ISBLANK(I800),(IF(ISBLANK(K800),(IF(ISBLANK(M800),"Preis fehlt",M800*'JR1'!AD$2)),K800)),I800)),J800)</f>
        <v>742</v>
      </c>
    </row>
    <row r="801" spans="1:15" ht="30" x14ac:dyDescent="0.25">
      <c r="A801" s="14">
        <v>5368</v>
      </c>
      <c r="B801" s="15" t="s">
        <v>56</v>
      </c>
      <c r="C801" s="16" t="s">
        <v>2180</v>
      </c>
      <c r="D801" s="15" t="s">
        <v>2181</v>
      </c>
      <c r="E801" s="17" t="s">
        <v>129</v>
      </c>
      <c r="F801" s="18" t="s">
        <v>2182</v>
      </c>
      <c r="G801" s="19">
        <v>10</v>
      </c>
      <c r="H801" s="19">
        <v>10</v>
      </c>
      <c r="I801" s="20">
        <v>2923</v>
      </c>
      <c r="J801" s="20"/>
      <c r="K801" s="20"/>
      <c r="L801" s="20">
        <v>2477</v>
      </c>
      <c r="M801" s="19">
        <v>2923</v>
      </c>
      <c r="N801" s="19" t="s">
        <v>80</v>
      </c>
      <c r="O801" s="21">
        <f>IF(ISBLANK(J801),(IF(ISBLANK(I801),(IF(ISBLANK(K801),(IF(ISBLANK(M801),"Preis fehlt",M801*'JR1'!AD$2)),K801)),I801)),J801)</f>
        <v>2923</v>
      </c>
    </row>
    <row r="802" spans="1:15" ht="30" x14ac:dyDescent="0.25">
      <c r="A802" s="23">
        <v>5444</v>
      </c>
      <c r="B802" s="24" t="s">
        <v>56</v>
      </c>
      <c r="C802" s="25" t="s">
        <v>2183</v>
      </c>
      <c r="D802" s="24" t="s">
        <v>2184</v>
      </c>
      <c r="E802" s="26" t="s">
        <v>129</v>
      </c>
      <c r="F802" s="27" t="s">
        <v>186</v>
      </c>
      <c r="G802" s="28">
        <v>10</v>
      </c>
      <c r="H802" s="28">
        <v>10</v>
      </c>
      <c r="I802" s="29">
        <v>1548</v>
      </c>
      <c r="J802" s="29"/>
      <c r="K802" s="29"/>
      <c r="L802" s="29">
        <v>1313</v>
      </c>
      <c r="M802" s="28">
        <v>1733</v>
      </c>
      <c r="N802" s="28" t="s">
        <v>267</v>
      </c>
      <c r="O802" s="21">
        <f>IF(ISBLANK(J802),(IF(ISBLANK(I802),(IF(ISBLANK(K802),(IF(ISBLANK(M802),"Preis fehlt",M802*'JR1'!AD$2)),K802)),I802)),J802)</f>
        <v>1548</v>
      </c>
    </row>
    <row r="803" spans="1:15" ht="30" x14ac:dyDescent="0.25">
      <c r="A803" s="23">
        <v>298</v>
      </c>
      <c r="B803" s="24" t="s">
        <v>56</v>
      </c>
      <c r="C803" s="25" t="s">
        <v>2185</v>
      </c>
      <c r="D803" s="24" t="s">
        <v>2186</v>
      </c>
      <c r="E803" s="26" t="s">
        <v>98</v>
      </c>
      <c r="F803" s="27" t="s">
        <v>161</v>
      </c>
      <c r="G803" s="28">
        <v>1</v>
      </c>
      <c r="H803" s="28">
        <v>30</v>
      </c>
      <c r="I803" s="29">
        <v>6839</v>
      </c>
      <c r="J803" s="29"/>
      <c r="K803" s="29"/>
      <c r="L803" s="29">
        <v>5794</v>
      </c>
      <c r="M803" s="28">
        <v>7649</v>
      </c>
      <c r="N803" s="28" t="s">
        <v>67</v>
      </c>
      <c r="O803" s="21">
        <f>IF(ISBLANK(J803),(IF(ISBLANK(I803),(IF(ISBLANK(K803),(IF(ISBLANK(M803),"Preis fehlt",M803*'JR1'!AD$2)),K803)),I803)),J803)</f>
        <v>6839</v>
      </c>
    </row>
    <row r="804" spans="1:15" ht="45" x14ac:dyDescent="0.25">
      <c r="A804" s="14">
        <v>104</v>
      </c>
      <c r="B804" s="15" t="s">
        <v>56</v>
      </c>
      <c r="C804" s="16" t="s">
        <v>2187</v>
      </c>
      <c r="D804" s="15" t="s">
        <v>2188</v>
      </c>
      <c r="E804" s="17" t="s">
        <v>74</v>
      </c>
      <c r="F804" s="18" t="s">
        <v>2189</v>
      </c>
      <c r="G804" s="19">
        <v>18</v>
      </c>
      <c r="H804" s="19">
        <v>18</v>
      </c>
      <c r="I804" s="20">
        <v>5447</v>
      </c>
      <c r="J804" s="20"/>
      <c r="K804" s="20"/>
      <c r="L804" s="20">
        <v>4615</v>
      </c>
      <c r="M804" s="19">
        <v>6095</v>
      </c>
      <c r="N804" s="19" t="s">
        <v>67</v>
      </c>
      <c r="O804" s="21">
        <f>IF(ISBLANK(J804),(IF(ISBLANK(I804),(IF(ISBLANK(K804),(IF(ISBLANK(M804),"Preis fehlt",M804*'JR1'!AD$2)),K804)),I804)),J804)</f>
        <v>5447</v>
      </c>
    </row>
    <row r="805" spans="1:15" x14ac:dyDescent="0.25">
      <c r="A805" s="14">
        <v>10005</v>
      </c>
      <c r="B805" s="15" t="s">
        <v>56</v>
      </c>
      <c r="C805" s="16" t="s">
        <v>2190</v>
      </c>
      <c r="D805" s="15" t="s">
        <v>2191</v>
      </c>
      <c r="E805" s="17" t="s">
        <v>98</v>
      </c>
      <c r="F805" s="18" t="s">
        <v>2192</v>
      </c>
      <c r="G805" s="19">
        <v>1</v>
      </c>
      <c r="H805" s="19">
        <v>8</v>
      </c>
      <c r="I805" s="20">
        <v>2158</v>
      </c>
      <c r="J805" s="20">
        <v>1872</v>
      </c>
      <c r="K805" s="20"/>
      <c r="L805" s="20">
        <v>1827</v>
      </c>
      <c r="M805" s="19">
        <v>2382</v>
      </c>
      <c r="N805" s="19" t="s">
        <v>104</v>
      </c>
      <c r="O805" s="21">
        <f>IF(ISBLANK(J805),(IF(ISBLANK(I805),(IF(ISBLANK(K805),(IF(ISBLANK(M805),"Preis fehlt",M805*'JR1'!AD$2)),K805)),I805)),J805)</f>
        <v>1872</v>
      </c>
    </row>
    <row r="806" spans="1:15" x14ac:dyDescent="0.25">
      <c r="A806" s="23">
        <v>12636</v>
      </c>
      <c r="B806" s="24" t="s">
        <v>56</v>
      </c>
      <c r="C806" s="25" t="s">
        <v>2193</v>
      </c>
      <c r="D806" s="24" t="s">
        <v>2194</v>
      </c>
      <c r="E806" s="26" t="s">
        <v>129</v>
      </c>
      <c r="F806" s="27" t="s">
        <v>962</v>
      </c>
      <c r="G806" s="28">
        <v>8</v>
      </c>
      <c r="H806" s="28">
        <v>8</v>
      </c>
      <c r="I806" s="29">
        <v>1761</v>
      </c>
      <c r="J806" s="29"/>
      <c r="K806" s="29"/>
      <c r="L806" s="29">
        <v>1493</v>
      </c>
      <c r="M806" s="28">
        <v>1568</v>
      </c>
      <c r="N806" s="28" t="s">
        <v>111</v>
      </c>
      <c r="O806" s="21">
        <f>IF(ISBLANK(J806),(IF(ISBLANK(I806),(IF(ISBLANK(K806),(IF(ISBLANK(M806),"Preis fehlt",M806*'JR1'!AD$2)),K806)),I806)),J806)</f>
        <v>1761</v>
      </c>
    </row>
    <row r="807" spans="1:15" ht="30" x14ac:dyDescent="0.25">
      <c r="A807" s="14">
        <v>17015</v>
      </c>
      <c r="B807" s="15" t="s">
        <v>56</v>
      </c>
      <c r="C807" s="16" t="s">
        <v>2195</v>
      </c>
      <c r="D807" s="15" t="s">
        <v>2196</v>
      </c>
      <c r="E807" s="17" t="s">
        <v>352</v>
      </c>
      <c r="F807" s="18" t="s">
        <v>541</v>
      </c>
      <c r="G807" s="19">
        <v>6</v>
      </c>
      <c r="H807" s="19">
        <v>6</v>
      </c>
      <c r="I807" s="20">
        <v>710</v>
      </c>
      <c r="J807" s="20"/>
      <c r="K807" s="20"/>
      <c r="L807" s="20">
        <v>601</v>
      </c>
      <c r="M807" s="19">
        <v>963</v>
      </c>
      <c r="N807" s="19" t="s">
        <v>88</v>
      </c>
      <c r="O807" s="21">
        <f>IF(ISBLANK(J807),(IF(ISBLANK(I807),(IF(ISBLANK(K807),(IF(ISBLANK(M807),"Preis fehlt",M807*'JR1'!AD$2)),K807)),I807)),J807)</f>
        <v>710</v>
      </c>
    </row>
    <row r="808" spans="1:15" x14ac:dyDescent="0.25">
      <c r="A808" s="23">
        <v>10062</v>
      </c>
      <c r="B808" s="24" t="s">
        <v>56</v>
      </c>
      <c r="C808" s="25" t="s">
        <v>2197</v>
      </c>
      <c r="D808" s="24" t="s">
        <v>2198</v>
      </c>
      <c r="E808" s="26" t="s">
        <v>59</v>
      </c>
      <c r="F808" s="27" t="s">
        <v>2199</v>
      </c>
      <c r="G808" s="28">
        <v>8</v>
      </c>
      <c r="H808" s="28">
        <v>8</v>
      </c>
      <c r="I808" s="29">
        <v>960</v>
      </c>
      <c r="J808" s="29">
        <v>960</v>
      </c>
      <c r="K808" s="29"/>
      <c r="L808" s="29">
        <v>814</v>
      </c>
      <c r="M808" s="28">
        <v>1371</v>
      </c>
      <c r="N808" s="28" t="s">
        <v>67</v>
      </c>
      <c r="O808" s="21">
        <f>IF(ISBLANK(J808),(IF(ISBLANK(I808),(IF(ISBLANK(K808),(IF(ISBLANK(M808),"Preis fehlt",M808*'JR1'!AD$2)),K808)),I808)),J808)</f>
        <v>960</v>
      </c>
    </row>
    <row r="809" spans="1:15" x14ac:dyDescent="0.25">
      <c r="A809" s="14">
        <v>5551</v>
      </c>
      <c r="B809" s="15" t="s">
        <v>56</v>
      </c>
      <c r="C809" s="16" t="s">
        <v>2200</v>
      </c>
      <c r="D809" s="15" t="s">
        <v>2201</v>
      </c>
      <c r="E809" s="17" t="s">
        <v>154</v>
      </c>
      <c r="F809" s="18" t="s">
        <v>2202</v>
      </c>
      <c r="G809" s="19">
        <v>12</v>
      </c>
      <c r="H809" s="19">
        <v>12</v>
      </c>
      <c r="I809" s="20">
        <v>936</v>
      </c>
      <c r="J809" s="20"/>
      <c r="K809" s="20"/>
      <c r="L809" s="20">
        <v>792</v>
      </c>
      <c r="M809" s="19">
        <v>1049</v>
      </c>
      <c r="N809" s="19" t="s">
        <v>67</v>
      </c>
      <c r="O809" s="21">
        <f>IF(ISBLANK(J809),(IF(ISBLANK(I809),(IF(ISBLANK(K809),(IF(ISBLANK(M809),"Preis fehlt",M809*'JR1'!AD$2)),K809)),I809)),J809)</f>
        <v>936</v>
      </c>
    </row>
    <row r="810" spans="1:15" ht="30" x14ac:dyDescent="0.25">
      <c r="A810" s="23">
        <v>9097</v>
      </c>
      <c r="B810" s="24" t="s">
        <v>56</v>
      </c>
      <c r="C810" s="25" t="s">
        <v>2203</v>
      </c>
      <c r="D810" s="24" t="s">
        <v>2204</v>
      </c>
      <c r="E810" s="26" t="s">
        <v>98</v>
      </c>
      <c r="F810" s="27" t="s">
        <v>161</v>
      </c>
      <c r="G810" s="28">
        <v>12</v>
      </c>
      <c r="H810" s="28">
        <v>12</v>
      </c>
      <c r="I810" s="29">
        <v>2435</v>
      </c>
      <c r="J810" s="29"/>
      <c r="K810" s="29"/>
      <c r="L810" s="29">
        <v>2064</v>
      </c>
      <c r="M810" s="28">
        <v>2733</v>
      </c>
      <c r="N810" s="28" t="s">
        <v>88</v>
      </c>
      <c r="O810" s="21">
        <f>IF(ISBLANK(J810),(IF(ISBLANK(I810),(IF(ISBLANK(K810),(IF(ISBLANK(M810),"Preis fehlt",M810*'JR1'!AD$2)),K810)),I810)),J810)</f>
        <v>2435</v>
      </c>
    </row>
    <row r="811" spans="1:15" ht="30" x14ac:dyDescent="0.25">
      <c r="A811" s="14">
        <v>9030</v>
      </c>
      <c r="B811" s="15" t="s">
        <v>56</v>
      </c>
      <c r="C811" s="16" t="s">
        <v>2205</v>
      </c>
      <c r="D811" s="15" t="s">
        <v>2206</v>
      </c>
      <c r="E811" s="17" t="s">
        <v>98</v>
      </c>
      <c r="F811" s="18" t="s">
        <v>402</v>
      </c>
      <c r="G811" s="19">
        <v>6</v>
      </c>
      <c r="H811" s="19">
        <v>6</v>
      </c>
      <c r="I811" s="20">
        <v>1456</v>
      </c>
      <c r="J811" s="20"/>
      <c r="K811" s="20"/>
      <c r="L811" s="20">
        <v>1233</v>
      </c>
      <c r="M811" s="19">
        <v>1634</v>
      </c>
      <c r="N811" s="19" t="s">
        <v>88</v>
      </c>
      <c r="O811" s="21">
        <f>IF(ISBLANK(J811),(IF(ISBLANK(I811),(IF(ISBLANK(K811),(IF(ISBLANK(M811),"Preis fehlt",M811*'JR1'!AD$2)),K811)),I811)),J811)</f>
        <v>1456</v>
      </c>
    </row>
    <row r="812" spans="1:15" ht="30" x14ac:dyDescent="0.25">
      <c r="A812" s="23">
        <v>9031</v>
      </c>
      <c r="B812" s="24" t="s">
        <v>56</v>
      </c>
      <c r="C812" s="25" t="s">
        <v>2207</v>
      </c>
      <c r="D812" s="24" t="s">
        <v>2208</v>
      </c>
      <c r="E812" s="26" t="s">
        <v>98</v>
      </c>
      <c r="F812" s="27" t="s">
        <v>402</v>
      </c>
      <c r="G812" s="28">
        <v>6</v>
      </c>
      <c r="H812" s="28">
        <v>6</v>
      </c>
      <c r="I812" s="29">
        <v>1250</v>
      </c>
      <c r="J812" s="29"/>
      <c r="K812" s="29"/>
      <c r="L812" s="29">
        <v>1061</v>
      </c>
      <c r="M812" s="28">
        <v>1403</v>
      </c>
      <c r="N812" s="28" t="s">
        <v>88</v>
      </c>
      <c r="O812" s="21">
        <f>IF(ISBLANK(J812),(IF(ISBLANK(I812),(IF(ISBLANK(K812),(IF(ISBLANK(M812),"Preis fehlt",M812*'JR1'!AD$2)),K812)),I812)),J812)</f>
        <v>1250</v>
      </c>
    </row>
    <row r="813" spans="1:15" x14ac:dyDescent="0.25">
      <c r="A813" s="14">
        <v>9081</v>
      </c>
      <c r="B813" s="15" t="s">
        <v>56</v>
      </c>
      <c r="C813" s="16" t="s">
        <v>2209</v>
      </c>
      <c r="D813" s="15" t="s">
        <v>2210</v>
      </c>
      <c r="E813" s="17" t="s">
        <v>129</v>
      </c>
      <c r="F813" s="18" t="s">
        <v>996</v>
      </c>
      <c r="G813" s="19">
        <v>1</v>
      </c>
      <c r="H813" s="19">
        <v>12</v>
      </c>
      <c r="I813" s="20">
        <v>986</v>
      </c>
      <c r="J813" s="20"/>
      <c r="K813" s="20"/>
      <c r="L813" s="20">
        <v>836</v>
      </c>
      <c r="M813" s="19">
        <v>1102</v>
      </c>
      <c r="N813" s="19" t="s">
        <v>104</v>
      </c>
      <c r="O813" s="21">
        <f>IF(ISBLANK(J813),(IF(ISBLANK(I813),(IF(ISBLANK(K813),(IF(ISBLANK(M813),"Preis fehlt",M813*'JR1'!AD$2)),K813)),I813)),J813)</f>
        <v>986</v>
      </c>
    </row>
    <row r="814" spans="1:15" ht="30" x14ac:dyDescent="0.25">
      <c r="A814" s="23">
        <v>9032</v>
      </c>
      <c r="B814" s="24" t="s">
        <v>56</v>
      </c>
      <c r="C814" s="25" t="s">
        <v>2211</v>
      </c>
      <c r="D814" s="24" t="s">
        <v>2212</v>
      </c>
      <c r="E814" s="26" t="s">
        <v>59</v>
      </c>
      <c r="F814" s="27" t="s">
        <v>2213</v>
      </c>
      <c r="G814" s="28">
        <v>18</v>
      </c>
      <c r="H814" s="28">
        <v>18</v>
      </c>
      <c r="I814" s="29">
        <v>2288</v>
      </c>
      <c r="J814" s="29"/>
      <c r="K814" s="29"/>
      <c r="L814" s="29">
        <v>1939</v>
      </c>
      <c r="M814" s="28">
        <v>2557</v>
      </c>
      <c r="N814" s="28" t="s">
        <v>61</v>
      </c>
      <c r="O814" s="21">
        <f>IF(ISBLANK(J814),(IF(ISBLANK(I814),(IF(ISBLANK(K814),(IF(ISBLANK(M814),"Preis fehlt",M814*'JR1'!AD$2)),K814)),I814)),J814)</f>
        <v>2288</v>
      </c>
    </row>
    <row r="815" spans="1:15" ht="30" x14ac:dyDescent="0.25">
      <c r="A815" s="14">
        <v>8018</v>
      </c>
      <c r="B815" s="15" t="s">
        <v>56</v>
      </c>
      <c r="C815" s="16" t="s">
        <v>2214</v>
      </c>
      <c r="D815" s="15" t="s">
        <v>2215</v>
      </c>
      <c r="E815" s="17" t="s">
        <v>74</v>
      </c>
      <c r="F815" s="18" t="s">
        <v>2216</v>
      </c>
      <c r="G815" s="19">
        <v>12</v>
      </c>
      <c r="H815" s="19">
        <v>12</v>
      </c>
      <c r="I815" s="20">
        <v>5371</v>
      </c>
      <c r="J815" s="20"/>
      <c r="K815" s="20"/>
      <c r="L815" s="20">
        <v>4552</v>
      </c>
      <c r="M815" s="19">
        <v>6015</v>
      </c>
      <c r="N815" s="19" t="s">
        <v>67</v>
      </c>
      <c r="O815" s="21">
        <f>IF(ISBLANK(J815),(IF(ISBLANK(I815),(IF(ISBLANK(K815),(IF(ISBLANK(M815),"Preis fehlt",M815*'JR1'!AD$2)),K815)),I815)),J815)</f>
        <v>5371</v>
      </c>
    </row>
    <row r="816" spans="1:15" x14ac:dyDescent="0.25">
      <c r="A816" s="23">
        <v>12746</v>
      </c>
      <c r="B816" s="24" t="s">
        <v>56</v>
      </c>
      <c r="C816" s="25" t="s">
        <v>2217</v>
      </c>
      <c r="D816" s="24" t="s">
        <v>2218</v>
      </c>
      <c r="E816" s="26" t="s">
        <v>129</v>
      </c>
      <c r="F816" s="27" t="s">
        <v>442</v>
      </c>
      <c r="G816" s="28">
        <v>6</v>
      </c>
      <c r="H816" s="28">
        <v>6</v>
      </c>
      <c r="I816" s="29">
        <v>992</v>
      </c>
      <c r="J816" s="29"/>
      <c r="K816" s="29"/>
      <c r="L816" s="29">
        <v>841</v>
      </c>
      <c r="M816" s="28">
        <v>883</v>
      </c>
      <c r="N816" s="28" t="s">
        <v>284</v>
      </c>
      <c r="O816" s="21">
        <f>IF(ISBLANK(J816),(IF(ISBLANK(I816),(IF(ISBLANK(K816),(IF(ISBLANK(M816),"Preis fehlt",M816*'JR1'!AD$2)),K816)),I816)),J816)</f>
        <v>992</v>
      </c>
    </row>
    <row r="817" spans="1:15" ht="30" x14ac:dyDescent="0.25">
      <c r="A817" s="14">
        <v>5369</v>
      </c>
      <c r="B817" s="15" t="s">
        <v>56</v>
      </c>
      <c r="C817" s="16" t="s">
        <v>2219</v>
      </c>
      <c r="D817" s="15" t="s">
        <v>2220</v>
      </c>
      <c r="E817" s="17" t="s">
        <v>98</v>
      </c>
      <c r="F817" s="18" t="s">
        <v>2221</v>
      </c>
      <c r="G817" s="19">
        <v>8</v>
      </c>
      <c r="H817" s="19">
        <v>24</v>
      </c>
      <c r="I817" s="20">
        <v>8050</v>
      </c>
      <c r="J817" s="20"/>
      <c r="K817" s="20"/>
      <c r="L817" s="20">
        <v>6823</v>
      </c>
      <c r="M817" s="19">
        <v>9004</v>
      </c>
      <c r="N817" s="19" t="s">
        <v>80</v>
      </c>
      <c r="O817" s="21">
        <f>IF(ISBLANK(J817),(IF(ISBLANK(I817),(IF(ISBLANK(K817),(IF(ISBLANK(M817),"Preis fehlt",M817*'JR1'!AD$2)),K817)),I817)),J817)</f>
        <v>8050</v>
      </c>
    </row>
    <row r="818" spans="1:15" x14ac:dyDescent="0.25">
      <c r="A818" s="23">
        <v>12707</v>
      </c>
      <c r="B818" s="24" t="s">
        <v>56</v>
      </c>
      <c r="C818" s="25" t="s">
        <v>2222</v>
      </c>
      <c r="D818" s="24" t="s">
        <v>2223</v>
      </c>
      <c r="E818" s="26" t="s">
        <v>129</v>
      </c>
      <c r="F818" s="27" t="s">
        <v>1728</v>
      </c>
      <c r="G818" s="28">
        <v>1</v>
      </c>
      <c r="H818" s="28">
        <v>6</v>
      </c>
      <c r="I818" s="29">
        <v>822</v>
      </c>
      <c r="J818" s="29"/>
      <c r="K818" s="29"/>
      <c r="L818" s="29">
        <v>697</v>
      </c>
      <c r="M818" s="28">
        <v>732</v>
      </c>
      <c r="N818" s="28" t="s">
        <v>294</v>
      </c>
      <c r="O818" s="21">
        <f>IF(ISBLANK(J818),(IF(ISBLANK(I818),(IF(ISBLANK(K818),(IF(ISBLANK(M818),"Preis fehlt",M818*'JR1'!AD$2)),K818)),I818)),J818)</f>
        <v>822</v>
      </c>
    </row>
    <row r="819" spans="1:15" ht="30" x14ac:dyDescent="0.25">
      <c r="A819" s="14">
        <v>5030</v>
      </c>
      <c r="B819" s="15" t="s">
        <v>56</v>
      </c>
      <c r="C819" s="16" t="s">
        <v>2224</v>
      </c>
      <c r="D819" s="15" t="s">
        <v>2225</v>
      </c>
      <c r="E819" s="17" t="s">
        <v>74</v>
      </c>
      <c r="F819" s="18" t="s">
        <v>2226</v>
      </c>
      <c r="G819" s="19">
        <v>15</v>
      </c>
      <c r="H819" s="19">
        <v>15</v>
      </c>
      <c r="I819" s="20">
        <v>1964</v>
      </c>
      <c r="J819" s="20"/>
      <c r="K819" s="20"/>
      <c r="L819" s="20">
        <v>1665</v>
      </c>
      <c r="M819" s="19">
        <v>2194</v>
      </c>
      <c r="N819" s="19" t="s">
        <v>126</v>
      </c>
      <c r="O819" s="21">
        <f>IF(ISBLANK(J819),(IF(ISBLANK(I819),(IF(ISBLANK(K819),(IF(ISBLANK(M819),"Preis fehlt",M819*'JR1'!AD$2)),K819)),I819)),J819)</f>
        <v>1964</v>
      </c>
    </row>
    <row r="820" spans="1:15" ht="30" x14ac:dyDescent="0.25">
      <c r="A820" s="23">
        <v>5446</v>
      </c>
      <c r="B820" s="24" t="s">
        <v>56</v>
      </c>
      <c r="C820" s="25" t="s">
        <v>2227</v>
      </c>
      <c r="D820" s="24" t="s">
        <v>2228</v>
      </c>
      <c r="E820" s="26" t="s">
        <v>154</v>
      </c>
      <c r="F820" s="27" t="s">
        <v>2229</v>
      </c>
      <c r="G820" s="28">
        <v>12</v>
      </c>
      <c r="H820" s="28">
        <v>12</v>
      </c>
      <c r="I820" s="29">
        <v>1892</v>
      </c>
      <c r="J820" s="29"/>
      <c r="K820" s="29"/>
      <c r="L820" s="29">
        <v>1604</v>
      </c>
      <c r="M820" s="28">
        <v>2126</v>
      </c>
      <c r="N820" s="28" t="s">
        <v>126</v>
      </c>
      <c r="O820" s="21">
        <f>IF(ISBLANK(J820),(IF(ISBLANK(I820),(IF(ISBLANK(K820),(IF(ISBLANK(M820),"Preis fehlt",M820*'JR1'!AD$2)),K820)),I820)),J820)</f>
        <v>1892</v>
      </c>
    </row>
    <row r="821" spans="1:15" ht="45" x14ac:dyDescent="0.25">
      <c r="A821" s="14">
        <v>5031</v>
      </c>
      <c r="B821" s="15" t="s">
        <v>56</v>
      </c>
      <c r="C821" s="16" t="s">
        <v>2230</v>
      </c>
      <c r="D821" s="15" t="s">
        <v>2231</v>
      </c>
      <c r="E821" s="17" t="s">
        <v>98</v>
      </c>
      <c r="F821" s="18" t="s">
        <v>2232</v>
      </c>
      <c r="G821" s="19">
        <v>24</v>
      </c>
      <c r="H821" s="19">
        <v>24</v>
      </c>
      <c r="I821" s="20">
        <v>14004</v>
      </c>
      <c r="J821" s="20"/>
      <c r="K821" s="20"/>
      <c r="L821" s="20">
        <v>11866</v>
      </c>
      <c r="M821" s="19">
        <v>15660</v>
      </c>
      <c r="N821" s="19" t="s">
        <v>126</v>
      </c>
      <c r="O821" s="21">
        <f>IF(ISBLANK(J821),(IF(ISBLANK(I821),(IF(ISBLANK(K821),(IF(ISBLANK(M821),"Preis fehlt",M821*'JR1'!AD$2)),K821)),I821)),J821)</f>
        <v>14004</v>
      </c>
    </row>
    <row r="822" spans="1:15" ht="30" x14ac:dyDescent="0.25">
      <c r="A822" s="23">
        <v>5370</v>
      </c>
      <c r="B822" s="24" t="s">
        <v>56</v>
      </c>
      <c r="C822" s="25" t="s">
        <v>2233</v>
      </c>
      <c r="D822" s="24" t="s">
        <v>2234</v>
      </c>
      <c r="E822" s="26" t="s">
        <v>74</v>
      </c>
      <c r="F822" s="27" t="s">
        <v>1882</v>
      </c>
      <c r="G822" s="28">
        <v>5</v>
      </c>
      <c r="H822" s="28">
        <v>5</v>
      </c>
      <c r="I822" s="29">
        <v>1406</v>
      </c>
      <c r="J822" s="29"/>
      <c r="K822" s="29"/>
      <c r="L822" s="29">
        <v>1192</v>
      </c>
      <c r="M822" s="28">
        <v>1575</v>
      </c>
      <c r="N822" s="28" t="s">
        <v>80</v>
      </c>
      <c r="O822" s="21">
        <f>IF(ISBLANK(J822),(IF(ISBLANK(I822),(IF(ISBLANK(K822),(IF(ISBLANK(M822),"Preis fehlt",M822*'JR1'!AD$2)),K822)),I822)),J822)</f>
        <v>1406</v>
      </c>
    </row>
    <row r="823" spans="1:15" x14ac:dyDescent="0.25">
      <c r="A823" s="14">
        <v>10028</v>
      </c>
      <c r="B823" s="15" t="s">
        <v>56</v>
      </c>
      <c r="C823" s="16" t="s">
        <v>2235</v>
      </c>
      <c r="D823" s="15" t="s">
        <v>2236</v>
      </c>
      <c r="E823" s="17" t="s">
        <v>98</v>
      </c>
      <c r="F823" s="18" t="s">
        <v>2237</v>
      </c>
      <c r="G823" s="19">
        <v>5</v>
      </c>
      <c r="H823" s="19">
        <v>5</v>
      </c>
      <c r="I823" s="20">
        <v>1132</v>
      </c>
      <c r="J823" s="20">
        <v>876</v>
      </c>
      <c r="K823" s="20"/>
      <c r="L823" s="20">
        <v>959</v>
      </c>
      <c r="M823" s="19">
        <v>1261</v>
      </c>
      <c r="N823" s="19" t="s">
        <v>100</v>
      </c>
      <c r="O823" s="21">
        <f>IF(ISBLANK(J823),(IF(ISBLANK(I823),(IF(ISBLANK(K823),(IF(ISBLANK(M823),"Preis fehlt",M823*'JR1'!AD$2)),K823)),I823)),J823)</f>
        <v>876</v>
      </c>
    </row>
    <row r="824" spans="1:15" x14ac:dyDescent="0.25">
      <c r="A824" s="23">
        <v>8019</v>
      </c>
      <c r="B824" s="24" t="s">
        <v>56</v>
      </c>
      <c r="C824" s="25" t="s">
        <v>2238</v>
      </c>
      <c r="D824" s="24" t="s">
        <v>2239</v>
      </c>
      <c r="E824" s="26" t="s">
        <v>129</v>
      </c>
      <c r="F824" s="27" t="s">
        <v>378</v>
      </c>
      <c r="G824" s="28">
        <v>12</v>
      </c>
      <c r="H824" s="28">
        <v>12</v>
      </c>
      <c r="I824" s="29">
        <v>3675</v>
      </c>
      <c r="J824" s="29"/>
      <c r="K824" s="29"/>
      <c r="L824" s="29">
        <v>3113</v>
      </c>
      <c r="M824" s="28">
        <v>4111</v>
      </c>
      <c r="N824" s="28" t="s">
        <v>67</v>
      </c>
      <c r="O824" s="21">
        <f>IF(ISBLANK(J824),(IF(ISBLANK(I824),(IF(ISBLANK(K824),(IF(ISBLANK(M824),"Preis fehlt",M824*'JR1'!AD$2)),K824)),I824)),J824)</f>
        <v>3675</v>
      </c>
    </row>
    <row r="825" spans="1:15" x14ac:dyDescent="0.25">
      <c r="A825" s="14">
        <v>17737</v>
      </c>
      <c r="B825" s="15" t="s">
        <v>56</v>
      </c>
      <c r="C825" s="16" t="s">
        <v>2240</v>
      </c>
      <c r="D825" s="15" t="s">
        <v>2241</v>
      </c>
      <c r="E825" s="17" t="s">
        <v>98</v>
      </c>
      <c r="F825" s="18" t="s">
        <v>353</v>
      </c>
      <c r="G825" s="19">
        <v>1</v>
      </c>
      <c r="H825" s="19">
        <v>1</v>
      </c>
      <c r="I825" s="20"/>
      <c r="J825" s="20"/>
      <c r="K825" s="20"/>
      <c r="L825" s="20"/>
      <c r="M825" s="20"/>
      <c r="N825" s="19" t="s">
        <v>67</v>
      </c>
      <c r="O825" s="21" t="str">
        <f>IF(ISBLANK(J825),(IF(ISBLANK(I825),(IF(ISBLANK(K825),(IF(ISBLANK(M825),"Preis fehlt",M825*'JR1'!AD$2)),K825)),I825)),J825)</f>
        <v>Preis fehlt</v>
      </c>
    </row>
    <row r="826" spans="1:15" ht="30" x14ac:dyDescent="0.25">
      <c r="A826" s="23">
        <v>9033</v>
      </c>
      <c r="B826" s="24" t="s">
        <v>56</v>
      </c>
      <c r="C826" s="25" t="s">
        <v>2242</v>
      </c>
      <c r="D826" s="24" t="s">
        <v>2243</v>
      </c>
      <c r="E826" s="26" t="s">
        <v>129</v>
      </c>
      <c r="F826" s="27" t="s">
        <v>2244</v>
      </c>
      <c r="G826" s="28">
        <v>6</v>
      </c>
      <c r="H826" s="28">
        <v>6</v>
      </c>
      <c r="I826" s="29">
        <v>652</v>
      </c>
      <c r="J826" s="29"/>
      <c r="K826" s="29"/>
      <c r="L826" s="29">
        <v>553</v>
      </c>
      <c r="M826" s="28">
        <v>731</v>
      </c>
      <c r="N826" s="28" t="s">
        <v>267</v>
      </c>
      <c r="O826" s="21">
        <f>IF(ISBLANK(J826),(IF(ISBLANK(I826),(IF(ISBLANK(K826),(IF(ISBLANK(M826),"Preis fehlt",M826*'JR1'!AD$2)),K826)),I826)),J826)</f>
        <v>652</v>
      </c>
    </row>
    <row r="827" spans="1:15" x14ac:dyDescent="0.25">
      <c r="A827" s="14">
        <v>16442</v>
      </c>
      <c r="B827" s="15" t="s">
        <v>56</v>
      </c>
      <c r="C827" s="16" t="s">
        <v>2245</v>
      </c>
      <c r="D827" s="15" t="s">
        <v>2246</v>
      </c>
      <c r="E827" s="17" t="s">
        <v>59</v>
      </c>
      <c r="F827" s="18" t="s">
        <v>993</v>
      </c>
      <c r="G827" s="19">
        <v>1</v>
      </c>
      <c r="H827" s="19">
        <v>4</v>
      </c>
      <c r="I827" s="20"/>
      <c r="J827" s="20"/>
      <c r="K827" s="20"/>
      <c r="L827" s="20"/>
      <c r="M827" s="20"/>
      <c r="N827" s="19" t="s">
        <v>76</v>
      </c>
      <c r="O827" s="21" t="str">
        <f>IF(ISBLANK(J827),(IF(ISBLANK(I827),(IF(ISBLANK(K827),(IF(ISBLANK(M827),"Preis fehlt",M827*'JR1'!AD$2)),K827)),I827)),J827)</f>
        <v>Preis fehlt</v>
      </c>
    </row>
    <row r="828" spans="1:15" x14ac:dyDescent="0.25">
      <c r="A828" s="23">
        <v>12672</v>
      </c>
      <c r="B828" s="24" t="s">
        <v>56</v>
      </c>
      <c r="C828" s="25" t="s">
        <v>2247</v>
      </c>
      <c r="D828" s="24" t="s">
        <v>2248</v>
      </c>
      <c r="E828" s="26" t="s">
        <v>750</v>
      </c>
      <c r="F828" s="27" t="s">
        <v>2249</v>
      </c>
      <c r="G828" s="28">
        <v>2</v>
      </c>
      <c r="H828" s="28">
        <v>12</v>
      </c>
      <c r="I828" s="29">
        <v>2240</v>
      </c>
      <c r="J828" s="29"/>
      <c r="K828" s="29"/>
      <c r="L828" s="29">
        <v>1897</v>
      </c>
      <c r="M828" s="28">
        <v>2104</v>
      </c>
      <c r="N828" s="28" t="s">
        <v>67</v>
      </c>
      <c r="O828" s="21">
        <f>IF(ISBLANK(J828),(IF(ISBLANK(I828),(IF(ISBLANK(K828),(IF(ISBLANK(M828),"Preis fehlt",M828*'JR1'!AD$2)),K828)),I828)),J828)</f>
        <v>2240</v>
      </c>
    </row>
    <row r="829" spans="1:15" ht="30" x14ac:dyDescent="0.25">
      <c r="A829" s="14">
        <v>115</v>
      </c>
      <c r="B829" s="15" t="s">
        <v>56</v>
      </c>
      <c r="C829" s="16" t="s">
        <v>2250</v>
      </c>
      <c r="D829" s="15" t="s">
        <v>2251</v>
      </c>
      <c r="E829" s="17" t="s">
        <v>74</v>
      </c>
      <c r="F829" s="18" t="s">
        <v>183</v>
      </c>
      <c r="G829" s="19">
        <v>1</v>
      </c>
      <c r="H829" s="19">
        <v>6</v>
      </c>
      <c r="I829" s="20">
        <v>1293</v>
      </c>
      <c r="J829" s="20"/>
      <c r="K829" s="20"/>
      <c r="L829" s="20">
        <v>1096</v>
      </c>
      <c r="M829" s="19">
        <v>1443</v>
      </c>
      <c r="N829" s="19" t="s">
        <v>80</v>
      </c>
      <c r="O829" s="21">
        <f>IF(ISBLANK(J829),(IF(ISBLANK(I829),(IF(ISBLANK(K829),(IF(ISBLANK(M829),"Preis fehlt",M829*'JR1'!AD$2)),K829)),I829)),J829)</f>
        <v>1293</v>
      </c>
    </row>
    <row r="830" spans="1:15" ht="30" x14ac:dyDescent="0.25">
      <c r="A830" s="23">
        <v>5033</v>
      </c>
      <c r="B830" s="24" t="s">
        <v>56</v>
      </c>
      <c r="C830" s="25" t="s">
        <v>2252</v>
      </c>
      <c r="D830" s="24" t="s">
        <v>2253</v>
      </c>
      <c r="E830" s="26" t="s">
        <v>59</v>
      </c>
      <c r="F830" s="27" t="s">
        <v>447</v>
      </c>
      <c r="G830" s="28">
        <v>1</v>
      </c>
      <c r="H830" s="28">
        <v>12</v>
      </c>
      <c r="I830" s="29">
        <v>1974</v>
      </c>
      <c r="J830" s="29"/>
      <c r="K830" s="29"/>
      <c r="L830" s="29">
        <v>1674</v>
      </c>
      <c r="M830" s="28">
        <v>2410</v>
      </c>
      <c r="N830" s="28" t="s">
        <v>126</v>
      </c>
      <c r="O830" s="21">
        <f>IF(ISBLANK(J830),(IF(ISBLANK(I830),(IF(ISBLANK(K830),(IF(ISBLANK(M830),"Preis fehlt",M830*'JR1'!AD$2)),K830)),I830)),J830)</f>
        <v>1974</v>
      </c>
    </row>
    <row r="831" spans="1:15" x14ac:dyDescent="0.25">
      <c r="A831" s="14">
        <v>294</v>
      </c>
      <c r="B831" s="15" t="s">
        <v>56</v>
      </c>
      <c r="C831" s="16" t="s">
        <v>2254</v>
      </c>
      <c r="D831" s="15" t="s">
        <v>2255</v>
      </c>
      <c r="E831" s="17" t="s">
        <v>98</v>
      </c>
      <c r="F831" s="18" t="s">
        <v>378</v>
      </c>
      <c r="G831" s="19">
        <v>12</v>
      </c>
      <c r="H831" s="19">
        <v>12</v>
      </c>
      <c r="I831" s="20">
        <v>7001</v>
      </c>
      <c r="J831" s="20"/>
      <c r="K831" s="20"/>
      <c r="L831" s="20">
        <v>5933</v>
      </c>
      <c r="M831" s="19">
        <v>7829</v>
      </c>
      <c r="N831" s="19" t="s">
        <v>93</v>
      </c>
      <c r="O831" s="21">
        <f>IF(ISBLANK(J831),(IF(ISBLANK(I831),(IF(ISBLANK(K831),(IF(ISBLANK(M831),"Preis fehlt",M831*'JR1'!AD$2)),K831)),I831)),J831)</f>
        <v>7001</v>
      </c>
    </row>
    <row r="832" spans="1:15" ht="120" x14ac:dyDescent="0.25">
      <c r="A832" s="23">
        <v>9034</v>
      </c>
      <c r="B832" s="24" t="s">
        <v>134</v>
      </c>
      <c r="C832" s="25" t="s">
        <v>2256</v>
      </c>
      <c r="D832" s="24" t="s">
        <v>2257</v>
      </c>
      <c r="E832" s="26" t="s">
        <v>98</v>
      </c>
      <c r="F832" s="27" t="s">
        <v>2258</v>
      </c>
      <c r="G832" s="28">
        <v>8</v>
      </c>
      <c r="H832" s="28">
        <v>8</v>
      </c>
      <c r="I832" s="29">
        <v>1319</v>
      </c>
      <c r="J832" s="29"/>
      <c r="K832" s="29">
        <v>1241</v>
      </c>
      <c r="L832" s="29">
        <v>1119</v>
      </c>
      <c r="M832" s="28">
        <v>1722</v>
      </c>
      <c r="N832" s="28" t="s">
        <v>67</v>
      </c>
      <c r="O832" s="21">
        <f>IF(ISBLANK(J832),(IF(ISBLANK(I832),(IF(ISBLANK(K832),(IF(ISBLANK(M832),"Preis fehlt",M832*'JR1'!AD$2)),K832)),I832)),J832)</f>
        <v>1319</v>
      </c>
    </row>
    <row r="833" spans="1:15" ht="30" x14ac:dyDescent="0.25">
      <c r="A833" s="14">
        <v>15261</v>
      </c>
      <c r="B833" s="15" t="s">
        <v>134</v>
      </c>
      <c r="C833" s="16" t="s">
        <v>2259</v>
      </c>
      <c r="D833" s="15" t="s">
        <v>2260</v>
      </c>
      <c r="E833" s="17" t="s">
        <v>59</v>
      </c>
      <c r="F833" s="18" t="s">
        <v>656</v>
      </c>
      <c r="G833" s="19">
        <v>1</v>
      </c>
      <c r="H833" s="19">
        <v>4</v>
      </c>
      <c r="I833" s="20">
        <v>212</v>
      </c>
      <c r="J833" s="20"/>
      <c r="K833" s="20">
        <v>250</v>
      </c>
      <c r="L833" s="20">
        <v>180</v>
      </c>
      <c r="M833" s="19">
        <v>265</v>
      </c>
      <c r="N833" s="19" t="s">
        <v>67</v>
      </c>
      <c r="O833" s="21">
        <f>IF(ISBLANK(J833),(IF(ISBLANK(I833),(IF(ISBLANK(K833),(IF(ISBLANK(M833),"Preis fehlt",M833*'JR1'!AD$2)),K833)),I833)),J833)</f>
        <v>212</v>
      </c>
    </row>
    <row r="834" spans="1:15" ht="30" x14ac:dyDescent="0.25">
      <c r="A834" s="23">
        <v>15976</v>
      </c>
      <c r="B834" s="24" t="s">
        <v>56</v>
      </c>
      <c r="C834" s="25" t="s">
        <v>2261</v>
      </c>
      <c r="D834" s="24" t="s">
        <v>2262</v>
      </c>
      <c r="E834" s="26" t="s">
        <v>65</v>
      </c>
      <c r="F834" s="27" t="s">
        <v>477</v>
      </c>
      <c r="G834" s="28">
        <v>1</v>
      </c>
      <c r="H834" s="28">
        <v>3</v>
      </c>
      <c r="I834" s="29"/>
      <c r="J834" s="29"/>
      <c r="K834" s="29"/>
      <c r="L834" s="29"/>
      <c r="M834" s="29"/>
      <c r="N834" s="28" t="s">
        <v>80</v>
      </c>
      <c r="O834" s="21" t="str">
        <f>IF(ISBLANK(J834),(IF(ISBLANK(I834),(IF(ISBLANK(K834),(IF(ISBLANK(M834),"Preis fehlt",M834*'JR1'!AD$2)),K834)),I834)),J834)</f>
        <v>Preis fehlt</v>
      </c>
    </row>
    <row r="835" spans="1:15" x14ac:dyDescent="0.25">
      <c r="A835" s="14">
        <v>5436</v>
      </c>
      <c r="B835" s="15" t="s">
        <v>56</v>
      </c>
      <c r="C835" s="16" t="s">
        <v>2263</v>
      </c>
      <c r="D835" s="15" t="s">
        <v>2264</v>
      </c>
      <c r="E835" s="17" t="s">
        <v>74</v>
      </c>
      <c r="F835" s="18" t="s">
        <v>2265</v>
      </c>
      <c r="G835" s="19">
        <v>2</v>
      </c>
      <c r="H835" s="19">
        <v>12</v>
      </c>
      <c r="I835" s="20">
        <v>4677</v>
      </c>
      <c r="J835" s="20"/>
      <c r="K835" s="20"/>
      <c r="L835" s="20">
        <v>3965</v>
      </c>
      <c r="M835" s="19">
        <v>5231</v>
      </c>
      <c r="N835" s="19" t="s">
        <v>67</v>
      </c>
      <c r="O835" s="21">
        <f>IF(ISBLANK(J835),(IF(ISBLANK(I835),(IF(ISBLANK(K835),(IF(ISBLANK(M835),"Preis fehlt",M835*'JR1'!AD$2)),K835)),I835)),J835)</f>
        <v>4677</v>
      </c>
    </row>
    <row r="836" spans="1:15" x14ac:dyDescent="0.25">
      <c r="A836" s="23">
        <v>18216</v>
      </c>
      <c r="B836" s="24" t="s">
        <v>56</v>
      </c>
      <c r="C836" s="25" t="s">
        <v>2266</v>
      </c>
      <c r="D836" s="24" t="s">
        <v>2267</v>
      </c>
      <c r="E836" s="26" t="s">
        <v>98</v>
      </c>
      <c r="F836" s="27" t="s">
        <v>323</v>
      </c>
      <c r="G836" s="28">
        <v>1</v>
      </c>
      <c r="H836" s="28">
        <v>6</v>
      </c>
      <c r="I836" s="29"/>
      <c r="J836" s="29"/>
      <c r="K836" s="29"/>
      <c r="L836" s="29"/>
      <c r="M836" s="29"/>
      <c r="N836" s="28" t="s">
        <v>67</v>
      </c>
      <c r="O836" s="21" t="str">
        <f>IF(ISBLANK(J836),(IF(ISBLANK(I836),(IF(ISBLANK(K836),(IF(ISBLANK(M836),"Preis fehlt",M836*'JR1'!AD$2)),K836)),I836)),J836)</f>
        <v>Preis fehlt</v>
      </c>
    </row>
    <row r="837" spans="1:15" ht="105" x14ac:dyDescent="0.25">
      <c r="A837" s="14">
        <v>593</v>
      </c>
      <c r="B837" s="15" t="s">
        <v>56</v>
      </c>
      <c r="C837" s="16" t="s">
        <v>2268</v>
      </c>
      <c r="D837" s="15" t="s">
        <v>2269</v>
      </c>
      <c r="E837" s="17" t="s">
        <v>83</v>
      </c>
      <c r="F837" s="18" t="s">
        <v>2270</v>
      </c>
      <c r="G837" s="19">
        <v>6</v>
      </c>
      <c r="H837" s="19">
        <v>6</v>
      </c>
      <c r="I837" s="20">
        <v>1569</v>
      </c>
      <c r="J837" s="20"/>
      <c r="K837" s="20"/>
      <c r="L837" s="20">
        <v>1329</v>
      </c>
      <c r="M837" s="19">
        <v>1744</v>
      </c>
      <c r="N837" s="19" t="s">
        <v>76</v>
      </c>
      <c r="O837" s="21">
        <f>IF(ISBLANK(J837),(IF(ISBLANK(I837),(IF(ISBLANK(K837),(IF(ISBLANK(M837),"Preis fehlt",M837*'JR1'!AD$2)),K837)),I837)),J837)</f>
        <v>1569</v>
      </c>
    </row>
    <row r="838" spans="1:15" x14ac:dyDescent="0.25">
      <c r="A838" s="23">
        <v>7645</v>
      </c>
      <c r="B838" s="24" t="s">
        <v>62</v>
      </c>
      <c r="C838" s="25" t="s">
        <v>2271</v>
      </c>
      <c r="D838" s="24" t="s">
        <v>2272</v>
      </c>
      <c r="E838" s="26" t="s">
        <v>316</v>
      </c>
      <c r="F838" s="27" t="s">
        <v>346</v>
      </c>
      <c r="G838" s="28">
        <v>1</v>
      </c>
      <c r="H838" s="28">
        <v>6</v>
      </c>
      <c r="I838" s="29"/>
      <c r="J838" s="29"/>
      <c r="K838" s="29"/>
      <c r="L838" s="29"/>
      <c r="M838" s="28">
        <v>2133</v>
      </c>
      <c r="N838" s="28" t="s">
        <v>76</v>
      </c>
      <c r="O838" s="21">
        <f>IF(ISBLANK(J838),(IF(ISBLANK(I838),(IF(ISBLANK(K838),(IF(ISBLANK(M838),"Preis fehlt",M838*'JR1'!AD$2)),K838)),I838)),J838)</f>
        <v>2559.6</v>
      </c>
    </row>
    <row r="839" spans="1:15" ht="30" x14ac:dyDescent="0.25">
      <c r="A839" s="14">
        <v>8549</v>
      </c>
      <c r="B839" s="15" t="s">
        <v>56</v>
      </c>
      <c r="C839" s="16" t="s">
        <v>2273</v>
      </c>
      <c r="D839" s="15" t="s">
        <v>2274</v>
      </c>
      <c r="E839" s="17" t="s">
        <v>98</v>
      </c>
      <c r="F839" s="18" t="s">
        <v>2275</v>
      </c>
      <c r="G839" s="19">
        <v>774</v>
      </c>
      <c r="H839" s="19">
        <v>774</v>
      </c>
      <c r="I839" s="20">
        <v>124853</v>
      </c>
      <c r="J839" s="20"/>
      <c r="K839" s="20"/>
      <c r="L839" s="20">
        <v>105807</v>
      </c>
      <c r="M839" s="19">
        <v>139562</v>
      </c>
      <c r="N839" s="19" t="s">
        <v>104</v>
      </c>
      <c r="O839" s="21">
        <f>IF(ISBLANK(J839),(IF(ISBLANK(I839),(IF(ISBLANK(K839),(IF(ISBLANK(M839),"Preis fehlt",M839*'JR1'!AD$2)),K839)),I839)),J839)</f>
        <v>124853</v>
      </c>
    </row>
    <row r="840" spans="1:15" x14ac:dyDescent="0.25">
      <c r="A840" s="14">
        <v>12031</v>
      </c>
      <c r="B840" s="15" t="s">
        <v>56</v>
      </c>
      <c r="C840" s="16" t="s">
        <v>2276</v>
      </c>
      <c r="D840" s="15" t="s">
        <v>2277</v>
      </c>
      <c r="E840" s="17" t="s">
        <v>74</v>
      </c>
      <c r="F840" s="18" t="s">
        <v>2278</v>
      </c>
      <c r="G840" s="19">
        <v>2</v>
      </c>
      <c r="H840" s="19">
        <v>6</v>
      </c>
      <c r="I840" s="20">
        <v>2644</v>
      </c>
      <c r="J840" s="20"/>
      <c r="K840" s="20"/>
      <c r="L840" s="20">
        <v>2241</v>
      </c>
      <c r="M840" s="19">
        <v>2103</v>
      </c>
      <c r="N840" s="19" t="s">
        <v>104</v>
      </c>
      <c r="O840" s="21">
        <f>IF(ISBLANK(J840),(IF(ISBLANK(I840),(IF(ISBLANK(K840),(IF(ISBLANK(M840),"Preis fehlt",M840*'JR1'!AD$2)),K840)),I840)),J840)</f>
        <v>2644</v>
      </c>
    </row>
    <row r="841" spans="1:15" x14ac:dyDescent="0.25">
      <c r="A841" s="23">
        <v>12028</v>
      </c>
      <c r="B841" s="24" t="s">
        <v>56</v>
      </c>
      <c r="C841" s="25" t="s">
        <v>2279</v>
      </c>
      <c r="D841" s="24" t="s">
        <v>2280</v>
      </c>
      <c r="E841" s="26" t="s">
        <v>129</v>
      </c>
      <c r="F841" s="27" t="s">
        <v>2281</v>
      </c>
      <c r="G841" s="28">
        <v>12</v>
      </c>
      <c r="H841" s="28">
        <v>24</v>
      </c>
      <c r="I841" s="29">
        <v>8935</v>
      </c>
      <c r="J841" s="29"/>
      <c r="K841" s="29"/>
      <c r="L841" s="29">
        <v>7573</v>
      </c>
      <c r="M841" s="28">
        <v>7778</v>
      </c>
      <c r="N841" s="28" t="s">
        <v>104</v>
      </c>
      <c r="O841" s="21">
        <f>IF(ISBLANK(J841),(IF(ISBLANK(I841),(IF(ISBLANK(K841),(IF(ISBLANK(M841),"Preis fehlt",M841*'JR1'!AD$2)),K841)),I841)),J841)</f>
        <v>8935</v>
      </c>
    </row>
    <row r="842" spans="1:15" x14ac:dyDescent="0.25">
      <c r="A842" s="14">
        <v>12605</v>
      </c>
      <c r="B842" s="15" t="s">
        <v>56</v>
      </c>
      <c r="C842" s="16" t="s">
        <v>2282</v>
      </c>
      <c r="D842" s="15" t="s">
        <v>2283</v>
      </c>
      <c r="E842" s="17" t="s">
        <v>74</v>
      </c>
      <c r="F842" s="18" t="s">
        <v>1513</v>
      </c>
      <c r="G842" s="19">
        <v>12</v>
      </c>
      <c r="H842" s="19">
        <v>12</v>
      </c>
      <c r="I842" s="20">
        <v>5620</v>
      </c>
      <c r="J842" s="20"/>
      <c r="K842" s="20"/>
      <c r="L842" s="20">
        <v>4762</v>
      </c>
      <c r="M842" s="19">
        <v>4994</v>
      </c>
      <c r="N842" s="19" t="s">
        <v>104</v>
      </c>
      <c r="O842" s="21">
        <f>IF(ISBLANK(J842),(IF(ISBLANK(I842),(IF(ISBLANK(K842),(IF(ISBLANK(M842),"Preis fehlt",M842*'JR1'!AD$2)),K842)),I842)),J842)</f>
        <v>5620</v>
      </c>
    </row>
    <row r="843" spans="1:15" x14ac:dyDescent="0.25">
      <c r="A843" s="23">
        <v>7530</v>
      </c>
      <c r="B843" s="24" t="s">
        <v>56</v>
      </c>
      <c r="C843" s="25" t="s">
        <v>2284</v>
      </c>
      <c r="D843" s="24" t="s">
        <v>2285</v>
      </c>
      <c r="E843" s="26" t="s">
        <v>129</v>
      </c>
      <c r="F843" s="27" t="s">
        <v>2286</v>
      </c>
      <c r="G843" s="28">
        <v>14</v>
      </c>
      <c r="H843" s="28">
        <v>14</v>
      </c>
      <c r="I843" s="29">
        <v>3399</v>
      </c>
      <c r="J843" s="29"/>
      <c r="K843" s="29"/>
      <c r="L843" s="29">
        <v>2881</v>
      </c>
      <c r="M843" s="28">
        <v>3803</v>
      </c>
      <c r="N843" s="28" t="s">
        <v>104</v>
      </c>
      <c r="O843" s="21">
        <f>IF(ISBLANK(J843),(IF(ISBLANK(I843),(IF(ISBLANK(K843),(IF(ISBLANK(M843),"Preis fehlt",M843*'JR1'!AD$2)),K843)),I843)),J843)</f>
        <v>3399</v>
      </c>
    </row>
    <row r="844" spans="1:15" x14ac:dyDescent="0.25">
      <c r="A844" s="14">
        <v>7655</v>
      </c>
      <c r="B844" s="15" t="s">
        <v>62</v>
      </c>
      <c r="C844" s="16" t="s">
        <v>2287</v>
      </c>
      <c r="D844" s="15" t="s">
        <v>2288</v>
      </c>
      <c r="E844" s="17" t="s">
        <v>2289</v>
      </c>
      <c r="F844" s="18" t="s">
        <v>2290</v>
      </c>
      <c r="G844" s="19">
        <v>12</v>
      </c>
      <c r="H844" s="19">
        <v>12</v>
      </c>
      <c r="I844" s="20"/>
      <c r="J844" s="20"/>
      <c r="K844" s="20"/>
      <c r="L844" s="20"/>
      <c r="M844" s="19">
        <v>1388</v>
      </c>
      <c r="N844" s="19" t="s">
        <v>67</v>
      </c>
      <c r="O844" s="21">
        <f>IF(ISBLANK(J844),(IF(ISBLANK(I844),(IF(ISBLANK(K844),(IF(ISBLANK(M844),"Preis fehlt",M844*'JR1'!AD$2)),K844)),I844)),J844)</f>
        <v>1665.6</v>
      </c>
    </row>
    <row r="845" spans="1:15" x14ac:dyDescent="0.25">
      <c r="A845" s="23">
        <v>12032</v>
      </c>
      <c r="B845" s="24" t="s">
        <v>56</v>
      </c>
      <c r="C845" s="25" t="s">
        <v>2291</v>
      </c>
      <c r="D845" s="24" t="s">
        <v>2292</v>
      </c>
      <c r="E845" s="26" t="s">
        <v>98</v>
      </c>
      <c r="F845" s="27" t="s">
        <v>2293</v>
      </c>
      <c r="G845" s="28">
        <v>12</v>
      </c>
      <c r="H845" s="28">
        <v>12</v>
      </c>
      <c r="I845" s="29">
        <v>7791</v>
      </c>
      <c r="J845" s="29"/>
      <c r="K845" s="29"/>
      <c r="L845" s="29">
        <v>6603</v>
      </c>
      <c r="M845" s="28">
        <v>6047</v>
      </c>
      <c r="N845" s="28" t="s">
        <v>294</v>
      </c>
      <c r="O845" s="21">
        <f>IF(ISBLANK(J845),(IF(ISBLANK(I845),(IF(ISBLANK(K845),(IF(ISBLANK(M845),"Preis fehlt",M845*'JR1'!AD$2)),K845)),I845)),J845)</f>
        <v>7791</v>
      </c>
    </row>
    <row r="846" spans="1:15" x14ac:dyDescent="0.25">
      <c r="A846" s="14">
        <v>12034</v>
      </c>
      <c r="B846" s="15" t="s">
        <v>56</v>
      </c>
      <c r="C846" s="16" t="s">
        <v>2294</v>
      </c>
      <c r="D846" s="15" t="s">
        <v>2295</v>
      </c>
      <c r="E846" s="17" t="s">
        <v>154</v>
      </c>
      <c r="F846" s="18" t="s">
        <v>2296</v>
      </c>
      <c r="G846" s="19">
        <v>12</v>
      </c>
      <c r="H846" s="19">
        <v>12</v>
      </c>
      <c r="I846" s="20">
        <v>3529</v>
      </c>
      <c r="J846" s="20"/>
      <c r="K846" s="20"/>
      <c r="L846" s="20">
        <v>2992</v>
      </c>
      <c r="M846" s="19">
        <v>2680</v>
      </c>
      <c r="N846" s="19" t="s">
        <v>104</v>
      </c>
      <c r="O846" s="21">
        <f>IF(ISBLANK(J846),(IF(ISBLANK(I846),(IF(ISBLANK(K846),(IF(ISBLANK(M846),"Preis fehlt",M846*'JR1'!AD$2)),K846)),I846)),J846)</f>
        <v>3529</v>
      </c>
    </row>
    <row r="847" spans="1:15" ht="30" x14ac:dyDescent="0.25">
      <c r="A847" s="23">
        <v>7646</v>
      </c>
      <c r="B847" s="24" t="s">
        <v>56</v>
      </c>
      <c r="C847" s="25" t="s">
        <v>2297</v>
      </c>
      <c r="D847" s="24" t="s">
        <v>2298</v>
      </c>
      <c r="E847" s="26" t="s">
        <v>91</v>
      </c>
      <c r="F847" s="27" t="s">
        <v>2299</v>
      </c>
      <c r="G847" s="28">
        <v>10</v>
      </c>
      <c r="H847" s="28">
        <v>10</v>
      </c>
      <c r="I847" s="29">
        <v>2573</v>
      </c>
      <c r="J847" s="29"/>
      <c r="K847" s="29"/>
      <c r="L847" s="29">
        <v>2181</v>
      </c>
      <c r="M847" s="28">
        <v>2888</v>
      </c>
      <c r="N847" s="28" t="s">
        <v>61</v>
      </c>
      <c r="O847" s="21">
        <f>IF(ISBLANK(J847),(IF(ISBLANK(I847),(IF(ISBLANK(K847),(IF(ISBLANK(M847),"Preis fehlt",M847*'JR1'!AD$2)),K847)),I847)),J847)</f>
        <v>2573</v>
      </c>
    </row>
    <row r="848" spans="1:15" x14ac:dyDescent="0.25">
      <c r="A848" s="23">
        <v>939</v>
      </c>
      <c r="B848" s="24" t="s">
        <v>56</v>
      </c>
      <c r="C848" s="25" t="s">
        <v>2300</v>
      </c>
      <c r="D848" s="24" t="s">
        <v>2301</v>
      </c>
      <c r="E848" s="26" t="s">
        <v>83</v>
      </c>
      <c r="F848" s="27" t="s">
        <v>2302</v>
      </c>
      <c r="G848" s="28">
        <v>24</v>
      </c>
      <c r="H848" s="28">
        <v>24</v>
      </c>
      <c r="I848" s="29">
        <v>5462</v>
      </c>
      <c r="J848" s="29"/>
      <c r="K848" s="29"/>
      <c r="L848" s="29">
        <v>4630</v>
      </c>
      <c r="M848" s="28">
        <v>6105</v>
      </c>
      <c r="N848" s="28" t="s">
        <v>151</v>
      </c>
      <c r="O848" s="21">
        <f>IF(ISBLANK(J848),(IF(ISBLANK(I848),(IF(ISBLANK(K848),(IF(ISBLANK(M848),"Preis fehlt",M848*'JR1'!AD$2)),K848)),I848)),J848)</f>
        <v>5462</v>
      </c>
    </row>
    <row r="849" spans="1:15" ht="30" x14ac:dyDescent="0.25">
      <c r="A849" s="14">
        <v>12029</v>
      </c>
      <c r="B849" s="15" t="s">
        <v>56</v>
      </c>
      <c r="C849" s="16" t="s">
        <v>2303</v>
      </c>
      <c r="D849" s="15" t="s">
        <v>2304</v>
      </c>
      <c r="E849" s="17" t="s">
        <v>74</v>
      </c>
      <c r="F849" s="18" t="s">
        <v>189</v>
      </c>
      <c r="G849" s="19">
        <v>4</v>
      </c>
      <c r="H849" s="19">
        <v>4</v>
      </c>
      <c r="I849" s="20">
        <v>1310</v>
      </c>
      <c r="J849" s="20"/>
      <c r="K849" s="20"/>
      <c r="L849" s="20">
        <v>1109</v>
      </c>
      <c r="M849" s="19">
        <v>989</v>
      </c>
      <c r="N849" s="19" t="s">
        <v>80</v>
      </c>
      <c r="O849" s="21">
        <f>IF(ISBLANK(J849),(IF(ISBLANK(I849),(IF(ISBLANK(K849),(IF(ISBLANK(M849),"Preis fehlt",M849*'JR1'!AD$2)),K849)),I849)),J849)</f>
        <v>1310</v>
      </c>
    </row>
    <row r="850" spans="1:15" x14ac:dyDescent="0.25">
      <c r="A850" s="23">
        <v>13364</v>
      </c>
      <c r="B850" s="24" t="s">
        <v>62</v>
      </c>
      <c r="C850" s="25" t="s">
        <v>2305</v>
      </c>
      <c r="D850" s="24" t="s">
        <v>2306</v>
      </c>
      <c r="E850" s="26" t="s">
        <v>65</v>
      </c>
      <c r="F850" s="27" t="s">
        <v>317</v>
      </c>
      <c r="G850" s="28">
        <v>1</v>
      </c>
      <c r="H850" s="28">
        <v>6</v>
      </c>
      <c r="I850" s="29"/>
      <c r="J850" s="29"/>
      <c r="K850" s="29"/>
      <c r="L850" s="29"/>
      <c r="M850" s="28">
        <v>498</v>
      </c>
      <c r="N850" s="28" t="s">
        <v>1350</v>
      </c>
      <c r="O850" s="21">
        <f>IF(ISBLANK(J850),(IF(ISBLANK(I850),(IF(ISBLANK(K850),(IF(ISBLANK(M850),"Preis fehlt",M850*'JR1'!AD$2)),K850)),I850)),J850)</f>
        <v>597.6</v>
      </c>
    </row>
    <row r="851" spans="1:15" x14ac:dyDescent="0.25">
      <c r="A851" s="14">
        <v>10031</v>
      </c>
      <c r="B851" s="15" t="s">
        <v>56</v>
      </c>
      <c r="C851" s="16" t="s">
        <v>2307</v>
      </c>
      <c r="D851" s="15" t="s">
        <v>2308</v>
      </c>
      <c r="E851" s="17" t="s">
        <v>98</v>
      </c>
      <c r="F851" s="18" t="s">
        <v>183</v>
      </c>
      <c r="G851" s="19">
        <v>1</v>
      </c>
      <c r="H851" s="19">
        <v>4</v>
      </c>
      <c r="I851" s="20">
        <v>476</v>
      </c>
      <c r="J851" s="20">
        <v>457</v>
      </c>
      <c r="K851" s="20"/>
      <c r="L851" s="20">
        <v>404</v>
      </c>
      <c r="M851" s="19">
        <v>543</v>
      </c>
      <c r="N851" s="19" t="s">
        <v>111</v>
      </c>
      <c r="O851" s="21">
        <f>IF(ISBLANK(J851),(IF(ISBLANK(I851),(IF(ISBLANK(K851),(IF(ISBLANK(M851),"Preis fehlt",M851*'JR1'!AD$2)),K851)),I851)),J851)</f>
        <v>457</v>
      </c>
    </row>
    <row r="852" spans="1:15" ht="30" x14ac:dyDescent="0.25">
      <c r="A852" s="23">
        <v>18071</v>
      </c>
      <c r="B852" s="24" t="s">
        <v>56</v>
      </c>
      <c r="C852" s="25" t="s">
        <v>2309</v>
      </c>
      <c r="D852" s="24" t="s">
        <v>2310</v>
      </c>
      <c r="E852" s="26" t="s">
        <v>91</v>
      </c>
      <c r="F852" s="27" t="s">
        <v>2311</v>
      </c>
      <c r="G852" s="28">
        <v>8</v>
      </c>
      <c r="H852" s="28">
        <v>8</v>
      </c>
      <c r="I852" s="29"/>
      <c r="J852" s="29"/>
      <c r="K852" s="29"/>
      <c r="L852" s="29"/>
      <c r="M852" s="29"/>
      <c r="N852" s="28" t="s">
        <v>88</v>
      </c>
      <c r="O852" s="21" t="str">
        <f>IF(ISBLANK(J852),(IF(ISBLANK(I852),(IF(ISBLANK(K852),(IF(ISBLANK(M852),"Preis fehlt",M852*'JR1'!AD$2)),K852)),I852)),J852)</f>
        <v>Preis fehlt</v>
      </c>
    </row>
    <row r="853" spans="1:15" x14ac:dyDescent="0.25">
      <c r="A853" s="23">
        <v>13060</v>
      </c>
      <c r="B853" s="24" t="s">
        <v>62</v>
      </c>
      <c r="C853" s="25" t="s">
        <v>2312</v>
      </c>
      <c r="D853" s="24" t="s">
        <v>2313</v>
      </c>
      <c r="E853" s="26" t="s">
        <v>65</v>
      </c>
      <c r="F853" s="27" t="s">
        <v>2038</v>
      </c>
      <c r="G853" s="28">
        <v>4</v>
      </c>
      <c r="H853" s="28">
        <v>4</v>
      </c>
      <c r="I853" s="29"/>
      <c r="J853" s="29"/>
      <c r="K853" s="29"/>
      <c r="L853" s="29"/>
      <c r="M853" s="28">
        <v>781</v>
      </c>
      <c r="N853" s="28" t="s">
        <v>67</v>
      </c>
      <c r="O853" s="21">
        <f>IF(ISBLANK(J853),(IF(ISBLANK(I853),(IF(ISBLANK(K853),(IF(ISBLANK(M853),"Preis fehlt",M853*'JR1'!AD$2)),K853)),I853)),J853)</f>
        <v>937.19999999999993</v>
      </c>
    </row>
    <row r="854" spans="1:15" x14ac:dyDescent="0.25">
      <c r="A854" s="14">
        <v>7647</v>
      </c>
      <c r="B854" s="15" t="s">
        <v>62</v>
      </c>
      <c r="C854" s="16" t="s">
        <v>2314</v>
      </c>
      <c r="D854" s="15" t="s">
        <v>2315</v>
      </c>
      <c r="E854" s="17" t="s">
        <v>2316</v>
      </c>
      <c r="F854" s="18" t="s">
        <v>2317</v>
      </c>
      <c r="G854" s="19">
        <v>2</v>
      </c>
      <c r="H854" s="19">
        <v>12</v>
      </c>
      <c r="I854" s="20"/>
      <c r="J854" s="20"/>
      <c r="K854" s="20"/>
      <c r="L854" s="20"/>
      <c r="M854" s="19">
        <v>1634</v>
      </c>
      <c r="N854" s="19" t="s">
        <v>67</v>
      </c>
      <c r="O854" s="21">
        <f>IF(ISBLANK(J854),(IF(ISBLANK(I854),(IF(ISBLANK(K854),(IF(ISBLANK(M854),"Preis fehlt",M854*'JR1'!AD$2)),K854)),I854)),J854)</f>
        <v>1960.8</v>
      </c>
    </row>
    <row r="855" spans="1:15" x14ac:dyDescent="0.25">
      <c r="A855" s="23">
        <v>15542</v>
      </c>
      <c r="B855" s="24" t="s">
        <v>134</v>
      </c>
      <c r="C855" s="25" t="s">
        <v>2318</v>
      </c>
      <c r="D855" s="24" t="s">
        <v>2319</v>
      </c>
      <c r="E855" s="26" t="s">
        <v>59</v>
      </c>
      <c r="F855" s="27" t="s">
        <v>2320</v>
      </c>
      <c r="G855" s="28">
        <v>6</v>
      </c>
      <c r="H855" s="28">
        <v>6</v>
      </c>
      <c r="I855" s="29"/>
      <c r="J855" s="29"/>
      <c r="K855" s="29"/>
      <c r="L855" s="29"/>
      <c r="M855" s="29"/>
      <c r="N855" s="28" t="s">
        <v>104</v>
      </c>
      <c r="O855" s="21" t="str">
        <f>IF(ISBLANK(J855),(IF(ISBLANK(I855),(IF(ISBLANK(K855),(IF(ISBLANK(M855),"Preis fehlt",M855*'JR1'!AD$2)),K855)),I855)),J855)</f>
        <v>Preis fehlt</v>
      </c>
    </row>
    <row r="856" spans="1:15" ht="30" x14ac:dyDescent="0.25">
      <c r="A856" s="14">
        <v>5104</v>
      </c>
      <c r="B856" s="15" t="s">
        <v>56</v>
      </c>
      <c r="C856" s="16" t="s">
        <v>2321</v>
      </c>
      <c r="D856" s="15" t="s">
        <v>2322</v>
      </c>
      <c r="E856" s="17" t="s">
        <v>98</v>
      </c>
      <c r="F856" s="18" t="s">
        <v>2323</v>
      </c>
      <c r="G856" s="19">
        <v>15</v>
      </c>
      <c r="H856" s="19">
        <v>15</v>
      </c>
      <c r="I856" s="20">
        <v>4259</v>
      </c>
      <c r="J856" s="20"/>
      <c r="K856" s="20"/>
      <c r="L856" s="20">
        <v>3609</v>
      </c>
      <c r="M856" s="19">
        <v>4764</v>
      </c>
      <c r="N856" s="19" t="s">
        <v>267</v>
      </c>
      <c r="O856" s="21">
        <f>IF(ISBLANK(J856),(IF(ISBLANK(I856),(IF(ISBLANK(K856),(IF(ISBLANK(M856),"Preis fehlt",M856*'JR1'!AD$2)),K856)),I856)),J856)</f>
        <v>4259</v>
      </c>
    </row>
    <row r="857" spans="1:15" x14ac:dyDescent="0.25">
      <c r="A857" s="23">
        <v>4236</v>
      </c>
      <c r="B857" s="24" t="s">
        <v>56</v>
      </c>
      <c r="C857" s="25" t="s">
        <v>2324</v>
      </c>
      <c r="D857" s="24" t="s">
        <v>2325</v>
      </c>
      <c r="E857" s="26" t="s">
        <v>129</v>
      </c>
      <c r="F857" s="27" t="s">
        <v>1061</v>
      </c>
      <c r="G857" s="28">
        <v>1</v>
      </c>
      <c r="H857" s="28">
        <v>4</v>
      </c>
      <c r="I857" s="29">
        <v>135</v>
      </c>
      <c r="J857" s="29"/>
      <c r="K857" s="29"/>
      <c r="L857" s="29">
        <v>114</v>
      </c>
      <c r="M857" s="28">
        <v>172</v>
      </c>
      <c r="N857" s="28" t="s">
        <v>104</v>
      </c>
      <c r="O857" s="21">
        <f>IF(ISBLANK(J857),(IF(ISBLANK(I857),(IF(ISBLANK(K857),(IF(ISBLANK(M857),"Preis fehlt",M857*'JR1'!AD$2)),K857)),I857)),J857)</f>
        <v>135</v>
      </c>
    </row>
    <row r="858" spans="1:15" ht="30" x14ac:dyDescent="0.25">
      <c r="A858" s="14">
        <v>2207</v>
      </c>
      <c r="B858" s="15" t="s">
        <v>56</v>
      </c>
      <c r="C858" s="16" t="s">
        <v>2326</v>
      </c>
      <c r="D858" s="15" t="s">
        <v>2327</v>
      </c>
      <c r="E858" s="17" t="s">
        <v>65</v>
      </c>
      <c r="F858" s="18" t="s">
        <v>161</v>
      </c>
      <c r="G858" s="19">
        <v>1</v>
      </c>
      <c r="H858" s="19">
        <v>12</v>
      </c>
      <c r="I858" s="20">
        <v>1421</v>
      </c>
      <c r="J858" s="20"/>
      <c r="K858" s="20"/>
      <c r="L858" s="20">
        <v>1224</v>
      </c>
      <c r="M858" s="19">
        <v>1593</v>
      </c>
      <c r="N858" s="19" t="s">
        <v>61</v>
      </c>
      <c r="O858" s="21">
        <f>IF(ISBLANK(J858),(IF(ISBLANK(I858),(IF(ISBLANK(K858),(IF(ISBLANK(M858),"Preis fehlt",M858*'JR1'!AD$2)),K858)),I858)),J858)</f>
        <v>1421</v>
      </c>
    </row>
    <row r="859" spans="1:15" ht="30" x14ac:dyDescent="0.25">
      <c r="A859" s="23">
        <v>2127</v>
      </c>
      <c r="B859" s="24" t="s">
        <v>56</v>
      </c>
      <c r="C859" s="25" t="s">
        <v>2328</v>
      </c>
      <c r="D859" s="24" t="s">
        <v>2329</v>
      </c>
      <c r="E859" s="26" t="s">
        <v>65</v>
      </c>
      <c r="F859" s="27" t="s">
        <v>1752</v>
      </c>
      <c r="G859" s="28">
        <v>1</v>
      </c>
      <c r="H859" s="28">
        <v>6</v>
      </c>
      <c r="I859" s="29">
        <v>582</v>
      </c>
      <c r="J859" s="29"/>
      <c r="K859" s="29"/>
      <c r="L859" s="29">
        <v>493</v>
      </c>
      <c r="M859" s="28">
        <v>654</v>
      </c>
      <c r="N859" s="28" t="s">
        <v>61</v>
      </c>
      <c r="O859" s="21">
        <f>IF(ISBLANK(J859),(IF(ISBLANK(I859),(IF(ISBLANK(K859),(IF(ISBLANK(M859),"Preis fehlt",M859*'JR1'!AD$2)),K859)),I859)),J859)</f>
        <v>582</v>
      </c>
    </row>
    <row r="860" spans="1:15" ht="30" x14ac:dyDescent="0.25">
      <c r="A860" s="14">
        <v>13350</v>
      </c>
      <c r="B860" s="15" t="s">
        <v>56</v>
      </c>
      <c r="C860" s="16" t="s">
        <v>2330</v>
      </c>
      <c r="D860" s="15" t="s">
        <v>2331</v>
      </c>
      <c r="E860" s="17" t="s">
        <v>83</v>
      </c>
      <c r="F860" s="18" t="s">
        <v>252</v>
      </c>
      <c r="G860" s="19">
        <v>4</v>
      </c>
      <c r="H860" s="19">
        <v>4</v>
      </c>
      <c r="I860" s="20">
        <v>805</v>
      </c>
      <c r="J860" s="20"/>
      <c r="K860" s="20"/>
      <c r="L860" s="20">
        <v>682</v>
      </c>
      <c r="M860" s="19">
        <v>867</v>
      </c>
      <c r="N860" s="19" t="s">
        <v>80</v>
      </c>
      <c r="O860" s="21">
        <f>IF(ISBLANK(J860),(IF(ISBLANK(I860),(IF(ISBLANK(K860),(IF(ISBLANK(M860),"Preis fehlt",M860*'JR1'!AD$2)),K860)),I860)),J860)</f>
        <v>805</v>
      </c>
    </row>
    <row r="861" spans="1:15" ht="30" x14ac:dyDescent="0.25">
      <c r="A861" s="23">
        <v>5272</v>
      </c>
      <c r="B861" s="24" t="s">
        <v>56</v>
      </c>
      <c r="C861" s="25" t="s">
        <v>2332</v>
      </c>
      <c r="D861" s="24" t="s">
        <v>2333</v>
      </c>
      <c r="E861" s="26" t="s">
        <v>98</v>
      </c>
      <c r="F861" s="27" t="s">
        <v>2334</v>
      </c>
      <c r="G861" s="28">
        <v>15</v>
      </c>
      <c r="H861" s="28">
        <v>15</v>
      </c>
      <c r="I861" s="29">
        <v>2947</v>
      </c>
      <c r="J861" s="29"/>
      <c r="K861" s="29"/>
      <c r="L861" s="29">
        <v>2499</v>
      </c>
      <c r="M861" s="28">
        <v>3320</v>
      </c>
      <c r="N861" s="28" t="s">
        <v>88</v>
      </c>
      <c r="O861" s="21">
        <f>IF(ISBLANK(J861),(IF(ISBLANK(I861),(IF(ISBLANK(K861),(IF(ISBLANK(M861),"Preis fehlt",M861*'JR1'!AD$2)),K861)),I861)),J861)</f>
        <v>2947</v>
      </c>
    </row>
    <row r="862" spans="1:15" x14ac:dyDescent="0.25">
      <c r="A862" s="14">
        <v>12037</v>
      </c>
      <c r="B862" s="15" t="s">
        <v>56</v>
      </c>
      <c r="C862" s="16" t="s">
        <v>2335</v>
      </c>
      <c r="D862" s="15" t="s">
        <v>2336</v>
      </c>
      <c r="E862" s="17" t="s">
        <v>74</v>
      </c>
      <c r="F862" s="18" t="s">
        <v>356</v>
      </c>
      <c r="G862" s="19">
        <v>6</v>
      </c>
      <c r="H862" s="19">
        <v>6</v>
      </c>
      <c r="I862" s="20">
        <v>790</v>
      </c>
      <c r="J862" s="20"/>
      <c r="K862" s="20"/>
      <c r="L862" s="20">
        <v>668</v>
      </c>
      <c r="M862" s="19">
        <v>619</v>
      </c>
      <c r="N862" s="19" t="s">
        <v>111</v>
      </c>
      <c r="O862" s="21">
        <f>IF(ISBLANK(J862),(IF(ISBLANK(I862),(IF(ISBLANK(K862),(IF(ISBLANK(M862),"Preis fehlt",M862*'JR1'!AD$2)),K862)),I862)),J862)</f>
        <v>790</v>
      </c>
    </row>
    <row r="863" spans="1:15" ht="30" x14ac:dyDescent="0.25">
      <c r="A863" s="23">
        <v>2024</v>
      </c>
      <c r="B863" s="24" t="s">
        <v>56</v>
      </c>
      <c r="C863" s="25" t="s">
        <v>2337</v>
      </c>
      <c r="D863" s="24" t="s">
        <v>2338</v>
      </c>
      <c r="E863" s="26" t="s">
        <v>194</v>
      </c>
      <c r="F863" s="27" t="s">
        <v>2339</v>
      </c>
      <c r="G863" s="28">
        <v>8</v>
      </c>
      <c r="H863" s="28">
        <v>8</v>
      </c>
      <c r="I863" s="29">
        <v>2555</v>
      </c>
      <c r="J863" s="29"/>
      <c r="K863" s="29"/>
      <c r="L863" s="29">
        <v>2164</v>
      </c>
      <c r="M863" s="28">
        <v>2858</v>
      </c>
      <c r="N863" s="28" t="s">
        <v>88</v>
      </c>
      <c r="O863" s="21">
        <f>IF(ISBLANK(J863),(IF(ISBLANK(I863),(IF(ISBLANK(K863),(IF(ISBLANK(M863),"Preis fehlt",M863*'JR1'!AD$2)),K863)),I863)),J863)</f>
        <v>2555</v>
      </c>
    </row>
    <row r="864" spans="1:15" ht="30" x14ac:dyDescent="0.25">
      <c r="A864" s="14">
        <v>12683</v>
      </c>
      <c r="B864" s="15" t="s">
        <v>56</v>
      </c>
      <c r="C864" s="16" t="s">
        <v>2340</v>
      </c>
      <c r="D864" s="15" t="s">
        <v>2341</v>
      </c>
      <c r="E864" s="17" t="s">
        <v>129</v>
      </c>
      <c r="F864" s="18" t="s">
        <v>242</v>
      </c>
      <c r="G864" s="19">
        <v>12</v>
      </c>
      <c r="H864" s="19">
        <v>12</v>
      </c>
      <c r="I864" s="20">
        <v>2107</v>
      </c>
      <c r="J864" s="20"/>
      <c r="K864" s="20"/>
      <c r="L864" s="20">
        <v>1785</v>
      </c>
      <c r="M864" s="19">
        <v>1873</v>
      </c>
      <c r="N864" s="19" t="s">
        <v>267</v>
      </c>
      <c r="O864" s="21">
        <f>IF(ISBLANK(J864),(IF(ISBLANK(I864),(IF(ISBLANK(K864),(IF(ISBLANK(M864),"Preis fehlt",M864*'JR1'!AD$2)),K864)),I864)),J864)</f>
        <v>2107</v>
      </c>
    </row>
    <row r="865" spans="1:15" ht="30" x14ac:dyDescent="0.25">
      <c r="A865" s="23">
        <v>5105</v>
      </c>
      <c r="B865" s="24" t="s">
        <v>56</v>
      </c>
      <c r="C865" s="25" t="s">
        <v>2342</v>
      </c>
      <c r="D865" s="24" t="s">
        <v>2343</v>
      </c>
      <c r="E865" s="26" t="s">
        <v>98</v>
      </c>
      <c r="F865" s="27" t="s">
        <v>2344</v>
      </c>
      <c r="G865" s="28">
        <v>12</v>
      </c>
      <c r="H865" s="28">
        <v>12</v>
      </c>
      <c r="I865" s="29">
        <v>3962</v>
      </c>
      <c r="J865" s="29"/>
      <c r="K865" s="29"/>
      <c r="L865" s="29">
        <v>3358</v>
      </c>
      <c r="M865" s="28">
        <v>4429</v>
      </c>
      <c r="N865" s="28" t="s">
        <v>267</v>
      </c>
      <c r="O865" s="21">
        <f>IF(ISBLANK(J865),(IF(ISBLANK(I865),(IF(ISBLANK(K865),(IF(ISBLANK(M865),"Preis fehlt",M865*'JR1'!AD$2)),K865)),I865)),J865)</f>
        <v>3962</v>
      </c>
    </row>
    <row r="866" spans="1:15" x14ac:dyDescent="0.25">
      <c r="A866" s="14">
        <v>15713</v>
      </c>
      <c r="B866" s="15" t="s">
        <v>134</v>
      </c>
      <c r="C866" s="16" t="s">
        <v>2345</v>
      </c>
      <c r="D866" s="15" t="s">
        <v>2346</v>
      </c>
      <c r="E866" s="17" t="s">
        <v>98</v>
      </c>
      <c r="F866" s="18" t="s">
        <v>1291</v>
      </c>
      <c r="G866" s="19">
        <v>1</v>
      </c>
      <c r="H866" s="19">
        <v>6</v>
      </c>
      <c r="I866" s="20"/>
      <c r="J866" s="20"/>
      <c r="K866" s="20"/>
      <c r="L866" s="20"/>
      <c r="M866" s="20"/>
      <c r="N866" s="19" t="s">
        <v>1350</v>
      </c>
      <c r="O866" s="21" t="str">
        <f>IF(ISBLANK(J866),(IF(ISBLANK(I866),(IF(ISBLANK(K866),(IF(ISBLANK(M866),"Preis fehlt",M866*'JR1'!AD$2)),K866)),I866)),J866)</f>
        <v>Preis fehlt</v>
      </c>
    </row>
    <row r="867" spans="1:15" ht="30" x14ac:dyDescent="0.25">
      <c r="A867" s="23">
        <v>5549</v>
      </c>
      <c r="B867" s="24" t="s">
        <v>56</v>
      </c>
      <c r="C867" s="25" t="s">
        <v>2347</v>
      </c>
      <c r="D867" s="24" t="s">
        <v>2348</v>
      </c>
      <c r="E867" s="26" t="s">
        <v>74</v>
      </c>
      <c r="F867" s="27" t="s">
        <v>2349</v>
      </c>
      <c r="G867" s="28">
        <v>8</v>
      </c>
      <c r="H867" s="28">
        <v>8</v>
      </c>
      <c r="I867" s="29">
        <v>608</v>
      </c>
      <c r="J867" s="29"/>
      <c r="K867" s="29"/>
      <c r="L867" s="29">
        <v>516</v>
      </c>
      <c r="M867" s="28">
        <v>677</v>
      </c>
      <c r="N867" s="28" t="s">
        <v>126</v>
      </c>
      <c r="O867" s="21">
        <f>IF(ISBLANK(J867),(IF(ISBLANK(I867),(IF(ISBLANK(K867),(IF(ISBLANK(M867),"Preis fehlt",M867*'JR1'!AD$2)),K867)),I867)),J867)</f>
        <v>608</v>
      </c>
    </row>
    <row r="868" spans="1:15" ht="30" x14ac:dyDescent="0.25">
      <c r="A868" s="14">
        <v>18317</v>
      </c>
      <c r="B868" s="15" t="s">
        <v>56</v>
      </c>
      <c r="C868" s="16" t="s">
        <v>2350</v>
      </c>
      <c r="D868" s="15" t="s">
        <v>2351</v>
      </c>
      <c r="E868" s="17" t="s">
        <v>59</v>
      </c>
      <c r="F868" s="18" t="s">
        <v>1697</v>
      </c>
      <c r="G868" s="19">
        <v>6</v>
      </c>
      <c r="H868" s="19">
        <v>6</v>
      </c>
      <c r="I868" s="20"/>
      <c r="J868" s="20"/>
      <c r="K868" s="20"/>
      <c r="L868" s="20"/>
      <c r="M868" s="20"/>
      <c r="N868" s="19" t="s">
        <v>61</v>
      </c>
      <c r="O868" s="21" t="str">
        <f>IF(ISBLANK(J868),(IF(ISBLANK(I868),(IF(ISBLANK(K868),(IF(ISBLANK(M868),"Preis fehlt",M868*'JR1'!AD$2)),K868)),I868)),J868)</f>
        <v>Preis fehlt</v>
      </c>
    </row>
    <row r="869" spans="1:15" ht="30" x14ac:dyDescent="0.25">
      <c r="A869" s="23">
        <v>10032</v>
      </c>
      <c r="B869" s="24" t="s">
        <v>56</v>
      </c>
      <c r="C869" s="25" t="s">
        <v>2352</v>
      </c>
      <c r="D869" s="24" t="s">
        <v>2353</v>
      </c>
      <c r="E869" s="26" t="s">
        <v>1279</v>
      </c>
      <c r="F869" s="27" t="s">
        <v>2354</v>
      </c>
      <c r="G869" s="28">
        <v>12</v>
      </c>
      <c r="H869" s="28">
        <v>12</v>
      </c>
      <c r="I869" s="29">
        <v>1530</v>
      </c>
      <c r="J869" s="29">
        <v>1288</v>
      </c>
      <c r="K869" s="29"/>
      <c r="L869" s="29">
        <v>1296</v>
      </c>
      <c r="M869" s="28">
        <v>1645</v>
      </c>
      <c r="N869" s="28" t="s">
        <v>267</v>
      </c>
      <c r="O869" s="21">
        <f>IF(ISBLANK(J869),(IF(ISBLANK(I869),(IF(ISBLANK(K869),(IF(ISBLANK(M869),"Preis fehlt",M869*'JR1'!AD$2)),K869)),I869)),J869)</f>
        <v>1288</v>
      </c>
    </row>
    <row r="870" spans="1:15" ht="30" x14ac:dyDescent="0.25">
      <c r="A870" s="14">
        <v>3029</v>
      </c>
      <c r="B870" s="15" t="s">
        <v>56</v>
      </c>
      <c r="C870" s="16" t="s">
        <v>2355</v>
      </c>
      <c r="D870" s="15" t="s">
        <v>2356</v>
      </c>
      <c r="E870" s="17" t="s">
        <v>129</v>
      </c>
      <c r="F870" s="18" t="s">
        <v>2357</v>
      </c>
      <c r="G870" s="19">
        <v>6</v>
      </c>
      <c r="H870" s="19">
        <v>6</v>
      </c>
      <c r="I870" s="20">
        <v>1629</v>
      </c>
      <c r="J870" s="20"/>
      <c r="K870" s="20"/>
      <c r="L870" s="20">
        <v>1380</v>
      </c>
      <c r="M870" s="19">
        <v>1822</v>
      </c>
      <c r="N870" s="19" t="s">
        <v>88</v>
      </c>
      <c r="O870" s="21">
        <f>IF(ISBLANK(J870),(IF(ISBLANK(I870),(IF(ISBLANK(K870),(IF(ISBLANK(M870),"Preis fehlt",M870*'JR1'!AD$2)),K870)),I870)),J870)</f>
        <v>1629</v>
      </c>
    </row>
    <row r="871" spans="1:15" ht="30" x14ac:dyDescent="0.25">
      <c r="A871" s="23">
        <v>2077</v>
      </c>
      <c r="B871" s="24" t="s">
        <v>56</v>
      </c>
      <c r="C871" s="25" t="s">
        <v>2358</v>
      </c>
      <c r="D871" s="24" t="s">
        <v>2359</v>
      </c>
      <c r="E871" s="26" t="s">
        <v>98</v>
      </c>
      <c r="F871" s="27" t="s">
        <v>2360</v>
      </c>
      <c r="G871" s="28">
        <v>12</v>
      </c>
      <c r="H871" s="28">
        <v>12</v>
      </c>
      <c r="I871" s="29">
        <v>3970</v>
      </c>
      <c r="J871" s="29"/>
      <c r="K871" s="29"/>
      <c r="L871" s="29">
        <v>3364</v>
      </c>
      <c r="M871" s="28">
        <v>4453</v>
      </c>
      <c r="N871" s="28" t="s">
        <v>61</v>
      </c>
      <c r="O871" s="21">
        <f>IF(ISBLANK(J871),(IF(ISBLANK(I871),(IF(ISBLANK(K871),(IF(ISBLANK(M871),"Preis fehlt",M871*'JR1'!AD$2)),K871)),I871)),J871)</f>
        <v>3970</v>
      </c>
    </row>
    <row r="872" spans="1:15" ht="30" x14ac:dyDescent="0.25">
      <c r="A872" s="14">
        <v>2078</v>
      </c>
      <c r="B872" s="15" t="s">
        <v>56</v>
      </c>
      <c r="C872" s="16" t="s">
        <v>2361</v>
      </c>
      <c r="D872" s="15" t="s">
        <v>2362</v>
      </c>
      <c r="E872" s="17" t="s">
        <v>98</v>
      </c>
      <c r="F872" s="18" t="s">
        <v>2360</v>
      </c>
      <c r="G872" s="19">
        <v>12</v>
      </c>
      <c r="H872" s="19">
        <v>12</v>
      </c>
      <c r="I872" s="20">
        <v>3970</v>
      </c>
      <c r="J872" s="20"/>
      <c r="K872" s="20"/>
      <c r="L872" s="20">
        <v>3364</v>
      </c>
      <c r="M872" s="19">
        <v>4453</v>
      </c>
      <c r="N872" s="19" t="s">
        <v>61</v>
      </c>
      <c r="O872" s="21">
        <f>IF(ISBLANK(J872),(IF(ISBLANK(I872),(IF(ISBLANK(K872),(IF(ISBLANK(M872),"Preis fehlt",M872*'JR1'!AD$2)),K872)),I872)),J872)</f>
        <v>3970</v>
      </c>
    </row>
    <row r="873" spans="1:15" ht="30" x14ac:dyDescent="0.25">
      <c r="A873" s="23">
        <v>5153</v>
      </c>
      <c r="B873" s="24" t="s">
        <v>56</v>
      </c>
      <c r="C873" s="25" t="s">
        <v>2363</v>
      </c>
      <c r="D873" s="24" t="s">
        <v>2364</v>
      </c>
      <c r="E873" s="26" t="s">
        <v>98</v>
      </c>
      <c r="F873" s="27" t="s">
        <v>2365</v>
      </c>
      <c r="G873" s="28">
        <v>24</v>
      </c>
      <c r="H873" s="28">
        <v>24</v>
      </c>
      <c r="I873" s="29">
        <v>9473</v>
      </c>
      <c r="J873" s="29"/>
      <c r="K873" s="29"/>
      <c r="L873" s="29">
        <v>8028</v>
      </c>
      <c r="M873" s="28">
        <v>10597</v>
      </c>
      <c r="N873" s="28" t="s">
        <v>61</v>
      </c>
      <c r="O873" s="21">
        <f>IF(ISBLANK(J873),(IF(ISBLANK(I873),(IF(ISBLANK(K873),(IF(ISBLANK(M873),"Preis fehlt",M873*'JR1'!AD$2)),K873)),I873)),J873)</f>
        <v>9473</v>
      </c>
    </row>
    <row r="874" spans="1:15" x14ac:dyDescent="0.25">
      <c r="A874" s="14">
        <v>15723</v>
      </c>
      <c r="B874" s="15" t="s">
        <v>134</v>
      </c>
      <c r="C874" s="16" t="s">
        <v>2366</v>
      </c>
      <c r="D874" s="15" t="s">
        <v>2367</v>
      </c>
      <c r="E874" s="17" t="s">
        <v>59</v>
      </c>
      <c r="F874" s="18" t="s">
        <v>71</v>
      </c>
      <c r="G874" s="19">
        <v>1</v>
      </c>
      <c r="H874" s="19">
        <v>10</v>
      </c>
      <c r="I874" s="20"/>
      <c r="J874" s="20"/>
      <c r="K874" s="20"/>
      <c r="L874" s="20"/>
      <c r="M874" s="20"/>
      <c r="N874" s="19" t="s">
        <v>67</v>
      </c>
      <c r="O874" s="21" t="str">
        <f>IF(ISBLANK(J874),(IF(ISBLANK(I874),(IF(ISBLANK(K874),(IF(ISBLANK(M874),"Preis fehlt",M874*'JR1'!AD$2)),K874)),I874)),J874)</f>
        <v>Preis fehlt</v>
      </c>
    </row>
    <row r="875" spans="1:15" ht="30" x14ac:dyDescent="0.25">
      <c r="A875" s="14">
        <v>4013</v>
      </c>
      <c r="B875" s="15" t="s">
        <v>56</v>
      </c>
      <c r="C875" s="16" t="s">
        <v>2368</v>
      </c>
      <c r="D875" s="15" t="s">
        <v>2369</v>
      </c>
      <c r="E875" s="17" t="s">
        <v>70</v>
      </c>
      <c r="F875" s="18" t="s">
        <v>161</v>
      </c>
      <c r="G875" s="19">
        <v>12</v>
      </c>
      <c r="H875" s="19">
        <v>12</v>
      </c>
      <c r="I875" s="20">
        <v>1547</v>
      </c>
      <c r="J875" s="20"/>
      <c r="K875" s="20"/>
      <c r="L875" s="20">
        <v>1312</v>
      </c>
      <c r="M875" s="19">
        <v>1746</v>
      </c>
      <c r="N875" s="19" t="s">
        <v>61</v>
      </c>
      <c r="O875" s="21">
        <f>IF(ISBLANK(J875),(IF(ISBLANK(I875),(IF(ISBLANK(K875),(IF(ISBLANK(M875),"Preis fehlt",M875*'JR1'!AD$2)),K875)),I875)),J875)</f>
        <v>1547</v>
      </c>
    </row>
    <row r="876" spans="1:15" ht="30" x14ac:dyDescent="0.25">
      <c r="A876" s="23">
        <v>4011</v>
      </c>
      <c r="B876" s="24" t="s">
        <v>56</v>
      </c>
      <c r="C876" s="25" t="s">
        <v>2370</v>
      </c>
      <c r="D876" s="24" t="s">
        <v>2371</v>
      </c>
      <c r="E876" s="26" t="s">
        <v>70</v>
      </c>
      <c r="F876" s="27" t="s">
        <v>161</v>
      </c>
      <c r="G876" s="28">
        <v>12</v>
      </c>
      <c r="H876" s="28">
        <v>12</v>
      </c>
      <c r="I876" s="29">
        <v>1547</v>
      </c>
      <c r="J876" s="29"/>
      <c r="K876" s="29"/>
      <c r="L876" s="29">
        <v>1312</v>
      </c>
      <c r="M876" s="28">
        <v>1746</v>
      </c>
      <c r="N876" s="28" t="s">
        <v>61</v>
      </c>
      <c r="O876" s="21">
        <f>IF(ISBLANK(J876),(IF(ISBLANK(I876),(IF(ISBLANK(K876),(IF(ISBLANK(M876),"Preis fehlt",M876*'JR1'!AD$2)),K876)),I876)),J876)</f>
        <v>1547</v>
      </c>
    </row>
    <row r="877" spans="1:15" ht="30" x14ac:dyDescent="0.25">
      <c r="A877" s="14">
        <v>4015</v>
      </c>
      <c r="B877" s="15" t="s">
        <v>56</v>
      </c>
      <c r="C877" s="16" t="s">
        <v>2372</v>
      </c>
      <c r="D877" s="15" t="s">
        <v>2373</v>
      </c>
      <c r="E877" s="17" t="s">
        <v>70</v>
      </c>
      <c r="F877" s="18" t="s">
        <v>161</v>
      </c>
      <c r="G877" s="19">
        <v>12</v>
      </c>
      <c r="H877" s="19">
        <v>12</v>
      </c>
      <c r="I877" s="20">
        <v>1547</v>
      </c>
      <c r="J877" s="20"/>
      <c r="K877" s="20"/>
      <c r="L877" s="20">
        <v>1312</v>
      </c>
      <c r="M877" s="19">
        <v>1746</v>
      </c>
      <c r="N877" s="19" t="s">
        <v>61</v>
      </c>
      <c r="O877" s="21">
        <f>IF(ISBLANK(J877),(IF(ISBLANK(I877),(IF(ISBLANK(K877),(IF(ISBLANK(M877),"Preis fehlt",M877*'JR1'!AD$2)),K877)),I877)),J877)</f>
        <v>1547</v>
      </c>
    </row>
    <row r="878" spans="1:15" ht="30" x14ac:dyDescent="0.25">
      <c r="A878" s="23">
        <v>4009</v>
      </c>
      <c r="B878" s="24" t="s">
        <v>56</v>
      </c>
      <c r="C878" s="25" t="s">
        <v>2374</v>
      </c>
      <c r="D878" s="24" t="s">
        <v>2375</v>
      </c>
      <c r="E878" s="26" t="s">
        <v>70</v>
      </c>
      <c r="F878" s="27" t="s">
        <v>161</v>
      </c>
      <c r="G878" s="28">
        <v>12</v>
      </c>
      <c r="H878" s="28">
        <v>12</v>
      </c>
      <c r="I878" s="29">
        <v>1547</v>
      </c>
      <c r="J878" s="29"/>
      <c r="K878" s="29"/>
      <c r="L878" s="29">
        <v>1312</v>
      </c>
      <c r="M878" s="28">
        <v>1746</v>
      </c>
      <c r="N878" s="28" t="s">
        <v>61</v>
      </c>
      <c r="O878" s="21">
        <f>IF(ISBLANK(J878),(IF(ISBLANK(I878),(IF(ISBLANK(K878),(IF(ISBLANK(M878),"Preis fehlt",M878*'JR1'!AD$2)),K878)),I878)),J878)</f>
        <v>1547</v>
      </c>
    </row>
    <row r="879" spans="1:15" ht="60" x14ac:dyDescent="0.25">
      <c r="A879" s="14">
        <v>8633</v>
      </c>
      <c r="B879" s="15" t="s">
        <v>56</v>
      </c>
      <c r="C879" s="16" t="s">
        <v>2376</v>
      </c>
      <c r="D879" s="15" t="s">
        <v>2377</v>
      </c>
      <c r="E879" s="17" t="s">
        <v>352</v>
      </c>
      <c r="F879" s="18" t="s">
        <v>2378</v>
      </c>
      <c r="G879" s="19">
        <v>6</v>
      </c>
      <c r="H879" s="19">
        <v>6</v>
      </c>
      <c r="I879" s="20">
        <v>920</v>
      </c>
      <c r="J879" s="20"/>
      <c r="K879" s="20"/>
      <c r="L879" s="20">
        <v>780</v>
      </c>
      <c r="M879" s="19">
        <v>1184</v>
      </c>
      <c r="N879" s="19" t="s">
        <v>267</v>
      </c>
      <c r="O879" s="21">
        <f>IF(ISBLANK(J879),(IF(ISBLANK(I879),(IF(ISBLANK(K879),(IF(ISBLANK(M879),"Preis fehlt",M879*'JR1'!AD$2)),K879)),I879)),J879)</f>
        <v>920</v>
      </c>
    </row>
    <row r="880" spans="1:15" ht="30" x14ac:dyDescent="0.25">
      <c r="A880" s="23">
        <v>237</v>
      </c>
      <c r="B880" s="24" t="s">
        <v>56</v>
      </c>
      <c r="C880" s="25" t="s">
        <v>2379</v>
      </c>
      <c r="D880" s="24" t="s">
        <v>2380</v>
      </c>
      <c r="E880" s="26" t="s">
        <v>74</v>
      </c>
      <c r="F880" s="27" t="s">
        <v>233</v>
      </c>
      <c r="G880" s="28">
        <v>12</v>
      </c>
      <c r="H880" s="28">
        <v>12</v>
      </c>
      <c r="I880" s="29">
        <v>5468</v>
      </c>
      <c r="J880" s="29"/>
      <c r="K880" s="29"/>
      <c r="L880" s="29">
        <v>4635</v>
      </c>
      <c r="M880" s="28">
        <v>6119</v>
      </c>
      <c r="N880" s="28" t="s">
        <v>126</v>
      </c>
      <c r="O880" s="21">
        <f>IF(ISBLANK(J880),(IF(ISBLANK(I880),(IF(ISBLANK(K880),(IF(ISBLANK(M880),"Preis fehlt",M880*'JR1'!AD$2)),K880)),I880)),J880)</f>
        <v>5468</v>
      </c>
    </row>
    <row r="881" spans="1:15" x14ac:dyDescent="0.25">
      <c r="A881" s="14">
        <v>18843</v>
      </c>
      <c r="B881" s="15" t="s">
        <v>56</v>
      </c>
      <c r="C881" s="16" t="s">
        <v>2381</v>
      </c>
      <c r="D881" s="15" t="s">
        <v>2382</v>
      </c>
      <c r="E881" s="17" t="s">
        <v>98</v>
      </c>
      <c r="F881" s="18" t="s">
        <v>525</v>
      </c>
      <c r="G881" s="19">
        <v>4</v>
      </c>
      <c r="H881" s="19">
        <v>4</v>
      </c>
      <c r="I881" s="20"/>
      <c r="J881" s="20"/>
      <c r="K881" s="20"/>
      <c r="L881" s="20"/>
      <c r="M881" s="20"/>
      <c r="N881" s="19" t="s">
        <v>104</v>
      </c>
      <c r="O881" s="21" t="str">
        <f>IF(ISBLANK(J881),(IF(ISBLANK(I881),(IF(ISBLANK(K881),(IF(ISBLANK(M881),"Preis fehlt",M881*'JR1'!AD$2)),K881)),I881)),J881)</f>
        <v>Preis fehlt</v>
      </c>
    </row>
    <row r="882" spans="1:15" ht="30" x14ac:dyDescent="0.25">
      <c r="A882" s="14">
        <v>12988</v>
      </c>
      <c r="B882" s="15" t="s">
        <v>56</v>
      </c>
      <c r="C882" s="16" t="s">
        <v>2383</v>
      </c>
      <c r="D882" s="15" t="s">
        <v>2384</v>
      </c>
      <c r="E882" s="17" t="s">
        <v>74</v>
      </c>
      <c r="F882" s="18" t="s">
        <v>1210</v>
      </c>
      <c r="G882" s="19">
        <v>6</v>
      </c>
      <c r="H882" s="19">
        <v>6</v>
      </c>
      <c r="I882" s="20">
        <v>701</v>
      </c>
      <c r="J882" s="20"/>
      <c r="K882" s="20"/>
      <c r="L882" s="20">
        <v>594</v>
      </c>
      <c r="M882" s="19">
        <v>888</v>
      </c>
      <c r="N882" s="19" t="s">
        <v>267</v>
      </c>
      <c r="O882" s="21">
        <f>IF(ISBLANK(J882),(IF(ISBLANK(I882),(IF(ISBLANK(K882),(IF(ISBLANK(M882),"Preis fehlt",M882*'JR1'!AD$2)),K882)),I882)),J882)</f>
        <v>701</v>
      </c>
    </row>
    <row r="883" spans="1:15" ht="30" x14ac:dyDescent="0.25">
      <c r="A883" s="23">
        <v>2025</v>
      </c>
      <c r="B883" s="24" t="s">
        <v>56</v>
      </c>
      <c r="C883" s="25" t="s">
        <v>2385</v>
      </c>
      <c r="D883" s="24" t="s">
        <v>2386</v>
      </c>
      <c r="E883" s="26" t="s">
        <v>74</v>
      </c>
      <c r="F883" s="27" t="s">
        <v>2387</v>
      </c>
      <c r="G883" s="28">
        <v>32</v>
      </c>
      <c r="H883" s="28">
        <v>32</v>
      </c>
      <c r="I883" s="29">
        <v>10072</v>
      </c>
      <c r="J883" s="29"/>
      <c r="K883" s="29"/>
      <c r="L883" s="29">
        <v>8536</v>
      </c>
      <c r="M883" s="28">
        <v>11263</v>
      </c>
      <c r="N883" s="28" t="s">
        <v>267</v>
      </c>
      <c r="O883" s="21">
        <f>IF(ISBLANK(J883),(IF(ISBLANK(I883),(IF(ISBLANK(K883),(IF(ISBLANK(M883),"Preis fehlt",M883*'JR1'!AD$2)),K883)),I883)),J883)</f>
        <v>10072</v>
      </c>
    </row>
    <row r="884" spans="1:15" ht="30" x14ac:dyDescent="0.25">
      <c r="A884" s="14">
        <v>3030</v>
      </c>
      <c r="B884" s="15" t="s">
        <v>56</v>
      </c>
      <c r="C884" s="16" t="s">
        <v>2388</v>
      </c>
      <c r="D884" s="15" t="s">
        <v>2389</v>
      </c>
      <c r="E884" s="17" t="s">
        <v>129</v>
      </c>
      <c r="F884" s="18" t="s">
        <v>2097</v>
      </c>
      <c r="G884" s="19">
        <v>12</v>
      </c>
      <c r="H884" s="19">
        <v>12</v>
      </c>
      <c r="I884" s="20">
        <v>2472</v>
      </c>
      <c r="J884" s="20"/>
      <c r="K884" s="20"/>
      <c r="L884" s="20">
        <v>2094</v>
      </c>
      <c r="M884" s="19">
        <v>2764</v>
      </c>
      <c r="N884" s="19" t="s">
        <v>267</v>
      </c>
      <c r="O884" s="21">
        <f>IF(ISBLANK(J884),(IF(ISBLANK(I884),(IF(ISBLANK(K884),(IF(ISBLANK(M884),"Preis fehlt",M884*'JR1'!AD$2)),K884)),I884)),J884)</f>
        <v>2472</v>
      </c>
    </row>
    <row r="885" spans="1:15" ht="30" x14ac:dyDescent="0.25">
      <c r="A885" s="23">
        <v>1029</v>
      </c>
      <c r="B885" s="24" t="s">
        <v>56</v>
      </c>
      <c r="C885" s="25" t="s">
        <v>2390</v>
      </c>
      <c r="D885" s="24" t="s">
        <v>2391</v>
      </c>
      <c r="E885" s="26" t="s">
        <v>83</v>
      </c>
      <c r="F885" s="27" t="s">
        <v>2392</v>
      </c>
      <c r="G885" s="28">
        <v>12</v>
      </c>
      <c r="H885" s="28">
        <v>12</v>
      </c>
      <c r="I885" s="29">
        <v>1926</v>
      </c>
      <c r="J885" s="29"/>
      <c r="K885" s="29"/>
      <c r="L885" s="29">
        <v>1632</v>
      </c>
      <c r="M885" s="28">
        <v>2161</v>
      </c>
      <c r="N885" s="28" t="s">
        <v>267</v>
      </c>
      <c r="O885" s="21">
        <f>IF(ISBLANK(J885),(IF(ISBLANK(I885),(IF(ISBLANK(K885),(IF(ISBLANK(M885),"Preis fehlt",M885*'JR1'!AD$2)),K885)),I885)),J885)</f>
        <v>1926</v>
      </c>
    </row>
    <row r="886" spans="1:15" ht="30" x14ac:dyDescent="0.25">
      <c r="A886" s="14">
        <v>12652</v>
      </c>
      <c r="B886" s="15" t="s">
        <v>56</v>
      </c>
      <c r="C886" s="16" t="s">
        <v>2393</v>
      </c>
      <c r="D886" s="15" t="s">
        <v>2394</v>
      </c>
      <c r="E886" s="17" t="s">
        <v>74</v>
      </c>
      <c r="F886" s="18" t="s">
        <v>1090</v>
      </c>
      <c r="G886" s="19">
        <v>8</v>
      </c>
      <c r="H886" s="19">
        <v>8</v>
      </c>
      <c r="I886" s="20">
        <v>2082</v>
      </c>
      <c r="J886" s="20"/>
      <c r="K886" s="20"/>
      <c r="L886" s="20">
        <v>1765</v>
      </c>
      <c r="M886" s="19">
        <v>1847</v>
      </c>
      <c r="N886" s="19" t="s">
        <v>267</v>
      </c>
      <c r="O886" s="21">
        <f>IF(ISBLANK(J886),(IF(ISBLANK(I886),(IF(ISBLANK(K886),(IF(ISBLANK(M886),"Preis fehlt",M886*'JR1'!AD$2)),K886)),I886)),J886)</f>
        <v>2082</v>
      </c>
    </row>
    <row r="887" spans="1:15" ht="30" x14ac:dyDescent="0.25">
      <c r="A887" s="23">
        <v>18031</v>
      </c>
      <c r="B887" s="24" t="s">
        <v>56</v>
      </c>
      <c r="C887" s="25" t="s">
        <v>2395</v>
      </c>
      <c r="D887" s="24" t="s">
        <v>2396</v>
      </c>
      <c r="E887" s="26" t="s">
        <v>59</v>
      </c>
      <c r="F887" s="27" t="s">
        <v>2175</v>
      </c>
      <c r="G887" s="28">
        <v>4</v>
      </c>
      <c r="H887" s="28">
        <v>4</v>
      </c>
      <c r="I887" s="29">
        <v>694</v>
      </c>
      <c r="J887" s="29"/>
      <c r="K887" s="29"/>
      <c r="L887" s="29">
        <v>588</v>
      </c>
      <c r="M887" s="28">
        <v>904</v>
      </c>
      <c r="N887" s="28" t="s">
        <v>267</v>
      </c>
      <c r="O887" s="21">
        <f>IF(ISBLANK(J887),(IF(ISBLANK(I887),(IF(ISBLANK(K887),(IF(ISBLANK(M887),"Preis fehlt",M887*'JR1'!AD$2)),K887)),I887)),J887)</f>
        <v>694</v>
      </c>
    </row>
    <row r="888" spans="1:15" ht="30" x14ac:dyDescent="0.25">
      <c r="A888" s="14">
        <v>3031</v>
      </c>
      <c r="B888" s="15" t="s">
        <v>56</v>
      </c>
      <c r="C888" s="16" t="s">
        <v>2397</v>
      </c>
      <c r="D888" s="15" t="s">
        <v>2398</v>
      </c>
      <c r="E888" s="17" t="s">
        <v>83</v>
      </c>
      <c r="F888" s="18" t="s">
        <v>2399</v>
      </c>
      <c r="G888" s="19">
        <v>8</v>
      </c>
      <c r="H888" s="19">
        <v>8</v>
      </c>
      <c r="I888" s="20">
        <v>1910</v>
      </c>
      <c r="J888" s="20"/>
      <c r="K888" s="20"/>
      <c r="L888" s="20">
        <v>1619</v>
      </c>
      <c r="M888" s="19">
        <v>2138</v>
      </c>
      <c r="N888" s="19" t="s">
        <v>267</v>
      </c>
      <c r="O888" s="21">
        <f>IF(ISBLANK(J888),(IF(ISBLANK(I888),(IF(ISBLANK(K888),(IF(ISBLANK(M888),"Preis fehlt",M888*'JR1'!AD$2)),K888)),I888)),J888)</f>
        <v>1910</v>
      </c>
    </row>
    <row r="889" spans="1:15" ht="30" x14ac:dyDescent="0.25">
      <c r="A889" s="23">
        <v>2026</v>
      </c>
      <c r="B889" s="24" t="s">
        <v>56</v>
      </c>
      <c r="C889" s="25" t="s">
        <v>2400</v>
      </c>
      <c r="D889" s="24" t="s">
        <v>2401</v>
      </c>
      <c r="E889" s="26" t="s">
        <v>74</v>
      </c>
      <c r="F889" s="27" t="s">
        <v>1519</v>
      </c>
      <c r="G889" s="28">
        <v>8</v>
      </c>
      <c r="H889" s="28">
        <v>8</v>
      </c>
      <c r="I889" s="29">
        <v>1971</v>
      </c>
      <c r="J889" s="29"/>
      <c r="K889" s="29"/>
      <c r="L889" s="29">
        <v>1670</v>
      </c>
      <c r="M889" s="28">
        <v>2205</v>
      </c>
      <c r="N889" s="28" t="s">
        <v>267</v>
      </c>
      <c r="O889" s="21">
        <f>IF(ISBLANK(J889),(IF(ISBLANK(I889),(IF(ISBLANK(K889),(IF(ISBLANK(M889),"Preis fehlt",M889*'JR1'!AD$2)),K889)),I889)),J889)</f>
        <v>1971</v>
      </c>
    </row>
    <row r="890" spans="1:15" ht="30" x14ac:dyDescent="0.25">
      <c r="A890" s="14">
        <v>2027</v>
      </c>
      <c r="B890" s="15" t="s">
        <v>56</v>
      </c>
      <c r="C890" s="16" t="s">
        <v>2402</v>
      </c>
      <c r="D890" s="15" t="s">
        <v>2403</v>
      </c>
      <c r="E890" s="17" t="s">
        <v>129</v>
      </c>
      <c r="F890" s="18" t="s">
        <v>1122</v>
      </c>
      <c r="G890" s="19">
        <v>12</v>
      </c>
      <c r="H890" s="19">
        <v>12</v>
      </c>
      <c r="I890" s="20">
        <v>3179</v>
      </c>
      <c r="J890" s="20"/>
      <c r="K890" s="20"/>
      <c r="L890" s="20">
        <v>2694</v>
      </c>
      <c r="M890" s="19">
        <v>3552</v>
      </c>
      <c r="N890" s="19" t="s">
        <v>267</v>
      </c>
      <c r="O890" s="21">
        <f>IF(ISBLANK(J890),(IF(ISBLANK(I890),(IF(ISBLANK(K890),(IF(ISBLANK(M890),"Preis fehlt",M890*'JR1'!AD$2)),K890)),I890)),J890)</f>
        <v>3179</v>
      </c>
    </row>
    <row r="891" spans="1:15" ht="120" x14ac:dyDescent="0.25">
      <c r="A891" s="23">
        <v>174</v>
      </c>
      <c r="B891" s="24" t="s">
        <v>56</v>
      </c>
      <c r="C891" s="25" t="s">
        <v>2404</v>
      </c>
      <c r="D891" s="24" t="s">
        <v>2405</v>
      </c>
      <c r="E891" s="26" t="s">
        <v>91</v>
      </c>
      <c r="F891" s="27" t="s">
        <v>161</v>
      </c>
      <c r="G891" s="28">
        <v>100</v>
      </c>
      <c r="H891" s="28">
        <v>100</v>
      </c>
      <c r="I891" s="29">
        <v>23747</v>
      </c>
      <c r="J891" s="29"/>
      <c r="K891" s="29"/>
      <c r="L891" s="29">
        <v>20122</v>
      </c>
      <c r="M891" s="28">
        <v>26554</v>
      </c>
      <c r="N891" s="28" t="s">
        <v>267</v>
      </c>
      <c r="O891" s="21">
        <f>IF(ISBLANK(J891),(IF(ISBLANK(I891),(IF(ISBLANK(K891),(IF(ISBLANK(M891),"Preis fehlt",M891*'JR1'!AD$2)),K891)),I891)),J891)</f>
        <v>23747</v>
      </c>
    </row>
    <row r="892" spans="1:15" ht="30" x14ac:dyDescent="0.25">
      <c r="A892" s="14">
        <v>12994</v>
      </c>
      <c r="B892" s="15" t="s">
        <v>56</v>
      </c>
      <c r="C892" s="16" t="s">
        <v>2406</v>
      </c>
      <c r="D892" s="15" t="s">
        <v>2407</v>
      </c>
      <c r="E892" s="17" t="s">
        <v>352</v>
      </c>
      <c r="F892" s="18" t="s">
        <v>2175</v>
      </c>
      <c r="G892" s="19">
        <v>4</v>
      </c>
      <c r="H892" s="19">
        <v>4</v>
      </c>
      <c r="I892" s="20">
        <v>612</v>
      </c>
      <c r="J892" s="20"/>
      <c r="K892" s="20"/>
      <c r="L892" s="20">
        <v>520</v>
      </c>
      <c r="M892" s="19">
        <v>774</v>
      </c>
      <c r="N892" s="19" t="s">
        <v>267</v>
      </c>
      <c r="O892" s="21">
        <f>IF(ISBLANK(J892),(IF(ISBLANK(I892),(IF(ISBLANK(K892),(IF(ISBLANK(M892),"Preis fehlt",M892*'JR1'!AD$2)),K892)),I892)),J892)</f>
        <v>612</v>
      </c>
    </row>
    <row r="893" spans="1:15" ht="30" x14ac:dyDescent="0.25">
      <c r="A893" s="23">
        <v>18749</v>
      </c>
      <c r="B893" s="24" t="s">
        <v>56</v>
      </c>
      <c r="C893" s="25" t="s">
        <v>2408</v>
      </c>
      <c r="D893" s="24" t="s">
        <v>2409</v>
      </c>
      <c r="E893" s="26" t="s">
        <v>91</v>
      </c>
      <c r="F893" s="27" t="s">
        <v>1034</v>
      </c>
      <c r="G893" s="28">
        <v>4</v>
      </c>
      <c r="H893" s="28">
        <v>4</v>
      </c>
      <c r="I893" s="29">
        <v>942</v>
      </c>
      <c r="J893" s="29"/>
      <c r="K893" s="29"/>
      <c r="L893" s="29">
        <v>1101</v>
      </c>
      <c r="M893" s="28">
        <v>1300</v>
      </c>
      <c r="N893" s="28" t="s">
        <v>267</v>
      </c>
      <c r="O893" s="21">
        <f>IF(ISBLANK(J893),(IF(ISBLANK(I893),(IF(ISBLANK(K893),(IF(ISBLANK(M893),"Preis fehlt",M893*'JR1'!AD$2)),K893)),I893)),J893)</f>
        <v>942</v>
      </c>
    </row>
    <row r="894" spans="1:15" x14ac:dyDescent="0.25">
      <c r="A894" s="23">
        <v>13059</v>
      </c>
      <c r="B894" s="24" t="s">
        <v>62</v>
      </c>
      <c r="C894" s="25" t="s">
        <v>2410</v>
      </c>
      <c r="D894" s="24" t="s">
        <v>2411</v>
      </c>
      <c r="E894" s="26" t="s">
        <v>70</v>
      </c>
      <c r="F894" s="27" t="s">
        <v>668</v>
      </c>
      <c r="G894" s="28">
        <v>4</v>
      </c>
      <c r="H894" s="28">
        <v>4</v>
      </c>
      <c r="I894" s="29"/>
      <c r="J894" s="29"/>
      <c r="K894" s="29"/>
      <c r="L894" s="29"/>
      <c r="M894" s="28">
        <v>623</v>
      </c>
      <c r="N894" s="28" t="s">
        <v>1350</v>
      </c>
      <c r="O894" s="21">
        <f>IF(ISBLANK(J894),(IF(ISBLANK(I894),(IF(ISBLANK(K894),(IF(ISBLANK(M894),"Preis fehlt",M894*'JR1'!AD$2)),K894)),I894)),J894)</f>
        <v>747.6</v>
      </c>
    </row>
    <row r="895" spans="1:15" x14ac:dyDescent="0.25">
      <c r="A895" s="14">
        <v>4056</v>
      </c>
      <c r="B895" s="15" t="s">
        <v>56</v>
      </c>
      <c r="C895" s="16" t="s">
        <v>2412</v>
      </c>
      <c r="D895" s="15" t="s">
        <v>2413</v>
      </c>
      <c r="E895" s="17" t="s">
        <v>74</v>
      </c>
      <c r="F895" s="18" t="s">
        <v>477</v>
      </c>
      <c r="G895" s="19">
        <v>1</v>
      </c>
      <c r="H895" s="19">
        <v>6</v>
      </c>
      <c r="I895" s="20">
        <v>1130</v>
      </c>
      <c r="J895" s="20"/>
      <c r="K895" s="20"/>
      <c r="L895" s="20">
        <v>957</v>
      </c>
      <c r="M895" s="19">
        <v>1256</v>
      </c>
      <c r="N895" s="19" t="s">
        <v>67</v>
      </c>
      <c r="O895" s="21">
        <f>IF(ISBLANK(J895),(IF(ISBLANK(I895),(IF(ISBLANK(K895),(IF(ISBLANK(M895),"Preis fehlt",M895*'JR1'!AD$2)),K895)),I895)),J895)</f>
        <v>1130</v>
      </c>
    </row>
    <row r="896" spans="1:15" ht="30" x14ac:dyDescent="0.25">
      <c r="A896" s="23">
        <v>18340</v>
      </c>
      <c r="B896" s="24" t="s">
        <v>56</v>
      </c>
      <c r="C896" s="25" t="s">
        <v>2414</v>
      </c>
      <c r="D896" s="24" t="s">
        <v>2415</v>
      </c>
      <c r="E896" s="26" t="s">
        <v>514</v>
      </c>
      <c r="F896" s="27" t="s">
        <v>2416</v>
      </c>
      <c r="G896" s="28">
        <v>5</v>
      </c>
      <c r="H896" s="28">
        <v>5</v>
      </c>
      <c r="I896" s="29"/>
      <c r="J896" s="29"/>
      <c r="K896" s="29"/>
      <c r="L896" s="29"/>
      <c r="M896" s="29"/>
      <c r="N896" s="28" t="s">
        <v>61</v>
      </c>
      <c r="O896" s="21" t="str">
        <f>IF(ISBLANK(J896),(IF(ISBLANK(I896),(IF(ISBLANK(K896),(IF(ISBLANK(M896),"Preis fehlt",M896*'JR1'!AD$2)),K896)),I896)),J896)</f>
        <v>Preis fehlt</v>
      </c>
    </row>
    <row r="897" spans="1:15" ht="30" x14ac:dyDescent="0.25">
      <c r="A897" s="14">
        <v>8523</v>
      </c>
      <c r="B897" s="15" t="s">
        <v>56</v>
      </c>
      <c r="C897" s="16" t="s">
        <v>2417</v>
      </c>
      <c r="D897" s="15" t="s">
        <v>2418</v>
      </c>
      <c r="E897" s="17" t="s">
        <v>59</v>
      </c>
      <c r="F897" s="18" t="s">
        <v>1834</v>
      </c>
      <c r="G897" s="19">
        <v>6</v>
      </c>
      <c r="H897" s="19">
        <v>6</v>
      </c>
      <c r="I897" s="20">
        <v>3709</v>
      </c>
      <c r="J897" s="20"/>
      <c r="K897" s="20"/>
      <c r="L897" s="20">
        <v>3144</v>
      </c>
      <c r="M897" s="19">
        <v>4223</v>
      </c>
      <c r="N897" s="19" t="s">
        <v>67</v>
      </c>
      <c r="O897" s="21">
        <f>IF(ISBLANK(J897),(IF(ISBLANK(I897),(IF(ISBLANK(K897),(IF(ISBLANK(M897),"Preis fehlt",M897*'JR1'!AD$2)),K897)),I897)),J897)</f>
        <v>3709</v>
      </c>
    </row>
    <row r="898" spans="1:15" x14ac:dyDescent="0.25">
      <c r="A898" s="23">
        <v>8021</v>
      </c>
      <c r="B898" s="24" t="s">
        <v>56</v>
      </c>
      <c r="C898" s="25" t="s">
        <v>2419</v>
      </c>
      <c r="D898" s="24" t="s">
        <v>2420</v>
      </c>
      <c r="E898" s="26" t="s">
        <v>74</v>
      </c>
      <c r="F898" s="27" t="s">
        <v>2421</v>
      </c>
      <c r="G898" s="28">
        <v>12</v>
      </c>
      <c r="H898" s="28">
        <v>12</v>
      </c>
      <c r="I898" s="29">
        <v>5215</v>
      </c>
      <c r="J898" s="29"/>
      <c r="K898" s="29"/>
      <c r="L898" s="29">
        <v>4420</v>
      </c>
      <c r="M898" s="28">
        <v>5833</v>
      </c>
      <c r="N898" s="28" t="s">
        <v>67</v>
      </c>
      <c r="O898" s="21">
        <f>IF(ISBLANK(J898),(IF(ISBLANK(I898),(IF(ISBLANK(K898),(IF(ISBLANK(M898),"Preis fehlt",M898*'JR1'!AD$2)),K898)),I898)),J898)</f>
        <v>5215</v>
      </c>
    </row>
    <row r="899" spans="1:15" x14ac:dyDescent="0.25">
      <c r="A899" s="14">
        <v>4100</v>
      </c>
      <c r="B899" s="15" t="s">
        <v>56</v>
      </c>
      <c r="C899" s="16" t="s">
        <v>2422</v>
      </c>
      <c r="D899" s="15" t="s">
        <v>2423</v>
      </c>
      <c r="E899" s="17" t="s">
        <v>1101</v>
      </c>
      <c r="F899" s="18" t="s">
        <v>442</v>
      </c>
      <c r="G899" s="19">
        <v>6</v>
      </c>
      <c r="H899" s="19">
        <v>6</v>
      </c>
      <c r="I899" s="20">
        <v>932</v>
      </c>
      <c r="J899" s="20"/>
      <c r="K899" s="20"/>
      <c r="L899" s="20">
        <v>789</v>
      </c>
      <c r="M899" s="19">
        <v>1041</v>
      </c>
      <c r="N899" s="19" t="s">
        <v>76</v>
      </c>
      <c r="O899" s="21">
        <f>IF(ISBLANK(J899),(IF(ISBLANK(I899),(IF(ISBLANK(K899),(IF(ISBLANK(M899),"Preis fehlt",M899*'JR1'!AD$2)),K899)),I899)),J899)</f>
        <v>932</v>
      </c>
    </row>
    <row r="900" spans="1:15" ht="30" x14ac:dyDescent="0.25">
      <c r="A900" s="23">
        <v>5106</v>
      </c>
      <c r="B900" s="24" t="s">
        <v>56</v>
      </c>
      <c r="C900" s="25" t="s">
        <v>2424</v>
      </c>
      <c r="D900" s="24" t="s">
        <v>2425</v>
      </c>
      <c r="E900" s="26" t="s">
        <v>59</v>
      </c>
      <c r="F900" s="27" t="s">
        <v>2426</v>
      </c>
      <c r="G900" s="28">
        <v>24</v>
      </c>
      <c r="H900" s="28">
        <v>24</v>
      </c>
      <c r="I900" s="29">
        <v>7458</v>
      </c>
      <c r="J900" s="29"/>
      <c r="K900" s="29"/>
      <c r="L900" s="29">
        <v>6320</v>
      </c>
      <c r="M900" s="28">
        <v>8369</v>
      </c>
      <c r="N900" s="28" t="s">
        <v>267</v>
      </c>
      <c r="O900" s="21">
        <f>IF(ISBLANK(J900),(IF(ISBLANK(I900),(IF(ISBLANK(K900),(IF(ISBLANK(M900),"Preis fehlt",M900*'JR1'!AD$2)),K900)),I900)),J900)</f>
        <v>7458</v>
      </c>
    </row>
    <row r="901" spans="1:15" ht="30" x14ac:dyDescent="0.25">
      <c r="A901" s="14">
        <v>5554</v>
      </c>
      <c r="B901" s="15" t="s">
        <v>56</v>
      </c>
      <c r="C901" s="16" t="s">
        <v>2427</v>
      </c>
      <c r="D901" s="15" t="s">
        <v>2428</v>
      </c>
      <c r="E901" s="17" t="s">
        <v>98</v>
      </c>
      <c r="F901" s="18" t="s">
        <v>161</v>
      </c>
      <c r="G901" s="19">
        <v>36</v>
      </c>
      <c r="H901" s="19">
        <v>36</v>
      </c>
      <c r="I901" s="20">
        <v>7774</v>
      </c>
      <c r="J901" s="20"/>
      <c r="K901" s="20"/>
      <c r="L901" s="20">
        <v>6588</v>
      </c>
      <c r="M901" s="19">
        <v>8728</v>
      </c>
      <c r="N901" s="19" t="s">
        <v>267</v>
      </c>
      <c r="O901" s="21">
        <f>IF(ISBLANK(J901),(IF(ISBLANK(I901),(IF(ISBLANK(K901),(IF(ISBLANK(M901),"Preis fehlt",M901*'JR1'!AD$2)),K901)),I901)),J901)</f>
        <v>7774</v>
      </c>
    </row>
    <row r="902" spans="1:15" ht="30" x14ac:dyDescent="0.25">
      <c r="A902" s="23">
        <v>5553</v>
      </c>
      <c r="B902" s="24" t="s">
        <v>56</v>
      </c>
      <c r="C902" s="25" t="s">
        <v>2429</v>
      </c>
      <c r="D902" s="24" t="s">
        <v>2430</v>
      </c>
      <c r="E902" s="26" t="s">
        <v>74</v>
      </c>
      <c r="F902" s="27" t="s">
        <v>2016</v>
      </c>
      <c r="G902" s="28">
        <v>12</v>
      </c>
      <c r="H902" s="28">
        <v>12</v>
      </c>
      <c r="I902" s="29">
        <v>863</v>
      </c>
      <c r="J902" s="29"/>
      <c r="K902" s="29"/>
      <c r="L902" s="29">
        <v>731</v>
      </c>
      <c r="M902" s="28">
        <v>973</v>
      </c>
      <c r="N902" s="28" t="s">
        <v>267</v>
      </c>
      <c r="O902" s="21">
        <f>IF(ISBLANK(J902),(IF(ISBLANK(I902),(IF(ISBLANK(K902),(IF(ISBLANK(M902),"Preis fehlt",M902*'JR1'!AD$2)),K902)),I902)),J902)</f>
        <v>863</v>
      </c>
    </row>
    <row r="903" spans="1:15" x14ac:dyDescent="0.25">
      <c r="A903" s="14">
        <v>7531</v>
      </c>
      <c r="B903" s="15" t="s">
        <v>56</v>
      </c>
      <c r="C903" s="16" t="s">
        <v>2431</v>
      </c>
      <c r="D903" s="15" t="s">
        <v>2432</v>
      </c>
      <c r="E903" s="17" t="s">
        <v>129</v>
      </c>
      <c r="F903" s="18" t="s">
        <v>2433</v>
      </c>
      <c r="G903" s="19">
        <v>16</v>
      </c>
      <c r="H903" s="19">
        <v>16</v>
      </c>
      <c r="I903" s="20">
        <v>5187</v>
      </c>
      <c r="J903" s="20"/>
      <c r="K903" s="20"/>
      <c r="L903" s="20">
        <v>4396</v>
      </c>
      <c r="M903" s="19">
        <v>5797</v>
      </c>
      <c r="N903" s="19" t="s">
        <v>104</v>
      </c>
      <c r="O903" s="21">
        <f>IF(ISBLANK(J903),(IF(ISBLANK(I903),(IF(ISBLANK(K903),(IF(ISBLANK(M903),"Preis fehlt",M903*'JR1'!AD$2)),K903)),I903)),J903)</f>
        <v>5187</v>
      </c>
    </row>
    <row r="904" spans="1:15" x14ac:dyDescent="0.25">
      <c r="A904" s="23">
        <v>12039</v>
      </c>
      <c r="B904" s="24" t="s">
        <v>56</v>
      </c>
      <c r="C904" s="25" t="s">
        <v>2434</v>
      </c>
      <c r="D904" s="24" t="s">
        <v>2435</v>
      </c>
      <c r="E904" s="26" t="s">
        <v>83</v>
      </c>
      <c r="F904" s="27" t="s">
        <v>2436</v>
      </c>
      <c r="G904" s="28">
        <v>4</v>
      </c>
      <c r="H904" s="28">
        <v>4</v>
      </c>
      <c r="I904" s="29">
        <v>1156</v>
      </c>
      <c r="J904" s="29"/>
      <c r="K904" s="29"/>
      <c r="L904" s="29">
        <v>978</v>
      </c>
      <c r="M904" s="28">
        <v>919</v>
      </c>
      <c r="N904" s="28" t="s">
        <v>294</v>
      </c>
      <c r="O904" s="21">
        <f>IF(ISBLANK(J904),(IF(ISBLANK(I904),(IF(ISBLANK(K904),(IF(ISBLANK(M904),"Preis fehlt",M904*'JR1'!AD$2)),K904)),I904)),J904)</f>
        <v>1156</v>
      </c>
    </row>
    <row r="905" spans="1:15" ht="30" x14ac:dyDescent="0.25">
      <c r="A905" s="14">
        <v>3032</v>
      </c>
      <c r="B905" s="15" t="s">
        <v>56</v>
      </c>
      <c r="C905" s="16" t="s">
        <v>2437</v>
      </c>
      <c r="D905" s="15" t="s">
        <v>2438</v>
      </c>
      <c r="E905" s="17" t="s">
        <v>74</v>
      </c>
      <c r="F905" s="18" t="s">
        <v>2439</v>
      </c>
      <c r="G905" s="19">
        <v>24</v>
      </c>
      <c r="H905" s="19">
        <v>24</v>
      </c>
      <c r="I905" s="20">
        <v>5878</v>
      </c>
      <c r="J905" s="20"/>
      <c r="K905" s="20"/>
      <c r="L905" s="20">
        <v>4982</v>
      </c>
      <c r="M905" s="19">
        <v>6571</v>
      </c>
      <c r="N905" s="19" t="s">
        <v>88</v>
      </c>
      <c r="O905" s="21">
        <f>IF(ISBLANK(J905),(IF(ISBLANK(I905),(IF(ISBLANK(K905),(IF(ISBLANK(M905),"Preis fehlt",M905*'JR1'!AD$2)),K905)),I905)),J905)</f>
        <v>5878</v>
      </c>
    </row>
    <row r="906" spans="1:15" ht="30" x14ac:dyDescent="0.25">
      <c r="A906" s="23">
        <v>3033</v>
      </c>
      <c r="B906" s="24" t="s">
        <v>56</v>
      </c>
      <c r="C906" s="25" t="s">
        <v>2440</v>
      </c>
      <c r="D906" s="24" t="s">
        <v>2441</v>
      </c>
      <c r="E906" s="26" t="s">
        <v>129</v>
      </c>
      <c r="F906" s="27" t="s">
        <v>2442</v>
      </c>
      <c r="G906" s="28">
        <v>1</v>
      </c>
      <c r="H906" s="28">
        <v>6</v>
      </c>
      <c r="I906" s="29">
        <v>3669</v>
      </c>
      <c r="J906" s="29"/>
      <c r="K906" s="29"/>
      <c r="L906" s="29">
        <v>3109</v>
      </c>
      <c r="M906" s="28">
        <v>4109</v>
      </c>
      <c r="N906" s="28" t="s">
        <v>88</v>
      </c>
      <c r="O906" s="21">
        <f>IF(ISBLANK(J906),(IF(ISBLANK(I906),(IF(ISBLANK(K906),(IF(ISBLANK(M906),"Preis fehlt",M906*'JR1'!AD$2)),K906)),I906)),J906)</f>
        <v>3669</v>
      </c>
    </row>
    <row r="907" spans="1:15" ht="30" x14ac:dyDescent="0.25">
      <c r="A907" s="23">
        <v>2233</v>
      </c>
      <c r="B907" s="24" t="s">
        <v>56</v>
      </c>
      <c r="C907" s="25" t="s">
        <v>2443</v>
      </c>
      <c r="D907" s="24" t="s">
        <v>2444</v>
      </c>
      <c r="E907" s="26" t="s">
        <v>65</v>
      </c>
      <c r="F907" s="27" t="s">
        <v>161</v>
      </c>
      <c r="G907" s="28">
        <v>1</v>
      </c>
      <c r="H907" s="28">
        <v>12</v>
      </c>
      <c r="I907" s="29">
        <v>1529</v>
      </c>
      <c r="J907" s="29"/>
      <c r="K907" s="29"/>
      <c r="L907" s="29">
        <v>1317</v>
      </c>
      <c r="M907" s="28">
        <v>1713</v>
      </c>
      <c r="N907" s="28" t="s">
        <v>88</v>
      </c>
      <c r="O907" s="21">
        <f>IF(ISBLANK(J907),(IF(ISBLANK(I907),(IF(ISBLANK(K907),(IF(ISBLANK(M907),"Preis fehlt",M907*'JR1'!AD$2)),K907)),I907)),J907)</f>
        <v>1529</v>
      </c>
    </row>
    <row r="908" spans="1:15" ht="30" x14ac:dyDescent="0.25">
      <c r="A908" s="14">
        <v>5154</v>
      </c>
      <c r="B908" s="15" t="s">
        <v>56</v>
      </c>
      <c r="C908" s="16" t="s">
        <v>2445</v>
      </c>
      <c r="D908" s="15" t="s">
        <v>2446</v>
      </c>
      <c r="E908" s="17" t="s">
        <v>98</v>
      </c>
      <c r="F908" s="18" t="s">
        <v>2447</v>
      </c>
      <c r="G908" s="19">
        <v>14</v>
      </c>
      <c r="H908" s="19">
        <v>14</v>
      </c>
      <c r="I908" s="20">
        <v>4317</v>
      </c>
      <c r="J908" s="20"/>
      <c r="K908" s="20"/>
      <c r="L908" s="20">
        <v>3657</v>
      </c>
      <c r="M908" s="19">
        <v>4851</v>
      </c>
      <c r="N908" s="19" t="s">
        <v>88</v>
      </c>
      <c r="O908" s="21">
        <f>IF(ISBLANK(J908),(IF(ISBLANK(I908),(IF(ISBLANK(K908),(IF(ISBLANK(M908),"Preis fehlt",M908*'JR1'!AD$2)),K908)),I908)),J908)</f>
        <v>4317</v>
      </c>
    </row>
    <row r="909" spans="1:15" x14ac:dyDescent="0.25">
      <c r="A909" s="14">
        <v>4234</v>
      </c>
      <c r="B909" s="15" t="s">
        <v>56</v>
      </c>
      <c r="C909" s="16" t="s">
        <v>2448</v>
      </c>
      <c r="D909" s="15" t="s">
        <v>2449</v>
      </c>
      <c r="E909" s="17" t="s">
        <v>98</v>
      </c>
      <c r="F909" s="18" t="s">
        <v>2450</v>
      </c>
      <c r="G909" s="19">
        <v>1</v>
      </c>
      <c r="H909" s="19">
        <v>12</v>
      </c>
      <c r="I909" s="20">
        <v>1869</v>
      </c>
      <c r="J909" s="20"/>
      <c r="K909" s="20"/>
      <c r="L909" s="20">
        <v>1584</v>
      </c>
      <c r="M909" s="19">
        <v>2352</v>
      </c>
      <c r="N909" s="19" t="s">
        <v>104</v>
      </c>
      <c r="O909" s="21">
        <f>IF(ISBLANK(J909),(IF(ISBLANK(I909),(IF(ISBLANK(K909),(IF(ISBLANK(M909),"Preis fehlt",M909*'JR1'!AD$2)),K909)),I909)),J909)</f>
        <v>1869</v>
      </c>
    </row>
    <row r="910" spans="1:15" x14ac:dyDescent="0.25">
      <c r="A910" s="23">
        <v>4235</v>
      </c>
      <c r="B910" s="24" t="s">
        <v>56</v>
      </c>
      <c r="C910" s="25" t="s">
        <v>2451</v>
      </c>
      <c r="D910" s="24" t="s">
        <v>2452</v>
      </c>
      <c r="E910" s="26" t="s">
        <v>129</v>
      </c>
      <c r="F910" s="27" t="s">
        <v>628</v>
      </c>
      <c r="G910" s="28">
        <v>1</v>
      </c>
      <c r="H910" s="28">
        <v>4</v>
      </c>
      <c r="I910" s="29">
        <v>146</v>
      </c>
      <c r="J910" s="29"/>
      <c r="K910" s="29"/>
      <c r="L910" s="29">
        <v>122</v>
      </c>
      <c r="M910" s="28">
        <v>182</v>
      </c>
      <c r="N910" s="28" t="s">
        <v>104</v>
      </c>
      <c r="O910" s="21">
        <f>IF(ISBLANK(J910),(IF(ISBLANK(I910),(IF(ISBLANK(K910),(IF(ISBLANK(M910),"Preis fehlt",M910*'JR1'!AD$2)),K910)),I910)),J910)</f>
        <v>146</v>
      </c>
    </row>
    <row r="911" spans="1:15" x14ac:dyDescent="0.25">
      <c r="A911" s="14">
        <v>4293</v>
      </c>
      <c r="B911" s="15" t="s">
        <v>56</v>
      </c>
      <c r="C911" s="16" t="s">
        <v>2453</v>
      </c>
      <c r="D911" s="15" t="s">
        <v>2454</v>
      </c>
      <c r="E911" s="17" t="s">
        <v>98</v>
      </c>
      <c r="F911" s="18" t="s">
        <v>866</v>
      </c>
      <c r="G911" s="19">
        <v>6</v>
      </c>
      <c r="H911" s="19">
        <v>6</v>
      </c>
      <c r="I911" s="20">
        <v>840</v>
      </c>
      <c r="J911" s="20"/>
      <c r="K911" s="20"/>
      <c r="L911" s="20">
        <v>711</v>
      </c>
      <c r="M911" s="19">
        <v>1284</v>
      </c>
      <c r="N911" s="19" t="s">
        <v>67</v>
      </c>
      <c r="O911" s="21">
        <f>IF(ISBLANK(J911),(IF(ISBLANK(I911),(IF(ISBLANK(K911),(IF(ISBLANK(M911),"Preis fehlt",M911*'JR1'!AD$2)),K911)),I911)),J911)</f>
        <v>840</v>
      </c>
    </row>
    <row r="912" spans="1:15" x14ac:dyDescent="0.25">
      <c r="A912" s="23">
        <v>12038</v>
      </c>
      <c r="B912" s="24" t="s">
        <v>56</v>
      </c>
      <c r="C912" s="25" t="s">
        <v>2455</v>
      </c>
      <c r="D912" s="24" t="s">
        <v>2456</v>
      </c>
      <c r="E912" s="26" t="s">
        <v>129</v>
      </c>
      <c r="F912" s="27" t="s">
        <v>75</v>
      </c>
      <c r="G912" s="28">
        <v>12</v>
      </c>
      <c r="H912" s="28">
        <v>12</v>
      </c>
      <c r="I912" s="29">
        <v>1732</v>
      </c>
      <c r="J912" s="29"/>
      <c r="K912" s="29"/>
      <c r="L912" s="29">
        <v>1468</v>
      </c>
      <c r="M912" s="28">
        <v>1343</v>
      </c>
      <c r="N912" s="28" t="s">
        <v>104</v>
      </c>
      <c r="O912" s="21">
        <f>IF(ISBLANK(J912),(IF(ISBLANK(I912),(IF(ISBLANK(K912),(IF(ISBLANK(M912),"Preis fehlt",M912*'JR1'!AD$2)),K912)),I912)),J912)</f>
        <v>1732</v>
      </c>
    </row>
    <row r="913" spans="1:15" ht="30" x14ac:dyDescent="0.25">
      <c r="A913" s="14">
        <v>6010</v>
      </c>
      <c r="B913" s="15" t="s">
        <v>56</v>
      </c>
      <c r="C913" s="16" t="s">
        <v>2457</v>
      </c>
      <c r="D913" s="15" t="s">
        <v>2458</v>
      </c>
      <c r="E913" s="17" t="s">
        <v>352</v>
      </c>
      <c r="F913" s="18" t="s">
        <v>2459</v>
      </c>
      <c r="G913" s="19">
        <v>12</v>
      </c>
      <c r="H913" s="19">
        <v>12</v>
      </c>
      <c r="I913" s="20">
        <v>6925</v>
      </c>
      <c r="J913" s="20"/>
      <c r="K913" s="20"/>
      <c r="L913" s="20">
        <v>5868</v>
      </c>
      <c r="M913" s="19">
        <v>7798</v>
      </c>
      <c r="N913" s="19" t="s">
        <v>88</v>
      </c>
      <c r="O913" s="21">
        <f>IF(ISBLANK(J913),(IF(ISBLANK(I913),(IF(ISBLANK(K913),(IF(ISBLANK(M913),"Preis fehlt",M913*'JR1'!AD$2)),K913)),I913)),J913)</f>
        <v>6925</v>
      </c>
    </row>
    <row r="914" spans="1:15" x14ac:dyDescent="0.25">
      <c r="A914" s="23">
        <v>10060</v>
      </c>
      <c r="B914" s="24" t="s">
        <v>56</v>
      </c>
      <c r="C914" s="25" t="s">
        <v>2460</v>
      </c>
      <c r="D914" s="24" t="s">
        <v>2461</v>
      </c>
      <c r="E914" s="26" t="s">
        <v>98</v>
      </c>
      <c r="F914" s="27" t="s">
        <v>1272</v>
      </c>
      <c r="G914" s="28">
        <v>1</v>
      </c>
      <c r="H914" s="28">
        <v>4</v>
      </c>
      <c r="I914" s="29">
        <v>595</v>
      </c>
      <c r="J914" s="29">
        <v>595</v>
      </c>
      <c r="K914" s="29"/>
      <c r="L914" s="29">
        <v>503</v>
      </c>
      <c r="M914" s="28">
        <v>655</v>
      </c>
      <c r="N914" s="28" t="s">
        <v>67</v>
      </c>
      <c r="O914" s="21">
        <f>IF(ISBLANK(J914),(IF(ISBLANK(I914),(IF(ISBLANK(K914),(IF(ISBLANK(M914),"Preis fehlt",M914*'JR1'!AD$2)),K914)),I914)),J914)</f>
        <v>595</v>
      </c>
    </row>
    <row r="915" spans="1:15" ht="30" x14ac:dyDescent="0.25">
      <c r="A915" s="14">
        <v>18145</v>
      </c>
      <c r="B915" s="15" t="s">
        <v>56</v>
      </c>
      <c r="C915" s="16" t="s">
        <v>2462</v>
      </c>
      <c r="D915" s="15" t="s">
        <v>2463</v>
      </c>
      <c r="E915" s="17" t="s">
        <v>59</v>
      </c>
      <c r="F915" s="18" t="s">
        <v>1110</v>
      </c>
      <c r="G915" s="19">
        <v>2</v>
      </c>
      <c r="H915" s="19">
        <v>2</v>
      </c>
      <c r="I915" s="20"/>
      <c r="J915" s="20"/>
      <c r="K915" s="20"/>
      <c r="L915" s="20"/>
      <c r="M915" s="20"/>
      <c r="N915" s="19" t="s">
        <v>80</v>
      </c>
      <c r="O915" s="21" t="str">
        <f>IF(ISBLANK(J915),(IF(ISBLANK(I915),(IF(ISBLANK(K915),(IF(ISBLANK(M915),"Preis fehlt",M915*'JR1'!AD$2)),K915)),I915)),J915)</f>
        <v>Preis fehlt</v>
      </c>
    </row>
    <row r="916" spans="1:15" x14ac:dyDescent="0.25">
      <c r="A916" s="23">
        <v>18239</v>
      </c>
      <c r="B916" s="24" t="s">
        <v>56</v>
      </c>
      <c r="C916" s="25" t="s">
        <v>2464</v>
      </c>
      <c r="D916" s="24" t="s">
        <v>2465</v>
      </c>
      <c r="E916" s="26" t="s">
        <v>59</v>
      </c>
      <c r="F916" s="27" t="s">
        <v>1110</v>
      </c>
      <c r="G916" s="28">
        <v>2</v>
      </c>
      <c r="H916" s="28">
        <v>2</v>
      </c>
      <c r="I916" s="29"/>
      <c r="J916" s="29"/>
      <c r="K916" s="29"/>
      <c r="L916" s="29"/>
      <c r="M916" s="29"/>
      <c r="N916" s="28" t="s">
        <v>343</v>
      </c>
      <c r="O916" s="21" t="str">
        <f>IF(ISBLANK(J916),(IF(ISBLANK(I916),(IF(ISBLANK(K916),(IF(ISBLANK(M916),"Preis fehlt",M916*'JR1'!AD$2)),K916)),I916)),J916)</f>
        <v>Preis fehlt</v>
      </c>
    </row>
    <row r="917" spans="1:15" x14ac:dyDescent="0.25">
      <c r="A917" s="14">
        <v>5273</v>
      </c>
      <c r="B917" s="15" t="s">
        <v>56</v>
      </c>
      <c r="C917" s="16" t="s">
        <v>2466</v>
      </c>
      <c r="D917" s="15" t="s">
        <v>2467</v>
      </c>
      <c r="E917" s="17" t="s">
        <v>129</v>
      </c>
      <c r="F917" s="18" t="s">
        <v>1562</v>
      </c>
      <c r="G917" s="19">
        <v>12</v>
      </c>
      <c r="H917" s="19">
        <v>12</v>
      </c>
      <c r="I917" s="20">
        <v>1926</v>
      </c>
      <c r="J917" s="20"/>
      <c r="K917" s="20"/>
      <c r="L917" s="20">
        <v>1633</v>
      </c>
      <c r="M917" s="19">
        <v>2155</v>
      </c>
      <c r="N917" s="19" t="s">
        <v>151</v>
      </c>
      <c r="O917" s="21">
        <f>IF(ISBLANK(J917),(IF(ISBLANK(I917),(IF(ISBLANK(K917),(IF(ISBLANK(M917),"Preis fehlt",M917*'JR1'!AD$2)),K917)),I917)),J917)</f>
        <v>1926</v>
      </c>
    </row>
    <row r="918" spans="1:15" ht="30" x14ac:dyDescent="0.25">
      <c r="A918" s="23">
        <v>18232</v>
      </c>
      <c r="B918" s="24" t="s">
        <v>56</v>
      </c>
      <c r="C918" s="25" t="s">
        <v>2468</v>
      </c>
      <c r="D918" s="24" t="s">
        <v>2469</v>
      </c>
      <c r="E918" s="26" t="s">
        <v>59</v>
      </c>
      <c r="F918" s="27" t="s">
        <v>1110</v>
      </c>
      <c r="G918" s="28">
        <v>2</v>
      </c>
      <c r="H918" s="28">
        <v>2</v>
      </c>
      <c r="I918" s="29"/>
      <c r="J918" s="29"/>
      <c r="K918" s="29"/>
      <c r="L918" s="29"/>
      <c r="M918" s="29"/>
      <c r="N918" s="28" t="s">
        <v>126</v>
      </c>
      <c r="O918" s="21" t="str">
        <f>IF(ISBLANK(J918),(IF(ISBLANK(I918),(IF(ISBLANK(K918),(IF(ISBLANK(M918),"Preis fehlt",M918*'JR1'!AD$2)),K918)),I918)),J918)</f>
        <v>Preis fehlt</v>
      </c>
    </row>
    <row r="919" spans="1:15" ht="105" x14ac:dyDescent="0.25">
      <c r="A919" s="14">
        <v>3034</v>
      </c>
      <c r="B919" s="15" t="s">
        <v>56</v>
      </c>
      <c r="C919" s="16" t="s">
        <v>2470</v>
      </c>
      <c r="D919" s="15" t="s">
        <v>2471</v>
      </c>
      <c r="E919" s="17" t="s">
        <v>129</v>
      </c>
      <c r="F919" s="18" t="s">
        <v>2472</v>
      </c>
      <c r="G919" s="19">
        <v>10</v>
      </c>
      <c r="H919" s="19">
        <v>10</v>
      </c>
      <c r="I919" s="20">
        <v>1947</v>
      </c>
      <c r="J919" s="20"/>
      <c r="K919" s="20"/>
      <c r="L919" s="20">
        <v>1650</v>
      </c>
      <c r="M919" s="19">
        <v>2177</v>
      </c>
      <c r="N919" s="19" t="s">
        <v>76</v>
      </c>
      <c r="O919" s="21">
        <f>IF(ISBLANK(J919),(IF(ISBLANK(I919),(IF(ISBLANK(K919),(IF(ISBLANK(M919),"Preis fehlt",M919*'JR1'!AD$2)),K919)),I919)),J919)</f>
        <v>1947</v>
      </c>
    </row>
    <row r="920" spans="1:15" x14ac:dyDescent="0.25">
      <c r="A920" s="23">
        <v>5371</v>
      </c>
      <c r="B920" s="24" t="s">
        <v>56</v>
      </c>
      <c r="C920" s="25" t="s">
        <v>2473</v>
      </c>
      <c r="D920" s="24" t="s">
        <v>2474</v>
      </c>
      <c r="E920" s="26" t="s">
        <v>98</v>
      </c>
      <c r="F920" s="27" t="s">
        <v>2475</v>
      </c>
      <c r="G920" s="28">
        <v>24</v>
      </c>
      <c r="H920" s="28">
        <v>24</v>
      </c>
      <c r="I920" s="29">
        <v>5306</v>
      </c>
      <c r="J920" s="29"/>
      <c r="K920" s="29"/>
      <c r="L920" s="29">
        <v>4498</v>
      </c>
      <c r="M920" s="28">
        <v>5936</v>
      </c>
      <c r="N920" s="28" t="s">
        <v>151</v>
      </c>
      <c r="O920" s="21">
        <f>IF(ISBLANK(J920),(IF(ISBLANK(I920),(IF(ISBLANK(K920),(IF(ISBLANK(M920),"Preis fehlt",M920*'JR1'!AD$2)),K920)),I920)),J920)</f>
        <v>5306</v>
      </c>
    </row>
    <row r="921" spans="1:15" x14ac:dyDescent="0.25">
      <c r="A921" s="23">
        <v>15747</v>
      </c>
      <c r="B921" s="24" t="s">
        <v>134</v>
      </c>
      <c r="C921" s="25" t="s">
        <v>2476</v>
      </c>
      <c r="D921" s="24" t="s">
        <v>2477</v>
      </c>
      <c r="E921" s="26" t="s">
        <v>59</v>
      </c>
      <c r="F921" s="27" t="s">
        <v>628</v>
      </c>
      <c r="G921" s="28">
        <v>1</v>
      </c>
      <c r="H921" s="28">
        <v>6</v>
      </c>
      <c r="I921" s="29"/>
      <c r="J921" s="29"/>
      <c r="K921" s="29"/>
      <c r="L921" s="29"/>
      <c r="M921" s="29"/>
      <c r="N921" s="28" t="s">
        <v>67</v>
      </c>
      <c r="O921" s="21" t="str">
        <f>IF(ISBLANK(J921),(IF(ISBLANK(I921),(IF(ISBLANK(K921),(IF(ISBLANK(M921),"Preis fehlt",M921*'JR1'!AD$2)),K921)),I921)),J921)</f>
        <v>Preis fehlt</v>
      </c>
    </row>
    <row r="922" spans="1:15" x14ac:dyDescent="0.25">
      <c r="A922" s="14">
        <v>5107</v>
      </c>
      <c r="B922" s="15" t="s">
        <v>56</v>
      </c>
      <c r="C922" s="16" t="s">
        <v>2478</v>
      </c>
      <c r="D922" s="15" t="s">
        <v>2479</v>
      </c>
      <c r="E922" s="17" t="s">
        <v>74</v>
      </c>
      <c r="F922" s="18" t="s">
        <v>1316</v>
      </c>
      <c r="G922" s="19">
        <v>8</v>
      </c>
      <c r="H922" s="19">
        <v>8</v>
      </c>
      <c r="I922" s="20">
        <v>1894</v>
      </c>
      <c r="J922" s="20"/>
      <c r="K922" s="20"/>
      <c r="L922" s="20">
        <v>1606</v>
      </c>
      <c r="M922" s="19">
        <v>2119</v>
      </c>
      <c r="N922" s="19" t="s">
        <v>67</v>
      </c>
      <c r="O922" s="21">
        <f>IF(ISBLANK(J922),(IF(ISBLANK(I922),(IF(ISBLANK(K922),(IF(ISBLANK(M922),"Preis fehlt",M922*'JR1'!AD$2)),K922)),I922)),J922)</f>
        <v>1894</v>
      </c>
    </row>
    <row r="923" spans="1:15" ht="30" x14ac:dyDescent="0.25">
      <c r="A923" s="23">
        <v>12040</v>
      </c>
      <c r="B923" s="24" t="s">
        <v>56</v>
      </c>
      <c r="C923" s="25" t="s">
        <v>2480</v>
      </c>
      <c r="D923" s="24" t="s">
        <v>2481</v>
      </c>
      <c r="E923" s="26" t="s">
        <v>74</v>
      </c>
      <c r="F923" s="27" t="s">
        <v>2378</v>
      </c>
      <c r="G923" s="28">
        <v>6</v>
      </c>
      <c r="H923" s="28">
        <v>6</v>
      </c>
      <c r="I923" s="29">
        <v>2053</v>
      </c>
      <c r="J923" s="29"/>
      <c r="K923" s="29"/>
      <c r="L923" s="29">
        <v>1740</v>
      </c>
      <c r="M923" s="28">
        <v>1622</v>
      </c>
      <c r="N923" s="28" t="s">
        <v>80</v>
      </c>
      <c r="O923" s="21">
        <f>IF(ISBLANK(J923),(IF(ISBLANK(I923),(IF(ISBLANK(K923),(IF(ISBLANK(M923),"Preis fehlt",M923*'JR1'!AD$2)),K923)),I923)),J923)</f>
        <v>2053</v>
      </c>
    </row>
    <row r="924" spans="1:15" x14ac:dyDescent="0.25">
      <c r="A924" s="14">
        <v>15738</v>
      </c>
      <c r="B924" s="15" t="s">
        <v>134</v>
      </c>
      <c r="C924" s="16" t="s">
        <v>2482</v>
      </c>
      <c r="D924" s="15" t="s">
        <v>2483</v>
      </c>
      <c r="E924" s="17" t="s">
        <v>98</v>
      </c>
      <c r="F924" s="18" t="s">
        <v>1576</v>
      </c>
      <c r="G924" s="19">
        <v>1</v>
      </c>
      <c r="H924" s="19">
        <v>10</v>
      </c>
      <c r="I924" s="20"/>
      <c r="J924" s="20"/>
      <c r="K924" s="20"/>
      <c r="L924" s="20"/>
      <c r="M924" s="20"/>
      <c r="N924" s="19" t="s">
        <v>67</v>
      </c>
      <c r="O924" s="21" t="str">
        <f>IF(ISBLANK(J924),(IF(ISBLANK(I924),(IF(ISBLANK(K924),(IF(ISBLANK(M924),"Preis fehlt",M924*'JR1'!AD$2)),K924)),I924)),J924)</f>
        <v>Preis fehlt</v>
      </c>
    </row>
    <row r="925" spans="1:15" x14ac:dyDescent="0.25">
      <c r="A925" s="23">
        <v>16411</v>
      </c>
      <c r="B925" s="24" t="s">
        <v>56</v>
      </c>
      <c r="C925" s="25" t="s">
        <v>2484</v>
      </c>
      <c r="D925" s="24" t="s">
        <v>2485</v>
      </c>
      <c r="E925" s="26" t="s">
        <v>98</v>
      </c>
      <c r="F925" s="27" t="s">
        <v>1576</v>
      </c>
      <c r="G925" s="28">
        <v>1</v>
      </c>
      <c r="H925" s="28">
        <v>10</v>
      </c>
      <c r="I925" s="29"/>
      <c r="J925" s="29"/>
      <c r="K925" s="29"/>
      <c r="L925" s="29"/>
      <c r="M925" s="29"/>
      <c r="N925" s="28" t="s">
        <v>67</v>
      </c>
      <c r="O925" s="21" t="str">
        <f>IF(ISBLANK(J925),(IF(ISBLANK(I925),(IF(ISBLANK(K925),(IF(ISBLANK(M925),"Preis fehlt",M925*'JR1'!AD$2)),K925)),I925)),J925)</f>
        <v>Preis fehlt</v>
      </c>
    </row>
    <row r="926" spans="1:15" x14ac:dyDescent="0.25">
      <c r="A926" s="14">
        <v>13216</v>
      </c>
      <c r="B926" s="15" t="s">
        <v>62</v>
      </c>
      <c r="C926" s="16" t="s">
        <v>2486</v>
      </c>
      <c r="D926" s="15" t="s">
        <v>2487</v>
      </c>
      <c r="E926" s="17" t="s">
        <v>70</v>
      </c>
      <c r="F926" s="18" t="s">
        <v>2488</v>
      </c>
      <c r="G926" s="19">
        <v>2</v>
      </c>
      <c r="H926" s="19">
        <v>14</v>
      </c>
      <c r="I926" s="20"/>
      <c r="J926" s="20"/>
      <c r="K926" s="20"/>
      <c r="L926" s="20"/>
      <c r="M926" s="19">
        <v>1994</v>
      </c>
      <c r="N926" s="19" t="s">
        <v>67</v>
      </c>
      <c r="O926" s="21">
        <f>IF(ISBLANK(J926),(IF(ISBLANK(I926),(IF(ISBLANK(K926),(IF(ISBLANK(M926),"Preis fehlt",M926*'JR1'!AD$2)),K926)),I926)),J926)</f>
        <v>2392.7999999999997</v>
      </c>
    </row>
    <row r="927" spans="1:15" ht="30" x14ac:dyDescent="0.25">
      <c r="A927" s="23">
        <v>8524</v>
      </c>
      <c r="B927" s="24" t="s">
        <v>56</v>
      </c>
      <c r="C927" s="25" t="s">
        <v>2489</v>
      </c>
      <c r="D927" s="24" t="s">
        <v>2490</v>
      </c>
      <c r="E927" s="26" t="s">
        <v>98</v>
      </c>
      <c r="F927" s="27" t="s">
        <v>2491</v>
      </c>
      <c r="G927" s="28">
        <v>16</v>
      </c>
      <c r="H927" s="28">
        <v>16</v>
      </c>
      <c r="I927" s="29">
        <v>6072</v>
      </c>
      <c r="J927" s="29"/>
      <c r="K927" s="29"/>
      <c r="L927" s="29">
        <v>5145</v>
      </c>
      <c r="M927" s="28">
        <v>6746</v>
      </c>
      <c r="N927" s="28" t="s">
        <v>67</v>
      </c>
      <c r="O927" s="21">
        <f>IF(ISBLANK(J927),(IF(ISBLANK(I927),(IF(ISBLANK(K927),(IF(ISBLANK(M927),"Preis fehlt",M927*'JR1'!AD$2)),K927)),I927)),J927)</f>
        <v>6072</v>
      </c>
    </row>
    <row r="928" spans="1:15" x14ac:dyDescent="0.25">
      <c r="A928" s="14">
        <v>13214</v>
      </c>
      <c r="B928" s="15" t="s">
        <v>62</v>
      </c>
      <c r="C928" s="16" t="s">
        <v>2492</v>
      </c>
      <c r="D928" s="15" t="s">
        <v>2493</v>
      </c>
      <c r="E928" s="17" t="s">
        <v>70</v>
      </c>
      <c r="F928" s="18" t="s">
        <v>1551</v>
      </c>
      <c r="G928" s="19">
        <v>4</v>
      </c>
      <c r="H928" s="19">
        <v>4</v>
      </c>
      <c r="I928" s="20"/>
      <c r="J928" s="20"/>
      <c r="K928" s="20"/>
      <c r="L928" s="20"/>
      <c r="M928" s="19">
        <v>809</v>
      </c>
      <c r="N928" s="19" t="s">
        <v>67</v>
      </c>
      <c r="O928" s="21">
        <f>IF(ISBLANK(J928),(IF(ISBLANK(I928),(IF(ISBLANK(K928),(IF(ISBLANK(M928),"Preis fehlt",M928*'JR1'!AD$2)),K928)),I928)),J928)</f>
        <v>970.8</v>
      </c>
    </row>
    <row r="929" spans="1:15" x14ac:dyDescent="0.25">
      <c r="A929" s="23">
        <v>13078</v>
      </c>
      <c r="B929" s="24" t="s">
        <v>62</v>
      </c>
      <c r="C929" s="25" t="s">
        <v>2494</v>
      </c>
      <c r="D929" s="24" t="s">
        <v>2495</v>
      </c>
      <c r="E929" s="26" t="s">
        <v>2289</v>
      </c>
      <c r="F929" s="27" t="s">
        <v>2496</v>
      </c>
      <c r="G929" s="28">
        <v>2</v>
      </c>
      <c r="H929" s="28">
        <v>12</v>
      </c>
      <c r="I929" s="29"/>
      <c r="J929" s="29"/>
      <c r="K929" s="29"/>
      <c r="L929" s="29"/>
      <c r="M929" s="28">
        <v>871</v>
      </c>
      <c r="N929" s="28" t="s">
        <v>67</v>
      </c>
      <c r="O929" s="21">
        <f>IF(ISBLANK(J929),(IF(ISBLANK(I929),(IF(ISBLANK(K929),(IF(ISBLANK(M929),"Preis fehlt",M929*'JR1'!AD$2)),K929)),I929)),J929)</f>
        <v>1045.2</v>
      </c>
    </row>
    <row r="930" spans="1:15" x14ac:dyDescent="0.25">
      <c r="A930" s="14">
        <v>13217</v>
      </c>
      <c r="B930" s="15" t="s">
        <v>62</v>
      </c>
      <c r="C930" s="16" t="s">
        <v>2497</v>
      </c>
      <c r="D930" s="15" t="s">
        <v>2498</v>
      </c>
      <c r="E930" s="17" t="s">
        <v>65</v>
      </c>
      <c r="F930" s="18" t="s">
        <v>1927</v>
      </c>
      <c r="G930" s="19">
        <v>4</v>
      </c>
      <c r="H930" s="19">
        <v>4</v>
      </c>
      <c r="I930" s="20"/>
      <c r="J930" s="20"/>
      <c r="K930" s="20"/>
      <c r="L930" s="20"/>
      <c r="M930" s="19">
        <v>702</v>
      </c>
      <c r="N930" s="19" t="s">
        <v>67</v>
      </c>
      <c r="O930" s="21">
        <f>IF(ISBLANK(J930),(IF(ISBLANK(I930),(IF(ISBLANK(K930),(IF(ISBLANK(M930),"Preis fehlt",M930*'JR1'!AD$2)),K930)),I930)),J930)</f>
        <v>842.4</v>
      </c>
    </row>
    <row r="931" spans="1:15" x14ac:dyDescent="0.25">
      <c r="A931" s="23">
        <v>5041</v>
      </c>
      <c r="B931" s="24" t="s">
        <v>56</v>
      </c>
      <c r="C931" s="25" t="s">
        <v>2499</v>
      </c>
      <c r="D931" s="24" t="s">
        <v>2500</v>
      </c>
      <c r="E931" s="26" t="s">
        <v>154</v>
      </c>
      <c r="F931" s="27" t="s">
        <v>2501</v>
      </c>
      <c r="G931" s="28">
        <v>42</v>
      </c>
      <c r="H931" s="28">
        <v>42</v>
      </c>
      <c r="I931" s="29">
        <v>10434</v>
      </c>
      <c r="J931" s="29"/>
      <c r="K931" s="29"/>
      <c r="L931" s="29">
        <v>8844</v>
      </c>
      <c r="M931" s="28">
        <v>11674</v>
      </c>
      <c r="N931" s="28" t="s">
        <v>104</v>
      </c>
      <c r="O931" s="21">
        <f>IF(ISBLANK(J931),(IF(ISBLANK(I931),(IF(ISBLANK(K931),(IF(ISBLANK(M931),"Preis fehlt",M931*'JR1'!AD$2)),K931)),I931)),J931)</f>
        <v>10434</v>
      </c>
    </row>
    <row r="932" spans="1:15" x14ac:dyDescent="0.25">
      <c r="A932" s="14">
        <v>5567</v>
      </c>
      <c r="B932" s="15" t="s">
        <v>56</v>
      </c>
      <c r="C932" s="16" t="s">
        <v>2502</v>
      </c>
      <c r="D932" s="15" t="s">
        <v>2503</v>
      </c>
      <c r="E932" s="17" t="s">
        <v>129</v>
      </c>
      <c r="F932" s="18" t="s">
        <v>1180</v>
      </c>
      <c r="G932" s="19">
        <v>4</v>
      </c>
      <c r="H932" s="19">
        <v>4</v>
      </c>
      <c r="I932" s="20">
        <v>2462</v>
      </c>
      <c r="J932" s="20"/>
      <c r="K932" s="20"/>
      <c r="L932" s="20">
        <v>2088</v>
      </c>
      <c r="M932" s="19">
        <v>2753</v>
      </c>
      <c r="N932" s="19" t="s">
        <v>104</v>
      </c>
      <c r="O932" s="21">
        <f>IF(ISBLANK(J932),(IF(ISBLANK(I932),(IF(ISBLANK(K932),(IF(ISBLANK(M932),"Preis fehlt",M932*'JR1'!AD$2)),K932)),I932)),J932)</f>
        <v>2462</v>
      </c>
    </row>
    <row r="933" spans="1:15" x14ac:dyDescent="0.25">
      <c r="A933" s="23">
        <v>18860</v>
      </c>
      <c r="B933" s="24" t="s">
        <v>56</v>
      </c>
      <c r="C933" s="25" t="s">
        <v>2504</v>
      </c>
      <c r="D933" s="24" t="s">
        <v>2505</v>
      </c>
      <c r="E933" s="26" t="s">
        <v>98</v>
      </c>
      <c r="F933" s="27" t="s">
        <v>525</v>
      </c>
      <c r="G933" s="28">
        <v>4</v>
      </c>
      <c r="H933" s="28">
        <v>4</v>
      </c>
      <c r="I933" s="29">
        <v>947</v>
      </c>
      <c r="J933" s="29"/>
      <c r="K933" s="29"/>
      <c r="L933" s="29">
        <v>803</v>
      </c>
      <c r="M933" s="28">
        <v>1058</v>
      </c>
      <c r="N933" s="28" t="s">
        <v>104</v>
      </c>
      <c r="O933" s="21">
        <f>IF(ISBLANK(J933),(IF(ISBLANK(I933),(IF(ISBLANK(K933),(IF(ISBLANK(M933),"Preis fehlt",M933*'JR1'!AD$2)),K933)),I933)),J933)</f>
        <v>947</v>
      </c>
    </row>
    <row r="934" spans="1:15" x14ac:dyDescent="0.25">
      <c r="A934" s="14">
        <v>12033</v>
      </c>
      <c r="B934" s="15" t="s">
        <v>56</v>
      </c>
      <c r="C934" s="16" t="s">
        <v>2506</v>
      </c>
      <c r="D934" s="15" t="s">
        <v>2507</v>
      </c>
      <c r="E934" s="17" t="s">
        <v>74</v>
      </c>
      <c r="F934" s="18" t="s">
        <v>2508</v>
      </c>
      <c r="G934" s="19">
        <v>15</v>
      </c>
      <c r="H934" s="19">
        <v>15</v>
      </c>
      <c r="I934" s="20">
        <v>6440</v>
      </c>
      <c r="J934" s="20"/>
      <c r="K934" s="20"/>
      <c r="L934" s="20">
        <v>5457</v>
      </c>
      <c r="M934" s="19">
        <v>5043</v>
      </c>
      <c r="N934" s="19" t="s">
        <v>104</v>
      </c>
      <c r="O934" s="21">
        <f>IF(ISBLANK(J934),(IF(ISBLANK(I934),(IF(ISBLANK(K934),(IF(ISBLANK(M934),"Preis fehlt",M934*'JR1'!AD$2)),K934)),I934)),J934)</f>
        <v>6440</v>
      </c>
    </row>
    <row r="935" spans="1:15" x14ac:dyDescent="0.25">
      <c r="A935" s="14">
        <v>7654</v>
      </c>
      <c r="B935" s="15" t="s">
        <v>62</v>
      </c>
      <c r="C935" s="16" t="s">
        <v>2509</v>
      </c>
      <c r="D935" s="15" t="s">
        <v>2510</v>
      </c>
      <c r="E935" s="17" t="s">
        <v>65</v>
      </c>
      <c r="F935" s="18" t="s">
        <v>1687</v>
      </c>
      <c r="G935" s="19">
        <v>6</v>
      </c>
      <c r="H935" s="19">
        <v>6</v>
      </c>
      <c r="I935" s="20"/>
      <c r="J935" s="20"/>
      <c r="K935" s="20"/>
      <c r="L935" s="20"/>
      <c r="M935" s="19">
        <v>2058</v>
      </c>
      <c r="N935" s="19" t="s">
        <v>67</v>
      </c>
      <c r="O935" s="21">
        <f>IF(ISBLANK(J935),(IF(ISBLANK(I935),(IF(ISBLANK(K935),(IF(ISBLANK(M935),"Preis fehlt",M935*'JR1'!AD$2)),K935)),I935)),J935)</f>
        <v>2469.6</v>
      </c>
    </row>
    <row r="936" spans="1:15" ht="45" x14ac:dyDescent="0.25">
      <c r="A936" s="23">
        <v>8525</v>
      </c>
      <c r="B936" s="24" t="s">
        <v>56</v>
      </c>
      <c r="C936" s="25" t="s">
        <v>2511</v>
      </c>
      <c r="D936" s="24" t="s">
        <v>2512</v>
      </c>
      <c r="E936" s="26" t="s">
        <v>59</v>
      </c>
      <c r="F936" s="27" t="s">
        <v>2513</v>
      </c>
      <c r="G936" s="28">
        <v>30</v>
      </c>
      <c r="H936" s="28">
        <v>30</v>
      </c>
      <c r="I936" s="29">
        <v>12995</v>
      </c>
      <c r="J936" s="29"/>
      <c r="K936" s="29"/>
      <c r="L936" s="29">
        <v>11012</v>
      </c>
      <c r="M936" s="28">
        <v>14506</v>
      </c>
      <c r="N936" s="28" t="s">
        <v>67</v>
      </c>
      <c r="O936" s="21">
        <f>IF(ISBLANK(J936),(IF(ISBLANK(I936),(IF(ISBLANK(K936),(IF(ISBLANK(M936),"Preis fehlt",M936*'JR1'!AD$2)),K936)),I936)),J936)</f>
        <v>12995</v>
      </c>
    </row>
    <row r="937" spans="1:15" x14ac:dyDescent="0.25">
      <c r="A937" s="23">
        <v>18068</v>
      </c>
      <c r="B937" s="24" t="s">
        <v>56</v>
      </c>
      <c r="C937" s="25" t="s">
        <v>2514</v>
      </c>
      <c r="D937" s="24" t="s">
        <v>2515</v>
      </c>
      <c r="E937" s="26" t="s">
        <v>59</v>
      </c>
      <c r="F937" s="27" t="s">
        <v>683</v>
      </c>
      <c r="G937" s="28">
        <v>4</v>
      </c>
      <c r="H937" s="28">
        <v>4</v>
      </c>
      <c r="I937" s="29"/>
      <c r="J937" s="29"/>
      <c r="K937" s="29"/>
      <c r="L937" s="29"/>
      <c r="M937" s="29"/>
      <c r="N937" s="28" t="s">
        <v>104</v>
      </c>
      <c r="O937" s="21" t="str">
        <f>IF(ISBLANK(J937),(IF(ISBLANK(I937),(IF(ISBLANK(K937),(IF(ISBLANK(M937),"Preis fehlt",M937*'JR1'!AD$2)),K937)),I937)),J937)</f>
        <v>Preis fehlt</v>
      </c>
    </row>
    <row r="938" spans="1:15" x14ac:dyDescent="0.25">
      <c r="A938" s="14">
        <v>12043</v>
      </c>
      <c r="B938" s="15" t="s">
        <v>56</v>
      </c>
      <c r="C938" s="16" t="s">
        <v>2516</v>
      </c>
      <c r="D938" s="15" t="s">
        <v>2517</v>
      </c>
      <c r="E938" s="17" t="s">
        <v>154</v>
      </c>
      <c r="F938" s="18" t="s">
        <v>2518</v>
      </c>
      <c r="G938" s="19">
        <v>1</v>
      </c>
      <c r="H938" s="19">
        <v>6</v>
      </c>
      <c r="I938" s="20">
        <v>2187</v>
      </c>
      <c r="J938" s="20"/>
      <c r="K938" s="20"/>
      <c r="L938" s="20">
        <v>1853</v>
      </c>
      <c r="M938" s="19">
        <v>1654</v>
      </c>
      <c r="N938" s="19" t="s">
        <v>104</v>
      </c>
      <c r="O938" s="21">
        <f>IF(ISBLANK(J938),(IF(ISBLANK(I938),(IF(ISBLANK(K938),(IF(ISBLANK(M938),"Preis fehlt",M938*'JR1'!AD$2)),K938)),I938)),J938)</f>
        <v>2187</v>
      </c>
    </row>
    <row r="939" spans="1:15" x14ac:dyDescent="0.25">
      <c r="A939" s="23">
        <v>5602</v>
      </c>
      <c r="B939" s="24" t="s">
        <v>56</v>
      </c>
      <c r="C939" s="25" t="s">
        <v>2519</v>
      </c>
      <c r="D939" s="24" t="s">
        <v>2520</v>
      </c>
      <c r="E939" s="26" t="s">
        <v>98</v>
      </c>
      <c r="F939" s="27" t="s">
        <v>1272</v>
      </c>
      <c r="G939" s="28">
        <v>1</v>
      </c>
      <c r="H939" s="28">
        <v>6</v>
      </c>
      <c r="I939" s="29"/>
      <c r="J939" s="29"/>
      <c r="K939" s="29"/>
      <c r="L939" s="29"/>
      <c r="M939" s="29"/>
      <c r="N939" s="28" t="s">
        <v>104</v>
      </c>
      <c r="O939" s="21" t="str">
        <f>IF(ISBLANK(J939),(IF(ISBLANK(I939),(IF(ISBLANK(K939),(IF(ISBLANK(M939),"Preis fehlt",M939*'JR1'!AD$2)),K939)),I939)),J939)</f>
        <v>Preis fehlt</v>
      </c>
    </row>
    <row r="940" spans="1:15" ht="120" x14ac:dyDescent="0.25">
      <c r="A940" s="14">
        <v>2235</v>
      </c>
      <c r="B940" s="15" t="s">
        <v>56</v>
      </c>
      <c r="C940" s="16" t="s">
        <v>2521</v>
      </c>
      <c r="D940" s="15" t="s">
        <v>2522</v>
      </c>
      <c r="E940" s="17" t="s">
        <v>59</v>
      </c>
      <c r="F940" s="18" t="s">
        <v>161</v>
      </c>
      <c r="G940" s="19">
        <v>60</v>
      </c>
      <c r="H940" s="19">
        <v>60</v>
      </c>
      <c r="I940" s="20">
        <v>14488</v>
      </c>
      <c r="J940" s="20"/>
      <c r="K940" s="20"/>
      <c r="L940" s="20">
        <v>12277</v>
      </c>
      <c r="M940" s="19">
        <v>16280</v>
      </c>
      <c r="N940" s="19" t="s">
        <v>100</v>
      </c>
      <c r="O940" s="21">
        <f>IF(ISBLANK(J940),(IF(ISBLANK(I940),(IF(ISBLANK(K940),(IF(ISBLANK(M940),"Preis fehlt",M940*'JR1'!AD$2)),K940)),I940)),J940)</f>
        <v>14488</v>
      </c>
    </row>
    <row r="941" spans="1:15" x14ac:dyDescent="0.25">
      <c r="A941" s="23">
        <v>9110</v>
      </c>
      <c r="B941" s="24" t="s">
        <v>134</v>
      </c>
      <c r="C941" s="25" t="s">
        <v>2523</v>
      </c>
      <c r="D941" s="24" t="s">
        <v>2524</v>
      </c>
      <c r="E941" s="26" t="s">
        <v>98</v>
      </c>
      <c r="F941" s="27" t="s">
        <v>1392</v>
      </c>
      <c r="G941" s="28">
        <v>1</v>
      </c>
      <c r="H941" s="28">
        <v>6</v>
      </c>
      <c r="I941" s="29">
        <v>478</v>
      </c>
      <c r="J941" s="29"/>
      <c r="K941" s="29">
        <v>451</v>
      </c>
      <c r="L941" s="29">
        <v>404</v>
      </c>
      <c r="M941" s="28">
        <v>599</v>
      </c>
      <c r="N941" s="28" t="s">
        <v>227</v>
      </c>
      <c r="O941" s="21">
        <f>IF(ISBLANK(J941),(IF(ISBLANK(I941),(IF(ISBLANK(K941),(IF(ISBLANK(M941),"Preis fehlt",M941*'JR1'!AD$2)),K941)),I941)),J941)</f>
        <v>478</v>
      </c>
    </row>
    <row r="942" spans="1:15" x14ac:dyDescent="0.25">
      <c r="A942" s="14">
        <v>212</v>
      </c>
      <c r="B942" s="15" t="s">
        <v>56</v>
      </c>
      <c r="C942" s="16" t="s">
        <v>2525</v>
      </c>
      <c r="D942" s="15" t="s">
        <v>2526</v>
      </c>
      <c r="E942" s="17" t="s">
        <v>98</v>
      </c>
      <c r="F942" s="18" t="s">
        <v>2527</v>
      </c>
      <c r="G942" s="19">
        <v>24</v>
      </c>
      <c r="H942" s="19">
        <v>24</v>
      </c>
      <c r="I942" s="20">
        <v>4873</v>
      </c>
      <c r="J942" s="20"/>
      <c r="K942" s="20"/>
      <c r="L942" s="20">
        <v>4129</v>
      </c>
      <c r="M942" s="19">
        <v>5449</v>
      </c>
      <c r="N942" s="19" t="s">
        <v>227</v>
      </c>
      <c r="O942" s="21">
        <f>IF(ISBLANK(J942),(IF(ISBLANK(I942),(IF(ISBLANK(K942),(IF(ISBLANK(M942),"Preis fehlt",M942*'JR1'!AD$2)),K942)),I942)),J942)</f>
        <v>4873</v>
      </c>
    </row>
    <row r="943" spans="1:15" ht="30" x14ac:dyDescent="0.25">
      <c r="A943" s="23">
        <v>5333</v>
      </c>
      <c r="B943" s="24" t="s">
        <v>56</v>
      </c>
      <c r="C943" s="25" t="s">
        <v>2528</v>
      </c>
      <c r="D943" s="24" t="s">
        <v>2529</v>
      </c>
      <c r="E943" s="26" t="s">
        <v>98</v>
      </c>
      <c r="F943" s="27" t="s">
        <v>2530</v>
      </c>
      <c r="G943" s="28">
        <v>24</v>
      </c>
      <c r="H943" s="28">
        <v>24</v>
      </c>
      <c r="I943" s="29">
        <v>4907</v>
      </c>
      <c r="J943" s="29"/>
      <c r="K943" s="29"/>
      <c r="L943" s="29">
        <v>4157</v>
      </c>
      <c r="M943" s="28">
        <v>5487</v>
      </c>
      <c r="N943" s="28" t="s">
        <v>267</v>
      </c>
      <c r="O943" s="21">
        <f>IF(ISBLANK(J943),(IF(ISBLANK(I943),(IF(ISBLANK(K943),(IF(ISBLANK(M943),"Preis fehlt",M943*'JR1'!AD$2)),K943)),I943)),J943)</f>
        <v>4907</v>
      </c>
    </row>
    <row r="944" spans="1:15" ht="30" x14ac:dyDescent="0.25">
      <c r="A944" s="14">
        <v>17730</v>
      </c>
      <c r="B944" s="15" t="s">
        <v>56</v>
      </c>
      <c r="C944" s="16" t="s">
        <v>2531</v>
      </c>
      <c r="D944" s="15" t="s">
        <v>2532</v>
      </c>
      <c r="E944" s="17" t="s">
        <v>98</v>
      </c>
      <c r="F944" s="18" t="s">
        <v>313</v>
      </c>
      <c r="G944" s="19">
        <v>4</v>
      </c>
      <c r="H944" s="19">
        <v>4</v>
      </c>
      <c r="I944" s="20"/>
      <c r="J944" s="20"/>
      <c r="K944" s="20"/>
      <c r="L944" s="20"/>
      <c r="M944" s="20"/>
      <c r="N944" s="19" t="s">
        <v>267</v>
      </c>
      <c r="O944" s="21" t="str">
        <f>IF(ISBLANK(J944),(IF(ISBLANK(I944),(IF(ISBLANK(K944),(IF(ISBLANK(M944),"Preis fehlt",M944*'JR1'!AD$2)),K944)),I944)),J944)</f>
        <v>Preis fehlt</v>
      </c>
    </row>
    <row r="945" spans="1:15" x14ac:dyDescent="0.25">
      <c r="A945" s="23">
        <v>344</v>
      </c>
      <c r="B945" s="24" t="s">
        <v>56</v>
      </c>
      <c r="C945" s="25" t="s">
        <v>2533</v>
      </c>
      <c r="D945" s="24" t="s">
        <v>2534</v>
      </c>
      <c r="E945" s="26" t="s">
        <v>83</v>
      </c>
      <c r="F945" s="27" t="s">
        <v>2535</v>
      </c>
      <c r="G945" s="28">
        <v>10</v>
      </c>
      <c r="H945" s="28">
        <v>10</v>
      </c>
      <c r="I945" s="29">
        <v>1668</v>
      </c>
      <c r="J945" s="29"/>
      <c r="K945" s="29"/>
      <c r="L945" s="29">
        <v>1412</v>
      </c>
      <c r="M945" s="28">
        <v>1865</v>
      </c>
      <c r="N945" s="28" t="s">
        <v>76</v>
      </c>
      <c r="O945" s="21">
        <f>IF(ISBLANK(J945),(IF(ISBLANK(I945),(IF(ISBLANK(K945),(IF(ISBLANK(M945),"Preis fehlt",M945*'JR1'!AD$2)),K945)),I945)),J945)</f>
        <v>1668</v>
      </c>
    </row>
    <row r="946" spans="1:15" ht="30" x14ac:dyDescent="0.25">
      <c r="A946" s="14">
        <v>2087</v>
      </c>
      <c r="B946" s="15" t="s">
        <v>56</v>
      </c>
      <c r="C946" s="16" t="s">
        <v>2536</v>
      </c>
      <c r="D946" s="15" t="s">
        <v>2537</v>
      </c>
      <c r="E946" s="17" t="s">
        <v>59</v>
      </c>
      <c r="F946" s="18" t="s">
        <v>2538</v>
      </c>
      <c r="G946" s="19">
        <v>12</v>
      </c>
      <c r="H946" s="19">
        <v>12</v>
      </c>
      <c r="I946" s="20">
        <v>4242</v>
      </c>
      <c r="J946" s="20"/>
      <c r="K946" s="20"/>
      <c r="L946" s="20">
        <v>3595</v>
      </c>
      <c r="M946" s="19">
        <v>4752</v>
      </c>
      <c r="N946" s="19" t="s">
        <v>76</v>
      </c>
      <c r="O946" s="21">
        <f>IF(ISBLANK(J946),(IF(ISBLANK(I946),(IF(ISBLANK(K946),(IF(ISBLANK(M946),"Preis fehlt",M946*'JR1'!AD$2)),K946)),I946)),J946)</f>
        <v>4242</v>
      </c>
    </row>
    <row r="947" spans="1:15" ht="30" x14ac:dyDescent="0.25">
      <c r="A947" s="23">
        <v>2102</v>
      </c>
      <c r="B947" s="24" t="s">
        <v>56</v>
      </c>
      <c r="C947" s="25" t="s">
        <v>2539</v>
      </c>
      <c r="D947" s="24" t="s">
        <v>2540</v>
      </c>
      <c r="E947" s="26" t="s">
        <v>98</v>
      </c>
      <c r="F947" s="27" t="s">
        <v>2538</v>
      </c>
      <c r="G947" s="28">
        <v>12</v>
      </c>
      <c r="H947" s="28">
        <v>12</v>
      </c>
      <c r="I947" s="29">
        <v>5567</v>
      </c>
      <c r="J947" s="29"/>
      <c r="K947" s="29"/>
      <c r="L947" s="29">
        <v>4717</v>
      </c>
      <c r="M947" s="28">
        <v>6220</v>
      </c>
      <c r="N947" s="28" t="s">
        <v>227</v>
      </c>
      <c r="O947" s="21">
        <f>IF(ISBLANK(J947),(IF(ISBLANK(I947),(IF(ISBLANK(K947),(IF(ISBLANK(M947),"Preis fehlt",M947*'JR1'!AD$2)),K947)),I947)),J947)</f>
        <v>5567</v>
      </c>
    </row>
    <row r="948" spans="1:15" ht="30" x14ac:dyDescent="0.25">
      <c r="A948" s="14">
        <v>2081</v>
      </c>
      <c r="B948" s="15" t="s">
        <v>56</v>
      </c>
      <c r="C948" s="16" t="s">
        <v>2541</v>
      </c>
      <c r="D948" s="15" t="s">
        <v>2542</v>
      </c>
      <c r="E948" s="17" t="s">
        <v>59</v>
      </c>
      <c r="F948" s="18" t="s">
        <v>2538</v>
      </c>
      <c r="G948" s="19">
        <v>12</v>
      </c>
      <c r="H948" s="19">
        <v>12</v>
      </c>
      <c r="I948" s="20">
        <v>5595</v>
      </c>
      <c r="J948" s="20"/>
      <c r="K948" s="20"/>
      <c r="L948" s="20">
        <v>4741</v>
      </c>
      <c r="M948" s="19">
        <v>6262</v>
      </c>
      <c r="N948" s="19" t="s">
        <v>227</v>
      </c>
      <c r="O948" s="21">
        <f>IF(ISBLANK(J948),(IF(ISBLANK(I948),(IF(ISBLANK(K948),(IF(ISBLANK(M948),"Preis fehlt",M948*'JR1'!AD$2)),K948)),I948)),J948)</f>
        <v>5595</v>
      </c>
    </row>
    <row r="949" spans="1:15" ht="30" x14ac:dyDescent="0.25">
      <c r="A949" s="23">
        <v>1011</v>
      </c>
      <c r="B949" s="24" t="s">
        <v>56</v>
      </c>
      <c r="C949" s="25" t="s">
        <v>2543</v>
      </c>
      <c r="D949" s="24" t="s">
        <v>2544</v>
      </c>
      <c r="E949" s="26" t="s">
        <v>98</v>
      </c>
      <c r="F949" s="27" t="s">
        <v>965</v>
      </c>
      <c r="G949" s="28">
        <v>6</v>
      </c>
      <c r="H949" s="28">
        <v>6</v>
      </c>
      <c r="I949" s="29">
        <v>1651</v>
      </c>
      <c r="J949" s="29"/>
      <c r="K949" s="29"/>
      <c r="L949" s="29">
        <v>1400</v>
      </c>
      <c r="M949" s="28">
        <v>1836</v>
      </c>
      <c r="N949" s="28" t="s">
        <v>227</v>
      </c>
      <c r="O949" s="21">
        <f>IF(ISBLANK(J949),(IF(ISBLANK(I949),(IF(ISBLANK(K949),(IF(ISBLANK(M949),"Preis fehlt",M949*'JR1'!AD$2)),K949)),I949)),J949)</f>
        <v>1651</v>
      </c>
    </row>
    <row r="950" spans="1:15" x14ac:dyDescent="0.25">
      <c r="A950" s="14">
        <v>18069</v>
      </c>
      <c r="B950" s="15" t="s">
        <v>56</v>
      </c>
      <c r="C950" s="16" t="s">
        <v>2545</v>
      </c>
      <c r="D950" s="15" t="s">
        <v>2546</v>
      </c>
      <c r="E950" s="17" t="s">
        <v>59</v>
      </c>
      <c r="F950" s="18" t="s">
        <v>596</v>
      </c>
      <c r="G950" s="19">
        <v>4</v>
      </c>
      <c r="H950" s="19">
        <v>4</v>
      </c>
      <c r="I950" s="20"/>
      <c r="J950" s="20"/>
      <c r="K950" s="20"/>
      <c r="L950" s="20"/>
      <c r="M950" s="20"/>
      <c r="N950" s="19" t="s">
        <v>151</v>
      </c>
      <c r="O950" s="21" t="str">
        <f>IF(ISBLANK(J950),(IF(ISBLANK(I950),(IF(ISBLANK(K950),(IF(ISBLANK(M950),"Preis fehlt",M950*'JR1'!AD$2)),K950)),I950)),J950)</f>
        <v>Preis fehlt</v>
      </c>
    </row>
    <row r="951" spans="1:15" x14ac:dyDescent="0.25">
      <c r="A951" s="23">
        <v>5334</v>
      </c>
      <c r="B951" s="24" t="s">
        <v>56</v>
      </c>
      <c r="C951" s="25" t="s">
        <v>2547</v>
      </c>
      <c r="D951" s="24" t="s">
        <v>2548</v>
      </c>
      <c r="E951" s="26" t="s">
        <v>59</v>
      </c>
      <c r="F951" s="27" t="s">
        <v>2549</v>
      </c>
      <c r="G951" s="28">
        <v>24</v>
      </c>
      <c r="H951" s="28">
        <v>24</v>
      </c>
      <c r="I951" s="29">
        <v>4195</v>
      </c>
      <c r="J951" s="29"/>
      <c r="K951" s="29"/>
      <c r="L951" s="29">
        <v>3555</v>
      </c>
      <c r="M951" s="28">
        <v>4686</v>
      </c>
      <c r="N951" s="28" t="s">
        <v>227</v>
      </c>
      <c r="O951" s="21">
        <f>IF(ISBLANK(J951),(IF(ISBLANK(I951),(IF(ISBLANK(K951),(IF(ISBLANK(M951),"Preis fehlt",M951*'JR1'!AD$2)),K951)),I951)),J951)</f>
        <v>4195</v>
      </c>
    </row>
    <row r="952" spans="1:15" x14ac:dyDescent="0.25">
      <c r="A952" s="14">
        <v>8721</v>
      </c>
      <c r="B952" s="15" t="s">
        <v>56</v>
      </c>
      <c r="C952" s="16" t="s">
        <v>2550</v>
      </c>
      <c r="D952" s="15" t="s">
        <v>2551</v>
      </c>
      <c r="E952" s="17" t="s">
        <v>98</v>
      </c>
      <c r="F952" s="18" t="s">
        <v>713</v>
      </c>
      <c r="G952" s="19">
        <v>6</v>
      </c>
      <c r="H952" s="19">
        <v>6</v>
      </c>
      <c r="I952" s="20"/>
      <c r="J952" s="20"/>
      <c r="K952" s="20"/>
      <c r="L952" s="20"/>
      <c r="M952" s="20"/>
      <c r="N952" s="19" t="s">
        <v>227</v>
      </c>
      <c r="O952" s="21" t="str">
        <f>IF(ISBLANK(J952),(IF(ISBLANK(I952),(IF(ISBLANK(K952),(IF(ISBLANK(M952),"Preis fehlt",M952*'JR1'!AD$2)),K952)),I952)),J952)</f>
        <v>Preis fehlt</v>
      </c>
    </row>
    <row r="953" spans="1:15" ht="75" x14ac:dyDescent="0.25">
      <c r="A953" s="23">
        <v>1014</v>
      </c>
      <c r="B953" s="24" t="s">
        <v>56</v>
      </c>
      <c r="C953" s="25" t="s">
        <v>2552</v>
      </c>
      <c r="D953" s="24" t="s">
        <v>2553</v>
      </c>
      <c r="E953" s="26" t="s">
        <v>98</v>
      </c>
      <c r="F953" s="27" t="s">
        <v>161</v>
      </c>
      <c r="G953" s="28">
        <v>38</v>
      </c>
      <c r="H953" s="28">
        <v>38</v>
      </c>
      <c r="I953" s="29">
        <v>6756</v>
      </c>
      <c r="J953" s="29"/>
      <c r="K953" s="29"/>
      <c r="L953" s="29">
        <v>5726</v>
      </c>
      <c r="M953" s="28">
        <v>7562</v>
      </c>
      <c r="N953" s="28" t="s">
        <v>227</v>
      </c>
      <c r="O953" s="21">
        <f>IF(ISBLANK(J953),(IF(ISBLANK(I953),(IF(ISBLANK(K953),(IF(ISBLANK(M953),"Preis fehlt",M953*'JR1'!AD$2)),K953)),I953)),J953)</f>
        <v>6756</v>
      </c>
    </row>
    <row r="954" spans="1:15" ht="30" x14ac:dyDescent="0.25">
      <c r="A954" s="14">
        <v>2028</v>
      </c>
      <c r="B954" s="15" t="s">
        <v>56</v>
      </c>
      <c r="C954" s="16" t="s">
        <v>2554</v>
      </c>
      <c r="D954" s="15" t="s">
        <v>2555</v>
      </c>
      <c r="E954" s="17" t="s">
        <v>74</v>
      </c>
      <c r="F954" s="18" t="s">
        <v>287</v>
      </c>
      <c r="G954" s="19">
        <v>1</v>
      </c>
      <c r="H954" s="19">
        <v>6</v>
      </c>
      <c r="I954" s="20">
        <v>1866</v>
      </c>
      <c r="J954" s="20"/>
      <c r="K954" s="20"/>
      <c r="L954" s="20">
        <v>1582</v>
      </c>
      <c r="M954" s="19">
        <v>2088</v>
      </c>
      <c r="N954" s="19" t="s">
        <v>88</v>
      </c>
      <c r="O954" s="21">
        <f>IF(ISBLANK(J954),(IF(ISBLANK(I954),(IF(ISBLANK(K954),(IF(ISBLANK(M954),"Preis fehlt",M954*'JR1'!AD$2)),K954)),I954)),J954)</f>
        <v>1866</v>
      </c>
    </row>
    <row r="955" spans="1:15" ht="30" x14ac:dyDescent="0.25">
      <c r="A955" s="23">
        <v>389</v>
      </c>
      <c r="B955" s="24" t="s">
        <v>56</v>
      </c>
      <c r="C955" s="25" t="s">
        <v>2556</v>
      </c>
      <c r="D955" s="24" t="s">
        <v>2557</v>
      </c>
      <c r="E955" s="26" t="s">
        <v>91</v>
      </c>
      <c r="F955" s="27" t="s">
        <v>2558</v>
      </c>
      <c r="G955" s="28">
        <v>6</v>
      </c>
      <c r="H955" s="28">
        <v>6</v>
      </c>
      <c r="I955" s="29">
        <v>2097</v>
      </c>
      <c r="J955" s="29"/>
      <c r="K955" s="29"/>
      <c r="L955" s="29">
        <v>1777</v>
      </c>
      <c r="M955" s="28">
        <v>2348</v>
      </c>
      <c r="N955" s="28" t="s">
        <v>88</v>
      </c>
      <c r="O955" s="21">
        <f>IF(ISBLANK(J955),(IF(ISBLANK(I955),(IF(ISBLANK(K955),(IF(ISBLANK(M955),"Preis fehlt",M955*'JR1'!AD$2)),K955)),I955)),J955)</f>
        <v>2097</v>
      </c>
    </row>
    <row r="956" spans="1:15" x14ac:dyDescent="0.25">
      <c r="A956" s="14">
        <v>13166</v>
      </c>
      <c r="B956" s="15" t="s">
        <v>62</v>
      </c>
      <c r="C956" s="16" t="s">
        <v>2559</v>
      </c>
      <c r="D956" s="15" t="s">
        <v>2560</v>
      </c>
      <c r="E956" s="17" t="s">
        <v>70</v>
      </c>
      <c r="F956" s="18" t="s">
        <v>346</v>
      </c>
      <c r="G956" s="19">
        <v>1</v>
      </c>
      <c r="H956" s="19">
        <v>6</v>
      </c>
      <c r="I956" s="20"/>
      <c r="J956" s="20"/>
      <c r="K956" s="20"/>
      <c r="L956" s="20"/>
      <c r="M956" s="19">
        <v>544</v>
      </c>
      <c r="N956" s="19" t="s">
        <v>284</v>
      </c>
      <c r="O956" s="21">
        <f>IF(ISBLANK(J956),(IF(ISBLANK(I956),(IF(ISBLANK(K956),(IF(ISBLANK(M956),"Preis fehlt",M956*'JR1'!AD$2)),K956)),I956)),J956)</f>
        <v>652.79999999999995</v>
      </c>
    </row>
    <row r="957" spans="1:15" ht="30" x14ac:dyDescent="0.25">
      <c r="A957" s="23">
        <v>8526</v>
      </c>
      <c r="B957" s="24" t="s">
        <v>56</v>
      </c>
      <c r="C957" s="25" t="s">
        <v>2561</v>
      </c>
      <c r="D957" s="24" t="s">
        <v>2562</v>
      </c>
      <c r="E957" s="26" t="s">
        <v>98</v>
      </c>
      <c r="F957" s="27" t="s">
        <v>2563</v>
      </c>
      <c r="G957" s="28">
        <v>8</v>
      </c>
      <c r="H957" s="28">
        <v>8</v>
      </c>
      <c r="I957" s="29">
        <v>3886</v>
      </c>
      <c r="J957" s="29"/>
      <c r="K957" s="29"/>
      <c r="L957" s="29">
        <v>3294</v>
      </c>
      <c r="M957" s="28">
        <v>4223</v>
      </c>
      <c r="N957" s="28" t="s">
        <v>104</v>
      </c>
      <c r="O957" s="21">
        <f>IF(ISBLANK(J957),(IF(ISBLANK(I957),(IF(ISBLANK(K957),(IF(ISBLANK(M957),"Preis fehlt",M957*'JR1'!AD$2)),K957)),I957)),J957)</f>
        <v>3886</v>
      </c>
    </row>
    <row r="958" spans="1:15" x14ac:dyDescent="0.25">
      <c r="A958" s="14">
        <v>13426</v>
      </c>
      <c r="B958" s="15" t="s">
        <v>56</v>
      </c>
      <c r="C958" s="16" t="s">
        <v>2564</v>
      </c>
      <c r="D958" s="15" t="s">
        <v>2565</v>
      </c>
      <c r="E958" s="17" t="s">
        <v>129</v>
      </c>
      <c r="F958" s="18" t="s">
        <v>2566</v>
      </c>
      <c r="G958" s="19">
        <v>12</v>
      </c>
      <c r="H958" s="19">
        <v>12</v>
      </c>
      <c r="I958" s="20"/>
      <c r="J958" s="20"/>
      <c r="K958" s="20"/>
      <c r="L958" s="20"/>
      <c r="M958" s="20"/>
      <c r="N958" s="19" t="s">
        <v>67</v>
      </c>
      <c r="O958" s="21" t="str">
        <f>IF(ISBLANK(J958),(IF(ISBLANK(I958),(IF(ISBLANK(K958),(IF(ISBLANK(M958),"Preis fehlt",M958*'JR1'!AD$2)),K958)),I958)),J958)</f>
        <v>Preis fehlt</v>
      </c>
    </row>
    <row r="959" spans="1:15" x14ac:dyDescent="0.25">
      <c r="A959" s="14">
        <v>15812</v>
      </c>
      <c r="B959" s="15" t="s">
        <v>56</v>
      </c>
      <c r="C959" s="16" t="s">
        <v>2567</v>
      </c>
      <c r="D959" s="15" t="s">
        <v>2568</v>
      </c>
      <c r="E959" s="17" t="s">
        <v>59</v>
      </c>
      <c r="F959" s="18" t="s">
        <v>2569</v>
      </c>
      <c r="G959" s="19">
        <v>2</v>
      </c>
      <c r="H959" s="19">
        <v>2</v>
      </c>
      <c r="I959" s="20"/>
      <c r="J959" s="20"/>
      <c r="K959" s="20"/>
      <c r="L959" s="20"/>
      <c r="M959" s="20"/>
      <c r="N959" s="19" t="s">
        <v>343</v>
      </c>
      <c r="O959" s="21" t="str">
        <f>IF(ISBLANK(J959),(IF(ISBLANK(I959),(IF(ISBLANK(K959),(IF(ISBLANK(M959),"Preis fehlt",M959*'JR1'!AD$2)),K959)),I959)),J959)</f>
        <v>Preis fehlt</v>
      </c>
    </row>
    <row r="960" spans="1:15" x14ac:dyDescent="0.25">
      <c r="A960" s="14">
        <v>5335</v>
      </c>
      <c r="B960" s="15" t="s">
        <v>56</v>
      </c>
      <c r="C960" s="16" t="s">
        <v>2570</v>
      </c>
      <c r="D960" s="15" t="s">
        <v>2571</v>
      </c>
      <c r="E960" s="17" t="s">
        <v>98</v>
      </c>
      <c r="F960" s="18" t="s">
        <v>1084</v>
      </c>
      <c r="G960" s="19">
        <v>12</v>
      </c>
      <c r="H960" s="19">
        <v>12</v>
      </c>
      <c r="I960" s="20">
        <v>3027</v>
      </c>
      <c r="J960" s="20"/>
      <c r="K960" s="20"/>
      <c r="L960" s="20">
        <v>2567</v>
      </c>
      <c r="M960" s="19">
        <v>3383</v>
      </c>
      <c r="N960" s="19" t="s">
        <v>227</v>
      </c>
      <c r="O960" s="21">
        <f>IF(ISBLANK(J960),(IF(ISBLANK(I960),(IF(ISBLANK(K960),(IF(ISBLANK(M960),"Preis fehlt",M960*'JR1'!AD$2)),K960)),I960)),J960)</f>
        <v>3027</v>
      </c>
    </row>
    <row r="961" spans="1:15" x14ac:dyDescent="0.25">
      <c r="A961" s="23">
        <v>17076</v>
      </c>
      <c r="B961" s="24" t="s">
        <v>56</v>
      </c>
      <c r="C961" s="25" t="s">
        <v>2572</v>
      </c>
      <c r="D961" s="24" t="s">
        <v>2573</v>
      </c>
      <c r="E961" s="26" t="s">
        <v>98</v>
      </c>
      <c r="F961" s="27" t="s">
        <v>596</v>
      </c>
      <c r="G961" s="28">
        <v>4</v>
      </c>
      <c r="H961" s="28">
        <v>4</v>
      </c>
      <c r="I961" s="29"/>
      <c r="J961" s="29"/>
      <c r="K961" s="29"/>
      <c r="L961" s="29"/>
      <c r="M961" s="29"/>
      <c r="N961" s="28" t="s">
        <v>100</v>
      </c>
      <c r="O961" s="21" t="str">
        <f>IF(ISBLANK(J961),(IF(ISBLANK(I961),(IF(ISBLANK(K961),(IF(ISBLANK(M961),"Preis fehlt",M961*'JR1'!AD$2)),K961)),I961)),J961)</f>
        <v>Preis fehlt</v>
      </c>
    </row>
    <row r="962" spans="1:15" x14ac:dyDescent="0.25">
      <c r="A962" s="14">
        <v>1043</v>
      </c>
      <c r="B962" s="15" t="s">
        <v>56</v>
      </c>
      <c r="C962" s="16" t="s">
        <v>2574</v>
      </c>
      <c r="D962" s="15" t="s">
        <v>2575</v>
      </c>
      <c r="E962" s="17" t="s">
        <v>129</v>
      </c>
      <c r="F962" s="18" t="s">
        <v>1704</v>
      </c>
      <c r="G962" s="19">
        <v>6</v>
      </c>
      <c r="H962" s="19">
        <v>6</v>
      </c>
      <c r="I962" s="20">
        <v>1556</v>
      </c>
      <c r="J962" s="20"/>
      <c r="K962" s="20"/>
      <c r="L962" s="20">
        <v>1318</v>
      </c>
      <c r="M962" s="19">
        <v>1741</v>
      </c>
      <c r="N962" s="19" t="s">
        <v>76</v>
      </c>
      <c r="O962" s="21">
        <f>IF(ISBLANK(J962),(IF(ISBLANK(I962),(IF(ISBLANK(K962),(IF(ISBLANK(M962),"Preis fehlt",M962*'JR1'!AD$2)),K962)),I962)),J962)</f>
        <v>1556</v>
      </c>
    </row>
    <row r="963" spans="1:15" ht="30" x14ac:dyDescent="0.25">
      <c r="A963" s="23">
        <v>7407</v>
      </c>
      <c r="B963" s="24" t="s">
        <v>56</v>
      </c>
      <c r="C963" s="25" t="s">
        <v>2576</v>
      </c>
      <c r="D963" s="24" t="s">
        <v>2577</v>
      </c>
      <c r="E963" s="26" t="s">
        <v>83</v>
      </c>
      <c r="F963" s="27" t="s">
        <v>172</v>
      </c>
      <c r="G963" s="28">
        <v>4</v>
      </c>
      <c r="H963" s="28">
        <v>4</v>
      </c>
      <c r="I963" s="29">
        <v>724</v>
      </c>
      <c r="J963" s="29"/>
      <c r="K963" s="29"/>
      <c r="L963" s="29">
        <v>614</v>
      </c>
      <c r="M963" s="28">
        <v>810</v>
      </c>
      <c r="N963" s="28" t="s">
        <v>80</v>
      </c>
      <c r="O963" s="21">
        <f>IF(ISBLANK(J963),(IF(ISBLANK(I963),(IF(ISBLANK(K963),(IF(ISBLANK(M963),"Preis fehlt",M963*'JR1'!AD$2)),K963)),I963)),J963)</f>
        <v>724</v>
      </c>
    </row>
    <row r="964" spans="1:15" ht="30" x14ac:dyDescent="0.25">
      <c r="A964" s="14">
        <v>8790</v>
      </c>
      <c r="B964" s="15" t="s">
        <v>56</v>
      </c>
      <c r="C964" s="16" t="s">
        <v>2578</v>
      </c>
      <c r="D964" s="15" t="s">
        <v>2579</v>
      </c>
      <c r="E964" s="17" t="s">
        <v>352</v>
      </c>
      <c r="F964" s="18" t="s">
        <v>431</v>
      </c>
      <c r="G964" s="19">
        <v>4</v>
      </c>
      <c r="H964" s="19">
        <v>4</v>
      </c>
      <c r="I964" s="20"/>
      <c r="J964" s="20"/>
      <c r="K964" s="20"/>
      <c r="L964" s="20"/>
      <c r="M964" s="20"/>
      <c r="N964" s="19" t="s">
        <v>267</v>
      </c>
      <c r="O964" s="21" t="str">
        <f>IF(ISBLANK(J964),(IF(ISBLANK(I964),(IF(ISBLANK(K964),(IF(ISBLANK(M964),"Preis fehlt",M964*'JR1'!AD$2)),K964)),I964)),J964)</f>
        <v>Preis fehlt</v>
      </c>
    </row>
    <row r="965" spans="1:15" x14ac:dyDescent="0.25">
      <c r="A965" s="23">
        <v>5498</v>
      </c>
      <c r="B965" s="24" t="s">
        <v>56</v>
      </c>
      <c r="C965" s="25" t="s">
        <v>2580</v>
      </c>
      <c r="D965" s="24" t="s">
        <v>2581</v>
      </c>
      <c r="E965" s="26" t="s">
        <v>129</v>
      </c>
      <c r="F965" s="27" t="s">
        <v>2582</v>
      </c>
      <c r="G965" s="28">
        <v>1</v>
      </c>
      <c r="H965" s="28">
        <v>4</v>
      </c>
      <c r="I965" s="29">
        <v>362</v>
      </c>
      <c r="J965" s="29"/>
      <c r="K965" s="29"/>
      <c r="L965" s="29">
        <v>307</v>
      </c>
      <c r="M965" s="28">
        <v>405</v>
      </c>
      <c r="N965" s="28" t="s">
        <v>67</v>
      </c>
      <c r="O965" s="21">
        <f>IF(ISBLANK(J965),(IF(ISBLANK(I965),(IF(ISBLANK(K965),(IF(ISBLANK(M965),"Preis fehlt",M965*'JR1'!AD$2)),K965)),I965)),J965)</f>
        <v>362</v>
      </c>
    </row>
    <row r="966" spans="1:15" x14ac:dyDescent="0.25">
      <c r="A966" s="23">
        <v>6066</v>
      </c>
      <c r="B966" s="24" t="s">
        <v>56</v>
      </c>
      <c r="C966" s="25" t="s">
        <v>2583</v>
      </c>
      <c r="D966" s="24" t="s">
        <v>2584</v>
      </c>
      <c r="E966" s="26" t="s">
        <v>74</v>
      </c>
      <c r="F966" s="27" t="s">
        <v>236</v>
      </c>
      <c r="G966" s="28">
        <v>12</v>
      </c>
      <c r="H966" s="28">
        <v>12</v>
      </c>
      <c r="I966" s="29">
        <v>1375</v>
      </c>
      <c r="J966" s="29"/>
      <c r="K966" s="29"/>
      <c r="L966" s="29">
        <v>1165</v>
      </c>
      <c r="M966" s="28">
        <v>1731</v>
      </c>
      <c r="N966" s="28" t="s">
        <v>227</v>
      </c>
      <c r="O966" s="21">
        <f>IF(ISBLANK(J966),(IF(ISBLANK(I966),(IF(ISBLANK(K966),(IF(ISBLANK(M966),"Preis fehlt",M966*'JR1'!AD$2)),K966)),I966)),J966)</f>
        <v>1375</v>
      </c>
    </row>
    <row r="967" spans="1:15" x14ac:dyDescent="0.25">
      <c r="A967" s="14">
        <v>7408</v>
      </c>
      <c r="B967" s="15" t="s">
        <v>56</v>
      </c>
      <c r="C967" s="16" t="s">
        <v>2585</v>
      </c>
      <c r="D967" s="15" t="s">
        <v>2586</v>
      </c>
      <c r="E967" s="17" t="s">
        <v>129</v>
      </c>
      <c r="F967" s="18" t="s">
        <v>411</v>
      </c>
      <c r="G967" s="19">
        <v>1</v>
      </c>
      <c r="H967" s="19">
        <v>4</v>
      </c>
      <c r="I967" s="20">
        <v>1009</v>
      </c>
      <c r="J967" s="20"/>
      <c r="K967" s="20"/>
      <c r="L967" s="20">
        <v>856</v>
      </c>
      <c r="M967" s="19">
        <v>1124</v>
      </c>
      <c r="N967" s="19" t="s">
        <v>76</v>
      </c>
      <c r="O967" s="21">
        <f>IF(ISBLANK(J967),(IF(ISBLANK(I967),(IF(ISBLANK(K967),(IF(ISBLANK(M967),"Preis fehlt",M967*'JR1'!AD$2)),K967)),I967)),J967)</f>
        <v>1009</v>
      </c>
    </row>
    <row r="968" spans="1:15" x14ac:dyDescent="0.25">
      <c r="A968" s="23">
        <v>12044</v>
      </c>
      <c r="B968" s="24" t="s">
        <v>56</v>
      </c>
      <c r="C968" s="25" t="s">
        <v>2587</v>
      </c>
      <c r="D968" s="24" t="s">
        <v>2588</v>
      </c>
      <c r="E968" s="26" t="s">
        <v>83</v>
      </c>
      <c r="F968" s="27" t="s">
        <v>2589</v>
      </c>
      <c r="G968" s="28">
        <v>6</v>
      </c>
      <c r="H968" s="28">
        <v>6</v>
      </c>
      <c r="I968" s="29">
        <v>1573</v>
      </c>
      <c r="J968" s="29"/>
      <c r="K968" s="29"/>
      <c r="L968" s="29">
        <v>1332</v>
      </c>
      <c r="M968" s="28">
        <v>1230</v>
      </c>
      <c r="N968" s="28" t="s">
        <v>151</v>
      </c>
      <c r="O968" s="21">
        <f>IF(ISBLANK(J968),(IF(ISBLANK(I968),(IF(ISBLANK(K968),(IF(ISBLANK(M968),"Preis fehlt",M968*'JR1'!AD$2)),K968)),I968)),J968)</f>
        <v>1573</v>
      </c>
    </row>
    <row r="969" spans="1:15" x14ac:dyDescent="0.25">
      <c r="A969" s="14">
        <v>18121</v>
      </c>
      <c r="B969" s="15" t="s">
        <v>56</v>
      </c>
      <c r="C969" s="16" t="s">
        <v>2590</v>
      </c>
      <c r="D969" s="15" t="s">
        <v>2591</v>
      </c>
      <c r="E969" s="17" t="s">
        <v>59</v>
      </c>
      <c r="F969" s="18" t="s">
        <v>828</v>
      </c>
      <c r="G969" s="19">
        <v>2</v>
      </c>
      <c r="H969" s="19">
        <v>2</v>
      </c>
      <c r="I969" s="20"/>
      <c r="J969" s="20"/>
      <c r="K969" s="20"/>
      <c r="L969" s="20"/>
      <c r="M969" s="20"/>
      <c r="N969" s="19" t="s">
        <v>100</v>
      </c>
      <c r="O969" s="21" t="str">
        <f>IF(ISBLANK(J969),(IF(ISBLANK(I969),(IF(ISBLANK(K969),(IF(ISBLANK(M969),"Preis fehlt",M969*'JR1'!AD$2)),K969)),I969)),J969)</f>
        <v>Preis fehlt</v>
      </c>
    </row>
    <row r="970" spans="1:15" x14ac:dyDescent="0.25">
      <c r="A970" s="23">
        <v>12770</v>
      </c>
      <c r="B970" s="24" t="s">
        <v>56</v>
      </c>
      <c r="C970" s="25" t="s">
        <v>2592</v>
      </c>
      <c r="D970" s="24" t="s">
        <v>2593</v>
      </c>
      <c r="E970" s="26" t="s">
        <v>74</v>
      </c>
      <c r="F970" s="27" t="s">
        <v>99</v>
      </c>
      <c r="G970" s="28">
        <v>6</v>
      </c>
      <c r="H970" s="28">
        <v>6</v>
      </c>
      <c r="I970" s="29">
        <v>1083</v>
      </c>
      <c r="J970" s="29"/>
      <c r="K970" s="29"/>
      <c r="L970" s="29">
        <v>917</v>
      </c>
      <c r="M970" s="28">
        <v>963</v>
      </c>
      <c r="N970" s="28" t="s">
        <v>67</v>
      </c>
      <c r="O970" s="21">
        <f>IF(ISBLANK(J970),(IF(ISBLANK(I970),(IF(ISBLANK(K970),(IF(ISBLANK(M970),"Preis fehlt",M970*'JR1'!AD$2)),K970)),I970)),J970)</f>
        <v>1083</v>
      </c>
    </row>
    <row r="971" spans="1:15" x14ac:dyDescent="0.25">
      <c r="A971" s="14">
        <v>12045</v>
      </c>
      <c r="B971" s="15" t="s">
        <v>56</v>
      </c>
      <c r="C971" s="16" t="s">
        <v>2594</v>
      </c>
      <c r="D971" s="15" t="s">
        <v>2595</v>
      </c>
      <c r="E971" s="17" t="s">
        <v>129</v>
      </c>
      <c r="F971" s="18" t="s">
        <v>2596</v>
      </c>
      <c r="G971" s="19">
        <v>4</v>
      </c>
      <c r="H971" s="19">
        <v>12</v>
      </c>
      <c r="I971" s="20">
        <v>6898</v>
      </c>
      <c r="J971" s="20"/>
      <c r="K971" s="20"/>
      <c r="L971" s="20">
        <v>5844</v>
      </c>
      <c r="M971" s="19">
        <v>5269</v>
      </c>
      <c r="N971" s="19" t="s">
        <v>67</v>
      </c>
      <c r="O971" s="21">
        <f>IF(ISBLANK(J971),(IF(ISBLANK(I971),(IF(ISBLANK(K971),(IF(ISBLANK(M971),"Preis fehlt",M971*'JR1'!AD$2)),K971)),I971)),J971)</f>
        <v>6898</v>
      </c>
    </row>
    <row r="972" spans="1:15" x14ac:dyDescent="0.25">
      <c r="A972" s="23">
        <v>14068</v>
      </c>
      <c r="B972" s="24" t="s">
        <v>56</v>
      </c>
      <c r="C972" s="25" t="s">
        <v>2597</v>
      </c>
      <c r="D972" s="24" t="s">
        <v>2598</v>
      </c>
      <c r="E972" s="26" t="s">
        <v>59</v>
      </c>
      <c r="F972" s="27" t="s">
        <v>668</v>
      </c>
      <c r="G972" s="28">
        <v>4</v>
      </c>
      <c r="H972" s="28">
        <v>4</v>
      </c>
      <c r="I972" s="29"/>
      <c r="J972" s="29"/>
      <c r="K972" s="29"/>
      <c r="L972" s="29"/>
      <c r="M972" s="29"/>
      <c r="N972" s="28" t="s">
        <v>67</v>
      </c>
      <c r="O972" s="21" t="str">
        <f>IF(ISBLANK(J972),(IF(ISBLANK(I972),(IF(ISBLANK(K972),(IF(ISBLANK(M972),"Preis fehlt",M972*'JR1'!AD$2)),K972)),I972)),J972)</f>
        <v>Preis fehlt</v>
      </c>
    </row>
    <row r="973" spans="1:15" x14ac:dyDescent="0.25">
      <c r="A973" s="14">
        <v>9104</v>
      </c>
      <c r="B973" s="15" t="s">
        <v>134</v>
      </c>
      <c r="C973" s="16" t="s">
        <v>2599</v>
      </c>
      <c r="D973" s="15" t="s">
        <v>2600</v>
      </c>
      <c r="E973" s="17" t="s">
        <v>2601</v>
      </c>
      <c r="F973" s="18" t="s">
        <v>1199</v>
      </c>
      <c r="G973" s="19">
        <v>12</v>
      </c>
      <c r="H973" s="19">
        <v>12</v>
      </c>
      <c r="I973" s="20">
        <v>610</v>
      </c>
      <c r="J973" s="20"/>
      <c r="K973" s="20">
        <v>420</v>
      </c>
      <c r="L973" s="20">
        <v>516</v>
      </c>
      <c r="M973" s="19">
        <v>792</v>
      </c>
      <c r="N973" s="19" t="s">
        <v>67</v>
      </c>
      <c r="O973" s="21">
        <f>IF(ISBLANK(J973),(IF(ISBLANK(I973),(IF(ISBLANK(K973),(IF(ISBLANK(M973),"Preis fehlt",M973*'JR1'!AD$2)),K973)),I973)),J973)</f>
        <v>610</v>
      </c>
    </row>
    <row r="974" spans="1:15" x14ac:dyDescent="0.25">
      <c r="A974" s="23">
        <v>10137</v>
      </c>
      <c r="B974" s="24" t="s">
        <v>56</v>
      </c>
      <c r="C974" s="25" t="s">
        <v>2602</v>
      </c>
      <c r="D974" s="24" t="s">
        <v>2603</v>
      </c>
      <c r="E974" s="26" t="s">
        <v>59</v>
      </c>
      <c r="F974" s="27" t="s">
        <v>260</v>
      </c>
      <c r="G974" s="28">
        <v>4</v>
      </c>
      <c r="H974" s="28">
        <v>4</v>
      </c>
      <c r="I974" s="29"/>
      <c r="J974" s="29"/>
      <c r="K974" s="29"/>
      <c r="L974" s="29"/>
      <c r="M974" s="29"/>
      <c r="N974" s="28" t="s">
        <v>67</v>
      </c>
      <c r="O974" s="21" t="str">
        <f>IF(ISBLANK(J974),(IF(ISBLANK(I974),(IF(ISBLANK(K974),(IF(ISBLANK(M974),"Preis fehlt",M974*'JR1'!AD$2)),K974)),I974)),J974)</f>
        <v>Preis fehlt</v>
      </c>
    </row>
    <row r="975" spans="1:15" x14ac:dyDescent="0.25">
      <c r="A975" s="23">
        <v>479</v>
      </c>
      <c r="B975" s="24" t="s">
        <v>56</v>
      </c>
      <c r="C975" s="25" t="s">
        <v>2604</v>
      </c>
      <c r="D975" s="24" t="s">
        <v>2605</v>
      </c>
      <c r="E975" s="26" t="s">
        <v>83</v>
      </c>
      <c r="F975" s="27" t="s">
        <v>2606</v>
      </c>
      <c r="G975" s="28">
        <v>12</v>
      </c>
      <c r="H975" s="28">
        <v>12</v>
      </c>
      <c r="I975" s="29">
        <v>2471</v>
      </c>
      <c r="J975" s="29"/>
      <c r="K975" s="29"/>
      <c r="L975" s="29">
        <v>2094</v>
      </c>
      <c r="M975" s="28">
        <v>2760</v>
      </c>
      <c r="N975" s="28" t="s">
        <v>76</v>
      </c>
      <c r="O975" s="21">
        <f>IF(ISBLANK(J975),(IF(ISBLANK(I975),(IF(ISBLANK(K975),(IF(ISBLANK(M975),"Preis fehlt",M975*'JR1'!AD$2)),K975)),I975)),J975)</f>
        <v>2471</v>
      </c>
    </row>
    <row r="976" spans="1:15" x14ac:dyDescent="0.25">
      <c r="A976" s="14">
        <v>13063</v>
      </c>
      <c r="B976" s="15" t="s">
        <v>62</v>
      </c>
      <c r="C976" s="16" t="s">
        <v>2607</v>
      </c>
      <c r="D976" s="15" t="s">
        <v>2608</v>
      </c>
      <c r="E976" s="17" t="s">
        <v>70</v>
      </c>
      <c r="F976" s="18" t="s">
        <v>1336</v>
      </c>
      <c r="G976" s="19">
        <v>4</v>
      </c>
      <c r="H976" s="19">
        <v>4</v>
      </c>
      <c r="I976" s="20"/>
      <c r="J976" s="20"/>
      <c r="K976" s="20"/>
      <c r="L976" s="20"/>
      <c r="M976" s="19">
        <v>898</v>
      </c>
      <c r="N976" s="19" t="s">
        <v>67</v>
      </c>
      <c r="O976" s="21">
        <f>IF(ISBLANK(J976),(IF(ISBLANK(I976),(IF(ISBLANK(K976),(IF(ISBLANK(M976),"Preis fehlt",M976*'JR1'!AD$2)),K976)),I976)),J976)</f>
        <v>1077.5999999999999</v>
      </c>
    </row>
    <row r="977" spans="1:15" x14ac:dyDescent="0.25">
      <c r="A977" s="23">
        <v>9088</v>
      </c>
      <c r="B977" s="24" t="s">
        <v>56</v>
      </c>
      <c r="C977" s="25" t="s">
        <v>2609</v>
      </c>
      <c r="D977" s="24" t="s">
        <v>2610</v>
      </c>
      <c r="E977" s="26" t="s">
        <v>1755</v>
      </c>
      <c r="F977" s="27" t="s">
        <v>2611</v>
      </c>
      <c r="G977" s="28">
        <v>6</v>
      </c>
      <c r="H977" s="28">
        <v>6</v>
      </c>
      <c r="I977" s="29">
        <v>497</v>
      </c>
      <c r="J977" s="29"/>
      <c r="K977" s="29">
        <v>396</v>
      </c>
      <c r="L977" s="29">
        <v>422</v>
      </c>
      <c r="M977" s="28">
        <v>647</v>
      </c>
      <c r="N977" s="28" t="s">
        <v>67</v>
      </c>
      <c r="O977" s="21">
        <f>IF(ISBLANK(J977),(IF(ISBLANK(I977),(IF(ISBLANK(K977),(IF(ISBLANK(M977),"Preis fehlt",M977*'JR1'!AD$2)),K977)),I977)),J977)</f>
        <v>497</v>
      </c>
    </row>
    <row r="978" spans="1:15" ht="30" x14ac:dyDescent="0.25">
      <c r="A978" s="14">
        <v>18318</v>
      </c>
      <c r="B978" s="15" t="s">
        <v>56</v>
      </c>
      <c r="C978" s="16" t="s">
        <v>2612</v>
      </c>
      <c r="D978" s="15" t="s">
        <v>2613</v>
      </c>
      <c r="E978" s="17" t="s">
        <v>98</v>
      </c>
      <c r="F978" s="18" t="s">
        <v>576</v>
      </c>
      <c r="G978" s="19">
        <v>2</v>
      </c>
      <c r="H978" s="19">
        <v>2</v>
      </c>
      <c r="I978" s="20"/>
      <c r="J978" s="20"/>
      <c r="K978" s="20"/>
      <c r="L978" s="20"/>
      <c r="M978" s="20"/>
      <c r="N978" s="19" t="s">
        <v>88</v>
      </c>
      <c r="O978" s="21" t="str">
        <f>IF(ISBLANK(J978),(IF(ISBLANK(I978),(IF(ISBLANK(K978),(IF(ISBLANK(M978),"Preis fehlt",M978*'JR1'!AD$2)),K978)),I978)),J978)</f>
        <v>Preis fehlt</v>
      </c>
    </row>
    <row r="979" spans="1:15" ht="30" x14ac:dyDescent="0.25">
      <c r="A979" s="23">
        <v>8550</v>
      </c>
      <c r="B979" s="24" t="s">
        <v>56</v>
      </c>
      <c r="C979" s="25" t="s">
        <v>2614</v>
      </c>
      <c r="D979" s="24" t="s">
        <v>2615</v>
      </c>
      <c r="E979" s="26" t="s">
        <v>129</v>
      </c>
      <c r="F979" s="27" t="s">
        <v>2616</v>
      </c>
      <c r="G979" s="28">
        <v>10</v>
      </c>
      <c r="H979" s="28">
        <v>10</v>
      </c>
      <c r="I979" s="29">
        <v>779</v>
      </c>
      <c r="J979" s="29"/>
      <c r="K979" s="29"/>
      <c r="L979" s="29">
        <v>661</v>
      </c>
      <c r="M979" s="28">
        <v>871</v>
      </c>
      <c r="N979" s="28" t="s">
        <v>267</v>
      </c>
      <c r="O979" s="21">
        <f>IF(ISBLANK(J979),(IF(ISBLANK(I979),(IF(ISBLANK(K979),(IF(ISBLANK(M979),"Preis fehlt",M979*'JR1'!AD$2)),K979)),I979)),J979)</f>
        <v>779</v>
      </c>
    </row>
    <row r="980" spans="1:15" x14ac:dyDescent="0.25">
      <c r="A980" s="14">
        <v>10145</v>
      </c>
      <c r="B980" s="15" t="s">
        <v>56</v>
      </c>
      <c r="C980" s="16" t="s">
        <v>2617</v>
      </c>
      <c r="D980" s="15" t="s">
        <v>2618</v>
      </c>
      <c r="E980" s="17" t="s">
        <v>59</v>
      </c>
      <c r="F980" s="18" t="s">
        <v>2619</v>
      </c>
      <c r="G980" s="19">
        <v>3</v>
      </c>
      <c r="H980" s="19">
        <v>3</v>
      </c>
      <c r="I980" s="20"/>
      <c r="J980" s="20"/>
      <c r="K980" s="20"/>
      <c r="L980" s="20"/>
      <c r="M980" s="20"/>
      <c r="N980" s="19" t="s">
        <v>2620</v>
      </c>
      <c r="O980" s="21" t="str">
        <f>IF(ISBLANK(J980),(IF(ISBLANK(I980),(IF(ISBLANK(K980),(IF(ISBLANK(M980),"Preis fehlt",M980*'JR1'!AD$2)),K980)),I980)),J980)</f>
        <v>Preis fehlt</v>
      </c>
    </row>
    <row r="981" spans="1:15" x14ac:dyDescent="0.25">
      <c r="A981" s="14">
        <v>3092</v>
      </c>
      <c r="B981" s="15" t="s">
        <v>56</v>
      </c>
      <c r="C981" s="16" t="s">
        <v>2621</v>
      </c>
      <c r="D981" s="15" t="s">
        <v>2622</v>
      </c>
      <c r="E981" s="17" t="s">
        <v>129</v>
      </c>
      <c r="F981" s="18" t="s">
        <v>356</v>
      </c>
      <c r="G981" s="19">
        <v>6</v>
      </c>
      <c r="H981" s="19">
        <v>6</v>
      </c>
      <c r="I981" s="20">
        <v>1164</v>
      </c>
      <c r="J981" s="20"/>
      <c r="K981" s="20"/>
      <c r="L981" s="20">
        <v>986</v>
      </c>
      <c r="M981" s="19">
        <v>1303</v>
      </c>
      <c r="N981" s="19" t="s">
        <v>76</v>
      </c>
      <c r="O981" s="21">
        <f>IF(ISBLANK(J981),(IF(ISBLANK(I981),(IF(ISBLANK(K981),(IF(ISBLANK(M981),"Preis fehlt",M981*'JR1'!AD$2)),K981)),I981)),J981)</f>
        <v>1164</v>
      </c>
    </row>
    <row r="982" spans="1:15" ht="30" x14ac:dyDescent="0.25">
      <c r="A982" s="23">
        <v>1027</v>
      </c>
      <c r="B982" s="24" t="s">
        <v>56</v>
      </c>
      <c r="C982" s="25" t="s">
        <v>2623</v>
      </c>
      <c r="D982" s="24" t="s">
        <v>2624</v>
      </c>
      <c r="E982" s="26" t="s">
        <v>98</v>
      </c>
      <c r="F982" s="27" t="s">
        <v>161</v>
      </c>
      <c r="G982" s="28">
        <v>30</v>
      </c>
      <c r="H982" s="28">
        <v>30</v>
      </c>
      <c r="I982" s="29">
        <v>8600</v>
      </c>
      <c r="J982" s="29"/>
      <c r="K982" s="29"/>
      <c r="L982" s="29">
        <v>7288</v>
      </c>
      <c r="M982" s="28">
        <v>9623</v>
      </c>
      <c r="N982" s="28" t="s">
        <v>76</v>
      </c>
      <c r="O982" s="21">
        <f>IF(ISBLANK(J982),(IF(ISBLANK(I982),(IF(ISBLANK(K982),(IF(ISBLANK(M982),"Preis fehlt",M982*'JR1'!AD$2)),K982)),I982)),J982)</f>
        <v>8600</v>
      </c>
    </row>
    <row r="983" spans="1:15" x14ac:dyDescent="0.25">
      <c r="A983" s="14">
        <v>8022</v>
      </c>
      <c r="B983" s="15" t="s">
        <v>56</v>
      </c>
      <c r="C983" s="16" t="s">
        <v>2625</v>
      </c>
      <c r="D983" s="15" t="s">
        <v>2626</v>
      </c>
      <c r="E983" s="17" t="s">
        <v>74</v>
      </c>
      <c r="F983" s="18" t="s">
        <v>2450</v>
      </c>
      <c r="G983" s="19">
        <v>1</v>
      </c>
      <c r="H983" s="19">
        <v>12</v>
      </c>
      <c r="I983" s="20">
        <v>3876</v>
      </c>
      <c r="J983" s="20"/>
      <c r="K983" s="20"/>
      <c r="L983" s="20">
        <v>3284</v>
      </c>
      <c r="M983" s="19">
        <v>4336</v>
      </c>
      <c r="N983" s="19" t="s">
        <v>67</v>
      </c>
      <c r="O983" s="21">
        <f>IF(ISBLANK(J983),(IF(ISBLANK(I983),(IF(ISBLANK(K983),(IF(ISBLANK(M983),"Preis fehlt",M983*'JR1'!AD$2)),K983)),I983)),J983)</f>
        <v>3876</v>
      </c>
    </row>
    <row r="984" spans="1:15" x14ac:dyDescent="0.25">
      <c r="A984" s="23">
        <v>12981</v>
      </c>
      <c r="B984" s="24" t="s">
        <v>56</v>
      </c>
      <c r="C984" s="25" t="s">
        <v>2627</v>
      </c>
      <c r="D984" s="24" t="s">
        <v>2628</v>
      </c>
      <c r="E984" s="26" t="s">
        <v>129</v>
      </c>
      <c r="F984" s="27" t="s">
        <v>656</v>
      </c>
      <c r="G984" s="28">
        <v>1</v>
      </c>
      <c r="H984" s="28">
        <v>4</v>
      </c>
      <c r="I984" s="29">
        <v>637</v>
      </c>
      <c r="J984" s="29"/>
      <c r="K984" s="29"/>
      <c r="L984" s="29">
        <v>540</v>
      </c>
      <c r="M984" s="28">
        <v>923</v>
      </c>
      <c r="N984" s="28" t="s">
        <v>67</v>
      </c>
      <c r="O984" s="21">
        <f>IF(ISBLANK(J984),(IF(ISBLANK(I984),(IF(ISBLANK(K984),(IF(ISBLANK(M984),"Preis fehlt",M984*'JR1'!AD$2)),K984)),I984)),J984)</f>
        <v>637</v>
      </c>
    </row>
    <row r="985" spans="1:15" ht="45" x14ac:dyDescent="0.25">
      <c r="A985" s="14">
        <v>8527</v>
      </c>
      <c r="B985" s="15" t="s">
        <v>56</v>
      </c>
      <c r="C985" s="16" t="s">
        <v>2629</v>
      </c>
      <c r="D985" s="15" t="s">
        <v>2630</v>
      </c>
      <c r="E985" s="17" t="s">
        <v>129</v>
      </c>
      <c r="F985" s="18" t="s">
        <v>1812</v>
      </c>
      <c r="G985" s="19">
        <v>6</v>
      </c>
      <c r="H985" s="19">
        <v>6</v>
      </c>
      <c r="I985" s="20">
        <v>4562</v>
      </c>
      <c r="J985" s="20"/>
      <c r="K985" s="20"/>
      <c r="L985" s="20">
        <v>3865</v>
      </c>
      <c r="M985" s="19">
        <v>5059</v>
      </c>
      <c r="N985" s="19" t="s">
        <v>67</v>
      </c>
      <c r="O985" s="21">
        <f>IF(ISBLANK(J985),(IF(ISBLANK(I985),(IF(ISBLANK(K985),(IF(ISBLANK(M985),"Preis fehlt",M985*'JR1'!AD$2)),K985)),I985)),J985)</f>
        <v>4562</v>
      </c>
    </row>
    <row r="986" spans="1:15" x14ac:dyDescent="0.25">
      <c r="A986" s="23">
        <v>18224</v>
      </c>
      <c r="B986" s="24" t="s">
        <v>56</v>
      </c>
      <c r="C986" s="25" t="s">
        <v>2631</v>
      </c>
      <c r="D986" s="24" t="s">
        <v>2632</v>
      </c>
      <c r="E986" s="26" t="s">
        <v>98</v>
      </c>
      <c r="F986" s="27" t="s">
        <v>1110</v>
      </c>
      <c r="G986" s="28">
        <v>2</v>
      </c>
      <c r="H986" s="28">
        <v>2</v>
      </c>
      <c r="I986" s="29"/>
      <c r="J986" s="29"/>
      <c r="K986" s="29"/>
      <c r="L986" s="29"/>
      <c r="M986" s="29"/>
      <c r="N986" s="28" t="s">
        <v>67</v>
      </c>
      <c r="O986" s="21" t="str">
        <f>IF(ISBLANK(J986),(IF(ISBLANK(I986),(IF(ISBLANK(K986),(IF(ISBLANK(M986),"Preis fehlt",M986*'JR1'!AD$2)),K986)),I986)),J986)</f>
        <v>Preis fehlt</v>
      </c>
    </row>
    <row r="987" spans="1:15" x14ac:dyDescent="0.25">
      <c r="A987" s="14">
        <v>14138</v>
      </c>
      <c r="B987" s="15" t="s">
        <v>56</v>
      </c>
      <c r="C987" s="16" t="s">
        <v>2633</v>
      </c>
      <c r="D987" s="15" t="s">
        <v>2634</v>
      </c>
      <c r="E987" s="17" t="s">
        <v>129</v>
      </c>
      <c r="F987" s="18" t="s">
        <v>1075</v>
      </c>
      <c r="G987" s="19">
        <v>1</v>
      </c>
      <c r="H987" s="19">
        <v>4</v>
      </c>
      <c r="I987" s="20">
        <v>698</v>
      </c>
      <c r="J987" s="20"/>
      <c r="K987" s="20"/>
      <c r="L987" s="20">
        <v>592</v>
      </c>
      <c r="M987" s="19">
        <v>908</v>
      </c>
      <c r="N987" s="19" t="s">
        <v>1350</v>
      </c>
      <c r="O987" s="21">
        <f>IF(ISBLANK(J987),(IF(ISBLANK(I987),(IF(ISBLANK(K987),(IF(ISBLANK(M987),"Preis fehlt",M987*'JR1'!AD$2)),K987)),I987)),J987)</f>
        <v>698</v>
      </c>
    </row>
    <row r="988" spans="1:15" x14ac:dyDescent="0.25">
      <c r="A988" s="23">
        <v>5043</v>
      </c>
      <c r="B988" s="24" t="s">
        <v>56</v>
      </c>
      <c r="C988" s="25" t="s">
        <v>2635</v>
      </c>
      <c r="D988" s="24" t="s">
        <v>2636</v>
      </c>
      <c r="E988" s="26" t="s">
        <v>74</v>
      </c>
      <c r="F988" s="27" t="s">
        <v>2637</v>
      </c>
      <c r="G988" s="28">
        <v>14</v>
      </c>
      <c r="H988" s="28">
        <v>14</v>
      </c>
      <c r="I988" s="29">
        <v>7090</v>
      </c>
      <c r="J988" s="29"/>
      <c r="K988" s="29"/>
      <c r="L988" s="29">
        <v>6009</v>
      </c>
      <c r="M988" s="28">
        <v>7934</v>
      </c>
      <c r="N988" s="28" t="s">
        <v>294</v>
      </c>
      <c r="O988" s="21">
        <f>IF(ISBLANK(J988),(IF(ISBLANK(I988),(IF(ISBLANK(K988),(IF(ISBLANK(M988),"Preis fehlt",M988*'JR1'!AD$2)),K988)),I988)),J988)</f>
        <v>7090</v>
      </c>
    </row>
    <row r="989" spans="1:15" x14ac:dyDescent="0.25">
      <c r="A989" s="14">
        <v>13169</v>
      </c>
      <c r="B989" s="15" t="s">
        <v>62</v>
      </c>
      <c r="C989" s="16" t="s">
        <v>2638</v>
      </c>
      <c r="D989" s="15" t="s">
        <v>2639</v>
      </c>
      <c r="E989" s="17" t="s">
        <v>65</v>
      </c>
      <c r="F989" s="18" t="s">
        <v>651</v>
      </c>
      <c r="G989" s="19">
        <v>1</v>
      </c>
      <c r="H989" s="19">
        <v>6</v>
      </c>
      <c r="I989" s="20"/>
      <c r="J989" s="20"/>
      <c r="K989" s="20"/>
      <c r="L989" s="20"/>
      <c r="M989" s="19">
        <v>758</v>
      </c>
      <c r="N989" s="19" t="s">
        <v>284</v>
      </c>
      <c r="O989" s="21">
        <f>IF(ISBLANK(J989),(IF(ISBLANK(I989),(IF(ISBLANK(K989),(IF(ISBLANK(M989),"Preis fehlt",M989*'JR1'!AD$2)),K989)),I989)),J989)</f>
        <v>909.6</v>
      </c>
    </row>
    <row r="990" spans="1:15" x14ac:dyDescent="0.25">
      <c r="A990" s="23">
        <v>13369</v>
      </c>
      <c r="B990" s="24" t="s">
        <v>62</v>
      </c>
      <c r="C990" s="25" t="s">
        <v>2640</v>
      </c>
      <c r="D990" s="24" t="s">
        <v>2641</v>
      </c>
      <c r="E990" s="26" t="s">
        <v>70</v>
      </c>
      <c r="F990" s="27" t="s">
        <v>1034</v>
      </c>
      <c r="G990" s="28">
        <v>4</v>
      </c>
      <c r="H990" s="28">
        <v>4</v>
      </c>
      <c r="I990" s="29"/>
      <c r="J990" s="29"/>
      <c r="K990" s="29"/>
      <c r="L990" s="29"/>
      <c r="M990" s="28">
        <v>545</v>
      </c>
      <c r="N990" s="28" t="s">
        <v>67</v>
      </c>
      <c r="O990" s="21">
        <f>IF(ISBLANK(J990),(IF(ISBLANK(I990),(IF(ISBLANK(K990),(IF(ISBLANK(M990),"Preis fehlt",M990*'JR1'!AD$2)),K990)),I990)),J990)</f>
        <v>654</v>
      </c>
    </row>
    <row r="991" spans="1:15" x14ac:dyDescent="0.25">
      <c r="A991" s="14">
        <v>13360</v>
      </c>
      <c r="B991" s="15" t="s">
        <v>62</v>
      </c>
      <c r="C991" s="16" t="s">
        <v>2642</v>
      </c>
      <c r="D991" s="15" t="s">
        <v>2643</v>
      </c>
      <c r="E991" s="17" t="s">
        <v>70</v>
      </c>
      <c r="F991" s="18" t="s">
        <v>2644</v>
      </c>
      <c r="G991" s="19">
        <v>1</v>
      </c>
      <c r="H991" s="19">
        <v>12</v>
      </c>
      <c r="I991" s="20"/>
      <c r="J991" s="20"/>
      <c r="K991" s="20"/>
      <c r="L991" s="20"/>
      <c r="M991" s="19">
        <v>859</v>
      </c>
      <c r="N991" s="19" t="s">
        <v>67</v>
      </c>
      <c r="O991" s="21">
        <f>IF(ISBLANK(J991),(IF(ISBLANK(I991),(IF(ISBLANK(K991),(IF(ISBLANK(M991),"Preis fehlt",M991*'JR1'!AD$2)),K991)),I991)),J991)</f>
        <v>1030.8</v>
      </c>
    </row>
    <row r="992" spans="1:15" x14ac:dyDescent="0.25">
      <c r="A992" s="23">
        <v>5496</v>
      </c>
      <c r="B992" s="24" t="s">
        <v>56</v>
      </c>
      <c r="C992" s="25" t="s">
        <v>2645</v>
      </c>
      <c r="D992" s="24" t="s">
        <v>2646</v>
      </c>
      <c r="E992" s="26" t="s">
        <v>74</v>
      </c>
      <c r="F992" s="27" t="s">
        <v>1930</v>
      </c>
      <c r="G992" s="28">
        <v>12</v>
      </c>
      <c r="H992" s="28">
        <v>12</v>
      </c>
      <c r="I992" s="29">
        <v>659</v>
      </c>
      <c r="J992" s="29"/>
      <c r="K992" s="29"/>
      <c r="L992" s="29">
        <v>559</v>
      </c>
      <c r="M992" s="28">
        <v>901</v>
      </c>
      <c r="N992" s="28" t="s">
        <v>67</v>
      </c>
      <c r="O992" s="21">
        <f>IF(ISBLANK(J992),(IF(ISBLANK(I992),(IF(ISBLANK(K992),(IF(ISBLANK(M992),"Preis fehlt",M992*'JR1'!AD$2)),K992)),I992)),J992)</f>
        <v>659</v>
      </c>
    </row>
    <row r="993" spans="1:15" x14ac:dyDescent="0.25">
      <c r="A993" s="14">
        <v>14151</v>
      </c>
      <c r="B993" s="15" t="s">
        <v>56</v>
      </c>
      <c r="C993" s="16" t="s">
        <v>2647</v>
      </c>
      <c r="D993" s="15" t="s">
        <v>2648</v>
      </c>
      <c r="E993" s="17" t="s">
        <v>59</v>
      </c>
      <c r="F993" s="18" t="s">
        <v>323</v>
      </c>
      <c r="G993" s="19">
        <v>1</v>
      </c>
      <c r="H993" s="19">
        <v>12</v>
      </c>
      <c r="I993" s="20"/>
      <c r="J993" s="20"/>
      <c r="K993" s="20"/>
      <c r="L993" s="20"/>
      <c r="M993" s="20"/>
      <c r="N993" s="19" t="s">
        <v>67</v>
      </c>
      <c r="O993" s="21" t="str">
        <f>IF(ISBLANK(J993),(IF(ISBLANK(I993),(IF(ISBLANK(K993),(IF(ISBLANK(M993),"Preis fehlt",M993*'JR1'!AD$2)),K993)),I993)),J993)</f>
        <v>Preis fehlt</v>
      </c>
    </row>
    <row r="994" spans="1:15" x14ac:dyDescent="0.25">
      <c r="A994" s="23">
        <v>18230</v>
      </c>
      <c r="B994" s="24" t="s">
        <v>56</v>
      </c>
      <c r="C994" s="25" t="s">
        <v>2649</v>
      </c>
      <c r="D994" s="24" t="s">
        <v>2650</v>
      </c>
      <c r="E994" s="26" t="s">
        <v>98</v>
      </c>
      <c r="F994" s="27" t="s">
        <v>2651</v>
      </c>
      <c r="G994" s="28">
        <v>12</v>
      </c>
      <c r="H994" s="28">
        <v>12</v>
      </c>
      <c r="I994" s="29"/>
      <c r="J994" s="29"/>
      <c r="K994" s="29"/>
      <c r="L994" s="29"/>
      <c r="M994" s="29"/>
      <c r="N994" s="28" t="s">
        <v>1441</v>
      </c>
      <c r="O994" s="21" t="str">
        <f>IF(ISBLANK(J994),(IF(ISBLANK(I994),(IF(ISBLANK(K994),(IF(ISBLANK(M994),"Preis fehlt",M994*'JR1'!AD$2)),K994)),I994)),J994)</f>
        <v>Preis fehlt</v>
      </c>
    </row>
    <row r="995" spans="1:15" x14ac:dyDescent="0.25">
      <c r="A995" s="14">
        <v>18356</v>
      </c>
      <c r="B995" s="15" t="s">
        <v>56</v>
      </c>
      <c r="C995" s="16" t="s">
        <v>2652</v>
      </c>
      <c r="D995" s="15" t="s">
        <v>2653</v>
      </c>
      <c r="E995" s="17" t="s">
        <v>59</v>
      </c>
      <c r="F995" s="18" t="s">
        <v>2654</v>
      </c>
      <c r="G995" s="19">
        <v>5</v>
      </c>
      <c r="H995" s="19">
        <v>5</v>
      </c>
      <c r="I995" s="20"/>
      <c r="J995" s="20"/>
      <c r="K995" s="20"/>
      <c r="L995" s="20"/>
      <c r="M995" s="20"/>
      <c r="N995" s="19" t="s">
        <v>67</v>
      </c>
      <c r="O995" s="21" t="str">
        <f>IF(ISBLANK(J995),(IF(ISBLANK(I995),(IF(ISBLANK(K995),(IF(ISBLANK(M995),"Preis fehlt",M995*'JR1'!AD$2)),K995)),I995)),J995)</f>
        <v>Preis fehlt</v>
      </c>
    </row>
    <row r="996" spans="1:15" ht="30" x14ac:dyDescent="0.25">
      <c r="A996" s="23">
        <v>8528</v>
      </c>
      <c r="B996" s="24" t="s">
        <v>56</v>
      </c>
      <c r="C996" s="25" t="s">
        <v>2655</v>
      </c>
      <c r="D996" s="24" t="s">
        <v>2656</v>
      </c>
      <c r="E996" s="26" t="s">
        <v>59</v>
      </c>
      <c r="F996" s="27" t="s">
        <v>2657</v>
      </c>
      <c r="G996" s="28">
        <v>24</v>
      </c>
      <c r="H996" s="28">
        <v>24</v>
      </c>
      <c r="I996" s="29">
        <v>8433</v>
      </c>
      <c r="J996" s="29"/>
      <c r="K996" s="29"/>
      <c r="L996" s="29">
        <v>7147</v>
      </c>
      <c r="M996" s="28">
        <v>9445</v>
      </c>
      <c r="N996" s="28" t="s">
        <v>67</v>
      </c>
      <c r="O996" s="21">
        <f>IF(ISBLANK(J996),(IF(ISBLANK(I996),(IF(ISBLANK(K996),(IF(ISBLANK(M996),"Preis fehlt",M996*'JR1'!AD$2)),K996)),I996)),J996)</f>
        <v>8433</v>
      </c>
    </row>
    <row r="997" spans="1:15" x14ac:dyDescent="0.25">
      <c r="A997" s="23">
        <v>10160</v>
      </c>
      <c r="B997" s="24" t="s">
        <v>56</v>
      </c>
      <c r="C997" s="25" t="s">
        <v>2658</v>
      </c>
      <c r="D997" s="24" t="s">
        <v>2659</v>
      </c>
      <c r="E997" s="26" t="s">
        <v>59</v>
      </c>
      <c r="F997" s="27" t="s">
        <v>688</v>
      </c>
      <c r="G997" s="28">
        <v>4</v>
      </c>
      <c r="H997" s="28">
        <v>4</v>
      </c>
      <c r="I997" s="29"/>
      <c r="J997" s="29"/>
      <c r="K997" s="29"/>
      <c r="L997" s="29"/>
      <c r="M997" s="29"/>
      <c r="N997" s="28" t="s">
        <v>67</v>
      </c>
      <c r="O997" s="21" t="str">
        <f>IF(ISBLANK(J997),(IF(ISBLANK(I997),(IF(ISBLANK(K997),(IF(ISBLANK(M997),"Preis fehlt",M997*'JR1'!AD$2)),K997)),I997)),J997)</f>
        <v>Preis fehlt</v>
      </c>
    </row>
    <row r="998" spans="1:15" x14ac:dyDescent="0.25">
      <c r="A998" s="14">
        <v>13299</v>
      </c>
      <c r="B998" s="15" t="s">
        <v>62</v>
      </c>
      <c r="C998" s="16" t="s">
        <v>2660</v>
      </c>
      <c r="D998" s="15" t="s">
        <v>2661</v>
      </c>
      <c r="E998" s="17" t="s">
        <v>65</v>
      </c>
      <c r="F998" s="18" t="s">
        <v>442</v>
      </c>
      <c r="G998" s="19">
        <v>6</v>
      </c>
      <c r="H998" s="19">
        <v>6</v>
      </c>
      <c r="I998" s="20"/>
      <c r="J998" s="20"/>
      <c r="K998" s="20"/>
      <c r="L998" s="20"/>
      <c r="M998" s="19">
        <v>974</v>
      </c>
      <c r="N998" s="19" t="s">
        <v>67</v>
      </c>
      <c r="O998" s="21">
        <f>IF(ISBLANK(J998),(IF(ISBLANK(I998),(IF(ISBLANK(K998),(IF(ISBLANK(M998),"Preis fehlt",M998*'JR1'!AD$2)),K998)),I998)),J998)</f>
        <v>1168.8</v>
      </c>
    </row>
    <row r="999" spans="1:15" x14ac:dyDescent="0.25">
      <c r="A999" s="14">
        <v>8757</v>
      </c>
      <c r="B999" s="15" t="s">
        <v>56</v>
      </c>
      <c r="C999" s="16" t="s">
        <v>2662</v>
      </c>
      <c r="D999" s="15" t="s">
        <v>2663</v>
      </c>
      <c r="E999" s="17" t="s">
        <v>98</v>
      </c>
      <c r="F999" s="18" t="s">
        <v>1305</v>
      </c>
      <c r="G999" s="19">
        <v>6</v>
      </c>
      <c r="H999" s="19">
        <v>6</v>
      </c>
      <c r="I999" s="20"/>
      <c r="J999" s="20"/>
      <c r="K999" s="20"/>
      <c r="L999" s="20"/>
      <c r="M999" s="20"/>
      <c r="N999" s="19" t="s">
        <v>67</v>
      </c>
      <c r="O999" s="21" t="str">
        <f>IF(ISBLANK(J999),(IF(ISBLANK(I999),(IF(ISBLANK(K999),(IF(ISBLANK(M999),"Preis fehlt",M999*'JR1'!AD$2)),K999)),I999)),J999)</f>
        <v>Preis fehlt</v>
      </c>
    </row>
    <row r="1000" spans="1:15" ht="75" x14ac:dyDescent="0.25">
      <c r="A1000" s="23">
        <v>2163</v>
      </c>
      <c r="B1000" s="24" t="s">
        <v>56</v>
      </c>
      <c r="C1000" s="25" t="s">
        <v>2664</v>
      </c>
      <c r="D1000" s="24" t="s">
        <v>2665</v>
      </c>
      <c r="E1000" s="26" t="s">
        <v>59</v>
      </c>
      <c r="F1000" s="27" t="s">
        <v>2666</v>
      </c>
      <c r="G1000" s="28">
        <v>2</v>
      </c>
      <c r="H1000" s="28">
        <v>14</v>
      </c>
      <c r="I1000" s="29">
        <v>6394</v>
      </c>
      <c r="J1000" s="29"/>
      <c r="K1000" s="29"/>
      <c r="L1000" s="29">
        <v>5418</v>
      </c>
      <c r="M1000" s="28">
        <v>7153</v>
      </c>
      <c r="N1000" s="28" t="s">
        <v>61</v>
      </c>
      <c r="O1000" s="21">
        <f>IF(ISBLANK(J1000),(IF(ISBLANK(I1000),(IF(ISBLANK(K1000),(IF(ISBLANK(M1000),"Preis fehlt",M1000*'JR1'!AD$2)),K1000)),I1000)),J1000)</f>
        <v>6394</v>
      </c>
    </row>
    <row r="1001" spans="1:15" x14ac:dyDescent="0.25">
      <c r="A1001" s="14">
        <v>5507</v>
      </c>
      <c r="B1001" s="15" t="s">
        <v>56</v>
      </c>
      <c r="C1001" s="16" t="s">
        <v>2667</v>
      </c>
      <c r="D1001" s="15" t="s">
        <v>2668</v>
      </c>
      <c r="E1001" s="17" t="s">
        <v>129</v>
      </c>
      <c r="F1001" s="18" t="s">
        <v>2038</v>
      </c>
      <c r="G1001" s="19">
        <v>4</v>
      </c>
      <c r="H1001" s="19">
        <v>4</v>
      </c>
      <c r="I1001" s="20">
        <v>867</v>
      </c>
      <c r="J1001" s="20"/>
      <c r="K1001" s="20"/>
      <c r="L1001" s="20">
        <v>736</v>
      </c>
      <c r="M1001" s="19">
        <v>1095</v>
      </c>
      <c r="N1001" s="19" t="s">
        <v>462</v>
      </c>
      <c r="O1001" s="21">
        <f>IF(ISBLANK(J1001),(IF(ISBLANK(I1001),(IF(ISBLANK(K1001),(IF(ISBLANK(M1001),"Preis fehlt",M1001*'JR1'!AD$2)),K1001)),I1001)),J1001)</f>
        <v>867</v>
      </c>
    </row>
    <row r="1002" spans="1:15" x14ac:dyDescent="0.25">
      <c r="A1002" s="23">
        <v>15727</v>
      </c>
      <c r="B1002" s="24" t="s">
        <v>134</v>
      </c>
      <c r="C1002" s="25" t="s">
        <v>2669</v>
      </c>
      <c r="D1002" s="24" t="s">
        <v>2670</v>
      </c>
      <c r="E1002" s="26" t="s">
        <v>59</v>
      </c>
      <c r="F1002" s="27" t="s">
        <v>411</v>
      </c>
      <c r="G1002" s="28">
        <v>1</v>
      </c>
      <c r="H1002" s="28">
        <v>4</v>
      </c>
      <c r="I1002" s="29"/>
      <c r="J1002" s="29"/>
      <c r="K1002" s="29"/>
      <c r="L1002" s="29"/>
      <c r="M1002" s="29"/>
      <c r="N1002" s="28" t="s">
        <v>67</v>
      </c>
      <c r="O1002" s="21" t="str">
        <f>IF(ISBLANK(J1002),(IF(ISBLANK(I1002),(IF(ISBLANK(K1002),(IF(ISBLANK(M1002),"Preis fehlt",M1002*'JR1'!AD$2)),K1002)),I1002)),J1002)</f>
        <v>Preis fehlt</v>
      </c>
    </row>
    <row r="1003" spans="1:15" x14ac:dyDescent="0.25">
      <c r="A1003" s="14">
        <v>12047</v>
      </c>
      <c r="B1003" s="15" t="s">
        <v>56</v>
      </c>
      <c r="C1003" s="16" t="s">
        <v>2671</v>
      </c>
      <c r="D1003" s="15" t="s">
        <v>2672</v>
      </c>
      <c r="E1003" s="17" t="s">
        <v>74</v>
      </c>
      <c r="F1003" s="18" t="s">
        <v>1249</v>
      </c>
      <c r="G1003" s="19">
        <v>1</v>
      </c>
      <c r="H1003" s="19">
        <v>4</v>
      </c>
      <c r="I1003" s="20">
        <v>597</v>
      </c>
      <c r="J1003" s="20"/>
      <c r="K1003" s="20"/>
      <c r="L1003" s="20">
        <v>505</v>
      </c>
      <c r="M1003" s="19">
        <v>465</v>
      </c>
      <c r="N1003" s="19" t="s">
        <v>111</v>
      </c>
      <c r="O1003" s="21">
        <f>IF(ISBLANK(J1003),(IF(ISBLANK(I1003),(IF(ISBLANK(K1003),(IF(ISBLANK(M1003),"Preis fehlt",M1003*'JR1'!AD$2)),K1003)),I1003)),J1003)</f>
        <v>597</v>
      </c>
    </row>
    <row r="1004" spans="1:15" x14ac:dyDescent="0.25">
      <c r="A1004" s="23">
        <v>10023</v>
      </c>
      <c r="B1004" s="24" t="s">
        <v>56</v>
      </c>
      <c r="C1004" s="25" t="s">
        <v>2673</v>
      </c>
      <c r="D1004" s="24" t="s">
        <v>2674</v>
      </c>
      <c r="E1004" s="26" t="s">
        <v>59</v>
      </c>
      <c r="F1004" s="27" t="s">
        <v>120</v>
      </c>
      <c r="G1004" s="28">
        <v>1</v>
      </c>
      <c r="H1004" s="28">
        <v>6</v>
      </c>
      <c r="I1004" s="29">
        <v>916</v>
      </c>
      <c r="J1004" s="29">
        <v>810</v>
      </c>
      <c r="K1004" s="29"/>
      <c r="L1004" s="29">
        <v>775</v>
      </c>
      <c r="M1004" s="28">
        <v>1028</v>
      </c>
      <c r="N1004" s="28" t="s">
        <v>597</v>
      </c>
      <c r="O1004" s="21">
        <f>IF(ISBLANK(J1004),(IF(ISBLANK(I1004),(IF(ISBLANK(K1004),(IF(ISBLANK(M1004),"Preis fehlt",M1004*'JR1'!AD$2)),K1004)),I1004)),J1004)</f>
        <v>810</v>
      </c>
    </row>
    <row r="1005" spans="1:15" ht="30" x14ac:dyDescent="0.25">
      <c r="A1005" s="23">
        <v>16830</v>
      </c>
      <c r="B1005" s="24" t="s">
        <v>56</v>
      </c>
      <c r="C1005" s="25" t="s">
        <v>2675</v>
      </c>
      <c r="D1005" s="24" t="s">
        <v>2676</v>
      </c>
      <c r="E1005" s="26" t="s">
        <v>65</v>
      </c>
      <c r="F1005" s="27" t="s">
        <v>120</v>
      </c>
      <c r="G1005" s="28">
        <v>1</v>
      </c>
      <c r="H1005" s="28">
        <v>3</v>
      </c>
      <c r="I1005" s="29"/>
      <c r="J1005" s="29"/>
      <c r="K1005" s="29"/>
      <c r="L1005" s="29"/>
      <c r="M1005" s="29"/>
      <c r="N1005" s="28" t="s">
        <v>88</v>
      </c>
      <c r="O1005" s="21" t="str">
        <f>IF(ISBLANK(J1005),(IF(ISBLANK(I1005),(IF(ISBLANK(K1005),(IF(ISBLANK(M1005),"Preis fehlt",M1005*'JR1'!AD$2)),K1005)),I1005)),J1005)</f>
        <v>Preis fehlt</v>
      </c>
    </row>
    <row r="1006" spans="1:15" x14ac:dyDescent="0.25">
      <c r="A1006" s="14">
        <v>12046</v>
      </c>
      <c r="B1006" s="15" t="s">
        <v>56</v>
      </c>
      <c r="C1006" s="16" t="s">
        <v>2677</v>
      </c>
      <c r="D1006" s="15" t="s">
        <v>2678</v>
      </c>
      <c r="E1006" s="17" t="s">
        <v>154</v>
      </c>
      <c r="F1006" s="18" t="s">
        <v>2679</v>
      </c>
      <c r="G1006" s="19">
        <v>10</v>
      </c>
      <c r="H1006" s="19">
        <v>10</v>
      </c>
      <c r="I1006" s="20">
        <v>3148</v>
      </c>
      <c r="J1006" s="20"/>
      <c r="K1006" s="20"/>
      <c r="L1006" s="20">
        <v>2669</v>
      </c>
      <c r="M1006" s="19">
        <v>2588</v>
      </c>
      <c r="N1006" s="19" t="s">
        <v>294</v>
      </c>
      <c r="O1006" s="21">
        <f>IF(ISBLANK(J1006),(IF(ISBLANK(I1006),(IF(ISBLANK(K1006),(IF(ISBLANK(M1006),"Preis fehlt",M1006*'JR1'!AD$2)),K1006)),I1006)),J1006)</f>
        <v>3148</v>
      </c>
    </row>
    <row r="1007" spans="1:15" ht="30" x14ac:dyDescent="0.25">
      <c r="A1007" s="23">
        <v>18316</v>
      </c>
      <c r="B1007" s="24" t="s">
        <v>56</v>
      </c>
      <c r="C1007" s="25" t="s">
        <v>2680</v>
      </c>
      <c r="D1007" s="24" t="s">
        <v>2681</v>
      </c>
      <c r="E1007" s="26" t="s">
        <v>59</v>
      </c>
      <c r="F1007" s="27" t="s">
        <v>381</v>
      </c>
      <c r="G1007" s="28">
        <v>6</v>
      </c>
      <c r="H1007" s="28">
        <v>6</v>
      </c>
      <c r="I1007" s="29"/>
      <c r="J1007" s="29"/>
      <c r="K1007" s="29"/>
      <c r="L1007" s="29"/>
      <c r="M1007" s="29"/>
      <c r="N1007" s="28" t="s">
        <v>267</v>
      </c>
      <c r="O1007" s="21" t="str">
        <f>IF(ISBLANK(J1007),(IF(ISBLANK(I1007),(IF(ISBLANK(K1007),(IF(ISBLANK(M1007),"Preis fehlt",M1007*'JR1'!AD$2)),K1007)),I1007)),J1007)</f>
        <v>Preis fehlt</v>
      </c>
    </row>
    <row r="1008" spans="1:15" x14ac:dyDescent="0.25">
      <c r="A1008" s="14">
        <v>14079</v>
      </c>
      <c r="B1008" s="15" t="s">
        <v>62</v>
      </c>
      <c r="C1008" s="16" t="s">
        <v>2682</v>
      </c>
      <c r="D1008" s="15" t="s">
        <v>2683</v>
      </c>
      <c r="E1008" s="17" t="s">
        <v>59</v>
      </c>
      <c r="F1008" s="18" t="s">
        <v>260</v>
      </c>
      <c r="G1008" s="19">
        <v>4</v>
      </c>
      <c r="H1008" s="19">
        <v>4</v>
      </c>
      <c r="I1008" s="20"/>
      <c r="J1008" s="20"/>
      <c r="K1008" s="20"/>
      <c r="L1008" s="20"/>
      <c r="M1008" s="19">
        <v>690</v>
      </c>
      <c r="N1008" s="19" t="s">
        <v>67</v>
      </c>
      <c r="O1008" s="21">
        <f>IF(ISBLANK(J1008),(IF(ISBLANK(I1008),(IF(ISBLANK(K1008),(IF(ISBLANK(M1008),"Preis fehlt",M1008*'JR1'!AD$2)),K1008)),I1008)),J1008)</f>
        <v>828</v>
      </c>
    </row>
    <row r="1009" spans="1:15" x14ac:dyDescent="0.25">
      <c r="A1009" s="14">
        <v>18284</v>
      </c>
      <c r="B1009" s="15" t="s">
        <v>56</v>
      </c>
      <c r="C1009" s="16" t="s">
        <v>2684</v>
      </c>
      <c r="D1009" s="15" t="s">
        <v>2685</v>
      </c>
      <c r="E1009" s="17" t="s">
        <v>59</v>
      </c>
      <c r="F1009" s="18" t="s">
        <v>1769</v>
      </c>
      <c r="G1009" s="19">
        <v>1</v>
      </c>
      <c r="H1009" s="19">
        <v>12</v>
      </c>
      <c r="I1009" s="20">
        <v>1120</v>
      </c>
      <c r="J1009" s="20"/>
      <c r="K1009" s="20">
        <v>1120</v>
      </c>
      <c r="L1009" s="20">
        <v>890</v>
      </c>
      <c r="M1009" s="19">
        <v>1739</v>
      </c>
      <c r="N1009" s="19" t="s">
        <v>67</v>
      </c>
      <c r="O1009" s="21">
        <f>IF(ISBLANK(J1009),(IF(ISBLANK(I1009),(IF(ISBLANK(K1009),(IF(ISBLANK(M1009),"Preis fehlt",M1009*'JR1'!AD$2)),K1009)),I1009)),J1009)</f>
        <v>1120</v>
      </c>
    </row>
    <row r="1010" spans="1:15" ht="30" x14ac:dyDescent="0.25">
      <c r="A1010" s="23">
        <v>8529</v>
      </c>
      <c r="B1010" s="24" t="s">
        <v>56</v>
      </c>
      <c r="C1010" s="25" t="s">
        <v>2686</v>
      </c>
      <c r="D1010" s="24" t="s">
        <v>2687</v>
      </c>
      <c r="E1010" s="26" t="s">
        <v>129</v>
      </c>
      <c r="F1010" s="27" t="s">
        <v>2688</v>
      </c>
      <c r="G1010" s="28">
        <v>24</v>
      </c>
      <c r="H1010" s="28">
        <v>24</v>
      </c>
      <c r="I1010" s="29">
        <v>10970</v>
      </c>
      <c r="J1010" s="29"/>
      <c r="K1010" s="29"/>
      <c r="L1010" s="29">
        <v>9297</v>
      </c>
      <c r="M1010" s="28">
        <v>12319</v>
      </c>
      <c r="N1010" s="28" t="s">
        <v>104</v>
      </c>
      <c r="O1010" s="21">
        <f>IF(ISBLANK(J1010),(IF(ISBLANK(I1010),(IF(ISBLANK(K1010),(IF(ISBLANK(M1010),"Preis fehlt",M1010*'JR1'!AD$2)),K1010)),I1010)),J1010)</f>
        <v>10970</v>
      </c>
    </row>
    <row r="1011" spans="1:15" x14ac:dyDescent="0.25">
      <c r="A1011" s="14">
        <v>7660</v>
      </c>
      <c r="B1011" s="15" t="s">
        <v>56</v>
      </c>
      <c r="C1011" s="16" t="s">
        <v>2689</v>
      </c>
      <c r="D1011" s="15" t="s">
        <v>2690</v>
      </c>
      <c r="E1011" s="17" t="s">
        <v>74</v>
      </c>
      <c r="F1011" s="18" t="s">
        <v>2691</v>
      </c>
      <c r="G1011" s="19">
        <v>1</v>
      </c>
      <c r="H1011" s="19">
        <v>12</v>
      </c>
      <c r="I1011" s="20">
        <v>2643</v>
      </c>
      <c r="J1011" s="20"/>
      <c r="K1011" s="20"/>
      <c r="L1011" s="20">
        <v>2240</v>
      </c>
      <c r="M1011" s="19">
        <v>2951</v>
      </c>
      <c r="N1011" s="19" t="s">
        <v>104</v>
      </c>
      <c r="O1011" s="21">
        <f>IF(ISBLANK(J1011),(IF(ISBLANK(I1011),(IF(ISBLANK(K1011),(IF(ISBLANK(M1011),"Preis fehlt",M1011*'JR1'!AD$2)),K1011)),I1011)),J1011)</f>
        <v>2643</v>
      </c>
    </row>
    <row r="1012" spans="1:15" x14ac:dyDescent="0.25">
      <c r="A1012" s="23">
        <v>18354</v>
      </c>
      <c r="B1012" s="24" t="s">
        <v>56</v>
      </c>
      <c r="C1012" s="25" t="s">
        <v>2692</v>
      </c>
      <c r="D1012" s="24" t="s">
        <v>2693</v>
      </c>
      <c r="E1012" s="26" t="s">
        <v>98</v>
      </c>
      <c r="F1012" s="27" t="s">
        <v>260</v>
      </c>
      <c r="G1012" s="28">
        <v>4</v>
      </c>
      <c r="H1012" s="28">
        <v>4</v>
      </c>
      <c r="I1012" s="29"/>
      <c r="J1012" s="29"/>
      <c r="K1012" s="29"/>
      <c r="L1012" s="29"/>
      <c r="M1012" s="29"/>
      <c r="N1012" s="28" t="s">
        <v>67</v>
      </c>
      <c r="O1012" s="21" t="str">
        <f>IF(ISBLANK(J1012),(IF(ISBLANK(I1012),(IF(ISBLANK(K1012),(IF(ISBLANK(M1012),"Preis fehlt",M1012*'JR1'!AD$2)),K1012)),I1012)),J1012)</f>
        <v>Preis fehlt</v>
      </c>
    </row>
    <row r="1013" spans="1:15" ht="90" x14ac:dyDescent="0.25">
      <c r="A1013" s="14">
        <v>5274</v>
      </c>
      <c r="B1013" s="15" t="s">
        <v>56</v>
      </c>
      <c r="C1013" s="16" t="s">
        <v>2694</v>
      </c>
      <c r="D1013" s="15" t="s">
        <v>2695</v>
      </c>
      <c r="E1013" s="17" t="s">
        <v>129</v>
      </c>
      <c r="F1013" s="18" t="s">
        <v>2696</v>
      </c>
      <c r="G1013" s="19">
        <v>6</v>
      </c>
      <c r="H1013" s="19">
        <v>6</v>
      </c>
      <c r="I1013" s="20">
        <v>1468</v>
      </c>
      <c r="J1013" s="20"/>
      <c r="K1013" s="20"/>
      <c r="L1013" s="20">
        <v>1245</v>
      </c>
      <c r="M1013" s="19">
        <v>1645</v>
      </c>
      <c r="N1013" s="19" t="s">
        <v>76</v>
      </c>
      <c r="O1013" s="21">
        <f>IF(ISBLANK(J1013),(IF(ISBLANK(I1013),(IF(ISBLANK(K1013),(IF(ISBLANK(M1013),"Preis fehlt",M1013*'JR1'!AD$2)),K1013)),I1013)),J1013)</f>
        <v>1468</v>
      </c>
    </row>
    <row r="1014" spans="1:15" x14ac:dyDescent="0.25">
      <c r="A1014" s="23">
        <v>13064</v>
      </c>
      <c r="B1014" s="24" t="s">
        <v>62</v>
      </c>
      <c r="C1014" s="25" t="s">
        <v>2697</v>
      </c>
      <c r="D1014" s="24" t="s">
        <v>2698</v>
      </c>
      <c r="E1014" s="26" t="s">
        <v>70</v>
      </c>
      <c r="F1014" s="27" t="s">
        <v>2606</v>
      </c>
      <c r="G1014" s="28">
        <v>12</v>
      </c>
      <c r="H1014" s="28">
        <v>12</v>
      </c>
      <c r="I1014" s="29"/>
      <c r="J1014" s="29"/>
      <c r="K1014" s="29"/>
      <c r="L1014" s="29"/>
      <c r="M1014" s="28">
        <v>1712</v>
      </c>
      <c r="N1014" s="28" t="s">
        <v>67</v>
      </c>
      <c r="O1014" s="21">
        <f>IF(ISBLANK(J1014),(IF(ISBLANK(I1014),(IF(ISBLANK(K1014),(IF(ISBLANK(M1014),"Preis fehlt",M1014*'JR1'!AD$2)),K1014)),I1014)),J1014)</f>
        <v>2054.4</v>
      </c>
    </row>
    <row r="1015" spans="1:15" x14ac:dyDescent="0.25">
      <c r="A1015" s="14">
        <v>14155</v>
      </c>
      <c r="B1015" s="15" t="s">
        <v>56</v>
      </c>
      <c r="C1015" s="16" t="s">
        <v>2699</v>
      </c>
      <c r="D1015" s="15" t="s">
        <v>2700</v>
      </c>
      <c r="E1015" s="17" t="s">
        <v>59</v>
      </c>
      <c r="F1015" s="18" t="s">
        <v>688</v>
      </c>
      <c r="G1015" s="19">
        <v>4</v>
      </c>
      <c r="H1015" s="19">
        <v>4</v>
      </c>
      <c r="I1015" s="20"/>
      <c r="J1015" s="20"/>
      <c r="K1015" s="20"/>
      <c r="L1015" s="20"/>
      <c r="M1015" s="20"/>
      <c r="N1015" s="19" t="s">
        <v>67</v>
      </c>
      <c r="O1015" s="21" t="str">
        <f>IF(ISBLANK(J1015),(IF(ISBLANK(I1015),(IF(ISBLANK(K1015),(IF(ISBLANK(M1015),"Preis fehlt",M1015*'JR1'!AD$2)),K1015)),I1015)),J1015)</f>
        <v>Preis fehlt</v>
      </c>
    </row>
    <row r="1016" spans="1:15" ht="30" x14ac:dyDescent="0.25">
      <c r="A1016" s="23">
        <v>7410</v>
      </c>
      <c r="B1016" s="24" t="s">
        <v>56</v>
      </c>
      <c r="C1016" s="25" t="s">
        <v>2701</v>
      </c>
      <c r="D1016" s="24" t="s">
        <v>2702</v>
      </c>
      <c r="E1016" s="26" t="s">
        <v>129</v>
      </c>
      <c r="F1016" s="27" t="s">
        <v>447</v>
      </c>
      <c r="G1016" s="28">
        <v>1</v>
      </c>
      <c r="H1016" s="28">
        <v>4</v>
      </c>
      <c r="I1016" s="29">
        <v>944</v>
      </c>
      <c r="J1016" s="29"/>
      <c r="K1016" s="29"/>
      <c r="L1016" s="29">
        <v>800</v>
      </c>
      <c r="M1016" s="28">
        <v>1050</v>
      </c>
      <c r="N1016" s="28" t="s">
        <v>80</v>
      </c>
      <c r="O1016" s="21">
        <f>IF(ISBLANK(J1016),(IF(ISBLANK(I1016),(IF(ISBLANK(K1016),(IF(ISBLANK(M1016),"Preis fehlt",M1016*'JR1'!AD$2)),K1016)),I1016)),J1016)</f>
        <v>944</v>
      </c>
    </row>
    <row r="1017" spans="1:15" x14ac:dyDescent="0.25">
      <c r="A1017" s="14">
        <v>5336</v>
      </c>
      <c r="B1017" s="15" t="s">
        <v>56</v>
      </c>
      <c r="C1017" s="16" t="s">
        <v>2703</v>
      </c>
      <c r="D1017" s="15" t="s">
        <v>2704</v>
      </c>
      <c r="E1017" s="17" t="s">
        <v>83</v>
      </c>
      <c r="F1017" s="18" t="s">
        <v>2705</v>
      </c>
      <c r="G1017" s="19">
        <v>8</v>
      </c>
      <c r="H1017" s="19">
        <v>8</v>
      </c>
      <c r="I1017" s="20">
        <v>4362</v>
      </c>
      <c r="J1017" s="20"/>
      <c r="K1017" s="20"/>
      <c r="L1017" s="20">
        <v>3695</v>
      </c>
      <c r="M1017" s="19">
        <v>4874</v>
      </c>
      <c r="N1017" s="19" t="s">
        <v>227</v>
      </c>
      <c r="O1017" s="21">
        <f>IF(ISBLANK(J1017),(IF(ISBLANK(I1017),(IF(ISBLANK(K1017),(IF(ISBLANK(M1017),"Preis fehlt",M1017*'JR1'!AD$2)),K1017)),I1017)),J1017)</f>
        <v>4362</v>
      </c>
    </row>
    <row r="1018" spans="1:15" x14ac:dyDescent="0.25">
      <c r="A1018" s="23">
        <v>12899</v>
      </c>
      <c r="B1018" s="24" t="s">
        <v>56</v>
      </c>
      <c r="C1018" s="25" t="s">
        <v>2706</v>
      </c>
      <c r="D1018" s="24" t="s">
        <v>2707</v>
      </c>
      <c r="E1018" s="26" t="s">
        <v>98</v>
      </c>
      <c r="F1018" s="27" t="s">
        <v>2708</v>
      </c>
      <c r="G1018" s="28">
        <v>2</v>
      </c>
      <c r="H1018" s="28">
        <v>2</v>
      </c>
      <c r="I1018" s="29"/>
      <c r="J1018" s="29"/>
      <c r="K1018" s="29"/>
      <c r="L1018" s="29"/>
      <c r="M1018" s="29"/>
      <c r="N1018" s="28" t="s">
        <v>76</v>
      </c>
      <c r="O1018" s="21" t="str">
        <f>IF(ISBLANK(J1018),(IF(ISBLANK(I1018),(IF(ISBLANK(K1018),(IF(ISBLANK(M1018),"Preis fehlt",M1018*'JR1'!AD$2)),K1018)),I1018)),J1018)</f>
        <v>Preis fehlt</v>
      </c>
    </row>
    <row r="1019" spans="1:15" x14ac:dyDescent="0.25">
      <c r="A1019" s="14">
        <v>18263</v>
      </c>
      <c r="B1019" s="15" t="s">
        <v>56</v>
      </c>
      <c r="C1019" s="16" t="s">
        <v>2709</v>
      </c>
      <c r="D1019" s="15" t="s">
        <v>2710</v>
      </c>
      <c r="E1019" s="17" t="s">
        <v>91</v>
      </c>
      <c r="F1019" s="18" t="s">
        <v>576</v>
      </c>
      <c r="G1019" s="19">
        <v>2</v>
      </c>
      <c r="H1019" s="19">
        <v>2</v>
      </c>
      <c r="I1019" s="20"/>
      <c r="J1019" s="20"/>
      <c r="K1019" s="20"/>
      <c r="L1019" s="20"/>
      <c r="M1019" s="20"/>
      <c r="N1019" s="19" t="s">
        <v>294</v>
      </c>
      <c r="O1019" s="21" t="str">
        <f>IF(ISBLANK(J1019),(IF(ISBLANK(I1019),(IF(ISBLANK(K1019),(IF(ISBLANK(M1019),"Preis fehlt",M1019*'JR1'!AD$2)),K1019)),I1019)),J1019)</f>
        <v>Preis fehlt</v>
      </c>
    </row>
    <row r="1020" spans="1:15" x14ac:dyDescent="0.25">
      <c r="A1020" s="14">
        <v>12049</v>
      </c>
      <c r="B1020" s="15" t="s">
        <v>56</v>
      </c>
      <c r="C1020" s="16" t="s">
        <v>2711</v>
      </c>
      <c r="D1020" s="15" t="s">
        <v>2712</v>
      </c>
      <c r="E1020" s="17" t="s">
        <v>194</v>
      </c>
      <c r="F1020" s="18" t="s">
        <v>2713</v>
      </c>
      <c r="G1020" s="19">
        <v>18</v>
      </c>
      <c r="H1020" s="19">
        <v>18</v>
      </c>
      <c r="I1020" s="20">
        <v>8552</v>
      </c>
      <c r="J1020" s="20"/>
      <c r="K1020" s="20"/>
      <c r="L1020" s="20">
        <v>7248</v>
      </c>
      <c r="M1020" s="19">
        <v>6709</v>
      </c>
      <c r="N1020" s="19" t="s">
        <v>227</v>
      </c>
      <c r="O1020" s="21">
        <f>IF(ISBLANK(J1020),(IF(ISBLANK(I1020),(IF(ISBLANK(K1020),(IF(ISBLANK(M1020),"Preis fehlt",M1020*'JR1'!AD$2)),K1020)),I1020)),J1020)</f>
        <v>8552</v>
      </c>
    </row>
    <row r="1021" spans="1:15" ht="30" x14ac:dyDescent="0.25">
      <c r="A1021" s="23">
        <v>18247</v>
      </c>
      <c r="B1021" s="24" t="s">
        <v>56</v>
      </c>
      <c r="C1021" s="25" t="s">
        <v>2714</v>
      </c>
      <c r="D1021" s="24" t="s">
        <v>2715</v>
      </c>
      <c r="E1021" s="26" t="s">
        <v>59</v>
      </c>
      <c r="F1021" s="27" t="s">
        <v>2172</v>
      </c>
      <c r="G1021" s="28">
        <v>4</v>
      </c>
      <c r="H1021" s="28">
        <v>4</v>
      </c>
      <c r="I1021" s="29"/>
      <c r="J1021" s="29"/>
      <c r="K1021" s="29"/>
      <c r="L1021" s="29"/>
      <c r="M1021" s="29"/>
      <c r="N1021" s="28" t="s">
        <v>88</v>
      </c>
      <c r="O1021" s="21" t="str">
        <f>IF(ISBLANK(J1021),(IF(ISBLANK(I1021),(IF(ISBLANK(K1021),(IF(ISBLANK(M1021),"Preis fehlt",M1021*'JR1'!AD$2)),K1021)),I1021)),J1021)</f>
        <v>Preis fehlt</v>
      </c>
    </row>
    <row r="1022" spans="1:15" x14ac:dyDescent="0.25">
      <c r="A1022" s="14">
        <v>18023</v>
      </c>
      <c r="B1022" s="15" t="s">
        <v>56</v>
      </c>
      <c r="C1022" s="16" t="s">
        <v>2716</v>
      </c>
      <c r="D1022" s="15" t="s">
        <v>2717</v>
      </c>
      <c r="E1022" s="17" t="s">
        <v>98</v>
      </c>
      <c r="F1022" s="18" t="s">
        <v>688</v>
      </c>
      <c r="G1022" s="19">
        <v>4</v>
      </c>
      <c r="H1022" s="19">
        <v>4</v>
      </c>
      <c r="I1022" s="20"/>
      <c r="J1022" s="20"/>
      <c r="K1022" s="20"/>
      <c r="L1022" s="20"/>
      <c r="M1022" s="20"/>
      <c r="N1022" s="19" t="s">
        <v>67</v>
      </c>
      <c r="O1022" s="21" t="str">
        <f>IF(ISBLANK(J1022),(IF(ISBLANK(I1022),(IF(ISBLANK(K1022),(IF(ISBLANK(M1022),"Preis fehlt",M1022*'JR1'!AD$2)),K1022)),I1022)),J1022)</f>
        <v>Preis fehlt</v>
      </c>
    </row>
    <row r="1023" spans="1:15" ht="30" x14ac:dyDescent="0.25">
      <c r="A1023" s="23">
        <v>18378</v>
      </c>
      <c r="B1023" s="24" t="s">
        <v>56</v>
      </c>
      <c r="C1023" s="25" t="s">
        <v>2718</v>
      </c>
      <c r="D1023" s="24" t="s">
        <v>2719</v>
      </c>
      <c r="E1023" s="26" t="s">
        <v>514</v>
      </c>
      <c r="F1023" s="27" t="s">
        <v>2720</v>
      </c>
      <c r="G1023" s="28">
        <v>4</v>
      </c>
      <c r="H1023" s="28">
        <v>4</v>
      </c>
      <c r="I1023" s="29"/>
      <c r="J1023" s="29"/>
      <c r="K1023" s="29"/>
      <c r="L1023" s="29"/>
      <c r="M1023" s="29"/>
      <c r="N1023" s="28" t="s">
        <v>88</v>
      </c>
      <c r="O1023" s="21" t="str">
        <f>IF(ISBLANK(J1023),(IF(ISBLANK(I1023),(IF(ISBLANK(K1023),(IF(ISBLANK(M1023),"Preis fehlt",M1023*'JR1'!AD$2)),K1023)),I1023)),J1023)</f>
        <v>Preis fehlt</v>
      </c>
    </row>
    <row r="1024" spans="1:15" ht="30" x14ac:dyDescent="0.25">
      <c r="A1024" s="14">
        <v>12768</v>
      </c>
      <c r="B1024" s="15" t="s">
        <v>56</v>
      </c>
      <c r="C1024" s="16" t="s">
        <v>2721</v>
      </c>
      <c r="D1024" s="15" t="s">
        <v>2722</v>
      </c>
      <c r="E1024" s="17" t="s">
        <v>59</v>
      </c>
      <c r="F1024" s="18" t="s">
        <v>1410</v>
      </c>
      <c r="G1024" s="19">
        <v>4</v>
      </c>
      <c r="H1024" s="19">
        <v>4</v>
      </c>
      <c r="I1024" s="20"/>
      <c r="J1024" s="20"/>
      <c r="K1024" s="20"/>
      <c r="L1024" s="20"/>
      <c r="M1024" s="20"/>
      <c r="N1024" s="19" t="s">
        <v>80</v>
      </c>
      <c r="O1024" s="21" t="str">
        <f>IF(ISBLANK(J1024),(IF(ISBLANK(I1024),(IF(ISBLANK(K1024),(IF(ISBLANK(M1024),"Preis fehlt",M1024*'JR1'!AD$2)),K1024)),I1024)),J1024)</f>
        <v>Preis fehlt</v>
      </c>
    </row>
    <row r="1025" spans="1:15" x14ac:dyDescent="0.25">
      <c r="A1025" s="23">
        <v>8168</v>
      </c>
      <c r="B1025" s="24" t="s">
        <v>56</v>
      </c>
      <c r="C1025" s="25" t="s">
        <v>2723</v>
      </c>
      <c r="D1025" s="24" t="s">
        <v>2724</v>
      </c>
      <c r="E1025" s="26" t="s">
        <v>59</v>
      </c>
      <c r="F1025" s="27" t="s">
        <v>613</v>
      </c>
      <c r="G1025" s="28">
        <v>4</v>
      </c>
      <c r="H1025" s="28">
        <v>4</v>
      </c>
      <c r="I1025" s="29"/>
      <c r="J1025" s="29"/>
      <c r="K1025" s="29"/>
      <c r="L1025" s="29"/>
      <c r="M1025" s="29"/>
      <c r="N1025" s="28" t="s">
        <v>67</v>
      </c>
      <c r="O1025" s="21" t="str">
        <f>IF(ISBLANK(J1025),(IF(ISBLANK(I1025),(IF(ISBLANK(K1025),(IF(ISBLANK(M1025),"Preis fehlt",M1025*'JR1'!AD$2)),K1025)),I1025)),J1025)</f>
        <v>Preis fehlt</v>
      </c>
    </row>
    <row r="1026" spans="1:15" x14ac:dyDescent="0.25">
      <c r="A1026" s="23">
        <v>5278</v>
      </c>
      <c r="B1026" s="24" t="s">
        <v>56</v>
      </c>
      <c r="C1026" s="25" t="s">
        <v>2725</v>
      </c>
      <c r="D1026" s="24" t="s">
        <v>2726</v>
      </c>
      <c r="E1026" s="26" t="s">
        <v>83</v>
      </c>
      <c r="F1026" s="27" t="s">
        <v>2727</v>
      </c>
      <c r="G1026" s="28">
        <v>12</v>
      </c>
      <c r="H1026" s="28">
        <v>12</v>
      </c>
      <c r="I1026" s="29">
        <v>2659</v>
      </c>
      <c r="J1026" s="29"/>
      <c r="K1026" s="29"/>
      <c r="L1026" s="29">
        <v>2254</v>
      </c>
      <c r="M1026" s="28">
        <v>2970</v>
      </c>
      <c r="N1026" s="28" t="s">
        <v>151</v>
      </c>
      <c r="O1026" s="21">
        <f>IF(ISBLANK(J1026),(IF(ISBLANK(I1026),(IF(ISBLANK(K1026),(IF(ISBLANK(M1026),"Preis fehlt",M1026*'JR1'!AD$2)),K1026)),I1026)),J1026)</f>
        <v>2659</v>
      </c>
    </row>
    <row r="1027" spans="1:15" x14ac:dyDescent="0.25">
      <c r="A1027" s="14">
        <v>15773</v>
      </c>
      <c r="B1027" s="15" t="s">
        <v>134</v>
      </c>
      <c r="C1027" s="16" t="s">
        <v>2728</v>
      </c>
      <c r="D1027" s="15" t="s">
        <v>2729</v>
      </c>
      <c r="E1027" s="17" t="s">
        <v>98</v>
      </c>
      <c r="F1027" s="18" t="s">
        <v>1927</v>
      </c>
      <c r="G1027" s="19">
        <v>4</v>
      </c>
      <c r="H1027" s="19">
        <v>4</v>
      </c>
      <c r="I1027" s="20">
        <v>402</v>
      </c>
      <c r="J1027" s="20"/>
      <c r="K1027" s="20">
        <v>331</v>
      </c>
      <c r="L1027" s="20">
        <v>340</v>
      </c>
      <c r="M1027" s="19">
        <v>538</v>
      </c>
      <c r="N1027" s="19" t="s">
        <v>104</v>
      </c>
      <c r="O1027" s="21">
        <f>IF(ISBLANK(J1027),(IF(ISBLANK(I1027),(IF(ISBLANK(K1027),(IF(ISBLANK(M1027),"Preis fehlt",M1027*'JR1'!AD$2)),K1027)),I1027)),J1027)</f>
        <v>402</v>
      </c>
    </row>
    <row r="1028" spans="1:15" ht="30" x14ac:dyDescent="0.25">
      <c r="A1028" s="23">
        <v>7591</v>
      </c>
      <c r="B1028" s="24" t="s">
        <v>894</v>
      </c>
      <c r="C1028" s="25" t="s">
        <v>2730</v>
      </c>
      <c r="D1028" s="24" t="s">
        <v>2731</v>
      </c>
      <c r="E1028" s="26" t="s">
        <v>65</v>
      </c>
      <c r="F1028" s="27" t="s">
        <v>2732</v>
      </c>
      <c r="G1028" s="28">
        <v>2</v>
      </c>
      <c r="H1028" s="28">
        <v>6</v>
      </c>
      <c r="I1028" s="29">
        <v>2141</v>
      </c>
      <c r="J1028" s="29"/>
      <c r="K1028" s="29"/>
      <c r="L1028" s="29">
        <v>1814</v>
      </c>
      <c r="M1028" s="28">
        <v>1857</v>
      </c>
      <c r="N1028" s="28" t="s">
        <v>104</v>
      </c>
      <c r="O1028" s="21">
        <f>IF(ISBLANK(J1028),(IF(ISBLANK(I1028),(IF(ISBLANK(K1028),(IF(ISBLANK(M1028),"Preis fehlt",M1028*'JR1'!AD$2)),K1028)),I1028)),J1028)</f>
        <v>2141</v>
      </c>
    </row>
    <row r="1029" spans="1:15" x14ac:dyDescent="0.25">
      <c r="A1029" s="14">
        <v>10026</v>
      </c>
      <c r="B1029" s="15" t="s">
        <v>56</v>
      </c>
      <c r="C1029" s="16" t="s">
        <v>2733</v>
      </c>
      <c r="D1029" s="15" t="s">
        <v>2734</v>
      </c>
      <c r="E1029" s="17" t="s">
        <v>1101</v>
      </c>
      <c r="F1029" s="18" t="s">
        <v>2735</v>
      </c>
      <c r="G1029" s="19">
        <v>1</v>
      </c>
      <c r="H1029" s="19">
        <v>12</v>
      </c>
      <c r="I1029" s="20">
        <v>2249</v>
      </c>
      <c r="J1029" s="20">
        <v>2035</v>
      </c>
      <c r="K1029" s="20"/>
      <c r="L1029" s="20">
        <v>1904</v>
      </c>
      <c r="M1029" s="19">
        <v>2424</v>
      </c>
      <c r="N1029" s="19" t="s">
        <v>67</v>
      </c>
      <c r="O1029" s="21">
        <f>IF(ISBLANK(J1029),(IF(ISBLANK(I1029),(IF(ISBLANK(K1029),(IF(ISBLANK(M1029),"Preis fehlt",M1029*'JR1'!AD$2)),K1029)),I1029)),J1029)</f>
        <v>2035</v>
      </c>
    </row>
    <row r="1030" spans="1:15" x14ac:dyDescent="0.25">
      <c r="A1030" s="14">
        <v>13300</v>
      </c>
      <c r="B1030" s="15" t="s">
        <v>62</v>
      </c>
      <c r="C1030" s="16" t="s">
        <v>2736</v>
      </c>
      <c r="D1030" s="15" t="s">
        <v>2737</v>
      </c>
      <c r="E1030" s="17" t="s">
        <v>65</v>
      </c>
      <c r="F1030" s="18" t="s">
        <v>831</v>
      </c>
      <c r="G1030" s="19">
        <v>4</v>
      </c>
      <c r="H1030" s="19">
        <v>4</v>
      </c>
      <c r="I1030" s="20"/>
      <c r="J1030" s="20"/>
      <c r="K1030" s="20"/>
      <c r="L1030" s="20"/>
      <c r="M1030" s="19">
        <v>717</v>
      </c>
      <c r="N1030" s="19" t="s">
        <v>67</v>
      </c>
      <c r="O1030" s="21">
        <f>IF(ISBLANK(J1030),(IF(ISBLANK(I1030),(IF(ISBLANK(K1030),(IF(ISBLANK(M1030),"Preis fehlt",M1030*'JR1'!AD$2)),K1030)),I1030)),J1030)</f>
        <v>860.4</v>
      </c>
    </row>
    <row r="1031" spans="1:15" x14ac:dyDescent="0.25">
      <c r="A1031" s="23">
        <v>5044</v>
      </c>
      <c r="B1031" s="24" t="s">
        <v>56</v>
      </c>
      <c r="C1031" s="25" t="s">
        <v>2738</v>
      </c>
      <c r="D1031" s="24" t="s">
        <v>2739</v>
      </c>
      <c r="E1031" s="26" t="s">
        <v>91</v>
      </c>
      <c r="F1031" s="27" t="s">
        <v>2740</v>
      </c>
      <c r="G1031" s="28">
        <v>12</v>
      </c>
      <c r="H1031" s="28">
        <v>12</v>
      </c>
      <c r="I1031" s="29">
        <v>3971</v>
      </c>
      <c r="J1031" s="29"/>
      <c r="K1031" s="29"/>
      <c r="L1031" s="29">
        <v>3365</v>
      </c>
      <c r="M1031" s="28">
        <v>4445</v>
      </c>
      <c r="N1031" s="28" t="s">
        <v>104</v>
      </c>
      <c r="O1031" s="21">
        <f>IF(ISBLANK(J1031),(IF(ISBLANK(I1031),(IF(ISBLANK(K1031),(IF(ISBLANK(M1031),"Preis fehlt",M1031*'JR1'!AD$2)),K1031)),I1031)),J1031)</f>
        <v>3971</v>
      </c>
    </row>
    <row r="1032" spans="1:15" ht="45" x14ac:dyDescent="0.25">
      <c r="A1032" s="23">
        <v>8530</v>
      </c>
      <c r="B1032" s="24" t="s">
        <v>56</v>
      </c>
      <c r="C1032" s="25" t="s">
        <v>2741</v>
      </c>
      <c r="D1032" s="24" t="s">
        <v>2742</v>
      </c>
      <c r="E1032" s="26" t="s">
        <v>98</v>
      </c>
      <c r="F1032" s="27" t="s">
        <v>2743</v>
      </c>
      <c r="G1032" s="28">
        <v>32</v>
      </c>
      <c r="H1032" s="28">
        <v>32</v>
      </c>
      <c r="I1032" s="29">
        <v>10633</v>
      </c>
      <c r="J1032" s="29"/>
      <c r="K1032" s="29"/>
      <c r="L1032" s="29">
        <v>9012</v>
      </c>
      <c r="M1032" s="28">
        <v>11808</v>
      </c>
      <c r="N1032" s="28" t="s">
        <v>104</v>
      </c>
      <c r="O1032" s="21">
        <f>IF(ISBLANK(J1032),(IF(ISBLANK(I1032),(IF(ISBLANK(K1032),(IF(ISBLANK(M1032),"Preis fehlt",M1032*'JR1'!AD$2)),K1032)),I1032)),J1032)</f>
        <v>10633</v>
      </c>
    </row>
    <row r="1033" spans="1:15" x14ac:dyDescent="0.25">
      <c r="A1033" s="14">
        <v>16443</v>
      </c>
      <c r="B1033" s="15" t="s">
        <v>56</v>
      </c>
      <c r="C1033" s="16" t="s">
        <v>2744</v>
      </c>
      <c r="D1033" s="15" t="s">
        <v>2745</v>
      </c>
      <c r="E1033" s="17" t="s">
        <v>59</v>
      </c>
      <c r="F1033" s="18"/>
      <c r="G1033" s="19"/>
      <c r="H1033" s="19"/>
      <c r="I1033" s="20">
        <v>240</v>
      </c>
      <c r="J1033" s="20"/>
      <c r="K1033" s="20">
        <v>232</v>
      </c>
      <c r="L1033" s="20"/>
      <c r="M1033" s="20"/>
      <c r="N1033" s="19" t="s">
        <v>67</v>
      </c>
      <c r="O1033" s="21">
        <f>IF(ISBLANK(J1033),(IF(ISBLANK(I1033),(IF(ISBLANK(K1033),(IF(ISBLANK(M1033),"Preis fehlt",M1033*'JR1'!AD$2)),K1033)),I1033)),J1033)</f>
        <v>240</v>
      </c>
    </row>
    <row r="1034" spans="1:15" x14ac:dyDescent="0.25">
      <c r="A1034" s="23">
        <v>5280</v>
      </c>
      <c r="B1034" s="24" t="s">
        <v>56</v>
      </c>
      <c r="C1034" s="25" t="s">
        <v>2746</v>
      </c>
      <c r="D1034" s="24" t="s">
        <v>2747</v>
      </c>
      <c r="E1034" s="26" t="s">
        <v>74</v>
      </c>
      <c r="F1034" s="27" t="s">
        <v>177</v>
      </c>
      <c r="G1034" s="28">
        <v>1</v>
      </c>
      <c r="H1034" s="28">
        <v>6</v>
      </c>
      <c r="I1034" s="29">
        <v>504</v>
      </c>
      <c r="J1034" s="29"/>
      <c r="K1034" s="29"/>
      <c r="L1034" s="29">
        <v>427</v>
      </c>
      <c r="M1034" s="28">
        <v>565</v>
      </c>
      <c r="N1034" s="28" t="s">
        <v>111</v>
      </c>
      <c r="O1034" s="21">
        <f>IF(ISBLANK(J1034),(IF(ISBLANK(I1034),(IF(ISBLANK(K1034),(IF(ISBLANK(M1034),"Preis fehlt",M1034*'JR1'!AD$2)),K1034)),I1034)),J1034)</f>
        <v>504</v>
      </c>
    </row>
    <row r="1035" spans="1:15" x14ac:dyDescent="0.25">
      <c r="A1035" s="14">
        <v>17734</v>
      </c>
      <c r="B1035" s="15" t="s">
        <v>56</v>
      </c>
      <c r="C1035" s="16" t="s">
        <v>2748</v>
      </c>
      <c r="D1035" s="15" t="s">
        <v>2749</v>
      </c>
      <c r="E1035" s="17" t="s">
        <v>98</v>
      </c>
      <c r="F1035" s="18" t="s">
        <v>757</v>
      </c>
      <c r="G1035" s="19">
        <v>2</v>
      </c>
      <c r="H1035" s="19">
        <v>2</v>
      </c>
      <c r="I1035" s="20">
        <v>161</v>
      </c>
      <c r="J1035" s="20"/>
      <c r="K1035" s="20"/>
      <c r="L1035" s="20">
        <v>127</v>
      </c>
      <c r="M1035" s="19">
        <v>198</v>
      </c>
      <c r="N1035" s="19" t="s">
        <v>67</v>
      </c>
      <c r="O1035" s="21">
        <f>IF(ISBLANK(J1035),(IF(ISBLANK(I1035),(IF(ISBLANK(K1035),(IF(ISBLANK(M1035),"Preis fehlt",M1035*'JR1'!AD$2)),K1035)),I1035)),J1035)</f>
        <v>161</v>
      </c>
    </row>
    <row r="1036" spans="1:15" x14ac:dyDescent="0.25">
      <c r="A1036" s="23">
        <v>18168</v>
      </c>
      <c r="B1036" s="24" t="s">
        <v>56</v>
      </c>
      <c r="C1036" s="25" t="s">
        <v>2750</v>
      </c>
      <c r="D1036" s="24" t="s">
        <v>2751</v>
      </c>
      <c r="E1036" s="26" t="s">
        <v>98</v>
      </c>
      <c r="F1036" s="27" t="s">
        <v>2752</v>
      </c>
      <c r="G1036" s="28">
        <v>4</v>
      </c>
      <c r="H1036" s="28">
        <v>4</v>
      </c>
      <c r="I1036" s="29">
        <v>324</v>
      </c>
      <c r="J1036" s="29"/>
      <c r="K1036" s="29"/>
      <c r="L1036" s="29">
        <v>258</v>
      </c>
      <c r="M1036" s="28">
        <v>403</v>
      </c>
      <c r="N1036" s="28" t="s">
        <v>67</v>
      </c>
      <c r="O1036" s="21">
        <f>IF(ISBLANK(J1036),(IF(ISBLANK(I1036),(IF(ISBLANK(K1036),(IF(ISBLANK(M1036),"Preis fehlt",M1036*'JR1'!AD$2)),K1036)),I1036)),J1036)</f>
        <v>324</v>
      </c>
    </row>
    <row r="1037" spans="1:15" x14ac:dyDescent="0.25">
      <c r="A1037" s="14">
        <v>18240</v>
      </c>
      <c r="B1037" s="15" t="s">
        <v>56</v>
      </c>
      <c r="C1037" s="16" t="s">
        <v>2753</v>
      </c>
      <c r="D1037" s="15" t="s">
        <v>2754</v>
      </c>
      <c r="E1037" s="17" t="s">
        <v>59</v>
      </c>
      <c r="F1037" s="18" t="s">
        <v>2755</v>
      </c>
      <c r="G1037" s="19">
        <v>6</v>
      </c>
      <c r="H1037" s="19">
        <v>6</v>
      </c>
      <c r="I1037" s="20"/>
      <c r="J1037" s="20"/>
      <c r="K1037" s="20"/>
      <c r="L1037" s="20"/>
      <c r="M1037" s="20"/>
      <c r="N1037" s="19" t="s">
        <v>67</v>
      </c>
      <c r="O1037" s="21" t="str">
        <f>IF(ISBLANK(J1037),(IF(ISBLANK(I1037),(IF(ISBLANK(K1037),(IF(ISBLANK(M1037),"Preis fehlt",M1037*'JR1'!AD$2)),K1037)),I1037)),J1037)</f>
        <v>Preis fehlt</v>
      </c>
    </row>
    <row r="1038" spans="1:15" ht="30" x14ac:dyDescent="0.25">
      <c r="A1038" s="23">
        <v>5108</v>
      </c>
      <c r="B1038" s="24" t="s">
        <v>56</v>
      </c>
      <c r="C1038" s="25" t="s">
        <v>2756</v>
      </c>
      <c r="D1038" s="24" t="s">
        <v>2757</v>
      </c>
      <c r="E1038" s="26" t="s">
        <v>83</v>
      </c>
      <c r="F1038" s="27" t="s">
        <v>2758</v>
      </c>
      <c r="G1038" s="28">
        <v>16</v>
      </c>
      <c r="H1038" s="28">
        <v>16</v>
      </c>
      <c r="I1038" s="29">
        <v>2124</v>
      </c>
      <c r="J1038" s="29"/>
      <c r="K1038" s="29"/>
      <c r="L1038" s="29">
        <v>1799</v>
      </c>
      <c r="M1038" s="28">
        <v>2378</v>
      </c>
      <c r="N1038" s="28" t="s">
        <v>267</v>
      </c>
      <c r="O1038" s="21">
        <f>IF(ISBLANK(J1038),(IF(ISBLANK(I1038),(IF(ISBLANK(K1038),(IF(ISBLANK(M1038),"Preis fehlt",M1038*'JR1'!AD$2)),K1038)),I1038)),J1038)</f>
        <v>2124</v>
      </c>
    </row>
    <row r="1039" spans="1:15" ht="30" x14ac:dyDescent="0.25">
      <c r="A1039" s="14">
        <v>7663</v>
      </c>
      <c r="B1039" s="15" t="s">
        <v>56</v>
      </c>
      <c r="C1039" s="16" t="s">
        <v>2759</v>
      </c>
      <c r="D1039" s="15" t="s">
        <v>2760</v>
      </c>
      <c r="E1039" s="17" t="s">
        <v>83</v>
      </c>
      <c r="F1039" s="18" t="s">
        <v>1963</v>
      </c>
      <c r="G1039" s="19">
        <v>8</v>
      </c>
      <c r="H1039" s="19">
        <v>8</v>
      </c>
      <c r="I1039" s="20">
        <v>1973</v>
      </c>
      <c r="J1039" s="20"/>
      <c r="K1039" s="20"/>
      <c r="L1039" s="20">
        <v>1672</v>
      </c>
      <c r="M1039" s="19">
        <v>2206</v>
      </c>
      <c r="N1039" s="19" t="s">
        <v>80</v>
      </c>
      <c r="O1039" s="21">
        <f>IF(ISBLANK(J1039),(IF(ISBLANK(I1039),(IF(ISBLANK(K1039),(IF(ISBLANK(M1039),"Preis fehlt",M1039*'JR1'!AD$2)),K1039)),I1039)),J1039)</f>
        <v>1973</v>
      </c>
    </row>
    <row r="1040" spans="1:15" ht="135" x14ac:dyDescent="0.25">
      <c r="A1040" s="23">
        <v>7454</v>
      </c>
      <c r="B1040" s="24" t="s">
        <v>56</v>
      </c>
      <c r="C1040" s="25" t="s">
        <v>2761</v>
      </c>
      <c r="D1040" s="24" t="s">
        <v>2762</v>
      </c>
      <c r="E1040" s="26" t="s">
        <v>83</v>
      </c>
      <c r="F1040" s="27" t="s">
        <v>2763</v>
      </c>
      <c r="G1040" s="28">
        <v>4</v>
      </c>
      <c r="H1040" s="28">
        <v>4</v>
      </c>
      <c r="I1040" s="29">
        <v>872</v>
      </c>
      <c r="J1040" s="29"/>
      <c r="K1040" s="29"/>
      <c r="L1040" s="29">
        <v>739</v>
      </c>
      <c r="M1040" s="28">
        <v>978</v>
      </c>
      <c r="N1040" s="28" t="s">
        <v>76</v>
      </c>
      <c r="O1040" s="21">
        <f>IF(ISBLANK(J1040),(IF(ISBLANK(I1040),(IF(ISBLANK(K1040),(IF(ISBLANK(M1040),"Preis fehlt",M1040*'JR1'!AD$2)),K1040)),I1040)),J1040)</f>
        <v>872</v>
      </c>
    </row>
    <row r="1041" spans="1:15" x14ac:dyDescent="0.25">
      <c r="A1041" s="14">
        <v>18324</v>
      </c>
      <c r="B1041" s="15" t="s">
        <v>56</v>
      </c>
      <c r="C1041" s="16" t="s">
        <v>2764</v>
      </c>
      <c r="D1041" s="15" t="s">
        <v>2765</v>
      </c>
      <c r="E1041" s="17" t="s">
        <v>59</v>
      </c>
      <c r="F1041" s="18" t="s">
        <v>668</v>
      </c>
      <c r="G1041" s="19">
        <v>4</v>
      </c>
      <c r="H1041" s="19">
        <v>4</v>
      </c>
      <c r="I1041" s="20">
        <v>349</v>
      </c>
      <c r="J1041" s="20"/>
      <c r="K1041" s="20"/>
      <c r="L1041" s="20">
        <v>246</v>
      </c>
      <c r="M1041" s="19">
        <v>369</v>
      </c>
      <c r="N1041" s="19" t="s">
        <v>67</v>
      </c>
      <c r="O1041" s="21">
        <f>IF(ISBLANK(J1041),(IF(ISBLANK(I1041),(IF(ISBLANK(K1041),(IF(ISBLANK(M1041),"Preis fehlt",M1041*'JR1'!AD$2)),K1041)),I1041)),J1041)</f>
        <v>349</v>
      </c>
    </row>
    <row r="1042" spans="1:15" x14ac:dyDescent="0.25">
      <c r="A1042" s="23">
        <v>5573</v>
      </c>
      <c r="B1042" s="24" t="s">
        <v>56</v>
      </c>
      <c r="C1042" s="25" t="s">
        <v>2766</v>
      </c>
      <c r="D1042" s="24" t="s">
        <v>2767</v>
      </c>
      <c r="E1042" s="26" t="s">
        <v>74</v>
      </c>
      <c r="F1042" s="27" t="s">
        <v>1569</v>
      </c>
      <c r="G1042" s="28">
        <v>10</v>
      </c>
      <c r="H1042" s="28">
        <v>10</v>
      </c>
      <c r="I1042" s="29">
        <v>1046</v>
      </c>
      <c r="J1042" s="29"/>
      <c r="K1042" s="29"/>
      <c r="L1042" s="29">
        <v>886</v>
      </c>
      <c r="M1042" s="28">
        <v>1165</v>
      </c>
      <c r="N1042" s="28" t="s">
        <v>104</v>
      </c>
      <c r="O1042" s="21">
        <f>IF(ISBLANK(J1042),(IF(ISBLANK(I1042),(IF(ISBLANK(K1042),(IF(ISBLANK(M1042),"Preis fehlt",M1042*'JR1'!AD$2)),K1042)),I1042)),J1042)</f>
        <v>1046</v>
      </c>
    </row>
    <row r="1043" spans="1:15" x14ac:dyDescent="0.25">
      <c r="A1043" s="14">
        <v>13224</v>
      </c>
      <c r="B1043" s="15" t="s">
        <v>62</v>
      </c>
      <c r="C1043" s="16" t="s">
        <v>2768</v>
      </c>
      <c r="D1043" s="15" t="s">
        <v>2769</v>
      </c>
      <c r="E1043" s="17" t="s">
        <v>70</v>
      </c>
      <c r="F1043" s="18" t="s">
        <v>2770</v>
      </c>
      <c r="G1043" s="19">
        <v>4</v>
      </c>
      <c r="H1043" s="19">
        <v>4</v>
      </c>
      <c r="I1043" s="20"/>
      <c r="J1043" s="20"/>
      <c r="K1043" s="20"/>
      <c r="L1043" s="20"/>
      <c r="M1043" s="19">
        <v>785</v>
      </c>
      <c r="N1043" s="19" t="s">
        <v>67</v>
      </c>
      <c r="O1043" s="21">
        <f>IF(ISBLANK(J1043),(IF(ISBLANK(I1043),(IF(ISBLANK(K1043),(IF(ISBLANK(M1043),"Preis fehlt",M1043*'JR1'!AD$2)),K1043)),I1043)),J1043)</f>
        <v>942</v>
      </c>
    </row>
    <row r="1044" spans="1:15" x14ac:dyDescent="0.25">
      <c r="A1044" s="23">
        <v>18129</v>
      </c>
      <c r="B1044" s="24" t="s">
        <v>56</v>
      </c>
      <c r="C1044" s="25" t="s">
        <v>2771</v>
      </c>
      <c r="D1044" s="24" t="s">
        <v>2772</v>
      </c>
      <c r="E1044" s="26" t="s">
        <v>59</v>
      </c>
      <c r="F1044" s="27" t="s">
        <v>525</v>
      </c>
      <c r="G1044" s="28">
        <v>4</v>
      </c>
      <c r="H1044" s="28">
        <v>4</v>
      </c>
      <c r="I1044" s="29"/>
      <c r="J1044" s="29"/>
      <c r="K1044" s="29"/>
      <c r="L1044" s="29"/>
      <c r="M1044" s="29"/>
      <c r="N1044" s="28" t="s">
        <v>67</v>
      </c>
      <c r="O1044" s="21" t="str">
        <f>IF(ISBLANK(J1044),(IF(ISBLANK(I1044),(IF(ISBLANK(K1044),(IF(ISBLANK(M1044),"Preis fehlt",M1044*'JR1'!AD$2)),K1044)),I1044)),J1044)</f>
        <v>Preis fehlt</v>
      </c>
    </row>
    <row r="1045" spans="1:15" ht="135" x14ac:dyDescent="0.25">
      <c r="A1045" s="23">
        <v>12048</v>
      </c>
      <c r="B1045" s="24" t="s">
        <v>56</v>
      </c>
      <c r="C1045" s="25" t="s">
        <v>2773</v>
      </c>
      <c r="D1045" s="24" t="s">
        <v>2774</v>
      </c>
      <c r="E1045" s="26" t="s">
        <v>129</v>
      </c>
      <c r="F1045" s="27" t="s">
        <v>2775</v>
      </c>
      <c r="G1045" s="28">
        <v>6</v>
      </c>
      <c r="H1045" s="28">
        <v>6</v>
      </c>
      <c r="I1045" s="29">
        <v>1490</v>
      </c>
      <c r="J1045" s="29"/>
      <c r="K1045" s="29"/>
      <c r="L1045" s="29">
        <v>1262</v>
      </c>
      <c r="M1045" s="28">
        <v>1174</v>
      </c>
      <c r="N1045" s="28" t="s">
        <v>151</v>
      </c>
      <c r="O1045" s="21">
        <f>IF(ISBLANK(J1045),(IF(ISBLANK(I1045),(IF(ISBLANK(K1045),(IF(ISBLANK(M1045),"Preis fehlt",M1045*'JR1'!AD$2)),K1045)),I1045)),J1045)</f>
        <v>1490</v>
      </c>
    </row>
    <row r="1046" spans="1:15" ht="30" x14ac:dyDescent="0.25">
      <c r="A1046" s="14">
        <v>5374</v>
      </c>
      <c r="B1046" s="15" t="s">
        <v>56</v>
      </c>
      <c r="C1046" s="16" t="s">
        <v>2776</v>
      </c>
      <c r="D1046" s="15" t="s">
        <v>2777</v>
      </c>
      <c r="E1046" s="17" t="s">
        <v>59</v>
      </c>
      <c r="F1046" s="18" t="s">
        <v>1752</v>
      </c>
      <c r="G1046" s="19">
        <v>1</v>
      </c>
      <c r="H1046" s="19">
        <v>8</v>
      </c>
      <c r="I1046" s="20">
        <v>1595</v>
      </c>
      <c r="J1046" s="20"/>
      <c r="K1046" s="20"/>
      <c r="L1046" s="20">
        <v>1351</v>
      </c>
      <c r="M1046" s="19">
        <v>1781</v>
      </c>
      <c r="N1046" s="19" t="s">
        <v>80</v>
      </c>
      <c r="O1046" s="21">
        <f>IF(ISBLANK(J1046),(IF(ISBLANK(I1046),(IF(ISBLANK(K1046),(IF(ISBLANK(M1046),"Preis fehlt",M1046*'JR1'!AD$2)),K1046)),I1046)),J1046)</f>
        <v>1595</v>
      </c>
    </row>
    <row r="1047" spans="1:15" ht="30" x14ac:dyDescent="0.25">
      <c r="A1047" s="23">
        <v>964</v>
      </c>
      <c r="B1047" s="24" t="s">
        <v>56</v>
      </c>
      <c r="C1047" s="25" t="s">
        <v>2778</v>
      </c>
      <c r="D1047" s="24" t="s">
        <v>2779</v>
      </c>
      <c r="E1047" s="26" t="s">
        <v>98</v>
      </c>
      <c r="F1047" s="27" t="s">
        <v>447</v>
      </c>
      <c r="G1047" s="28">
        <v>1</v>
      </c>
      <c r="H1047" s="28">
        <v>4</v>
      </c>
      <c r="I1047" s="29">
        <v>1236</v>
      </c>
      <c r="J1047" s="29"/>
      <c r="K1047" s="29"/>
      <c r="L1047" s="29">
        <v>1048</v>
      </c>
      <c r="M1047" s="28">
        <v>1383</v>
      </c>
      <c r="N1047" s="28" t="s">
        <v>80</v>
      </c>
      <c r="O1047" s="21">
        <f>IF(ISBLANK(J1047),(IF(ISBLANK(I1047),(IF(ISBLANK(K1047),(IF(ISBLANK(M1047),"Preis fehlt",M1047*'JR1'!AD$2)),K1047)),I1047)),J1047)</f>
        <v>1236</v>
      </c>
    </row>
    <row r="1048" spans="1:15" x14ac:dyDescent="0.25">
      <c r="A1048" s="14">
        <v>5281</v>
      </c>
      <c r="B1048" s="15" t="s">
        <v>56</v>
      </c>
      <c r="C1048" s="16" t="s">
        <v>2780</v>
      </c>
      <c r="D1048" s="15" t="s">
        <v>2781</v>
      </c>
      <c r="E1048" s="17" t="s">
        <v>154</v>
      </c>
      <c r="F1048" s="18" t="s">
        <v>1556</v>
      </c>
      <c r="G1048" s="19">
        <v>12</v>
      </c>
      <c r="H1048" s="19">
        <v>12</v>
      </c>
      <c r="I1048" s="20">
        <v>1937</v>
      </c>
      <c r="J1048" s="20"/>
      <c r="K1048" s="20"/>
      <c r="L1048" s="20">
        <v>1641</v>
      </c>
      <c r="M1048" s="19">
        <v>2174</v>
      </c>
      <c r="N1048" s="19" t="s">
        <v>151</v>
      </c>
      <c r="O1048" s="21">
        <f>IF(ISBLANK(J1048),(IF(ISBLANK(I1048),(IF(ISBLANK(K1048),(IF(ISBLANK(M1048),"Preis fehlt",M1048*'JR1'!AD$2)),K1048)),I1048)),J1048)</f>
        <v>1937</v>
      </c>
    </row>
    <row r="1049" spans="1:15" ht="30" x14ac:dyDescent="0.25">
      <c r="A1049" s="14">
        <v>5375</v>
      </c>
      <c r="B1049" s="15" t="s">
        <v>56</v>
      </c>
      <c r="C1049" s="16" t="s">
        <v>2782</v>
      </c>
      <c r="D1049" s="15" t="s">
        <v>2783</v>
      </c>
      <c r="E1049" s="17" t="s">
        <v>74</v>
      </c>
      <c r="F1049" s="18" t="s">
        <v>1917</v>
      </c>
      <c r="G1049" s="19">
        <v>4</v>
      </c>
      <c r="H1049" s="19">
        <v>4</v>
      </c>
      <c r="I1049" s="20">
        <v>942</v>
      </c>
      <c r="J1049" s="20"/>
      <c r="K1049" s="20"/>
      <c r="L1049" s="20">
        <v>798</v>
      </c>
      <c r="M1049" s="19">
        <v>1056</v>
      </c>
      <c r="N1049" s="19" t="s">
        <v>80</v>
      </c>
      <c r="O1049" s="21">
        <f>IF(ISBLANK(J1049),(IF(ISBLANK(I1049),(IF(ISBLANK(K1049),(IF(ISBLANK(M1049),"Preis fehlt",M1049*'JR1'!AD$2)),K1049)),I1049)),J1049)</f>
        <v>942</v>
      </c>
    </row>
    <row r="1050" spans="1:15" x14ac:dyDescent="0.25">
      <c r="A1050" s="23">
        <v>5561</v>
      </c>
      <c r="B1050" s="24" t="s">
        <v>56</v>
      </c>
      <c r="C1050" s="25" t="s">
        <v>2784</v>
      </c>
      <c r="D1050" s="24" t="s">
        <v>2785</v>
      </c>
      <c r="E1050" s="26" t="s">
        <v>74</v>
      </c>
      <c r="F1050" s="27" t="s">
        <v>541</v>
      </c>
      <c r="G1050" s="28">
        <v>6</v>
      </c>
      <c r="H1050" s="28">
        <v>6</v>
      </c>
      <c r="I1050" s="29">
        <v>946</v>
      </c>
      <c r="J1050" s="29"/>
      <c r="K1050" s="29"/>
      <c r="L1050" s="29">
        <v>800</v>
      </c>
      <c r="M1050" s="28">
        <v>1053</v>
      </c>
      <c r="N1050" s="28" t="s">
        <v>151</v>
      </c>
      <c r="O1050" s="21">
        <f>IF(ISBLANK(J1050),(IF(ISBLANK(I1050),(IF(ISBLANK(K1050),(IF(ISBLANK(M1050),"Preis fehlt",M1050*'JR1'!AD$2)),K1050)),I1050)),J1050)</f>
        <v>946</v>
      </c>
    </row>
    <row r="1051" spans="1:15" x14ac:dyDescent="0.25">
      <c r="A1051" s="14">
        <v>244</v>
      </c>
      <c r="B1051" s="15" t="s">
        <v>56</v>
      </c>
      <c r="C1051" s="16" t="s">
        <v>2786</v>
      </c>
      <c r="D1051" s="15" t="s">
        <v>2787</v>
      </c>
      <c r="E1051" s="17" t="s">
        <v>74</v>
      </c>
      <c r="F1051" s="18" t="s">
        <v>631</v>
      </c>
      <c r="G1051" s="19">
        <v>1</v>
      </c>
      <c r="H1051" s="19">
        <v>6</v>
      </c>
      <c r="I1051" s="20">
        <v>2841</v>
      </c>
      <c r="J1051" s="20"/>
      <c r="K1051" s="20"/>
      <c r="L1051" s="20">
        <v>2407</v>
      </c>
      <c r="M1051" s="19">
        <v>3178</v>
      </c>
      <c r="N1051" s="19" t="s">
        <v>76</v>
      </c>
      <c r="O1051" s="21">
        <f>IF(ISBLANK(J1051),(IF(ISBLANK(I1051),(IF(ISBLANK(K1051),(IF(ISBLANK(M1051),"Preis fehlt",M1051*'JR1'!AD$2)),K1051)),I1051)),J1051)</f>
        <v>2841</v>
      </c>
    </row>
    <row r="1052" spans="1:15" ht="30" x14ac:dyDescent="0.25">
      <c r="A1052" s="14">
        <v>17020</v>
      </c>
      <c r="B1052" s="15" t="s">
        <v>56</v>
      </c>
      <c r="C1052" s="16" t="s">
        <v>2788</v>
      </c>
      <c r="D1052" s="15" t="s">
        <v>2789</v>
      </c>
      <c r="E1052" s="17" t="s">
        <v>59</v>
      </c>
      <c r="F1052" s="18" t="s">
        <v>683</v>
      </c>
      <c r="G1052" s="19">
        <v>4</v>
      </c>
      <c r="H1052" s="19">
        <v>4</v>
      </c>
      <c r="I1052" s="20"/>
      <c r="J1052" s="20"/>
      <c r="K1052" s="20"/>
      <c r="L1052" s="20"/>
      <c r="M1052" s="20"/>
      <c r="N1052" s="19" t="s">
        <v>267</v>
      </c>
      <c r="O1052" s="21" t="str">
        <f>IF(ISBLANK(J1052),(IF(ISBLANK(I1052),(IF(ISBLANK(K1052),(IF(ISBLANK(M1052),"Preis fehlt",M1052*'JR1'!AD$2)),K1052)),I1052)),J1052)</f>
        <v>Preis fehlt</v>
      </c>
    </row>
    <row r="1053" spans="1:15" ht="135" x14ac:dyDescent="0.25">
      <c r="A1053" s="23">
        <v>5282</v>
      </c>
      <c r="B1053" s="24" t="s">
        <v>56</v>
      </c>
      <c r="C1053" s="25" t="s">
        <v>2790</v>
      </c>
      <c r="D1053" s="24" t="s">
        <v>2791</v>
      </c>
      <c r="E1053" s="26" t="s">
        <v>129</v>
      </c>
      <c r="F1053" s="27" t="s">
        <v>815</v>
      </c>
      <c r="G1053" s="28">
        <v>12</v>
      </c>
      <c r="H1053" s="28">
        <v>12</v>
      </c>
      <c r="I1053" s="29">
        <v>2413</v>
      </c>
      <c r="J1053" s="29"/>
      <c r="K1053" s="29"/>
      <c r="L1053" s="29">
        <v>2045</v>
      </c>
      <c r="M1053" s="28">
        <v>2696</v>
      </c>
      <c r="N1053" s="28" t="s">
        <v>151</v>
      </c>
      <c r="O1053" s="21">
        <f>IF(ISBLANK(J1053),(IF(ISBLANK(I1053),(IF(ISBLANK(K1053),(IF(ISBLANK(M1053),"Preis fehlt",M1053*'JR1'!AD$2)),K1053)),I1053)),J1053)</f>
        <v>2413</v>
      </c>
    </row>
    <row r="1054" spans="1:15" x14ac:dyDescent="0.25">
      <c r="A1054" s="23">
        <v>7669</v>
      </c>
      <c r="B1054" s="24" t="s">
        <v>56</v>
      </c>
      <c r="C1054" s="25" t="s">
        <v>2792</v>
      </c>
      <c r="D1054" s="24" t="s">
        <v>2793</v>
      </c>
      <c r="E1054" s="26" t="s">
        <v>129</v>
      </c>
      <c r="F1054" s="27" t="s">
        <v>2794</v>
      </c>
      <c r="G1054" s="28">
        <v>48</v>
      </c>
      <c r="H1054" s="28">
        <v>48</v>
      </c>
      <c r="I1054" s="29">
        <v>7399</v>
      </c>
      <c r="J1054" s="29"/>
      <c r="K1054" s="29"/>
      <c r="L1054" s="29">
        <v>6270</v>
      </c>
      <c r="M1054" s="28">
        <v>8280</v>
      </c>
      <c r="N1054" s="28" t="s">
        <v>151</v>
      </c>
      <c r="O1054" s="21">
        <f>IF(ISBLANK(J1054),(IF(ISBLANK(I1054),(IF(ISBLANK(K1054),(IF(ISBLANK(M1054),"Preis fehlt",M1054*'JR1'!AD$2)),K1054)),I1054)),J1054)</f>
        <v>7399</v>
      </c>
    </row>
    <row r="1055" spans="1:15" x14ac:dyDescent="0.25">
      <c r="A1055" s="14">
        <v>236</v>
      </c>
      <c r="B1055" s="15" t="s">
        <v>56</v>
      </c>
      <c r="C1055" s="16" t="s">
        <v>2795</v>
      </c>
      <c r="D1055" s="15" t="s">
        <v>2796</v>
      </c>
      <c r="E1055" s="17" t="s">
        <v>74</v>
      </c>
      <c r="F1055" s="18" t="s">
        <v>2797</v>
      </c>
      <c r="G1055" s="19">
        <v>8</v>
      </c>
      <c r="H1055" s="19">
        <v>8</v>
      </c>
      <c r="I1055" s="20">
        <v>2837</v>
      </c>
      <c r="J1055" s="20"/>
      <c r="K1055" s="20"/>
      <c r="L1055" s="20">
        <v>2405</v>
      </c>
      <c r="M1055" s="19">
        <v>3173</v>
      </c>
      <c r="N1055" s="19" t="s">
        <v>151</v>
      </c>
      <c r="O1055" s="21">
        <f>IF(ISBLANK(J1055),(IF(ISBLANK(I1055),(IF(ISBLANK(K1055),(IF(ISBLANK(M1055),"Preis fehlt",M1055*'JR1'!AD$2)),K1055)),I1055)),J1055)</f>
        <v>2837</v>
      </c>
    </row>
    <row r="1056" spans="1:15" x14ac:dyDescent="0.25">
      <c r="A1056" s="23">
        <v>5198</v>
      </c>
      <c r="B1056" s="24" t="s">
        <v>56</v>
      </c>
      <c r="C1056" s="25" t="s">
        <v>2798</v>
      </c>
      <c r="D1056" s="24" t="s">
        <v>2799</v>
      </c>
      <c r="E1056" s="26" t="s">
        <v>74</v>
      </c>
      <c r="F1056" s="27" t="s">
        <v>2800</v>
      </c>
      <c r="G1056" s="28">
        <v>8</v>
      </c>
      <c r="H1056" s="28">
        <v>8</v>
      </c>
      <c r="I1056" s="29">
        <v>2632</v>
      </c>
      <c r="J1056" s="29"/>
      <c r="K1056" s="29"/>
      <c r="L1056" s="29">
        <v>2232</v>
      </c>
      <c r="M1056" s="28">
        <v>2947</v>
      </c>
      <c r="N1056" s="28" t="s">
        <v>462</v>
      </c>
      <c r="O1056" s="21">
        <f>IF(ISBLANK(J1056),(IF(ISBLANK(I1056),(IF(ISBLANK(K1056),(IF(ISBLANK(M1056),"Preis fehlt",M1056*'JR1'!AD$2)),K1056)),I1056)),J1056)</f>
        <v>2632</v>
      </c>
    </row>
    <row r="1057" spans="1:15" x14ac:dyDescent="0.25">
      <c r="A1057" s="14">
        <v>3040</v>
      </c>
      <c r="B1057" s="15" t="s">
        <v>56</v>
      </c>
      <c r="C1057" s="16" t="s">
        <v>2801</v>
      </c>
      <c r="D1057" s="15" t="s">
        <v>2802</v>
      </c>
      <c r="E1057" s="17" t="s">
        <v>129</v>
      </c>
      <c r="F1057" s="18" t="s">
        <v>619</v>
      </c>
      <c r="G1057" s="19">
        <v>1</v>
      </c>
      <c r="H1057" s="19">
        <v>12</v>
      </c>
      <c r="I1057" s="20">
        <v>2355</v>
      </c>
      <c r="J1057" s="20"/>
      <c r="K1057" s="20"/>
      <c r="L1057" s="20">
        <v>1996</v>
      </c>
      <c r="M1057" s="19">
        <v>2631</v>
      </c>
      <c r="N1057" s="19" t="s">
        <v>67</v>
      </c>
      <c r="O1057" s="21">
        <f>IF(ISBLANK(J1057),(IF(ISBLANK(I1057),(IF(ISBLANK(K1057),(IF(ISBLANK(M1057),"Preis fehlt",M1057*'JR1'!AD$2)),K1057)),I1057)),J1057)</f>
        <v>2355</v>
      </c>
    </row>
    <row r="1058" spans="1:15" ht="30" x14ac:dyDescent="0.25">
      <c r="A1058" s="23">
        <v>1059</v>
      </c>
      <c r="B1058" s="24" t="s">
        <v>56</v>
      </c>
      <c r="C1058" s="25" t="s">
        <v>2803</v>
      </c>
      <c r="D1058" s="24" t="s">
        <v>2804</v>
      </c>
      <c r="E1058" s="26" t="s">
        <v>74</v>
      </c>
      <c r="F1058" s="27" t="s">
        <v>722</v>
      </c>
      <c r="G1058" s="28">
        <v>6</v>
      </c>
      <c r="H1058" s="28">
        <v>6</v>
      </c>
      <c r="I1058" s="29">
        <v>1108</v>
      </c>
      <c r="J1058" s="29"/>
      <c r="K1058" s="29"/>
      <c r="L1058" s="29">
        <v>938</v>
      </c>
      <c r="M1058" s="28">
        <v>1238</v>
      </c>
      <c r="N1058" s="28" t="s">
        <v>267</v>
      </c>
      <c r="O1058" s="21">
        <f>IF(ISBLANK(J1058),(IF(ISBLANK(I1058),(IF(ISBLANK(K1058),(IF(ISBLANK(M1058),"Preis fehlt",M1058*'JR1'!AD$2)),K1058)),I1058)),J1058)</f>
        <v>1108</v>
      </c>
    </row>
    <row r="1059" spans="1:15" ht="30" x14ac:dyDescent="0.25">
      <c r="A1059" s="14">
        <v>6052</v>
      </c>
      <c r="B1059" s="15" t="s">
        <v>56</v>
      </c>
      <c r="C1059" s="16" t="s">
        <v>2805</v>
      </c>
      <c r="D1059" s="15" t="s">
        <v>2806</v>
      </c>
      <c r="E1059" s="17" t="s">
        <v>129</v>
      </c>
      <c r="F1059" s="18" t="s">
        <v>735</v>
      </c>
      <c r="G1059" s="19">
        <v>12</v>
      </c>
      <c r="H1059" s="19">
        <v>12</v>
      </c>
      <c r="I1059" s="20">
        <v>1469</v>
      </c>
      <c r="J1059" s="20"/>
      <c r="K1059" s="20"/>
      <c r="L1059" s="20">
        <v>1244</v>
      </c>
      <c r="M1059" s="19">
        <v>1640</v>
      </c>
      <c r="N1059" s="19" t="s">
        <v>61</v>
      </c>
      <c r="O1059" s="21">
        <f>IF(ISBLANK(J1059),(IF(ISBLANK(I1059),(IF(ISBLANK(K1059),(IF(ISBLANK(M1059),"Preis fehlt",M1059*'JR1'!AD$2)),K1059)),I1059)),J1059)</f>
        <v>1469</v>
      </c>
    </row>
    <row r="1060" spans="1:15" ht="30" x14ac:dyDescent="0.25">
      <c r="A1060" s="23">
        <v>6011</v>
      </c>
      <c r="B1060" s="24" t="s">
        <v>56</v>
      </c>
      <c r="C1060" s="25" t="s">
        <v>2807</v>
      </c>
      <c r="D1060" s="24" t="s">
        <v>2808</v>
      </c>
      <c r="E1060" s="26" t="s">
        <v>59</v>
      </c>
      <c r="F1060" s="27" t="s">
        <v>2809</v>
      </c>
      <c r="G1060" s="28">
        <v>15</v>
      </c>
      <c r="H1060" s="28">
        <v>15</v>
      </c>
      <c r="I1060" s="29">
        <v>6721</v>
      </c>
      <c r="J1060" s="29"/>
      <c r="K1060" s="29"/>
      <c r="L1060" s="29">
        <v>5697</v>
      </c>
      <c r="M1060" s="28">
        <v>7520</v>
      </c>
      <c r="N1060" s="28" t="s">
        <v>61</v>
      </c>
      <c r="O1060" s="21">
        <f>IF(ISBLANK(J1060),(IF(ISBLANK(I1060),(IF(ISBLANK(K1060),(IF(ISBLANK(M1060),"Preis fehlt",M1060*'JR1'!AD$2)),K1060)),I1060)),J1060)</f>
        <v>6721</v>
      </c>
    </row>
    <row r="1061" spans="1:15" ht="30" x14ac:dyDescent="0.25">
      <c r="A1061" s="14">
        <v>390</v>
      </c>
      <c r="B1061" s="15" t="s">
        <v>56</v>
      </c>
      <c r="C1061" s="16" t="s">
        <v>2810</v>
      </c>
      <c r="D1061" s="15" t="s">
        <v>2811</v>
      </c>
      <c r="E1061" s="17" t="s">
        <v>154</v>
      </c>
      <c r="F1061" s="18" t="s">
        <v>1559</v>
      </c>
      <c r="G1061" s="19">
        <v>12</v>
      </c>
      <c r="H1061" s="19">
        <v>12</v>
      </c>
      <c r="I1061" s="20">
        <v>4070</v>
      </c>
      <c r="J1061" s="20"/>
      <c r="K1061" s="20"/>
      <c r="L1061" s="20">
        <v>3449</v>
      </c>
      <c r="M1061" s="19">
        <v>4550</v>
      </c>
      <c r="N1061" s="19" t="s">
        <v>267</v>
      </c>
      <c r="O1061" s="21">
        <f>IF(ISBLANK(J1061),(IF(ISBLANK(I1061),(IF(ISBLANK(K1061),(IF(ISBLANK(M1061),"Preis fehlt",M1061*'JR1'!AD$2)),K1061)),I1061)),J1061)</f>
        <v>4070</v>
      </c>
    </row>
    <row r="1062" spans="1:15" ht="30" x14ac:dyDescent="0.25">
      <c r="A1062" s="23">
        <v>406</v>
      </c>
      <c r="B1062" s="24" t="s">
        <v>56</v>
      </c>
      <c r="C1062" s="25" t="s">
        <v>2812</v>
      </c>
      <c r="D1062" s="24" t="s">
        <v>2813</v>
      </c>
      <c r="E1062" s="26" t="s">
        <v>98</v>
      </c>
      <c r="F1062" s="27" t="s">
        <v>161</v>
      </c>
      <c r="G1062" s="28">
        <v>20</v>
      </c>
      <c r="H1062" s="28">
        <v>20</v>
      </c>
      <c r="I1062" s="29">
        <v>7471</v>
      </c>
      <c r="J1062" s="29"/>
      <c r="K1062" s="29"/>
      <c r="L1062" s="29">
        <v>6332</v>
      </c>
      <c r="M1062" s="28">
        <v>8357</v>
      </c>
      <c r="N1062" s="28" t="s">
        <v>267</v>
      </c>
      <c r="O1062" s="21">
        <f>IF(ISBLANK(J1062),(IF(ISBLANK(I1062),(IF(ISBLANK(K1062),(IF(ISBLANK(M1062),"Preis fehlt",M1062*'JR1'!AD$2)),K1062)),I1062)),J1062)</f>
        <v>7471</v>
      </c>
    </row>
    <row r="1063" spans="1:15" ht="30" x14ac:dyDescent="0.25">
      <c r="A1063" s="14">
        <v>5376</v>
      </c>
      <c r="B1063" s="15" t="s">
        <v>56</v>
      </c>
      <c r="C1063" s="16" t="s">
        <v>2814</v>
      </c>
      <c r="D1063" s="15" t="s">
        <v>2815</v>
      </c>
      <c r="E1063" s="17" t="s">
        <v>74</v>
      </c>
      <c r="F1063" s="18" t="s">
        <v>2816</v>
      </c>
      <c r="G1063" s="19">
        <v>6</v>
      </c>
      <c r="H1063" s="19">
        <v>6</v>
      </c>
      <c r="I1063" s="20">
        <v>2312</v>
      </c>
      <c r="J1063" s="20"/>
      <c r="K1063" s="20"/>
      <c r="L1063" s="20">
        <v>1958</v>
      </c>
      <c r="M1063" s="19">
        <v>2584</v>
      </c>
      <c r="N1063" s="19" t="s">
        <v>80</v>
      </c>
      <c r="O1063" s="21">
        <f>IF(ISBLANK(J1063),(IF(ISBLANK(I1063),(IF(ISBLANK(K1063),(IF(ISBLANK(M1063),"Preis fehlt",M1063*'JR1'!AD$2)),K1063)),I1063)),J1063)</f>
        <v>2312</v>
      </c>
    </row>
    <row r="1064" spans="1:15" ht="30" x14ac:dyDescent="0.25">
      <c r="A1064" s="23">
        <v>5286</v>
      </c>
      <c r="B1064" s="24" t="s">
        <v>56</v>
      </c>
      <c r="C1064" s="25" t="s">
        <v>2817</v>
      </c>
      <c r="D1064" s="24" t="s">
        <v>2818</v>
      </c>
      <c r="E1064" s="26" t="s">
        <v>154</v>
      </c>
      <c r="F1064" s="27" t="s">
        <v>1005</v>
      </c>
      <c r="G1064" s="28">
        <v>4</v>
      </c>
      <c r="H1064" s="28">
        <v>4</v>
      </c>
      <c r="I1064" s="29">
        <v>1345</v>
      </c>
      <c r="J1064" s="29"/>
      <c r="K1064" s="29"/>
      <c r="L1064" s="29">
        <v>1140</v>
      </c>
      <c r="M1064" s="28">
        <v>1500</v>
      </c>
      <c r="N1064" s="28" t="s">
        <v>88</v>
      </c>
      <c r="O1064" s="21">
        <f>IF(ISBLANK(J1064),(IF(ISBLANK(I1064),(IF(ISBLANK(K1064),(IF(ISBLANK(M1064),"Preis fehlt",M1064*'JR1'!AD$2)),K1064)),I1064)),J1064)</f>
        <v>1345</v>
      </c>
    </row>
    <row r="1065" spans="1:15" x14ac:dyDescent="0.25">
      <c r="A1065" s="14">
        <v>10147</v>
      </c>
      <c r="B1065" s="15" t="s">
        <v>56</v>
      </c>
      <c r="C1065" s="16" t="s">
        <v>2819</v>
      </c>
      <c r="D1065" s="15" t="s">
        <v>2820</v>
      </c>
      <c r="E1065" s="17" t="s">
        <v>98</v>
      </c>
      <c r="F1065" s="18" t="s">
        <v>260</v>
      </c>
      <c r="G1065" s="19">
        <v>4</v>
      </c>
      <c r="H1065" s="19">
        <v>4</v>
      </c>
      <c r="I1065" s="20"/>
      <c r="J1065" s="20"/>
      <c r="K1065" s="20"/>
      <c r="L1065" s="20"/>
      <c r="M1065" s="20"/>
      <c r="N1065" s="19" t="s">
        <v>67</v>
      </c>
      <c r="O1065" s="21" t="str">
        <f>IF(ISBLANK(J1065),(IF(ISBLANK(I1065),(IF(ISBLANK(K1065),(IF(ISBLANK(M1065),"Preis fehlt",M1065*'JR1'!AD$2)),K1065)),I1065)),J1065)</f>
        <v>Preis fehlt</v>
      </c>
    </row>
    <row r="1066" spans="1:15" ht="90" x14ac:dyDescent="0.25">
      <c r="A1066" s="23">
        <v>7455</v>
      </c>
      <c r="B1066" s="24" t="s">
        <v>56</v>
      </c>
      <c r="C1066" s="25" t="s">
        <v>2821</v>
      </c>
      <c r="D1066" s="24" t="s">
        <v>2822</v>
      </c>
      <c r="E1066" s="26" t="s">
        <v>74</v>
      </c>
      <c r="F1066" s="27" t="s">
        <v>2270</v>
      </c>
      <c r="G1066" s="28">
        <v>6</v>
      </c>
      <c r="H1066" s="28">
        <v>6</v>
      </c>
      <c r="I1066" s="29">
        <v>1000</v>
      </c>
      <c r="J1066" s="29"/>
      <c r="K1066" s="29"/>
      <c r="L1066" s="29">
        <v>847</v>
      </c>
      <c r="M1066" s="28">
        <v>1120</v>
      </c>
      <c r="N1066" s="28" t="s">
        <v>76</v>
      </c>
      <c r="O1066" s="21">
        <f>IF(ISBLANK(J1066),(IF(ISBLANK(I1066),(IF(ISBLANK(K1066),(IF(ISBLANK(M1066),"Preis fehlt",M1066*'JR1'!AD$2)),K1066)),I1066)),J1066)</f>
        <v>1000</v>
      </c>
    </row>
    <row r="1067" spans="1:15" x14ac:dyDescent="0.25">
      <c r="A1067" s="14">
        <v>12744</v>
      </c>
      <c r="B1067" s="15" t="s">
        <v>56</v>
      </c>
      <c r="C1067" s="16" t="s">
        <v>2823</v>
      </c>
      <c r="D1067" s="15" t="s">
        <v>2824</v>
      </c>
      <c r="E1067" s="17" t="s">
        <v>74</v>
      </c>
      <c r="F1067" s="18" t="s">
        <v>1834</v>
      </c>
      <c r="G1067" s="19">
        <v>6</v>
      </c>
      <c r="H1067" s="19">
        <v>6</v>
      </c>
      <c r="I1067" s="20">
        <v>951</v>
      </c>
      <c r="J1067" s="20"/>
      <c r="K1067" s="20"/>
      <c r="L1067" s="20">
        <v>805</v>
      </c>
      <c r="M1067" s="19">
        <v>843</v>
      </c>
      <c r="N1067" s="19" t="s">
        <v>284</v>
      </c>
      <c r="O1067" s="21">
        <f>IF(ISBLANK(J1067),(IF(ISBLANK(I1067),(IF(ISBLANK(K1067),(IF(ISBLANK(M1067),"Preis fehlt",M1067*'JR1'!AD$2)),K1067)),I1067)),J1067)</f>
        <v>951</v>
      </c>
    </row>
    <row r="1068" spans="1:15" x14ac:dyDescent="0.25">
      <c r="A1068" s="23">
        <v>15552</v>
      </c>
      <c r="B1068" s="24" t="s">
        <v>134</v>
      </c>
      <c r="C1068" s="25" t="s">
        <v>2825</v>
      </c>
      <c r="D1068" s="24" t="s">
        <v>2826</v>
      </c>
      <c r="E1068" s="26" t="s">
        <v>98</v>
      </c>
      <c r="F1068" s="27" t="s">
        <v>2827</v>
      </c>
      <c r="G1068" s="28">
        <v>4</v>
      </c>
      <c r="H1068" s="28">
        <v>4</v>
      </c>
      <c r="I1068" s="29">
        <v>191</v>
      </c>
      <c r="J1068" s="29"/>
      <c r="K1068" s="29">
        <v>164</v>
      </c>
      <c r="L1068" s="29">
        <v>163</v>
      </c>
      <c r="M1068" s="28">
        <v>243</v>
      </c>
      <c r="N1068" s="28" t="s">
        <v>104</v>
      </c>
      <c r="O1068" s="21">
        <f>IF(ISBLANK(J1068),(IF(ISBLANK(I1068),(IF(ISBLANK(K1068),(IF(ISBLANK(M1068),"Preis fehlt",M1068*'JR1'!AD$2)),K1068)),I1068)),J1068)</f>
        <v>191</v>
      </c>
    </row>
    <row r="1069" spans="1:15" x14ac:dyDescent="0.25">
      <c r="A1069" s="14">
        <v>18053</v>
      </c>
      <c r="B1069" s="15" t="s">
        <v>56</v>
      </c>
      <c r="C1069" s="16" t="s">
        <v>2828</v>
      </c>
      <c r="D1069" s="15" t="s">
        <v>2829</v>
      </c>
      <c r="E1069" s="17" t="s">
        <v>98</v>
      </c>
      <c r="F1069" s="18" t="s">
        <v>688</v>
      </c>
      <c r="G1069" s="19">
        <v>4</v>
      </c>
      <c r="H1069" s="19">
        <v>4</v>
      </c>
      <c r="I1069" s="20"/>
      <c r="J1069" s="20"/>
      <c r="K1069" s="20"/>
      <c r="L1069" s="20"/>
      <c r="M1069" s="20"/>
      <c r="N1069" s="19" t="s">
        <v>67</v>
      </c>
      <c r="O1069" s="21" t="str">
        <f>IF(ISBLANK(J1069),(IF(ISBLANK(I1069),(IF(ISBLANK(K1069),(IF(ISBLANK(M1069),"Preis fehlt",M1069*'JR1'!AD$2)),K1069)),I1069)),J1069)</f>
        <v>Preis fehlt</v>
      </c>
    </row>
    <row r="1070" spans="1:15" x14ac:dyDescent="0.25">
      <c r="A1070" s="23">
        <v>2041</v>
      </c>
      <c r="B1070" s="24" t="s">
        <v>56</v>
      </c>
      <c r="C1070" s="25" t="s">
        <v>2830</v>
      </c>
      <c r="D1070" s="24" t="s">
        <v>2831</v>
      </c>
      <c r="E1070" s="26" t="s">
        <v>514</v>
      </c>
      <c r="F1070" s="27" t="s">
        <v>1559</v>
      </c>
      <c r="G1070" s="28">
        <v>12</v>
      </c>
      <c r="H1070" s="28">
        <v>12</v>
      </c>
      <c r="I1070" s="29">
        <v>3950</v>
      </c>
      <c r="J1070" s="29"/>
      <c r="K1070" s="29"/>
      <c r="L1070" s="29">
        <v>3346</v>
      </c>
      <c r="M1070" s="28">
        <v>4420</v>
      </c>
      <c r="N1070" s="28" t="s">
        <v>93</v>
      </c>
      <c r="O1070" s="21">
        <f>IF(ISBLANK(J1070),(IF(ISBLANK(I1070),(IF(ISBLANK(K1070),(IF(ISBLANK(M1070),"Preis fehlt",M1070*'JR1'!AD$2)),K1070)),I1070)),J1070)</f>
        <v>3950</v>
      </c>
    </row>
    <row r="1071" spans="1:15" ht="30" x14ac:dyDescent="0.25">
      <c r="A1071" s="14">
        <v>8531</v>
      </c>
      <c r="B1071" s="15" t="s">
        <v>56</v>
      </c>
      <c r="C1071" s="16" t="s">
        <v>2832</v>
      </c>
      <c r="D1071" s="15" t="s">
        <v>2833</v>
      </c>
      <c r="E1071" s="17" t="s">
        <v>98</v>
      </c>
      <c r="F1071" s="18" t="s">
        <v>2834</v>
      </c>
      <c r="G1071" s="19">
        <v>24</v>
      </c>
      <c r="H1071" s="19">
        <v>24</v>
      </c>
      <c r="I1071" s="20">
        <v>8271</v>
      </c>
      <c r="J1071" s="20"/>
      <c r="K1071" s="20"/>
      <c r="L1071" s="20">
        <v>7010</v>
      </c>
      <c r="M1071" s="19">
        <v>9283</v>
      </c>
      <c r="N1071" s="19" t="s">
        <v>67</v>
      </c>
      <c r="O1071" s="21">
        <f>IF(ISBLANK(J1071),(IF(ISBLANK(I1071),(IF(ISBLANK(K1071),(IF(ISBLANK(M1071),"Preis fehlt",M1071*'JR1'!AD$2)),K1071)),I1071)),J1071)</f>
        <v>8271</v>
      </c>
    </row>
    <row r="1072" spans="1:15" x14ac:dyDescent="0.25">
      <c r="A1072" s="23">
        <v>2029</v>
      </c>
      <c r="B1072" s="24" t="s">
        <v>56</v>
      </c>
      <c r="C1072" s="25" t="s">
        <v>2835</v>
      </c>
      <c r="D1072" s="24" t="s">
        <v>2836</v>
      </c>
      <c r="E1072" s="26" t="s">
        <v>74</v>
      </c>
      <c r="F1072" s="27" t="s">
        <v>2837</v>
      </c>
      <c r="G1072" s="28">
        <v>10</v>
      </c>
      <c r="H1072" s="28">
        <v>10</v>
      </c>
      <c r="I1072" s="29">
        <v>2800</v>
      </c>
      <c r="J1072" s="29"/>
      <c r="K1072" s="29"/>
      <c r="L1072" s="29">
        <v>2372</v>
      </c>
      <c r="M1072" s="28">
        <v>3132</v>
      </c>
      <c r="N1072" s="28" t="s">
        <v>100</v>
      </c>
      <c r="O1072" s="21">
        <f>IF(ISBLANK(J1072),(IF(ISBLANK(I1072),(IF(ISBLANK(K1072),(IF(ISBLANK(M1072),"Preis fehlt",M1072*'JR1'!AD$2)),K1072)),I1072)),J1072)</f>
        <v>2800</v>
      </c>
    </row>
    <row r="1073" spans="1:15" ht="30" x14ac:dyDescent="0.25">
      <c r="A1073" s="14">
        <v>133</v>
      </c>
      <c r="B1073" s="15" t="s">
        <v>56</v>
      </c>
      <c r="C1073" s="16" t="s">
        <v>2838</v>
      </c>
      <c r="D1073" s="15" t="s">
        <v>2839</v>
      </c>
      <c r="E1073" s="17" t="s">
        <v>129</v>
      </c>
      <c r="F1073" s="18" t="s">
        <v>2840</v>
      </c>
      <c r="G1073" s="19">
        <v>1</v>
      </c>
      <c r="H1073" s="19">
        <v>6</v>
      </c>
      <c r="I1073" s="20">
        <v>2083</v>
      </c>
      <c r="J1073" s="20"/>
      <c r="K1073" s="20"/>
      <c r="L1073" s="20">
        <v>1765</v>
      </c>
      <c r="M1073" s="19">
        <v>2329</v>
      </c>
      <c r="N1073" s="19" t="s">
        <v>80</v>
      </c>
      <c r="O1073" s="21">
        <f>IF(ISBLANK(J1073),(IF(ISBLANK(I1073),(IF(ISBLANK(K1073),(IF(ISBLANK(M1073),"Preis fehlt",M1073*'JR1'!AD$2)),K1073)),I1073)),J1073)</f>
        <v>2083</v>
      </c>
    </row>
    <row r="1074" spans="1:15" ht="30" x14ac:dyDescent="0.25">
      <c r="A1074" s="23">
        <v>140</v>
      </c>
      <c r="B1074" s="24" t="s">
        <v>56</v>
      </c>
      <c r="C1074" s="25" t="s">
        <v>2841</v>
      </c>
      <c r="D1074" s="24" t="s">
        <v>2842</v>
      </c>
      <c r="E1074" s="26" t="s">
        <v>98</v>
      </c>
      <c r="F1074" s="27" t="s">
        <v>161</v>
      </c>
      <c r="G1074" s="28">
        <v>2</v>
      </c>
      <c r="H1074" s="28">
        <v>12</v>
      </c>
      <c r="I1074" s="29">
        <v>4214</v>
      </c>
      <c r="J1074" s="29"/>
      <c r="K1074" s="29"/>
      <c r="L1074" s="29">
        <v>3570</v>
      </c>
      <c r="M1074" s="28">
        <v>4715</v>
      </c>
      <c r="N1074" s="28" t="s">
        <v>80</v>
      </c>
      <c r="O1074" s="21">
        <f>IF(ISBLANK(J1074),(IF(ISBLANK(I1074),(IF(ISBLANK(K1074),(IF(ISBLANK(M1074),"Preis fehlt",M1074*'JR1'!AD$2)),K1074)),I1074)),J1074)</f>
        <v>4214</v>
      </c>
    </row>
    <row r="1075" spans="1:15" ht="30" x14ac:dyDescent="0.25">
      <c r="A1075" s="14">
        <v>208</v>
      </c>
      <c r="B1075" s="15" t="s">
        <v>56</v>
      </c>
      <c r="C1075" s="16" t="s">
        <v>2843</v>
      </c>
      <c r="D1075" s="15" t="s">
        <v>2844</v>
      </c>
      <c r="E1075" s="17" t="s">
        <v>98</v>
      </c>
      <c r="F1075" s="18" t="s">
        <v>2299</v>
      </c>
      <c r="G1075" s="19">
        <v>10</v>
      </c>
      <c r="H1075" s="19">
        <v>10</v>
      </c>
      <c r="I1075" s="20">
        <v>3035</v>
      </c>
      <c r="J1075" s="20"/>
      <c r="K1075" s="20"/>
      <c r="L1075" s="20">
        <v>2573</v>
      </c>
      <c r="M1075" s="19">
        <v>3397</v>
      </c>
      <c r="N1075" s="19" t="s">
        <v>88</v>
      </c>
      <c r="O1075" s="21">
        <f>IF(ISBLANK(J1075),(IF(ISBLANK(I1075),(IF(ISBLANK(K1075),(IF(ISBLANK(M1075),"Preis fehlt",M1075*'JR1'!AD$2)),K1075)),I1075)),J1075)</f>
        <v>3035</v>
      </c>
    </row>
    <row r="1076" spans="1:15" ht="45" x14ac:dyDescent="0.25">
      <c r="A1076" s="23">
        <v>680</v>
      </c>
      <c r="B1076" s="24" t="s">
        <v>56</v>
      </c>
      <c r="C1076" s="25" t="s">
        <v>2845</v>
      </c>
      <c r="D1076" s="24" t="s">
        <v>2846</v>
      </c>
      <c r="E1076" s="26" t="s">
        <v>91</v>
      </c>
      <c r="F1076" s="27" t="s">
        <v>161</v>
      </c>
      <c r="G1076" s="28">
        <v>22</v>
      </c>
      <c r="H1076" s="28">
        <v>22</v>
      </c>
      <c r="I1076" s="29">
        <v>12227</v>
      </c>
      <c r="J1076" s="29"/>
      <c r="K1076" s="29"/>
      <c r="L1076" s="29">
        <v>10363</v>
      </c>
      <c r="M1076" s="28">
        <v>13674</v>
      </c>
      <c r="N1076" s="28" t="s">
        <v>88</v>
      </c>
      <c r="O1076" s="21">
        <f>IF(ISBLANK(J1076),(IF(ISBLANK(I1076),(IF(ISBLANK(K1076),(IF(ISBLANK(M1076),"Preis fehlt",M1076*'JR1'!AD$2)),K1076)),I1076)),J1076)</f>
        <v>12227</v>
      </c>
    </row>
    <row r="1077" spans="1:15" ht="30" x14ac:dyDescent="0.25">
      <c r="A1077" s="14">
        <v>2030</v>
      </c>
      <c r="B1077" s="15" t="s">
        <v>56</v>
      </c>
      <c r="C1077" s="16" t="s">
        <v>2847</v>
      </c>
      <c r="D1077" s="15" t="s">
        <v>2848</v>
      </c>
      <c r="E1077" s="17" t="s">
        <v>83</v>
      </c>
      <c r="F1077" s="18" t="s">
        <v>155</v>
      </c>
      <c r="G1077" s="19">
        <v>12</v>
      </c>
      <c r="H1077" s="19">
        <v>12</v>
      </c>
      <c r="I1077" s="20">
        <v>3713</v>
      </c>
      <c r="J1077" s="20"/>
      <c r="K1077" s="20"/>
      <c r="L1077" s="20">
        <v>3147</v>
      </c>
      <c r="M1077" s="19">
        <v>4156</v>
      </c>
      <c r="N1077" s="19" t="s">
        <v>267</v>
      </c>
      <c r="O1077" s="21">
        <f>IF(ISBLANK(J1077),(IF(ISBLANK(I1077),(IF(ISBLANK(K1077),(IF(ISBLANK(M1077),"Preis fehlt",M1077*'JR1'!AD$2)),K1077)),I1077)),J1077)</f>
        <v>3713</v>
      </c>
    </row>
    <row r="1078" spans="1:15" ht="30" x14ac:dyDescent="0.25">
      <c r="A1078" s="23">
        <v>2083</v>
      </c>
      <c r="B1078" s="24" t="s">
        <v>56</v>
      </c>
      <c r="C1078" s="25" t="s">
        <v>2849</v>
      </c>
      <c r="D1078" s="24" t="s">
        <v>2850</v>
      </c>
      <c r="E1078" s="26" t="s">
        <v>59</v>
      </c>
      <c r="F1078" s="27" t="s">
        <v>2611</v>
      </c>
      <c r="G1078" s="28">
        <v>6</v>
      </c>
      <c r="H1078" s="28">
        <v>6</v>
      </c>
      <c r="I1078" s="29">
        <v>2619</v>
      </c>
      <c r="J1078" s="29"/>
      <c r="K1078" s="29"/>
      <c r="L1078" s="29">
        <v>2219</v>
      </c>
      <c r="M1078" s="28">
        <v>2932</v>
      </c>
      <c r="N1078" s="28" t="s">
        <v>76</v>
      </c>
      <c r="O1078" s="21">
        <f>IF(ISBLANK(J1078),(IF(ISBLANK(I1078),(IF(ISBLANK(K1078),(IF(ISBLANK(M1078),"Preis fehlt",M1078*'JR1'!AD$2)),K1078)),I1078)),J1078)</f>
        <v>2619</v>
      </c>
    </row>
    <row r="1079" spans="1:15" ht="30" x14ac:dyDescent="0.25">
      <c r="A1079" s="14">
        <v>17008</v>
      </c>
      <c r="B1079" s="15" t="s">
        <v>56</v>
      </c>
      <c r="C1079" s="16" t="s">
        <v>2851</v>
      </c>
      <c r="D1079" s="15" t="s">
        <v>2852</v>
      </c>
      <c r="E1079" s="17" t="s">
        <v>129</v>
      </c>
      <c r="F1079" s="18" t="s">
        <v>2853</v>
      </c>
      <c r="G1079" s="19">
        <v>4</v>
      </c>
      <c r="H1079" s="19">
        <v>4</v>
      </c>
      <c r="I1079" s="20">
        <v>177</v>
      </c>
      <c r="J1079" s="20"/>
      <c r="K1079" s="20"/>
      <c r="L1079" s="20">
        <v>149</v>
      </c>
      <c r="M1079" s="19">
        <v>244</v>
      </c>
      <c r="N1079" s="19" t="s">
        <v>80</v>
      </c>
      <c r="O1079" s="21">
        <f>IF(ISBLANK(J1079),(IF(ISBLANK(I1079),(IF(ISBLANK(K1079),(IF(ISBLANK(M1079),"Preis fehlt",M1079*'JR1'!AD$2)),K1079)),I1079)),J1079)</f>
        <v>177</v>
      </c>
    </row>
    <row r="1080" spans="1:15" x14ac:dyDescent="0.25">
      <c r="A1080" s="23">
        <v>12738</v>
      </c>
      <c r="B1080" s="24" t="s">
        <v>56</v>
      </c>
      <c r="C1080" s="25" t="s">
        <v>2854</v>
      </c>
      <c r="D1080" s="24" t="s">
        <v>2855</v>
      </c>
      <c r="E1080" s="26" t="s">
        <v>74</v>
      </c>
      <c r="F1080" s="27" t="s">
        <v>1413</v>
      </c>
      <c r="G1080" s="28">
        <v>6</v>
      </c>
      <c r="H1080" s="28">
        <v>6</v>
      </c>
      <c r="I1080" s="29">
        <v>836</v>
      </c>
      <c r="J1080" s="29"/>
      <c r="K1080" s="29"/>
      <c r="L1080" s="29">
        <v>710</v>
      </c>
      <c r="M1080" s="28">
        <v>743</v>
      </c>
      <c r="N1080" s="28" t="s">
        <v>284</v>
      </c>
      <c r="O1080" s="21">
        <f>IF(ISBLANK(J1080),(IF(ISBLANK(I1080),(IF(ISBLANK(K1080),(IF(ISBLANK(M1080),"Preis fehlt",M1080*'JR1'!AD$2)),K1080)),I1080)),J1080)</f>
        <v>836</v>
      </c>
    </row>
    <row r="1081" spans="1:15" x14ac:dyDescent="0.25">
      <c r="A1081" s="14">
        <v>5576</v>
      </c>
      <c r="B1081" s="15" t="s">
        <v>56</v>
      </c>
      <c r="C1081" s="16" t="s">
        <v>2856</v>
      </c>
      <c r="D1081" s="15" t="s">
        <v>2857</v>
      </c>
      <c r="E1081" s="17" t="s">
        <v>129</v>
      </c>
      <c r="F1081" s="18" t="s">
        <v>2858</v>
      </c>
      <c r="G1081" s="19">
        <v>12</v>
      </c>
      <c r="H1081" s="19">
        <v>12</v>
      </c>
      <c r="I1081" s="20">
        <v>4537</v>
      </c>
      <c r="J1081" s="20"/>
      <c r="K1081" s="20"/>
      <c r="L1081" s="20">
        <v>3845</v>
      </c>
      <c r="M1081" s="19">
        <v>5073</v>
      </c>
      <c r="N1081" s="19" t="s">
        <v>104</v>
      </c>
      <c r="O1081" s="21">
        <f>IF(ISBLANK(J1081),(IF(ISBLANK(I1081),(IF(ISBLANK(K1081),(IF(ISBLANK(M1081),"Preis fehlt",M1081*'JR1'!AD$2)),K1081)),I1081)),J1081)</f>
        <v>4537</v>
      </c>
    </row>
    <row r="1082" spans="1:15" x14ac:dyDescent="0.25">
      <c r="A1082" s="23">
        <v>353</v>
      </c>
      <c r="B1082" s="24" t="s">
        <v>56</v>
      </c>
      <c r="C1082" s="25" t="s">
        <v>2859</v>
      </c>
      <c r="D1082" s="24" t="s">
        <v>2860</v>
      </c>
      <c r="E1082" s="26" t="s">
        <v>98</v>
      </c>
      <c r="F1082" s="27" t="s">
        <v>1749</v>
      </c>
      <c r="G1082" s="28">
        <v>1</v>
      </c>
      <c r="H1082" s="28">
        <v>14</v>
      </c>
      <c r="I1082" s="29">
        <v>2257</v>
      </c>
      <c r="J1082" s="29"/>
      <c r="K1082" s="29"/>
      <c r="L1082" s="29">
        <v>1913</v>
      </c>
      <c r="M1082" s="28">
        <v>2524</v>
      </c>
      <c r="N1082" s="28" t="s">
        <v>104</v>
      </c>
      <c r="O1082" s="21">
        <f>IF(ISBLANK(J1082),(IF(ISBLANK(I1082),(IF(ISBLANK(K1082),(IF(ISBLANK(M1082),"Preis fehlt",M1082*'JR1'!AD$2)),K1082)),I1082)),J1082)</f>
        <v>2257</v>
      </c>
    </row>
    <row r="1083" spans="1:15" ht="30" x14ac:dyDescent="0.25">
      <c r="A1083" s="14">
        <v>12969</v>
      </c>
      <c r="B1083" s="15" t="s">
        <v>56</v>
      </c>
      <c r="C1083" s="16" t="s">
        <v>2861</v>
      </c>
      <c r="D1083" s="15" t="s">
        <v>2862</v>
      </c>
      <c r="E1083" s="17" t="s">
        <v>98</v>
      </c>
      <c r="F1083" s="18" t="s">
        <v>2863</v>
      </c>
      <c r="G1083" s="19">
        <v>1</v>
      </c>
      <c r="H1083" s="19">
        <v>3</v>
      </c>
      <c r="I1083" s="20"/>
      <c r="J1083" s="20"/>
      <c r="K1083" s="20"/>
      <c r="L1083" s="20"/>
      <c r="M1083" s="20"/>
      <c r="N1083" s="19" t="s">
        <v>267</v>
      </c>
      <c r="O1083" s="21" t="str">
        <f>IF(ISBLANK(J1083),(IF(ISBLANK(I1083),(IF(ISBLANK(K1083),(IF(ISBLANK(M1083),"Preis fehlt",M1083*'JR1'!AD$2)),K1083)),I1083)),J1083)</f>
        <v>Preis fehlt</v>
      </c>
    </row>
    <row r="1084" spans="1:15" ht="30" x14ac:dyDescent="0.25">
      <c r="A1084" s="23">
        <v>10131</v>
      </c>
      <c r="B1084" s="24" t="s">
        <v>56</v>
      </c>
      <c r="C1084" s="25" t="s">
        <v>2864</v>
      </c>
      <c r="D1084" s="24" t="s">
        <v>2865</v>
      </c>
      <c r="E1084" s="26" t="s">
        <v>98</v>
      </c>
      <c r="F1084" s="27" t="s">
        <v>656</v>
      </c>
      <c r="G1084" s="28">
        <v>1</v>
      </c>
      <c r="H1084" s="28">
        <v>3</v>
      </c>
      <c r="I1084" s="29"/>
      <c r="J1084" s="29"/>
      <c r="K1084" s="29"/>
      <c r="L1084" s="29"/>
      <c r="M1084" s="29"/>
      <c r="N1084" s="28" t="s">
        <v>267</v>
      </c>
      <c r="O1084" s="21" t="str">
        <f>IF(ISBLANK(J1084),(IF(ISBLANK(I1084),(IF(ISBLANK(K1084),(IF(ISBLANK(M1084),"Preis fehlt",M1084*'JR1'!AD$2)),K1084)),I1084)),J1084)</f>
        <v>Preis fehlt</v>
      </c>
    </row>
    <row r="1085" spans="1:15" ht="30" x14ac:dyDescent="0.25">
      <c r="A1085" s="14">
        <v>7464</v>
      </c>
      <c r="B1085" s="15" t="s">
        <v>56</v>
      </c>
      <c r="C1085" s="16" t="s">
        <v>2866</v>
      </c>
      <c r="D1085" s="15" t="s">
        <v>2867</v>
      </c>
      <c r="E1085" s="17" t="s">
        <v>154</v>
      </c>
      <c r="F1085" s="18" t="s">
        <v>1927</v>
      </c>
      <c r="G1085" s="19">
        <v>4</v>
      </c>
      <c r="H1085" s="19">
        <v>4</v>
      </c>
      <c r="I1085" s="20">
        <v>755</v>
      </c>
      <c r="J1085" s="20"/>
      <c r="K1085" s="20"/>
      <c r="L1085" s="20">
        <v>640</v>
      </c>
      <c r="M1085" s="19">
        <v>845</v>
      </c>
      <c r="N1085" s="19" t="s">
        <v>80</v>
      </c>
      <c r="O1085" s="21">
        <f>IF(ISBLANK(J1085),(IF(ISBLANK(I1085),(IF(ISBLANK(K1085),(IF(ISBLANK(M1085),"Preis fehlt",M1085*'JR1'!AD$2)),K1085)),I1085)),J1085)</f>
        <v>755</v>
      </c>
    </row>
    <row r="1086" spans="1:15" x14ac:dyDescent="0.25">
      <c r="A1086" s="23">
        <v>3042</v>
      </c>
      <c r="B1086" s="24" t="s">
        <v>56</v>
      </c>
      <c r="C1086" s="25" t="s">
        <v>2868</v>
      </c>
      <c r="D1086" s="24" t="s">
        <v>2869</v>
      </c>
      <c r="E1086" s="26" t="s">
        <v>129</v>
      </c>
      <c r="F1086" s="27" t="s">
        <v>1432</v>
      </c>
      <c r="G1086" s="28">
        <v>8</v>
      </c>
      <c r="H1086" s="28">
        <v>8</v>
      </c>
      <c r="I1086" s="29">
        <v>2077</v>
      </c>
      <c r="J1086" s="29"/>
      <c r="K1086" s="29"/>
      <c r="L1086" s="29">
        <v>1759</v>
      </c>
      <c r="M1086" s="28">
        <v>2326</v>
      </c>
      <c r="N1086" s="28" t="s">
        <v>93</v>
      </c>
      <c r="O1086" s="21">
        <f>IF(ISBLANK(J1086),(IF(ISBLANK(I1086),(IF(ISBLANK(K1086),(IF(ISBLANK(M1086),"Preis fehlt",M1086*'JR1'!AD$2)),K1086)),I1086)),J1086)</f>
        <v>2077</v>
      </c>
    </row>
    <row r="1087" spans="1:15" x14ac:dyDescent="0.25">
      <c r="A1087" s="14">
        <v>8831</v>
      </c>
      <c r="B1087" s="15" t="s">
        <v>56</v>
      </c>
      <c r="C1087" s="16" t="s">
        <v>2870</v>
      </c>
      <c r="D1087" s="15" t="s">
        <v>2871</v>
      </c>
      <c r="E1087" s="17" t="s">
        <v>98</v>
      </c>
      <c r="F1087" s="18" t="s">
        <v>935</v>
      </c>
      <c r="G1087" s="19">
        <v>2</v>
      </c>
      <c r="H1087" s="19">
        <v>2</v>
      </c>
      <c r="I1087" s="20"/>
      <c r="J1087" s="20"/>
      <c r="K1087" s="20"/>
      <c r="L1087" s="20"/>
      <c r="M1087" s="20"/>
      <c r="N1087" s="19" t="s">
        <v>284</v>
      </c>
      <c r="O1087" s="21" t="str">
        <f>IF(ISBLANK(J1087),(IF(ISBLANK(I1087),(IF(ISBLANK(K1087),(IF(ISBLANK(M1087),"Preis fehlt",M1087*'JR1'!AD$2)),K1087)),I1087)),J1087)</f>
        <v>Preis fehlt</v>
      </c>
    </row>
    <row r="1088" spans="1:15" x14ac:dyDescent="0.25">
      <c r="A1088" s="23">
        <v>5047</v>
      </c>
      <c r="B1088" s="24" t="s">
        <v>56</v>
      </c>
      <c r="C1088" s="25" t="s">
        <v>2872</v>
      </c>
      <c r="D1088" s="24" t="s">
        <v>2873</v>
      </c>
      <c r="E1088" s="26" t="s">
        <v>74</v>
      </c>
      <c r="F1088" s="27" t="s">
        <v>2874</v>
      </c>
      <c r="G1088" s="28">
        <v>2</v>
      </c>
      <c r="H1088" s="28">
        <v>12</v>
      </c>
      <c r="I1088" s="29"/>
      <c r="J1088" s="29"/>
      <c r="K1088" s="29"/>
      <c r="L1088" s="29"/>
      <c r="M1088" s="29"/>
      <c r="N1088" s="28" t="s">
        <v>104</v>
      </c>
      <c r="O1088" s="21" t="str">
        <f>IF(ISBLANK(J1088),(IF(ISBLANK(I1088),(IF(ISBLANK(K1088),(IF(ISBLANK(M1088),"Preis fehlt",M1088*'JR1'!AD$2)),K1088)),I1088)),J1088)</f>
        <v>Preis fehlt</v>
      </c>
    </row>
    <row r="1089" spans="1:15" ht="30" x14ac:dyDescent="0.25">
      <c r="A1089" s="14">
        <v>5539</v>
      </c>
      <c r="B1089" s="15" t="s">
        <v>56</v>
      </c>
      <c r="C1089" s="16" t="s">
        <v>2875</v>
      </c>
      <c r="D1089" s="15" t="s">
        <v>2876</v>
      </c>
      <c r="E1089" s="17" t="s">
        <v>154</v>
      </c>
      <c r="F1089" s="18" t="s">
        <v>2877</v>
      </c>
      <c r="G1089" s="19">
        <v>10</v>
      </c>
      <c r="H1089" s="19">
        <v>10</v>
      </c>
      <c r="I1089" s="20">
        <v>737</v>
      </c>
      <c r="J1089" s="20"/>
      <c r="K1089" s="20"/>
      <c r="L1089" s="20">
        <v>624</v>
      </c>
      <c r="M1089" s="19">
        <v>826</v>
      </c>
      <c r="N1089" s="19" t="s">
        <v>227</v>
      </c>
      <c r="O1089" s="21">
        <f>IF(ISBLANK(J1089),(IF(ISBLANK(I1089),(IF(ISBLANK(K1089),(IF(ISBLANK(M1089),"Preis fehlt",M1089*'JR1'!AD$2)),K1089)),I1089)),J1089)</f>
        <v>737</v>
      </c>
    </row>
    <row r="1090" spans="1:15" x14ac:dyDescent="0.25">
      <c r="A1090" s="23">
        <v>7662</v>
      </c>
      <c r="B1090" s="24" t="s">
        <v>56</v>
      </c>
      <c r="C1090" s="25" t="s">
        <v>2878</v>
      </c>
      <c r="D1090" s="24" t="s">
        <v>2879</v>
      </c>
      <c r="E1090" s="26" t="s">
        <v>1368</v>
      </c>
      <c r="F1090" s="27" t="s">
        <v>1559</v>
      </c>
      <c r="G1090" s="28">
        <v>12</v>
      </c>
      <c r="H1090" s="28">
        <v>12</v>
      </c>
      <c r="I1090" s="29">
        <v>1422</v>
      </c>
      <c r="J1090" s="29"/>
      <c r="K1090" s="29"/>
      <c r="L1090" s="29">
        <v>1205</v>
      </c>
      <c r="M1090" s="28">
        <v>1591</v>
      </c>
      <c r="N1090" s="28" t="s">
        <v>151</v>
      </c>
      <c r="O1090" s="21">
        <f>IF(ISBLANK(J1090),(IF(ISBLANK(I1090),(IF(ISBLANK(K1090),(IF(ISBLANK(M1090),"Preis fehlt",M1090*'JR1'!AD$2)),K1090)),I1090)),J1090)</f>
        <v>1422</v>
      </c>
    </row>
    <row r="1091" spans="1:15" x14ac:dyDescent="0.25">
      <c r="A1091" s="14">
        <v>5048</v>
      </c>
      <c r="B1091" s="15" t="s">
        <v>56</v>
      </c>
      <c r="C1091" s="16" t="s">
        <v>2880</v>
      </c>
      <c r="D1091" s="15" t="s">
        <v>2881</v>
      </c>
      <c r="E1091" s="17" t="s">
        <v>74</v>
      </c>
      <c r="F1091" s="18" t="s">
        <v>2882</v>
      </c>
      <c r="G1091" s="19">
        <v>15</v>
      </c>
      <c r="H1091" s="19">
        <v>15</v>
      </c>
      <c r="I1091" s="20">
        <v>3737</v>
      </c>
      <c r="J1091" s="20"/>
      <c r="K1091" s="20"/>
      <c r="L1091" s="20">
        <v>3166</v>
      </c>
      <c r="M1091" s="19">
        <v>4178</v>
      </c>
      <c r="N1091" s="19" t="s">
        <v>104</v>
      </c>
      <c r="O1091" s="21">
        <f>IF(ISBLANK(J1091),(IF(ISBLANK(I1091),(IF(ISBLANK(K1091),(IF(ISBLANK(M1091),"Preis fehlt",M1091*'JR1'!AD$2)),K1091)),I1091)),J1091)</f>
        <v>3737</v>
      </c>
    </row>
    <row r="1092" spans="1:15" x14ac:dyDescent="0.25">
      <c r="A1092" s="23">
        <v>8025</v>
      </c>
      <c r="B1092" s="24" t="s">
        <v>56</v>
      </c>
      <c r="C1092" s="25" t="s">
        <v>2883</v>
      </c>
      <c r="D1092" s="24" t="s">
        <v>2884</v>
      </c>
      <c r="E1092" s="26" t="s">
        <v>74</v>
      </c>
      <c r="F1092" s="27" t="s">
        <v>2885</v>
      </c>
      <c r="G1092" s="28">
        <v>24</v>
      </c>
      <c r="H1092" s="28">
        <v>24</v>
      </c>
      <c r="I1092" s="29">
        <v>6404</v>
      </c>
      <c r="J1092" s="29"/>
      <c r="K1092" s="29"/>
      <c r="L1092" s="29">
        <v>5429</v>
      </c>
      <c r="M1092" s="28">
        <v>7164</v>
      </c>
      <c r="N1092" s="28" t="s">
        <v>67</v>
      </c>
      <c r="O1092" s="21">
        <f>IF(ISBLANK(J1092),(IF(ISBLANK(I1092),(IF(ISBLANK(K1092),(IF(ISBLANK(M1092),"Preis fehlt",M1092*'JR1'!AD$2)),K1092)),I1092)),J1092)</f>
        <v>6404</v>
      </c>
    </row>
    <row r="1093" spans="1:15" x14ac:dyDescent="0.25">
      <c r="A1093" s="14">
        <v>18006</v>
      </c>
      <c r="B1093" s="15" t="s">
        <v>56</v>
      </c>
      <c r="C1093" s="16" t="s">
        <v>2886</v>
      </c>
      <c r="D1093" s="15" t="s">
        <v>2887</v>
      </c>
      <c r="E1093" s="17" t="s">
        <v>154</v>
      </c>
      <c r="F1093" s="18" t="s">
        <v>2175</v>
      </c>
      <c r="G1093" s="19">
        <v>4</v>
      </c>
      <c r="H1093" s="19">
        <v>4</v>
      </c>
      <c r="I1093" s="20">
        <v>584</v>
      </c>
      <c r="J1093" s="20"/>
      <c r="K1093" s="20"/>
      <c r="L1093" s="20">
        <v>495</v>
      </c>
      <c r="M1093" s="19">
        <v>760</v>
      </c>
      <c r="N1093" s="19" t="s">
        <v>151</v>
      </c>
      <c r="O1093" s="21">
        <f>IF(ISBLANK(J1093),(IF(ISBLANK(I1093),(IF(ISBLANK(K1093),(IF(ISBLANK(M1093),"Preis fehlt",M1093*'JR1'!AD$2)),K1093)),I1093)),J1093)</f>
        <v>584</v>
      </c>
    </row>
    <row r="1094" spans="1:15" x14ac:dyDescent="0.25">
      <c r="A1094" s="23">
        <v>15827</v>
      </c>
      <c r="B1094" s="24" t="s">
        <v>56</v>
      </c>
      <c r="C1094" s="25" t="s">
        <v>2888</v>
      </c>
      <c r="D1094" s="24" t="s">
        <v>2889</v>
      </c>
      <c r="E1094" s="26" t="s">
        <v>65</v>
      </c>
      <c r="F1094" s="27" t="s">
        <v>66</v>
      </c>
      <c r="G1094" s="28">
        <v>1</v>
      </c>
      <c r="H1094" s="28">
        <v>3</v>
      </c>
      <c r="I1094" s="29"/>
      <c r="J1094" s="29"/>
      <c r="K1094" s="29"/>
      <c r="L1094" s="29"/>
      <c r="M1094" s="29"/>
      <c r="N1094" s="28" t="s">
        <v>76</v>
      </c>
      <c r="O1094" s="21" t="str">
        <f>IF(ISBLANK(J1094),(IF(ISBLANK(I1094),(IF(ISBLANK(K1094),(IF(ISBLANK(M1094),"Preis fehlt",M1094*'JR1'!AD$2)),K1094)),I1094)),J1094)</f>
        <v>Preis fehlt</v>
      </c>
    </row>
    <row r="1095" spans="1:15" x14ac:dyDescent="0.25">
      <c r="A1095" s="14">
        <v>5337</v>
      </c>
      <c r="B1095" s="15" t="s">
        <v>56</v>
      </c>
      <c r="C1095" s="16" t="s">
        <v>2890</v>
      </c>
      <c r="D1095" s="15" t="s">
        <v>2891</v>
      </c>
      <c r="E1095" s="17" t="s">
        <v>74</v>
      </c>
      <c r="F1095" s="18" t="s">
        <v>2892</v>
      </c>
      <c r="G1095" s="19">
        <v>16</v>
      </c>
      <c r="H1095" s="19">
        <v>16</v>
      </c>
      <c r="I1095" s="20">
        <v>3740</v>
      </c>
      <c r="J1095" s="20"/>
      <c r="K1095" s="20"/>
      <c r="L1095" s="20">
        <v>3168</v>
      </c>
      <c r="M1095" s="19">
        <v>4181</v>
      </c>
      <c r="N1095" s="19" t="s">
        <v>227</v>
      </c>
      <c r="O1095" s="21">
        <f>IF(ISBLANK(J1095),(IF(ISBLANK(I1095),(IF(ISBLANK(K1095),(IF(ISBLANK(M1095),"Preis fehlt",M1095*'JR1'!AD$2)),K1095)),I1095)),J1095)</f>
        <v>3740</v>
      </c>
    </row>
    <row r="1096" spans="1:15" x14ac:dyDescent="0.25">
      <c r="A1096" s="23">
        <v>8628</v>
      </c>
      <c r="B1096" s="24" t="s">
        <v>56</v>
      </c>
      <c r="C1096" s="25" t="s">
        <v>2893</v>
      </c>
      <c r="D1096" s="24" t="s">
        <v>2894</v>
      </c>
      <c r="E1096" s="26" t="s">
        <v>245</v>
      </c>
      <c r="F1096" s="27" t="s">
        <v>1222</v>
      </c>
      <c r="G1096" s="28">
        <v>4</v>
      </c>
      <c r="H1096" s="28">
        <v>4</v>
      </c>
      <c r="I1096" s="29">
        <v>550</v>
      </c>
      <c r="J1096" s="29"/>
      <c r="K1096" s="29"/>
      <c r="L1096" s="29">
        <v>465</v>
      </c>
      <c r="M1096" s="28">
        <v>658</v>
      </c>
      <c r="N1096" s="28" t="s">
        <v>151</v>
      </c>
      <c r="O1096" s="21">
        <f>IF(ISBLANK(J1096),(IF(ISBLANK(I1096),(IF(ISBLANK(K1096),(IF(ISBLANK(M1096),"Preis fehlt",M1096*'JR1'!AD$2)),K1096)),I1096)),J1096)</f>
        <v>550</v>
      </c>
    </row>
    <row r="1097" spans="1:15" x14ac:dyDescent="0.25">
      <c r="A1097" s="14">
        <v>712</v>
      </c>
      <c r="B1097" s="15" t="s">
        <v>56</v>
      </c>
      <c r="C1097" s="16" t="s">
        <v>2895</v>
      </c>
      <c r="D1097" s="15" t="s">
        <v>2896</v>
      </c>
      <c r="E1097" s="17" t="s">
        <v>98</v>
      </c>
      <c r="F1097" s="18" t="s">
        <v>84</v>
      </c>
      <c r="G1097" s="19">
        <v>8</v>
      </c>
      <c r="H1097" s="19">
        <v>8</v>
      </c>
      <c r="I1097" s="20">
        <v>2758</v>
      </c>
      <c r="J1097" s="20"/>
      <c r="K1097" s="20"/>
      <c r="L1097" s="20">
        <v>2338</v>
      </c>
      <c r="M1097" s="19">
        <v>3086</v>
      </c>
      <c r="N1097" s="19" t="s">
        <v>294</v>
      </c>
      <c r="O1097" s="21">
        <f>IF(ISBLANK(J1097),(IF(ISBLANK(I1097),(IF(ISBLANK(K1097),(IF(ISBLANK(M1097),"Preis fehlt",M1097*'JR1'!AD$2)),K1097)),I1097)),J1097)</f>
        <v>2758</v>
      </c>
    </row>
    <row r="1098" spans="1:15" x14ac:dyDescent="0.25">
      <c r="A1098" s="23">
        <v>8802</v>
      </c>
      <c r="B1098" s="24" t="s">
        <v>56</v>
      </c>
      <c r="C1098" s="25" t="s">
        <v>2897</v>
      </c>
      <c r="D1098" s="24" t="s">
        <v>2898</v>
      </c>
      <c r="E1098" s="26" t="s">
        <v>98</v>
      </c>
      <c r="F1098" s="27" t="s">
        <v>2022</v>
      </c>
      <c r="G1098" s="28">
        <v>6</v>
      </c>
      <c r="H1098" s="28">
        <v>6</v>
      </c>
      <c r="I1098" s="29"/>
      <c r="J1098" s="29"/>
      <c r="K1098" s="29"/>
      <c r="L1098" s="29"/>
      <c r="M1098" s="29"/>
      <c r="N1098" s="28" t="s">
        <v>227</v>
      </c>
      <c r="O1098" s="21" t="str">
        <f>IF(ISBLANK(J1098),(IF(ISBLANK(I1098),(IF(ISBLANK(K1098),(IF(ISBLANK(M1098),"Preis fehlt",M1098*'JR1'!AD$2)),K1098)),I1098)),J1098)</f>
        <v>Preis fehlt</v>
      </c>
    </row>
    <row r="1099" spans="1:15" x14ac:dyDescent="0.25">
      <c r="A1099" s="14">
        <v>5519</v>
      </c>
      <c r="B1099" s="15" t="s">
        <v>56</v>
      </c>
      <c r="C1099" s="16" t="s">
        <v>2899</v>
      </c>
      <c r="D1099" s="15" t="s">
        <v>2900</v>
      </c>
      <c r="E1099" s="17" t="s">
        <v>1037</v>
      </c>
      <c r="F1099" s="18" t="s">
        <v>1260</v>
      </c>
      <c r="G1099" s="19">
        <v>12</v>
      </c>
      <c r="H1099" s="19">
        <v>12</v>
      </c>
      <c r="I1099" s="20">
        <v>1246</v>
      </c>
      <c r="J1099" s="20"/>
      <c r="K1099" s="20"/>
      <c r="L1099" s="20">
        <v>1055</v>
      </c>
      <c r="M1099" s="19">
        <v>1334</v>
      </c>
      <c r="N1099" s="19" t="s">
        <v>67</v>
      </c>
      <c r="O1099" s="21">
        <f>IF(ISBLANK(J1099),(IF(ISBLANK(I1099),(IF(ISBLANK(K1099),(IF(ISBLANK(M1099),"Preis fehlt",M1099*'JR1'!AD$2)),K1099)),I1099)),J1099)</f>
        <v>1246</v>
      </c>
    </row>
    <row r="1100" spans="1:15" ht="120" x14ac:dyDescent="0.25">
      <c r="A1100" s="23">
        <v>719</v>
      </c>
      <c r="B1100" s="24" t="s">
        <v>56</v>
      </c>
      <c r="C1100" s="25" t="s">
        <v>2901</v>
      </c>
      <c r="D1100" s="24" t="s">
        <v>2902</v>
      </c>
      <c r="E1100" s="26" t="s">
        <v>129</v>
      </c>
      <c r="F1100" s="27" t="s">
        <v>2320</v>
      </c>
      <c r="G1100" s="28">
        <v>6</v>
      </c>
      <c r="H1100" s="28">
        <v>6</v>
      </c>
      <c r="I1100" s="29">
        <v>1804</v>
      </c>
      <c r="J1100" s="29"/>
      <c r="K1100" s="29"/>
      <c r="L1100" s="29">
        <v>1529</v>
      </c>
      <c r="M1100" s="28">
        <v>2017</v>
      </c>
      <c r="N1100" s="28" t="s">
        <v>76</v>
      </c>
      <c r="O1100" s="21">
        <f>IF(ISBLANK(J1100),(IF(ISBLANK(I1100),(IF(ISBLANK(K1100),(IF(ISBLANK(M1100),"Preis fehlt",M1100*'JR1'!AD$2)),K1100)),I1100)),J1100)</f>
        <v>1804</v>
      </c>
    </row>
    <row r="1101" spans="1:15" ht="30" x14ac:dyDescent="0.25">
      <c r="A1101" s="23">
        <v>491</v>
      </c>
      <c r="B1101" s="24" t="s">
        <v>56</v>
      </c>
      <c r="C1101" s="25" t="s">
        <v>2903</v>
      </c>
      <c r="D1101" s="24" t="s">
        <v>2904</v>
      </c>
      <c r="E1101" s="26" t="s">
        <v>59</v>
      </c>
      <c r="F1101" s="27" t="s">
        <v>161</v>
      </c>
      <c r="G1101" s="28">
        <v>12</v>
      </c>
      <c r="H1101" s="28">
        <v>12</v>
      </c>
      <c r="I1101" s="29">
        <v>2355</v>
      </c>
      <c r="J1101" s="29"/>
      <c r="K1101" s="29"/>
      <c r="L1101" s="29">
        <v>1997</v>
      </c>
      <c r="M1101" s="28">
        <v>2637</v>
      </c>
      <c r="N1101" s="28" t="s">
        <v>76</v>
      </c>
      <c r="O1101" s="21">
        <f>IF(ISBLANK(J1101),(IF(ISBLANK(I1101),(IF(ISBLANK(K1101),(IF(ISBLANK(M1101),"Preis fehlt",M1101*'JR1'!AD$2)),K1101)),I1101)),J1101)</f>
        <v>2355</v>
      </c>
    </row>
    <row r="1102" spans="1:15" ht="90" x14ac:dyDescent="0.25">
      <c r="A1102" s="14">
        <v>968</v>
      </c>
      <c r="B1102" s="15" t="s">
        <v>56</v>
      </c>
      <c r="C1102" s="16" t="s">
        <v>2905</v>
      </c>
      <c r="D1102" s="15" t="s">
        <v>2906</v>
      </c>
      <c r="E1102" s="17" t="s">
        <v>74</v>
      </c>
      <c r="F1102" s="18" t="s">
        <v>2907</v>
      </c>
      <c r="G1102" s="19">
        <v>6</v>
      </c>
      <c r="H1102" s="19">
        <v>6</v>
      </c>
      <c r="I1102" s="20">
        <v>1180</v>
      </c>
      <c r="J1102" s="20"/>
      <c r="K1102" s="20"/>
      <c r="L1102" s="20">
        <v>1001</v>
      </c>
      <c r="M1102" s="19">
        <v>1321</v>
      </c>
      <c r="N1102" s="19" t="s">
        <v>76</v>
      </c>
      <c r="O1102" s="21">
        <f>IF(ISBLANK(J1102),(IF(ISBLANK(I1102),(IF(ISBLANK(K1102),(IF(ISBLANK(M1102),"Preis fehlt",M1102*'JR1'!AD$2)),K1102)),I1102)),J1102)</f>
        <v>1180</v>
      </c>
    </row>
    <row r="1103" spans="1:15" ht="30" x14ac:dyDescent="0.25">
      <c r="A1103" s="14">
        <v>3044</v>
      </c>
      <c r="B1103" s="15" t="s">
        <v>56</v>
      </c>
      <c r="C1103" s="16" t="s">
        <v>2908</v>
      </c>
      <c r="D1103" s="15" t="s">
        <v>2909</v>
      </c>
      <c r="E1103" s="17" t="s">
        <v>245</v>
      </c>
      <c r="F1103" s="18" t="s">
        <v>698</v>
      </c>
      <c r="G1103" s="19">
        <v>10</v>
      </c>
      <c r="H1103" s="19">
        <v>10</v>
      </c>
      <c r="I1103" s="20">
        <v>3509</v>
      </c>
      <c r="J1103" s="20"/>
      <c r="K1103" s="20"/>
      <c r="L1103" s="20">
        <v>2973</v>
      </c>
      <c r="M1103" s="19">
        <v>3921</v>
      </c>
      <c r="N1103" s="19" t="s">
        <v>88</v>
      </c>
      <c r="O1103" s="21">
        <f>IF(ISBLANK(J1103),(IF(ISBLANK(I1103),(IF(ISBLANK(K1103),(IF(ISBLANK(M1103),"Preis fehlt",M1103*'JR1'!AD$2)),K1103)),I1103)),J1103)</f>
        <v>3509</v>
      </c>
    </row>
    <row r="1104" spans="1:15" ht="30" x14ac:dyDescent="0.25">
      <c r="A1104" s="14">
        <v>18153</v>
      </c>
      <c r="B1104" s="15" t="s">
        <v>56</v>
      </c>
      <c r="C1104" s="16" t="s">
        <v>2910</v>
      </c>
      <c r="D1104" s="15" t="s">
        <v>2911</v>
      </c>
      <c r="E1104" s="17" t="s">
        <v>59</v>
      </c>
      <c r="F1104" s="18" t="s">
        <v>249</v>
      </c>
      <c r="G1104" s="19">
        <v>4</v>
      </c>
      <c r="H1104" s="19">
        <v>4</v>
      </c>
      <c r="I1104" s="20"/>
      <c r="J1104" s="20"/>
      <c r="K1104" s="20"/>
      <c r="L1104" s="20"/>
      <c r="M1104" s="20"/>
      <c r="N1104" s="19" t="s">
        <v>88</v>
      </c>
      <c r="O1104" s="21" t="str">
        <f>IF(ISBLANK(J1104),(IF(ISBLANK(I1104),(IF(ISBLANK(K1104),(IF(ISBLANK(M1104),"Preis fehlt",M1104*'JR1'!AD$2)),K1104)),I1104)),J1104)</f>
        <v>Preis fehlt</v>
      </c>
    </row>
    <row r="1105" spans="1:15" ht="30" x14ac:dyDescent="0.25">
      <c r="A1105" s="23">
        <v>278</v>
      </c>
      <c r="B1105" s="24" t="s">
        <v>56</v>
      </c>
      <c r="C1105" s="25" t="s">
        <v>2912</v>
      </c>
      <c r="D1105" s="24" t="s">
        <v>2913</v>
      </c>
      <c r="E1105" s="26" t="s">
        <v>59</v>
      </c>
      <c r="F1105" s="27" t="s">
        <v>2229</v>
      </c>
      <c r="G1105" s="28">
        <v>12</v>
      </c>
      <c r="H1105" s="28">
        <v>12</v>
      </c>
      <c r="I1105" s="29">
        <v>5096</v>
      </c>
      <c r="J1105" s="29"/>
      <c r="K1105" s="29"/>
      <c r="L1105" s="29">
        <v>4318</v>
      </c>
      <c r="M1105" s="28">
        <v>5700</v>
      </c>
      <c r="N1105" s="28" t="s">
        <v>88</v>
      </c>
      <c r="O1105" s="21">
        <f>IF(ISBLANK(J1105),(IF(ISBLANK(I1105),(IF(ISBLANK(K1105),(IF(ISBLANK(M1105),"Preis fehlt",M1105*'JR1'!AD$2)),K1105)),I1105)),J1105)</f>
        <v>5096</v>
      </c>
    </row>
    <row r="1106" spans="1:15" ht="30" x14ac:dyDescent="0.25">
      <c r="A1106" s="14">
        <v>3045</v>
      </c>
      <c r="B1106" s="15" t="s">
        <v>56</v>
      </c>
      <c r="C1106" s="16" t="s">
        <v>2914</v>
      </c>
      <c r="D1106" s="15" t="s">
        <v>2915</v>
      </c>
      <c r="E1106" s="17" t="s">
        <v>74</v>
      </c>
      <c r="F1106" s="18" t="s">
        <v>932</v>
      </c>
      <c r="G1106" s="19">
        <v>12</v>
      </c>
      <c r="H1106" s="19">
        <v>12</v>
      </c>
      <c r="I1106" s="20">
        <v>3107</v>
      </c>
      <c r="J1106" s="20"/>
      <c r="K1106" s="20"/>
      <c r="L1106" s="20">
        <v>2634</v>
      </c>
      <c r="M1106" s="19">
        <v>3475</v>
      </c>
      <c r="N1106" s="19" t="s">
        <v>88</v>
      </c>
      <c r="O1106" s="21">
        <f>IF(ISBLANK(J1106),(IF(ISBLANK(I1106),(IF(ISBLANK(K1106),(IF(ISBLANK(M1106),"Preis fehlt",M1106*'JR1'!AD$2)),K1106)),I1106)),J1106)</f>
        <v>3107</v>
      </c>
    </row>
    <row r="1107" spans="1:15" ht="30" x14ac:dyDescent="0.25">
      <c r="A1107" s="23">
        <v>5109</v>
      </c>
      <c r="B1107" s="24" t="s">
        <v>56</v>
      </c>
      <c r="C1107" s="25" t="s">
        <v>2916</v>
      </c>
      <c r="D1107" s="24" t="s">
        <v>2917</v>
      </c>
      <c r="E1107" s="26" t="s">
        <v>74</v>
      </c>
      <c r="F1107" s="27" t="s">
        <v>2918</v>
      </c>
      <c r="G1107" s="28">
        <v>24</v>
      </c>
      <c r="H1107" s="28">
        <v>24</v>
      </c>
      <c r="I1107" s="29">
        <v>6689</v>
      </c>
      <c r="J1107" s="29"/>
      <c r="K1107" s="29"/>
      <c r="L1107" s="29">
        <v>5668</v>
      </c>
      <c r="M1107" s="28">
        <v>7478</v>
      </c>
      <c r="N1107" s="28" t="s">
        <v>267</v>
      </c>
      <c r="O1107" s="21">
        <f>IF(ISBLANK(J1107),(IF(ISBLANK(I1107),(IF(ISBLANK(K1107),(IF(ISBLANK(M1107),"Preis fehlt",M1107*'JR1'!AD$2)),K1107)),I1107)),J1107)</f>
        <v>6689</v>
      </c>
    </row>
    <row r="1108" spans="1:15" ht="30" x14ac:dyDescent="0.25">
      <c r="A1108" s="14">
        <v>5378</v>
      </c>
      <c r="B1108" s="15" t="s">
        <v>56</v>
      </c>
      <c r="C1108" s="16" t="s">
        <v>2919</v>
      </c>
      <c r="D1108" s="15" t="s">
        <v>2920</v>
      </c>
      <c r="E1108" s="17" t="s">
        <v>98</v>
      </c>
      <c r="F1108" s="18" t="s">
        <v>659</v>
      </c>
      <c r="G1108" s="19">
        <v>1</v>
      </c>
      <c r="H1108" s="19">
        <v>4</v>
      </c>
      <c r="I1108" s="20">
        <v>979</v>
      </c>
      <c r="J1108" s="20"/>
      <c r="K1108" s="20"/>
      <c r="L1108" s="20">
        <v>829</v>
      </c>
      <c r="M1108" s="19">
        <v>1092</v>
      </c>
      <c r="N1108" s="19" t="s">
        <v>80</v>
      </c>
      <c r="O1108" s="21">
        <f>IF(ISBLANK(J1108),(IF(ISBLANK(I1108),(IF(ISBLANK(K1108),(IF(ISBLANK(M1108),"Preis fehlt",M1108*'JR1'!AD$2)),K1108)),I1108)),J1108)</f>
        <v>979</v>
      </c>
    </row>
    <row r="1109" spans="1:15" ht="30" x14ac:dyDescent="0.25">
      <c r="A1109" s="23">
        <v>10098</v>
      </c>
      <c r="B1109" s="24" t="s">
        <v>56</v>
      </c>
      <c r="C1109" s="25" t="s">
        <v>2921</v>
      </c>
      <c r="D1109" s="24" t="s">
        <v>2922</v>
      </c>
      <c r="E1109" s="26" t="s">
        <v>98</v>
      </c>
      <c r="F1109" s="27" t="s">
        <v>688</v>
      </c>
      <c r="G1109" s="28">
        <v>4</v>
      </c>
      <c r="H1109" s="28">
        <v>4</v>
      </c>
      <c r="I1109" s="29"/>
      <c r="J1109" s="29"/>
      <c r="K1109" s="29"/>
      <c r="L1109" s="29"/>
      <c r="M1109" s="29"/>
      <c r="N1109" s="28" t="s">
        <v>267</v>
      </c>
      <c r="O1109" s="21" t="str">
        <f>IF(ISBLANK(J1109),(IF(ISBLANK(I1109),(IF(ISBLANK(K1109),(IF(ISBLANK(M1109),"Preis fehlt",M1109*'JR1'!AD$2)),K1109)),I1109)),J1109)</f>
        <v>Preis fehlt</v>
      </c>
    </row>
    <row r="1110" spans="1:15" x14ac:dyDescent="0.25">
      <c r="A1110" s="14">
        <v>8649</v>
      </c>
      <c r="B1110" s="15" t="s">
        <v>56</v>
      </c>
      <c r="C1110" s="16" t="s">
        <v>2923</v>
      </c>
      <c r="D1110" s="15" t="s">
        <v>2924</v>
      </c>
      <c r="E1110" s="17" t="s">
        <v>98</v>
      </c>
      <c r="F1110" s="18" t="s">
        <v>313</v>
      </c>
      <c r="G1110" s="19">
        <v>4</v>
      </c>
      <c r="H1110" s="19">
        <v>4</v>
      </c>
      <c r="I1110" s="20"/>
      <c r="J1110" s="20"/>
      <c r="K1110" s="20"/>
      <c r="L1110" s="20"/>
      <c r="M1110" s="20"/>
      <c r="N1110" s="19" t="s">
        <v>67</v>
      </c>
      <c r="O1110" s="21" t="str">
        <f>IF(ISBLANK(J1110),(IF(ISBLANK(I1110),(IF(ISBLANK(K1110),(IF(ISBLANK(M1110),"Preis fehlt",M1110*'JR1'!AD$2)),K1110)),I1110)),J1110)</f>
        <v>Preis fehlt</v>
      </c>
    </row>
    <row r="1111" spans="1:15" ht="30" x14ac:dyDescent="0.25">
      <c r="A1111" s="23">
        <v>4089</v>
      </c>
      <c r="B1111" s="24" t="s">
        <v>56</v>
      </c>
      <c r="C1111" s="25" t="s">
        <v>2925</v>
      </c>
      <c r="D1111" s="24" t="s">
        <v>2926</v>
      </c>
      <c r="E1111" s="26" t="s">
        <v>59</v>
      </c>
      <c r="F1111" s="27" t="s">
        <v>2927</v>
      </c>
      <c r="G1111" s="28">
        <v>12</v>
      </c>
      <c r="H1111" s="28">
        <v>12</v>
      </c>
      <c r="I1111" s="29">
        <v>1447</v>
      </c>
      <c r="J1111" s="29"/>
      <c r="K1111" s="29"/>
      <c r="L1111" s="29">
        <v>1226</v>
      </c>
      <c r="M1111" s="28">
        <v>1618</v>
      </c>
      <c r="N1111" s="28" t="s">
        <v>80</v>
      </c>
      <c r="O1111" s="21">
        <f>IF(ISBLANK(J1111),(IF(ISBLANK(I1111),(IF(ISBLANK(K1111),(IF(ISBLANK(M1111),"Preis fehlt",M1111*'JR1'!AD$2)),K1111)),I1111)),J1111)</f>
        <v>1447</v>
      </c>
    </row>
    <row r="1112" spans="1:15" ht="30" x14ac:dyDescent="0.25">
      <c r="A1112" s="14">
        <v>7657</v>
      </c>
      <c r="B1112" s="15" t="s">
        <v>56</v>
      </c>
      <c r="C1112" s="16" t="s">
        <v>2928</v>
      </c>
      <c r="D1112" s="15" t="s">
        <v>2929</v>
      </c>
      <c r="E1112" s="17" t="s">
        <v>74</v>
      </c>
      <c r="F1112" s="18" t="s">
        <v>2930</v>
      </c>
      <c r="G1112" s="19">
        <v>6</v>
      </c>
      <c r="H1112" s="19">
        <v>6</v>
      </c>
      <c r="I1112" s="20">
        <v>2675</v>
      </c>
      <c r="J1112" s="20"/>
      <c r="K1112" s="20"/>
      <c r="L1112" s="20">
        <v>2266</v>
      </c>
      <c r="M1112" s="19">
        <v>3000</v>
      </c>
      <c r="N1112" s="19" t="s">
        <v>61</v>
      </c>
      <c r="O1112" s="21">
        <f>IF(ISBLANK(J1112),(IF(ISBLANK(I1112),(IF(ISBLANK(K1112),(IF(ISBLANK(M1112),"Preis fehlt",M1112*'JR1'!AD$2)),K1112)),I1112)),J1112)</f>
        <v>2675</v>
      </c>
    </row>
    <row r="1113" spans="1:15" ht="30" x14ac:dyDescent="0.25">
      <c r="A1113" s="23">
        <v>210</v>
      </c>
      <c r="B1113" s="24" t="s">
        <v>56</v>
      </c>
      <c r="C1113" s="25" t="s">
        <v>2931</v>
      </c>
      <c r="D1113" s="24" t="s">
        <v>2932</v>
      </c>
      <c r="E1113" s="26" t="s">
        <v>154</v>
      </c>
      <c r="F1113" s="27" t="s">
        <v>841</v>
      </c>
      <c r="G1113" s="28">
        <v>12</v>
      </c>
      <c r="H1113" s="28">
        <v>12</v>
      </c>
      <c r="I1113" s="29">
        <v>10531</v>
      </c>
      <c r="J1113" s="29"/>
      <c r="K1113" s="29"/>
      <c r="L1113" s="29">
        <v>8924</v>
      </c>
      <c r="M1113" s="28">
        <v>11774</v>
      </c>
      <c r="N1113" s="28" t="s">
        <v>88</v>
      </c>
      <c r="O1113" s="21">
        <f>IF(ISBLANK(J1113),(IF(ISBLANK(I1113),(IF(ISBLANK(K1113),(IF(ISBLANK(M1113),"Preis fehlt",M1113*'JR1'!AD$2)),K1113)),I1113)),J1113)</f>
        <v>10531</v>
      </c>
    </row>
    <row r="1114" spans="1:15" ht="30" x14ac:dyDescent="0.25">
      <c r="A1114" s="14">
        <v>659</v>
      </c>
      <c r="B1114" s="15" t="s">
        <v>56</v>
      </c>
      <c r="C1114" s="16" t="s">
        <v>2933</v>
      </c>
      <c r="D1114" s="15" t="s">
        <v>2934</v>
      </c>
      <c r="E1114" s="17" t="s">
        <v>129</v>
      </c>
      <c r="F1114" s="18" t="s">
        <v>1963</v>
      </c>
      <c r="G1114" s="19">
        <v>8</v>
      </c>
      <c r="H1114" s="19">
        <v>8</v>
      </c>
      <c r="I1114" s="20">
        <v>1523</v>
      </c>
      <c r="J1114" s="20"/>
      <c r="K1114" s="20"/>
      <c r="L1114" s="20">
        <v>1290</v>
      </c>
      <c r="M1114" s="19">
        <v>1707</v>
      </c>
      <c r="N1114" s="19" t="s">
        <v>80</v>
      </c>
      <c r="O1114" s="21">
        <f>IF(ISBLANK(J1114),(IF(ISBLANK(I1114),(IF(ISBLANK(K1114),(IF(ISBLANK(M1114),"Preis fehlt",M1114*'JR1'!AD$2)),K1114)),I1114)),J1114)</f>
        <v>1523</v>
      </c>
    </row>
    <row r="1115" spans="1:15" x14ac:dyDescent="0.25">
      <c r="A1115" s="23">
        <v>12608</v>
      </c>
      <c r="B1115" s="24" t="s">
        <v>56</v>
      </c>
      <c r="C1115" s="25" t="s">
        <v>2935</v>
      </c>
      <c r="D1115" s="24" t="s">
        <v>2936</v>
      </c>
      <c r="E1115" s="26" t="s">
        <v>91</v>
      </c>
      <c r="F1115" s="27" t="s">
        <v>2937</v>
      </c>
      <c r="G1115" s="28">
        <v>12</v>
      </c>
      <c r="H1115" s="28">
        <v>12</v>
      </c>
      <c r="I1115" s="29">
        <v>4651</v>
      </c>
      <c r="J1115" s="29"/>
      <c r="K1115" s="29"/>
      <c r="L1115" s="29">
        <v>3941</v>
      </c>
      <c r="M1115" s="28">
        <v>4135</v>
      </c>
      <c r="N1115" s="28" t="s">
        <v>151</v>
      </c>
      <c r="O1115" s="21">
        <f>IF(ISBLANK(J1115),(IF(ISBLANK(I1115),(IF(ISBLANK(K1115),(IF(ISBLANK(M1115),"Preis fehlt",M1115*'JR1'!AD$2)),K1115)),I1115)),J1115)</f>
        <v>4651</v>
      </c>
    </row>
    <row r="1116" spans="1:15" ht="30" x14ac:dyDescent="0.25">
      <c r="A1116" s="14">
        <v>485</v>
      </c>
      <c r="B1116" s="15" t="s">
        <v>56</v>
      </c>
      <c r="C1116" s="16" t="s">
        <v>2938</v>
      </c>
      <c r="D1116" s="15" t="s">
        <v>2939</v>
      </c>
      <c r="E1116" s="17" t="s">
        <v>91</v>
      </c>
      <c r="F1116" s="18" t="s">
        <v>1744</v>
      </c>
      <c r="G1116" s="19">
        <v>1</v>
      </c>
      <c r="H1116" s="19">
        <v>52</v>
      </c>
      <c r="I1116" s="20">
        <v>4655</v>
      </c>
      <c r="J1116" s="20"/>
      <c r="K1116" s="20"/>
      <c r="L1116" s="20">
        <v>3944</v>
      </c>
      <c r="M1116" s="19">
        <v>5204</v>
      </c>
      <c r="N1116" s="19" t="s">
        <v>88</v>
      </c>
      <c r="O1116" s="21">
        <f>IF(ISBLANK(J1116),(IF(ISBLANK(I1116),(IF(ISBLANK(K1116),(IF(ISBLANK(M1116),"Preis fehlt",M1116*'JR1'!AD$2)),K1116)),I1116)),J1116)</f>
        <v>4655</v>
      </c>
    </row>
    <row r="1117" spans="1:15" x14ac:dyDescent="0.25">
      <c r="A1117" s="23">
        <v>10024</v>
      </c>
      <c r="B1117" s="24" t="s">
        <v>56</v>
      </c>
      <c r="C1117" s="25" t="s">
        <v>2940</v>
      </c>
      <c r="D1117" s="24" t="s">
        <v>2941</v>
      </c>
      <c r="E1117" s="26" t="s">
        <v>98</v>
      </c>
      <c r="F1117" s="27" t="s">
        <v>2942</v>
      </c>
      <c r="G1117" s="28">
        <v>1</v>
      </c>
      <c r="H1117" s="28">
        <v>8</v>
      </c>
      <c r="I1117" s="29">
        <v>1223</v>
      </c>
      <c r="J1117" s="29">
        <v>1197</v>
      </c>
      <c r="K1117" s="29"/>
      <c r="L1117" s="29">
        <v>1037</v>
      </c>
      <c r="M1117" s="28">
        <v>1337</v>
      </c>
      <c r="N1117" s="28" t="s">
        <v>67</v>
      </c>
      <c r="O1117" s="21">
        <f>IF(ISBLANK(J1117),(IF(ISBLANK(I1117),(IF(ISBLANK(K1117),(IF(ISBLANK(M1117),"Preis fehlt",M1117*'JR1'!AD$2)),K1117)),I1117)),J1117)</f>
        <v>1197</v>
      </c>
    </row>
    <row r="1118" spans="1:15" ht="30" x14ac:dyDescent="0.25">
      <c r="A1118" s="14">
        <v>700</v>
      </c>
      <c r="B1118" s="15" t="s">
        <v>56</v>
      </c>
      <c r="C1118" s="16" t="s">
        <v>2943</v>
      </c>
      <c r="D1118" s="15" t="s">
        <v>2944</v>
      </c>
      <c r="E1118" s="17" t="s">
        <v>129</v>
      </c>
      <c r="F1118" s="18" t="s">
        <v>233</v>
      </c>
      <c r="G1118" s="19">
        <v>12</v>
      </c>
      <c r="H1118" s="19">
        <v>12</v>
      </c>
      <c r="I1118" s="20">
        <v>5618</v>
      </c>
      <c r="J1118" s="20"/>
      <c r="K1118" s="20"/>
      <c r="L1118" s="20">
        <v>4761</v>
      </c>
      <c r="M1118" s="19">
        <v>6283</v>
      </c>
      <c r="N1118" s="19" t="s">
        <v>88</v>
      </c>
      <c r="O1118" s="21">
        <f>IF(ISBLANK(J1118),(IF(ISBLANK(I1118),(IF(ISBLANK(K1118),(IF(ISBLANK(M1118),"Preis fehlt",M1118*'JR1'!AD$2)),K1118)),I1118)),J1118)</f>
        <v>5618</v>
      </c>
    </row>
    <row r="1119" spans="1:15" ht="30" x14ac:dyDescent="0.25">
      <c r="A1119" s="23">
        <v>5284</v>
      </c>
      <c r="B1119" s="24" t="s">
        <v>56</v>
      </c>
      <c r="C1119" s="25" t="s">
        <v>2945</v>
      </c>
      <c r="D1119" s="24" t="s">
        <v>2946</v>
      </c>
      <c r="E1119" s="26" t="s">
        <v>352</v>
      </c>
      <c r="F1119" s="27" t="s">
        <v>405</v>
      </c>
      <c r="G1119" s="28">
        <v>6</v>
      </c>
      <c r="H1119" s="28">
        <v>6</v>
      </c>
      <c r="I1119" s="29">
        <v>1705</v>
      </c>
      <c r="J1119" s="29"/>
      <c r="K1119" s="29"/>
      <c r="L1119" s="29">
        <v>1445</v>
      </c>
      <c r="M1119" s="28">
        <v>1917</v>
      </c>
      <c r="N1119" s="28" t="s">
        <v>88</v>
      </c>
      <c r="O1119" s="21">
        <f>IF(ISBLANK(J1119),(IF(ISBLANK(I1119),(IF(ISBLANK(K1119),(IF(ISBLANK(M1119),"Preis fehlt",M1119*'JR1'!AD$2)),K1119)),I1119)),J1119)</f>
        <v>1705</v>
      </c>
    </row>
    <row r="1120" spans="1:15" ht="60" x14ac:dyDescent="0.25">
      <c r="A1120" s="14">
        <v>5379</v>
      </c>
      <c r="B1120" s="15" t="s">
        <v>56</v>
      </c>
      <c r="C1120" s="16" t="s">
        <v>2947</v>
      </c>
      <c r="D1120" s="15" t="s">
        <v>2948</v>
      </c>
      <c r="E1120" s="17" t="s">
        <v>129</v>
      </c>
      <c r="F1120" s="18" t="s">
        <v>1407</v>
      </c>
      <c r="G1120" s="19">
        <v>6</v>
      </c>
      <c r="H1120" s="19">
        <v>6</v>
      </c>
      <c r="I1120" s="20">
        <v>2246</v>
      </c>
      <c r="J1120" s="20"/>
      <c r="K1120" s="20"/>
      <c r="L1120" s="20">
        <v>1904</v>
      </c>
      <c r="M1120" s="19">
        <v>2511</v>
      </c>
      <c r="N1120" s="19" t="s">
        <v>80</v>
      </c>
      <c r="O1120" s="21">
        <f>IF(ISBLANK(J1120),(IF(ISBLANK(I1120),(IF(ISBLANK(K1120),(IF(ISBLANK(M1120),"Preis fehlt",M1120*'JR1'!AD$2)),K1120)),I1120)),J1120)</f>
        <v>2246</v>
      </c>
    </row>
    <row r="1121" spans="1:15" x14ac:dyDescent="0.25">
      <c r="A1121" s="23">
        <v>4292</v>
      </c>
      <c r="B1121" s="24" t="s">
        <v>56</v>
      </c>
      <c r="C1121" s="25" t="s">
        <v>2949</v>
      </c>
      <c r="D1121" s="24" t="s">
        <v>2950</v>
      </c>
      <c r="E1121" s="26" t="s">
        <v>70</v>
      </c>
      <c r="F1121" s="27" t="s">
        <v>2951</v>
      </c>
      <c r="G1121" s="28">
        <v>12</v>
      </c>
      <c r="H1121" s="28">
        <v>12</v>
      </c>
      <c r="I1121" s="29"/>
      <c r="J1121" s="29"/>
      <c r="K1121" s="29"/>
      <c r="L1121" s="29"/>
      <c r="M1121" s="29"/>
      <c r="N1121" s="28" t="s">
        <v>67</v>
      </c>
      <c r="O1121" s="21" t="str">
        <f>IF(ISBLANK(J1121),(IF(ISBLANK(I1121),(IF(ISBLANK(K1121),(IF(ISBLANK(M1121),"Preis fehlt",M1121*'JR1'!AD$2)),K1121)),I1121)),J1121)</f>
        <v>Preis fehlt</v>
      </c>
    </row>
    <row r="1122" spans="1:15" ht="30" x14ac:dyDescent="0.25">
      <c r="A1122" s="14">
        <v>3046</v>
      </c>
      <c r="B1122" s="15" t="s">
        <v>56</v>
      </c>
      <c r="C1122" s="16" t="s">
        <v>2952</v>
      </c>
      <c r="D1122" s="15" t="s">
        <v>2953</v>
      </c>
      <c r="E1122" s="17" t="s">
        <v>74</v>
      </c>
      <c r="F1122" s="18" t="s">
        <v>99</v>
      </c>
      <c r="G1122" s="19">
        <v>6</v>
      </c>
      <c r="H1122" s="19">
        <v>6</v>
      </c>
      <c r="I1122" s="20">
        <v>1575</v>
      </c>
      <c r="J1122" s="20"/>
      <c r="K1122" s="20"/>
      <c r="L1122" s="20">
        <v>1334</v>
      </c>
      <c r="M1122" s="19">
        <v>1762</v>
      </c>
      <c r="N1122" s="19" t="s">
        <v>80</v>
      </c>
      <c r="O1122" s="21">
        <f>IF(ISBLANK(J1122),(IF(ISBLANK(I1122),(IF(ISBLANK(K1122),(IF(ISBLANK(M1122),"Preis fehlt",M1122*'JR1'!AD$2)),K1122)),I1122)),J1122)</f>
        <v>1575</v>
      </c>
    </row>
    <row r="1123" spans="1:15" ht="120" x14ac:dyDescent="0.25">
      <c r="A1123" s="23">
        <v>535</v>
      </c>
      <c r="B1123" s="24" t="s">
        <v>56</v>
      </c>
      <c r="C1123" s="25" t="s">
        <v>2954</v>
      </c>
      <c r="D1123" s="24" t="s">
        <v>2955</v>
      </c>
      <c r="E1123" s="26" t="s">
        <v>74</v>
      </c>
      <c r="F1123" s="27" t="s">
        <v>1973</v>
      </c>
      <c r="G1123" s="28">
        <v>6</v>
      </c>
      <c r="H1123" s="28">
        <v>6</v>
      </c>
      <c r="I1123" s="29">
        <v>1876</v>
      </c>
      <c r="J1123" s="29"/>
      <c r="K1123" s="29"/>
      <c r="L1123" s="29">
        <v>1588</v>
      </c>
      <c r="M1123" s="28">
        <v>2098</v>
      </c>
      <c r="N1123" s="28" t="s">
        <v>76</v>
      </c>
      <c r="O1123" s="21">
        <f>IF(ISBLANK(J1123),(IF(ISBLANK(I1123),(IF(ISBLANK(K1123),(IF(ISBLANK(M1123),"Preis fehlt",M1123*'JR1'!AD$2)),K1123)),I1123)),J1123)</f>
        <v>1876</v>
      </c>
    </row>
    <row r="1124" spans="1:15" x14ac:dyDescent="0.25">
      <c r="A1124" s="14">
        <v>295</v>
      </c>
      <c r="B1124" s="15" t="s">
        <v>56</v>
      </c>
      <c r="C1124" s="16" t="s">
        <v>2956</v>
      </c>
      <c r="D1124" s="15" t="s">
        <v>2957</v>
      </c>
      <c r="E1124" s="17" t="s">
        <v>83</v>
      </c>
      <c r="F1124" s="18" t="s">
        <v>1407</v>
      </c>
      <c r="G1124" s="19">
        <v>6</v>
      </c>
      <c r="H1124" s="19">
        <v>6</v>
      </c>
      <c r="I1124" s="20">
        <v>2033</v>
      </c>
      <c r="J1124" s="20"/>
      <c r="K1124" s="20"/>
      <c r="L1124" s="20">
        <v>1724</v>
      </c>
      <c r="M1124" s="19">
        <v>2273</v>
      </c>
      <c r="N1124" s="19" t="s">
        <v>76</v>
      </c>
      <c r="O1124" s="21">
        <f>IF(ISBLANK(J1124),(IF(ISBLANK(I1124),(IF(ISBLANK(K1124),(IF(ISBLANK(M1124),"Preis fehlt",M1124*'JR1'!AD$2)),K1124)),I1124)),J1124)</f>
        <v>2033</v>
      </c>
    </row>
    <row r="1125" spans="1:15" x14ac:dyDescent="0.25">
      <c r="A1125" s="23">
        <v>12632</v>
      </c>
      <c r="B1125" s="24" t="s">
        <v>56</v>
      </c>
      <c r="C1125" s="25" t="s">
        <v>2958</v>
      </c>
      <c r="D1125" s="24" t="s">
        <v>2959</v>
      </c>
      <c r="E1125" s="26" t="s">
        <v>74</v>
      </c>
      <c r="F1125" s="27" t="s">
        <v>1584</v>
      </c>
      <c r="G1125" s="28">
        <v>4</v>
      </c>
      <c r="H1125" s="28">
        <v>4</v>
      </c>
      <c r="I1125" s="29">
        <v>817</v>
      </c>
      <c r="J1125" s="29"/>
      <c r="K1125" s="29"/>
      <c r="L1125" s="29">
        <v>692</v>
      </c>
      <c r="M1125" s="28">
        <v>726</v>
      </c>
      <c r="N1125" s="28" t="s">
        <v>76</v>
      </c>
      <c r="O1125" s="21">
        <f>IF(ISBLANK(J1125),(IF(ISBLANK(I1125),(IF(ISBLANK(K1125),(IF(ISBLANK(M1125),"Preis fehlt",M1125*'JR1'!AD$2)),K1125)),I1125)),J1125)</f>
        <v>817</v>
      </c>
    </row>
    <row r="1126" spans="1:15" ht="30" x14ac:dyDescent="0.25">
      <c r="A1126" s="14">
        <v>264</v>
      </c>
      <c r="B1126" s="15" t="s">
        <v>56</v>
      </c>
      <c r="C1126" s="16" t="s">
        <v>2960</v>
      </c>
      <c r="D1126" s="15" t="s">
        <v>2961</v>
      </c>
      <c r="E1126" s="17" t="s">
        <v>59</v>
      </c>
      <c r="F1126" s="18" t="s">
        <v>2962</v>
      </c>
      <c r="G1126" s="19">
        <v>12</v>
      </c>
      <c r="H1126" s="19">
        <v>12</v>
      </c>
      <c r="I1126" s="20">
        <v>3722</v>
      </c>
      <c r="J1126" s="20"/>
      <c r="K1126" s="20"/>
      <c r="L1126" s="20">
        <v>3154</v>
      </c>
      <c r="M1126" s="19">
        <v>4163</v>
      </c>
      <c r="N1126" s="19" t="s">
        <v>88</v>
      </c>
      <c r="O1126" s="21">
        <f>IF(ISBLANK(J1126),(IF(ISBLANK(I1126),(IF(ISBLANK(K1126),(IF(ISBLANK(M1126),"Preis fehlt",M1126*'JR1'!AD$2)),K1126)),I1126)),J1126)</f>
        <v>3722</v>
      </c>
    </row>
    <row r="1127" spans="1:15" ht="30" x14ac:dyDescent="0.25">
      <c r="A1127" s="23">
        <v>5155</v>
      </c>
      <c r="B1127" s="24" t="s">
        <v>56</v>
      </c>
      <c r="C1127" s="25" t="s">
        <v>2963</v>
      </c>
      <c r="D1127" s="24" t="s">
        <v>2964</v>
      </c>
      <c r="E1127" s="26" t="s">
        <v>129</v>
      </c>
      <c r="F1127" s="27" t="s">
        <v>2965</v>
      </c>
      <c r="G1127" s="28">
        <v>12</v>
      </c>
      <c r="H1127" s="28">
        <v>12</v>
      </c>
      <c r="I1127" s="29">
        <v>6935</v>
      </c>
      <c r="J1127" s="29"/>
      <c r="K1127" s="29"/>
      <c r="L1127" s="29">
        <v>5876</v>
      </c>
      <c r="M1127" s="28">
        <v>7758</v>
      </c>
      <c r="N1127" s="28" t="s">
        <v>61</v>
      </c>
      <c r="O1127" s="21">
        <f>IF(ISBLANK(J1127),(IF(ISBLANK(I1127),(IF(ISBLANK(K1127),(IF(ISBLANK(M1127),"Preis fehlt",M1127*'JR1'!AD$2)),K1127)),I1127)),J1127)</f>
        <v>6935</v>
      </c>
    </row>
    <row r="1128" spans="1:15" ht="30" x14ac:dyDescent="0.25">
      <c r="A1128" s="14">
        <v>206</v>
      </c>
      <c r="B1128" s="15" t="s">
        <v>56</v>
      </c>
      <c r="C1128" s="16" t="s">
        <v>2966</v>
      </c>
      <c r="D1128" s="15" t="s">
        <v>2967</v>
      </c>
      <c r="E1128" s="17" t="s">
        <v>91</v>
      </c>
      <c r="F1128" s="18" t="s">
        <v>2968</v>
      </c>
      <c r="G1128" s="19">
        <v>15</v>
      </c>
      <c r="H1128" s="19">
        <v>15</v>
      </c>
      <c r="I1128" s="20">
        <v>5175</v>
      </c>
      <c r="J1128" s="20"/>
      <c r="K1128" s="20"/>
      <c r="L1128" s="20">
        <v>4386</v>
      </c>
      <c r="M1128" s="19">
        <v>5791</v>
      </c>
      <c r="N1128" s="19" t="s">
        <v>88</v>
      </c>
      <c r="O1128" s="21">
        <f>IF(ISBLANK(J1128),(IF(ISBLANK(I1128),(IF(ISBLANK(K1128),(IF(ISBLANK(M1128),"Preis fehlt",M1128*'JR1'!AD$2)),K1128)),I1128)),J1128)</f>
        <v>5175</v>
      </c>
    </row>
    <row r="1129" spans="1:15" x14ac:dyDescent="0.25">
      <c r="A1129" s="23">
        <v>8024</v>
      </c>
      <c r="B1129" s="24" t="s">
        <v>56</v>
      </c>
      <c r="C1129" s="25" t="s">
        <v>2969</v>
      </c>
      <c r="D1129" s="24" t="s">
        <v>2970</v>
      </c>
      <c r="E1129" s="26" t="s">
        <v>74</v>
      </c>
      <c r="F1129" s="27" t="s">
        <v>2937</v>
      </c>
      <c r="G1129" s="28">
        <v>12</v>
      </c>
      <c r="H1129" s="28">
        <v>12</v>
      </c>
      <c r="I1129" s="29">
        <v>4227</v>
      </c>
      <c r="J1129" s="29"/>
      <c r="K1129" s="29"/>
      <c r="L1129" s="29">
        <v>3583</v>
      </c>
      <c r="M1129" s="28">
        <v>4730</v>
      </c>
      <c r="N1129" s="28" t="s">
        <v>67</v>
      </c>
      <c r="O1129" s="21">
        <f>IF(ISBLANK(J1129),(IF(ISBLANK(I1129),(IF(ISBLANK(K1129),(IF(ISBLANK(M1129),"Preis fehlt",M1129*'JR1'!AD$2)),K1129)),I1129)),J1129)</f>
        <v>4227</v>
      </c>
    </row>
    <row r="1130" spans="1:15" x14ac:dyDescent="0.25">
      <c r="A1130" s="14">
        <v>10025</v>
      </c>
      <c r="B1130" s="15" t="s">
        <v>56</v>
      </c>
      <c r="C1130" s="16" t="s">
        <v>2971</v>
      </c>
      <c r="D1130" s="15" t="s">
        <v>2972</v>
      </c>
      <c r="E1130" s="17" t="s">
        <v>59</v>
      </c>
      <c r="F1130" s="18" t="s">
        <v>2973</v>
      </c>
      <c r="G1130" s="19">
        <v>1</v>
      </c>
      <c r="H1130" s="19">
        <v>8</v>
      </c>
      <c r="I1130" s="20">
        <v>2113</v>
      </c>
      <c r="J1130" s="20">
        <v>1969</v>
      </c>
      <c r="K1130" s="20"/>
      <c r="L1130" s="20">
        <v>1790</v>
      </c>
      <c r="M1130" s="19">
        <v>2415</v>
      </c>
      <c r="N1130" s="19" t="s">
        <v>67</v>
      </c>
      <c r="O1130" s="21">
        <f>IF(ISBLANK(J1130),(IF(ISBLANK(I1130),(IF(ISBLANK(K1130),(IF(ISBLANK(M1130),"Preis fehlt",M1130*'JR1'!AD$2)),K1130)),I1130)),J1130)</f>
        <v>1969</v>
      </c>
    </row>
    <row r="1131" spans="1:15" x14ac:dyDescent="0.25">
      <c r="A1131" s="23">
        <v>8603</v>
      </c>
      <c r="B1131" s="24" t="s">
        <v>56</v>
      </c>
      <c r="C1131" s="25" t="s">
        <v>2974</v>
      </c>
      <c r="D1131" s="24" t="s">
        <v>2975</v>
      </c>
      <c r="E1131" s="26" t="s">
        <v>98</v>
      </c>
      <c r="F1131" s="27" t="s">
        <v>1737</v>
      </c>
      <c r="G1131" s="28">
        <v>6</v>
      </c>
      <c r="H1131" s="28">
        <v>6</v>
      </c>
      <c r="I1131" s="29"/>
      <c r="J1131" s="29"/>
      <c r="K1131" s="29"/>
      <c r="L1131" s="29"/>
      <c r="M1131" s="29"/>
      <c r="N1131" s="28" t="s">
        <v>227</v>
      </c>
      <c r="O1131" s="21" t="str">
        <f>IF(ISBLANK(J1131),(IF(ISBLANK(I1131),(IF(ISBLANK(K1131),(IF(ISBLANK(M1131),"Preis fehlt",M1131*'JR1'!AD$2)),K1131)),I1131)),J1131)</f>
        <v>Preis fehlt</v>
      </c>
    </row>
    <row r="1132" spans="1:15" ht="30" x14ac:dyDescent="0.25">
      <c r="A1132" s="14">
        <v>234</v>
      </c>
      <c r="B1132" s="15" t="s">
        <v>56</v>
      </c>
      <c r="C1132" s="16" t="s">
        <v>2976</v>
      </c>
      <c r="D1132" s="15" t="s">
        <v>2977</v>
      </c>
      <c r="E1132" s="17" t="s">
        <v>74</v>
      </c>
      <c r="F1132" s="18" t="s">
        <v>378</v>
      </c>
      <c r="G1132" s="19">
        <v>12</v>
      </c>
      <c r="H1132" s="19">
        <v>12</v>
      </c>
      <c r="I1132" s="20">
        <v>4480</v>
      </c>
      <c r="J1132" s="20"/>
      <c r="K1132" s="20"/>
      <c r="L1132" s="20">
        <v>3796</v>
      </c>
      <c r="M1132" s="19">
        <v>5008</v>
      </c>
      <c r="N1132" s="19" t="s">
        <v>61</v>
      </c>
      <c r="O1132" s="21">
        <f>IF(ISBLANK(J1132),(IF(ISBLANK(I1132),(IF(ISBLANK(K1132),(IF(ISBLANK(M1132),"Preis fehlt",M1132*'JR1'!AD$2)),K1132)),I1132)),J1132)</f>
        <v>4480</v>
      </c>
    </row>
    <row r="1133" spans="1:15" ht="30" x14ac:dyDescent="0.25">
      <c r="A1133" s="23">
        <v>18298</v>
      </c>
      <c r="B1133" s="24" t="s">
        <v>56</v>
      </c>
      <c r="C1133" s="25" t="s">
        <v>2978</v>
      </c>
      <c r="D1133" s="24" t="s">
        <v>2979</v>
      </c>
      <c r="E1133" s="26" t="s">
        <v>98</v>
      </c>
      <c r="F1133" s="27" t="s">
        <v>2071</v>
      </c>
      <c r="G1133" s="28">
        <v>6</v>
      </c>
      <c r="H1133" s="28">
        <v>6</v>
      </c>
      <c r="I1133" s="29"/>
      <c r="J1133" s="29"/>
      <c r="K1133" s="29"/>
      <c r="L1133" s="29"/>
      <c r="M1133" s="29"/>
      <c r="N1133" s="28" t="s">
        <v>88</v>
      </c>
      <c r="O1133" s="21" t="str">
        <f>IF(ISBLANK(J1133),(IF(ISBLANK(I1133),(IF(ISBLANK(K1133),(IF(ISBLANK(M1133),"Preis fehlt",M1133*'JR1'!AD$2)),K1133)),I1133)),J1133)</f>
        <v>Preis fehlt</v>
      </c>
    </row>
    <row r="1134" spans="1:15" x14ac:dyDescent="0.25">
      <c r="A1134" s="14">
        <v>299</v>
      </c>
      <c r="B1134" s="15" t="s">
        <v>56</v>
      </c>
      <c r="C1134" s="16" t="s">
        <v>2980</v>
      </c>
      <c r="D1134" s="15" t="s">
        <v>2981</v>
      </c>
      <c r="E1134" s="17" t="s">
        <v>98</v>
      </c>
      <c r="F1134" s="18" t="s">
        <v>2982</v>
      </c>
      <c r="G1134" s="19">
        <v>10</v>
      </c>
      <c r="H1134" s="19">
        <v>10</v>
      </c>
      <c r="I1134" s="20">
        <v>1958</v>
      </c>
      <c r="J1134" s="20"/>
      <c r="K1134" s="20"/>
      <c r="L1134" s="20">
        <v>1661</v>
      </c>
      <c r="M1134" s="19">
        <v>2192</v>
      </c>
      <c r="N1134" s="19" t="s">
        <v>462</v>
      </c>
      <c r="O1134" s="21">
        <f>IF(ISBLANK(J1134),(IF(ISBLANK(I1134),(IF(ISBLANK(K1134),(IF(ISBLANK(M1134),"Preis fehlt",M1134*'JR1'!AD$2)),K1134)),I1134)),J1134)</f>
        <v>1958</v>
      </c>
    </row>
    <row r="1135" spans="1:15" x14ac:dyDescent="0.25">
      <c r="A1135" s="23">
        <v>18057</v>
      </c>
      <c r="B1135" s="24" t="s">
        <v>56</v>
      </c>
      <c r="C1135" s="25" t="s">
        <v>2983</v>
      </c>
      <c r="D1135" s="24" t="s">
        <v>2984</v>
      </c>
      <c r="E1135" s="26" t="s">
        <v>98</v>
      </c>
      <c r="F1135" s="27" t="s">
        <v>683</v>
      </c>
      <c r="G1135" s="28">
        <v>4</v>
      </c>
      <c r="H1135" s="28">
        <v>4</v>
      </c>
      <c r="I1135" s="29"/>
      <c r="J1135" s="29"/>
      <c r="K1135" s="29"/>
      <c r="L1135" s="29"/>
      <c r="M1135" s="29"/>
      <c r="N1135" s="28" t="s">
        <v>284</v>
      </c>
      <c r="O1135" s="21" t="str">
        <f>IF(ISBLANK(J1135),(IF(ISBLANK(I1135),(IF(ISBLANK(K1135),(IF(ISBLANK(M1135),"Preis fehlt",M1135*'JR1'!AD$2)),K1135)),I1135)),J1135)</f>
        <v>Preis fehlt</v>
      </c>
    </row>
    <row r="1136" spans="1:15" x14ac:dyDescent="0.25">
      <c r="A1136" s="14">
        <v>266</v>
      </c>
      <c r="B1136" s="15" t="s">
        <v>56</v>
      </c>
      <c r="C1136" s="16" t="s">
        <v>2985</v>
      </c>
      <c r="D1136" s="15" t="s">
        <v>2986</v>
      </c>
      <c r="E1136" s="17" t="s">
        <v>129</v>
      </c>
      <c r="F1136" s="18" t="s">
        <v>2987</v>
      </c>
      <c r="G1136" s="19">
        <v>12</v>
      </c>
      <c r="H1136" s="19">
        <v>12</v>
      </c>
      <c r="I1136" s="20">
        <v>2665</v>
      </c>
      <c r="J1136" s="20"/>
      <c r="K1136" s="20"/>
      <c r="L1136" s="20">
        <v>2259</v>
      </c>
      <c r="M1136" s="19">
        <v>2982</v>
      </c>
      <c r="N1136" s="19" t="s">
        <v>284</v>
      </c>
      <c r="O1136" s="21">
        <f>IF(ISBLANK(J1136),(IF(ISBLANK(I1136),(IF(ISBLANK(K1136),(IF(ISBLANK(M1136),"Preis fehlt",M1136*'JR1'!AD$2)),K1136)),I1136)),J1136)</f>
        <v>2665</v>
      </c>
    </row>
    <row r="1137" spans="1:15" x14ac:dyDescent="0.25">
      <c r="A1137" s="23">
        <v>12733</v>
      </c>
      <c r="B1137" s="24" t="s">
        <v>56</v>
      </c>
      <c r="C1137" s="25" t="s">
        <v>2988</v>
      </c>
      <c r="D1137" s="24" t="s">
        <v>2989</v>
      </c>
      <c r="E1137" s="26" t="s">
        <v>74</v>
      </c>
      <c r="F1137" s="27" t="s">
        <v>1213</v>
      </c>
      <c r="G1137" s="28">
        <v>4</v>
      </c>
      <c r="H1137" s="28">
        <v>4</v>
      </c>
      <c r="I1137" s="29">
        <v>1055</v>
      </c>
      <c r="J1137" s="29"/>
      <c r="K1137" s="29"/>
      <c r="L1137" s="29">
        <v>894</v>
      </c>
      <c r="M1137" s="28">
        <v>939</v>
      </c>
      <c r="N1137" s="28" t="s">
        <v>67</v>
      </c>
      <c r="O1137" s="21">
        <f>IF(ISBLANK(J1137),(IF(ISBLANK(I1137),(IF(ISBLANK(K1137),(IF(ISBLANK(M1137),"Preis fehlt",M1137*'JR1'!AD$2)),K1137)),I1137)),J1137)</f>
        <v>1055</v>
      </c>
    </row>
    <row r="1138" spans="1:15" x14ac:dyDescent="0.25">
      <c r="A1138" s="14">
        <v>12901</v>
      </c>
      <c r="B1138" s="15" t="s">
        <v>56</v>
      </c>
      <c r="C1138" s="16" t="s">
        <v>2990</v>
      </c>
      <c r="D1138" s="15" t="s">
        <v>2991</v>
      </c>
      <c r="E1138" s="17" t="s">
        <v>129</v>
      </c>
      <c r="F1138" s="18" t="s">
        <v>651</v>
      </c>
      <c r="G1138" s="19">
        <v>1</v>
      </c>
      <c r="H1138" s="19">
        <v>12</v>
      </c>
      <c r="I1138" s="20">
        <v>1508</v>
      </c>
      <c r="J1138" s="20"/>
      <c r="K1138" s="20"/>
      <c r="L1138" s="20">
        <v>1278</v>
      </c>
      <c r="M1138" s="19">
        <v>1421</v>
      </c>
      <c r="N1138" s="19" t="s">
        <v>343</v>
      </c>
      <c r="O1138" s="21">
        <f>IF(ISBLANK(J1138),(IF(ISBLANK(I1138),(IF(ISBLANK(K1138),(IF(ISBLANK(M1138),"Preis fehlt",M1138*'JR1'!AD$2)),K1138)),I1138)),J1138)</f>
        <v>1508</v>
      </c>
    </row>
    <row r="1139" spans="1:15" x14ac:dyDescent="0.25">
      <c r="A1139" s="23">
        <v>12748</v>
      </c>
      <c r="B1139" s="24" t="s">
        <v>56</v>
      </c>
      <c r="C1139" s="25" t="s">
        <v>2992</v>
      </c>
      <c r="D1139" s="24" t="s">
        <v>2993</v>
      </c>
      <c r="E1139" s="26" t="s">
        <v>74</v>
      </c>
      <c r="F1139" s="27" t="s">
        <v>1927</v>
      </c>
      <c r="G1139" s="28">
        <v>4</v>
      </c>
      <c r="H1139" s="28">
        <v>4</v>
      </c>
      <c r="I1139" s="29">
        <v>631</v>
      </c>
      <c r="J1139" s="29"/>
      <c r="K1139" s="29"/>
      <c r="L1139" s="29">
        <v>534</v>
      </c>
      <c r="M1139" s="28">
        <v>562</v>
      </c>
      <c r="N1139" s="28" t="s">
        <v>284</v>
      </c>
      <c r="O1139" s="21">
        <f>IF(ISBLANK(J1139),(IF(ISBLANK(I1139),(IF(ISBLANK(K1139),(IF(ISBLANK(M1139),"Preis fehlt",M1139*'JR1'!AD$2)),K1139)),I1139)),J1139)</f>
        <v>631</v>
      </c>
    </row>
    <row r="1140" spans="1:15" x14ac:dyDescent="0.25">
      <c r="A1140" s="14">
        <v>4081</v>
      </c>
      <c r="B1140" s="15" t="s">
        <v>56</v>
      </c>
      <c r="C1140" s="16" t="s">
        <v>2994</v>
      </c>
      <c r="D1140" s="15" t="s">
        <v>2995</v>
      </c>
      <c r="E1140" s="17" t="s">
        <v>129</v>
      </c>
      <c r="F1140" s="18" t="s">
        <v>1180</v>
      </c>
      <c r="G1140" s="19">
        <v>4</v>
      </c>
      <c r="H1140" s="19">
        <v>4</v>
      </c>
      <c r="I1140" s="20">
        <v>439</v>
      </c>
      <c r="J1140" s="20"/>
      <c r="K1140" s="20"/>
      <c r="L1140" s="20">
        <v>372</v>
      </c>
      <c r="M1140" s="19">
        <v>494</v>
      </c>
      <c r="N1140" s="19" t="s">
        <v>1350</v>
      </c>
      <c r="O1140" s="21">
        <f>IF(ISBLANK(J1140),(IF(ISBLANK(I1140),(IF(ISBLANK(K1140),(IF(ISBLANK(M1140),"Preis fehlt",M1140*'JR1'!AD$2)),K1140)),I1140)),J1140)</f>
        <v>439</v>
      </c>
    </row>
    <row r="1141" spans="1:15" ht="105" x14ac:dyDescent="0.25">
      <c r="A1141" s="23">
        <v>12931</v>
      </c>
      <c r="B1141" s="24" t="s">
        <v>56</v>
      </c>
      <c r="C1141" s="25" t="s">
        <v>2996</v>
      </c>
      <c r="D1141" s="24" t="s">
        <v>2997</v>
      </c>
      <c r="E1141" s="26" t="s">
        <v>74</v>
      </c>
      <c r="F1141" s="27" t="s">
        <v>1222</v>
      </c>
      <c r="G1141" s="28">
        <v>4</v>
      </c>
      <c r="H1141" s="28">
        <v>4</v>
      </c>
      <c r="I1141" s="29">
        <v>340</v>
      </c>
      <c r="J1141" s="29"/>
      <c r="K1141" s="29"/>
      <c r="L1141" s="29">
        <v>289</v>
      </c>
      <c r="M1141" s="28">
        <v>420</v>
      </c>
      <c r="N1141" s="28" t="s">
        <v>597</v>
      </c>
      <c r="O1141" s="21">
        <f>IF(ISBLANK(J1141),(IF(ISBLANK(I1141),(IF(ISBLANK(K1141),(IF(ISBLANK(M1141),"Preis fehlt",M1141*'JR1'!AD$2)),K1141)),I1141)),J1141)</f>
        <v>340</v>
      </c>
    </row>
    <row r="1142" spans="1:15" ht="30" x14ac:dyDescent="0.25">
      <c r="A1142" s="14">
        <v>18304</v>
      </c>
      <c r="B1142" s="15" t="s">
        <v>56</v>
      </c>
      <c r="C1142" s="16" t="s">
        <v>2998</v>
      </c>
      <c r="D1142" s="15" t="s">
        <v>2999</v>
      </c>
      <c r="E1142" s="17" t="s">
        <v>98</v>
      </c>
      <c r="F1142" s="18" t="s">
        <v>593</v>
      </c>
      <c r="G1142" s="19">
        <v>6</v>
      </c>
      <c r="H1142" s="19">
        <v>6</v>
      </c>
      <c r="I1142" s="20"/>
      <c r="J1142" s="20"/>
      <c r="K1142" s="20"/>
      <c r="L1142" s="20"/>
      <c r="M1142" s="20"/>
      <c r="N1142" s="19" t="s">
        <v>88</v>
      </c>
      <c r="O1142" s="21" t="str">
        <f>IF(ISBLANK(J1142),(IF(ISBLANK(I1142),(IF(ISBLANK(K1142),(IF(ISBLANK(M1142),"Preis fehlt",M1142*'JR1'!AD$2)),K1142)),I1142)),J1142)</f>
        <v>Preis fehlt</v>
      </c>
    </row>
    <row r="1143" spans="1:15" x14ac:dyDescent="0.25">
      <c r="A1143" s="23">
        <v>8028</v>
      </c>
      <c r="B1143" s="24" t="s">
        <v>56</v>
      </c>
      <c r="C1143" s="25" t="s">
        <v>3000</v>
      </c>
      <c r="D1143" s="24" t="s">
        <v>3001</v>
      </c>
      <c r="E1143" s="26" t="s">
        <v>74</v>
      </c>
      <c r="F1143" s="27" t="s">
        <v>1421</v>
      </c>
      <c r="G1143" s="28">
        <v>12</v>
      </c>
      <c r="H1143" s="28">
        <v>12</v>
      </c>
      <c r="I1143" s="29">
        <v>5157</v>
      </c>
      <c r="J1143" s="29"/>
      <c r="K1143" s="29"/>
      <c r="L1143" s="29">
        <v>4371</v>
      </c>
      <c r="M1143" s="28">
        <v>5767</v>
      </c>
      <c r="N1143" s="28" t="s">
        <v>67</v>
      </c>
      <c r="O1143" s="21">
        <f>IF(ISBLANK(J1143),(IF(ISBLANK(I1143),(IF(ISBLANK(K1143),(IF(ISBLANK(M1143),"Preis fehlt",M1143*'JR1'!AD$2)),K1143)),I1143)),J1143)</f>
        <v>5157</v>
      </c>
    </row>
    <row r="1144" spans="1:15" x14ac:dyDescent="0.25">
      <c r="A1144" s="14">
        <v>4243</v>
      </c>
      <c r="B1144" s="15" t="s">
        <v>56</v>
      </c>
      <c r="C1144" s="16" t="s">
        <v>3002</v>
      </c>
      <c r="D1144" s="15" t="s">
        <v>3003</v>
      </c>
      <c r="E1144" s="17" t="s">
        <v>3004</v>
      </c>
      <c r="F1144" s="18" t="s">
        <v>585</v>
      </c>
      <c r="G1144" s="19">
        <v>4</v>
      </c>
      <c r="H1144" s="19">
        <v>4</v>
      </c>
      <c r="I1144" s="20"/>
      <c r="J1144" s="20"/>
      <c r="K1144" s="20"/>
      <c r="L1144" s="20"/>
      <c r="M1144" s="20"/>
      <c r="N1144" s="19" t="s">
        <v>67</v>
      </c>
      <c r="O1144" s="21" t="str">
        <f>IF(ISBLANK(J1144),(IF(ISBLANK(I1144),(IF(ISBLANK(K1144),(IF(ISBLANK(M1144),"Preis fehlt",M1144*'JR1'!AD$2)),K1144)),I1144)),J1144)</f>
        <v>Preis fehlt</v>
      </c>
    </row>
    <row r="1145" spans="1:15" x14ac:dyDescent="0.25">
      <c r="A1145" s="23">
        <v>18110</v>
      </c>
      <c r="B1145" s="24" t="s">
        <v>56</v>
      </c>
      <c r="C1145" s="25" t="s">
        <v>3005</v>
      </c>
      <c r="D1145" s="24" t="s">
        <v>3006</v>
      </c>
      <c r="E1145" s="26" t="s">
        <v>98</v>
      </c>
      <c r="F1145" s="27" t="s">
        <v>683</v>
      </c>
      <c r="G1145" s="28">
        <v>4</v>
      </c>
      <c r="H1145" s="28">
        <v>4</v>
      </c>
      <c r="I1145" s="29"/>
      <c r="J1145" s="29"/>
      <c r="K1145" s="29"/>
      <c r="L1145" s="29"/>
      <c r="M1145" s="29"/>
      <c r="N1145" s="28" t="s">
        <v>67</v>
      </c>
      <c r="O1145" s="21" t="str">
        <f>IF(ISBLANK(J1145),(IF(ISBLANK(I1145),(IF(ISBLANK(K1145),(IF(ISBLANK(M1145),"Preis fehlt",M1145*'JR1'!AD$2)),K1145)),I1145)),J1145)</f>
        <v>Preis fehlt</v>
      </c>
    </row>
    <row r="1146" spans="1:15" ht="45" x14ac:dyDescent="0.25">
      <c r="A1146" s="14">
        <v>5049</v>
      </c>
      <c r="B1146" s="15" t="s">
        <v>56</v>
      </c>
      <c r="C1146" s="16" t="s">
        <v>3007</v>
      </c>
      <c r="D1146" s="15" t="s">
        <v>3008</v>
      </c>
      <c r="E1146" s="17" t="s">
        <v>83</v>
      </c>
      <c r="F1146" s="18" t="s">
        <v>3009</v>
      </c>
      <c r="G1146" s="19">
        <v>19</v>
      </c>
      <c r="H1146" s="19">
        <v>38</v>
      </c>
      <c r="I1146" s="20">
        <v>11457</v>
      </c>
      <c r="J1146" s="20"/>
      <c r="K1146" s="20"/>
      <c r="L1146" s="20">
        <v>9709</v>
      </c>
      <c r="M1146" s="19">
        <v>12817</v>
      </c>
      <c r="N1146" s="19" t="s">
        <v>126</v>
      </c>
      <c r="O1146" s="21">
        <f>IF(ISBLANK(J1146),(IF(ISBLANK(I1146),(IF(ISBLANK(K1146),(IF(ISBLANK(M1146),"Preis fehlt",M1146*'JR1'!AD$2)),K1146)),I1146)),J1146)</f>
        <v>11457</v>
      </c>
    </row>
    <row r="1147" spans="1:15" ht="30" x14ac:dyDescent="0.25">
      <c r="A1147" s="23">
        <v>762</v>
      </c>
      <c r="B1147" s="24" t="s">
        <v>56</v>
      </c>
      <c r="C1147" s="25" t="s">
        <v>3010</v>
      </c>
      <c r="D1147" s="24" t="s">
        <v>3011</v>
      </c>
      <c r="E1147" s="26" t="s">
        <v>74</v>
      </c>
      <c r="F1147" s="27" t="s">
        <v>783</v>
      </c>
      <c r="G1147" s="28">
        <v>12</v>
      </c>
      <c r="H1147" s="28">
        <v>12</v>
      </c>
      <c r="I1147" s="29">
        <v>4355</v>
      </c>
      <c r="J1147" s="29"/>
      <c r="K1147" s="29"/>
      <c r="L1147" s="29">
        <v>3691</v>
      </c>
      <c r="M1147" s="28">
        <v>4870</v>
      </c>
      <c r="N1147" s="28" t="s">
        <v>88</v>
      </c>
      <c r="O1147" s="21">
        <f>IF(ISBLANK(J1147),(IF(ISBLANK(I1147),(IF(ISBLANK(K1147),(IF(ISBLANK(M1147),"Preis fehlt",M1147*'JR1'!AD$2)),K1147)),I1147)),J1147)</f>
        <v>4355</v>
      </c>
    </row>
    <row r="1148" spans="1:15" ht="30" x14ac:dyDescent="0.25">
      <c r="A1148" s="14">
        <v>2031</v>
      </c>
      <c r="B1148" s="15" t="s">
        <v>56</v>
      </c>
      <c r="C1148" s="16" t="s">
        <v>3012</v>
      </c>
      <c r="D1148" s="15" t="s">
        <v>3013</v>
      </c>
      <c r="E1148" s="17" t="s">
        <v>98</v>
      </c>
      <c r="F1148" s="18" t="s">
        <v>3014</v>
      </c>
      <c r="G1148" s="19">
        <v>10</v>
      </c>
      <c r="H1148" s="19">
        <v>10</v>
      </c>
      <c r="I1148" s="20">
        <v>5647</v>
      </c>
      <c r="J1148" s="20"/>
      <c r="K1148" s="20"/>
      <c r="L1148" s="20">
        <v>4784</v>
      </c>
      <c r="M1148" s="19">
        <v>6319</v>
      </c>
      <c r="N1148" s="19" t="s">
        <v>88</v>
      </c>
      <c r="O1148" s="21">
        <f>IF(ISBLANK(J1148),(IF(ISBLANK(I1148),(IF(ISBLANK(K1148),(IF(ISBLANK(M1148),"Preis fehlt",M1148*'JR1'!AD$2)),K1148)),I1148)),J1148)</f>
        <v>5647</v>
      </c>
    </row>
    <row r="1149" spans="1:15" ht="30" x14ac:dyDescent="0.25">
      <c r="A1149" s="23">
        <v>5380</v>
      </c>
      <c r="B1149" s="24" t="s">
        <v>56</v>
      </c>
      <c r="C1149" s="25" t="s">
        <v>3015</v>
      </c>
      <c r="D1149" s="24" t="s">
        <v>3016</v>
      </c>
      <c r="E1149" s="26" t="s">
        <v>74</v>
      </c>
      <c r="F1149" s="27" t="s">
        <v>326</v>
      </c>
      <c r="G1149" s="28">
        <v>12</v>
      </c>
      <c r="H1149" s="28">
        <v>12</v>
      </c>
      <c r="I1149" s="29">
        <v>4439</v>
      </c>
      <c r="J1149" s="29"/>
      <c r="K1149" s="29"/>
      <c r="L1149" s="29">
        <v>3762</v>
      </c>
      <c r="M1149" s="28">
        <v>4965</v>
      </c>
      <c r="N1149" s="28" t="s">
        <v>80</v>
      </c>
      <c r="O1149" s="21">
        <f>IF(ISBLANK(J1149),(IF(ISBLANK(I1149),(IF(ISBLANK(K1149),(IF(ISBLANK(M1149),"Preis fehlt",M1149*'JR1'!AD$2)),K1149)),I1149)),J1149)</f>
        <v>4439</v>
      </c>
    </row>
    <row r="1150" spans="1:15" ht="30" x14ac:dyDescent="0.25">
      <c r="A1150" s="14">
        <v>3047</v>
      </c>
      <c r="B1150" s="15" t="s">
        <v>56</v>
      </c>
      <c r="C1150" s="16" t="s">
        <v>3017</v>
      </c>
      <c r="D1150" s="15" t="s">
        <v>3018</v>
      </c>
      <c r="E1150" s="17" t="s">
        <v>129</v>
      </c>
      <c r="F1150" s="18" t="s">
        <v>183</v>
      </c>
      <c r="G1150" s="19">
        <v>1</v>
      </c>
      <c r="H1150" s="19">
        <v>8</v>
      </c>
      <c r="I1150" s="20">
        <v>2107</v>
      </c>
      <c r="J1150" s="20"/>
      <c r="K1150" s="20"/>
      <c r="L1150" s="20">
        <v>1785</v>
      </c>
      <c r="M1150" s="19">
        <v>2355</v>
      </c>
      <c r="N1150" s="19" t="s">
        <v>80</v>
      </c>
      <c r="O1150" s="21">
        <f>IF(ISBLANK(J1150),(IF(ISBLANK(I1150),(IF(ISBLANK(K1150),(IF(ISBLANK(M1150),"Preis fehlt",M1150*'JR1'!AD$2)),K1150)),I1150)),J1150)</f>
        <v>2107</v>
      </c>
    </row>
    <row r="1151" spans="1:15" x14ac:dyDescent="0.25">
      <c r="A1151" s="23">
        <v>5050</v>
      </c>
      <c r="B1151" s="24" t="s">
        <v>56</v>
      </c>
      <c r="C1151" s="25" t="s">
        <v>3019</v>
      </c>
      <c r="D1151" s="24" t="s">
        <v>3020</v>
      </c>
      <c r="E1151" s="26" t="s">
        <v>59</v>
      </c>
      <c r="F1151" s="27" t="s">
        <v>538</v>
      </c>
      <c r="G1151" s="28">
        <v>12</v>
      </c>
      <c r="H1151" s="28">
        <v>12</v>
      </c>
      <c r="I1151" s="29">
        <v>4361</v>
      </c>
      <c r="J1151" s="29"/>
      <c r="K1151" s="29"/>
      <c r="L1151" s="29">
        <v>3696</v>
      </c>
      <c r="M1151" s="28">
        <v>4875</v>
      </c>
      <c r="N1151" s="28" t="s">
        <v>294</v>
      </c>
      <c r="O1151" s="21">
        <f>IF(ISBLANK(J1151),(IF(ISBLANK(I1151),(IF(ISBLANK(K1151),(IF(ISBLANK(M1151),"Preis fehlt",M1151*'JR1'!AD$2)),K1151)),I1151)),J1151)</f>
        <v>4361</v>
      </c>
    </row>
    <row r="1152" spans="1:15" ht="30" x14ac:dyDescent="0.25">
      <c r="A1152" s="14">
        <v>7551</v>
      </c>
      <c r="B1152" s="15" t="s">
        <v>62</v>
      </c>
      <c r="C1152" s="16" t="s">
        <v>3021</v>
      </c>
      <c r="D1152" s="15" t="s">
        <v>3022</v>
      </c>
      <c r="E1152" s="17" t="s">
        <v>65</v>
      </c>
      <c r="F1152" s="18" t="s">
        <v>3023</v>
      </c>
      <c r="G1152" s="19">
        <v>3</v>
      </c>
      <c r="H1152" s="19">
        <v>15</v>
      </c>
      <c r="I1152" s="20"/>
      <c r="J1152" s="20"/>
      <c r="K1152" s="20"/>
      <c r="L1152" s="20"/>
      <c r="M1152" s="19">
        <v>5060</v>
      </c>
      <c r="N1152" s="19" t="s">
        <v>67</v>
      </c>
      <c r="O1152" s="21">
        <f>IF(ISBLANK(J1152),(IF(ISBLANK(I1152),(IF(ISBLANK(K1152),(IF(ISBLANK(M1152),"Preis fehlt",M1152*'JR1'!AD$2)),K1152)),I1152)),J1152)</f>
        <v>6072</v>
      </c>
    </row>
    <row r="1153" spans="1:15" ht="30" x14ac:dyDescent="0.25">
      <c r="A1153" s="23">
        <v>2128</v>
      </c>
      <c r="B1153" s="24" t="s">
        <v>56</v>
      </c>
      <c r="C1153" s="25" t="s">
        <v>3024</v>
      </c>
      <c r="D1153" s="24" t="s">
        <v>3025</v>
      </c>
      <c r="E1153" s="26" t="s">
        <v>194</v>
      </c>
      <c r="F1153" s="27" t="s">
        <v>1534</v>
      </c>
      <c r="G1153" s="28">
        <v>8</v>
      </c>
      <c r="H1153" s="28">
        <v>8</v>
      </c>
      <c r="I1153" s="29">
        <v>1954</v>
      </c>
      <c r="J1153" s="29"/>
      <c r="K1153" s="29"/>
      <c r="L1153" s="29">
        <v>1656</v>
      </c>
      <c r="M1153" s="28">
        <v>2178</v>
      </c>
      <c r="N1153" s="28" t="s">
        <v>93</v>
      </c>
      <c r="O1153" s="21">
        <f>IF(ISBLANK(J1153),(IF(ISBLANK(I1153),(IF(ISBLANK(K1153),(IF(ISBLANK(M1153),"Preis fehlt",M1153*'JR1'!AD$2)),K1153)),I1153)),J1153)</f>
        <v>1954</v>
      </c>
    </row>
    <row r="1154" spans="1:15" ht="30" x14ac:dyDescent="0.25">
      <c r="A1154" s="14">
        <v>3048</v>
      </c>
      <c r="B1154" s="15" t="s">
        <v>56</v>
      </c>
      <c r="C1154" s="16" t="s">
        <v>3026</v>
      </c>
      <c r="D1154" s="15" t="s">
        <v>3027</v>
      </c>
      <c r="E1154" s="17" t="s">
        <v>129</v>
      </c>
      <c r="F1154" s="18" t="s">
        <v>622</v>
      </c>
      <c r="G1154" s="19">
        <v>12</v>
      </c>
      <c r="H1154" s="19">
        <v>12</v>
      </c>
      <c r="I1154" s="20">
        <v>2225</v>
      </c>
      <c r="J1154" s="20"/>
      <c r="K1154" s="20"/>
      <c r="L1154" s="20">
        <v>1885</v>
      </c>
      <c r="M1154" s="19">
        <v>2489</v>
      </c>
      <c r="N1154" s="19" t="s">
        <v>88</v>
      </c>
      <c r="O1154" s="21">
        <f>IF(ISBLANK(J1154),(IF(ISBLANK(I1154),(IF(ISBLANK(K1154),(IF(ISBLANK(M1154),"Preis fehlt",M1154*'JR1'!AD$2)),K1154)),I1154)),J1154)</f>
        <v>2225</v>
      </c>
    </row>
    <row r="1155" spans="1:15" ht="30" x14ac:dyDescent="0.25">
      <c r="A1155" s="23">
        <v>5381</v>
      </c>
      <c r="B1155" s="24" t="s">
        <v>56</v>
      </c>
      <c r="C1155" s="25" t="s">
        <v>3028</v>
      </c>
      <c r="D1155" s="24" t="s">
        <v>3029</v>
      </c>
      <c r="E1155" s="26" t="s">
        <v>74</v>
      </c>
      <c r="F1155" s="27" t="s">
        <v>411</v>
      </c>
      <c r="G1155" s="28">
        <v>1</v>
      </c>
      <c r="H1155" s="28">
        <v>4</v>
      </c>
      <c r="I1155" s="29">
        <v>1235</v>
      </c>
      <c r="J1155" s="29"/>
      <c r="K1155" s="29"/>
      <c r="L1155" s="29">
        <v>1047</v>
      </c>
      <c r="M1155" s="28">
        <v>1382</v>
      </c>
      <c r="N1155" s="28" t="s">
        <v>80</v>
      </c>
      <c r="O1155" s="21">
        <f>IF(ISBLANK(J1155),(IF(ISBLANK(I1155),(IF(ISBLANK(K1155),(IF(ISBLANK(M1155),"Preis fehlt",M1155*'JR1'!AD$2)),K1155)),I1155)),J1155)</f>
        <v>1235</v>
      </c>
    </row>
    <row r="1156" spans="1:15" ht="30" x14ac:dyDescent="0.25">
      <c r="A1156" s="14">
        <v>256</v>
      </c>
      <c r="B1156" s="15" t="s">
        <v>56</v>
      </c>
      <c r="C1156" s="16" t="s">
        <v>3030</v>
      </c>
      <c r="D1156" s="15" t="s">
        <v>3031</v>
      </c>
      <c r="E1156" s="17" t="s">
        <v>74</v>
      </c>
      <c r="F1156" s="18" t="s">
        <v>1764</v>
      </c>
      <c r="G1156" s="19">
        <v>12</v>
      </c>
      <c r="H1156" s="19">
        <v>12</v>
      </c>
      <c r="I1156" s="20">
        <v>4999</v>
      </c>
      <c r="J1156" s="20"/>
      <c r="K1156" s="20"/>
      <c r="L1156" s="20">
        <v>4236</v>
      </c>
      <c r="M1156" s="19">
        <v>5589</v>
      </c>
      <c r="N1156" s="19" t="s">
        <v>88</v>
      </c>
      <c r="O1156" s="21">
        <f>IF(ISBLANK(J1156),(IF(ISBLANK(I1156),(IF(ISBLANK(K1156),(IF(ISBLANK(M1156),"Preis fehlt",M1156*'JR1'!AD$2)),K1156)),I1156)),J1156)</f>
        <v>4999</v>
      </c>
    </row>
    <row r="1157" spans="1:15" x14ac:dyDescent="0.25">
      <c r="A1157" s="23">
        <v>8648</v>
      </c>
      <c r="B1157" s="24" t="s">
        <v>56</v>
      </c>
      <c r="C1157" s="25" t="s">
        <v>3032</v>
      </c>
      <c r="D1157" s="24" t="s">
        <v>3033</v>
      </c>
      <c r="E1157" s="26" t="s">
        <v>59</v>
      </c>
      <c r="F1157" s="27" t="s">
        <v>1213</v>
      </c>
      <c r="G1157" s="28">
        <v>4</v>
      </c>
      <c r="H1157" s="28">
        <v>4</v>
      </c>
      <c r="I1157" s="29"/>
      <c r="J1157" s="29"/>
      <c r="K1157" s="29"/>
      <c r="L1157" s="29"/>
      <c r="M1157" s="29"/>
      <c r="N1157" s="28" t="s">
        <v>227</v>
      </c>
      <c r="O1157" s="21" t="str">
        <f>IF(ISBLANK(J1157),(IF(ISBLANK(I1157),(IF(ISBLANK(K1157),(IF(ISBLANK(M1157),"Preis fehlt",M1157*'JR1'!AD$2)),K1157)),I1157)),J1157)</f>
        <v>Preis fehlt</v>
      </c>
    </row>
    <row r="1158" spans="1:15" ht="30" x14ac:dyDescent="0.25">
      <c r="A1158" s="14">
        <v>297</v>
      </c>
      <c r="B1158" s="15" t="s">
        <v>56</v>
      </c>
      <c r="C1158" s="16" t="s">
        <v>3034</v>
      </c>
      <c r="D1158" s="15" t="s">
        <v>3035</v>
      </c>
      <c r="E1158" s="17" t="s">
        <v>91</v>
      </c>
      <c r="F1158" s="18" t="s">
        <v>3036</v>
      </c>
      <c r="G1158" s="19">
        <v>26</v>
      </c>
      <c r="H1158" s="19">
        <v>26</v>
      </c>
      <c r="I1158" s="20">
        <v>10789</v>
      </c>
      <c r="J1158" s="20"/>
      <c r="K1158" s="20"/>
      <c r="L1158" s="20">
        <v>9142</v>
      </c>
      <c r="M1158" s="19">
        <v>12066</v>
      </c>
      <c r="N1158" s="19" t="s">
        <v>88</v>
      </c>
      <c r="O1158" s="21">
        <f>IF(ISBLANK(J1158),(IF(ISBLANK(I1158),(IF(ISBLANK(K1158),(IF(ISBLANK(M1158),"Preis fehlt",M1158*'JR1'!AD$2)),K1158)),I1158)),J1158)</f>
        <v>10789</v>
      </c>
    </row>
    <row r="1159" spans="1:15" x14ac:dyDescent="0.25">
      <c r="A1159" s="23">
        <v>5620</v>
      </c>
      <c r="B1159" s="24" t="s">
        <v>56</v>
      </c>
      <c r="C1159" s="25" t="s">
        <v>3037</v>
      </c>
      <c r="D1159" s="24" t="s">
        <v>3038</v>
      </c>
      <c r="E1159" s="26" t="s">
        <v>98</v>
      </c>
      <c r="F1159" s="27" t="s">
        <v>3039</v>
      </c>
      <c r="G1159" s="28">
        <v>12</v>
      </c>
      <c r="H1159" s="28">
        <v>12</v>
      </c>
      <c r="I1159" s="29"/>
      <c r="J1159" s="29"/>
      <c r="K1159" s="29"/>
      <c r="L1159" s="29"/>
      <c r="M1159" s="29"/>
      <c r="N1159" s="28" t="s">
        <v>67</v>
      </c>
      <c r="O1159" s="21" t="str">
        <f>IF(ISBLANK(J1159),(IF(ISBLANK(I1159),(IF(ISBLANK(K1159),(IF(ISBLANK(M1159),"Preis fehlt",M1159*'JR1'!AD$2)),K1159)),I1159)),J1159)</f>
        <v>Preis fehlt</v>
      </c>
    </row>
    <row r="1160" spans="1:15" x14ac:dyDescent="0.25">
      <c r="A1160" s="14">
        <v>12885</v>
      </c>
      <c r="B1160" s="15" t="s">
        <v>56</v>
      </c>
      <c r="C1160" s="16" t="s">
        <v>3040</v>
      </c>
      <c r="D1160" s="15" t="s">
        <v>3041</v>
      </c>
      <c r="E1160" s="17" t="s">
        <v>98</v>
      </c>
      <c r="F1160" s="18" t="s">
        <v>3042</v>
      </c>
      <c r="G1160" s="19">
        <v>12</v>
      </c>
      <c r="H1160" s="19">
        <v>12</v>
      </c>
      <c r="I1160" s="20"/>
      <c r="J1160" s="20"/>
      <c r="K1160" s="20"/>
      <c r="L1160" s="20"/>
      <c r="M1160" s="20"/>
      <c r="N1160" s="19" t="s">
        <v>67</v>
      </c>
      <c r="O1160" s="21" t="str">
        <f>IF(ISBLANK(J1160),(IF(ISBLANK(I1160),(IF(ISBLANK(K1160),(IF(ISBLANK(M1160),"Preis fehlt",M1160*'JR1'!AD$2)),K1160)),I1160)),J1160)</f>
        <v>Preis fehlt</v>
      </c>
    </row>
    <row r="1161" spans="1:15" x14ac:dyDescent="0.25">
      <c r="A1161" s="23">
        <v>18209</v>
      </c>
      <c r="B1161" s="24" t="s">
        <v>56</v>
      </c>
      <c r="C1161" s="25" t="s">
        <v>3043</v>
      </c>
      <c r="D1161" s="24" t="s">
        <v>3044</v>
      </c>
      <c r="E1161" s="26" t="s">
        <v>59</v>
      </c>
      <c r="F1161" s="27" t="s">
        <v>525</v>
      </c>
      <c r="G1161" s="28">
        <v>4</v>
      </c>
      <c r="H1161" s="28">
        <v>4</v>
      </c>
      <c r="I1161" s="29"/>
      <c r="J1161" s="29"/>
      <c r="K1161" s="29"/>
      <c r="L1161" s="29"/>
      <c r="M1161" s="29"/>
      <c r="N1161" s="28" t="s">
        <v>67</v>
      </c>
      <c r="O1161" s="21" t="str">
        <f>IF(ISBLANK(J1161),(IF(ISBLANK(I1161),(IF(ISBLANK(K1161),(IF(ISBLANK(M1161),"Preis fehlt",M1161*'JR1'!AD$2)),K1161)),I1161)),J1161)</f>
        <v>Preis fehlt</v>
      </c>
    </row>
    <row r="1162" spans="1:15" x14ac:dyDescent="0.25">
      <c r="A1162" s="14">
        <v>18885</v>
      </c>
      <c r="B1162" s="15" t="s">
        <v>56</v>
      </c>
      <c r="C1162" s="16" t="s">
        <v>3045</v>
      </c>
      <c r="D1162" s="15" t="s">
        <v>3046</v>
      </c>
      <c r="E1162" s="17" t="s">
        <v>98</v>
      </c>
      <c r="F1162" s="18" t="s">
        <v>683</v>
      </c>
      <c r="G1162" s="19">
        <v>4</v>
      </c>
      <c r="H1162" s="19">
        <v>4</v>
      </c>
      <c r="I1162" s="20"/>
      <c r="J1162" s="20"/>
      <c r="K1162" s="20"/>
      <c r="L1162" s="20"/>
      <c r="M1162" s="20"/>
      <c r="N1162" s="19" t="s">
        <v>67</v>
      </c>
      <c r="O1162" s="21" t="str">
        <f>IF(ISBLANK(J1162),(IF(ISBLANK(I1162),(IF(ISBLANK(K1162),(IF(ISBLANK(M1162),"Preis fehlt",M1162*'JR1'!AD$2)),K1162)),I1162)),J1162)</f>
        <v>Preis fehlt</v>
      </c>
    </row>
    <row r="1163" spans="1:15" ht="30" x14ac:dyDescent="0.25">
      <c r="A1163" s="23">
        <v>9063</v>
      </c>
      <c r="B1163" s="24" t="s">
        <v>56</v>
      </c>
      <c r="C1163" s="25" t="s">
        <v>3047</v>
      </c>
      <c r="D1163" s="24" t="s">
        <v>3048</v>
      </c>
      <c r="E1163" s="26" t="s">
        <v>59</v>
      </c>
      <c r="F1163" s="27" t="s">
        <v>538</v>
      </c>
      <c r="G1163" s="28">
        <v>12</v>
      </c>
      <c r="H1163" s="28">
        <v>12</v>
      </c>
      <c r="I1163" s="29">
        <v>2251</v>
      </c>
      <c r="J1163" s="29"/>
      <c r="K1163" s="29"/>
      <c r="L1163" s="29">
        <v>1908</v>
      </c>
      <c r="M1163" s="28">
        <v>2531</v>
      </c>
      <c r="N1163" s="28" t="s">
        <v>88</v>
      </c>
      <c r="O1163" s="21">
        <f>IF(ISBLANK(J1163),(IF(ISBLANK(I1163),(IF(ISBLANK(K1163),(IF(ISBLANK(M1163),"Preis fehlt",M1163*'JR1'!AD$2)),K1163)),I1163)),J1163)</f>
        <v>2251</v>
      </c>
    </row>
    <row r="1164" spans="1:15" ht="30" x14ac:dyDescent="0.25">
      <c r="A1164" s="14">
        <v>17013</v>
      </c>
      <c r="B1164" s="15" t="s">
        <v>56</v>
      </c>
      <c r="C1164" s="16" t="s">
        <v>3049</v>
      </c>
      <c r="D1164" s="15" t="s">
        <v>3050</v>
      </c>
      <c r="E1164" s="17" t="s">
        <v>59</v>
      </c>
      <c r="F1164" s="18" t="s">
        <v>828</v>
      </c>
      <c r="G1164" s="19">
        <v>2</v>
      </c>
      <c r="H1164" s="19">
        <v>2</v>
      </c>
      <c r="I1164" s="20"/>
      <c r="J1164" s="20"/>
      <c r="K1164" s="20"/>
      <c r="L1164" s="20"/>
      <c r="M1164" s="20"/>
      <c r="N1164" s="19" t="s">
        <v>223</v>
      </c>
      <c r="O1164" s="21" t="str">
        <f>IF(ISBLANK(J1164),(IF(ISBLANK(I1164),(IF(ISBLANK(K1164),(IF(ISBLANK(M1164),"Preis fehlt",M1164*'JR1'!AD$2)),K1164)),I1164)),J1164)</f>
        <v>Preis fehlt</v>
      </c>
    </row>
    <row r="1165" spans="1:15" x14ac:dyDescent="0.25">
      <c r="A1165" s="23">
        <v>18764</v>
      </c>
      <c r="B1165" s="24" t="s">
        <v>56</v>
      </c>
      <c r="C1165" s="25" t="s">
        <v>3051</v>
      </c>
      <c r="D1165" s="24" t="s">
        <v>3052</v>
      </c>
      <c r="E1165" s="26" t="s">
        <v>98</v>
      </c>
      <c r="F1165" s="27" t="s">
        <v>323</v>
      </c>
      <c r="G1165" s="28">
        <v>1</v>
      </c>
      <c r="H1165" s="28">
        <v>4</v>
      </c>
      <c r="I1165" s="29"/>
      <c r="J1165" s="29"/>
      <c r="K1165" s="29"/>
      <c r="L1165" s="29"/>
      <c r="M1165" s="29"/>
      <c r="N1165" s="28" t="s">
        <v>67</v>
      </c>
      <c r="O1165" s="21" t="str">
        <f>IF(ISBLANK(J1165),(IF(ISBLANK(I1165),(IF(ISBLANK(K1165),(IF(ISBLANK(M1165),"Preis fehlt",M1165*'JR1'!AD$2)),K1165)),I1165)),J1165)</f>
        <v>Preis fehlt</v>
      </c>
    </row>
    <row r="1166" spans="1:15" x14ac:dyDescent="0.25">
      <c r="A1166" s="23">
        <v>15544</v>
      </c>
      <c r="B1166" s="24" t="s">
        <v>134</v>
      </c>
      <c r="C1166" s="25" t="s">
        <v>3053</v>
      </c>
      <c r="D1166" s="24" t="s">
        <v>3054</v>
      </c>
      <c r="E1166" s="26" t="s">
        <v>59</v>
      </c>
      <c r="F1166" s="27" t="s">
        <v>431</v>
      </c>
      <c r="G1166" s="28">
        <v>4</v>
      </c>
      <c r="H1166" s="28">
        <v>4</v>
      </c>
      <c r="I1166" s="29">
        <v>519</v>
      </c>
      <c r="J1166" s="29"/>
      <c r="K1166" s="29">
        <v>459</v>
      </c>
      <c r="L1166" s="29">
        <v>440</v>
      </c>
      <c r="M1166" s="28">
        <v>675</v>
      </c>
      <c r="N1166" s="28" t="s">
        <v>104</v>
      </c>
      <c r="O1166" s="21">
        <f>IF(ISBLANK(J1166),(IF(ISBLANK(I1166),(IF(ISBLANK(K1166),(IF(ISBLANK(M1166),"Preis fehlt",M1166*'JR1'!AD$2)),K1166)),I1166)),J1166)</f>
        <v>519</v>
      </c>
    </row>
    <row r="1167" spans="1:15" ht="30" x14ac:dyDescent="0.25">
      <c r="A1167" s="14">
        <v>7415</v>
      </c>
      <c r="B1167" s="15" t="s">
        <v>56</v>
      </c>
      <c r="C1167" s="16" t="s">
        <v>3055</v>
      </c>
      <c r="D1167" s="15" t="s">
        <v>3056</v>
      </c>
      <c r="E1167" s="17" t="s">
        <v>74</v>
      </c>
      <c r="F1167" s="18" t="s">
        <v>1002</v>
      </c>
      <c r="G1167" s="19">
        <v>6</v>
      </c>
      <c r="H1167" s="19">
        <v>6</v>
      </c>
      <c r="I1167" s="20">
        <v>788</v>
      </c>
      <c r="J1167" s="20"/>
      <c r="K1167" s="20"/>
      <c r="L1167" s="20">
        <v>666</v>
      </c>
      <c r="M1167" s="19">
        <v>881</v>
      </c>
      <c r="N1167" s="19" t="s">
        <v>80</v>
      </c>
      <c r="O1167" s="21">
        <f>IF(ISBLANK(J1167),(IF(ISBLANK(I1167),(IF(ISBLANK(K1167),(IF(ISBLANK(M1167),"Preis fehlt",M1167*'JR1'!AD$2)),K1167)),I1167)),J1167)</f>
        <v>788</v>
      </c>
    </row>
    <row r="1168" spans="1:15" ht="30" x14ac:dyDescent="0.25">
      <c r="A1168" s="23">
        <v>10172</v>
      </c>
      <c r="B1168" s="24" t="s">
        <v>56</v>
      </c>
      <c r="C1168" s="25" t="s">
        <v>3057</v>
      </c>
      <c r="D1168" s="24" t="s">
        <v>3058</v>
      </c>
      <c r="E1168" s="26" t="s">
        <v>59</v>
      </c>
      <c r="F1168" s="27" t="s">
        <v>3059</v>
      </c>
      <c r="G1168" s="28">
        <v>3</v>
      </c>
      <c r="H1168" s="28">
        <v>3</v>
      </c>
      <c r="I1168" s="29"/>
      <c r="J1168" s="29"/>
      <c r="K1168" s="29"/>
      <c r="L1168" s="29"/>
      <c r="M1168" s="29"/>
      <c r="N1168" s="28" t="s">
        <v>80</v>
      </c>
      <c r="O1168" s="21" t="str">
        <f>IF(ISBLANK(J1168),(IF(ISBLANK(I1168),(IF(ISBLANK(K1168),(IF(ISBLANK(M1168),"Preis fehlt",M1168*'JR1'!AD$2)),K1168)),I1168)),J1168)</f>
        <v>Preis fehlt</v>
      </c>
    </row>
    <row r="1169" spans="1:15" ht="30" x14ac:dyDescent="0.25">
      <c r="A1169" s="14">
        <v>7416</v>
      </c>
      <c r="B1169" s="15" t="s">
        <v>56</v>
      </c>
      <c r="C1169" s="16" t="s">
        <v>3060</v>
      </c>
      <c r="D1169" s="15" t="s">
        <v>3061</v>
      </c>
      <c r="E1169" s="17" t="s">
        <v>129</v>
      </c>
      <c r="F1169" s="18" t="s">
        <v>1510</v>
      </c>
      <c r="G1169" s="19">
        <v>6</v>
      </c>
      <c r="H1169" s="19">
        <v>6</v>
      </c>
      <c r="I1169" s="20">
        <v>829</v>
      </c>
      <c r="J1169" s="20"/>
      <c r="K1169" s="20"/>
      <c r="L1169" s="20">
        <v>702</v>
      </c>
      <c r="M1169" s="19">
        <v>925</v>
      </c>
      <c r="N1169" s="19" t="s">
        <v>80</v>
      </c>
      <c r="O1169" s="21">
        <f>IF(ISBLANK(J1169),(IF(ISBLANK(I1169),(IF(ISBLANK(K1169),(IF(ISBLANK(M1169),"Preis fehlt",M1169*'JR1'!AD$2)),K1169)),I1169)),J1169)</f>
        <v>829</v>
      </c>
    </row>
    <row r="1170" spans="1:15" ht="30" x14ac:dyDescent="0.25">
      <c r="A1170" s="23">
        <v>7673</v>
      </c>
      <c r="B1170" s="24" t="s">
        <v>56</v>
      </c>
      <c r="C1170" s="25" t="s">
        <v>3062</v>
      </c>
      <c r="D1170" s="24" t="s">
        <v>3063</v>
      </c>
      <c r="E1170" s="26" t="s">
        <v>74</v>
      </c>
      <c r="F1170" s="27" t="s">
        <v>3064</v>
      </c>
      <c r="G1170" s="28">
        <v>4</v>
      </c>
      <c r="H1170" s="28">
        <v>4</v>
      </c>
      <c r="I1170" s="29">
        <v>1041</v>
      </c>
      <c r="J1170" s="29"/>
      <c r="K1170" s="29"/>
      <c r="L1170" s="29">
        <v>883</v>
      </c>
      <c r="M1170" s="28">
        <v>1163</v>
      </c>
      <c r="N1170" s="28" t="s">
        <v>80</v>
      </c>
      <c r="O1170" s="21">
        <f>IF(ISBLANK(J1170),(IF(ISBLANK(I1170),(IF(ISBLANK(K1170),(IF(ISBLANK(M1170),"Preis fehlt",M1170*'JR1'!AD$2)),K1170)),I1170)),J1170)</f>
        <v>1041</v>
      </c>
    </row>
    <row r="1171" spans="1:15" x14ac:dyDescent="0.25">
      <c r="A1171" s="14">
        <v>18051</v>
      </c>
      <c r="B1171" s="15" t="s">
        <v>56</v>
      </c>
      <c r="C1171" s="16" t="s">
        <v>3065</v>
      </c>
      <c r="D1171" s="15" t="s">
        <v>3066</v>
      </c>
      <c r="E1171" s="17" t="s">
        <v>59</v>
      </c>
      <c r="F1171" s="18" t="s">
        <v>688</v>
      </c>
      <c r="G1171" s="19">
        <v>4</v>
      </c>
      <c r="H1171" s="19">
        <v>4</v>
      </c>
      <c r="I1171" s="20"/>
      <c r="J1171" s="20"/>
      <c r="K1171" s="20"/>
      <c r="L1171" s="20"/>
      <c r="M1171" s="20"/>
      <c r="N1171" s="19" t="s">
        <v>67</v>
      </c>
      <c r="O1171" s="21" t="str">
        <f>IF(ISBLANK(J1171),(IF(ISBLANK(I1171),(IF(ISBLANK(K1171),(IF(ISBLANK(M1171),"Preis fehlt",M1171*'JR1'!AD$2)),K1171)),I1171)),J1171)</f>
        <v>Preis fehlt</v>
      </c>
    </row>
    <row r="1172" spans="1:15" x14ac:dyDescent="0.25">
      <c r="A1172" s="23">
        <v>14109</v>
      </c>
      <c r="B1172" s="24" t="s">
        <v>62</v>
      </c>
      <c r="C1172" s="25" t="s">
        <v>3067</v>
      </c>
      <c r="D1172" s="24" t="s">
        <v>3068</v>
      </c>
      <c r="E1172" s="26" t="s">
        <v>98</v>
      </c>
      <c r="F1172" s="27" t="s">
        <v>260</v>
      </c>
      <c r="G1172" s="28">
        <v>4</v>
      </c>
      <c r="H1172" s="28">
        <v>4</v>
      </c>
      <c r="I1172" s="29"/>
      <c r="J1172" s="29"/>
      <c r="K1172" s="29"/>
      <c r="L1172" s="29"/>
      <c r="M1172" s="28">
        <v>536</v>
      </c>
      <c r="N1172" s="28" t="s">
        <v>67</v>
      </c>
      <c r="O1172" s="21">
        <f>IF(ISBLANK(J1172),(IF(ISBLANK(I1172),(IF(ISBLANK(K1172),(IF(ISBLANK(M1172),"Preis fehlt",M1172*'JR1'!AD$2)),K1172)),I1172)),J1172)</f>
        <v>643.19999999999993</v>
      </c>
    </row>
    <row r="1173" spans="1:15" ht="30" x14ac:dyDescent="0.25">
      <c r="A1173" s="14">
        <v>15958</v>
      </c>
      <c r="B1173" s="15" t="s">
        <v>134</v>
      </c>
      <c r="C1173" s="16" t="s">
        <v>3069</v>
      </c>
      <c r="D1173" s="15" t="s">
        <v>3070</v>
      </c>
      <c r="E1173" s="17" t="s">
        <v>65</v>
      </c>
      <c r="F1173" s="18" t="s">
        <v>317</v>
      </c>
      <c r="G1173" s="19">
        <v>1</v>
      </c>
      <c r="H1173" s="19">
        <v>3</v>
      </c>
      <c r="I1173" s="20"/>
      <c r="J1173" s="20"/>
      <c r="K1173" s="20"/>
      <c r="L1173" s="20"/>
      <c r="M1173" s="20"/>
      <c r="N1173" s="19" t="s">
        <v>80</v>
      </c>
      <c r="O1173" s="21" t="str">
        <f>IF(ISBLANK(J1173),(IF(ISBLANK(I1173),(IF(ISBLANK(K1173),(IF(ISBLANK(M1173),"Preis fehlt",M1173*'JR1'!AD$2)),K1173)),I1173)),J1173)</f>
        <v>Preis fehlt</v>
      </c>
    </row>
    <row r="1174" spans="1:15" x14ac:dyDescent="0.25">
      <c r="A1174" s="14">
        <v>9057</v>
      </c>
      <c r="B1174" s="15" t="s">
        <v>134</v>
      </c>
      <c r="C1174" s="16" t="s">
        <v>3071</v>
      </c>
      <c r="D1174" s="15" t="s">
        <v>3072</v>
      </c>
      <c r="E1174" s="17" t="s">
        <v>3004</v>
      </c>
      <c r="F1174" s="18" t="s">
        <v>541</v>
      </c>
      <c r="G1174" s="19">
        <v>6</v>
      </c>
      <c r="H1174" s="19">
        <v>6</v>
      </c>
      <c r="I1174" s="20">
        <v>602</v>
      </c>
      <c r="J1174" s="20"/>
      <c r="K1174" s="20">
        <v>542</v>
      </c>
      <c r="L1174" s="20">
        <v>510</v>
      </c>
      <c r="M1174" s="19">
        <v>780</v>
      </c>
      <c r="N1174" s="19" t="s">
        <v>67</v>
      </c>
      <c r="O1174" s="21">
        <f>IF(ISBLANK(J1174),(IF(ISBLANK(I1174),(IF(ISBLANK(K1174),(IF(ISBLANK(M1174),"Preis fehlt",M1174*'JR1'!AD$2)),K1174)),I1174)),J1174)</f>
        <v>602</v>
      </c>
    </row>
    <row r="1175" spans="1:15" x14ac:dyDescent="0.25">
      <c r="A1175" s="23">
        <v>9056</v>
      </c>
      <c r="B1175" s="24" t="s">
        <v>134</v>
      </c>
      <c r="C1175" s="25" t="s">
        <v>3073</v>
      </c>
      <c r="D1175" s="24" t="s">
        <v>3074</v>
      </c>
      <c r="E1175" s="26" t="s">
        <v>3004</v>
      </c>
      <c r="F1175" s="27" t="s">
        <v>541</v>
      </c>
      <c r="G1175" s="28">
        <v>6</v>
      </c>
      <c r="H1175" s="28">
        <v>6</v>
      </c>
      <c r="I1175" s="29">
        <v>130</v>
      </c>
      <c r="J1175" s="29"/>
      <c r="K1175" s="29">
        <v>97</v>
      </c>
      <c r="L1175" s="29">
        <v>110</v>
      </c>
      <c r="M1175" s="28">
        <v>165</v>
      </c>
      <c r="N1175" s="28" t="s">
        <v>67</v>
      </c>
      <c r="O1175" s="21">
        <f>IF(ISBLANK(J1175),(IF(ISBLANK(I1175),(IF(ISBLANK(K1175),(IF(ISBLANK(M1175),"Preis fehlt",M1175*'JR1'!AD$2)),K1175)),I1175)),J1175)</f>
        <v>130</v>
      </c>
    </row>
    <row r="1176" spans="1:15" ht="30" x14ac:dyDescent="0.25">
      <c r="A1176" s="14">
        <v>5382</v>
      </c>
      <c r="B1176" s="15" t="s">
        <v>56</v>
      </c>
      <c r="C1176" s="16" t="s">
        <v>3075</v>
      </c>
      <c r="D1176" s="15" t="s">
        <v>3076</v>
      </c>
      <c r="E1176" s="17" t="s">
        <v>489</v>
      </c>
      <c r="F1176" s="18" t="s">
        <v>242</v>
      </c>
      <c r="G1176" s="19">
        <v>12</v>
      </c>
      <c r="H1176" s="19">
        <v>12</v>
      </c>
      <c r="I1176" s="20">
        <v>632</v>
      </c>
      <c r="J1176" s="20"/>
      <c r="K1176" s="20"/>
      <c r="L1176" s="20">
        <v>536</v>
      </c>
      <c r="M1176" s="19">
        <v>806</v>
      </c>
      <c r="N1176" s="19" t="s">
        <v>88</v>
      </c>
      <c r="O1176" s="21">
        <f>IF(ISBLANK(J1176),(IF(ISBLANK(I1176),(IF(ISBLANK(K1176),(IF(ISBLANK(M1176),"Preis fehlt",M1176*'JR1'!AD$2)),K1176)),I1176)),J1176)</f>
        <v>632</v>
      </c>
    </row>
    <row r="1177" spans="1:15" x14ac:dyDescent="0.25">
      <c r="A1177" s="23">
        <v>5340</v>
      </c>
      <c r="B1177" s="24" t="s">
        <v>56</v>
      </c>
      <c r="C1177" s="25" t="s">
        <v>3077</v>
      </c>
      <c r="D1177" s="24" t="s">
        <v>3078</v>
      </c>
      <c r="E1177" s="26" t="s">
        <v>129</v>
      </c>
      <c r="F1177" s="27" t="s">
        <v>393</v>
      </c>
      <c r="G1177" s="28">
        <v>12</v>
      </c>
      <c r="H1177" s="28">
        <v>12</v>
      </c>
      <c r="I1177" s="29">
        <v>995</v>
      </c>
      <c r="J1177" s="29"/>
      <c r="K1177" s="29"/>
      <c r="L1177" s="29">
        <v>842</v>
      </c>
      <c r="M1177" s="28">
        <v>1114</v>
      </c>
      <c r="N1177" s="28" t="s">
        <v>227</v>
      </c>
      <c r="O1177" s="21">
        <f>IF(ISBLANK(J1177),(IF(ISBLANK(I1177),(IF(ISBLANK(K1177),(IF(ISBLANK(M1177),"Preis fehlt",M1177*'JR1'!AD$2)),K1177)),I1177)),J1177)</f>
        <v>995</v>
      </c>
    </row>
    <row r="1178" spans="1:15" x14ac:dyDescent="0.25">
      <c r="A1178" s="23">
        <v>18752</v>
      </c>
      <c r="B1178" s="24" t="s">
        <v>56</v>
      </c>
      <c r="C1178" s="25" t="s">
        <v>3079</v>
      </c>
      <c r="D1178" s="24" t="s">
        <v>3080</v>
      </c>
      <c r="E1178" s="26" t="s">
        <v>59</v>
      </c>
      <c r="F1178" s="27" t="s">
        <v>323</v>
      </c>
      <c r="G1178" s="28">
        <v>1</v>
      </c>
      <c r="H1178" s="28">
        <v>6</v>
      </c>
      <c r="I1178" s="29"/>
      <c r="J1178" s="29"/>
      <c r="K1178" s="29"/>
      <c r="L1178" s="29"/>
      <c r="M1178" s="29"/>
      <c r="N1178" s="28" t="s">
        <v>67</v>
      </c>
      <c r="O1178" s="21" t="str">
        <f>IF(ISBLANK(J1178),(IF(ISBLANK(I1178),(IF(ISBLANK(K1178),(IF(ISBLANK(M1178),"Preis fehlt",M1178*'JR1'!AD$2)),K1178)),I1178)),J1178)</f>
        <v>Preis fehlt</v>
      </c>
    </row>
    <row r="1179" spans="1:15" x14ac:dyDescent="0.25">
      <c r="A1179" s="14">
        <v>7681</v>
      </c>
      <c r="B1179" s="15" t="s">
        <v>62</v>
      </c>
      <c r="C1179" s="16" t="s">
        <v>3081</v>
      </c>
      <c r="D1179" s="15" t="s">
        <v>3082</v>
      </c>
      <c r="E1179" s="17" t="s">
        <v>65</v>
      </c>
      <c r="F1179" s="18" t="s">
        <v>331</v>
      </c>
      <c r="G1179" s="19">
        <v>2</v>
      </c>
      <c r="H1179" s="19">
        <v>50</v>
      </c>
      <c r="I1179" s="20"/>
      <c r="J1179" s="20"/>
      <c r="K1179" s="20"/>
      <c r="L1179" s="20"/>
      <c r="M1179" s="19">
        <v>2671</v>
      </c>
      <c r="N1179" s="19" t="s">
        <v>67</v>
      </c>
      <c r="O1179" s="21">
        <f>IF(ISBLANK(J1179),(IF(ISBLANK(I1179),(IF(ISBLANK(K1179),(IF(ISBLANK(M1179),"Preis fehlt",M1179*'JR1'!AD$2)),K1179)),I1179)),J1179)</f>
        <v>3205.2</v>
      </c>
    </row>
    <row r="1180" spans="1:15" x14ac:dyDescent="0.25">
      <c r="A1180" s="23">
        <v>18882</v>
      </c>
      <c r="B1180" s="24" t="s">
        <v>56</v>
      </c>
      <c r="C1180" s="25" t="s">
        <v>3083</v>
      </c>
      <c r="D1180" s="24" t="s">
        <v>3084</v>
      </c>
      <c r="E1180" s="26" t="s">
        <v>59</v>
      </c>
      <c r="F1180" s="27" t="s">
        <v>214</v>
      </c>
      <c r="G1180" s="28">
        <v>1</v>
      </c>
      <c r="H1180" s="28">
        <v>6</v>
      </c>
      <c r="I1180" s="29"/>
      <c r="J1180" s="29"/>
      <c r="K1180" s="29"/>
      <c r="L1180" s="29"/>
      <c r="M1180" s="29"/>
      <c r="N1180" s="28" t="s">
        <v>67</v>
      </c>
      <c r="O1180" s="21" t="str">
        <f>IF(ISBLANK(J1180),(IF(ISBLANK(I1180),(IF(ISBLANK(K1180),(IF(ISBLANK(M1180),"Preis fehlt",M1180*'JR1'!AD$2)),K1180)),I1180)),J1180)</f>
        <v>Preis fehlt</v>
      </c>
    </row>
    <row r="1181" spans="1:15" x14ac:dyDescent="0.25">
      <c r="A1181" s="14">
        <v>7811</v>
      </c>
      <c r="B1181" s="15" t="s">
        <v>62</v>
      </c>
      <c r="C1181" s="16" t="s">
        <v>3085</v>
      </c>
      <c r="D1181" s="15" t="s">
        <v>3086</v>
      </c>
      <c r="E1181" s="17" t="s">
        <v>65</v>
      </c>
      <c r="F1181" s="18" t="s">
        <v>959</v>
      </c>
      <c r="G1181" s="19">
        <v>1</v>
      </c>
      <c r="H1181" s="19">
        <v>12</v>
      </c>
      <c r="I1181" s="20"/>
      <c r="J1181" s="20"/>
      <c r="K1181" s="20"/>
      <c r="L1181" s="20"/>
      <c r="M1181" s="19">
        <v>1077</v>
      </c>
      <c r="N1181" s="19" t="s">
        <v>67</v>
      </c>
      <c r="O1181" s="21">
        <f>IF(ISBLANK(J1181),(IF(ISBLANK(I1181),(IF(ISBLANK(K1181),(IF(ISBLANK(M1181),"Preis fehlt",M1181*'JR1'!AD$2)),K1181)),I1181)),J1181)</f>
        <v>1292.3999999999999</v>
      </c>
    </row>
    <row r="1182" spans="1:15" x14ac:dyDescent="0.25">
      <c r="A1182" s="23">
        <v>7812</v>
      </c>
      <c r="B1182" s="24" t="s">
        <v>62</v>
      </c>
      <c r="C1182" s="25" t="s">
        <v>3087</v>
      </c>
      <c r="D1182" s="24" t="s">
        <v>3088</v>
      </c>
      <c r="E1182" s="26" t="s">
        <v>65</v>
      </c>
      <c r="F1182" s="27" t="s">
        <v>959</v>
      </c>
      <c r="G1182" s="28">
        <v>1</v>
      </c>
      <c r="H1182" s="28">
        <v>24</v>
      </c>
      <c r="I1182" s="29"/>
      <c r="J1182" s="29"/>
      <c r="K1182" s="29"/>
      <c r="L1182" s="29"/>
      <c r="M1182" s="28">
        <v>1177</v>
      </c>
      <c r="N1182" s="28" t="s">
        <v>67</v>
      </c>
      <c r="O1182" s="21">
        <f>IF(ISBLANK(J1182),(IF(ISBLANK(I1182),(IF(ISBLANK(K1182),(IF(ISBLANK(M1182),"Preis fehlt",M1182*'JR1'!AD$2)),K1182)),I1182)),J1182)</f>
        <v>1412.3999999999999</v>
      </c>
    </row>
    <row r="1183" spans="1:15" x14ac:dyDescent="0.25">
      <c r="A1183" s="14">
        <v>18802</v>
      </c>
      <c r="B1183" s="15" t="s">
        <v>56</v>
      </c>
      <c r="C1183" s="16" t="s">
        <v>3089</v>
      </c>
      <c r="D1183" s="15" t="s">
        <v>3090</v>
      </c>
      <c r="E1183" s="17" t="s">
        <v>65</v>
      </c>
      <c r="F1183" s="18" t="s">
        <v>323</v>
      </c>
      <c r="G1183" s="19">
        <v>1</v>
      </c>
      <c r="H1183" s="19">
        <v>12</v>
      </c>
      <c r="I1183" s="20"/>
      <c r="J1183" s="20"/>
      <c r="K1183" s="20"/>
      <c r="L1183" s="20"/>
      <c r="M1183" s="19">
        <v>694</v>
      </c>
      <c r="N1183" s="19" t="s">
        <v>67</v>
      </c>
      <c r="O1183" s="21">
        <f>IF(ISBLANK(J1183),(IF(ISBLANK(I1183),(IF(ISBLANK(K1183),(IF(ISBLANK(M1183),"Preis fehlt",M1183*'JR1'!AD$2)),K1183)),I1183)),J1183)</f>
        <v>832.8</v>
      </c>
    </row>
    <row r="1184" spans="1:15" x14ac:dyDescent="0.25">
      <c r="A1184" s="23">
        <v>14130</v>
      </c>
      <c r="B1184" s="24" t="s">
        <v>62</v>
      </c>
      <c r="C1184" s="25" t="s">
        <v>3091</v>
      </c>
      <c r="D1184" s="24" t="s">
        <v>3092</v>
      </c>
      <c r="E1184" s="26" t="s">
        <v>65</v>
      </c>
      <c r="F1184" s="27" t="s">
        <v>1075</v>
      </c>
      <c r="G1184" s="28">
        <v>1</v>
      </c>
      <c r="H1184" s="28">
        <v>12</v>
      </c>
      <c r="I1184" s="29"/>
      <c r="J1184" s="29"/>
      <c r="K1184" s="29"/>
      <c r="L1184" s="29"/>
      <c r="M1184" s="28">
        <v>1037</v>
      </c>
      <c r="N1184" s="28" t="s">
        <v>67</v>
      </c>
      <c r="O1184" s="21">
        <f>IF(ISBLANK(J1184),(IF(ISBLANK(I1184),(IF(ISBLANK(K1184),(IF(ISBLANK(M1184),"Preis fehlt",M1184*'JR1'!AD$2)),K1184)),I1184)),J1184)</f>
        <v>1244.3999999999999</v>
      </c>
    </row>
    <row r="1185" spans="1:15" ht="30" x14ac:dyDescent="0.25">
      <c r="A1185" s="14">
        <v>5383</v>
      </c>
      <c r="B1185" s="15" t="s">
        <v>56</v>
      </c>
      <c r="C1185" s="16" t="s">
        <v>3093</v>
      </c>
      <c r="D1185" s="15" t="s">
        <v>3094</v>
      </c>
      <c r="E1185" s="17" t="s">
        <v>74</v>
      </c>
      <c r="F1185" s="18" t="s">
        <v>1343</v>
      </c>
      <c r="G1185" s="19">
        <v>4</v>
      </c>
      <c r="H1185" s="19">
        <v>4</v>
      </c>
      <c r="I1185" s="20">
        <v>954</v>
      </c>
      <c r="J1185" s="20"/>
      <c r="K1185" s="20"/>
      <c r="L1185" s="20">
        <v>807</v>
      </c>
      <c r="M1185" s="19">
        <v>1064</v>
      </c>
      <c r="N1185" s="19" t="s">
        <v>80</v>
      </c>
      <c r="O1185" s="21">
        <f>IF(ISBLANK(J1185),(IF(ISBLANK(I1185),(IF(ISBLANK(K1185),(IF(ISBLANK(M1185),"Preis fehlt",M1185*'JR1'!AD$2)),K1185)),I1185)),J1185)</f>
        <v>954</v>
      </c>
    </row>
    <row r="1186" spans="1:15" x14ac:dyDescent="0.25">
      <c r="A1186" s="23">
        <v>12765</v>
      </c>
      <c r="B1186" s="24" t="s">
        <v>56</v>
      </c>
      <c r="C1186" s="25" t="s">
        <v>3095</v>
      </c>
      <c r="D1186" s="24" t="s">
        <v>3096</v>
      </c>
      <c r="E1186" s="26" t="s">
        <v>98</v>
      </c>
      <c r="F1186" s="27" t="s">
        <v>303</v>
      </c>
      <c r="G1186" s="28">
        <v>4</v>
      </c>
      <c r="H1186" s="28">
        <v>4</v>
      </c>
      <c r="I1186" s="29"/>
      <c r="J1186" s="29"/>
      <c r="K1186" s="29"/>
      <c r="L1186" s="29"/>
      <c r="M1186" s="29"/>
      <c r="N1186" s="28" t="s">
        <v>343</v>
      </c>
      <c r="O1186" s="21" t="str">
        <f>IF(ISBLANK(J1186),(IF(ISBLANK(I1186),(IF(ISBLANK(K1186),(IF(ISBLANK(M1186),"Preis fehlt",M1186*'JR1'!AD$2)),K1186)),I1186)),J1186)</f>
        <v>Preis fehlt</v>
      </c>
    </row>
    <row r="1187" spans="1:15" x14ac:dyDescent="0.25">
      <c r="A1187" s="14">
        <v>14152</v>
      </c>
      <c r="B1187" s="15" t="s">
        <v>56</v>
      </c>
      <c r="C1187" s="16" t="s">
        <v>3097</v>
      </c>
      <c r="D1187" s="15" t="s">
        <v>3098</v>
      </c>
      <c r="E1187" s="17" t="s">
        <v>59</v>
      </c>
      <c r="F1187" s="18" t="s">
        <v>1075</v>
      </c>
      <c r="G1187" s="19">
        <v>1</v>
      </c>
      <c r="H1187" s="19">
        <v>4</v>
      </c>
      <c r="I1187" s="20"/>
      <c r="J1187" s="20"/>
      <c r="K1187" s="20"/>
      <c r="L1187" s="20"/>
      <c r="M1187" s="20"/>
      <c r="N1187" s="19" t="s">
        <v>67</v>
      </c>
      <c r="O1187" s="21" t="str">
        <f>IF(ISBLANK(J1187),(IF(ISBLANK(I1187),(IF(ISBLANK(K1187),(IF(ISBLANK(M1187),"Preis fehlt",M1187*'JR1'!AD$2)),K1187)),I1187)),J1187)</f>
        <v>Preis fehlt</v>
      </c>
    </row>
    <row r="1188" spans="1:15" x14ac:dyDescent="0.25">
      <c r="A1188" s="14">
        <v>9089</v>
      </c>
      <c r="B1188" s="15" t="s">
        <v>56</v>
      </c>
      <c r="C1188" s="16" t="s">
        <v>3099</v>
      </c>
      <c r="D1188" s="15" t="s">
        <v>3100</v>
      </c>
      <c r="E1188" s="17" t="s">
        <v>59</v>
      </c>
      <c r="F1188" s="18" t="s">
        <v>3101</v>
      </c>
      <c r="G1188" s="19">
        <v>6</v>
      </c>
      <c r="H1188" s="19">
        <v>6</v>
      </c>
      <c r="I1188" s="20">
        <v>674</v>
      </c>
      <c r="J1188" s="20"/>
      <c r="K1188" s="20">
        <v>568</v>
      </c>
      <c r="L1188" s="20">
        <v>572</v>
      </c>
      <c r="M1188" s="19">
        <v>897</v>
      </c>
      <c r="N1188" s="19" t="s">
        <v>67</v>
      </c>
      <c r="O1188" s="21">
        <f>IF(ISBLANK(J1188),(IF(ISBLANK(I1188),(IF(ISBLANK(K1188),(IF(ISBLANK(M1188),"Preis fehlt",M1188*'JR1'!AD$2)),K1188)),I1188)),J1188)</f>
        <v>674</v>
      </c>
    </row>
    <row r="1189" spans="1:15" ht="30" x14ac:dyDescent="0.25">
      <c r="A1189" s="23">
        <v>18907</v>
      </c>
      <c r="B1189" s="24" t="s">
        <v>56</v>
      </c>
      <c r="C1189" s="25" t="s">
        <v>3102</v>
      </c>
      <c r="D1189" s="24" t="s">
        <v>3103</v>
      </c>
      <c r="E1189" s="26" t="s">
        <v>59</v>
      </c>
      <c r="F1189" s="27" t="s">
        <v>993</v>
      </c>
      <c r="G1189" s="28">
        <v>1</v>
      </c>
      <c r="H1189" s="28">
        <v>12</v>
      </c>
      <c r="I1189" s="29"/>
      <c r="J1189" s="29"/>
      <c r="K1189" s="29"/>
      <c r="L1189" s="29"/>
      <c r="M1189" s="28">
        <v>2399</v>
      </c>
      <c r="N1189" s="28" t="s">
        <v>88</v>
      </c>
      <c r="O1189" s="21">
        <f>IF(ISBLANK(J1189),(IF(ISBLANK(I1189),(IF(ISBLANK(K1189),(IF(ISBLANK(M1189),"Preis fehlt",M1189*'JR1'!AD$2)),K1189)),I1189)),J1189)</f>
        <v>2878.7999999999997</v>
      </c>
    </row>
    <row r="1190" spans="1:15" x14ac:dyDescent="0.25">
      <c r="A1190" s="14">
        <v>15560</v>
      </c>
      <c r="B1190" s="15" t="s">
        <v>134</v>
      </c>
      <c r="C1190" s="16" t="s">
        <v>3104</v>
      </c>
      <c r="D1190" s="15" t="s">
        <v>3105</v>
      </c>
      <c r="E1190" s="17" t="s">
        <v>98</v>
      </c>
      <c r="F1190" s="18" t="s">
        <v>3106</v>
      </c>
      <c r="G1190" s="19">
        <v>6</v>
      </c>
      <c r="H1190" s="19">
        <v>6</v>
      </c>
      <c r="I1190" s="20">
        <v>691</v>
      </c>
      <c r="J1190" s="20"/>
      <c r="K1190" s="20">
        <v>550</v>
      </c>
      <c r="L1190" s="20">
        <v>584</v>
      </c>
      <c r="M1190" s="19">
        <v>897</v>
      </c>
      <c r="N1190" s="19" t="s">
        <v>67</v>
      </c>
      <c r="O1190" s="21">
        <f>IF(ISBLANK(J1190),(IF(ISBLANK(I1190),(IF(ISBLANK(K1190),(IF(ISBLANK(M1190),"Preis fehlt",M1190*'JR1'!AD$2)),K1190)),I1190)),J1190)</f>
        <v>691</v>
      </c>
    </row>
    <row r="1191" spans="1:15" x14ac:dyDescent="0.25">
      <c r="A1191" s="23">
        <v>9041</v>
      </c>
      <c r="B1191" s="24" t="s">
        <v>56</v>
      </c>
      <c r="C1191" s="25" t="s">
        <v>3107</v>
      </c>
      <c r="D1191" s="24" t="s">
        <v>3108</v>
      </c>
      <c r="E1191" s="26" t="s">
        <v>507</v>
      </c>
      <c r="F1191" s="27" t="s">
        <v>2937</v>
      </c>
      <c r="G1191" s="28">
        <v>12</v>
      </c>
      <c r="H1191" s="28">
        <v>12</v>
      </c>
      <c r="I1191" s="29">
        <v>1156</v>
      </c>
      <c r="J1191" s="29"/>
      <c r="K1191" s="29"/>
      <c r="L1191" s="29">
        <v>980</v>
      </c>
      <c r="M1191" s="28">
        <v>1293</v>
      </c>
      <c r="N1191" s="28" t="s">
        <v>111</v>
      </c>
      <c r="O1191" s="21">
        <f>IF(ISBLANK(J1191),(IF(ISBLANK(I1191),(IF(ISBLANK(K1191),(IF(ISBLANK(M1191),"Preis fehlt",M1191*'JR1'!AD$2)),K1191)),I1191)),J1191)</f>
        <v>1156</v>
      </c>
    </row>
    <row r="1192" spans="1:15" x14ac:dyDescent="0.25">
      <c r="A1192" s="14">
        <v>15563</v>
      </c>
      <c r="B1192" s="15" t="s">
        <v>56</v>
      </c>
      <c r="C1192" s="16" t="s">
        <v>3109</v>
      </c>
      <c r="D1192" s="15" t="s">
        <v>3110</v>
      </c>
      <c r="E1192" s="17" t="s">
        <v>98</v>
      </c>
      <c r="F1192" s="18" t="s">
        <v>1950</v>
      </c>
      <c r="G1192" s="19">
        <v>6</v>
      </c>
      <c r="H1192" s="19">
        <v>6</v>
      </c>
      <c r="I1192" s="20">
        <v>531</v>
      </c>
      <c r="J1192" s="20"/>
      <c r="K1192" s="20">
        <v>421</v>
      </c>
      <c r="L1192" s="20">
        <v>432</v>
      </c>
      <c r="M1192" s="19">
        <v>667</v>
      </c>
      <c r="N1192" s="19" t="s">
        <v>67</v>
      </c>
      <c r="O1192" s="21">
        <f>IF(ISBLANK(J1192),(IF(ISBLANK(I1192),(IF(ISBLANK(K1192),(IF(ISBLANK(M1192),"Preis fehlt",M1192*'JR1'!AD$2)),K1192)),I1192)),J1192)</f>
        <v>531</v>
      </c>
    </row>
    <row r="1193" spans="1:15" x14ac:dyDescent="0.25">
      <c r="A1193" s="23">
        <v>9351</v>
      </c>
      <c r="B1193" s="24" t="s">
        <v>134</v>
      </c>
      <c r="C1193" s="25" t="s">
        <v>3111</v>
      </c>
      <c r="D1193" s="24" t="s">
        <v>3112</v>
      </c>
      <c r="E1193" s="26" t="s">
        <v>59</v>
      </c>
      <c r="F1193" s="27"/>
      <c r="G1193" s="28"/>
      <c r="H1193" s="28"/>
      <c r="I1193" s="29">
        <v>448</v>
      </c>
      <c r="J1193" s="29"/>
      <c r="K1193" s="29">
        <v>378</v>
      </c>
      <c r="L1193" s="29">
        <v>379</v>
      </c>
      <c r="M1193" s="28">
        <v>559</v>
      </c>
      <c r="N1193" s="28" t="s">
        <v>104</v>
      </c>
      <c r="O1193" s="21">
        <f>IF(ISBLANK(J1193),(IF(ISBLANK(I1193),(IF(ISBLANK(K1193),(IF(ISBLANK(M1193),"Preis fehlt",M1193*'JR1'!AD$2)),K1193)),I1193)),J1193)</f>
        <v>448</v>
      </c>
    </row>
    <row r="1194" spans="1:15" x14ac:dyDescent="0.25">
      <c r="A1194" s="14">
        <v>9040</v>
      </c>
      <c r="B1194" s="15" t="s">
        <v>134</v>
      </c>
      <c r="C1194" s="16" t="s">
        <v>3113</v>
      </c>
      <c r="D1194" s="15" t="s">
        <v>3114</v>
      </c>
      <c r="E1194" s="17" t="s">
        <v>98</v>
      </c>
      <c r="F1194" s="18" t="s">
        <v>866</v>
      </c>
      <c r="G1194" s="19">
        <v>6</v>
      </c>
      <c r="H1194" s="19">
        <v>6</v>
      </c>
      <c r="I1194" s="20">
        <v>353</v>
      </c>
      <c r="J1194" s="20"/>
      <c r="K1194" s="20">
        <v>295</v>
      </c>
      <c r="L1194" s="20">
        <v>300</v>
      </c>
      <c r="M1194" s="19">
        <v>448</v>
      </c>
      <c r="N1194" s="19" t="s">
        <v>67</v>
      </c>
      <c r="O1194" s="21">
        <f>IF(ISBLANK(J1194),(IF(ISBLANK(I1194),(IF(ISBLANK(K1194),(IF(ISBLANK(M1194),"Preis fehlt",M1194*'JR1'!AD$2)),K1194)),I1194)),J1194)</f>
        <v>353</v>
      </c>
    </row>
    <row r="1195" spans="1:15" x14ac:dyDescent="0.25">
      <c r="A1195" s="23">
        <v>15573</v>
      </c>
      <c r="B1195" s="24" t="s">
        <v>134</v>
      </c>
      <c r="C1195" s="25" t="s">
        <v>3115</v>
      </c>
      <c r="D1195" s="24" t="s">
        <v>3116</v>
      </c>
      <c r="E1195" s="26" t="s">
        <v>65</v>
      </c>
      <c r="F1195" s="27" t="s">
        <v>1927</v>
      </c>
      <c r="G1195" s="28">
        <v>4</v>
      </c>
      <c r="H1195" s="28">
        <v>4</v>
      </c>
      <c r="I1195" s="29">
        <v>330</v>
      </c>
      <c r="J1195" s="29"/>
      <c r="K1195" s="29">
        <v>243</v>
      </c>
      <c r="L1195" s="29">
        <v>279</v>
      </c>
      <c r="M1195" s="28">
        <v>435</v>
      </c>
      <c r="N1195" s="28" t="s">
        <v>104</v>
      </c>
      <c r="O1195" s="21">
        <f>IF(ISBLANK(J1195),(IF(ISBLANK(I1195),(IF(ISBLANK(K1195),(IF(ISBLANK(M1195),"Preis fehlt",M1195*'JR1'!AD$2)),K1195)),I1195)),J1195)</f>
        <v>330</v>
      </c>
    </row>
    <row r="1196" spans="1:15" x14ac:dyDescent="0.25">
      <c r="A1196" s="14">
        <v>15586</v>
      </c>
      <c r="B1196" s="15" t="s">
        <v>134</v>
      </c>
      <c r="C1196" s="16" t="s">
        <v>3117</v>
      </c>
      <c r="D1196" s="15" t="s">
        <v>3118</v>
      </c>
      <c r="E1196" s="17" t="s">
        <v>70</v>
      </c>
      <c r="F1196" s="18" t="s">
        <v>172</v>
      </c>
      <c r="G1196" s="19">
        <v>4</v>
      </c>
      <c r="H1196" s="19">
        <v>4</v>
      </c>
      <c r="I1196" s="20">
        <v>303</v>
      </c>
      <c r="J1196" s="20"/>
      <c r="K1196" s="20">
        <v>265</v>
      </c>
      <c r="L1196" s="20">
        <v>244</v>
      </c>
      <c r="M1196" s="19">
        <v>373</v>
      </c>
      <c r="N1196" s="19" t="s">
        <v>104</v>
      </c>
      <c r="O1196" s="21">
        <f>IF(ISBLANK(J1196),(IF(ISBLANK(I1196),(IF(ISBLANK(K1196),(IF(ISBLANK(M1196),"Preis fehlt",M1196*'JR1'!AD$2)),K1196)),I1196)),J1196)</f>
        <v>303</v>
      </c>
    </row>
    <row r="1197" spans="1:15" x14ac:dyDescent="0.25">
      <c r="A1197" s="23">
        <v>15340</v>
      </c>
      <c r="B1197" s="24" t="s">
        <v>134</v>
      </c>
      <c r="C1197" s="25" t="s">
        <v>3119</v>
      </c>
      <c r="D1197" s="24" t="s">
        <v>3120</v>
      </c>
      <c r="E1197" s="26" t="s">
        <v>59</v>
      </c>
      <c r="F1197" s="27" t="s">
        <v>1222</v>
      </c>
      <c r="G1197" s="28">
        <v>4</v>
      </c>
      <c r="H1197" s="28">
        <v>4</v>
      </c>
      <c r="I1197" s="29">
        <v>464</v>
      </c>
      <c r="J1197" s="29"/>
      <c r="K1197" s="29">
        <v>384</v>
      </c>
      <c r="L1197" s="29">
        <v>394</v>
      </c>
      <c r="M1197" s="28">
        <v>624</v>
      </c>
      <c r="N1197" s="28" t="s">
        <v>104</v>
      </c>
      <c r="O1197" s="21">
        <f>IF(ISBLANK(J1197),(IF(ISBLANK(I1197),(IF(ISBLANK(K1197),(IF(ISBLANK(M1197),"Preis fehlt",M1197*'JR1'!AD$2)),K1197)),I1197)),J1197)</f>
        <v>464</v>
      </c>
    </row>
    <row r="1198" spans="1:15" x14ac:dyDescent="0.25">
      <c r="A1198" s="14">
        <v>15567</v>
      </c>
      <c r="B1198" s="15" t="s">
        <v>134</v>
      </c>
      <c r="C1198" s="16" t="s">
        <v>3121</v>
      </c>
      <c r="D1198" s="15" t="s">
        <v>3122</v>
      </c>
      <c r="E1198" s="17" t="s">
        <v>98</v>
      </c>
      <c r="F1198" s="18" t="s">
        <v>1410</v>
      </c>
      <c r="G1198" s="19">
        <v>4</v>
      </c>
      <c r="H1198" s="19">
        <v>4</v>
      </c>
      <c r="I1198" s="20">
        <v>376</v>
      </c>
      <c r="J1198" s="20"/>
      <c r="K1198" s="20">
        <v>330</v>
      </c>
      <c r="L1198" s="20">
        <v>328</v>
      </c>
      <c r="M1198" s="19">
        <v>501</v>
      </c>
      <c r="N1198" s="19" t="s">
        <v>104</v>
      </c>
      <c r="O1198" s="21">
        <f>IF(ISBLANK(J1198),(IF(ISBLANK(I1198),(IF(ISBLANK(K1198),(IF(ISBLANK(M1198),"Preis fehlt",M1198*'JR1'!AD$2)),K1198)),I1198)),J1198)</f>
        <v>376</v>
      </c>
    </row>
    <row r="1199" spans="1:15" x14ac:dyDescent="0.25">
      <c r="A1199" s="14">
        <v>10009</v>
      </c>
      <c r="B1199" s="15" t="s">
        <v>56</v>
      </c>
      <c r="C1199" s="16" t="s">
        <v>3123</v>
      </c>
      <c r="D1199" s="15" t="s">
        <v>3124</v>
      </c>
      <c r="E1199" s="17" t="s">
        <v>98</v>
      </c>
      <c r="F1199" s="18" t="s">
        <v>869</v>
      </c>
      <c r="G1199" s="19">
        <v>6</v>
      </c>
      <c r="H1199" s="19">
        <v>6</v>
      </c>
      <c r="I1199" s="20">
        <v>390</v>
      </c>
      <c r="J1199" s="20">
        <v>371</v>
      </c>
      <c r="K1199" s="20"/>
      <c r="L1199" s="20">
        <v>330</v>
      </c>
      <c r="M1199" s="19">
        <v>447</v>
      </c>
      <c r="N1199" s="19" t="s">
        <v>100</v>
      </c>
      <c r="O1199" s="21">
        <f>IF(ISBLANK(J1199),(IF(ISBLANK(I1199),(IF(ISBLANK(K1199),(IF(ISBLANK(M1199),"Preis fehlt",M1199*'JR1'!AD$2)),K1199)),I1199)),J1199)</f>
        <v>371</v>
      </c>
    </row>
    <row r="1200" spans="1:15" x14ac:dyDescent="0.25">
      <c r="A1200" s="23">
        <v>15370</v>
      </c>
      <c r="B1200" s="24" t="s">
        <v>134</v>
      </c>
      <c r="C1200" s="25" t="s">
        <v>3125</v>
      </c>
      <c r="D1200" s="24" t="s">
        <v>3126</v>
      </c>
      <c r="E1200" s="26" t="s">
        <v>59</v>
      </c>
      <c r="F1200" s="27" t="s">
        <v>3127</v>
      </c>
      <c r="G1200" s="28">
        <v>10</v>
      </c>
      <c r="H1200" s="28">
        <v>10</v>
      </c>
      <c r="I1200" s="29">
        <v>792</v>
      </c>
      <c r="J1200" s="29"/>
      <c r="K1200" s="29">
        <v>571</v>
      </c>
      <c r="L1200" s="29">
        <v>672</v>
      </c>
      <c r="M1200" s="28">
        <v>1028</v>
      </c>
      <c r="N1200" s="28" t="s">
        <v>67</v>
      </c>
      <c r="O1200" s="21">
        <f>IF(ISBLANK(J1200),(IF(ISBLANK(I1200),(IF(ISBLANK(K1200),(IF(ISBLANK(M1200),"Preis fehlt",M1200*'JR1'!AD$2)),K1200)),I1200)),J1200)</f>
        <v>792</v>
      </c>
    </row>
    <row r="1201" spans="1:15" x14ac:dyDescent="0.25">
      <c r="A1201" s="23">
        <v>13083</v>
      </c>
      <c r="B1201" s="24" t="s">
        <v>62</v>
      </c>
      <c r="C1201" s="25" t="s">
        <v>3128</v>
      </c>
      <c r="D1201" s="24" t="s">
        <v>3129</v>
      </c>
      <c r="E1201" s="26" t="s">
        <v>70</v>
      </c>
      <c r="F1201" s="27" t="s">
        <v>1728</v>
      </c>
      <c r="G1201" s="28">
        <v>1</v>
      </c>
      <c r="H1201" s="28">
        <v>6</v>
      </c>
      <c r="I1201" s="29"/>
      <c r="J1201" s="29"/>
      <c r="K1201" s="29"/>
      <c r="L1201" s="29"/>
      <c r="M1201" s="28">
        <v>643</v>
      </c>
      <c r="N1201" s="28" t="s">
        <v>67</v>
      </c>
      <c r="O1201" s="21">
        <f>IF(ISBLANK(J1201),(IF(ISBLANK(I1201),(IF(ISBLANK(K1201),(IF(ISBLANK(M1201),"Preis fehlt",M1201*'JR1'!AD$2)),K1201)),I1201)),J1201)</f>
        <v>771.6</v>
      </c>
    </row>
    <row r="1202" spans="1:15" ht="30" x14ac:dyDescent="0.25">
      <c r="A1202" s="14">
        <v>5384</v>
      </c>
      <c r="B1202" s="15" t="s">
        <v>56</v>
      </c>
      <c r="C1202" s="16" t="s">
        <v>3130</v>
      </c>
      <c r="D1202" s="15" t="s">
        <v>3131</v>
      </c>
      <c r="E1202" s="17" t="s">
        <v>129</v>
      </c>
      <c r="F1202" s="18" t="s">
        <v>3132</v>
      </c>
      <c r="G1202" s="19">
        <v>2</v>
      </c>
      <c r="H1202" s="19">
        <v>6</v>
      </c>
      <c r="I1202" s="20">
        <v>2352</v>
      </c>
      <c r="J1202" s="20"/>
      <c r="K1202" s="20"/>
      <c r="L1202" s="20">
        <v>1995</v>
      </c>
      <c r="M1202" s="19">
        <v>2634</v>
      </c>
      <c r="N1202" s="19" t="s">
        <v>80</v>
      </c>
      <c r="O1202" s="21">
        <f>IF(ISBLANK(J1202),(IF(ISBLANK(I1202),(IF(ISBLANK(K1202),(IF(ISBLANK(M1202),"Preis fehlt",M1202*'JR1'!AD$2)),K1202)),I1202)),J1202)</f>
        <v>2352</v>
      </c>
    </row>
    <row r="1203" spans="1:15" ht="30" x14ac:dyDescent="0.25">
      <c r="A1203" s="23">
        <v>7675</v>
      </c>
      <c r="B1203" s="24" t="s">
        <v>56</v>
      </c>
      <c r="C1203" s="25" t="s">
        <v>3133</v>
      </c>
      <c r="D1203" s="24" t="s">
        <v>3134</v>
      </c>
      <c r="E1203" s="26" t="s">
        <v>74</v>
      </c>
      <c r="F1203" s="27" t="s">
        <v>283</v>
      </c>
      <c r="G1203" s="28">
        <v>1</v>
      </c>
      <c r="H1203" s="28">
        <v>6</v>
      </c>
      <c r="I1203" s="29">
        <v>1183</v>
      </c>
      <c r="J1203" s="29"/>
      <c r="K1203" s="29"/>
      <c r="L1203" s="29">
        <v>1004</v>
      </c>
      <c r="M1203" s="28">
        <v>1326</v>
      </c>
      <c r="N1203" s="28" t="s">
        <v>80</v>
      </c>
      <c r="O1203" s="21">
        <f>IF(ISBLANK(J1203),(IF(ISBLANK(I1203),(IF(ISBLANK(K1203),(IF(ISBLANK(M1203),"Preis fehlt",M1203*'JR1'!AD$2)),K1203)),I1203)),J1203)</f>
        <v>1183</v>
      </c>
    </row>
    <row r="1204" spans="1:15" ht="30" x14ac:dyDescent="0.25">
      <c r="A1204" s="14">
        <v>840</v>
      </c>
      <c r="B1204" s="15" t="s">
        <v>56</v>
      </c>
      <c r="C1204" s="16" t="s">
        <v>3135</v>
      </c>
      <c r="D1204" s="15" t="s">
        <v>3136</v>
      </c>
      <c r="E1204" s="17" t="s">
        <v>129</v>
      </c>
      <c r="F1204" s="18" t="s">
        <v>1917</v>
      </c>
      <c r="G1204" s="19">
        <v>4</v>
      </c>
      <c r="H1204" s="19">
        <v>4</v>
      </c>
      <c r="I1204" s="20">
        <v>1040</v>
      </c>
      <c r="J1204" s="20"/>
      <c r="K1204" s="20"/>
      <c r="L1204" s="20">
        <v>881</v>
      </c>
      <c r="M1204" s="19">
        <v>1163</v>
      </c>
      <c r="N1204" s="19" t="s">
        <v>80</v>
      </c>
      <c r="O1204" s="21">
        <f>IF(ISBLANK(J1204),(IF(ISBLANK(I1204),(IF(ISBLANK(K1204),(IF(ISBLANK(M1204),"Preis fehlt",M1204*'JR1'!AD$2)),K1204)),I1204)),J1204)</f>
        <v>1040</v>
      </c>
    </row>
    <row r="1205" spans="1:15" ht="30" x14ac:dyDescent="0.25">
      <c r="A1205" s="23">
        <v>10174</v>
      </c>
      <c r="B1205" s="24" t="s">
        <v>56</v>
      </c>
      <c r="C1205" s="25" t="s">
        <v>3137</v>
      </c>
      <c r="D1205" s="24" t="s">
        <v>3138</v>
      </c>
      <c r="E1205" s="26" t="s">
        <v>83</v>
      </c>
      <c r="F1205" s="27" t="s">
        <v>3139</v>
      </c>
      <c r="G1205" s="28">
        <v>2</v>
      </c>
      <c r="H1205" s="28">
        <v>2</v>
      </c>
      <c r="I1205" s="29">
        <v>269</v>
      </c>
      <c r="J1205" s="29"/>
      <c r="K1205" s="29"/>
      <c r="L1205" s="29">
        <v>228</v>
      </c>
      <c r="M1205" s="28">
        <v>354</v>
      </c>
      <c r="N1205" s="28" t="s">
        <v>80</v>
      </c>
      <c r="O1205" s="21">
        <f>IF(ISBLANK(J1205),(IF(ISBLANK(I1205),(IF(ISBLANK(K1205),(IF(ISBLANK(M1205),"Preis fehlt",M1205*'JR1'!AD$2)),K1205)),I1205)),J1205)</f>
        <v>269</v>
      </c>
    </row>
    <row r="1206" spans="1:15" x14ac:dyDescent="0.25">
      <c r="A1206" s="14">
        <v>8673</v>
      </c>
      <c r="B1206" s="15" t="s">
        <v>56</v>
      </c>
      <c r="C1206" s="16" t="s">
        <v>3140</v>
      </c>
      <c r="D1206" s="15" t="s">
        <v>3141</v>
      </c>
      <c r="E1206" s="17" t="s">
        <v>59</v>
      </c>
      <c r="F1206" s="18" t="s">
        <v>593</v>
      </c>
      <c r="G1206" s="19">
        <v>6</v>
      </c>
      <c r="H1206" s="19">
        <v>6</v>
      </c>
      <c r="I1206" s="20"/>
      <c r="J1206" s="20"/>
      <c r="K1206" s="20"/>
      <c r="L1206" s="20"/>
      <c r="M1206" s="20"/>
      <c r="N1206" s="19" t="s">
        <v>1350</v>
      </c>
      <c r="O1206" s="21" t="str">
        <f>IF(ISBLANK(J1206),(IF(ISBLANK(I1206),(IF(ISBLANK(K1206),(IF(ISBLANK(M1206),"Preis fehlt",M1206*'JR1'!AD$2)),K1206)),I1206)),J1206)</f>
        <v>Preis fehlt</v>
      </c>
    </row>
    <row r="1207" spans="1:15" ht="120" x14ac:dyDescent="0.25">
      <c r="A1207" s="23">
        <v>12628</v>
      </c>
      <c r="B1207" s="24" t="s">
        <v>56</v>
      </c>
      <c r="C1207" s="25" t="s">
        <v>3142</v>
      </c>
      <c r="D1207" s="24" t="s">
        <v>3143</v>
      </c>
      <c r="E1207" s="26" t="s">
        <v>154</v>
      </c>
      <c r="F1207" s="27" t="s">
        <v>3144</v>
      </c>
      <c r="G1207" s="28">
        <v>8</v>
      </c>
      <c r="H1207" s="28">
        <v>8</v>
      </c>
      <c r="I1207" s="29">
        <v>894</v>
      </c>
      <c r="J1207" s="29"/>
      <c r="K1207" s="29"/>
      <c r="L1207" s="29">
        <v>756</v>
      </c>
      <c r="M1207" s="28">
        <v>799</v>
      </c>
      <c r="N1207" s="28" t="s">
        <v>76</v>
      </c>
      <c r="O1207" s="21">
        <f>IF(ISBLANK(J1207),(IF(ISBLANK(I1207),(IF(ISBLANK(K1207),(IF(ISBLANK(M1207),"Preis fehlt",M1207*'JR1'!AD$2)),K1207)),I1207)),J1207)</f>
        <v>894</v>
      </c>
    </row>
    <row r="1208" spans="1:15" x14ac:dyDescent="0.25">
      <c r="A1208" s="14">
        <v>7678</v>
      </c>
      <c r="B1208" s="15" t="s">
        <v>62</v>
      </c>
      <c r="C1208" s="16" t="s">
        <v>3145</v>
      </c>
      <c r="D1208" s="15" t="s">
        <v>3146</v>
      </c>
      <c r="E1208" s="17" t="s">
        <v>70</v>
      </c>
      <c r="F1208" s="18" t="s">
        <v>3147</v>
      </c>
      <c r="G1208" s="19">
        <v>2</v>
      </c>
      <c r="H1208" s="19">
        <v>12</v>
      </c>
      <c r="I1208" s="20"/>
      <c r="J1208" s="20"/>
      <c r="K1208" s="20"/>
      <c r="L1208" s="20"/>
      <c r="M1208" s="19">
        <v>1492</v>
      </c>
      <c r="N1208" s="19" t="s">
        <v>67</v>
      </c>
      <c r="O1208" s="21">
        <f>IF(ISBLANK(J1208),(IF(ISBLANK(I1208),(IF(ISBLANK(K1208),(IF(ISBLANK(M1208),"Preis fehlt",M1208*'JR1'!AD$2)),K1208)),I1208)),J1208)</f>
        <v>1790.3999999999999</v>
      </c>
    </row>
    <row r="1209" spans="1:15" x14ac:dyDescent="0.25">
      <c r="A1209" s="23">
        <v>8708</v>
      </c>
      <c r="B1209" s="24" t="s">
        <v>56</v>
      </c>
      <c r="C1209" s="25" t="s">
        <v>3148</v>
      </c>
      <c r="D1209" s="24" t="s">
        <v>3149</v>
      </c>
      <c r="E1209" s="26" t="s">
        <v>1101</v>
      </c>
      <c r="F1209" s="27" t="s">
        <v>713</v>
      </c>
      <c r="G1209" s="28">
        <v>6</v>
      </c>
      <c r="H1209" s="28">
        <v>6</v>
      </c>
      <c r="I1209" s="29"/>
      <c r="J1209" s="29"/>
      <c r="K1209" s="29"/>
      <c r="L1209" s="29"/>
      <c r="M1209" s="29"/>
      <c r="N1209" s="28" t="s">
        <v>104</v>
      </c>
      <c r="O1209" s="21" t="str">
        <f>IF(ISBLANK(J1209),(IF(ISBLANK(I1209),(IF(ISBLANK(K1209),(IF(ISBLANK(M1209),"Preis fehlt",M1209*'JR1'!AD$2)),K1209)),I1209)),J1209)</f>
        <v>Preis fehlt</v>
      </c>
    </row>
    <row r="1210" spans="1:15" x14ac:dyDescent="0.25">
      <c r="A1210" s="14">
        <v>337</v>
      </c>
      <c r="B1210" s="15" t="s">
        <v>56</v>
      </c>
      <c r="C1210" s="16" t="s">
        <v>3150</v>
      </c>
      <c r="D1210" s="15" t="s">
        <v>3151</v>
      </c>
      <c r="E1210" s="17" t="s">
        <v>98</v>
      </c>
      <c r="F1210" s="18" t="s">
        <v>200</v>
      </c>
      <c r="G1210" s="19">
        <v>12</v>
      </c>
      <c r="H1210" s="19">
        <v>12</v>
      </c>
      <c r="I1210" s="20">
        <v>4058</v>
      </c>
      <c r="J1210" s="20"/>
      <c r="K1210" s="20"/>
      <c r="L1210" s="20">
        <v>3439</v>
      </c>
      <c r="M1210" s="19">
        <v>4537</v>
      </c>
      <c r="N1210" s="19" t="s">
        <v>100</v>
      </c>
      <c r="O1210" s="21">
        <f>IF(ISBLANK(J1210),(IF(ISBLANK(I1210),(IF(ISBLANK(K1210),(IF(ISBLANK(M1210),"Preis fehlt",M1210*'JR1'!AD$2)),K1210)),I1210)),J1210)</f>
        <v>4058</v>
      </c>
    </row>
    <row r="1211" spans="1:15" x14ac:dyDescent="0.25">
      <c r="A1211" s="23">
        <v>5051</v>
      </c>
      <c r="B1211" s="24" t="s">
        <v>56</v>
      </c>
      <c r="C1211" s="25" t="s">
        <v>3152</v>
      </c>
      <c r="D1211" s="24" t="s">
        <v>3153</v>
      </c>
      <c r="E1211" s="26" t="s">
        <v>74</v>
      </c>
      <c r="F1211" s="27" t="s">
        <v>3154</v>
      </c>
      <c r="G1211" s="28">
        <v>18</v>
      </c>
      <c r="H1211" s="28">
        <v>18</v>
      </c>
      <c r="I1211" s="29">
        <v>6613</v>
      </c>
      <c r="J1211" s="29"/>
      <c r="K1211" s="29"/>
      <c r="L1211" s="29">
        <v>5604</v>
      </c>
      <c r="M1211" s="28">
        <v>7393</v>
      </c>
      <c r="N1211" s="28" t="s">
        <v>67</v>
      </c>
      <c r="O1211" s="21">
        <f>IF(ISBLANK(J1211),(IF(ISBLANK(I1211),(IF(ISBLANK(K1211),(IF(ISBLANK(M1211),"Preis fehlt",M1211*'JR1'!AD$2)),K1211)),I1211)),J1211)</f>
        <v>6613</v>
      </c>
    </row>
    <row r="1212" spans="1:15" ht="30" x14ac:dyDescent="0.25">
      <c r="A1212" s="14">
        <v>691</v>
      </c>
      <c r="B1212" s="15" t="s">
        <v>56</v>
      </c>
      <c r="C1212" s="16" t="s">
        <v>3155</v>
      </c>
      <c r="D1212" s="15" t="s">
        <v>3156</v>
      </c>
      <c r="E1212" s="17" t="s">
        <v>129</v>
      </c>
      <c r="F1212" s="18" t="s">
        <v>3157</v>
      </c>
      <c r="G1212" s="19">
        <v>12</v>
      </c>
      <c r="H1212" s="19">
        <v>12</v>
      </c>
      <c r="I1212" s="20">
        <v>3796</v>
      </c>
      <c r="J1212" s="20"/>
      <c r="K1212" s="20"/>
      <c r="L1212" s="20">
        <v>3217</v>
      </c>
      <c r="M1212" s="19">
        <v>4247</v>
      </c>
      <c r="N1212" s="19" t="s">
        <v>227</v>
      </c>
      <c r="O1212" s="21">
        <f>IF(ISBLANK(J1212),(IF(ISBLANK(I1212),(IF(ISBLANK(K1212),(IF(ISBLANK(M1212),"Preis fehlt",M1212*'JR1'!AD$2)),K1212)),I1212)),J1212)</f>
        <v>3796</v>
      </c>
    </row>
    <row r="1213" spans="1:15" ht="30" x14ac:dyDescent="0.25">
      <c r="A1213" s="23">
        <v>17074</v>
      </c>
      <c r="B1213" s="24" t="s">
        <v>56</v>
      </c>
      <c r="C1213" s="25" t="s">
        <v>3158</v>
      </c>
      <c r="D1213" s="24" t="s">
        <v>3159</v>
      </c>
      <c r="E1213" s="26" t="s">
        <v>98</v>
      </c>
      <c r="F1213" s="27" t="s">
        <v>3160</v>
      </c>
      <c r="G1213" s="28">
        <v>2</v>
      </c>
      <c r="H1213" s="28">
        <v>2</v>
      </c>
      <c r="I1213" s="29"/>
      <c r="J1213" s="29"/>
      <c r="K1213" s="29"/>
      <c r="L1213" s="29"/>
      <c r="M1213" s="29"/>
      <c r="N1213" s="28" t="s">
        <v>80</v>
      </c>
      <c r="O1213" s="21" t="str">
        <f>IF(ISBLANK(J1213),(IF(ISBLANK(I1213),(IF(ISBLANK(K1213),(IF(ISBLANK(M1213),"Preis fehlt",M1213*'JR1'!AD$2)),K1213)),I1213)),J1213)</f>
        <v>Preis fehlt</v>
      </c>
    </row>
    <row r="1214" spans="1:15" x14ac:dyDescent="0.25">
      <c r="A1214" s="14">
        <v>7419</v>
      </c>
      <c r="B1214" s="15" t="s">
        <v>56</v>
      </c>
      <c r="C1214" s="16" t="s">
        <v>3161</v>
      </c>
      <c r="D1214" s="15" t="s">
        <v>3162</v>
      </c>
      <c r="E1214" s="17" t="s">
        <v>74</v>
      </c>
      <c r="F1214" s="18" t="s">
        <v>1824</v>
      </c>
      <c r="G1214" s="19">
        <v>4</v>
      </c>
      <c r="H1214" s="19">
        <v>4</v>
      </c>
      <c r="I1214" s="20">
        <v>774</v>
      </c>
      <c r="J1214" s="20"/>
      <c r="K1214" s="20"/>
      <c r="L1214" s="20">
        <v>654</v>
      </c>
      <c r="M1214" s="19">
        <v>868</v>
      </c>
      <c r="N1214" s="19" t="s">
        <v>76</v>
      </c>
      <c r="O1214" s="21">
        <f>IF(ISBLANK(J1214),(IF(ISBLANK(I1214),(IF(ISBLANK(K1214),(IF(ISBLANK(M1214),"Preis fehlt",M1214*'JR1'!AD$2)),K1214)),I1214)),J1214)</f>
        <v>774</v>
      </c>
    </row>
    <row r="1215" spans="1:15" x14ac:dyDescent="0.25">
      <c r="A1215" s="23">
        <v>3050</v>
      </c>
      <c r="B1215" s="24" t="s">
        <v>56</v>
      </c>
      <c r="C1215" s="25" t="s">
        <v>3163</v>
      </c>
      <c r="D1215" s="24" t="s">
        <v>3164</v>
      </c>
      <c r="E1215" s="26" t="s">
        <v>74</v>
      </c>
      <c r="F1215" s="27" t="s">
        <v>293</v>
      </c>
      <c r="G1215" s="28">
        <v>8</v>
      </c>
      <c r="H1215" s="28">
        <v>8</v>
      </c>
      <c r="I1215" s="29">
        <v>1312</v>
      </c>
      <c r="J1215" s="29"/>
      <c r="K1215" s="29"/>
      <c r="L1215" s="29">
        <v>1113</v>
      </c>
      <c r="M1215" s="28">
        <v>1465</v>
      </c>
      <c r="N1215" s="28" t="s">
        <v>76</v>
      </c>
      <c r="O1215" s="21">
        <f>IF(ISBLANK(J1215),(IF(ISBLANK(I1215),(IF(ISBLANK(K1215),(IF(ISBLANK(M1215),"Preis fehlt",M1215*'JR1'!AD$2)),K1215)),I1215)),J1215)</f>
        <v>1312</v>
      </c>
    </row>
    <row r="1216" spans="1:15" x14ac:dyDescent="0.25">
      <c r="A1216" s="14">
        <v>12051</v>
      </c>
      <c r="B1216" s="15" t="s">
        <v>56</v>
      </c>
      <c r="C1216" s="16" t="s">
        <v>3165</v>
      </c>
      <c r="D1216" s="15" t="s">
        <v>3166</v>
      </c>
      <c r="E1216" s="17" t="s">
        <v>74</v>
      </c>
      <c r="F1216" s="18" t="s">
        <v>3167</v>
      </c>
      <c r="G1216" s="19">
        <v>24</v>
      </c>
      <c r="H1216" s="19">
        <v>24</v>
      </c>
      <c r="I1216" s="20">
        <v>6334</v>
      </c>
      <c r="J1216" s="20"/>
      <c r="K1216" s="20"/>
      <c r="L1216" s="20">
        <v>5367</v>
      </c>
      <c r="M1216" s="19">
        <v>4975</v>
      </c>
      <c r="N1216" s="19" t="s">
        <v>111</v>
      </c>
      <c r="O1216" s="21">
        <f>IF(ISBLANK(J1216),(IF(ISBLANK(I1216),(IF(ISBLANK(K1216),(IF(ISBLANK(M1216),"Preis fehlt",M1216*'JR1'!AD$2)),K1216)),I1216)),J1216)</f>
        <v>6334</v>
      </c>
    </row>
    <row r="1217" spans="1:15" x14ac:dyDescent="0.25">
      <c r="A1217" s="23">
        <v>13302</v>
      </c>
      <c r="B1217" s="24" t="s">
        <v>62</v>
      </c>
      <c r="C1217" s="25" t="s">
        <v>3168</v>
      </c>
      <c r="D1217" s="24" t="s">
        <v>3169</v>
      </c>
      <c r="E1217" s="26" t="s">
        <v>2289</v>
      </c>
      <c r="F1217" s="27" t="s">
        <v>3170</v>
      </c>
      <c r="G1217" s="28">
        <v>2</v>
      </c>
      <c r="H1217" s="28">
        <v>12</v>
      </c>
      <c r="I1217" s="29"/>
      <c r="J1217" s="29"/>
      <c r="K1217" s="29"/>
      <c r="L1217" s="29"/>
      <c r="M1217" s="28">
        <v>1295</v>
      </c>
      <c r="N1217" s="28" t="s">
        <v>67</v>
      </c>
      <c r="O1217" s="21">
        <f>IF(ISBLANK(J1217),(IF(ISBLANK(I1217),(IF(ISBLANK(K1217),(IF(ISBLANK(M1217),"Preis fehlt",M1217*'JR1'!AD$2)),K1217)),I1217)),J1217)</f>
        <v>1554</v>
      </c>
    </row>
    <row r="1218" spans="1:15" x14ac:dyDescent="0.25">
      <c r="A1218" s="14">
        <v>6012</v>
      </c>
      <c r="B1218" s="15" t="s">
        <v>56</v>
      </c>
      <c r="C1218" s="16" t="s">
        <v>3171</v>
      </c>
      <c r="D1218" s="15" t="s">
        <v>3172</v>
      </c>
      <c r="E1218" s="17" t="s">
        <v>59</v>
      </c>
      <c r="F1218" s="18" t="s">
        <v>3173</v>
      </c>
      <c r="G1218" s="19">
        <v>40</v>
      </c>
      <c r="H1218" s="19">
        <v>40</v>
      </c>
      <c r="I1218" s="20">
        <v>13773</v>
      </c>
      <c r="J1218" s="20"/>
      <c r="K1218" s="20"/>
      <c r="L1218" s="20">
        <v>11673</v>
      </c>
      <c r="M1218" s="19">
        <v>15472</v>
      </c>
      <c r="N1218" s="19" t="s">
        <v>93</v>
      </c>
      <c r="O1218" s="21">
        <f>IF(ISBLANK(J1218),(IF(ISBLANK(I1218),(IF(ISBLANK(K1218),(IF(ISBLANK(M1218),"Preis fehlt",M1218*'JR1'!AD$2)),K1218)),I1218)),J1218)</f>
        <v>13773</v>
      </c>
    </row>
    <row r="1219" spans="1:15" ht="30" x14ac:dyDescent="0.25">
      <c r="A1219" s="23">
        <v>5157</v>
      </c>
      <c r="B1219" s="24" t="s">
        <v>56</v>
      </c>
      <c r="C1219" s="25" t="s">
        <v>3174</v>
      </c>
      <c r="D1219" s="24" t="s">
        <v>3175</v>
      </c>
      <c r="E1219" s="26" t="s">
        <v>194</v>
      </c>
      <c r="F1219" s="27" t="s">
        <v>3176</v>
      </c>
      <c r="G1219" s="28">
        <v>8</v>
      </c>
      <c r="H1219" s="28">
        <v>8</v>
      </c>
      <c r="I1219" s="29">
        <v>4755</v>
      </c>
      <c r="J1219" s="29"/>
      <c r="K1219" s="29"/>
      <c r="L1219" s="29">
        <v>4031</v>
      </c>
      <c r="M1219" s="28">
        <v>5322</v>
      </c>
      <c r="N1219" s="28" t="s">
        <v>61</v>
      </c>
      <c r="O1219" s="21">
        <f>IF(ISBLANK(J1219),(IF(ISBLANK(I1219),(IF(ISBLANK(K1219),(IF(ISBLANK(M1219),"Preis fehlt",M1219*'JR1'!AD$2)),K1219)),I1219)),J1219)</f>
        <v>4755</v>
      </c>
    </row>
    <row r="1220" spans="1:15" x14ac:dyDescent="0.25">
      <c r="A1220" s="14">
        <v>18791</v>
      </c>
      <c r="B1220" s="15" t="s">
        <v>62</v>
      </c>
      <c r="C1220" s="16" t="s">
        <v>3177</v>
      </c>
      <c r="D1220" s="15" t="s">
        <v>3178</v>
      </c>
      <c r="E1220" s="17" t="s">
        <v>70</v>
      </c>
      <c r="F1220" s="18" t="s">
        <v>323</v>
      </c>
      <c r="G1220" s="19">
        <v>1</v>
      </c>
      <c r="H1220" s="19">
        <v>4</v>
      </c>
      <c r="I1220" s="20"/>
      <c r="J1220" s="20"/>
      <c r="K1220" s="20"/>
      <c r="L1220" s="20"/>
      <c r="M1220" s="19">
        <v>367</v>
      </c>
      <c r="N1220" s="19" t="s">
        <v>67</v>
      </c>
      <c r="O1220" s="21">
        <f>IF(ISBLANK(J1220),(IF(ISBLANK(I1220),(IF(ISBLANK(K1220),(IF(ISBLANK(M1220),"Preis fehlt",M1220*'JR1'!AD$2)),K1220)),I1220)),J1220)</f>
        <v>440.4</v>
      </c>
    </row>
    <row r="1221" spans="1:15" ht="75" x14ac:dyDescent="0.25">
      <c r="A1221" s="23">
        <v>12050</v>
      </c>
      <c r="B1221" s="24" t="s">
        <v>56</v>
      </c>
      <c r="C1221" s="25" t="s">
        <v>3179</v>
      </c>
      <c r="D1221" s="24" t="s">
        <v>3180</v>
      </c>
      <c r="E1221" s="26" t="s">
        <v>74</v>
      </c>
      <c r="F1221" s="27" t="s">
        <v>2115</v>
      </c>
      <c r="G1221" s="28">
        <v>4</v>
      </c>
      <c r="H1221" s="28">
        <v>4</v>
      </c>
      <c r="I1221" s="29">
        <v>992</v>
      </c>
      <c r="J1221" s="29"/>
      <c r="K1221" s="29"/>
      <c r="L1221" s="29">
        <v>841</v>
      </c>
      <c r="M1221" s="28">
        <v>749</v>
      </c>
      <c r="N1221" s="28" t="s">
        <v>597</v>
      </c>
      <c r="O1221" s="21">
        <f>IF(ISBLANK(J1221),(IF(ISBLANK(I1221),(IF(ISBLANK(K1221),(IF(ISBLANK(M1221),"Preis fehlt",M1221*'JR1'!AD$2)),K1221)),I1221)),J1221)</f>
        <v>992</v>
      </c>
    </row>
    <row r="1222" spans="1:15" x14ac:dyDescent="0.25">
      <c r="A1222" s="14">
        <v>801</v>
      </c>
      <c r="B1222" s="15" t="s">
        <v>56</v>
      </c>
      <c r="C1222" s="16" t="s">
        <v>3181</v>
      </c>
      <c r="D1222" s="15" t="s">
        <v>3182</v>
      </c>
      <c r="E1222" s="17" t="s">
        <v>154</v>
      </c>
      <c r="F1222" s="18" t="s">
        <v>3183</v>
      </c>
      <c r="G1222" s="19">
        <v>8</v>
      </c>
      <c r="H1222" s="19">
        <v>8</v>
      </c>
      <c r="I1222" s="20">
        <v>1543</v>
      </c>
      <c r="J1222" s="20"/>
      <c r="K1222" s="20"/>
      <c r="L1222" s="20">
        <v>1306</v>
      </c>
      <c r="M1222" s="19">
        <v>1723</v>
      </c>
      <c r="N1222" s="19" t="s">
        <v>76</v>
      </c>
      <c r="O1222" s="21">
        <f>IF(ISBLANK(J1222),(IF(ISBLANK(I1222),(IF(ISBLANK(K1222),(IF(ISBLANK(M1222),"Preis fehlt",M1222*'JR1'!AD$2)),K1222)),I1222)),J1222)</f>
        <v>1543</v>
      </c>
    </row>
    <row r="1223" spans="1:15" x14ac:dyDescent="0.25">
      <c r="A1223" s="23">
        <v>11014</v>
      </c>
      <c r="B1223" s="24" t="s">
        <v>56</v>
      </c>
      <c r="C1223" s="25" t="s">
        <v>3184</v>
      </c>
      <c r="D1223" s="24" t="s">
        <v>3185</v>
      </c>
      <c r="E1223" s="26" t="s">
        <v>65</v>
      </c>
      <c r="F1223" s="27" t="s">
        <v>431</v>
      </c>
      <c r="G1223" s="28">
        <v>4</v>
      </c>
      <c r="H1223" s="28">
        <v>4</v>
      </c>
      <c r="I1223" s="29">
        <v>495</v>
      </c>
      <c r="J1223" s="29"/>
      <c r="K1223" s="29"/>
      <c r="L1223" s="29">
        <v>419</v>
      </c>
      <c r="M1223" s="28">
        <v>687</v>
      </c>
      <c r="N1223" s="28" t="s">
        <v>67</v>
      </c>
      <c r="O1223" s="21">
        <f>IF(ISBLANK(J1223),(IF(ISBLANK(I1223),(IF(ISBLANK(K1223),(IF(ISBLANK(M1223),"Preis fehlt",M1223*'JR1'!AD$2)),K1223)),I1223)),J1223)</f>
        <v>495</v>
      </c>
    </row>
    <row r="1224" spans="1:15" ht="120" x14ac:dyDescent="0.25">
      <c r="A1224" s="14">
        <v>7456</v>
      </c>
      <c r="B1224" s="15" t="s">
        <v>56</v>
      </c>
      <c r="C1224" s="16" t="s">
        <v>3186</v>
      </c>
      <c r="D1224" s="15" t="s">
        <v>3187</v>
      </c>
      <c r="E1224" s="17" t="s">
        <v>154</v>
      </c>
      <c r="F1224" s="18" t="s">
        <v>1812</v>
      </c>
      <c r="G1224" s="19">
        <v>6</v>
      </c>
      <c r="H1224" s="19">
        <v>6</v>
      </c>
      <c r="I1224" s="20">
        <v>911</v>
      </c>
      <c r="J1224" s="20"/>
      <c r="K1224" s="20"/>
      <c r="L1224" s="20">
        <v>772</v>
      </c>
      <c r="M1224" s="19">
        <v>1017</v>
      </c>
      <c r="N1224" s="19" t="s">
        <v>76</v>
      </c>
      <c r="O1224" s="21">
        <f>IF(ISBLANK(J1224),(IF(ISBLANK(I1224),(IF(ISBLANK(K1224),(IF(ISBLANK(M1224),"Preis fehlt",M1224*'JR1'!AD$2)),K1224)),I1224)),J1224)</f>
        <v>911</v>
      </c>
    </row>
    <row r="1225" spans="1:15" x14ac:dyDescent="0.25">
      <c r="A1225" s="23">
        <v>5341</v>
      </c>
      <c r="B1225" s="24" t="s">
        <v>56</v>
      </c>
      <c r="C1225" s="25" t="s">
        <v>3188</v>
      </c>
      <c r="D1225" s="24" t="s">
        <v>3189</v>
      </c>
      <c r="E1225" s="26" t="s">
        <v>129</v>
      </c>
      <c r="F1225" s="27" t="s">
        <v>1911</v>
      </c>
      <c r="G1225" s="28">
        <v>12</v>
      </c>
      <c r="H1225" s="28">
        <v>12</v>
      </c>
      <c r="I1225" s="29">
        <v>2180</v>
      </c>
      <c r="J1225" s="29"/>
      <c r="K1225" s="29"/>
      <c r="L1225" s="29">
        <v>1848</v>
      </c>
      <c r="M1225" s="28">
        <v>2436</v>
      </c>
      <c r="N1225" s="28" t="s">
        <v>227</v>
      </c>
      <c r="O1225" s="21">
        <f>IF(ISBLANK(J1225),(IF(ISBLANK(I1225),(IF(ISBLANK(K1225),(IF(ISBLANK(M1225),"Preis fehlt",M1225*'JR1'!AD$2)),K1225)),I1225)),J1225)</f>
        <v>2180</v>
      </c>
    </row>
    <row r="1226" spans="1:15" x14ac:dyDescent="0.25">
      <c r="A1226" s="14">
        <v>14077</v>
      </c>
      <c r="B1226" s="15" t="s">
        <v>56</v>
      </c>
      <c r="C1226" s="16" t="s">
        <v>3190</v>
      </c>
      <c r="D1226" s="15" t="s">
        <v>3191</v>
      </c>
      <c r="E1226" s="17" t="s">
        <v>1101</v>
      </c>
      <c r="F1226" s="18" t="s">
        <v>656</v>
      </c>
      <c r="G1226" s="19">
        <v>1</v>
      </c>
      <c r="H1226" s="19">
        <v>4</v>
      </c>
      <c r="I1226" s="20">
        <v>395</v>
      </c>
      <c r="J1226" s="20"/>
      <c r="K1226" s="20"/>
      <c r="L1226" s="20">
        <v>334</v>
      </c>
      <c r="M1226" s="19">
        <v>569</v>
      </c>
      <c r="N1226" s="19" t="s">
        <v>76</v>
      </c>
      <c r="O1226" s="21">
        <f>IF(ISBLANK(J1226),(IF(ISBLANK(I1226),(IF(ISBLANK(K1226),(IF(ISBLANK(M1226),"Preis fehlt",M1226*'JR1'!AD$2)),K1226)),I1226)),J1226)</f>
        <v>395</v>
      </c>
    </row>
    <row r="1227" spans="1:15" ht="30" x14ac:dyDescent="0.25">
      <c r="A1227" s="23">
        <v>10514</v>
      </c>
      <c r="B1227" s="24" t="s">
        <v>56</v>
      </c>
      <c r="C1227" s="25" t="s">
        <v>3192</v>
      </c>
      <c r="D1227" s="24" t="s">
        <v>3193</v>
      </c>
      <c r="E1227" s="26" t="s">
        <v>98</v>
      </c>
      <c r="F1227" s="27" t="s">
        <v>249</v>
      </c>
      <c r="G1227" s="28">
        <v>4</v>
      </c>
      <c r="H1227" s="28">
        <v>4</v>
      </c>
      <c r="I1227" s="29">
        <v>372</v>
      </c>
      <c r="J1227" s="29"/>
      <c r="K1227" s="29"/>
      <c r="L1227" s="29">
        <v>315</v>
      </c>
      <c r="M1227" s="28">
        <v>484</v>
      </c>
      <c r="N1227" s="28" t="s">
        <v>267</v>
      </c>
      <c r="O1227" s="21">
        <f>IF(ISBLANK(J1227),(IF(ISBLANK(I1227),(IF(ISBLANK(K1227),(IF(ISBLANK(M1227),"Preis fehlt",M1227*'JR1'!AD$2)),K1227)),I1227)),J1227)</f>
        <v>372</v>
      </c>
    </row>
    <row r="1228" spans="1:15" x14ac:dyDescent="0.25">
      <c r="A1228" s="14">
        <v>12053</v>
      </c>
      <c r="B1228" s="15" t="s">
        <v>56</v>
      </c>
      <c r="C1228" s="16" t="s">
        <v>3194</v>
      </c>
      <c r="D1228" s="15" t="s">
        <v>3195</v>
      </c>
      <c r="E1228" s="17" t="s">
        <v>129</v>
      </c>
      <c r="F1228" s="18" t="s">
        <v>3196</v>
      </c>
      <c r="G1228" s="19">
        <v>12</v>
      </c>
      <c r="H1228" s="19">
        <v>12</v>
      </c>
      <c r="I1228" s="20">
        <v>2223</v>
      </c>
      <c r="J1228" s="20"/>
      <c r="K1228" s="20"/>
      <c r="L1228" s="20">
        <v>1883</v>
      </c>
      <c r="M1228" s="19">
        <v>1753</v>
      </c>
      <c r="N1228" s="19" t="s">
        <v>111</v>
      </c>
      <c r="O1228" s="21">
        <f>IF(ISBLANK(J1228),(IF(ISBLANK(I1228),(IF(ISBLANK(K1228),(IF(ISBLANK(M1228),"Preis fehlt",M1228*'JR1'!AD$2)),K1228)),I1228)),J1228)</f>
        <v>2223</v>
      </c>
    </row>
    <row r="1229" spans="1:15" ht="120" x14ac:dyDescent="0.25">
      <c r="A1229" s="23">
        <v>12643</v>
      </c>
      <c r="B1229" s="24" t="s">
        <v>56</v>
      </c>
      <c r="C1229" s="25" t="s">
        <v>3197</v>
      </c>
      <c r="D1229" s="24" t="s">
        <v>3198</v>
      </c>
      <c r="E1229" s="26" t="s">
        <v>74</v>
      </c>
      <c r="F1229" s="27" t="s">
        <v>1542</v>
      </c>
      <c r="G1229" s="28">
        <v>12</v>
      </c>
      <c r="H1229" s="28">
        <v>12</v>
      </c>
      <c r="I1229" s="29">
        <v>2948</v>
      </c>
      <c r="J1229" s="29"/>
      <c r="K1229" s="29"/>
      <c r="L1229" s="29">
        <v>2498</v>
      </c>
      <c r="M1229" s="28">
        <v>2619</v>
      </c>
      <c r="N1229" s="28" t="s">
        <v>597</v>
      </c>
      <c r="O1229" s="21">
        <f>IF(ISBLANK(J1229),(IF(ISBLANK(I1229),(IF(ISBLANK(K1229),(IF(ISBLANK(M1229),"Preis fehlt",M1229*'JR1'!AD$2)),K1229)),I1229)),J1229)</f>
        <v>2948</v>
      </c>
    </row>
    <row r="1230" spans="1:15" x14ac:dyDescent="0.25">
      <c r="A1230" s="14">
        <v>18080</v>
      </c>
      <c r="B1230" s="15" t="s">
        <v>56</v>
      </c>
      <c r="C1230" s="16" t="s">
        <v>3199</v>
      </c>
      <c r="D1230" s="15" t="s">
        <v>3200</v>
      </c>
      <c r="E1230" s="17" t="s">
        <v>98</v>
      </c>
      <c r="F1230" s="18" t="s">
        <v>1305</v>
      </c>
      <c r="G1230" s="19">
        <v>6</v>
      </c>
      <c r="H1230" s="19">
        <v>6</v>
      </c>
      <c r="I1230" s="20">
        <v>233</v>
      </c>
      <c r="J1230" s="20"/>
      <c r="K1230" s="20"/>
      <c r="L1230" s="20">
        <v>185</v>
      </c>
      <c r="M1230" s="19">
        <v>317</v>
      </c>
      <c r="N1230" s="19" t="s">
        <v>597</v>
      </c>
      <c r="O1230" s="21">
        <f>IF(ISBLANK(J1230),(IF(ISBLANK(I1230),(IF(ISBLANK(K1230),(IF(ISBLANK(M1230),"Preis fehlt",M1230*'JR1'!AD$2)),K1230)),I1230)),J1230)</f>
        <v>233</v>
      </c>
    </row>
    <row r="1231" spans="1:15" x14ac:dyDescent="0.25">
      <c r="A1231" s="23">
        <v>12627</v>
      </c>
      <c r="B1231" s="24" t="s">
        <v>56</v>
      </c>
      <c r="C1231" s="25" t="s">
        <v>3201</v>
      </c>
      <c r="D1231" s="24" t="s">
        <v>3202</v>
      </c>
      <c r="E1231" s="26" t="s">
        <v>129</v>
      </c>
      <c r="F1231" s="27" t="s">
        <v>1911</v>
      </c>
      <c r="G1231" s="28">
        <v>12</v>
      </c>
      <c r="H1231" s="28">
        <v>12</v>
      </c>
      <c r="I1231" s="29">
        <v>3472</v>
      </c>
      <c r="J1231" s="29"/>
      <c r="K1231" s="29"/>
      <c r="L1231" s="29">
        <v>2940</v>
      </c>
      <c r="M1231" s="28">
        <v>3083</v>
      </c>
      <c r="N1231" s="28" t="s">
        <v>100</v>
      </c>
      <c r="O1231" s="21">
        <f>IF(ISBLANK(J1231),(IF(ISBLANK(I1231),(IF(ISBLANK(K1231),(IF(ISBLANK(M1231),"Preis fehlt",M1231*'JR1'!AD$2)),K1231)),I1231)),J1231)</f>
        <v>3472</v>
      </c>
    </row>
    <row r="1232" spans="1:15" x14ac:dyDescent="0.25">
      <c r="A1232" s="14">
        <v>13133</v>
      </c>
      <c r="B1232" s="15" t="s">
        <v>62</v>
      </c>
      <c r="C1232" s="16" t="s">
        <v>3203</v>
      </c>
      <c r="D1232" s="15" t="s">
        <v>3204</v>
      </c>
      <c r="E1232" s="17" t="s">
        <v>70</v>
      </c>
      <c r="F1232" s="18" t="s">
        <v>3205</v>
      </c>
      <c r="G1232" s="19">
        <v>1</v>
      </c>
      <c r="H1232" s="19">
        <v>12</v>
      </c>
      <c r="I1232" s="20"/>
      <c r="J1232" s="20"/>
      <c r="K1232" s="20"/>
      <c r="L1232" s="20"/>
      <c r="M1232" s="19">
        <v>1868</v>
      </c>
      <c r="N1232" s="19" t="s">
        <v>67</v>
      </c>
      <c r="O1232" s="21">
        <f>IF(ISBLANK(J1232),(IF(ISBLANK(I1232),(IF(ISBLANK(K1232),(IF(ISBLANK(M1232),"Preis fehlt",M1232*'JR1'!AD$2)),K1232)),I1232)),J1232)</f>
        <v>2241.6</v>
      </c>
    </row>
    <row r="1233" spans="1:15" x14ac:dyDescent="0.25">
      <c r="A1233" s="23">
        <v>17046</v>
      </c>
      <c r="B1233" s="24" t="s">
        <v>56</v>
      </c>
      <c r="C1233" s="25" t="s">
        <v>3206</v>
      </c>
      <c r="D1233" s="24" t="s">
        <v>3207</v>
      </c>
      <c r="E1233" s="26" t="s">
        <v>129</v>
      </c>
      <c r="F1233" s="27" t="s">
        <v>203</v>
      </c>
      <c r="G1233" s="28">
        <v>3</v>
      </c>
      <c r="H1233" s="28">
        <v>3</v>
      </c>
      <c r="I1233" s="29">
        <v>138</v>
      </c>
      <c r="J1233" s="29"/>
      <c r="K1233" s="29"/>
      <c r="L1233" s="29">
        <v>115</v>
      </c>
      <c r="M1233" s="28">
        <v>145</v>
      </c>
      <c r="N1233" s="28" t="s">
        <v>67</v>
      </c>
      <c r="O1233" s="21">
        <f>IF(ISBLANK(J1233),(IF(ISBLANK(I1233),(IF(ISBLANK(K1233),(IF(ISBLANK(M1233),"Preis fehlt",M1233*'JR1'!AD$2)),K1233)),I1233)),J1233)</f>
        <v>138</v>
      </c>
    </row>
    <row r="1234" spans="1:15" ht="30" x14ac:dyDescent="0.25">
      <c r="A1234" s="14">
        <v>235</v>
      </c>
      <c r="B1234" s="15" t="s">
        <v>56</v>
      </c>
      <c r="C1234" s="16" t="s">
        <v>3208</v>
      </c>
      <c r="D1234" s="15" t="s">
        <v>3209</v>
      </c>
      <c r="E1234" s="17" t="s">
        <v>74</v>
      </c>
      <c r="F1234" s="18" t="s">
        <v>3210</v>
      </c>
      <c r="G1234" s="19">
        <v>18</v>
      </c>
      <c r="H1234" s="19">
        <v>18</v>
      </c>
      <c r="I1234" s="20">
        <v>2419</v>
      </c>
      <c r="J1234" s="20"/>
      <c r="K1234" s="20"/>
      <c r="L1234" s="20">
        <v>2050</v>
      </c>
      <c r="M1234" s="19">
        <v>2707</v>
      </c>
      <c r="N1234" s="19" t="s">
        <v>227</v>
      </c>
      <c r="O1234" s="21">
        <f>IF(ISBLANK(J1234),(IF(ISBLANK(I1234),(IF(ISBLANK(K1234),(IF(ISBLANK(M1234),"Preis fehlt",M1234*'JR1'!AD$2)),K1234)),I1234)),J1234)</f>
        <v>2419</v>
      </c>
    </row>
    <row r="1235" spans="1:15" ht="30" x14ac:dyDescent="0.25">
      <c r="A1235" s="23">
        <v>7421</v>
      </c>
      <c r="B1235" s="24" t="s">
        <v>56</v>
      </c>
      <c r="C1235" s="25" t="s">
        <v>3211</v>
      </c>
      <c r="D1235" s="24" t="s">
        <v>3212</v>
      </c>
      <c r="E1235" s="26" t="s">
        <v>129</v>
      </c>
      <c r="F1235" s="27" t="s">
        <v>1812</v>
      </c>
      <c r="G1235" s="28">
        <v>6</v>
      </c>
      <c r="H1235" s="28">
        <v>6</v>
      </c>
      <c r="I1235" s="29">
        <v>922</v>
      </c>
      <c r="J1235" s="29"/>
      <c r="K1235" s="29"/>
      <c r="L1235" s="29">
        <v>781</v>
      </c>
      <c r="M1235" s="28">
        <v>1024</v>
      </c>
      <c r="N1235" s="28" t="s">
        <v>80</v>
      </c>
      <c r="O1235" s="21">
        <f>IF(ISBLANK(J1235),(IF(ISBLANK(I1235),(IF(ISBLANK(K1235),(IF(ISBLANK(M1235),"Preis fehlt",M1235*'JR1'!AD$2)),K1235)),I1235)),J1235)</f>
        <v>922</v>
      </c>
    </row>
    <row r="1236" spans="1:15" x14ac:dyDescent="0.25">
      <c r="A1236" s="14">
        <v>17742</v>
      </c>
      <c r="B1236" s="15" t="s">
        <v>56</v>
      </c>
      <c r="C1236" s="16" t="s">
        <v>3213</v>
      </c>
      <c r="D1236" s="15" t="s">
        <v>3214</v>
      </c>
      <c r="E1236" s="17" t="s">
        <v>98</v>
      </c>
      <c r="F1236" s="18" t="s">
        <v>688</v>
      </c>
      <c r="G1236" s="19">
        <v>4</v>
      </c>
      <c r="H1236" s="19">
        <v>4</v>
      </c>
      <c r="I1236" s="20"/>
      <c r="J1236" s="20"/>
      <c r="K1236" s="20"/>
      <c r="L1236" s="20"/>
      <c r="M1236" s="20"/>
      <c r="N1236" s="19" t="s">
        <v>100</v>
      </c>
      <c r="O1236" s="21" t="str">
        <f>IF(ISBLANK(J1236),(IF(ISBLANK(I1236),(IF(ISBLANK(K1236),(IF(ISBLANK(M1236),"Preis fehlt",M1236*'JR1'!AD$2)),K1236)),I1236)),J1236)</f>
        <v>Preis fehlt</v>
      </c>
    </row>
    <row r="1237" spans="1:15" ht="30" x14ac:dyDescent="0.25">
      <c r="A1237" s="23">
        <v>8647</v>
      </c>
      <c r="B1237" s="24" t="s">
        <v>56</v>
      </c>
      <c r="C1237" s="25" t="s">
        <v>3215</v>
      </c>
      <c r="D1237" s="24" t="s">
        <v>3216</v>
      </c>
      <c r="E1237" s="26" t="s">
        <v>129</v>
      </c>
      <c r="F1237" s="27" t="s">
        <v>1438</v>
      </c>
      <c r="G1237" s="28">
        <v>1</v>
      </c>
      <c r="H1237" s="28">
        <v>4</v>
      </c>
      <c r="I1237" s="29"/>
      <c r="J1237" s="29"/>
      <c r="K1237" s="29"/>
      <c r="L1237" s="29"/>
      <c r="M1237" s="29"/>
      <c r="N1237" s="28" t="s">
        <v>267</v>
      </c>
      <c r="O1237" s="21" t="str">
        <f>IF(ISBLANK(J1237),(IF(ISBLANK(I1237),(IF(ISBLANK(K1237),(IF(ISBLANK(M1237),"Preis fehlt",M1237*'JR1'!AD$2)),K1237)),I1237)),J1237)</f>
        <v>Preis fehlt</v>
      </c>
    </row>
    <row r="1238" spans="1:15" x14ac:dyDescent="0.25">
      <c r="A1238" s="14">
        <v>211</v>
      </c>
      <c r="B1238" s="15" t="s">
        <v>56</v>
      </c>
      <c r="C1238" s="16" t="s">
        <v>3217</v>
      </c>
      <c r="D1238" s="15" t="s">
        <v>3218</v>
      </c>
      <c r="E1238" s="17" t="s">
        <v>129</v>
      </c>
      <c r="F1238" s="18" t="s">
        <v>3219</v>
      </c>
      <c r="G1238" s="19">
        <v>15</v>
      </c>
      <c r="H1238" s="19">
        <v>15</v>
      </c>
      <c r="I1238" s="20">
        <v>5371</v>
      </c>
      <c r="J1238" s="20"/>
      <c r="K1238" s="20"/>
      <c r="L1238" s="20">
        <v>4552</v>
      </c>
      <c r="M1238" s="19">
        <v>6006</v>
      </c>
      <c r="N1238" s="19" t="s">
        <v>227</v>
      </c>
      <c r="O1238" s="21">
        <f>IF(ISBLANK(J1238),(IF(ISBLANK(I1238),(IF(ISBLANK(K1238),(IF(ISBLANK(M1238),"Preis fehlt",M1238*'JR1'!AD$2)),K1238)),I1238)),J1238)</f>
        <v>5371</v>
      </c>
    </row>
    <row r="1239" spans="1:15" x14ac:dyDescent="0.25">
      <c r="A1239" s="23">
        <v>12665</v>
      </c>
      <c r="B1239" s="24" t="s">
        <v>56</v>
      </c>
      <c r="C1239" s="25" t="s">
        <v>3220</v>
      </c>
      <c r="D1239" s="24" t="s">
        <v>3221</v>
      </c>
      <c r="E1239" s="26" t="s">
        <v>154</v>
      </c>
      <c r="F1239" s="27" t="s">
        <v>3222</v>
      </c>
      <c r="G1239" s="28">
        <v>10</v>
      </c>
      <c r="H1239" s="28">
        <v>10</v>
      </c>
      <c r="I1239" s="29">
        <v>1937</v>
      </c>
      <c r="J1239" s="29"/>
      <c r="K1239" s="29"/>
      <c r="L1239" s="29">
        <v>1641</v>
      </c>
      <c r="M1239" s="28">
        <v>1723</v>
      </c>
      <c r="N1239" s="28" t="s">
        <v>104</v>
      </c>
      <c r="O1239" s="21">
        <f>IF(ISBLANK(J1239),(IF(ISBLANK(I1239),(IF(ISBLANK(K1239),(IF(ISBLANK(M1239),"Preis fehlt",M1239*'JR1'!AD$2)),K1239)),I1239)),J1239)</f>
        <v>1937</v>
      </c>
    </row>
    <row r="1240" spans="1:15" ht="30" x14ac:dyDescent="0.25">
      <c r="A1240" s="14">
        <v>5385</v>
      </c>
      <c r="B1240" s="15" t="s">
        <v>56</v>
      </c>
      <c r="C1240" s="16" t="s">
        <v>3223</v>
      </c>
      <c r="D1240" s="15" t="s">
        <v>3224</v>
      </c>
      <c r="E1240" s="17" t="s">
        <v>129</v>
      </c>
      <c r="F1240" s="18" t="s">
        <v>2016</v>
      </c>
      <c r="G1240" s="19">
        <v>12</v>
      </c>
      <c r="H1240" s="19">
        <v>12</v>
      </c>
      <c r="I1240" s="20">
        <v>4695</v>
      </c>
      <c r="J1240" s="20"/>
      <c r="K1240" s="20"/>
      <c r="L1240" s="20">
        <v>3980</v>
      </c>
      <c r="M1240" s="19">
        <v>5257</v>
      </c>
      <c r="N1240" s="19" t="s">
        <v>80</v>
      </c>
      <c r="O1240" s="21">
        <f>IF(ISBLANK(J1240),(IF(ISBLANK(I1240),(IF(ISBLANK(K1240),(IF(ISBLANK(M1240),"Preis fehlt",M1240*'JR1'!AD$2)),K1240)),I1240)),J1240)</f>
        <v>4695</v>
      </c>
    </row>
    <row r="1241" spans="1:15" x14ac:dyDescent="0.25">
      <c r="A1241" s="23">
        <v>339</v>
      </c>
      <c r="B1241" s="24" t="s">
        <v>56</v>
      </c>
      <c r="C1241" s="25" t="s">
        <v>3225</v>
      </c>
      <c r="D1241" s="24" t="s">
        <v>3226</v>
      </c>
      <c r="E1241" s="26" t="s">
        <v>154</v>
      </c>
      <c r="F1241" s="27" t="s">
        <v>3227</v>
      </c>
      <c r="G1241" s="28">
        <v>4</v>
      </c>
      <c r="H1241" s="28">
        <v>4</v>
      </c>
      <c r="I1241" s="29">
        <v>1441</v>
      </c>
      <c r="J1241" s="29"/>
      <c r="K1241" s="29"/>
      <c r="L1241" s="29">
        <v>1224</v>
      </c>
      <c r="M1241" s="28">
        <v>1617</v>
      </c>
      <c r="N1241" s="28" t="s">
        <v>76</v>
      </c>
      <c r="O1241" s="21">
        <f>IF(ISBLANK(J1241),(IF(ISBLANK(I1241),(IF(ISBLANK(K1241),(IF(ISBLANK(M1241),"Preis fehlt",M1241*'JR1'!AD$2)),K1241)),I1241)),J1241)</f>
        <v>1441</v>
      </c>
    </row>
    <row r="1242" spans="1:15" ht="30" x14ac:dyDescent="0.25">
      <c r="A1242" s="14">
        <v>7430</v>
      </c>
      <c r="B1242" s="15" t="s">
        <v>56</v>
      </c>
      <c r="C1242" s="16" t="s">
        <v>3228</v>
      </c>
      <c r="D1242" s="15" t="s">
        <v>3229</v>
      </c>
      <c r="E1242" s="17" t="s">
        <v>74</v>
      </c>
      <c r="F1242" s="18" t="s">
        <v>1462</v>
      </c>
      <c r="G1242" s="19">
        <v>6</v>
      </c>
      <c r="H1242" s="19">
        <v>6</v>
      </c>
      <c r="I1242" s="20">
        <v>1065</v>
      </c>
      <c r="J1242" s="20"/>
      <c r="K1242" s="20"/>
      <c r="L1242" s="20">
        <v>904</v>
      </c>
      <c r="M1242" s="19">
        <v>1190</v>
      </c>
      <c r="N1242" s="19" t="s">
        <v>80</v>
      </c>
      <c r="O1242" s="21">
        <f>IF(ISBLANK(J1242),(IF(ISBLANK(I1242),(IF(ISBLANK(K1242),(IF(ISBLANK(M1242),"Preis fehlt",M1242*'JR1'!AD$2)),K1242)),I1242)),J1242)</f>
        <v>1065</v>
      </c>
    </row>
    <row r="1243" spans="1:15" ht="30" x14ac:dyDescent="0.25">
      <c r="A1243" s="23">
        <v>17034</v>
      </c>
      <c r="B1243" s="24" t="s">
        <v>56</v>
      </c>
      <c r="C1243" s="25" t="s">
        <v>3230</v>
      </c>
      <c r="D1243" s="24" t="s">
        <v>3231</v>
      </c>
      <c r="E1243" s="26" t="s">
        <v>129</v>
      </c>
      <c r="F1243" s="27" t="s">
        <v>367</v>
      </c>
      <c r="G1243" s="28">
        <v>4</v>
      </c>
      <c r="H1243" s="28">
        <v>4</v>
      </c>
      <c r="I1243" s="29">
        <v>375</v>
      </c>
      <c r="J1243" s="29"/>
      <c r="K1243" s="29"/>
      <c r="L1243" s="29">
        <v>317</v>
      </c>
      <c r="M1243" s="28">
        <v>498</v>
      </c>
      <c r="N1243" s="28" t="s">
        <v>80</v>
      </c>
      <c r="O1243" s="21">
        <f>IF(ISBLANK(J1243),(IF(ISBLANK(I1243),(IF(ISBLANK(K1243),(IF(ISBLANK(M1243),"Preis fehlt",M1243*'JR1'!AD$2)),K1243)),I1243)),J1243)</f>
        <v>375</v>
      </c>
    </row>
    <row r="1244" spans="1:15" x14ac:dyDescent="0.25">
      <c r="A1244" s="14">
        <v>321</v>
      </c>
      <c r="B1244" s="15" t="s">
        <v>56</v>
      </c>
      <c r="C1244" s="16" t="s">
        <v>3232</v>
      </c>
      <c r="D1244" s="15" t="s">
        <v>3233</v>
      </c>
      <c r="E1244" s="17" t="s">
        <v>129</v>
      </c>
      <c r="F1244" s="18" t="s">
        <v>3234</v>
      </c>
      <c r="G1244" s="19">
        <v>16</v>
      </c>
      <c r="H1244" s="19">
        <v>16</v>
      </c>
      <c r="I1244" s="20">
        <v>6940</v>
      </c>
      <c r="J1244" s="20"/>
      <c r="K1244" s="20"/>
      <c r="L1244" s="20">
        <v>5882</v>
      </c>
      <c r="M1244" s="19">
        <v>7762</v>
      </c>
      <c r="N1244" s="19" t="s">
        <v>67</v>
      </c>
      <c r="O1244" s="21">
        <f>IF(ISBLANK(J1244),(IF(ISBLANK(I1244),(IF(ISBLANK(K1244),(IF(ISBLANK(M1244),"Preis fehlt",M1244*'JR1'!AD$2)),K1244)),I1244)),J1244)</f>
        <v>6940</v>
      </c>
    </row>
    <row r="1245" spans="1:15" x14ac:dyDescent="0.25">
      <c r="A1245" s="23">
        <v>12017</v>
      </c>
      <c r="B1245" s="24" t="s">
        <v>56</v>
      </c>
      <c r="C1245" s="25" t="s">
        <v>3235</v>
      </c>
      <c r="D1245" s="24" t="s">
        <v>3236</v>
      </c>
      <c r="E1245" s="26" t="s">
        <v>750</v>
      </c>
      <c r="F1245" s="27" t="s">
        <v>2987</v>
      </c>
      <c r="G1245" s="28">
        <v>12</v>
      </c>
      <c r="H1245" s="28">
        <v>12</v>
      </c>
      <c r="I1245" s="29"/>
      <c r="J1245" s="29"/>
      <c r="K1245" s="29"/>
      <c r="L1245" s="29"/>
      <c r="M1245" s="29"/>
      <c r="N1245" s="28" t="s">
        <v>67</v>
      </c>
      <c r="O1245" s="21" t="str">
        <f>IF(ISBLANK(J1245),(IF(ISBLANK(I1245),(IF(ISBLANK(K1245),(IF(ISBLANK(M1245),"Preis fehlt",M1245*'JR1'!AD$2)),K1245)),I1245)),J1245)</f>
        <v>Preis fehlt</v>
      </c>
    </row>
    <row r="1246" spans="1:15" ht="30" x14ac:dyDescent="0.25">
      <c r="A1246" s="14">
        <v>5113</v>
      </c>
      <c r="B1246" s="15" t="s">
        <v>56</v>
      </c>
      <c r="C1246" s="16" t="s">
        <v>3237</v>
      </c>
      <c r="D1246" s="15" t="s">
        <v>3238</v>
      </c>
      <c r="E1246" s="17" t="s">
        <v>91</v>
      </c>
      <c r="F1246" s="18" t="s">
        <v>3239</v>
      </c>
      <c r="G1246" s="19">
        <v>2</v>
      </c>
      <c r="H1246" s="19">
        <v>12</v>
      </c>
      <c r="I1246" s="20">
        <v>2651</v>
      </c>
      <c r="J1246" s="20"/>
      <c r="K1246" s="20"/>
      <c r="L1246" s="20">
        <v>2246</v>
      </c>
      <c r="M1246" s="19">
        <v>2969</v>
      </c>
      <c r="N1246" s="19" t="s">
        <v>104</v>
      </c>
      <c r="O1246" s="21">
        <f>IF(ISBLANK(J1246),(IF(ISBLANK(I1246),(IF(ISBLANK(K1246),(IF(ISBLANK(M1246),"Preis fehlt",M1246*'JR1'!AD$2)),K1246)),I1246)),J1246)</f>
        <v>2651</v>
      </c>
    </row>
    <row r="1247" spans="1:15" x14ac:dyDescent="0.25">
      <c r="A1247" s="23">
        <v>5111</v>
      </c>
      <c r="B1247" s="24" t="s">
        <v>56</v>
      </c>
      <c r="C1247" s="25" t="s">
        <v>3240</v>
      </c>
      <c r="D1247" s="24" t="s">
        <v>3241</v>
      </c>
      <c r="E1247" s="26" t="s">
        <v>352</v>
      </c>
      <c r="F1247" s="27" t="s">
        <v>3242</v>
      </c>
      <c r="G1247" s="28">
        <v>24</v>
      </c>
      <c r="H1247" s="28">
        <v>24</v>
      </c>
      <c r="I1247" s="29">
        <v>7064</v>
      </c>
      <c r="J1247" s="29"/>
      <c r="K1247" s="29"/>
      <c r="L1247" s="29">
        <v>5987</v>
      </c>
      <c r="M1247" s="28">
        <v>7899</v>
      </c>
      <c r="N1247" s="28" t="s">
        <v>104</v>
      </c>
      <c r="O1247" s="21">
        <f>IF(ISBLANK(J1247),(IF(ISBLANK(I1247),(IF(ISBLANK(K1247),(IF(ISBLANK(M1247),"Preis fehlt",M1247*'JR1'!AD$2)),K1247)),I1247)),J1247)</f>
        <v>7064</v>
      </c>
    </row>
    <row r="1248" spans="1:15" x14ac:dyDescent="0.25">
      <c r="A1248" s="14">
        <v>12745</v>
      </c>
      <c r="B1248" s="15" t="s">
        <v>56</v>
      </c>
      <c r="C1248" s="16" t="s">
        <v>3243</v>
      </c>
      <c r="D1248" s="15" t="s">
        <v>3244</v>
      </c>
      <c r="E1248" s="17" t="s">
        <v>129</v>
      </c>
      <c r="F1248" s="18" t="s">
        <v>1728</v>
      </c>
      <c r="G1248" s="19">
        <v>1</v>
      </c>
      <c r="H1248" s="19">
        <v>4</v>
      </c>
      <c r="I1248" s="20">
        <v>714</v>
      </c>
      <c r="J1248" s="20"/>
      <c r="K1248" s="20"/>
      <c r="L1248" s="20">
        <v>604</v>
      </c>
      <c r="M1248" s="19">
        <v>627</v>
      </c>
      <c r="N1248" s="19" t="s">
        <v>67</v>
      </c>
      <c r="O1248" s="21">
        <f>IF(ISBLANK(J1248),(IF(ISBLANK(I1248),(IF(ISBLANK(K1248),(IF(ISBLANK(M1248),"Preis fehlt",M1248*'JR1'!AD$2)),K1248)),I1248)),J1248)</f>
        <v>714</v>
      </c>
    </row>
    <row r="1249" spans="1:15" x14ac:dyDescent="0.25">
      <c r="A1249" s="23">
        <v>10500</v>
      </c>
      <c r="B1249" s="24" t="s">
        <v>56</v>
      </c>
      <c r="C1249" s="25" t="s">
        <v>3245</v>
      </c>
      <c r="D1249" s="24" t="s">
        <v>3246</v>
      </c>
      <c r="E1249" s="26" t="s">
        <v>98</v>
      </c>
      <c r="F1249" s="27" t="s">
        <v>525</v>
      </c>
      <c r="G1249" s="28">
        <v>4</v>
      </c>
      <c r="H1249" s="28">
        <v>4</v>
      </c>
      <c r="I1249" s="29"/>
      <c r="J1249" s="29"/>
      <c r="K1249" s="29"/>
      <c r="L1249" s="29"/>
      <c r="M1249" s="29"/>
      <c r="N1249" s="28" t="s">
        <v>67</v>
      </c>
      <c r="O1249" s="21" t="str">
        <f>IF(ISBLANK(J1249),(IF(ISBLANK(I1249),(IF(ISBLANK(K1249),(IF(ISBLANK(M1249),"Preis fehlt",M1249*'JR1'!AD$2)),K1249)),I1249)),J1249)</f>
        <v>Preis fehlt</v>
      </c>
    </row>
    <row r="1250" spans="1:15" ht="30" x14ac:dyDescent="0.25">
      <c r="A1250" s="14">
        <v>18106</v>
      </c>
      <c r="B1250" s="15" t="s">
        <v>56</v>
      </c>
      <c r="C1250" s="16" t="s">
        <v>3247</v>
      </c>
      <c r="D1250" s="15" t="s">
        <v>3248</v>
      </c>
      <c r="E1250" s="17" t="s">
        <v>514</v>
      </c>
      <c r="F1250" s="18" t="s">
        <v>3249</v>
      </c>
      <c r="G1250" s="19">
        <v>6</v>
      </c>
      <c r="H1250" s="19">
        <v>6</v>
      </c>
      <c r="I1250" s="20"/>
      <c r="J1250" s="20"/>
      <c r="K1250" s="20"/>
      <c r="L1250" s="20"/>
      <c r="M1250" s="20"/>
      <c r="N1250" s="19" t="s">
        <v>88</v>
      </c>
      <c r="O1250" s="21" t="str">
        <f>IF(ISBLANK(J1250),(IF(ISBLANK(I1250),(IF(ISBLANK(K1250),(IF(ISBLANK(M1250),"Preis fehlt",M1250*'JR1'!AD$2)),K1250)),I1250)),J1250)</f>
        <v>Preis fehlt</v>
      </c>
    </row>
    <row r="1251" spans="1:15" ht="30" x14ac:dyDescent="0.25">
      <c r="A1251" s="23">
        <v>7687</v>
      </c>
      <c r="B1251" s="24" t="s">
        <v>56</v>
      </c>
      <c r="C1251" s="25" t="s">
        <v>3250</v>
      </c>
      <c r="D1251" s="24" t="s">
        <v>3251</v>
      </c>
      <c r="E1251" s="26" t="s">
        <v>74</v>
      </c>
      <c r="F1251" s="27" t="s">
        <v>3252</v>
      </c>
      <c r="G1251" s="28">
        <v>12</v>
      </c>
      <c r="H1251" s="28">
        <v>12</v>
      </c>
      <c r="I1251" s="29">
        <v>3673</v>
      </c>
      <c r="J1251" s="29"/>
      <c r="K1251" s="29"/>
      <c r="L1251" s="29">
        <v>3113</v>
      </c>
      <c r="M1251" s="28">
        <v>4111</v>
      </c>
      <c r="N1251" s="28" t="s">
        <v>80</v>
      </c>
      <c r="O1251" s="21">
        <f>IF(ISBLANK(J1251),(IF(ISBLANK(I1251),(IF(ISBLANK(K1251),(IF(ISBLANK(M1251),"Preis fehlt",M1251*'JR1'!AD$2)),K1251)),I1251)),J1251)</f>
        <v>3673</v>
      </c>
    </row>
    <row r="1252" spans="1:15" ht="30" x14ac:dyDescent="0.25">
      <c r="A1252" s="14">
        <v>7688</v>
      </c>
      <c r="B1252" s="15" t="s">
        <v>56</v>
      </c>
      <c r="C1252" s="16" t="s">
        <v>3253</v>
      </c>
      <c r="D1252" s="15" t="s">
        <v>3254</v>
      </c>
      <c r="E1252" s="17" t="s">
        <v>74</v>
      </c>
      <c r="F1252" s="18" t="s">
        <v>3205</v>
      </c>
      <c r="G1252" s="19">
        <v>1</v>
      </c>
      <c r="H1252" s="19">
        <v>6</v>
      </c>
      <c r="I1252" s="20">
        <v>1849</v>
      </c>
      <c r="J1252" s="20"/>
      <c r="K1252" s="20"/>
      <c r="L1252" s="20">
        <v>1569</v>
      </c>
      <c r="M1252" s="19">
        <v>2064</v>
      </c>
      <c r="N1252" s="19" t="s">
        <v>80</v>
      </c>
      <c r="O1252" s="21">
        <f>IF(ISBLANK(J1252),(IF(ISBLANK(I1252),(IF(ISBLANK(K1252),(IF(ISBLANK(M1252),"Preis fehlt",M1252*'JR1'!AD$2)),K1252)),I1252)),J1252)</f>
        <v>1849</v>
      </c>
    </row>
    <row r="1253" spans="1:15" ht="30" x14ac:dyDescent="0.25">
      <c r="A1253" s="23">
        <v>18760</v>
      </c>
      <c r="B1253" s="24" t="s">
        <v>56</v>
      </c>
      <c r="C1253" s="25" t="s">
        <v>3255</v>
      </c>
      <c r="D1253" s="24" t="s">
        <v>3256</v>
      </c>
      <c r="E1253" s="26" t="s">
        <v>59</v>
      </c>
      <c r="F1253" s="27" t="s">
        <v>757</v>
      </c>
      <c r="G1253" s="28">
        <v>2</v>
      </c>
      <c r="H1253" s="28">
        <v>2</v>
      </c>
      <c r="I1253" s="29"/>
      <c r="J1253" s="29"/>
      <c r="K1253" s="29"/>
      <c r="L1253" s="29"/>
      <c r="M1253" s="29"/>
      <c r="N1253" s="28" t="s">
        <v>80</v>
      </c>
      <c r="O1253" s="21" t="str">
        <f>IF(ISBLANK(J1253),(IF(ISBLANK(I1253),(IF(ISBLANK(K1253),(IF(ISBLANK(M1253),"Preis fehlt",M1253*'JR1'!AD$2)),K1253)),I1253)),J1253)</f>
        <v>Preis fehlt</v>
      </c>
    </row>
    <row r="1254" spans="1:15" x14ac:dyDescent="0.25">
      <c r="A1254" s="23">
        <v>10156</v>
      </c>
      <c r="B1254" s="24" t="s">
        <v>56</v>
      </c>
      <c r="C1254" s="25" t="s">
        <v>3257</v>
      </c>
      <c r="D1254" s="24" t="s">
        <v>3258</v>
      </c>
      <c r="E1254" s="26" t="s">
        <v>59</v>
      </c>
      <c r="F1254" s="27" t="s">
        <v>2175</v>
      </c>
      <c r="G1254" s="28">
        <v>4</v>
      </c>
      <c r="H1254" s="28">
        <v>4</v>
      </c>
      <c r="I1254" s="29"/>
      <c r="J1254" s="29"/>
      <c r="K1254" s="29"/>
      <c r="L1254" s="29"/>
      <c r="M1254" s="29"/>
      <c r="N1254" s="28" t="s">
        <v>67</v>
      </c>
      <c r="O1254" s="21" t="str">
        <f>IF(ISBLANK(J1254),(IF(ISBLANK(I1254),(IF(ISBLANK(K1254),(IF(ISBLANK(M1254),"Preis fehlt",M1254*'JR1'!AD$2)),K1254)),I1254)),J1254)</f>
        <v>Preis fehlt</v>
      </c>
    </row>
    <row r="1255" spans="1:15" x14ac:dyDescent="0.25">
      <c r="A1255" s="14">
        <v>18280</v>
      </c>
      <c r="B1255" s="15" t="s">
        <v>56</v>
      </c>
      <c r="C1255" s="16" t="s">
        <v>3259</v>
      </c>
      <c r="D1255" s="15" t="s">
        <v>3260</v>
      </c>
      <c r="E1255" s="17" t="s">
        <v>98</v>
      </c>
      <c r="F1255" s="18" t="s">
        <v>683</v>
      </c>
      <c r="G1255" s="19">
        <v>4</v>
      </c>
      <c r="H1255" s="19">
        <v>4</v>
      </c>
      <c r="I1255" s="20"/>
      <c r="J1255" s="20"/>
      <c r="K1255" s="20"/>
      <c r="L1255" s="20"/>
      <c r="M1255" s="20"/>
      <c r="N1255" s="19" t="s">
        <v>67</v>
      </c>
      <c r="O1255" s="21" t="str">
        <f>IF(ISBLANK(J1255),(IF(ISBLANK(I1255),(IF(ISBLANK(K1255),(IF(ISBLANK(M1255),"Preis fehlt",M1255*'JR1'!AD$2)),K1255)),I1255)),J1255)</f>
        <v>Preis fehlt</v>
      </c>
    </row>
    <row r="1256" spans="1:15" x14ac:dyDescent="0.25">
      <c r="A1256" s="23">
        <v>13271</v>
      </c>
      <c r="B1256" s="24" t="s">
        <v>62</v>
      </c>
      <c r="C1256" s="25" t="s">
        <v>3261</v>
      </c>
      <c r="D1256" s="24" t="s">
        <v>3262</v>
      </c>
      <c r="E1256" s="26" t="s">
        <v>2316</v>
      </c>
      <c r="F1256" s="27" t="s">
        <v>477</v>
      </c>
      <c r="G1256" s="28">
        <v>1</v>
      </c>
      <c r="H1256" s="28">
        <v>12</v>
      </c>
      <c r="I1256" s="29"/>
      <c r="J1256" s="29"/>
      <c r="K1256" s="29"/>
      <c r="L1256" s="29"/>
      <c r="M1256" s="28">
        <v>1075</v>
      </c>
      <c r="N1256" s="28" t="s">
        <v>67</v>
      </c>
      <c r="O1256" s="21">
        <f>IF(ISBLANK(J1256),(IF(ISBLANK(I1256),(IF(ISBLANK(K1256),(IF(ISBLANK(M1256),"Preis fehlt",M1256*'JR1'!AD$2)),K1256)),I1256)),J1256)</f>
        <v>1290</v>
      </c>
    </row>
    <row r="1257" spans="1:15" x14ac:dyDescent="0.25">
      <c r="A1257" s="23">
        <v>5641</v>
      </c>
      <c r="B1257" s="24" t="s">
        <v>56</v>
      </c>
      <c r="C1257" s="25" t="s">
        <v>3263</v>
      </c>
      <c r="D1257" s="24" t="s">
        <v>3264</v>
      </c>
      <c r="E1257" s="26" t="s">
        <v>74</v>
      </c>
      <c r="F1257" s="27" t="s">
        <v>3265</v>
      </c>
      <c r="G1257" s="28">
        <v>12</v>
      </c>
      <c r="H1257" s="28">
        <v>12</v>
      </c>
      <c r="I1257" s="29"/>
      <c r="J1257" s="29"/>
      <c r="K1257" s="29"/>
      <c r="L1257" s="29"/>
      <c r="M1257" s="29"/>
      <c r="N1257" s="28" t="s">
        <v>67</v>
      </c>
      <c r="O1257" s="21" t="str">
        <f>IF(ISBLANK(J1257),(IF(ISBLANK(I1257),(IF(ISBLANK(K1257),(IF(ISBLANK(M1257),"Preis fehlt",M1257*'JR1'!AD$2)),K1257)),I1257)),J1257)</f>
        <v>Preis fehlt</v>
      </c>
    </row>
    <row r="1258" spans="1:15" ht="60" x14ac:dyDescent="0.25">
      <c r="A1258" s="14">
        <v>4119</v>
      </c>
      <c r="B1258" s="15" t="s">
        <v>56</v>
      </c>
      <c r="C1258" s="16" t="s">
        <v>3266</v>
      </c>
      <c r="D1258" s="15" t="s">
        <v>3267</v>
      </c>
      <c r="E1258" s="17" t="s">
        <v>1125</v>
      </c>
      <c r="F1258" s="18" t="s">
        <v>2606</v>
      </c>
      <c r="G1258" s="19">
        <v>12</v>
      </c>
      <c r="H1258" s="19">
        <v>12</v>
      </c>
      <c r="I1258" s="20">
        <v>970</v>
      </c>
      <c r="J1258" s="20"/>
      <c r="K1258" s="20"/>
      <c r="L1258" s="20">
        <v>820</v>
      </c>
      <c r="M1258" s="19">
        <v>1120</v>
      </c>
      <c r="N1258" s="19" t="s">
        <v>67</v>
      </c>
      <c r="O1258" s="21">
        <f>IF(ISBLANK(J1258),(IF(ISBLANK(I1258),(IF(ISBLANK(K1258),(IF(ISBLANK(M1258),"Preis fehlt",M1258*'JR1'!AD$2)),K1258)),I1258)),J1258)</f>
        <v>970</v>
      </c>
    </row>
    <row r="1259" spans="1:15" x14ac:dyDescent="0.25">
      <c r="A1259" s="14">
        <v>13051</v>
      </c>
      <c r="B1259" s="15" t="s">
        <v>62</v>
      </c>
      <c r="C1259" s="16" t="s">
        <v>3268</v>
      </c>
      <c r="D1259" s="15" t="s">
        <v>3269</v>
      </c>
      <c r="E1259" s="17" t="s">
        <v>65</v>
      </c>
      <c r="F1259" s="18" t="s">
        <v>628</v>
      </c>
      <c r="G1259" s="19">
        <v>1</v>
      </c>
      <c r="H1259" s="19">
        <v>6</v>
      </c>
      <c r="I1259" s="20"/>
      <c r="J1259" s="20"/>
      <c r="K1259" s="20"/>
      <c r="L1259" s="20"/>
      <c r="M1259" s="19">
        <v>1611</v>
      </c>
      <c r="N1259" s="19" t="s">
        <v>67</v>
      </c>
      <c r="O1259" s="21">
        <f>IF(ISBLANK(J1259),(IF(ISBLANK(I1259),(IF(ISBLANK(K1259),(IF(ISBLANK(M1259),"Preis fehlt",M1259*'JR1'!AD$2)),K1259)),I1259)),J1259)</f>
        <v>1933.1999999999998</v>
      </c>
    </row>
    <row r="1260" spans="1:15" x14ac:dyDescent="0.25">
      <c r="A1260" s="23">
        <v>13427</v>
      </c>
      <c r="B1260" s="24" t="s">
        <v>62</v>
      </c>
      <c r="C1260" s="25" t="s">
        <v>3270</v>
      </c>
      <c r="D1260" s="24" t="s">
        <v>3271</v>
      </c>
      <c r="E1260" s="26" t="s">
        <v>3272</v>
      </c>
      <c r="F1260" s="27" t="s">
        <v>3273</v>
      </c>
      <c r="G1260" s="28">
        <v>1</v>
      </c>
      <c r="H1260" s="28">
        <v>6</v>
      </c>
      <c r="I1260" s="29"/>
      <c r="J1260" s="29"/>
      <c r="K1260" s="29"/>
      <c r="L1260" s="29"/>
      <c r="M1260" s="28">
        <v>608</v>
      </c>
      <c r="N1260" s="28" t="s">
        <v>67</v>
      </c>
      <c r="O1260" s="21">
        <f>IF(ISBLANK(J1260),(IF(ISBLANK(I1260),(IF(ISBLANK(K1260),(IF(ISBLANK(M1260),"Preis fehlt",M1260*'JR1'!AD$2)),K1260)),I1260)),J1260)</f>
        <v>729.6</v>
      </c>
    </row>
    <row r="1261" spans="1:15" ht="30" x14ac:dyDescent="0.25">
      <c r="A1261" s="14">
        <v>12054</v>
      </c>
      <c r="B1261" s="15" t="s">
        <v>56</v>
      </c>
      <c r="C1261" s="16" t="s">
        <v>3274</v>
      </c>
      <c r="D1261" s="15" t="s">
        <v>3275</v>
      </c>
      <c r="E1261" s="17" t="s">
        <v>74</v>
      </c>
      <c r="F1261" s="18" t="s">
        <v>3276</v>
      </c>
      <c r="G1261" s="19">
        <v>12</v>
      </c>
      <c r="H1261" s="19">
        <v>12</v>
      </c>
      <c r="I1261" s="20">
        <v>10789</v>
      </c>
      <c r="J1261" s="20"/>
      <c r="K1261" s="20"/>
      <c r="L1261" s="20">
        <v>9142</v>
      </c>
      <c r="M1261" s="19">
        <v>8475</v>
      </c>
      <c r="N1261" s="19" t="s">
        <v>61</v>
      </c>
      <c r="O1261" s="21">
        <f>IF(ISBLANK(J1261),(IF(ISBLANK(I1261),(IF(ISBLANK(K1261),(IF(ISBLANK(M1261),"Preis fehlt",M1261*'JR1'!AD$2)),K1261)),I1261)),J1261)</f>
        <v>10789</v>
      </c>
    </row>
    <row r="1262" spans="1:15" x14ac:dyDescent="0.25">
      <c r="A1262" s="23">
        <v>7694</v>
      </c>
      <c r="B1262" s="24" t="s">
        <v>62</v>
      </c>
      <c r="C1262" s="25" t="s">
        <v>3277</v>
      </c>
      <c r="D1262" s="24" t="s">
        <v>3278</v>
      </c>
      <c r="E1262" s="26" t="s">
        <v>70</v>
      </c>
      <c r="F1262" s="27" t="s">
        <v>990</v>
      </c>
      <c r="G1262" s="28">
        <v>1</v>
      </c>
      <c r="H1262" s="28">
        <v>12</v>
      </c>
      <c r="I1262" s="29"/>
      <c r="J1262" s="29"/>
      <c r="K1262" s="29"/>
      <c r="L1262" s="29"/>
      <c r="M1262" s="28">
        <v>948</v>
      </c>
      <c r="N1262" s="28" t="s">
        <v>67</v>
      </c>
      <c r="O1262" s="21">
        <f>IF(ISBLANK(J1262),(IF(ISBLANK(I1262),(IF(ISBLANK(K1262),(IF(ISBLANK(M1262),"Preis fehlt",M1262*'JR1'!AD$2)),K1262)),I1262)),J1262)</f>
        <v>1137.5999999999999</v>
      </c>
    </row>
    <row r="1263" spans="1:15" x14ac:dyDescent="0.25">
      <c r="A1263" s="14">
        <v>17738</v>
      </c>
      <c r="B1263" s="15" t="s">
        <v>56</v>
      </c>
      <c r="C1263" s="16" t="s">
        <v>3279</v>
      </c>
      <c r="D1263" s="15" t="s">
        <v>3280</v>
      </c>
      <c r="E1263" s="17" t="s">
        <v>98</v>
      </c>
      <c r="F1263" s="18" t="s">
        <v>2172</v>
      </c>
      <c r="G1263" s="19">
        <v>4</v>
      </c>
      <c r="H1263" s="19">
        <v>4</v>
      </c>
      <c r="I1263" s="20"/>
      <c r="J1263" s="20"/>
      <c r="K1263" s="20"/>
      <c r="L1263" s="20"/>
      <c r="M1263" s="20"/>
      <c r="N1263" s="19" t="s">
        <v>104</v>
      </c>
      <c r="O1263" s="21" t="str">
        <f>IF(ISBLANK(J1263),(IF(ISBLANK(I1263),(IF(ISBLANK(K1263),(IF(ISBLANK(M1263),"Preis fehlt",M1263*'JR1'!AD$2)),K1263)),I1263)),J1263)</f>
        <v>Preis fehlt</v>
      </c>
    </row>
    <row r="1264" spans="1:15" ht="30" x14ac:dyDescent="0.25">
      <c r="A1264" s="23">
        <v>12650</v>
      </c>
      <c r="B1264" s="24" t="s">
        <v>56</v>
      </c>
      <c r="C1264" s="25" t="s">
        <v>3281</v>
      </c>
      <c r="D1264" s="24" t="s">
        <v>3282</v>
      </c>
      <c r="E1264" s="26" t="s">
        <v>154</v>
      </c>
      <c r="F1264" s="27" t="s">
        <v>419</v>
      </c>
      <c r="G1264" s="28">
        <v>6</v>
      </c>
      <c r="H1264" s="28">
        <v>6</v>
      </c>
      <c r="I1264" s="29">
        <v>1796</v>
      </c>
      <c r="J1264" s="29"/>
      <c r="K1264" s="29"/>
      <c r="L1264" s="29">
        <v>1522</v>
      </c>
      <c r="M1264" s="28">
        <v>1591</v>
      </c>
      <c r="N1264" s="28" t="s">
        <v>267</v>
      </c>
      <c r="O1264" s="21">
        <f>IF(ISBLANK(J1264),(IF(ISBLANK(I1264),(IF(ISBLANK(K1264),(IF(ISBLANK(M1264),"Preis fehlt",M1264*'JR1'!AD$2)),K1264)),I1264)),J1264)</f>
        <v>1796</v>
      </c>
    </row>
    <row r="1265" spans="1:15" ht="30" x14ac:dyDescent="0.25">
      <c r="A1265" s="14">
        <v>7649</v>
      </c>
      <c r="B1265" s="15" t="s">
        <v>56</v>
      </c>
      <c r="C1265" s="16" t="s">
        <v>3283</v>
      </c>
      <c r="D1265" s="15" t="s">
        <v>3284</v>
      </c>
      <c r="E1265" s="17" t="s">
        <v>59</v>
      </c>
      <c r="F1265" s="18" t="s">
        <v>71</v>
      </c>
      <c r="G1265" s="19">
        <v>1</v>
      </c>
      <c r="H1265" s="19">
        <v>6</v>
      </c>
      <c r="I1265" s="20">
        <v>696</v>
      </c>
      <c r="J1265" s="20"/>
      <c r="K1265" s="20"/>
      <c r="L1265" s="20">
        <v>589</v>
      </c>
      <c r="M1265" s="19">
        <v>778</v>
      </c>
      <c r="N1265" s="19" t="s">
        <v>61</v>
      </c>
      <c r="O1265" s="21">
        <f>IF(ISBLANK(J1265),(IF(ISBLANK(I1265),(IF(ISBLANK(K1265),(IF(ISBLANK(M1265),"Preis fehlt",M1265*'JR1'!AD$2)),K1265)),I1265)),J1265)</f>
        <v>696</v>
      </c>
    </row>
    <row r="1266" spans="1:15" x14ac:dyDescent="0.25">
      <c r="A1266" s="23">
        <v>5053</v>
      </c>
      <c r="B1266" s="24" t="s">
        <v>56</v>
      </c>
      <c r="C1266" s="25" t="s">
        <v>3285</v>
      </c>
      <c r="D1266" s="24" t="s">
        <v>3286</v>
      </c>
      <c r="E1266" s="26" t="s">
        <v>129</v>
      </c>
      <c r="F1266" s="27" t="s">
        <v>3287</v>
      </c>
      <c r="G1266" s="28">
        <v>8</v>
      </c>
      <c r="H1266" s="28">
        <v>8</v>
      </c>
      <c r="I1266" s="29">
        <v>1889</v>
      </c>
      <c r="J1266" s="29"/>
      <c r="K1266" s="29"/>
      <c r="L1266" s="29">
        <v>1602</v>
      </c>
      <c r="M1266" s="28">
        <v>2110</v>
      </c>
      <c r="N1266" s="28" t="s">
        <v>294</v>
      </c>
      <c r="O1266" s="21">
        <f>IF(ISBLANK(J1266),(IF(ISBLANK(I1266),(IF(ISBLANK(K1266),(IF(ISBLANK(M1266),"Preis fehlt",M1266*'JR1'!AD$2)),K1266)),I1266)),J1266)</f>
        <v>1889</v>
      </c>
    </row>
    <row r="1267" spans="1:15" x14ac:dyDescent="0.25">
      <c r="A1267" s="14">
        <v>13455</v>
      </c>
      <c r="B1267" s="15" t="s">
        <v>62</v>
      </c>
      <c r="C1267" s="16" t="s">
        <v>3288</v>
      </c>
      <c r="D1267" s="15" t="s">
        <v>3289</v>
      </c>
      <c r="E1267" s="17" t="s">
        <v>70</v>
      </c>
      <c r="F1267" s="18" t="s">
        <v>71</v>
      </c>
      <c r="G1267" s="19">
        <v>1</v>
      </c>
      <c r="H1267" s="19">
        <v>1</v>
      </c>
      <c r="I1267" s="20"/>
      <c r="J1267" s="20"/>
      <c r="K1267" s="20"/>
      <c r="L1267" s="20"/>
      <c r="M1267" s="20"/>
      <c r="N1267" s="19" t="s">
        <v>1350</v>
      </c>
      <c r="O1267" s="21" t="str">
        <f>IF(ISBLANK(J1267),(IF(ISBLANK(I1267),(IF(ISBLANK(K1267),(IF(ISBLANK(M1267),"Preis fehlt",M1267*'JR1'!AD$2)),K1267)),I1267)),J1267)</f>
        <v>Preis fehlt</v>
      </c>
    </row>
    <row r="1268" spans="1:15" x14ac:dyDescent="0.25">
      <c r="A1268" s="23">
        <v>14034</v>
      </c>
      <c r="B1268" s="24" t="s">
        <v>62</v>
      </c>
      <c r="C1268" s="25" t="s">
        <v>3290</v>
      </c>
      <c r="D1268" s="24" t="s">
        <v>3291</v>
      </c>
      <c r="E1268" s="26" t="s">
        <v>65</v>
      </c>
      <c r="F1268" s="27" t="s">
        <v>732</v>
      </c>
      <c r="G1268" s="28">
        <v>1</v>
      </c>
      <c r="H1268" s="28">
        <v>4</v>
      </c>
      <c r="I1268" s="29"/>
      <c r="J1268" s="29"/>
      <c r="K1268" s="29"/>
      <c r="L1268" s="29"/>
      <c r="M1268" s="28">
        <v>248</v>
      </c>
      <c r="N1268" s="28" t="s">
        <v>1350</v>
      </c>
      <c r="O1268" s="21">
        <f>IF(ISBLANK(J1268),(IF(ISBLANK(I1268),(IF(ISBLANK(K1268),(IF(ISBLANK(M1268),"Preis fehlt",M1268*'JR1'!AD$2)),K1268)),I1268)),J1268)</f>
        <v>297.59999999999997</v>
      </c>
    </row>
    <row r="1269" spans="1:15" x14ac:dyDescent="0.25">
      <c r="A1269" s="14">
        <v>18020</v>
      </c>
      <c r="B1269" s="15" t="s">
        <v>56</v>
      </c>
      <c r="C1269" s="16" t="s">
        <v>3292</v>
      </c>
      <c r="D1269" s="15" t="s">
        <v>3293</v>
      </c>
      <c r="E1269" s="17" t="s">
        <v>129</v>
      </c>
      <c r="F1269" s="18" t="s">
        <v>2038</v>
      </c>
      <c r="G1269" s="19">
        <v>4</v>
      </c>
      <c r="H1269" s="19">
        <v>4</v>
      </c>
      <c r="I1269" s="20">
        <v>313</v>
      </c>
      <c r="J1269" s="20"/>
      <c r="K1269" s="20"/>
      <c r="L1269" s="20">
        <v>265</v>
      </c>
      <c r="M1269" s="19">
        <v>406</v>
      </c>
      <c r="N1269" s="19" t="s">
        <v>76</v>
      </c>
      <c r="O1269" s="21">
        <f>IF(ISBLANK(J1269),(IF(ISBLANK(I1269),(IF(ISBLANK(K1269),(IF(ISBLANK(M1269),"Preis fehlt",M1269*'JR1'!AD$2)),K1269)),I1269)),J1269)</f>
        <v>313</v>
      </c>
    </row>
    <row r="1270" spans="1:15" ht="30" x14ac:dyDescent="0.25">
      <c r="A1270" s="23">
        <v>5158</v>
      </c>
      <c r="B1270" s="24" t="s">
        <v>56</v>
      </c>
      <c r="C1270" s="25" t="s">
        <v>3294</v>
      </c>
      <c r="D1270" s="24" t="s">
        <v>3295</v>
      </c>
      <c r="E1270" s="26" t="s">
        <v>59</v>
      </c>
      <c r="F1270" s="27" t="s">
        <v>3296</v>
      </c>
      <c r="G1270" s="28">
        <v>52</v>
      </c>
      <c r="H1270" s="28">
        <v>52</v>
      </c>
      <c r="I1270" s="29">
        <v>16862</v>
      </c>
      <c r="J1270" s="29"/>
      <c r="K1270" s="29"/>
      <c r="L1270" s="29">
        <v>14289</v>
      </c>
      <c r="M1270" s="28">
        <v>18861</v>
      </c>
      <c r="N1270" s="28" t="s">
        <v>61</v>
      </c>
      <c r="O1270" s="21">
        <f>IF(ISBLANK(J1270),(IF(ISBLANK(I1270),(IF(ISBLANK(K1270),(IF(ISBLANK(M1270),"Preis fehlt",M1270*'JR1'!AD$2)),K1270)),I1270)),J1270)</f>
        <v>16862</v>
      </c>
    </row>
    <row r="1271" spans="1:15" ht="30" x14ac:dyDescent="0.25">
      <c r="A1271" s="14">
        <v>5160</v>
      </c>
      <c r="B1271" s="15" t="s">
        <v>56</v>
      </c>
      <c r="C1271" s="16" t="s">
        <v>3297</v>
      </c>
      <c r="D1271" s="15" t="s">
        <v>3298</v>
      </c>
      <c r="E1271" s="17" t="s">
        <v>98</v>
      </c>
      <c r="F1271" s="18" t="s">
        <v>161</v>
      </c>
      <c r="G1271" s="19">
        <v>84</v>
      </c>
      <c r="H1271" s="19">
        <v>84</v>
      </c>
      <c r="I1271" s="20">
        <v>22201</v>
      </c>
      <c r="J1271" s="20"/>
      <c r="K1271" s="20"/>
      <c r="L1271" s="20">
        <v>18814</v>
      </c>
      <c r="M1271" s="19">
        <v>24834</v>
      </c>
      <c r="N1271" s="19" t="s">
        <v>61</v>
      </c>
      <c r="O1271" s="21">
        <f>IF(ISBLANK(J1271),(IF(ISBLANK(I1271),(IF(ISBLANK(K1271),(IF(ISBLANK(M1271),"Preis fehlt",M1271*'JR1'!AD$2)),K1271)),I1271)),J1271)</f>
        <v>22201</v>
      </c>
    </row>
    <row r="1272" spans="1:15" ht="30" x14ac:dyDescent="0.25">
      <c r="A1272" s="23">
        <v>5159</v>
      </c>
      <c r="B1272" s="24" t="s">
        <v>56</v>
      </c>
      <c r="C1272" s="25" t="s">
        <v>3299</v>
      </c>
      <c r="D1272" s="24" t="s">
        <v>3300</v>
      </c>
      <c r="E1272" s="26" t="s">
        <v>98</v>
      </c>
      <c r="F1272" s="27" t="s">
        <v>3301</v>
      </c>
      <c r="G1272" s="28">
        <v>32</v>
      </c>
      <c r="H1272" s="28">
        <v>32</v>
      </c>
      <c r="I1272" s="29">
        <v>10163</v>
      </c>
      <c r="J1272" s="29"/>
      <c r="K1272" s="29"/>
      <c r="L1272" s="29">
        <v>8613</v>
      </c>
      <c r="M1272" s="28">
        <v>11370</v>
      </c>
      <c r="N1272" s="28" t="s">
        <v>61</v>
      </c>
      <c r="O1272" s="21">
        <f>IF(ISBLANK(J1272),(IF(ISBLANK(I1272),(IF(ISBLANK(K1272),(IF(ISBLANK(M1272),"Preis fehlt",M1272*'JR1'!AD$2)),K1272)),I1272)),J1272)</f>
        <v>10163</v>
      </c>
    </row>
    <row r="1273" spans="1:15" x14ac:dyDescent="0.25">
      <c r="A1273" s="14">
        <v>3052</v>
      </c>
      <c r="B1273" s="15" t="s">
        <v>56</v>
      </c>
      <c r="C1273" s="16" t="s">
        <v>3302</v>
      </c>
      <c r="D1273" s="15" t="s">
        <v>3303</v>
      </c>
      <c r="E1273" s="17" t="s">
        <v>129</v>
      </c>
      <c r="F1273" s="18" t="s">
        <v>3304</v>
      </c>
      <c r="G1273" s="19">
        <v>36</v>
      </c>
      <c r="H1273" s="19">
        <v>36</v>
      </c>
      <c r="I1273" s="20">
        <v>2206</v>
      </c>
      <c r="J1273" s="20"/>
      <c r="K1273" s="20"/>
      <c r="L1273" s="20">
        <v>1868</v>
      </c>
      <c r="M1273" s="19">
        <v>2467</v>
      </c>
      <c r="N1273" s="19" t="s">
        <v>100</v>
      </c>
      <c r="O1273" s="21">
        <f>IF(ISBLANK(J1273),(IF(ISBLANK(I1273),(IF(ISBLANK(K1273),(IF(ISBLANK(M1273),"Preis fehlt",M1273*'JR1'!AD$2)),K1273)),I1273)),J1273)</f>
        <v>2206</v>
      </c>
    </row>
    <row r="1274" spans="1:15" x14ac:dyDescent="0.25">
      <c r="A1274" s="14">
        <v>8758</v>
      </c>
      <c r="B1274" s="15" t="s">
        <v>56</v>
      </c>
      <c r="C1274" s="16" t="s">
        <v>3305</v>
      </c>
      <c r="D1274" s="15" t="s">
        <v>3306</v>
      </c>
      <c r="E1274" s="17" t="s">
        <v>70</v>
      </c>
      <c r="F1274" s="18" t="s">
        <v>249</v>
      </c>
      <c r="G1274" s="19">
        <v>4</v>
      </c>
      <c r="H1274" s="19">
        <v>4</v>
      </c>
      <c r="I1274" s="20">
        <v>297</v>
      </c>
      <c r="J1274" s="20"/>
      <c r="K1274" s="20"/>
      <c r="L1274" s="20">
        <v>238</v>
      </c>
      <c r="M1274" s="19">
        <v>371</v>
      </c>
      <c r="N1274" s="19" t="s">
        <v>67</v>
      </c>
      <c r="O1274" s="21">
        <f>IF(ISBLANK(J1274),(IF(ISBLANK(I1274),(IF(ISBLANK(K1274),(IF(ISBLANK(M1274),"Preis fehlt",M1274*'JR1'!AD$2)),K1274)),I1274)),J1274)</f>
        <v>297</v>
      </c>
    </row>
    <row r="1275" spans="1:15" x14ac:dyDescent="0.25">
      <c r="A1275" s="23">
        <v>13468</v>
      </c>
      <c r="B1275" s="24" t="s">
        <v>56</v>
      </c>
      <c r="C1275" s="25" t="s">
        <v>3307</v>
      </c>
      <c r="D1275" s="24" t="s">
        <v>3308</v>
      </c>
      <c r="E1275" s="26" t="s">
        <v>1101</v>
      </c>
      <c r="F1275" s="27" t="s">
        <v>688</v>
      </c>
      <c r="G1275" s="28">
        <v>4</v>
      </c>
      <c r="H1275" s="28">
        <v>4</v>
      </c>
      <c r="I1275" s="29"/>
      <c r="J1275" s="29"/>
      <c r="K1275" s="29"/>
      <c r="L1275" s="29"/>
      <c r="M1275" s="29"/>
      <c r="N1275" s="28" t="s">
        <v>67</v>
      </c>
      <c r="O1275" s="21" t="str">
        <f>IF(ISBLANK(J1275),(IF(ISBLANK(I1275),(IF(ISBLANK(K1275),(IF(ISBLANK(M1275),"Preis fehlt",M1275*'JR1'!AD$2)),K1275)),I1275)),J1275)</f>
        <v>Preis fehlt</v>
      </c>
    </row>
    <row r="1276" spans="1:15" ht="30" x14ac:dyDescent="0.25">
      <c r="A1276" s="14">
        <v>18744</v>
      </c>
      <c r="B1276" s="15" t="s">
        <v>56</v>
      </c>
      <c r="C1276" s="16" t="s">
        <v>3309</v>
      </c>
      <c r="D1276" s="15" t="s">
        <v>3310</v>
      </c>
      <c r="E1276" s="17" t="s">
        <v>59</v>
      </c>
      <c r="F1276" s="18" t="s">
        <v>260</v>
      </c>
      <c r="G1276" s="19">
        <v>4</v>
      </c>
      <c r="H1276" s="19">
        <v>4</v>
      </c>
      <c r="I1276" s="20"/>
      <c r="J1276" s="20"/>
      <c r="K1276" s="20"/>
      <c r="L1276" s="20"/>
      <c r="M1276" s="20"/>
      <c r="N1276" s="19" t="s">
        <v>104</v>
      </c>
      <c r="O1276" s="21" t="str">
        <f>IF(ISBLANK(J1276),(IF(ISBLANK(I1276),(IF(ISBLANK(K1276),(IF(ISBLANK(M1276),"Preis fehlt",M1276*'JR1'!AD$2)),K1276)),I1276)),J1276)</f>
        <v>Preis fehlt</v>
      </c>
    </row>
    <row r="1277" spans="1:15" x14ac:dyDescent="0.25">
      <c r="A1277" s="23">
        <v>7690</v>
      </c>
      <c r="B1277" s="24" t="s">
        <v>62</v>
      </c>
      <c r="C1277" s="25" t="s">
        <v>3311</v>
      </c>
      <c r="D1277" s="24" t="s">
        <v>3312</v>
      </c>
      <c r="E1277" s="26" t="s">
        <v>65</v>
      </c>
      <c r="F1277" s="27" t="s">
        <v>3313</v>
      </c>
      <c r="G1277" s="28">
        <v>8</v>
      </c>
      <c r="H1277" s="28">
        <v>8</v>
      </c>
      <c r="I1277" s="29"/>
      <c r="J1277" s="29"/>
      <c r="K1277" s="29"/>
      <c r="L1277" s="29"/>
      <c r="M1277" s="28">
        <v>1695</v>
      </c>
      <c r="N1277" s="28" t="s">
        <v>67</v>
      </c>
      <c r="O1277" s="21">
        <f>IF(ISBLANK(J1277),(IF(ISBLANK(I1277),(IF(ISBLANK(K1277),(IF(ISBLANK(M1277),"Preis fehlt",M1277*'JR1'!AD$2)),K1277)),I1277)),J1277)</f>
        <v>2034</v>
      </c>
    </row>
    <row r="1278" spans="1:15" x14ac:dyDescent="0.25">
      <c r="A1278" s="14">
        <v>14031</v>
      </c>
      <c r="B1278" s="15" t="s">
        <v>62</v>
      </c>
      <c r="C1278" s="16" t="s">
        <v>3314</v>
      </c>
      <c r="D1278" s="15" t="s">
        <v>3315</v>
      </c>
      <c r="E1278" s="17" t="s">
        <v>65</v>
      </c>
      <c r="F1278" s="18" t="s">
        <v>1438</v>
      </c>
      <c r="G1278" s="19">
        <v>1</v>
      </c>
      <c r="H1278" s="19">
        <v>4</v>
      </c>
      <c r="I1278" s="20"/>
      <c r="J1278" s="20"/>
      <c r="K1278" s="20"/>
      <c r="L1278" s="20"/>
      <c r="M1278" s="19">
        <v>817</v>
      </c>
      <c r="N1278" s="19" t="s">
        <v>67</v>
      </c>
      <c r="O1278" s="21">
        <f>IF(ISBLANK(J1278),(IF(ISBLANK(I1278),(IF(ISBLANK(K1278),(IF(ISBLANK(M1278),"Preis fehlt",M1278*'JR1'!AD$2)),K1278)),I1278)),J1278)</f>
        <v>980.4</v>
      </c>
    </row>
    <row r="1279" spans="1:15" x14ac:dyDescent="0.25">
      <c r="A1279" s="23">
        <v>7518</v>
      </c>
      <c r="B1279" s="24" t="s">
        <v>62</v>
      </c>
      <c r="C1279" s="25" t="s">
        <v>3316</v>
      </c>
      <c r="D1279" s="24" t="s">
        <v>3317</v>
      </c>
      <c r="E1279" s="26" t="s">
        <v>65</v>
      </c>
      <c r="F1279" s="27" t="s">
        <v>1556</v>
      </c>
      <c r="G1279" s="28">
        <v>12</v>
      </c>
      <c r="H1279" s="28">
        <v>12</v>
      </c>
      <c r="I1279" s="29"/>
      <c r="J1279" s="29"/>
      <c r="K1279" s="29"/>
      <c r="L1279" s="29"/>
      <c r="M1279" s="28">
        <v>4060</v>
      </c>
      <c r="N1279" s="28" t="s">
        <v>67</v>
      </c>
      <c r="O1279" s="21">
        <f>IF(ISBLANK(J1279),(IF(ISBLANK(I1279),(IF(ISBLANK(K1279),(IF(ISBLANK(M1279),"Preis fehlt",M1279*'JR1'!AD$2)),K1279)),I1279)),J1279)</f>
        <v>4872</v>
      </c>
    </row>
    <row r="1280" spans="1:15" x14ac:dyDescent="0.25">
      <c r="A1280" s="14">
        <v>13425</v>
      </c>
      <c r="B1280" s="15" t="s">
        <v>62</v>
      </c>
      <c r="C1280" s="16" t="s">
        <v>3318</v>
      </c>
      <c r="D1280" s="15" t="s">
        <v>3319</v>
      </c>
      <c r="E1280" s="17" t="s">
        <v>65</v>
      </c>
      <c r="F1280" s="18" t="s">
        <v>3273</v>
      </c>
      <c r="G1280" s="19">
        <v>1</v>
      </c>
      <c r="H1280" s="19">
        <v>6</v>
      </c>
      <c r="I1280" s="20"/>
      <c r="J1280" s="20"/>
      <c r="K1280" s="20"/>
      <c r="L1280" s="20"/>
      <c r="M1280" s="19">
        <v>925</v>
      </c>
      <c r="N1280" s="19" t="s">
        <v>67</v>
      </c>
      <c r="O1280" s="21">
        <f>IF(ISBLANK(J1280),(IF(ISBLANK(I1280),(IF(ISBLANK(K1280),(IF(ISBLANK(M1280),"Preis fehlt",M1280*'JR1'!AD$2)),K1280)),I1280)),J1280)</f>
        <v>1110</v>
      </c>
    </row>
    <row r="1281" spans="1:15" x14ac:dyDescent="0.25">
      <c r="A1281" s="23">
        <v>12716</v>
      </c>
      <c r="B1281" s="24" t="s">
        <v>56</v>
      </c>
      <c r="C1281" s="25" t="s">
        <v>3320</v>
      </c>
      <c r="D1281" s="24" t="s">
        <v>3321</v>
      </c>
      <c r="E1281" s="26" t="s">
        <v>129</v>
      </c>
      <c r="F1281" s="27" t="s">
        <v>2202</v>
      </c>
      <c r="G1281" s="28">
        <v>12</v>
      </c>
      <c r="H1281" s="28">
        <v>12</v>
      </c>
      <c r="I1281" s="29">
        <v>2560</v>
      </c>
      <c r="J1281" s="29"/>
      <c r="K1281" s="29"/>
      <c r="L1281" s="29">
        <v>2170</v>
      </c>
      <c r="M1281" s="28">
        <v>2276</v>
      </c>
      <c r="N1281" s="28" t="s">
        <v>294</v>
      </c>
      <c r="O1281" s="21">
        <f>IF(ISBLANK(J1281),(IF(ISBLANK(I1281),(IF(ISBLANK(K1281),(IF(ISBLANK(M1281),"Preis fehlt",M1281*'JR1'!AD$2)),K1281)),I1281)),J1281)</f>
        <v>2560</v>
      </c>
    </row>
    <row r="1282" spans="1:15" x14ac:dyDescent="0.25">
      <c r="A1282" s="14">
        <v>8738</v>
      </c>
      <c r="B1282" s="15" t="s">
        <v>56</v>
      </c>
      <c r="C1282" s="16" t="s">
        <v>3322</v>
      </c>
      <c r="D1282" s="15" t="s">
        <v>3323</v>
      </c>
      <c r="E1282" s="17" t="s">
        <v>65</v>
      </c>
      <c r="F1282" s="18" t="s">
        <v>280</v>
      </c>
      <c r="G1282" s="19">
        <v>4</v>
      </c>
      <c r="H1282" s="19">
        <v>4</v>
      </c>
      <c r="I1282" s="20">
        <v>151</v>
      </c>
      <c r="J1282" s="20"/>
      <c r="K1282" s="20"/>
      <c r="L1282" s="20">
        <v>130</v>
      </c>
      <c r="M1282" s="19">
        <v>204</v>
      </c>
      <c r="N1282" s="19" t="s">
        <v>67</v>
      </c>
      <c r="O1282" s="21">
        <f>IF(ISBLANK(J1282),(IF(ISBLANK(I1282),(IF(ISBLANK(K1282),(IF(ISBLANK(M1282),"Preis fehlt",M1282*'JR1'!AD$2)),K1282)),I1282)),J1282)</f>
        <v>151</v>
      </c>
    </row>
    <row r="1283" spans="1:15" ht="30" x14ac:dyDescent="0.25">
      <c r="A1283" s="23">
        <v>18180</v>
      </c>
      <c r="B1283" s="24" t="s">
        <v>56</v>
      </c>
      <c r="C1283" s="25" t="s">
        <v>3324</v>
      </c>
      <c r="D1283" s="24" t="s">
        <v>3325</v>
      </c>
      <c r="E1283" s="26" t="s">
        <v>98</v>
      </c>
      <c r="F1283" s="27" t="s">
        <v>525</v>
      </c>
      <c r="G1283" s="28">
        <v>4</v>
      </c>
      <c r="H1283" s="28">
        <v>4</v>
      </c>
      <c r="I1283" s="29"/>
      <c r="J1283" s="29"/>
      <c r="K1283" s="29"/>
      <c r="L1283" s="29"/>
      <c r="M1283" s="29"/>
      <c r="N1283" s="28" t="s">
        <v>67</v>
      </c>
      <c r="O1283" s="21" t="str">
        <f>IF(ISBLANK(J1283),(IF(ISBLANK(I1283),(IF(ISBLANK(K1283),(IF(ISBLANK(M1283),"Preis fehlt",M1283*'JR1'!AD$2)),K1283)),I1283)),J1283)</f>
        <v>Preis fehlt</v>
      </c>
    </row>
    <row r="1284" spans="1:15" ht="30" x14ac:dyDescent="0.25">
      <c r="A1284" s="23">
        <v>5544</v>
      </c>
      <c r="B1284" s="24" t="s">
        <v>56</v>
      </c>
      <c r="C1284" s="25" t="s">
        <v>3326</v>
      </c>
      <c r="D1284" s="24" t="s">
        <v>3327</v>
      </c>
      <c r="E1284" s="26" t="s">
        <v>59</v>
      </c>
      <c r="F1284" s="27" t="s">
        <v>161</v>
      </c>
      <c r="G1284" s="28">
        <v>28</v>
      </c>
      <c r="H1284" s="28">
        <v>28</v>
      </c>
      <c r="I1284" s="29">
        <v>8670</v>
      </c>
      <c r="J1284" s="29"/>
      <c r="K1284" s="29"/>
      <c r="L1284" s="29">
        <v>7349</v>
      </c>
      <c r="M1284" s="28">
        <v>9698</v>
      </c>
      <c r="N1284" s="28" t="s">
        <v>104</v>
      </c>
      <c r="O1284" s="21">
        <f>IF(ISBLANK(J1284),(IF(ISBLANK(I1284),(IF(ISBLANK(K1284),(IF(ISBLANK(M1284),"Preis fehlt",M1284*'JR1'!AD$2)),K1284)),I1284)),J1284)</f>
        <v>8670</v>
      </c>
    </row>
    <row r="1285" spans="1:15" ht="45" x14ac:dyDescent="0.25">
      <c r="A1285" s="14">
        <v>5021</v>
      </c>
      <c r="B1285" s="15" t="s">
        <v>56</v>
      </c>
      <c r="C1285" s="16" t="s">
        <v>3328</v>
      </c>
      <c r="D1285" s="15" t="s">
        <v>3329</v>
      </c>
      <c r="E1285" s="17" t="s">
        <v>74</v>
      </c>
      <c r="F1285" s="18" t="s">
        <v>378</v>
      </c>
      <c r="G1285" s="19">
        <v>12</v>
      </c>
      <c r="H1285" s="19">
        <v>12</v>
      </c>
      <c r="I1285" s="20">
        <v>3477</v>
      </c>
      <c r="J1285" s="20"/>
      <c r="K1285" s="20"/>
      <c r="L1285" s="20">
        <v>2946</v>
      </c>
      <c r="M1285" s="19">
        <v>3890</v>
      </c>
      <c r="N1285" s="19" t="s">
        <v>67</v>
      </c>
      <c r="O1285" s="21">
        <f>IF(ISBLANK(J1285),(IF(ISBLANK(I1285),(IF(ISBLANK(K1285),(IF(ISBLANK(M1285),"Preis fehlt",M1285*'JR1'!AD$2)),K1285)),I1285)),J1285)</f>
        <v>3477</v>
      </c>
    </row>
    <row r="1286" spans="1:15" ht="30" x14ac:dyDescent="0.25">
      <c r="A1286" s="14">
        <v>12775</v>
      </c>
      <c r="B1286" s="15" t="s">
        <v>56</v>
      </c>
      <c r="C1286" s="16" t="s">
        <v>3330</v>
      </c>
      <c r="D1286" s="15" t="s">
        <v>3331</v>
      </c>
      <c r="E1286" s="17" t="s">
        <v>59</v>
      </c>
      <c r="F1286" s="18" t="s">
        <v>1302</v>
      </c>
      <c r="G1286" s="19">
        <v>6</v>
      </c>
      <c r="H1286" s="19">
        <v>6</v>
      </c>
      <c r="I1286" s="20">
        <v>478</v>
      </c>
      <c r="J1286" s="20"/>
      <c r="K1286" s="20"/>
      <c r="L1286" s="20">
        <v>406</v>
      </c>
      <c r="M1286" s="19">
        <v>668</v>
      </c>
      <c r="N1286" s="19" t="s">
        <v>61</v>
      </c>
      <c r="O1286" s="21">
        <f>IF(ISBLANK(J1286),(IF(ISBLANK(I1286),(IF(ISBLANK(K1286),(IF(ISBLANK(M1286),"Preis fehlt",M1286*'JR1'!AD$2)),K1286)),I1286)),J1286)</f>
        <v>478</v>
      </c>
    </row>
    <row r="1287" spans="1:15" ht="30" x14ac:dyDescent="0.25">
      <c r="A1287" s="14">
        <v>12056</v>
      </c>
      <c r="B1287" s="15" t="s">
        <v>56</v>
      </c>
      <c r="C1287" s="16" t="s">
        <v>3332</v>
      </c>
      <c r="D1287" s="15" t="s">
        <v>3333</v>
      </c>
      <c r="E1287" s="17" t="s">
        <v>194</v>
      </c>
      <c r="F1287" s="18" t="s">
        <v>3334</v>
      </c>
      <c r="G1287" s="19">
        <v>24</v>
      </c>
      <c r="H1287" s="19">
        <v>24</v>
      </c>
      <c r="I1287" s="20">
        <v>11982</v>
      </c>
      <c r="J1287" s="20"/>
      <c r="K1287" s="20"/>
      <c r="L1287" s="20">
        <v>10154</v>
      </c>
      <c r="M1287" s="19">
        <v>9399</v>
      </c>
      <c r="N1287" s="19" t="s">
        <v>61</v>
      </c>
      <c r="O1287" s="21">
        <f>IF(ISBLANK(J1287),(IF(ISBLANK(I1287),(IF(ISBLANK(K1287),(IF(ISBLANK(M1287),"Preis fehlt",M1287*'JR1'!AD$2)),K1287)),I1287)),J1287)</f>
        <v>11982</v>
      </c>
    </row>
    <row r="1288" spans="1:15" x14ac:dyDescent="0.25">
      <c r="A1288" s="23">
        <v>12060</v>
      </c>
      <c r="B1288" s="24" t="s">
        <v>56</v>
      </c>
      <c r="C1288" s="25" t="s">
        <v>3335</v>
      </c>
      <c r="D1288" s="24" t="s">
        <v>3336</v>
      </c>
      <c r="E1288" s="26" t="s">
        <v>74</v>
      </c>
      <c r="F1288" s="27" t="s">
        <v>3337</v>
      </c>
      <c r="G1288" s="28">
        <v>8</v>
      </c>
      <c r="H1288" s="28">
        <v>8</v>
      </c>
      <c r="I1288" s="29">
        <v>1708</v>
      </c>
      <c r="J1288" s="29"/>
      <c r="K1288" s="29"/>
      <c r="L1288" s="29">
        <v>1449</v>
      </c>
      <c r="M1288" s="28">
        <v>1385</v>
      </c>
      <c r="N1288" s="28" t="s">
        <v>111</v>
      </c>
      <c r="O1288" s="21">
        <f>IF(ISBLANK(J1288),(IF(ISBLANK(I1288),(IF(ISBLANK(K1288),(IF(ISBLANK(M1288),"Preis fehlt",M1288*'JR1'!AD$2)),K1288)),I1288)),J1288)</f>
        <v>1708</v>
      </c>
    </row>
    <row r="1289" spans="1:15" x14ac:dyDescent="0.25">
      <c r="A1289" s="14">
        <v>12061</v>
      </c>
      <c r="B1289" s="15" t="s">
        <v>56</v>
      </c>
      <c r="C1289" s="16" t="s">
        <v>3338</v>
      </c>
      <c r="D1289" s="15" t="s">
        <v>3339</v>
      </c>
      <c r="E1289" s="17" t="s">
        <v>74</v>
      </c>
      <c r="F1289" s="18" t="s">
        <v>3340</v>
      </c>
      <c r="G1289" s="19">
        <v>6</v>
      </c>
      <c r="H1289" s="19">
        <v>6</v>
      </c>
      <c r="I1289" s="20">
        <v>929</v>
      </c>
      <c r="J1289" s="20"/>
      <c r="K1289" s="20"/>
      <c r="L1289" s="20">
        <v>786</v>
      </c>
      <c r="M1289" s="19">
        <v>725</v>
      </c>
      <c r="N1289" s="19" t="s">
        <v>111</v>
      </c>
      <c r="O1289" s="21">
        <f>IF(ISBLANK(J1289),(IF(ISBLANK(I1289),(IF(ISBLANK(K1289),(IF(ISBLANK(M1289),"Preis fehlt",M1289*'JR1'!AD$2)),K1289)),I1289)),J1289)</f>
        <v>929</v>
      </c>
    </row>
    <row r="1290" spans="1:15" ht="30" x14ac:dyDescent="0.25">
      <c r="A1290" s="23">
        <v>18196</v>
      </c>
      <c r="B1290" s="24" t="s">
        <v>56</v>
      </c>
      <c r="C1290" s="25" t="s">
        <v>3341</v>
      </c>
      <c r="D1290" s="24" t="s">
        <v>3342</v>
      </c>
      <c r="E1290" s="26" t="s">
        <v>59</v>
      </c>
      <c r="F1290" s="27" t="s">
        <v>280</v>
      </c>
      <c r="G1290" s="28">
        <v>4</v>
      </c>
      <c r="H1290" s="28">
        <v>4</v>
      </c>
      <c r="I1290" s="29">
        <v>410</v>
      </c>
      <c r="J1290" s="29"/>
      <c r="K1290" s="29"/>
      <c r="L1290" s="29">
        <v>300</v>
      </c>
      <c r="M1290" s="28">
        <v>460</v>
      </c>
      <c r="N1290" s="28" t="s">
        <v>80</v>
      </c>
      <c r="O1290" s="21">
        <f>IF(ISBLANK(J1290),(IF(ISBLANK(I1290),(IF(ISBLANK(K1290),(IF(ISBLANK(M1290),"Preis fehlt",M1290*'JR1'!AD$2)),K1290)),I1290)),J1290)</f>
        <v>410</v>
      </c>
    </row>
    <row r="1291" spans="1:15" ht="75" x14ac:dyDescent="0.25">
      <c r="A1291" s="14">
        <v>7693</v>
      </c>
      <c r="B1291" s="15" t="s">
        <v>56</v>
      </c>
      <c r="C1291" s="16" t="s">
        <v>3343</v>
      </c>
      <c r="D1291" s="15" t="s">
        <v>3344</v>
      </c>
      <c r="E1291" s="17" t="s">
        <v>83</v>
      </c>
      <c r="F1291" s="18" t="s">
        <v>2558</v>
      </c>
      <c r="G1291" s="19">
        <v>6</v>
      </c>
      <c r="H1291" s="19">
        <v>6</v>
      </c>
      <c r="I1291" s="20">
        <v>1561</v>
      </c>
      <c r="J1291" s="20"/>
      <c r="K1291" s="20"/>
      <c r="L1291" s="20">
        <v>1323</v>
      </c>
      <c r="M1291" s="19">
        <v>1750</v>
      </c>
      <c r="N1291" s="19" t="s">
        <v>76</v>
      </c>
      <c r="O1291" s="21">
        <f>IF(ISBLANK(J1291),(IF(ISBLANK(I1291),(IF(ISBLANK(K1291),(IF(ISBLANK(M1291),"Preis fehlt",M1291*'JR1'!AD$2)),K1291)),I1291)),J1291)</f>
        <v>1561</v>
      </c>
    </row>
    <row r="1292" spans="1:15" ht="30" x14ac:dyDescent="0.25">
      <c r="A1292" s="23">
        <v>12055</v>
      </c>
      <c r="B1292" s="24" t="s">
        <v>56</v>
      </c>
      <c r="C1292" s="25" t="s">
        <v>3345</v>
      </c>
      <c r="D1292" s="24" t="s">
        <v>3346</v>
      </c>
      <c r="E1292" s="26" t="s">
        <v>74</v>
      </c>
      <c r="F1292" s="27" t="s">
        <v>287</v>
      </c>
      <c r="G1292" s="28">
        <v>1</v>
      </c>
      <c r="H1292" s="28">
        <v>4</v>
      </c>
      <c r="I1292" s="29">
        <v>1328</v>
      </c>
      <c r="J1292" s="29"/>
      <c r="K1292" s="29"/>
      <c r="L1292" s="29">
        <v>1124</v>
      </c>
      <c r="M1292" s="28">
        <v>1079</v>
      </c>
      <c r="N1292" s="28" t="s">
        <v>80</v>
      </c>
      <c r="O1292" s="21">
        <f>IF(ISBLANK(J1292),(IF(ISBLANK(I1292),(IF(ISBLANK(K1292),(IF(ISBLANK(M1292),"Preis fehlt",M1292*'JR1'!AD$2)),K1292)),I1292)),J1292)</f>
        <v>1328</v>
      </c>
    </row>
    <row r="1293" spans="1:15" ht="30" x14ac:dyDescent="0.25">
      <c r="A1293" s="14">
        <v>12612</v>
      </c>
      <c r="B1293" s="15" t="s">
        <v>56</v>
      </c>
      <c r="C1293" s="16" t="s">
        <v>3347</v>
      </c>
      <c r="D1293" s="15" t="s">
        <v>3348</v>
      </c>
      <c r="E1293" s="17" t="s">
        <v>129</v>
      </c>
      <c r="F1293" s="18" t="s">
        <v>3349</v>
      </c>
      <c r="G1293" s="19">
        <v>8</v>
      </c>
      <c r="H1293" s="19">
        <v>8</v>
      </c>
      <c r="I1293" s="20">
        <v>1774</v>
      </c>
      <c r="J1293" s="20"/>
      <c r="K1293" s="20"/>
      <c r="L1293" s="20">
        <v>1505</v>
      </c>
      <c r="M1293" s="19">
        <v>1728</v>
      </c>
      <c r="N1293" s="19" t="s">
        <v>223</v>
      </c>
      <c r="O1293" s="21">
        <f>IF(ISBLANK(J1293),(IF(ISBLANK(I1293),(IF(ISBLANK(K1293),(IF(ISBLANK(M1293),"Preis fehlt",M1293*'JR1'!AD$2)),K1293)),I1293)),J1293)</f>
        <v>1774</v>
      </c>
    </row>
    <row r="1294" spans="1:15" ht="120" x14ac:dyDescent="0.25">
      <c r="A1294" s="23">
        <v>12057</v>
      </c>
      <c r="B1294" s="24" t="s">
        <v>56</v>
      </c>
      <c r="C1294" s="25" t="s">
        <v>3350</v>
      </c>
      <c r="D1294" s="24" t="s">
        <v>3351</v>
      </c>
      <c r="E1294" s="26" t="s">
        <v>74</v>
      </c>
      <c r="F1294" s="27" t="s">
        <v>1834</v>
      </c>
      <c r="G1294" s="28">
        <v>6</v>
      </c>
      <c r="H1294" s="28">
        <v>6</v>
      </c>
      <c r="I1294" s="29">
        <v>1370</v>
      </c>
      <c r="J1294" s="29"/>
      <c r="K1294" s="29"/>
      <c r="L1294" s="29">
        <v>1161</v>
      </c>
      <c r="M1294" s="28">
        <v>1075</v>
      </c>
      <c r="N1294" s="28" t="s">
        <v>111</v>
      </c>
      <c r="O1294" s="21">
        <f>IF(ISBLANK(J1294),(IF(ISBLANK(I1294),(IF(ISBLANK(K1294),(IF(ISBLANK(M1294),"Preis fehlt",M1294*'JR1'!AD$2)),K1294)),I1294)),J1294)</f>
        <v>1370</v>
      </c>
    </row>
    <row r="1295" spans="1:15" x14ac:dyDescent="0.25">
      <c r="A1295" s="23">
        <v>5288</v>
      </c>
      <c r="B1295" s="24" t="s">
        <v>56</v>
      </c>
      <c r="C1295" s="25" t="s">
        <v>3352</v>
      </c>
      <c r="D1295" s="24" t="s">
        <v>3353</v>
      </c>
      <c r="E1295" s="26" t="s">
        <v>83</v>
      </c>
      <c r="F1295" s="27" t="s">
        <v>3354</v>
      </c>
      <c r="G1295" s="28">
        <v>18</v>
      </c>
      <c r="H1295" s="28">
        <v>18</v>
      </c>
      <c r="I1295" s="29">
        <v>7094</v>
      </c>
      <c r="J1295" s="29"/>
      <c r="K1295" s="29"/>
      <c r="L1295" s="29">
        <v>6013</v>
      </c>
      <c r="M1295" s="28">
        <v>7937</v>
      </c>
      <c r="N1295" s="28" t="s">
        <v>111</v>
      </c>
      <c r="O1295" s="21">
        <f>IF(ISBLANK(J1295),(IF(ISBLANK(I1295),(IF(ISBLANK(K1295),(IF(ISBLANK(M1295),"Preis fehlt",M1295*'JR1'!AD$2)),K1295)),I1295)),J1295)</f>
        <v>7094</v>
      </c>
    </row>
    <row r="1296" spans="1:15" x14ac:dyDescent="0.25">
      <c r="A1296" s="14">
        <v>18134</v>
      </c>
      <c r="B1296" s="15" t="s">
        <v>56</v>
      </c>
      <c r="C1296" s="16" t="s">
        <v>3355</v>
      </c>
      <c r="D1296" s="15" t="s">
        <v>3356</v>
      </c>
      <c r="E1296" s="17" t="s">
        <v>98</v>
      </c>
      <c r="F1296" s="18" t="s">
        <v>683</v>
      </c>
      <c r="G1296" s="19">
        <v>4</v>
      </c>
      <c r="H1296" s="19">
        <v>4</v>
      </c>
      <c r="I1296" s="20"/>
      <c r="J1296" s="20"/>
      <c r="K1296" s="20"/>
      <c r="L1296" s="20"/>
      <c r="M1296" s="20"/>
      <c r="N1296" s="19" t="s">
        <v>151</v>
      </c>
      <c r="O1296" s="21" t="str">
        <f>IF(ISBLANK(J1296),(IF(ISBLANK(I1296),(IF(ISBLANK(K1296),(IF(ISBLANK(M1296),"Preis fehlt",M1296*'JR1'!AD$2)),K1296)),I1296)),J1296)</f>
        <v>Preis fehlt</v>
      </c>
    </row>
    <row r="1297" spans="1:15" x14ac:dyDescent="0.25">
      <c r="A1297" s="23">
        <v>12058</v>
      </c>
      <c r="B1297" s="24" t="s">
        <v>56</v>
      </c>
      <c r="C1297" s="25" t="s">
        <v>3357</v>
      </c>
      <c r="D1297" s="24" t="s">
        <v>3358</v>
      </c>
      <c r="E1297" s="26" t="s">
        <v>74</v>
      </c>
      <c r="F1297" s="27" t="s">
        <v>3359</v>
      </c>
      <c r="G1297" s="28">
        <v>24</v>
      </c>
      <c r="H1297" s="28">
        <v>24</v>
      </c>
      <c r="I1297" s="29">
        <v>8177</v>
      </c>
      <c r="J1297" s="29"/>
      <c r="K1297" s="29"/>
      <c r="L1297" s="29">
        <v>6931</v>
      </c>
      <c r="M1297" s="28">
        <v>6479</v>
      </c>
      <c r="N1297" s="28" t="s">
        <v>462</v>
      </c>
      <c r="O1297" s="21">
        <f>IF(ISBLANK(J1297),(IF(ISBLANK(I1297),(IF(ISBLANK(K1297),(IF(ISBLANK(M1297),"Preis fehlt",M1297*'JR1'!AD$2)),K1297)),I1297)),J1297)</f>
        <v>8177</v>
      </c>
    </row>
    <row r="1298" spans="1:15" x14ac:dyDescent="0.25">
      <c r="A1298" s="14">
        <v>8700</v>
      </c>
      <c r="B1298" s="15" t="s">
        <v>56</v>
      </c>
      <c r="C1298" s="16" t="s">
        <v>3360</v>
      </c>
      <c r="D1298" s="15" t="s">
        <v>3361</v>
      </c>
      <c r="E1298" s="17" t="s">
        <v>83</v>
      </c>
      <c r="F1298" s="18" t="s">
        <v>3362</v>
      </c>
      <c r="G1298" s="19">
        <v>6</v>
      </c>
      <c r="H1298" s="19">
        <v>6</v>
      </c>
      <c r="I1298" s="20">
        <v>811</v>
      </c>
      <c r="J1298" s="20"/>
      <c r="K1298" s="20"/>
      <c r="L1298" s="20">
        <v>687</v>
      </c>
      <c r="M1298" s="19">
        <v>1157</v>
      </c>
      <c r="N1298" s="19" t="s">
        <v>151</v>
      </c>
      <c r="O1298" s="21">
        <f>IF(ISBLANK(J1298),(IF(ISBLANK(I1298),(IF(ISBLANK(K1298),(IF(ISBLANK(M1298),"Preis fehlt",M1298*'JR1'!AD$2)),K1298)),I1298)),J1298)</f>
        <v>811</v>
      </c>
    </row>
    <row r="1299" spans="1:15" ht="135" x14ac:dyDescent="0.25">
      <c r="A1299" s="14">
        <v>12059</v>
      </c>
      <c r="B1299" s="15" t="s">
        <v>56</v>
      </c>
      <c r="C1299" s="16" t="s">
        <v>3363</v>
      </c>
      <c r="D1299" s="15" t="s">
        <v>3364</v>
      </c>
      <c r="E1299" s="17" t="s">
        <v>129</v>
      </c>
      <c r="F1299" s="18" t="s">
        <v>3365</v>
      </c>
      <c r="G1299" s="19">
        <v>8</v>
      </c>
      <c r="H1299" s="19">
        <v>8</v>
      </c>
      <c r="I1299" s="20">
        <v>1961</v>
      </c>
      <c r="J1299" s="20"/>
      <c r="K1299" s="20"/>
      <c r="L1299" s="20">
        <v>1661</v>
      </c>
      <c r="M1299" s="19">
        <v>1593</v>
      </c>
      <c r="N1299" s="19" t="s">
        <v>151</v>
      </c>
      <c r="O1299" s="21">
        <f>IF(ISBLANK(J1299),(IF(ISBLANK(I1299),(IF(ISBLANK(K1299),(IF(ISBLANK(M1299),"Preis fehlt",M1299*'JR1'!AD$2)),K1299)),I1299)),J1299)</f>
        <v>1961</v>
      </c>
    </row>
    <row r="1300" spans="1:15" ht="30" x14ac:dyDescent="0.25">
      <c r="A1300" s="23">
        <v>2032</v>
      </c>
      <c r="B1300" s="24" t="s">
        <v>56</v>
      </c>
      <c r="C1300" s="25" t="s">
        <v>3366</v>
      </c>
      <c r="D1300" s="24" t="s">
        <v>3367</v>
      </c>
      <c r="E1300" s="26" t="s">
        <v>245</v>
      </c>
      <c r="F1300" s="27" t="s">
        <v>3368</v>
      </c>
      <c r="G1300" s="28">
        <v>12</v>
      </c>
      <c r="H1300" s="28">
        <v>12</v>
      </c>
      <c r="I1300" s="29">
        <v>4308</v>
      </c>
      <c r="J1300" s="29"/>
      <c r="K1300" s="29"/>
      <c r="L1300" s="29">
        <v>3650</v>
      </c>
      <c r="M1300" s="28">
        <v>4819</v>
      </c>
      <c r="N1300" s="28" t="s">
        <v>88</v>
      </c>
      <c r="O1300" s="21">
        <f>IF(ISBLANK(J1300),(IF(ISBLANK(I1300),(IF(ISBLANK(K1300),(IF(ISBLANK(M1300),"Preis fehlt",M1300*'JR1'!AD$2)),K1300)),I1300)),J1300)</f>
        <v>4308</v>
      </c>
    </row>
    <row r="1301" spans="1:15" x14ac:dyDescent="0.25">
      <c r="A1301" s="14">
        <v>5342</v>
      </c>
      <c r="B1301" s="15" t="s">
        <v>56</v>
      </c>
      <c r="C1301" s="16" t="s">
        <v>3369</v>
      </c>
      <c r="D1301" s="15" t="s">
        <v>3370</v>
      </c>
      <c r="E1301" s="17" t="s">
        <v>59</v>
      </c>
      <c r="F1301" s="18" t="s">
        <v>3371</v>
      </c>
      <c r="G1301" s="19">
        <v>12</v>
      </c>
      <c r="H1301" s="19">
        <v>12</v>
      </c>
      <c r="I1301" s="20">
        <v>3864</v>
      </c>
      <c r="J1301" s="20"/>
      <c r="K1301" s="20"/>
      <c r="L1301" s="20">
        <v>3274</v>
      </c>
      <c r="M1301" s="19">
        <v>4322</v>
      </c>
      <c r="N1301" s="19" t="s">
        <v>227</v>
      </c>
      <c r="O1301" s="21">
        <f>IF(ISBLANK(J1301),(IF(ISBLANK(I1301),(IF(ISBLANK(K1301),(IF(ISBLANK(M1301),"Preis fehlt",M1301*'JR1'!AD$2)),K1301)),I1301)),J1301)</f>
        <v>3864</v>
      </c>
    </row>
    <row r="1302" spans="1:15" ht="30" x14ac:dyDescent="0.25">
      <c r="A1302" s="23">
        <v>5457</v>
      </c>
      <c r="B1302" s="24" t="s">
        <v>56</v>
      </c>
      <c r="C1302" s="25" t="s">
        <v>3372</v>
      </c>
      <c r="D1302" s="24" t="s">
        <v>3373</v>
      </c>
      <c r="E1302" s="26" t="s">
        <v>98</v>
      </c>
      <c r="F1302" s="27" t="s">
        <v>161</v>
      </c>
      <c r="G1302" s="28">
        <v>24</v>
      </c>
      <c r="H1302" s="28">
        <v>24</v>
      </c>
      <c r="I1302" s="29">
        <v>12772</v>
      </c>
      <c r="J1302" s="29"/>
      <c r="K1302" s="29"/>
      <c r="L1302" s="29">
        <v>10822</v>
      </c>
      <c r="M1302" s="28">
        <v>14286</v>
      </c>
      <c r="N1302" s="28" t="s">
        <v>227</v>
      </c>
      <c r="O1302" s="21">
        <f>IF(ISBLANK(J1302),(IF(ISBLANK(I1302),(IF(ISBLANK(K1302),(IF(ISBLANK(M1302),"Preis fehlt",M1302*'JR1'!AD$2)),K1302)),I1302)),J1302)</f>
        <v>12772</v>
      </c>
    </row>
    <row r="1303" spans="1:15" ht="30" x14ac:dyDescent="0.25">
      <c r="A1303" s="14">
        <v>5627</v>
      </c>
      <c r="B1303" s="15" t="s">
        <v>56</v>
      </c>
      <c r="C1303" s="16" t="s">
        <v>3374</v>
      </c>
      <c r="D1303" s="15" t="s">
        <v>3375</v>
      </c>
      <c r="E1303" s="17" t="s">
        <v>74</v>
      </c>
      <c r="F1303" s="18" t="s">
        <v>317</v>
      </c>
      <c r="G1303" s="19">
        <v>1</v>
      </c>
      <c r="H1303" s="19">
        <v>3</v>
      </c>
      <c r="I1303" s="20">
        <v>420</v>
      </c>
      <c r="J1303" s="20"/>
      <c r="K1303" s="20"/>
      <c r="L1303" s="20">
        <v>354</v>
      </c>
      <c r="M1303" s="19">
        <v>528</v>
      </c>
      <c r="N1303" s="19" t="s">
        <v>80</v>
      </c>
      <c r="O1303" s="21">
        <f>IF(ISBLANK(J1303),(IF(ISBLANK(I1303),(IF(ISBLANK(K1303),(IF(ISBLANK(M1303),"Preis fehlt",M1303*'JR1'!AD$2)),K1303)),I1303)),J1303)</f>
        <v>420</v>
      </c>
    </row>
    <row r="1304" spans="1:15" x14ac:dyDescent="0.25">
      <c r="A1304" s="23">
        <v>14113</v>
      </c>
      <c r="B1304" s="24" t="s">
        <v>56</v>
      </c>
      <c r="C1304" s="25" t="s">
        <v>3376</v>
      </c>
      <c r="D1304" s="24" t="s">
        <v>3377</v>
      </c>
      <c r="E1304" s="26" t="s">
        <v>98</v>
      </c>
      <c r="F1304" s="27" t="s">
        <v>260</v>
      </c>
      <c r="G1304" s="28">
        <v>4</v>
      </c>
      <c r="H1304" s="28">
        <v>4</v>
      </c>
      <c r="I1304" s="29">
        <v>337</v>
      </c>
      <c r="J1304" s="29"/>
      <c r="K1304" s="29"/>
      <c r="L1304" s="29">
        <v>285</v>
      </c>
      <c r="M1304" s="28">
        <v>469</v>
      </c>
      <c r="N1304" s="28" t="s">
        <v>76</v>
      </c>
      <c r="O1304" s="21">
        <f>IF(ISBLANK(J1304),(IF(ISBLANK(I1304),(IF(ISBLANK(K1304),(IF(ISBLANK(M1304),"Preis fehlt",M1304*'JR1'!AD$2)),K1304)),I1304)),J1304)</f>
        <v>337</v>
      </c>
    </row>
    <row r="1305" spans="1:15" ht="30" x14ac:dyDescent="0.25">
      <c r="A1305" s="14">
        <v>5054</v>
      </c>
      <c r="B1305" s="15" t="s">
        <v>56</v>
      </c>
      <c r="C1305" s="16" t="s">
        <v>3378</v>
      </c>
      <c r="D1305" s="15" t="s">
        <v>3379</v>
      </c>
      <c r="E1305" s="17" t="s">
        <v>129</v>
      </c>
      <c r="F1305" s="18" t="s">
        <v>3380</v>
      </c>
      <c r="G1305" s="19">
        <v>24</v>
      </c>
      <c r="H1305" s="19">
        <v>24</v>
      </c>
      <c r="I1305" s="20">
        <v>6235</v>
      </c>
      <c r="J1305" s="20"/>
      <c r="K1305" s="20"/>
      <c r="L1305" s="20">
        <v>5285</v>
      </c>
      <c r="M1305" s="19">
        <v>6972</v>
      </c>
      <c r="N1305" s="19" t="s">
        <v>126</v>
      </c>
      <c r="O1305" s="21">
        <f>IF(ISBLANK(J1305),(IF(ISBLANK(I1305),(IF(ISBLANK(K1305),(IF(ISBLANK(M1305),"Preis fehlt",M1305*'JR1'!AD$2)),K1305)),I1305)),J1305)</f>
        <v>6235</v>
      </c>
    </row>
    <row r="1306" spans="1:15" ht="30" x14ac:dyDescent="0.25">
      <c r="A1306" s="23">
        <v>10136</v>
      </c>
      <c r="B1306" s="24" t="s">
        <v>56</v>
      </c>
      <c r="C1306" s="25" t="s">
        <v>3381</v>
      </c>
      <c r="D1306" s="24" t="s">
        <v>3382</v>
      </c>
      <c r="E1306" s="26" t="s">
        <v>129</v>
      </c>
      <c r="F1306" s="27" t="s">
        <v>1075</v>
      </c>
      <c r="G1306" s="28">
        <v>1</v>
      </c>
      <c r="H1306" s="28">
        <v>2</v>
      </c>
      <c r="I1306" s="29">
        <v>374</v>
      </c>
      <c r="J1306" s="29"/>
      <c r="K1306" s="29"/>
      <c r="L1306" s="29">
        <v>318</v>
      </c>
      <c r="M1306" s="28">
        <v>473</v>
      </c>
      <c r="N1306" s="28" t="s">
        <v>80</v>
      </c>
      <c r="O1306" s="21">
        <f>IF(ISBLANK(J1306),(IF(ISBLANK(I1306),(IF(ISBLANK(K1306),(IF(ISBLANK(M1306),"Preis fehlt",M1306*'JR1'!AD$2)),K1306)),I1306)),J1306)</f>
        <v>374</v>
      </c>
    </row>
    <row r="1307" spans="1:15" ht="30" x14ac:dyDescent="0.25">
      <c r="A1307" s="23">
        <v>5387</v>
      </c>
      <c r="B1307" s="24" t="s">
        <v>56</v>
      </c>
      <c r="C1307" s="25" t="s">
        <v>3383</v>
      </c>
      <c r="D1307" s="24" t="s">
        <v>3384</v>
      </c>
      <c r="E1307" s="26" t="s">
        <v>129</v>
      </c>
      <c r="F1307" s="27" t="s">
        <v>1704</v>
      </c>
      <c r="G1307" s="28">
        <v>6</v>
      </c>
      <c r="H1307" s="28">
        <v>6</v>
      </c>
      <c r="I1307" s="29">
        <v>1016</v>
      </c>
      <c r="J1307" s="29"/>
      <c r="K1307" s="29"/>
      <c r="L1307" s="29">
        <v>861</v>
      </c>
      <c r="M1307" s="28">
        <v>1139</v>
      </c>
      <c r="N1307" s="28" t="s">
        <v>80</v>
      </c>
      <c r="O1307" s="21">
        <f>IF(ISBLANK(J1307),(IF(ISBLANK(I1307),(IF(ISBLANK(K1307),(IF(ISBLANK(M1307),"Preis fehlt",M1307*'JR1'!AD$2)),K1307)),I1307)),J1307)</f>
        <v>1016</v>
      </c>
    </row>
    <row r="1308" spans="1:15" x14ac:dyDescent="0.25">
      <c r="A1308" s="14">
        <v>12735</v>
      </c>
      <c r="B1308" s="15" t="s">
        <v>56</v>
      </c>
      <c r="C1308" s="16" t="s">
        <v>3385</v>
      </c>
      <c r="D1308" s="15" t="s">
        <v>3386</v>
      </c>
      <c r="E1308" s="17" t="s">
        <v>129</v>
      </c>
      <c r="F1308" s="18" t="s">
        <v>287</v>
      </c>
      <c r="G1308" s="19">
        <v>1</v>
      </c>
      <c r="H1308" s="19">
        <v>12</v>
      </c>
      <c r="I1308" s="20">
        <v>1195</v>
      </c>
      <c r="J1308" s="20"/>
      <c r="K1308" s="20"/>
      <c r="L1308" s="20">
        <v>1013</v>
      </c>
      <c r="M1308" s="19">
        <v>1122</v>
      </c>
      <c r="N1308" s="19" t="s">
        <v>67</v>
      </c>
      <c r="O1308" s="21">
        <f>IF(ISBLANK(J1308),(IF(ISBLANK(I1308),(IF(ISBLANK(K1308),(IF(ISBLANK(M1308),"Preis fehlt",M1308*'JR1'!AD$2)),K1308)),I1308)),J1308)</f>
        <v>1195</v>
      </c>
    </row>
    <row r="1309" spans="1:15" x14ac:dyDescent="0.25">
      <c r="A1309" s="23">
        <v>366</v>
      </c>
      <c r="B1309" s="24" t="s">
        <v>56</v>
      </c>
      <c r="C1309" s="25" t="s">
        <v>3387</v>
      </c>
      <c r="D1309" s="24" t="s">
        <v>3388</v>
      </c>
      <c r="E1309" s="26" t="s">
        <v>74</v>
      </c>
      <c r="F1309" s="27" t="s">
        <v>1812</v>
      </c>
      <c r="G1309" s="28">
        <v>6</v>
      </c>
      <c r="H1309" s="28">
        <v>6</v>
      </c>
      <c r="I1309" s="29">
        <v>1936</v>
      </c>
      <c r="J1309" s="29"/>
      <c r="K1309" s="29"/>
      <c r="L1309" s="29">
        <v>1641</v>
      </c>
      <c r="M1309" s="28">
        <v>2169</v>
      </c>
      <c r="N1309" s="28" t="s">
        <v>76</v>
      </c>
      <c r="O1309" s="21">
        <f>IF(ISBLANK(J1309),(IF(ISBLANK(I1309),(IF(ISBLANK(K1309),(IF(ISBLANK(M1309),"Preis fehlt",M1309*'JR1'!AD$2)),K1309)),I1309)),J1309)</f>
        <v>1936</v>
      </c>
    </row>
    <row r="1310" spans="1:15" x14ac:dyDescent="0.25">
      <c r="A1310" s="14">
        <v>13066</v>
      </c>
      <c r="B1310" s="15" t="s">
        <v>62</v>
      </c>
      <c r="C1310" s="16" t="s">
        <v>3389</v>
      </c>
      <c r="D1310" s="15" t="s">
        <v>3390</v>
      </c>
      <c r="E1310" s="17" t="s">
        <v>3272</v>
      </c>
      <c r="F1310" s="18" t="s">
        <v>1950</v>
      </c>
      <c r="G1310" s="19">
        <v>6</v>
      </c>
      <c r="H1310" s="19">
        <v>6</v>
      </c>
      <c r="I1310" s="20"/>
      <c r="J1310" s="20"/>
      <c r="K1310" s="20"/>
      <c r="L1310" s="20"/>
      <c r="M1310" s="19">
        <v>1167</v>
      </c>
      <c r="N1310" s="19" t="s">
        <v>67</v>
      </c>
      <c r="O1310" s="21">
        <f>IF(ISBLANK(J1310),(IF(ISBLANK(I1310),(IF(ISBLANK(K1310),(IF(ISBLANK(M1310),"Preis fehlt",M1310*'JR1'!AD$2)),K1310)),I1310)),J1310)</f>
        <v>1400.3999999999999</v>
      </c>
    </row>
    <row r="1311" spans="1:15" x14ac:dyDescent="0.25">
      <c r="A1311" s="23">
        <v>5200</v>
      </c>
      <c r="B1311" s="24" t="s">
        <v>56</v>
      </c>
      <c r="C1311" s="25" t="s">
        <v>3391</v>
      </c>
      <c r="D1311" s="24" t="s">
        <v>3392</v>
      </c>
      <c r="E1311" s="26" t="s">
        <v>507</v>
      </c>
      <c r="F1311" s="27" t="s">
        <v>1922</v>
      </c>
      <c r="G1311" s="28">
        <v>24</v>
      </c>
      <c r="H1311" s="28">
        <v>24</v>
      </c>
      <c r="I1311" s="29">
        <v>8852</v>
      </c>
      <c r="J1311" s="29"/>
      <c r="K1311" s="29"/>
      <c r="L1311" s="29">
        <v>7502</v>
      </c>
      <c r="M1311" s="28">
        <v>9904</v>
      </c>
      <c r="N1311" s="28" t="s">
        <v>93</v>
      </c>
      <c r="O1311" s="21">
        <f>IF(ISBLANK(J1311),(IF(ISBLANK(I1311),(IF(ISBLANK(K1311),(IF(ISBLANK(M1311),"Preis fehlt",M1311*'JR1'!AD$2)),K1311)),I1311)),J1311)</f>
        <v>8852</v>
      </c>
    </row>
    <row r="1312" spans="1:15" ht="30" x14ac:dyDescent="0.25">
      <c r="A1312" s="14">
        <v>5455</v>
      </c>
      <c r="B1312" s="15" t="s">
        <v>56</v>
      </c>
      <c r="C1312" s="16" t="s">
        <v>3393</v>
      </c>
      <c r="D1312" s="15" t="s">
        <v>3394</v>
      </c>
      <c r="E1312" s="17" t="s">
        <v>98</v>
      </c>
      <c r="F1312" s="18" t="s">
        <v>161</v>
      </c>
      <c r="G1312" s="19">
        <v>25</v>
      </c>
      <c r="H1312" s="19">
        <v>28</v>
      </c>
      <c r="I1312" s="20">
        <v>10669</v>
      </c>
      <c r="J1312" s="20"/>
      <c r="K1312" s="20"/>
      <c r="L1312" s="20">
        <v>9041</v>
      </c>
      <c r="M1312" s="19">
        <v>11935</v>
      </c>
      <c r="N1312" s="19" t="s">
        <v>462</v>
      </c>
      <c r="O1312" s="21">
        <f>IF(ISBLANK(J1312),(IF(ISBLANK(I1312),(IF(ISBLANK(K1312),(IF(ISBLANK(M1312),"Preis fehlt",M1312*'JR1'!AD$2)),K1312)),I1312)),J1312)</f>
        <v>10669</v>
      </c>
    </row>
    <row r="1313" spans="1:15" x14ac:dyDescent="0.25">
      <c r="A1313" s="23">
        <v>9069</v>
      </c>
      <c r="B1313" s="24" t="s">
        <v>134</v>
      </c>
      <c r="C1313" s="25" t="s">
        <v>3395</v>
      </c>
      <c r="D1313" s="24" t="s">
        <v>3396</v>
      </c>
      <c r="E1313" s="26" t="s">
        <v>98</v>
      </c>
      <c r="F1313" s="27" t="s">
        <v>1827</v>
      </c>
      <c r="G1313" s="28">
        <v>6</v>
      </c>
      <c r="H1313" s="28">
        <v>6</v>
      </c>
      <c r="I1313" s="29">
        <v>720</v>
      </c>
      <c r="J1313" s="29"/>
      <c r="K1313" s="29">
        <v>670</v>
      </c>
      <c r="L1313" s="29">
        <v>611</v>
      </c>
      <c r="M1313" s="28">
        <v>936</v>
      </c>
      <c r="N1313" s="28" t="s">
        <v>100</v>
      </c>
      <c r="O1313" s="21">
        <f>IF(ISBLANK(J1313),(IF(ISBLANK(I1313),(IF(ISBLANK(K1313),(IF(ISBLANK(M1313),"Preis fehlt",M1313*'JR1'!AD$2)),K1313)),I1313)),J1313)</f>
        <v>720</v>
      </c>
    </row>
    <row r="1314" spans="1:15" x14ac:dyDescent="0.25">
      <c r="A1314" s="14">
        <v>18218</v>
      </c>
      <c r="B1314" s="15" t="s">
        <v>56</v>
      </c>
      <c r="C1314" s="16" t="s">
        <v>3397</v>
      </c>
      <c r="D1314" s="15" t="s">
        <v>3398</v>
      </c>
      <c r="E1314" s="17" t="s">
        <v>98</v>
      </c>
      <c r="F1314" s="18" t="s">
        <v>1410</v>
      </c>
      <c r="G1314" s="19">
        <v>4</v>
      </c>
      <c r="H1314" s="19">
        <v>4</v>
      </c>
      <c r="I1314" s="20"/>
      <c r="J1314" s="20"/>
      <c r="K1314" s="20"/>
      <c r="L1314" s="20"/>
      <c r="M1314" s="20"/>
      <c r="N1314" s="19" t="s">
        <v>67</v>
      </c>
      <c r="O1314" s="21" t="str">
        <f>IF(ISBLANK(J1314),(IF(ISBLANK(I1314),(IF(ISBLANK(K1314),(IF(ISBLANK(M1314),"Preis fehlt",M1314*'JR1'!AD$2)),K1314)),I1314)),J1314)</f>
        <v>Preis fehlt</v>
      </c>
    </row>
    <row r="1315" spans="1:15" x14ac:dyDescent="0.25">
      <c r="A1315" s="23">
        <v>5437</v>
      </c>
      <c r="B1315" s="24" t="s">
        <v>56</v>
      </c>
      <c r="C1315" s="25" t="s">
        <v>3399</v>
      </c>
      <c r="D1315" s="24" t="s">
        <v>3400</v>
      </c>
      <c r="E1315" s="26" t="s">
        <v>129</v>
      </c>
      <c r="F1315" s="27" t="s">
        <v>732</v>
      </c>
      <c r="G1315" s="28">
        <v>1</v>
      </c>
      <c r="H1315" s="28">
        <v>6</v>
      </c>
      <c r="I1315" s="29">
        <v>721</v>
      </c>
      <c r="J1315" s="29"/>
      <c r="K1315" s="29"/>
      <c r="L1315" s="29">
        <v>611</v>
      </c>
      <c r="M1315" s="28">
        <v>742</v>
      </c>
      <c r="N1315" s="28" t="s">
        <v>67</v>
      </c>
      <c r="O1315" s="21">
        <f>IF(ISBLANK(J1315),(IF(ISBLANK(I1315),(IF(ISBLANK(K1315),(IF(ISBLANK(M1315),"Preis fehlt",M1315*'JR1'!AD$2)),K1315)),I1315)),J1315)</f>
        <v>721</v>
      </c>
    </row>
    <row r="1316" spans="1:15" ht="30" x14ac:dyDescent="0.25">
      <c r="A1316" s="14">
        <v>13453</v>
      </c>
      <c r="B1316" s="15" t="s">
        <v>62</v>
      </c>
      <c r="C1316" s="16" t="s">
        <v>3401</v>
      </c>
      <c r="D1316" s="15" t="s">
        <v>3402</v>
      </c>
      <c r="E1316" s="17" t="s">
        <v>98</v>
      </c>
      <c r="F1316" s="18" t="s">
        <v>3403</v>
      </c>
      <c r="G1316" s="19">
        <v>1</v>
      </c>
      <c r="H1316" s="19">
        <v>12</v>
      </c>
      <c r="I1316" s="20"/>
      <c r="J1316" s="20"/>
      <c r="K1316" s="20"/>
      <c r="L1316" s="20"/>
      <c r="M1316" s="19">
        <v>1421</v>
      </c>
      <c r="N1316" s="19" t="s">
        <v>223</v>
      </c>
      <c r="O1316" s="21">
        <f>IF(ISBLANK(J1316),(IF(ISBLANK(I1316),(IF(ISBLANK(K1316),(IF(ISBLANK(M1316),"Preis fehlt",M1316*'JR1'!AD$2)),K1316)),I1316)),J1316)</f>
        <v>1705.2</v>
      </c>
    </row>
    <row r="1317" spans="1:15" x14ac:dyDescent="0.25">
      <c r="A1317" s="23">
        <v>8674</v>
      </c>
      <c r="B1317" s="24" t="s">
        <v>56</v>
      </c>
      <c r="C1317" s="25" t="s">
        <v>3404</v>
      </c>
      <c r="D1317" s="24" t="s">
        <v>3405</v>
      </c>
      <c r="E1317" s="26" t="s">
        <v>59</v>
      </c>
      <c r="F1317" s="27" t="s">
        <v>596</v>
      </c>
      <c r="G1317" s="28">
        <v>4</v>
      </c>
      <c r="H1317" s="28">
        <v>4</v>
      </c>
      <c r="I1317" s="29"/>
      <c r="J1317" s="29"/>
      <c r="K1317" s="29"/>
      <c r="L1317" s="29"/>
      <c r="M1317" s="29"/>
      <c r="N1317" s="28" t="s">
        <v>343</v>
      </c>
      <c r="O1317" s="21" t="str">
        <f>IF(ISBLANK(J1317),(IF(ISBLANK(I1317),(IF(ISBLANK(K1317),(IF(ISBLANK(M1317),"Preis fehlt",M1317*'JR1'!AD$2)),K1317)),I1317)),J1317)</f>
        <v>Preis fehlt</v>
      </c>
    </row>
    <row r="1318" spans="1:15" x14ac:dyDescent="0.25">
      <c r="A1318" s="14">
        <v>3053</v>
      </c>
      <c r="B1318" s="15" t="s">
        <v>56</v>
      </c>
      <c r="C1318" s="16" t="s">
        <v>3406</v>
      </c>
      <c r="D1318" s="15" t="s">
        <v>3407</v>
      </c>
      <c r="E1318" s="17" t="s">
        <v>129</v>
      </c>
      <c r="F1318" s="18" t="s">
        <v>2927</v>
      </c>
      <c r="G1318" s="19">
        <v>12</v>
      </c>
      <c r="H1318" s="19">
        <v>12</v>
      </c>
      <c r="I1318" s="20">
        <v>2244</v>
      </c>
      <c r="J1318" s="20"/>
      <c r="K1318" s="20"/>
      <c r="L1318" s="20">
        <v>1903</v>
      </c>
      <c r="M1318" s="19">
        <v>2512</v>
      </c>
      <c r="N1318" s="19" t="s">
        <v>343</v>
      </c>
      <c r="O1318" s="21">
        <f>IF(ISBLANK(J1318),(IF(ISBLANK(I1318),(IF(ISBLANK(K1318),(IF(ISBLANK(M1318),"Preis fehlt",M1318*'JR1'!AD$2)),K1318)),I1318)),J1318)</f>
        <v>2244</v>
      </c>
    </row>
    <row r="1319" spans="1:15" x14ac:dyDescent="0.25">
      <c r="A1319" s="23">
        <v>8032</v>
      </c>
      <c r="B1319" s="24" t="s">
        <v>56</v>
      </c>
      <c r="C1319" s="25" t="s">
        <v>3408</v>
      </c>
      <c r="D1319" s="24" t="s">
        <v>3409</v>
      </c>
      <c r="E1319" s="26" t="s">
        <v>74</v>
      </c>
      <c r="F1319" s="27" t="s">
        <v>3410</v>
      </c>
      <c r="G1319" s="28">
        <v>4</v>
      </c>
      <c r="H1319" s="28">
        <v>12</v>
      </c>
      <c r="I1319" s="29">
        <v>2444</v>
      </c>
      <c r="J1319" s="29"/>
      <c r="K1319" s="29"/>
      <c r="L1319" s="29">
        <v>2072</v>
      </c>
      <c r="M1319" s="28">
        <v>2736</v>
      </c>
      <c r="N1319" s="28" t="s">
        <v>67</v>
      </c>
      <c r="O1319" s="21">
        <f>IF(ISBLANK(J1319),(IF(ISBLANK(I1319),(IF(ISBLANK(K1319),(IF(ISBLANK(M1319),"Preis fehlt",M1319*'JR1'!AD$2)),K1319)),I1319)),J1319)</f>
        <v>2444</v>
      </c>
    </row>
    <row r="1320" spans="1:15" ht="30" x14ac:dyDescent="0.25">
      <c r="A1320" s="14">
        <v>8806</v>
      </c>
      <c r="B1320" s="15" t="s">
        <v>56</v>
      </c>
      <c r="C1320" s="16" t="s">
        <v>3411</v>
      </c>
      <c r="D1320" s="15" t="s">
        <v>3412</v>
      </c>
      <c r="E1320" s="17" t="s">
        <v>59</v>
      </c>
      <c r="F1320" s="18" t="s">
        <v>260</v>
      </c>
      <c r="G1320" s="19">
        <v>4</v>
      </c>
      <c r="H1320" s="19">
        <v>4</v>
      </c>
      <c r="I1320" s="20">
        <v>451</v>
      </c>
      <c r="J1320" s="20"/>
      <c r="K1320" s="20"/>
      <c r="L1320" s="20">
        <v>381</v>
      </c>
      <c r="M1320" s="19">
        <v>625</v>
      </c>
      <c r="N1320" s="19" t="s">
        <v>80</v>
      </c>
      <c r="O1320" s="21">
        <f>IF(ISBLANK(J1320),(IF(ISBLANK(I1320),(IF(ISBLANK(K1320),(IF(ISBLANK(M1320),"Preis fehlt",M1320*'JR1'!AD$2)),K1320)),I1320)),J1320)</f>
        <v>451</v>
      </c>
    </row>
    <row r="1321" spans="1:15" ht="30" x14ac:dyDescent="0.25">
      <c r="A1321" s="23">
        <v>5388</v>
      </c>
      <c r="B1321" s="24" t="s">
        <v>56</v>
      </c>
      <c r="C1321" s="25" t="s">
        <v>3413</v>
      </c>
      <c r="D1321" s="24" t="s">
        <v>3414</v>
      </c>
      <c r="E1321" s="26" t="s">
        <v>74</v>
      </c>
      <c r="F1321" s="27" t="s">
        <v>3415</v>
      </c>
      <c r="G1321" s="28">
        <v>6</v>
      </c>
      <c r="H1321" s="28">
        <v>6</v>
      </c>
      <c r="I1321" s="29">
        <v>3309</v>
      </c>
      <c r="J1321" s="29"/>
      <c r="K1321" s="29"/>
      <c r="L1321" s="29">
        <v>2804</v>
      </c>
      <c r="M1321" s="28">
        <v>3702</v>
      </c>
      <c r="N1321" s="28" t="s">
        <v>80</v>
      </c>
      <c r="O1321" s="21">
        <f>IF(ISBLANK(J1321),(IF(ISBLANK(I1321),(IF(ISBLANK(K1321),(IF(ISBLANK(M1321),"Preis fehlt",M1321*'JR1'!AD$2)),K1321)),I1321)),J1321)</f>
        <v>3309</v>
      </c>
    </row>
    <row r="1322" spans="1:15" x14ac:dyDescent="0.25">
      <c r="A1322" s="14">
        <v>7697</v>
      </c>
      <c r="B1322" s="15" t="s">
        <v>62</v>
      </c>
      <c r="C1322" s="16" t="s">
        <v>3416</v>
      </c>
      <c r="D1322" s="15" t="s">
        <v>3417</v>
      </c>
      <c r="E1322" s="17" t="s">
        <v>316</v>
      </c>
      <c r="F1322" s="18" t="s">
        <v>628</v>
      </c>
      <c r="G1322" s="19">
        <v>1</v>
      </c>
      <c r="H1322" s="19">
        <v>12</v>
      </c>
      <c r="I1322" s="20"/>
      <c r="J1322" s="20"/>
      <c r="K1322" s="20"/>
      <c r="L1322" s="20"/>
      <c r="M1322" s="19">
        <v>1711</v>
      </c>
      <c r="N1322" s="19" t="s">
        <v>67</v>
      </c>
      <c r="O1322" s="21">
        <f>IF(ISBLANK(J1322),(IF(ISBLANK(I1322),(IF(ISBLANK(K1322),(IF(ISBLANK(M1322),"Preis fehlt",M1322*'JR1'!AD$2)),K1322)),I1322)),J1322)</f>
        <v>2053.1999999999998</v>
      </c>
    </row>
    <row r="1323" spans="1:15" x14ac:dyDescent="0.25">
      <c r="A1323" s="23">
        <v>12062</v>
      </c>
      <c r="B1323" s="24" t="s">
        <v>56</v>
      </c>
      <c r="C1323" s="25" t="s">
        <v>3418</v>
      </c>
      <c r="D1323" s="24" t="s">
        <v>3419</v>
      </c>
      <c r="E1323" s="26" t="s">
        <v>129</v>
      </c>
      <c r="F1323" s="27" t="s">
        <v>3420</v>
      </c>
      <c r="G1323" s="28">
        <v>2</v>
      </c>
      <c r="H1323" s="28">
        <v>24</v>
      </c>
      <c r="I1323" s="29">
        <v>5834</v>
      </c>
      <c r="J1323" s="29"/>
      <c r="K1323" s="29"/>
      <c r="L1323" s="29">
        <v>4944</v>
      </c>
      <c r="M1323" s="28">
        <v>4660</v>
      </c>
      <c r="N1323" s="28" t="s">
        <v>111</v>
      </c>
      <c r="O1323" s="21">
        <f>IF(ISBLANK(J1323),(IF(ISBLANK(I1323),(IF(ISBLANK(K1323),(IF(ISBLANK(M1323),"Preis fehlt",M1323*'JR1'!AD$2)),K1323)),I1323)),J1323)</f>
        <v>5834</v>
      </c>
    </row>
    <row r="1324" spans="1:15" ht="120" x14ac:dyDescent="0.25">
      <c r="A1324" s="14">
        <v>5482</v>
      </c>
      <c r="B1324" s="15" t="s">
        <v>56</v>
      </c>
      <c r="C1324" s="16" t="s">
        <v>3421</v>
      </c>
      <c r="D1324" s="15" t="s">
        <v>3422</v>
      </c>
      <c r="E1324" s="17" t="s">
        <v>98</v>
      </c>
      <c r="F1324" s="18" t="s">
        <v>1704</v>
      </c>
      <c r="G1324" s="19">
        <v>6</v>
      </c>
      <c r="H1324" s="19">
        <v>6</v>
      </c>
      <c r="I1324" s="20">
        <v>974</v>
      </c>
      <c r="J1324" s="20"/>
      <c r="K1324" s="20"/>
      <c r="L1324" s="20">
        <v>826</v>
      </c>
      <c r="M1324" s="19">
        <v>1031</v>
      </c>
      <c r="N1324" s="19" t="s">
        <v>111</v>
      </c>
      <c r="O1324" s="21">
        <f>IF(ISBLANK(J1324),(IF(ISBLANK(I1324),(IF(ISBLANK(K1324),(IF(ISBLANK(M1324),"Preis fehlt",M1324*'JR1'!AD$2)),K1324)),I1324)),J1324)</f>
        <v>974</v>
      </c>
    </row>
    <row r="1325" spans="1:15" ht="30" x14ac:dyDescent="0.25">
      <c r="A1325" s="23">
        <v>18097</v>
      </c>
      <c r="B1325" s="24" t="s">
        <v>56</v>
      </c>
      <c r="C1325" s="25" t="s">
        <v>3423</v>
      </c>
      <c r="D1325" s="24" t="s">
        <v>3424</v>
      </c>
      <c r="E1325" s="26" t="s">
        <v>74</v>
      </c>
      <c r="F1325" s="27" t="s">
        <v>1950</v>
      </c>
      <c r="G1325" s="28">
        <v>6</v>
      </c>
      <c r="H1325" s="28">
        <v>6</v>
      </c>
      <c r="I1325" s="29">
        <v>705</v>
      </c>
      <c r="J1325" s="29"/>
      <c r="K1325" s="29"/>
      <c r="L1325" s="29">
        <v>564</v>
      </c>
      <c r="M1325" s="28">
        <v>965</v>
      </c>
      <c r="N1325" s="28" t="s">
        <v>126</v>
      </c>
      <c r="O1325" s="21">
        <f>IF(ISBLANK(J1325),(IF(ISBLANK(I1325),(IF(ISBLANK(K1325),(IF(ISBLANK(M1325),"Preis fehlt",M1325*'JR1'!AD$2)),K1325)),I1325)),J1325)</f>
        <v>705</v>
      </c>
    </row>
    <row r="1326" spans="1:15" ht="30" x14ac:dyDescent="0.25">
      <c r="A1326" s="14">
        <v>6013</v>
      </c>
      <c r="B1326" s="15" t="s">
        <v>56</v>
      </c>
      <c r="C1326" s="16" t="s">
        <v>3425</v>
      </c>
      <c r="D1326" s="15" t="s">
        <v>3426</v>
      </c>
      <c r="E1326" s="17" t="s">
        <v>74</v>
      </c>
      <c r="F1326" s="18" t="s">
        <v>3427</v>
      </c>
      <c r="G1326" s="19">
        <v>6</v>
      </c>
      <c r="H1326" s="19">
        <v>12</v>
      </c>
      <c r="I1326" s="20">
        <v>4795</v>
      </c>
      <c r="J1326" s="20"/>
      <c r="K1326" s="20"/>
      <c r="L1326" s="20">
        <v>4064</v>
      </c>
      <c r="M1326" s="19">
        <v>5363</v>
      </c>
      <c r="N1326" s="19" t="s">
        <v>80</v>
      </c>
      <c r="O1326" s="21">
        <f>IF(ISBLANK(J1326),(IF(ISBLANK(I1326),(IF(ISBLANK(K1326),(IF(ISBLANK(M1326),"Preis fehlt",M1326*'JR1'!AD$2)),K1326)),I1326)),J1326)</f>
        <v>4795</v>
      </c>
    </row>
    <row r="1327" spans="1:15" ht="30" x14ac:dyDescent="0.25">
      <c r="A1327" s="23">
        <v>5389</v>
      </c>
      <c r="B1327" s="24" t="s">
        <v>56</v>
      </c>
      <c r="C1327" s="25" t="s">
        <v>3428</v>
      </c>
      <c r="D1327" s="24" t="s">
        <v>3429</v>
      </c>
      <c r="E1327" s="26" t="s">
        <v>74</v>
      </c>
      <c r="F1327" s="27" t="s">
        <v>408</v>
      </c>
      <c r="G1327" s="28">
        <v>12</v>
      </c>
      <c r="H1327" s="28">
        <v>12</v>
      </c>
      <c r="I1327" s="29">
        <v>4030</v>
      </c>
      <c r="J1327" s="29"/>
      <c r="K1327" s="29"/>
      <c r="L1327" s="29">
        <v>3416</v>
      </c>
      <c r="M1327" s="28">
        <v>4506</v>
      </c>
      <c r="N1327" s="28" t="s">
        <v>80</v>
      </c>
      <c r="O1327" s="21">
        <f>IF(ISBLANK(J1327),(IF(ISBLANK(I1327),(IF(ISBLANK(K1327),(IF(ISBLANK(M1327),"Preis fehlt",M1327*'JR1'!AD$2)),K1327)),I1327)),J1327)</f>
        <v>4030</v>
      </c>
    </row>
    <row r="1328" spans="1:15" ht="30" x14ac:dyDescent="0.25">
      <c r="A1328" s="14">
        <v>5390</v>
      </c>
      <c r="B1328" s="15" t="s">
        <v>56</v>
      </c>
      <c r="C1328" s="16" t="s">
        <v>3430</v>
      </c>
      <c r="D1328" s="15" t="s">
        <v>3431</v>
      </c>
      <c r="E1328" s="17" t="s">
        <v>129</v>
      </c>
      <c r="F1328" s="18" t="s">
        <v>2016</v>
      </c>
      <c r="G1328" s="19">
        <v>12</v>
      </c>
      <c r="H1328" s="19">
        <v>12</v>
      </c>
      <c r="I1328" s="20">
        <v>2963</v>
      </c>
      <c r="J1328" s="20"/>
      <c r="K1328" s="20"/>
      <c r="L1328" s="20">
        <v>2511</v>
      </c>
      <c r="M1328" s="19">
        <v>3312</v>
      </c>
      <c r="N1328" s="19" t="s">
        <v>80</v>
      </c>
      <c r="O1328" s="21">
        <f>IF(ISBLANK(J1328),(IF(ISBLANK(I1328),(IF(ISBLANK(K1328),(IF(ISBLANK(M1328),"Preis fehlt",M1328*'JR1'!AD$2)),K1328)),I1328)),J1328)</f>
        <v>2963</v>
      </c>
    </row>
    <row r="1329" spans="1:15" x14ac:dyDescent="0.25">
      <c r="A1329" s="23">
        <v>5289</v>
      </c>
      <c r="B1329" s="24" t="s">
        <v>56</v>
      </c>
      <c r="C1329" s="25" t="s">
        <v>3432</v>
      </c>
      <c r="D1329" s="24" t="s">
        <v>3433</v>
      </c>
      <c r="E1329" s="26" t="s">
        <v>129</v>
      </c>
      <c r="F1329" s="27" t="s">
        <v>3434</v>
      </c>
      <c r="G1329" s="28">
        <v>6</v>
      </c>
      <c r="H1329" s="28">
        <v>6</v>
      </c>
      <c r="I1329" s="29">
        <v>1217</v>
      </c>
      <c r="J1329" s="29"/>
      <c r="K1329" s="29"/>
      <c r="L1329" s="29">
        <v>1033</v>
      </c>
      <c r="M1329" s="28">
        <v>1357</v>
      </c>
      <c r="N1329" s="28" t="s">
        <v>76</v>
      </c>
      <c r="O1329" s="21">
        <f>IF(ISBLANK(J1329),(IF(ISBLANK(I1329),(IF(ISBLANK(K1329),(IF(ISBLANK(M1329),"Preis fehlt",M1329*'JR1'!AD$2)),K1329)),I1329)),J1329)</f>
        <v>1217</v>
      </c>
    </row>
    <row r="1330" spans="1:15" ht="30" x14ac:dyDescent="0.25">
      <c r="A1330" s="14">
        <v>12066</v>
      </c>
      <c r="B1330" s="15" t="s">
        <v>56</v>
      </c>
      <c r="C1330" s="16" t="s">
        <v>3435</v>
      </c>
      <c r="D1330" s="15" t="s">
        <v>3436</v>
      </c>
      <c r="E1330" s="17" t="s">
        <v>129</v>
      </c>
      <c r="F1330" s="18" t="s">
        <v>3437</v>
      </c>
      <c r="G1330" s="19">
        <v>6</v>
      </c>
      <c r="H1330" s="19">
        <v>6</v>
      </c>
      <c r="I1330" s="20">
        <v>5712</v>
      </c>
      <c r="J1330" s="20"/>
      <c r="K1330" s="20"/>
      <c r="L1330" s="20">
        <v>4841</v>
      </c>
      <c r="M1330" s="19">
        <v>4710</v>
      </c>
      <c r="N1330" s="19" t="s">
        <v>80</v>
      </c>
      <c r="O1330" s="21">
        <f>IF(ISBLANK(J1330),(IF(ISBLANK(I1330),(IF(ISBLANK(K1330),(IF(ISBLANK(M1330),"Preis fehlt",M1330*'JR1'!AD$2)),K1330)),I1330)),J1330)</f>
        <v>5712</v>
      </c>
    </row>
    <row r="1331" spans="1:15" ht="30" x14ac:dyDescent="0.25">
      <c r="A1331" s="23">
        <v>7699</v>
      </c>
      <c r="B1331" s="24" t="s">
        <v>56</v>
      </c>
      <c r="C1331" s="25" t="s">
        <v>3438</v>
      </c>
      <c r="D1331" s="24" t="s">
        <v>3439</v>
      </c>
      <c r="E1331" s="26" t="s">
        <v>129</v>
      </c>
      <c r="F1331" s="27" t="s">
        <v>2589</v>
      </c>
      <c r="G1331" s="28">
        <v>6</v>
      </c>
      <c r="H1331" s="28">
        <v>6</v>
      </c>
      <c r="I1331" s="29">
        <v>920</v>
      </c>
      <c r="J1331" s="29"/>
      <c r="K1331" s="29"/>
      <c r="L1331" s="29">
        <v>780</v>
      </c>
      <c r="M1331" s="28">
        <v>1027</v>
      </c>
      <c r="N1331" s="28" t="s">
        <v>80</v>
      </c>
      <c r="O1331" s="21">
        <f>IF(ISBLANK(J1331),(IF(ISBLANK(I1331),(IF(ISBLANK(K1331),(IF(ISBLANK(M1331),"Preis fehlt",M1331*'JR1'!AD$2)),K1331)),I1331)),J1331)</f>
        <v>920</v>
      </c>
    </row>
    <row r="1332" spans="1:15" ht="30" x14ac:dyDescent="0.25">
      <c r="A1332" s="14">
        <v>17048</v>
      </c>
      <c r="B1332" s="15" t="s">
        <v>56</v>
      </c>
      <c r="C1332" s="16" t="s">
        <v>3440</v>
      </c>
      <c r="D1332" s="15" t="s">
        <v>3441</v>
      </c>
      <c r="E1332" s="17" t="s">
        <v>59</v>
      </c>
      <c r="F1332" s="18" t="s">
        <v>3160</v>
      </c>
      <c r="G1332" s="19">
        <v>2</v>
      </c>
      <c r="H1332" s="19">
        <v>2</v>
      </c>
      <c r="I1332" s="20"/>
      <c r="J1332" s="20"/>
      <c r="K1332" s="20"/>
      <c r="L1332" s="20"/>
      <c r="M1332" s="20"/>
      <c r="N1332" s="19" t="s">
        <v>88</v>
      </c>
      <c r="O1332" s="21" t="str">
        <f>IF(ISBLANK(J1332),(IF(ISBLANK(I1332),(IF(ISBLANK(K1332),(IF(ISBLANK(M1332),"Preis fehlt",M1332*'JR1'!AD$2)),K1332)),I1332)),J1332)</f>
        <v>Preis fehlt</v>
      </c>
    </row>
    <row r="1333" spans="1:15" ht="30" x14ac:dyDescent="0.25">
      <c r="A1333" s="23">
        <v>6014</v>
      </c>
      <c r="B1333" s="24" t="s">
        <v>56</v>
      </c>
      <c r="C1333" s="25" t="s">
        <v>3442</v>
      </c>
      <c r="D1333" s="24" t="s">
        <v>3443</v>
      </c>
      <c r="E1333" s="26" t="s">
        <v>98</v>
      </c>
      <c r="F1333" s="27" t="s">
        <v>3444</v>
      </c>
      <c r="G1333" s="28">
        <v>24</v>
      </c>
      <c r="H1333" s="28">
        <v>24</v>
      </c>
      <c r="I1333" s="29">
        <v>6743</v>
      </c>
      <c r="J1333" s="29"/>
      <c r="K1333" s="29"/>
      <c r="L1333" s="29">
        <v>5715</v>
      </c>
      <c r="M1333" s="28">
        <v>7544</v>
      </c>
      <c r="N1333" s="28" t="s">
        <v>61</v>
      </c>
      <c r="O1333" s="21">
        <f>IF(ISBLANK(J1333),(IF(ISBLANK(I1333),(IF(ISBLANK(K1333),(IF(ISBLANK(M1333),"Preis fehlt",M1333*'JR1'!AD$2)),K1333)),I1333)),J1333)</f>
        <v>6743</v>
      </c>
    </row>
    <row r="1334" spans="1:15" ht="30" x14ac:dyDescent="0.25">
      <c r="A1334" s="14">
        <v>6055</v>
      </c>
      <c r="B1334" s="15" t="s">
        <v>56</v>
      </c>
      <c r="C1334" s="16" t="s">
        <v>3445</v>
      </c>
      <c r="D1334" s="15" t="s">
        <v>3446</v>
      </c>
      <c r="E1334" s="17" t="s">
        <v>59</v>
      </c>
      <c r="F1334" s="18" t="s">
        <v>161</v>
      </c>
      <c r="G1334" s="19">
        <v>30</v>
      </c>
      <c r="H1334" s="19">
        <v>30</v>
      </c>
      <c r="I1334" s="20">
        <v>9603</v>
      </c>
      <c r="J1334" s="20"/>
      <c r="K1334" s="20"/>
      <c r="L1334" s="20">
        <v>8140</v>
      </c>
      <c r="M1334" s="19">
        <v>10746</v>
      </c>
      <c r="N1334" s="19" t="s">
        <v>61</v>
      </c>
      <c r="O1334" s="21">
        <f>IF(ISBLANK(J1334),(IF(ISBLANK(I1334),(IF(ISBLANK(K1334),(IF(ISBLANK(M1334),"Preis fehlt",M1334*'JR1'!AD$2)),K1334)),I1334)),J1334)</f>
        <v>9603</v>
      </c>
    </row>
    <row r="1335" spans="1:15" ht="45" x14ac:dyDescent="0.25">
      <c r="A1335" s="23">
        <v>6040</v>
      </c>
      <c r="B1335" s="24" t="s">
        <v>56</v>
      </c>
      <c r="C1335" s="25" t="s">
        <v>3447</v>
      </c>
      <c r="D1335" s="24" t="s">
        <v>3448</v>
      </c>
      <c r="E1335" s="26" t="s">
        <v>59</v>
      </c>
      <c r="F1335" s="27" t="s">
        <v>161</v>
      </c>
      <c r="G1335" s="28">
        <v>42</v>
      </c>
      <c r="H1335" s="28">
        <v>42</v>
      </c>
      <c r="I1335" s="29">
        <v>11126</v>
      </c>
      <c r="J1335" s="29"/>
      <c r="K1335" s="29"/>
      <c r="L1335" s="29">
        <v>9432</v>
      </c>
      <c r="M1335" s="28">
        <v>12443</v>
      </c>
      <c r="N1335" s="28" t="s">
        <v>61</v>
      </c>
      <c r="O1335" s="21">
        <f>IF(ISBLANK(J1335),(IF(ISBLANK(I1335),(IF(ISBLANK(K1335),(IF(ISBLANK(M1335),"Preis fehlt",M1335*'JR1'!AD$2)),K1335)),I1335)),J1335)</f>
        <v>11126</v>
      </c>
    </row>
    <row r="1336" spans="1:15" x14ac:dyDescent="0.25">
      <c r="A1336" s="14">
        <v>13270</v>
      </c>
      <c r="B1336" s="15" t="s">
        <v>62</v>
      </c>
      <c r="C1336" s="16" t="s">
        <v>3449</v>
      </c>
      <c r="D1336" s="15" t="s">
        <v>3450</v>
      </c>
      <c r="E1336" s="17" t="s">
        <v>65</v>
      </c>
      <c r="F1336" s="18" t="s">
        <v>1392</v>
      </c>
      <c r="G1336" s="19">
        <v>1</v>
      </c>
      <c r="H1336" s="19">
        <v>6</v>
      </c>
      <c r="I1336" s="20"/>
      <c r="J1336" s="20"/>
      <c r="K1336" s="20"/>
      <c r="L1336" s="20"/>
      <c r="M1336" s="19">
        <v>891</v>
      </c>
      <c r="N1336" s="19" t="s">
        <v>67</v>
      </c>
      <c r="O1336" s="21">
        <f>IF(ISBLANK(J1336),(IF(ISBLANK(I1336),(IF(ISBLANK(K1336),(IF(ISBLANK(M1336),"Preis fehlt",M1336*'JR1'!AD$2)),K1336)),I1336)),J1336)</f>
        <v>1069.2</v>
      </c>
    </row>
    <row r="1337" spans="1:15" x14ac:dyDescent="0.25">
      <c r="A1337" s="23">
        <v>3054</v>
      </c>
      <c r="B1337" s="24" t="s">
        <v>56</v>
      </c>
      <c r="C1337" s="25" t="s">
        <v>3451</v>
      </c>
      <c r="D1337" s="24" t="s">
        <v>3452</v>
      </c>
      <c r="E1337" s="26" t="s">
        <v>129</v>
      </c>
      <c r="F1337" s="27" t="s">
        <v>99</v>
      </c>
      <c r="G1337" s="28">
        <v>6</v>
      </c>
      <c r="H1337" s="28">
        <v>6</v>
      </c>
      <c r="I1337" s="29">
        <v>1618</v>
      </c>
      <c r="J1337" s="29"/>
      <c r="K1337" s="29"/>
      <c r="L1337" s="29">
        <v>1371</v>
      </c>
      <c r="M1337" s="28">
        <v>1809</v>
      </c>
      <c r="N1337" s="28" t="s">
        <v>67</v>
      </c>
      <c r="O1337" s="21">
        <f>IF(ISBLANK(J1337),(IF(ISBLANK(I1337),(IF(ISBLANK(K1337),(IF(ISBLANK(M1337),"Preis fehlt",M1337*'JR1'!AD$2)),K1337)),I1337)),J1337)</f>
        <v>1618</v>
      </c>
    </row>
    <row r="1338" spans="1:15" ht="30" x14ac:dyDescent="0.25">
      <c r="A1338" s="14">
        <v>5161</v>
      </c>
      <c r="B1338" s="15" t="s">
        <v>56</v>
      </c>
      <c r="C1338" s="16" t="s">
        <v>3453</v>
      </c>
      <c r="D1338" s="15" t="s">
        <v>3454</v>
      </c>
      <c r="E1338" s="17" t="s">
        <v>91</v>
      </c>
      <c r="F1338" s="18" t="s">
        <v>3455</v>
      </c>
      <c r="G1338" s="19">
        <v>8</v>
      </c>
      <c r="H1338" s="19">
        <v>8</v>
      </c>
      <c r="I1338" s="20">
        <v>2488</v>
      </c>
      <c r="J1338" s="20"/>
      <c r="K1338" s="20"/>
      <c r="L1338" s="20">
        <v>2108</v>
      </c>
      <c r="M1338" s="19">
        <v>2784</v>
      </c>
      <c r="N1338" s="19" t="s">
        <v>61</v>
      </c>
      <c r="O1338" s="21">
        <f>IF(ISBLANK(J1338),(IF(ISBLANK(I1338),(IF(ISBLANK(K1338),(IF(ISBLANK(M1338),"Preis fehlt",M1338*'JR1'!AD$2)),K1338)),I1338)),J1338)</f>
        <v>2488</v>
      </c>
    </row>
    <row r="1339" spans="1:15" ht="30" x14ac:dyDescent="0.25">
      <c r="A1339" s="23">
        <v>5290</v>
      </c>
      <c r="B1339" s="24" t="s">
        <v>56</v>
      </c>
      <c r="C1339" s="25" t="s">
        <v>3456</v>
      </c>
      <c r="D1339" s="24" t="s">
        <v>3457</v>
      </c>
      <c r="E1339" s="26" t="s">
        <v>83</v>
      </c>
      <c r="F1339" s="27" t="s">
        <v>3458</v>
      </c>
      <c r="G1339" s="28">
        <v>6</v>
      </c>
      <c r="H1339" s="28">
        <v>6</v>
      </c>
      <c r="I1339" s="29">
        <v>2676</v>
      </c>
      <c r="J1339" s="29"/>
      <c r="K1339" s="29"/>
      <c r="L1339" s="29">
        <v>2269</v>
      </c>
      <c r="M1339" s="28">
        <v>3003</v>
      </c>
      <c r="N1339" s="28" t="s">
        <v>88</v>
      </c>
      <c r="O1339" s="21">
        <f>IF(ISBLANK(J1339),(IF(ISBLANK(I1339),(IF(ISBLANK(K1339),(IF(ISBLANK(M1339),"Preis fehlt",M1339*'JR1'!AD$2)),K1339)),I1339)),J1339)</f>
        <v>2676</v>
      </c>
    </row>
    <row r="1340" spans="1:15" x14ac:dyDescent="0.25">
      <c r="A1340" s="14">
        <v>13165</v>
      </c>
      <c r="B1340" s="15" t="s">
        <v>62</v>
      </c>
      <c r="C1340" s="16" t="s">
        <v>3459</v>
      </c>
      <c r="D1340" s="15" t="s">
        <v>3460</v>
      </c>
      <c r="E1340" s="17" t="s">
        <v>70</v>
      </c>
      <c r="F1340" s="18" t="s">
        <v>990</v>
      </c>
      <c r="G1340" s="19">
        <v>1</v>
      </c>
      <c r="H1340" s="19">
        <v>6</v>
      </c>
      <c r="I1340" s="20"/>
      <c r="J1340" s="20"/>
      <c r="K1340" s="20"/>
      <c r="L1340" s="20"/>
      <c r="M1340" s="19">
        <v>572</v>
      </c>
      <c r="N1340" s="19" t="s">
        <v>284</v>
      </c>
      <c r="O1340" s="21">
        <f>IF(ISBLANK(J1340),(IF(ISBLANK(I1340),(IF(ISBLANK(K1340),(IF(ISBLANK(M1340),"Preis fehlt",M1340*'JR1'!AD$2)),K1340)),I1340)),J1340)</f>
        <v>686.4</v>
      </c>
    </row>
    <row r="1341" spans="1:15" ht="30" x14ac:dyDescent="0.25">
      <c r="A1341" s="23">
        <v>5391</v>
      </c>
      <c r="B1341" s="24" t="s">
        <v>56</v>
      </c>
      <c r="C1341" s="25" t="s">
        <v>3461</v>
      </c>
      <c r="D1341" s="24" t="s">
        <v>3462</v>
      </c>
      <c r="E1341" s="26" t="s">
        <v>74</v>
      </c>
      <c r="F1341" s="27" t="s">
        <v>3463</v>
      </c>
      <c r="G1341" s="28">
        <v>5</v>
      </c>
      <c r="H1341" s="28">
        <v>5</v>
      </c>
      <c r="I1341" s="29">
        <v>1020</v>
      </c>
      <c r="J1341" s="29"/>
      <c r="K1341" s="29"/>
      <c r="L1341" s="29">
        <v>864</v>
      </c>
      <c r="M1341" s="28">
        <v>1136</v>
      </c>
      <c r="N1341" s="28" t="s">
        <v>80</v>
      </c>
      <c r="O1341" s="21">
        <f>IF(ISBLANK(J1341),(IF(ISBLANK(I1341),(IF(ISBLANK(K1341),(IF(ISBLANK(M1341),"Preis fehlt",M1341*'JR1'!AD$2)),K1341)),I1341)),J1341)</f>
        <v>1020</v>
      </c>
    </row>
    <row r="1342" spans="1:15" x14ac:dyDescent="0.25">
      <c r="A1342" s="14">
        <v>14027</v>
      </c>
      <c r="B1342" s="15" t="s">
        <v>62</v>
      </c>
      <c r="C1342" s="16" t="s">
        <v>3464</v>
      </c>
      <c r="D1342" s="15" t="s">
        <v>3465</v>
      </c>
      <c r="E1342" s="17" t="s">
        <v>70</v>
      </c>
      <c r="F1342" s="18" t="s">
        <v>990</v>
      </c>
      <c r="G1342" s="19">
        <v>1</v>
      </c>
      <c r="H1342" s="19">
        <v>12</v>
      </c>
      <c r="I1342" s="20"/>
      <c r="J1342" s="20"/>
      <c r="K1342" s="20"/>
      <c r="L1342" s="20"/>
      <c r="M1342" s="19">
        <v>715</v>
      </c>
      <c r="N1342" s="19" t="s">
        <v>343</v>
      </c>
      <c r="O1342" s="21">
        <f>IF(ISBLANK(J1342),(IF(ISBLANK(I1342),(IF(ISBLANK(K1342),(IF(ISBLANK(M1342),"Preis fehlt",M1342*'JR1'!AD$2)),K1342)),I1342)),J1342)</f>
        <v>858</v>
      </c>
    </row>
    <row r="1343" spans="1:15" ht="30" x14ac:dyDescent="0.25">
      <c r="A1343" s="23">
        <v>6064</v>
      </c>
      <c r="B1343" s="24" t="s">
        <v>56</v>
      </c>
      <c r="C1343" s="25" t="s">
        <v>3466</v>
      </c>
      <c r="D1343" s="24" t="s">
        <v>3467</v>
      </c>
      <c r="E1343" s="26" t="s">
        <v>514</v>
      </c>
      <c r="F1343" s="27" t="s">
        <v>2840</v>
      </c>
      <c r="G1343" s="28">
        <v>1</v>
      </c>
      <c r="H1343" s="28">
        <v>6</v>
      </c>
      <c r="I1343" s="29"/>
      <c r="J1343" s="29"/>
      <c r="K1343" s="29"/>
      <c r="L1343" s="29"/>
      <c r="M1343" s="29"/>
      <c r="N1343" s="28" t="s">
        <v>61</v>
      </c>
      <c r="O1343" s="21" t="str">
        <f>IF(ISBLANK(J1343),(IF(ISBLANK(I1343),(IF(ISBLANK(K1343),(IF(ISBLANK(M1343),"Preis fehlt",M1343*'JR1'!AD$2)),K1343)),I1343)),J1343)</f>
        <v>Preis fehlt</v>
      </c>
    </row>
    <row r="1344" spans="1:15" ht="30" x14ac:dyDescent="0.25">
      <c r="A1344" s="14">
        <v>18072</v>
      </c>
      <c r="B1344" s="15" t="s">
        <v>56</v>
      </c>
      <c r="C1344" s="16" t="s">
        <v>3468</v>
      </c>
      <c r="D1344" s="15" t="s">
        <v>3469</v>
      </c>
      <c r="E1344" s="17" t="s">
        <v>245</v>
      </c>
      <c r="F1344" s="18" t="s">
        <v>3249</v>
      </c>
      <c r="G1344" s="19">
        <v>6</v>
      </c>
      <c r="H1344" s="19">
        <v>6</v>
      </c>
      <c r="I1344" s="20">
        <v>355</v>
      </c>
      <c r="J1344" s="20"/>
      <c r="K1344" s="20"/>
      <c r="L1344" s="20">
        <v>284</v>
      </c>
      <c r="M1344" s="19">
        <v>485</v>
      </c>
      <c r="N1344" s="19" t="s">
        <v>88</v>
      </c>
      <c r="O1344" s="21">
        <f>IF(ISBLANK(J1344),(IF(ISBLANK(I1344),(IF(ISBLANK(K1344),(IF(ISBLANK(M1344),"Preis fehlt",M1344*'JR1'!AD$2)),K1344)),I1344)),J1344)</f>
        <v>355</v>
      </c>
    </row>
    <row r="1345" spans="1:15" ht="30" x14ac:dyDescent="0.25">
      <c r="A1345" s="23">
        <v>5392</v>
      </c>
      <c r="B1345" s="24" t="s">
        <v>56</v>
      </c>
      <c r="C1345" s="25" t="s">
        <v>3470</v>
      </c>
      <c r="D1345" s="24" t="s">
        <v>3471</v>
      </c>
      <c r="E1345" s="26" t="s">
        <v>74</v>
      </c>
      <c r="F1345" s="27" t="s">
        <v>1551</v>
      </c>
      <c r="G1345" s="28">
        <v>4</v>
      </c>
      <c r="H1345" s="28">
        <v>4</v>
      </c>
      <c r="I1345" s="29">
        <v>825</v>
      </c>
      <c r="J1345" s="29"/>
      <c r="K1345" s="29"/>
      <c r="L1345" s="29">
        <v>698</v>
      </c>
      <c r="M1345" s="28">
        <v>918</v>
      </c>
      <c r="N1345" s="28" t="s">
        <v>80</v>
      </c>
      <c r="O1345" s="21">
        <f>IF(ISBLANK(J1345),(IF(ISBLANK(I1345),(IF(ISBLANK(K1345),(IF(ISBLANK(M1345),"Preis fehlt",M1345*'JR1'!AD$2)),K1345)),I1345)),J1345)</f>
        <v>825</v>
      </c>
    </row>
    <row r="1346" spans="1:15" ht="120" x14ac:dyDescent="0.25">
      <c r="A1346" s="14">
        <v>3015</v>
      </c>
      <c r="B1346" s="15" t="s">
        <v>56</v>
      </c>
      <c r="C1346" s="16" t="s">
        <v>3472</v>
      </c>
      <c r="D1346" s="15" t="s">
        <v>3473</v>
      </c>
      <c r="E1346" s="17" t="s">
        <v>154</v>
      </c>
      <c r="F1346" s="18" t="s">
        <v>866</v>
      </c>
      <c r="G1346" s="19">
        <v>6</v>
      </c>
      <c r="H1346" s="19">
        <v>6</v>
      </c>
      <c r="I1346" s="20">
        <v>1047</v>
      </c>
      <c r="J1346" s="20"/>
      <c r="K1346" s="20"/>
      <c r="L1346" s="20">
        <v>887</v>
      </c>
      <c r="M1346" s="19">
        <v>1173</v>
      </c>
      <c r="N1346" s="19" t="s">
        <v>76</v>
      </c>
      <c r="O1346" s="21">
        <f>IF(ISBLANK(J1346),(IF(ISBLANK(I1346),(IF(ISBLANK(K1346),(IF(ISBLANK(M1346),"Preis fehlt",M1346*'JR1'!AD$2)),K1346)),I1346)),J1346)</f>
        <v>1047</v>
      </c>
    </row>
    <row r="1347" spans="1:15" ht="30" x14ac:dyDescent="0.25">
      <c r="A1347" s="23">
        <v>10140</v>
      </c>
      <c r="B1347" s="24" t="s">
        <v>56</v>
      </c>
      <c r="C1347" s="25" t="s">
        <v>3474</v>
      </c>
      <c r="D1347" s="24" t="s">
        <v>3475</v>
      </c>
      <c r="E1347" s="26" t="s">
        <v>59</v>
      </c>
      <c r="F1347" s="27" t="s">
        <v>1075</v>
      </c>
      <c r="G1347" s="28">
        <v>1</v>
      </c>
      <c r="H1347" s="28">
        <v>6</v>
      </c>
      <c r="I1347" s="29"/>
      <c r="J1347" s="29"/>
      <c r="K1347" s="29"/>
      <c r="L1347" s="29"/>
      <c r="M1347" s="29"/>
      <c r="N1347" s="28" t="s">
        <v>88</v>
      </c>
      <c r="O1347" s="21" t="str">
        <f>IF(ISBLANK(J1347),(IF(ISBLANK(I1347),(IF(ISBLANK(K1347),(IF(ISBLANK(M1347),"Preis fehlt",M1347*'JR1'!AD$2)),K1347)),I1347)),J1347)</f>
        <v>Preis fehlt</v>
      </c>
    </row>
    <row r="1348" spans="1:15" ht="30" x14ac:dyDescent="0.25">
      <c r="A1348" s="14">
        <v>12064</v>
      </c>
      <c r="B1348" s="15" t="s">
        <v>56</v>
      </c>
      <c r="C1348" s="16" t="s">
        <v>3476</v>
      </c>
      <c r="D1348" s="15" t="s">
        <v>3477</v>
      </c>
      <c r="E1348" s="17" t="s">
        <v>83</v>
      </c>
      <c r="F1348" s="18" t="s">
        <v>2907</v>
      </c>
      <c r="G1348" s="19">
        <v>6</v>
      </c>
      <c r="H1348" s="19">
        <v>6</v>
      </c>
      <c r="I1348" s="20">
        <v>2524</v>
      </c>
      <c r="J1348" s="20"/>
      <c r="K1348" s="20"/>
      <c r="L1348" s="20">
        <v>2138</v>
      </c>
      <c r="M1348" s="19">
        <v>1984</v>
      </c>
      <c r="N1348" s="19" t="s">
        <v>80</v>
      </c>
      <c r="O1348" s="21">
        <f>IF(ISBLANK(J1348),(IF(ISBLANK(I1348),(IF(ISBLANK(K1348),(IF(ISBLANK(M1348),"Preis fehlt",M1348*'JR1'!AD$2)),K1348)),I1348)),J1348)</f>
        <v>2524</v>
      </c>
    </row>
    <row r="1349" spans="1:15" x14ac:dyDescent="0.25">
      <c r="A1349" s="23">
        <v>12642</v>
      </c>
      <c r="B1349" s="24" t="s">
        <v>56</v>
      </c>
      <c r="C1349" s="25" t="s">
        <v>3478</v>
      </c>
      <c r="D1349" s="24" t="s">
        <v>3479</v>
      </c>
      <c r="E1349" s="26" t="s">
        <v>194</v>
      </c>
      <c r="F1349" s="27" t="s">
        <v>3480</v>
      </c>
      <c r="G1349" s="28">
        <v>24</v>
      </c>
      <c r="H1349" s="28">
        <v>24</v>
      </c>
      <c r="I1349" s="29">
        <v>3385</v>
      </c>
      <c r="J1349" s="29"/>
      <c r="K1349" s="29"/>
      <c r="L1349" s="29">
        <v>2869</v>
      </c>
      <c r="M1349" s="28">
        <v>3010</v>
      </c>
      <c r="N1349" s="28" t="s">
        <v>100</v>
      </c>
      <c r="O1349" s="21">
        <f>IF(ISBLANK(J1349),(IF(ISBLANK(I1349),(IF(ISBLANK(K1349),(IF(ISBLANK(M1349),"Preis fehlt",M1349*'JR1'!AD$2)),K1349)),I1349)),J1349)</f>
        <v>3385</v>
      </c>
    </row>
    <row r="1350" spans="1:15" x14ac:dyDescent="0.25">
      <c r="A1350" s="14">
        <v>12640</v>
      </c>
      <c r="B1350" s="15" t="s">
        <v>56</v>
      </c>
      <c r="C1350" s="16" t="s">
        <v>3481</v>
      </c>
      <c r="D1350" s="15" t="s">
        <v>3482</v>
      </c>
      <c r="E1350" s="17" t="s">
        <v>129</v>
      </c>
      <c r="F1350" s="18" t="s">
        <v>1510</v>
      </c>
      <c r="G1350" s="19">
        <v>6</v>
      </c>
      <c r="H1350" s="19">
        <v>6</v>
      </c>
      <c r="I1350" s="20">
        <v>963</v>
      </c>
      <c r="J1350" s="20"/>
      <c r="K1350" s="20"/>
      <c r="L1350" s="20">
        <v>817</v>
      </c>
      <c r="M1350" s="19">
        <v>856</v>
      </c>
      <c r="N1350" s="19" t="s">
        <v>76</v>
      </c>
      <c r="O1350" s="21">
        <f>IF(ISBLANK(J1350),(IF(ISBLANK(I1350),(IF(ISBLANK(K1350),(IF(ISBLANK(M1350),"Preis fehlt",M1350*'JR1'!AD$2)),K1350)),I1350)),J1350)</f>
        <v>963</v>
      </c>
    </row>
    <row r="1351" spans="1:15" x14ac:dyDescent="0.25">
      <c r="A1351" s="23">
        <v>2034</v>
      </c>
      <c r="B1351" s="24" t="s">
        <v>56</v>
      </c>
      <c r="C1351" s="25" t="s">
        <v>3483</v>
      </c>
      <c r="D1351" s="24" t="s">
        <v>3484</v>
      </c>
      <c r="E1351" s="26" t="s">
        <v>74</v>
      </c>
      <c r="F1351" s="27" t="s">
        <v>3485</v>
      </c>
      <c r="G1351" s="28">
        <v>15</v>
      </c>
      <c r="H1351" s="28">
        <v>15</v>
      </c>
      <c r="I1351" s="29">
        <v>3820</v>
      </c>
      <c r="J1351" s="29"/>
      <c r="K1351" s="29"/>
      <c r="L1351" s="29">
        <v>3238</v>
      </c>
      <c r="M1351" s="28">
        <v>4275</v>
      </c>
      <c r="N1351" s="28" t="s">
        <v>100</v>
      </c>
      <c r="O1351" s="21">
        <f>IF(ISBLANK(J1351),(IF(ISBLANK(I1351),(IF(ISBLANK(K1351),(IF(ISBLANK(M1351),"Preis fehlt",M1351*'JR1'!AD$2)),K1351)),I1351)),J1351)</f>
        <v>3820</v>
      </c>
    </row>
    <row r="1352" spans="1:15" x14ac:dyDescent="0.25">
      <c r="A1352" s="14">
        <v>8576</v>
      </c>
      <c r="B1352" s="15" t="s">
        <v>56</v>
      </c>
      <c r="C1352" s="16" t="s">
        <v>3486</v>
      </c>
      <c r="D1352" s="15" t="s">
        <v>3487</v>
      </c>
      <c r="E1352" s="17" t="s">
        <v>98</v>
      </c>
      <c r="F1352" s="18" t="s">
        <v>3488</v>
      </c>
      <c r="G1352" s="19">
        <v>12</v>
      </c>
      <c r="H1352" s="19">
        <v>12</v>
      </c>
      <c r="I1352" s="20">
        <v>1159</v>
      </c>
      <c r="J1352" s="20"/>
      <c r="K1352" s="20"/>
      <c r="L1352" s="20">
        <v>983</v>
      </c>
      <c r="M1352" s="19">
        <v>1479</v>
      </c>
      <c r="N1352" s="19" t="s">
        <v>100</v>
      </c>
      <c r="O1352" s="21">
        <f>IF(ISBLANK(J1352),(IF(ISBLANK(I1352),(IF(ISBLANK(K1352),(IF(ISBLANK(M1352),"Preis fehlt",M1352*'JR1'!AD$2)),K1352)),I1352)),J1352)</f>
        <v>1159</v>
      </c>
    </row>
    <row r="1353" spans="1:15" x14ac:dyDescent="0.25">
      <c r="A1353" s="23">
        <v>12942</v>
      </c>
      <c r="B1353" s="24" t="s">
        <v>56</v>
      </c>
      <c r="C1353" s="25" t="s">
        <v>3489</v>
      </c>
      <c r="D1353" s="24" t="s">
        <v>3490</v>
      </c>
      <c r="E1353" s="26" t="s">
        <v>74</v>
      </c>
      <c r="F1353" s="27" t="s">
        <v>249</v>
      </c>
      <c r="G1353" s="28">
        <v>4</v>
      </c>
      <c r="H1353" s="28">
        <v>4</v>
      </c>
      <c r="I1353" s="29"/>
      <c r="J1353" s="29"/>
      <c r="K1353" s="29"/>
      <c r="L1353" s="29"/>
      <c r="M1353" s="29"/>
      <c r="N1353" s="28" t="s">
        <v>67</v>
      </c>
      <c r="O1353" s="21" t="str">
        <f>IF(ISBLANK(J1353),(IF(ISBLANK(I1353),(IF(ISBLANK(K1353),(IF(ISBLANK(M1353),"Preis fehlt",M1353*'JR1'!AD$2)),K1353)),I1353)),J1353)</f>
        <v>Preis fehlt</v>
      </c>
    </row>
    <row r="1354" spans="1:15" ht="30" x14ac:dyDescent="0.25">
      <c r="A1354" s="14">
        <v>13335</v>
      </c>
      <c r="B1354" s="15" t="s">
        <v>62</v>
      </c>
      <c r="C1354" s="16" t="s">
        <v>3491</v>
      </c>
      <c r="D1354" s="15" t="s">
        <v>3492</v>
      </c>
      <c r="E1354" s="17" t="s">
        <v>65</v>
      </c>
      <c r="F1354" s="18" t="s">
        <v>3493</v>
      </c>
      <c r="G1354" s="19">
        <v>12</v>
      </c>
      <c r="H1354" s="19">
        <v>12</v>
      </c>
      <c r="I1354" s="20"/>
      <c r="J1354" s="20"/>
      <c r="K1354" s="20"/>
      <c r="L1354" s="20"/>
      <c r="M1354" s="19">
        <v>984</v>
      </c>
      <c r="N1354" s="19" t="s">
        <v>223</v>
      </c>
      <c r="O1354" s="21">
        <f>IF(ISBLANK(J1354),(IF(ISBLANK(I1354),(IF(ISBLANK(K1354),(IF(ISBLANK(M1354),"Preis fehlt",M1354*'JR1'!AD$2)),K1354)),I1354)),J1354)</f>
        <v>1180.8</v>
      </c>
    </row>
    <row r="1355" spans="1:15" x14ac:dyDescent="0.25">
      <c r="A1355" s="23">
        <v>18093</v>
      </c>
      <c r="B1355" s="24" t="s">
        <v>56</v>
      </c>
      <c r="C1355" s="25" t="s">
        <v>3494</v>
      </c>
      <c r="D1355" s="24" t="s">
        <v>3495</v>
      </c>
      <c r="E1355" s="26" t="s">
        <v>59</v>
      </c>
      <c r="F1355" s="27" t="s">
        <v>683</v>
      </c>
      <c r="G1355" s="28">
        <v>4</v>
      </c>
      <c r="H1355" s="28">
        <v>4</v>
      </c>
      <c r="I1355" s="29"/>
      <c r="J1355" s="29"/>
      <c r="K1355" s="29"/>
      <c r="L1355" s="29"/>
      <c r="M1355" s="29"/>
      <c r="N1355" s="28" t="s">
        <v>284</v>
      </c>
      <c r="O1355" s="21" t="str">
        <f>IF(ISBLANK(J1355),(IF(ISBLANK(I1355),(IF(ISBLANK(K1355),(IF(ISBLANK(M1355),"Preis fehlt",M1355*'JR1'!AD$2)),K1355)),I1355)),J1355)</f>
        <v>Preis fehlt</v>
      </c>
    </row>
    <row r="1356" spans="1:15" ht="45" x14ac:dyDescent="0.25">
      <c r="A1356" s="14">
        <v>8033</v>
      </c>
      <c r="B1356" s="15" t="s">
        <v>56</v>
      </c>
      <c r="C1356" s="16" t="s">
        <v>3496</v>
      </c>
      <c r="D1356" s="15" t="s">
        <v>3497</v>
      </c>
      <c r="E1356" s="17" t="s">
        <v>154</v>
      </c>
      <c r="F1356" s="18" t="s">
        <v>3498</v>
      </c>
      <c r="G1356" s="19">
        <v>18</v>
      </c>
      <c r="H1356" s="19">
        <v>18</v>
      </c>
      <c r="I1356" s="20">
        <v>5189</v>
      </c>
      <c r="J1356" s="20"/>
      <c r="K1356" s="20"/>
      <c r="L1356" s="20">
        <v>4397</v>
      </c>
      <c r="M1356" s="19">
        <v>5800</v>
      </c>
      <c r="N1356" s="19" t="s">
        <v>126</v>
      </c>
      <c r="O1356" s="21">
        <f>IF(ISBLANK(J1356),(IF(ISBLANK(I1356),(IF(ISBLANK(K1356),(IF(ISBLANK(M1356),"Preis fehlt",M1356*'JR1'!AD$2)),K1356)),I1356)),J1356)</f>
        <v>5189</v>
      </c>
    </row>
    <row r="1357" spans="1:15" x14ac:dyDescent="0.25">
      <c r="A1357" s="23">
        <v>18874</v>
      </c>
      <c r="B1357" s="24" t="s">
        <v>56</v>
      </c>
      <c r="C1357" s="25" t="s">
        <v>3499</v>
      </c>
      <c r="D1357" s="24" t="s">
        <v>3500</v>
      </c>
      <c r="E1357" s="26" t="s">
        <v>98</v>
      </c>
      <c r="F1357" s="27" t="s">
        <v>2720</v>
      </c>
      <c r="G1357" s="28">
        <v>4</v>
      </c>
      <c r="H1357" s="28">
        <v>4</v>
      </c>
      <c r="I1357" s="29"/>
      <c r="J1357" s="29"/>
      <c r="K1357" s="29"/>
      <c r="L1357" s="29"/>
      <c r="M1357" s="29"/>
      <c r="N1357" s="28" t="s">
        <v>67</v>
      </c>
      <c r="O1357" s="21" t="str">
        <f>IF(ISBLANK(J1357),(IF(ISBLANK(I1357),(IF(ISBLANK(K1357),(IF(ISBLANK(M1357),"Preis fehlt",M1357*'JR1'!AD$2)),K1357)),I1357)),J1357)</f>
        <v>Preis fehlt</v>
      </c>
    </row>
    <row r="1358" spans="1:15" x14ac:dyDescent="0.25">
      <c r="A1358" s="14">
        <v>5642</v>
      </c>
      <c r="B1358" s="15" t="s">
        <v>56</v>
      </c>
      <c r="C1358" s="16" t="s">
        <v>3501</v>
      </c>
      <c r="D1358" s="15" t="s">
        <v>3502</v>
      </c>
      <c r="E1358" s="17" t="s">
        <v>98</v>
      </c>
      <c r="F1358" s="18" t="s">
        <v>757</v>
      </c>
      <c r="G1358" s="19">
        <v>2</v>
      </c>
      <c r="H1358" s="19">
        <v>2</v>
      </c>
      <c r="I1358" s="20"/>
      <c r="J1358" s="20"/>
      <c r="K1358" s="20"/>
      <c r="L1358" s="20"/>
      <c r="M1358" s="20"/>
      <c r="N1358" s="19" t="s">
        <v>597</v>
      </c>
      <c r="O1358" s="21" t="str">
        <f>IF(ISBLANK(J1358),(IF(ISBLANK(I1358),(IF(ISBLANK(K1358),(IF(ISBLANK(M1358),"Preis fehlt",M1358*'JR1'!AD$2)),K1358)),I1358)),J1358)</f>
        <v>Preis fehlt</v>
      </c>
    </row>
    <row r="1359" spans="1:15" x14ac:dyDescent="0.25">
      <c r="A1359" s="23">
        <v>13023</v>
      </c>
      <c r="B1359" s="24" t="s">
        <v>62</v>
      </c>
      <c r="C1359" s="25" t="s">
        <v>3503</v>
      </c>
      <c r="D1359" s="24" t="s">
        <v>3504</v>
      </c>
      <c r="E1359" s="26" t="s">
        <v>65</v>
      </c>
      <c r="F1359" s="27" t="s">
        <v>66</v>
      </c>
      <c r="G1359" s="28">
        <v>1</v>
      </c>
      <c r="H1359" s="28">
        <v>4</v>
      </c>
      <c r="I1359" s="29"/>
      <c r="J1359" s="29"/>
      <c r="K1359" s="29"/>
      <c r="L1359" s="29"/>
      <c r="M1359" s="28">
        <v>395</v>
      </c>
      <c r="N1359" s="28" t="s">
        <v>343</v>
      </c>
      <c r="O1359" s="21">
        <f>IF(ISBLANK(J1359),(IF(ISBLANK(I1359),(IF(ISBLANK(K1359),(IF(ISBLANK(M1359),"Preis fehlt",M1359*'JR1'!AD$2)),K1359)),I1359)),J1359)</f>
        <v>474</v>
      </c>
    </row>
    <row r="1360" spans="1:15" x14ac:dyDescent="0.25">
      <c r="A1360" s="14">
        <v>8698</v>
      </c>
      <c r="B1360" s="15" t="s">
        <v>56</v>
      </c>
      <c r="C1360" s="16" t="s">
        <v>3505</v>
      </c>
      <c r="D1360" s="15" t="s">
        <v>3506</v>
      </c>
      <c r="E1360" s="17" t="s">
        <v>59</v>
      </c>
      <c r="F1360" s="18" t="s">
        <v>511</v>
      </c>
      <c r="G1360" s="19">
        <v>2</v>
      </c>
      <c r="H1360" s="19">
        <v>2</v>
      </c>
      <c r="I1360" s="20"/>
      <c r="J1360" s="20"/>
      <c r="K1360" s="20"/>
      <c r="L1360" s="20"/>
      <c r="M1360" s="20"/>
      <c r="N1360" s="19" t="s">
        <v>67</v>
      </c>
      <c r="O1360" s="21" t="str">
        <f>IF(ISBLANK(J1360),(IF(ISBLANK(I1360),(IF(ISBLANK(K1360),(IF(ISBLANK(M1360),"Preis fehlt",M1360*'JR1'!AD$2)),K1360)),I1360)),J1360)</f>
        <v>Preis fehlt</v>
      </c>
    </row>
    <row r="1361" spans="1:15" ht="30" x14ac:dyDescent="0.25">
      <c r="A1361" s="23">
        <v>13003</v>
      </c>
      <c r="B1361" s="24" t="s">
        <v>62</v>
      </c>
      <c r="C1361" s="25" t="s">
        <v>3507</v>
      </c>
      <c r="D1361" s="24" t="s">
        <v>3508</v>
      </c>
      <c r="E1361" s="26" t="s">
        <v>65</v>
      </c>
      <c r="F1361" s="27" t="s">
        <v>2840</v>
      </c>
      <c r="G1361" s="28">
        <v>1</v>
      </c>
      <c r="H1361" s="28">
        <v>4</v>
      </c>
      <c r="I1361" s="29"/>
      <c r="J1361" s="29"/>
      <c r="K1361" s="29"/>
      <c r="L1361" s="29"/>
      <c r="M1361" s="28">
        <v>761</v>
      </c>
      <c r="N1361" s="28" t="s">
        <v>223</v>
      </c>
      <c r="O1361" s="21">
        <f>IF(ISBLANK(J1361),(IF(ISBLANK(I1361),(IF(ISBLANK(K1361),(IF(ISBLANK(M1361),"Preis fehlt",M1361*'JR1'!AD$2)),K1361)),I1361)),J1361)</f>
        <v>913.19999999999993</v>
      </c>
    </row>
    <row r="1362" spans="1:15" ht="105" x14ac:dyDescent="0.25">
      <c r="A1362" s="14">
        <v>12063</v>
      </c>
      <c r="B1362" s="15" t="s">
        <v>56</v>
      </c>
      <c r="C1362" s="16" t="s">
        <v>3509</v>
      </c>
      <c r="D1362" s="15" t="s">
        <v>3510</v>
      </c>
      <c r="E1362" s="17" t="s">
        <v>74</v>
      </c>
      <c r="F1362" s="18" t="s">
        <v>914</v>
      </c>
      <c r="G1362" s="19">
        <v>12</v>
      </c>
      <c r="H1362" s="19">
        <v>12</v>
      </c>
      <c r="I1362" s="20">
        <v>3298</v>
      </c>
      <c r="J1362" s="20"/>
      <c r="K1362" s="20"/>
      <c r="L1362" s="20">
        <v>2796</v>
      </c>
      <c r="M1362" s="19">
        <v>2865</v>
      </c>
      <c r="N1362" s="19" t="s">
        <v>76</v>
      </c>
      <c r="O1362" s="21">
        <f>IF(ISBLANK(J1362),(IF(ISBLANK(I1362),(IF(ISBLANK(K1362),(IF(ISBLANK(M1362),"Preis fehlt",M1362*'JR1'!AD$2)),K1362)),I1362)),J1362)</f>
        <v>3298</v>
      </c>
    </row>
    <row r="1363" spans="1:15" ht="30" x14ac:dyDescent="0.25">
      <c r="A1363" s="23">
        <v>5112</v>
      </c>
      <c r="B1363" s="24" t="s">
        <v>56</v>
      </c>
      <c r="C1363" s="25" t="s">
        <v>3511</v>
      </c>
      <c r="D1363" s="24" t="s">
        <v>3512</v>
      </c>
      <c r="E1363" s="26" t="s">
        <v>98</v>
      </c>
      <c r="F1363" s="27" t="s">
        <v>3513</v>
      </c>
      <c r="G1363" s="28">
        <v>12</v>
      </c>
      <c r="H1363" s="28">
        <v>12</v>
      </c>
      <c r="I1363" s="29">
        <v>8231</v>
      </c>
      <c r="J1363" s="29"/>
      <c r="K1363" s="29"/>
      <c r="L1363" s="29">
        <v>6975</v>
      </c>
      <c r="M1363" s="28">
        <v>9211</v>
      </c>
      <c r="N1363" s="28" t="s">
        <v>267</v>
      </c>
      <c r="O1363" s="21">
        <f>IF(ISBLANK(J1363),(IF(ISBLANK(I1363),(IF(ISBLANK(K1363),(IF(ISBLANK(M1363),"Preis fehlt",M1363*'JR1'!AD$2)),K1363)),I1363)),J1363)</f>
        <v>8231</v>
      </c>
    </row>
    <row r="1364" spans="1:15" x14ac:dyDescent="0.25">
      <c r="A1364" s="14">
        <v>12065</v>
      </c>
      <c r="B1364" s="15" t="s">
        <v>56</v>
      </c>
      <c r="C1364" s="16" t="s">
        <v>3514</v>
      </c>
      <c r="D1364" s="15" t="s">
        <v>3515</v>
      </c>
      <c r="E1364" s="17" t="s">
        <v>154</v>
      </c>
      <c r="F1364" s="18" t="s">
        <v>616</v>
      </c>
      <c r="G1364" s="19">
        <v>6</v>
      </c>
      <c r="H1364" s="19">
        <v>6</v>
      </c>
      <c r="I1364" s="20">
        <v>2596</v>
      </c>
      <c r="J1364" s="20"/>
      <c r="K1364" s="20"/>
      <c r="L1364" s="20">
        <v>2200</v>
      </c>
      <c r="M1364" s="19">
        <v>2162</v>
      </c>
      <c r="N1364" s="19" t="s">
        <v>76</v>
      </c>
      <c r="O1364" s="21">
        <f>IF(ISBLANK(J1364),(IF(ISBLANK(I1364),(IF(ISBLANK(K1364),(IF(ISBLANK(M1364),"Preis fehlt",M1364*'JR1'!AD$2)),K1364)),I1364)),J1364)</f>
        <v>2596</v>
      </c>
    </row>
    <row r="1365" spans="1:15" ht="30" x14ac:dyDescent="0.25">
      <c r="A1365" s="23">
        <v>5629</v>
      </c>
      <c r="B1365" s="24" t="s">
        <v>56</v>
      </c>
      <c r="C1365" s="25" t="s">
        <v>3516</v>
      </c>
      <c r="D1365" s="24" t="s">
        <v>3517</v>
      </c>
      <c r="E1365" s="26" t="s">
        <v>74</v>
      </c>
      <c r="F1365" s="27" t="s">
        <v>3518</v>
      </c>
      <c r="G1365" s="28">
        <v>1</v>
      </c>
      <c r="H1365" s="28">
        <v>4</v>
      </c>
      <c r="I1365" s="29">
        <v>527</v>
      </c>
      <c r="J1365" s="29"/>
      <c r="K1365" s="29"/>
      <c r="L1365" s="29">
        <v>447</v>
      </c>
      <c r="M1365" s="28">
        <v>740</v>
      </c>
      <c r="N1365" s="28" t="s">
        <v>80</v>
      </c>
      <c r="O1365" s="21">
        <f>IF(ISBLANK(J1365),(IF(ISBLANK(I1365),(IF(ISBLANK(K1365),(IF(ISBLANK(M1365),"Preis fehlt",M1365*'JR1'!AD$2)),K1365)),I1365)),J1365)</f>
        <v>527</v>
      </c>
    </row>
    <row r="1366" spans="1:15" ht="30" x14ac:dyDescent="0.25">
      <c r="A1366" s="14">
        <v>6015</v>
      </c>
      <c r="B1366" s="15" t="s">
        <v>56</v>
      </c>
      <c r="C1366" s="16" t="s">
        <v>3519</v>
      </c>
      <c r="D1366" s="15" t="s">
        <v>3520</v>
      </c>
      <c r="E1366" s="17" t="s">
        <v>129</v>
      </c>
      <c r="F1366" s="18" t="s">
        <v>3521</v>
      </c>
      <c r="G1366" s="19">
        <v>4</v>
      </c>
      <c r="H1366" s="19">
        <v>12</v>
      </c>
      <c r="I1366" s="20">
        <v>4541</v>
      </c>
      <c r="J1366" s="20"/>
      <c r="K1366" s="20"/>
      <c r="L1366" s="20">
        <v>3848</v>
      </c>
      <c r="M1366" s="19">
        <v>5077</v>
      </c>
      <c r="N1366" s="19" t="s">
        <v>80</v>
      </c>
      <c r="O1366" s="21">
        <f>IF(ISBLANK(J1366),(IF(ISBLANK(I1366),(IF(ISBLANK(K1366),(IF(ISBLANK(M1366),"Preis fehlt",M1366*'JR1'!AD$2)),K1366)),I1366)),J1366)</f>
        <v>4541</v>
      </c>
    </row>
    <row r="1367" spans="1:15" ht="30" x14ac:dyDescent="0.25">
      <c r="A1367" s="23">
        <v>12069</v>
      </c>
      <c r="B1367" s="24" t="s">
        <v>56</v>
      </c>
      <c r="C1367" s="25" t="s">
        <v>3522</v>
      </c>
      <c r="D1367" s="24" t="s">
        <v>3523</v>
      </c>
      <c r="E1367" s="26" t="s">
        <v>129</v>
      </c>
      <c r="F1367" s="27" t="s">
        <v>1213</v>
      </c>
      <c r="G1367" s="28">
        <v>4</v>
      </c>
      <c r="H1367" s="28">
        <v>4</v>
      </c>
      <c r="I1367" s="29">
        <v>1146</v>
      </c>
      <c r="J1367" s="29"/>
      <c r="K1367" s="29"/>
      <c r="L1367" s="29">
        <v>971</v>
      </c>
      <c r="M1367" s="28">
        <v>890</v>
      </c>
      <c r="N1367" s="28" t="s">
        <v>80</v>
      </c>
      <c r="O1367" s="21">
        <f>IF(ISBLANK(J1367),(IF(ISBLANK(I1367),(IF(ISBLANK(K1367),(IF(ISBLANK(M1367),"Preis fehlt",M1367*'JR1'!AD$2)),K1367)),I1367)),J1367)</f>
        <v>1146</v>
      </c>
    </row>
    <row r="1368" spans="1:15" ht="30" x14ac:dyDescent="0.25">
      <c r="A1368" s="14">
        <v>5456</v>
      </c>
      <c r="B1368" s="15" t="s">
        <v>56</v>
      </c>
      <c r="C1368" s="16" t="s">
        <v>3524</v>
      </c>
      <c r="D1368" s="15" t="s">
        <v>3525</v>
      </c>
      <c r="E1368" s="17" t="s">
        <v>129</v>
      </c>
      <c r="F1368" s="18" t="s">
        <v>3526</v>
      </c>
      <c r="G1368" s="19">
        <v>5</v>
      </c>
      <c r="H1368" s="19">
        <v>5</v>
      </c>
      <c r="I1368" s="20">
        <v>710</v>
      </c>
      <c r="J1368" s="20"/>
      <c r="K1368" s="20"/>
      <c r="L1368" s="20">
        <v>601</v>
      </c>
      <c r="M1368" s="19">
        <v>797</v>
      </c>
      <c r="N1368" s="19" t="s">
        <v>80</v>
      </c>
      <c r="O1368" s="21">
        <f>IF(ISBLANK(J1368),(IF(ISBLANK(I1368),(IF(ISBLANK(K1368),(IF(ISBLANK(M1368),"Preis fehlt",M1368*'JR1'!AD$2)),K1368)),I1368)),J1368)</f>
        <v>710</v>
      </c>
    </row>
    <row r="1369" spans="1:15" ht="30" x14ac:dyDescent="0.25">
      <c r="A1369" s="23">
        <v>5540</v>
      </c>
      <c r="B1369" s="24" t="s">
        <v>56</v>
      </c>
      <c r="C1369" s="25" t="s">
        <v>3527</v>
      </c>
      <c r="D1369" s="24" t="s">
        <v>3528</v>
      </c>
      <c r="E1369" s="26" t="s">
        <v>129</v>
      </c>
      <c r="F1369" s="27" t="s">
        <v>3529</v>
      </c>
      <c r="G1369" s="28">
        <v>6</v>
      </c>
      <c r="H1369" s="28">
        <v>6</v>
      </c>
      <c r="I1369" s="29">
        <v>496</v>
      </c>
      <c r="J1369" s="29"/>
      <c r="K1369" s="29"/>
      <c r="L1369" s="29">
        <v>422</v>
      </c>
      <c r="M1369" s="28">
        <v>584</v>
      </c>
      <c r="N1369" s="28" t="s">
        <v>80</v>
      </c>
      <c r="O1369" s="21">
        <f>IF(ISBLANK(J1369),(IF(ISBLANK(I1369),(IF(ISBLANK(K1369),(IF(ISBLANK(M1369),"Preis fehlt",M1369*'JR1'!AD$2)),K1369)),I1369)),J1369)</f>
        <v>496</v>
      </c>
    </row>
    <row r="1370" spans="1:15" ht="150" x14ac:dyDescent="0.25">
      <c r="A1370" s="14">
        <v>7705</v>
      </c>
      <c r="B1370" s="15" t="s">
        <v>56</v>
      </c>
      <c r="C1370" s="16" t="s">
        <v>3530</v>
      </c>
      <c r="D1370" s="15" t="s">
        <v>3531</v>
      </c>
      <c r="E1370" s="17" t="s">
        <v>74</v>
      </c>
      <c r="F1370" s="18" t="s">
        <v>3532</v>
      </c>
      <c r="G1370" s="19">
        <v>4</v>
      </c>
      <c r="H1370" s="19">
        <v>4</v>
      </c>
      <c r="I1370" s="20">
        <v>1206</v>
      </c>
      <c r="J1370" s="20"/>
      <c r="K1370" s="20"/>
      <c r="L1370" s="20">
        <v>1023</v>
      </c>
      <c r="M1370" s="19">
        <v>1340</v>
      </c>
      <c r="N1370" s="19" t="s">
        <v>76</v>
      </c>
      <c r="O1370" s="21">
        <f>IF(ISBLANK(J1370),(IF(ISBLANK(I1370),(IF(ISBLANK(K1370),(IF(ISBLANK(M1370),"Preis fehlt",M1370*'JR1'!AD$2)),K1370)),I1370)),J1370)</f>
        <v>1206</v>
      </c>
    </row>
    <row r="1371" spans="1:15" ht="30" x14ac:dyDescent="0.25">
      <c r="A1371" s="23">
        <v>12662</v>
      </c>
      <c r="B1371" s="24" t="s">
        <v>56</v>
      </c>
      <c r="C1371" s="25" t="s">
        <v>3533</v>
      </c>
      <c r="D1371" s="24" t="s">
        <v>3534</v>
      </c>
      <c r="E1371" s="26" t="s">
        <v>74</v>
      </c>
      <c r="F1371" s="27" t="s">
        <v>3535</v>
      </c>
      <c r="G1371" s="28">
        <v>8</v>
      </c>
      <c r="H1371" s="28">
        <v>8</v>
      </c>
      <c r="I1371" s="29">
        <v>2278</v>
      </c>
      <c r="J1371" s="29"/>
      <c r="K1371" s="29"/>
      <c r="L1371" s="29">
        <v>1933</v>
      </c>
      <c r="M1371" s="28">
        <v>2035</v>
      </c>
      <c r="N1371" s="28" t="s">
        <v>88</v>
      </c>
      <c r="O1371" s="21">
        <f>IF(ISBLANK(J1371),(IF(ISBLANK(I1371),(IF(ISBLANK(K1371),(IF(ISBLANK(M1371),"Preis fehlt",M1371*'JR1'!AD$2)),K1371)),I1371)),J1371)</f>
        <v>2278</v>
      </c>
    </row>
    <row r="1372" spans="1:15" ht="30" x14ac:dyDescent="0.25">
      <c r="A1372" s="14">
        <v>6016</v>
      </c>
      <c r="B1372" s="15" t="s">
        <v>56</v>
      </c>
      <c r="C1372" s="16" t="s">
        <v>3536</v>
      </c>
      <c r="D1372" s="15" t="s">
        <v>3537</v>
      </c>
      <c r="E1372" s="17" t="s">
        <v>129</v>
      </c>
      <c r="F1372" s="18" t="s">
        <v>3538</v>
      </c>
      <c r="G1372" s="19">
        <v>12</v>
      </c>
      <c r="H1372" s="19">
        <v>12</v>
      </c>
      <c r="I1372" s="20">
        <v>6503</v>
      </c>
      <c r="J1372" s="20"/>
      <c r="K1372" s="20"/>
      <c r="L1372" s="20">
        <v>5511</v>
      </c>
      <c r="M1372" s="19">
        <v>7269</v>
      </c>
      <c r="N1372" s="19" t="s">
        <v>61</v>
      </c>
      <c r="O1372" s="21">
        <f>IF(ISBLANK(J1372),(IF(ISBLANK(I1372),(IF(ISBLANK(K1372),(IF(ISBLANK(M1372),"Preis fehlt",M1372*'JR1'!AD$2)),K1372)),I1372)),J1372)</f>
        <v>6503</v>
      </c>
    </row>
    <row r="1373" spans="1:15" ht="30" x14ac:dyDescent="0.25">
      <c r="A1373" s="23">
        <v>12068</v>
      </c>
      <c r="B1373" s="24" t="s">
        <v>56</v>
      </c>
      <c r="C1373" s="25" t="s">
        <v>3539</v>
      </c>
      <c r="D1373" s="24" t="s">
        <v>3540</v>
      </c>
      <c r="E1373" s="26" t="s">
        <v>83</v>
      </c>
      <c r="F1373" s="27" t="s">
        <v>3541</v>
      </c>
      <c r="G1373" s="28">
        <v>10</v>
      </c>
      <c r="H1373" s="28">
        <v>10</v>
      </c>
      <c r="I1373" s="29">
        <v>1356</v>
      </c>
      <c r="J1373" s="29"/>
      <c r="K1373" s="29"/>
      <c r="L1373" s="29">
        <v>1147</v>
      </c>
      <c r="M1373" s="28">
        <v>1033</v>
      </c>
      <c r="N1373" s="28" t="s">
        <v>267</v>
      </c>
      <c r="O1373" s="21">
        <f>IF(ISBLANK(J1373),(IF(ISBLANK(I1373),(IF(ISBLANK(K1373),(IF(ISBLANK(M1373),"Preis fehlt",M1373*'JR1'!AD$2)),K1373)),I1373)),J1373)</f>
        <v>1356</v>
      </c>
    </row>
    <row r="1374" spans="1:15" ht="30" x14ac:dyDescent="0.25">
      <c r="A1374" s="14">
        <v>2035</v>
      </c>
      <c r="B1374" s="15" t="s">
        <v>56</v>
      </c>
      <c r="C1374" s="16" t="s">
        <v>3542</v>
      </c>
      <c r="D1374" s="15" t="s">
        <v>3543</v>
      </c>
      <c r="E1374" s="17" t="s">
        <v>74</v>
      </c>
      <c r="F1374" s="18" t="s">
        <v>3544</v>
      </c>
      <c r="G1374" s="19">
        <v>24</v>
      </c>
      <c r="H1374" s="19">
        <v>24</v>
      </c>
      <c r="I1374" s="20">
        <v>6274</v>
      </c>
      <c r="J1374" s="20"/>
      <c r="K1374" s="20"/>
      <c r="L1374" s="20">
        <v>5316</v>
      </c>
      <c r="M1374" s="19">
        <v>7011</v>
      </c>
      <c r="N1374" s="19" t="s">
        <v>267</v>
      </c>
      <c r="O1374" s="21">
        <f>IF(ISBLANK(J1374),(IF(ISBLANK(I1374),(IF(ISBLANK(K1374),(IF(ISBLANK(M1374),"Preis fehlt",M1374*'JR1'!AD$2)),K1374)),I1374)),J1374)</f>
        <v>6274</v>
      </c>
    </row>
    <row r="1375" spans="1:15" x14ac:dyDescent="0.25">
      <c r="A1375" s="14">
        <v>12734</v>
      </c>
      <c r="B1375" s="15" t="s">
        <v>56</v>
      </c>
      <c r="C1375" s="16" t="s">
        <v>3545</v>
      </c>
      <c r="D1375" s="15" t="s">
        <v>3546</v>
      </c>
      <c r="E1375" s="17" t="s">
        <v>129</v>
      </c>
      <c r="F1375" s="18" t="s">
        <v>3183</v>
      </c>
      <c r="G1375" s="19">
        <v>8</v>
      </c>
      <c r="H1375" s="19">
        <v>8</v>
      </c>
      <c r="I1375" s="20">
        <v>990</v>
      </c>
      <c r="J1375" s="20"/>
      <c r="K1375" s="20"/>
      <c r="L1375" s="20">
        <v>839</v>
      </c>
      <c r="M1375" s="19">
        <v>942</v>
      </c>
      <c r="N1375" s="19" t="s">
        <v>67</v>
      </c>
      <c r="O1375" s="21">
        <f>IF(ISBLANK(J1375),(IF(ISBLANK(I1375),(IF(ISBLANK(K1375),(IF(ISBLANK(M1375),"Preis fehlt",M1375*'JR1'!AD$2)),K1375)),I1375)),J1375)</f>
        <v>990</v>
      </c>
    </row>
    <row r="1376" spans="1:15" x14ac:dyDescent="0.25">
      <c r="A1376" s="23">
        <v>12774</v>
      </c>
      <c r="B1376" s="24" t="s">
        <v>56</v>
      </c>
      <c r="C1376" s="25" t="s">
        <v>3547</v>
      </c>
      <c r="D1376" s="24" t="s">
        <v>3548</v>
      </c>
      <c r="E1376" s="26" t="s">
        <v>129</v>
      </c>
      <c r="F1376" s="27" t="s">
        <v>313</v>
      </c>
      <c r="G1376" s="28">
        <v>4</v>
      </c>
      <c r="H1376" s="28">
        <v>4</v>
      </c>
      <c r="I1376" s="29">
        <v>408</v>
      </c>
      <c r="J1376" s="29"/>
      <c r="K1376" s="29"/>
      <c r="L1376" s="29">
        <v>345</v>
      </c>
      <c r="M1376" s="28">
        <v>511</v>
      </c>
      <c r="N1376" s="28" t="s">
        <v>67</v>
      </c>
      <c r="O1376" s="21">
        <f>IF(ISBLANK(J1376),(IF(ISBLANK(I1376),(IF(ISBLANK(K1376),(IF(ISBLANK(M1376),"Preis fehlt",M1376*'JR1'!AD$2)),K1376)),I1376)),J1376)</f>
        <v>408</v>
      </c>
    </row>
    <row r="1377" spans="1:15" ht="30" x14ac:dyDescent="0.25">
      <c r="A1377" s="23">
        <v>10008</v>
      </c>
      <c r="B1377" s="24" t="s">
        <v>56</v>
      </c>
      <c r="C1377" s="25" t="s">
        <v>3549</v>
      </c>
      <c r="D1377" s="24" t="s">
        <v>3550</v>
      </c>
      <c r="E1377" s="26" t="s">
        <v>59</v>
      </c>
      <c r="F1377" s="27" t="s">
        <v>1410</v>
      </c>
      <c r="G1377" s="28">
        <v>4</v>
      </c>
      <c r="H1377" s="28">
        <v>4</v>
      </c>
      <c r="I1377" s="29">
        <v>362</v>
      </c>
      <c r="J1377" s="29">
        <v>362</v>
      </c>
      <c r="K1377" s="29"/>
      <c r="L1377" s="29">
        <v>305</v>
      </c>
      <c r="M1377" s="28">
        <v>421</v>
      </c>
      <c r="N1377" s="28" t="s">
        <v>267</v>
      </c>
      <c r="O1377" s="21">
        <f>IF(ISBLANK(J1377),(IF(ISBLANK(I1377),(IF(ISBLANK(K1377),(IF(ISBLANK(M1377),"Preis fehlt",M1377*'JR1'!AD$2)),K1377)),I1377)),J1377)</f>
        <v>362</v>
      </c>
    </row>
    <row r="1378" spans="1:15" ht="30" x14ac:dyDescent="0.25">
      <c r="A1378" s="14">
        <v>3088</v>
      </c>
      <c r="B1378" s="15" t="s">
        <v>56</v>
      </c>
      <c r="C1378" s="16" t="s">
        <v>3551</v>
      </c>
      <c r="D1378" s="15" t="s">
        <v>3552</v>
      </c>
      <c r="E1378" s="17" t="s">
        <v>98</v>
      </c>
      <c r="F1378" s="18" t="s">
        <v>1199</v>
      </c>
      <c r="G1378" s="19">
        <v>12</v>
      </c>
      <c r="H1378" s="19">
        <v>12</v>
      </c>
      <c r="I1378" s="20"/>
      <c r="J1378" s="20"/>
      <c r="K1378" s="20"/>
      <c r="L1378" s="20"/>
      <c r="M1378" s="20"/>
      <c r="N1378" s="19" t="s">
        <v>61</v>
      </c>
      <c r="O1378" s="21" t="str">
        <f>IF(ISBLANK(J1378),(IF(ISBLANK(I1378),(IF(ISBLANK(K1378),(IF(ISBLANK(M1378),"Preis fehlt",M1378*'JR1'!AD$2)),K1378)),I1378)),J1378)</f>
        <v>Preis fehlt</v>
      </c>
    </row>
    <row r="1379" spans="1:15" x14ac:dyDescent="0.25">
      <c r="A1379" s="23">
        <v>12067</v>
      </c>
      <c r="B1379" s="24" t="s">
        <v>56</v>
      </c>
      <c r="C1379" s="25" t="s">
        <v>3553</v>
      </c>
      <c r="D1379" s="24" t="s">
        <v>3554</v>
      </c>
      <c r="E1379" s="26" t="s">
        <v>74</v>
      </c>
      <c r="F1379" s="27" t="s">
        <v>3555</v>
      </c>
      <c r="G1379" s="28">
        <v>2</v>
      </c>
      <c r="H1379" s="28">
        <v>24</v>
      </c>
      <c r="I1379" s="29">
        <v>3869</v>
      </c>
      <c r="J1379" s="29"/>
      <c r="K1379" s="29"/>
      <c r="L1379" s="29">
        <v>3279</v>
      </c>
      <c r="M1379" s="28">
        <v>3026</v>
      </c>
      <c r="N1379" s="28" t="s">
        <v>111</v>
      </c>
      <c r="O1379" s="21">
        <f>IF(ISBLANK(J1379),(IF(ISBLANK(I1379),(IF(ISBLANK(K1379),(IF(ISBLANK(M1379),"Preis fehlt",M1379*'JR1'!AD$2)),K1379)),I1379)),J1379)</f>
        <v>3869</v>
      </c>
    </row>
    <row r="1380" spans="1:15" ht="30" x14ac:dyDescent="0.25">
      <c r="A1380" s="14">
        <v>5619</v>
      </c>
      <c r="B1380" s="15" t="s">
        <v>56</v>
      </c>
      <c r="C1380" s="16" t="s">
        <v>3556</v>
      </c>
      <c r="D1380" s="15" t="s">
        <v>3557</v>
      </c>
      <c r="E1380" s="17" t="s">
        <v>91</v>
      </c>
      <c r="F1380" s="18" t="s">
        <v>3558</v>
      </c>
      <c r="G1380" s="19">
        <v>12</v>
      </c>
      <c r="H1380" s="19">
        <v>12</v>
      </c>
      <c r="I1380" s="20">
        <v>817</v>
      </c>
      <c r="J1380" s="20"/>
      <c r="K1380" s="20"/>
      <c r="L1380" s="20">
        <v>692</v>
      </c>
      <c r="M1380" s="19">
        <v>1090</v>
      </c>
      <c r="N1380" s="19" t="s">
        <v>267</v>
      </c>
      <c r="O1380" s="21">
        <f>IF(ISBLANK(J1380),(IF(ISBLANK(I1380),(IF(ISBLANK(K1380),(IF(ISBLANK(M1380),"Preis fehlt",M1380*'JR1'!AD$2)),K1380)),I1380)),J1380)</f>
        <v>817</v>
      </c>
    </row>
    <row r="1381" spans="1:15" x14ac:dyDescent="0.25">
      <c r="A1381" s="23">
        <v>8718</v>
      </c>
      <c r="B1381" s="24" t="s">
        <v>56</v>
      </c>
      <c r="C1381" s="25" t="s">
        <v>3559</v>
      </c>
      <c r="D1381" s="24" t="s">
        <v>3560</v>
      </c>
      <c r="E1381" s="26" t="s">
        <v>59</v>
      </c>
      <c r="F1381" s="27" t="s">
        <v>511</v>
      </c>
      <c r="G1381" s="28">
        <v>2</v>
      </c>
      <c r="H1381" s="28">
        <v>2</v>
      </c>
      <c r="I1381" s="29"/>
      <c r="J1381" s="29"/>
      <c r="K1381" s="29"/>
      <c r="L1381" s="29"/>
      <c r="M1381" s="29"/>
      <c r="N1381" s="28" t="s">
        <v>104</v>
      </c>
      <c r="O1381" s="21" t="str">
        <f>IF(ISBLANK(J1381),(IF(ISBLANK(I1381),(IF(ISBLANK(K1381),(IF(ISBLANK(M1381),"Preis fehlt",M1381*'JR1'!AD$2)),K1381)),I1381)),J1381)</f>
        <v>Preis fehlt</v>
      </c>
    </row>
    <row r="1382" spans="1:15" x14ac:dyDescent="0.25">
      <c r="A1382" s="14">
        <v>5600</v>
      </c>
      <c r="B1382" s="15" t="s">
        <v>56</v>
      </c>
      <c r="C1382" s="16" t="s">
        <v>3561</v>
      </c>
      <c r="D1382" s="15" t="s">
        <v>3562</v>
      </c>
      <c r="E1382" s="17" t="s">
        <v>59</v>
      </c>
      <c r="F1382" s="18" t="s">
        <v>1249</v>
      </c>
      <c r="G1382" s="19">
        <v>1</v>
      </c>
      <c r="H1382" s="19">
        <v>12</v>
      </c>
      <c r="I1382" s="20">
        <v>1174</v>
      </c>
      <c r="J1382" s="20"/>
      <c r="K1382" s="20"/>
      <c r="L1382" s="20">
        <v>995</v>
      </c>
      <c r="M1382" s="19">
        <v>1489</v>
      </c>
      <c r="N1382" s="19" t="s">
        <v>104</v>
      </c>
      <c r="O1382" s="21">
        <f>IF(ISBLANK(J1382),(IF(ISBLANK(I1382),(IF(ISBLANK(K1382),(IF(ISBLANK(M1382),"Preis fehlt",M1382*'JR1'!AD$2)),K1382)),I1382)),J1382)</f>
        <v>1174</v>
      </c>
    </row>
    <row r="1383" spans="1:15" x14ac:dyDescent="0.25">
      <c r="A1383" s="23">
        <v>5343</v>
      </c>
      <c r="B1383" s="24" t="s">
        <v>56</v>
      </c>
      <c r="C1383" s="25" t="s">
        <v>3563</v>
      </c>
      <c r="D1383" s="24" t="s">
        <v>3564</v>
      </c>
      <c r="E1383" s="26" t="s">
        <v>129</v>
      </c>
      <c r="F1383" s="27" t="s">
        <v>2296</v>
      </c>
      <c r="G1383" s="28">
        <v>12</v>
      </c>
      <c r="H1383" s="28">
        <v>12</v>
      </c>
      <c r="I1383" s="29">
        <v>2619</v>
      </c>
      <c r="J1383" s="29"/>
      <c r="K1383" s="29"/>
      <c r="L1383" s="29">
        <v>2219</v>
      </c>
      <c r="M1383" s="28">
        <v>2927</v>
      </c>
      <c r="N1383" s="28" t="s">
        <v>227</v>
      </c>
      <c r="O1383" s="21">
        <f>IF(ISBLANK(J1383),(IF(ISBLANK(I1383),(IF(ISBLANK(K1383),(IF(ISBLANK(M1383),"Preis fehlt",M1383*'JR1'!AD$2)),K1383)),I1383)),J1383)</f>
        <v>2619</v>
      </c>
    </row>
    <row r="1384" spans="1:15" x14ac:dyDescent="0.25">
      <c r="A1384" s="14">
        <v>874</v>
      </c>
      <c r="B1384" s="15" t="s">
        <v>56</v>
      </c>
      <c r="C1384" s="16" t="s">
        <v>3565</v>
      </c>
      <c r="D1384" s="15" t="s">
        <v>3566</v>
      </c>
      <c r="E1384" s="17" t="s">
        <v>129</v>
      </c>
      <c r="F1384" s="18" t="s">
        <v>3567</v>
      </c>
      <c r="G1384" s="19">
        <v>10</v>
      </c>
      <c r="H1384" s="19">
        <v>10</v>
      </c>
      <c r="I1384" s="20">
        <v>2619</v>
      </c>
      <c r="J1384" s="20"/>
      <c r="K1384" s="20"/>
      <c r="L1384" s="20">
        <v>2220</v>
      </c>
      <c r="M1384" s="19">
        <v>2932</v>
      </c>
      <c r="N1384" s="19" t="s">
        <v>227</v>
      </c>
      <c r="O1384" s="21">
        <f>IF(ISBLANK(J1384),(IF(ISBLANK(I1384),(IF(ISBLANK(K1384),(IF(ISBLANK(M1384),"Preis fehlt",M1384*'JR1'!AD$2)),K1384)),I1384)),J1384)</f>
        <v>2619</v>
      </c>
    </row>
    <row r="1385" spans="1:15" ht="30" x14ac:dyDescent="0.25">
      <c r="A1385" s="23">
        <v>1055</v>
      </c>
      <c r="B1385" s="24" t="s">
        <v>56</v>
      </c>
      <c r="C1385" s="25" t="s">
        <v>3568</v>
      </c>
      <c r="D1385" s="24" t="s">
        <v>3569</v>
      </c>
      <c r="E1385" s="26" t="s">
        <v>98</v>
      </c>
      <c r="F1385" s="27" t="s">
        <v>161</v>
      </c>
      <c r="G1385" s="28">
        <v>22</v>
      </c>
      <c r="H1385" s="28">
        <v>22</v>
      </c>
      <c r="I1385" s="29">
        <v>5115</v>
      </c>
      <c r="J1385" s="29"/>
      <c r="K1385" s="29"/>
      <c r="L1385" s="29">
        <v>4335</v>
      </c>
      <c r="M1385" s="28">
        <v>5722</v>
      </c>
      <c r="N1385" s="28" t="s">
        <v>227</v>
      </c>
      <c r="O1385" s="21">
        <f>IF(ISBLANK(J1385),(IF(ISBLANK(I1385),(IF(ISBLANK(K1385),(IF(ISBLANK(M1385),"Preis fehlt",M1385*'JR1'!AD$2)),K1385)),I1385)),J1385)</f>
        <v>5115</v>
      </c>
    </row>
    <row r="1386" spans="1:15" x14ac:dyDescent="0.25">
      <c r="A1386" s="14">
        <v>5201</v>
      </c>
      <c r="B1386" s="15" t="s">
        <v>56</v>
      </c>
      <c r="C1386" s="16" t="s">
        <v>3570</v>
      </c>
      <c r="D1386" s="15" t="s">
        <v>3571</v>
      </c>
      <c r="E1386" s="17" t="s">
        <v>59</v>
      </c>
      <c r="F1386" s="18" t="s">
        <v>538</v>
      </c>
      <c r="G1386" s="19">
        <v>12</v>
      </c>
      <c r="H1386" s="19">
        <v>12</v>
      </c>
      <c r="I1386" s="20">
        <v>1535</v>
      </c>
      <c r="J1386" s="20"/>
      <c r="K1386" s="20"/>
      <c r="L1386" s="20">
        <v>1301</v>
      </c>
      <c r="M1386" s="19">
        <v>1720</v>
      </c>
      <c r="N1386" s="19" t="s">
        <v>462</v>
      </c>
      <c r="O1386" s="21">
        <f>IF(ISBLANK(J1386),(IF(ISBLANK(I1386),(IF(ISBLANK(K1386),(IF(ISBLANK(M1386),"Preis fehlt",M1386*'JR1'!AD$2)),K1386)),I1386)),J1386)</f>
        <v>1535</v>
      </c>
    </row>
    <row r="1387" spans="1:15" x14ac:dyDescent="0.25">
      <c r="A1387" s="23">
        <v>12772</v>
      </c>
      <c r="B1387" s="24" t="s">
        <v>56</v>
      </c>
      <c r="C1387" s="25" t="s">
        <v>3572</v>
      </c>
      <c r="D1387" s="24" t="s">
        <v>3573</v>
      </c>
      <c r="E1387" s="26" t="s">
        <v>750</v>
      </c>
      <c r="F1387" s="27" t="s">
        <v>3518</v>
      </c>
      <c r="G1387" s="28">
        <v>1</v>
      </c>
      <c r="H1387" s="28">
        <v>6</v>
      </c>
      <c r="I1387" s="29">
        <v>819</v>
      </c>
      <c r="J1387" s="29"/>
      <c r="K1387" s="29"/>
      <c r="L1387" s="29">
        <v>695</v>
      </c>
      <c r="M1387" s="28">
        <v>1261</v>
      </c>
      <c r="N1387" s="28" t="s">
        <v>67</v>
      </c>
      <c r="O1387" s="21">
        <f>IF(ISBLANK(J1387),(IF(ISBLANK(I1387),(IF(ISBLANK(K1387),(IF(ISBLANK(M1387),"Preis fehlt",M1387*'JR1'!AD$2)),K1387)),I1387)),J1387)</f>
        <v>819</v>
      </c>
    </row>
    <row r="1388" spans="1:15" x14ac:dyDescent="0.25">
      <c r="A1388" s="14">
        <v>17060</v>
      </c>
      <c r="B1388" s="15" t="s">
        <v>56</v>
      </c>
      <c r="C1388" s="16" t="s">
        <v>3574</v>
      </c>
      <c r="D1388" s="15" t="s">
        <v>3575</v>
      </c>
      <c r="E1388" s="17" t="s">
        <v>59</v>
      </c>
      <c r="F1388" s="18" t="s">
        <v>1917</v>
      </c>
      <c r="G1388" s="19">
        <v>4</v>
      </c>
      <c r="H1388" s="19">
        <v>4</v>
      </c>
      <c r="I1388" s="20"/>
      <c r="J1388" s="20"/>
      <c r="K1388" s="20"/>
      <c r="L1388" s="20"/>
      <c r="M1388" s="20"/>
      <c r="N1388" s="19" t="s">
        <v>1350</v>
      </c>
      <c r="O1388" s="21" t="str">
        <f>IF(ISBLANK(J1388),(IF(ISBLANK(I1388),(IF(ISBLANK(K1388),(IF(ISBLANK(M1388),"Preis fehlt",M1388*'JR1'!AD$2)),K1388)),I1388)),J1388)</f>
        <v>Preis fehlt</v>
      </c>
    </row>
    <row r="1389" spans="1:15" x14ac:dyDescent="0.25">
      <c r="A1389" s="23">
        <v>10167</v>
      </c>
      <c r="B1389" s="24" t="s">
        <v>56</v>
      </c>
      <c r="C1389" s="25" t="s">
        <v>3576</v>
      </c>
      <c r="D1389" s="24" t="s">
        <v>3577</v>
      </c>
      <c r="E1389" s="26" t="s">
        <v>129</v>
      </c>
      <c r="F1389" s="27" t="s">
        <v>313</v>
      </c>
      <c r="G1389" s="28">
        <v>4</v>
      </c>
      <c r="H1389" s="28">
        <v>4</v>
      </c>
      <c r="I1389" s="29"/>
      <c r="J1389" s="29"/>
      <c r="K1389" s="29"/>
      <c r="L1389" s="29"/>
      <c r="M1389" s="29"/>
      <c r="N1389" s="28" t="s">
        <v>67</v>
      </c>
      <c r="O1389" s="21" t="str">
        <f>IF(ISBLANK(J1389),(IF(ISBLANK(I1389),(IF(ISBLANK(K1389),(IF(ISBLANK(M1389),"Preis fehlt",M1389*'JR1'!AD$2)),K1389)),I1389)),J1389)</f>
        <v>Preis fehlt</v>
      </c>
    </row>
    <row r="1390" spans="1:15" x14ac:dyDescent="0.25">
      <c r="A1390" s="14">
        <v>8665</v>
      </c>
      <c r="B1390" s="15" t="s">
        <v>56</v>
      </c>
      <c r="C1390" s="16" t="s">
        <v>3578</v>
      </c>
      <c r="D1390" s="15" t="s">
        <v>3579</v>
      </c>
      <c r="E1390" s="17" t="s">
        <v>59</v>
      </c>
      <c r="F1390" s="18" t="s">
        <v>990</v>
      </c>
      <c r="G1390" s="19">
        <v>1</v>
      </c>
      <c r="H1390" s="19">
        <v>6</v>
      </c>
      <c r="I1390" s="20">
        <v>547</v>
      </c>
      <c r="J1390" s="20"/>
      <c r="K1390" s="20"/>
      <c r="L1390" s="20">
        <v>462</v>
      </c>
      <c r="M1390" s="19">
        <v>852</v>
      </c>
      <c r="N1390" s="19" t="s">
        <v>100</v>
      </c>
      <c r="O1390" s="21">
        <f>IF(ISBLANK(J1390),(IF(ISBLANK(I1390),(IF(ISBLANK(K1390),(IF(ISBLANK(M1390),"Preis fehlt",M1390*'JR1'!AD$2)),K1390)),I1390)),J1390)</f>
        <v>547</v>
      </c>
    </row>
    <row r="1391" spans="1:15" x14ac:dyDescent="0.25">
      <c r="A1391" s="23">
        <v>15562</v>
      </c>
      <c r="B1391" s="24" t="s">
        <v>56</v>
      </c>
      <c r="C1391" s="25" t="s">
        <v>3580</v>
      </c>
      <c r="D1391" s="24" t="s">
        <v>3581</v>
      </c>
      <c r="E1391" s="26" t="s">
        <v>59</v>
      </c>
      <c r="F1391" s="27" t="s">
        <v>3582</v>
      </c>
      <c r="G1391" s="28">
        <v>10</v>
      </c>
      <c r="H1391" s="28">
        <v>10</v>
      </c>
      <c r="I1391" s="29">
        <v>650</v>
      </c>
      <c r="J1391" s="29"/>
      <c r="K1391" s="29">
        <v>544.55999999999995</v>
      </c>
      <c r="L1391" s="29">
        <v>550</v>
      </c>
      <c r="M1391" s="28">
        <v>846</v>
      </c>
      <c r="N1391" s="28" t="s">
        <v>67</v>
      </c>
      <c r="O1391" s="21">
        <f>IF(ISBLANK(J1391),(IF(ISBLANK(I1391),(IF(ISBLANK(K1391),(IF(ISBLANK(M1391),"Preis fehlt",M1391*'JR1'!AD$2)),K1391)),I1391)),J1391)</f>
        <v>650</v>
      </c>
    </row>
    <row r="1392" spans="1:15" x14ac:dyDescent="0.25">
      <c r="A1392" s="14">
        <v>13136</v>
      </c>
      <c r="B1392" s="15" t="s">
        <v>62</v>
      </c>
      <c r="C1392" s="16" t="s">
        <v>3583</v>
      </c>
      <c r="D1392" s="15" t="s">
        <v>3584</v>
      </c>
      <c r="E1392" s="17" t="s">
        <v>70</v>
      </c>
      <c r="F1392" s="18" t="s">
        <v>1744</v>
      </c>
      <c r="G1392" s="19">
        <v>1</v>
      </c>
      <c r="H1392" s="19">
        <v>12</v>
      </c>
      <c r="I1392" s="20"/>
      <c r="J1392" s="20"/>
      <c r="K1392" s="20"/>
      <c r="L1392" s="20"/>
      <c r="M1392" s="19">
        <v>1243</v>
      </c>
      <c r="N1392" s="19" t="s">
        <v>67</v>
      </c>
      <c r="O1392" s="21">
        <f>IF(ISBLANK(J1392),(IF(ISBLANK(I1392),(IF(ISBLANK(K1392),(IF(ISBLANK(M1392),"Preis fehlt",M1392*'JR1'!AD$2)),K1392)),I1392)),J1392)</f>
        <v>1491.6</v>
      </c>
    </row>
    <row r="1393" spans="1:15" x14ac:dyDescent="0.25">
      <c r="A1393" s="23">
        <v>14016</v>
      </c>
      <c r="B1393" s="24" t="s">
        <v>62</v>
      </c>
      <c r="C1393" s="25" t="s">
        <v>3585</v>
      </c>
      <c r="D1393" s="24" t="s">
        <v>3586</v>
      </c>
      <c r="E1393" s="26" t="s">
        <v>70</v>
      </c>
      <c r="F1393" s="27" t="s">
        <v>222</v>
      </c>
      <c r="G1393" s="28">
        <v>1</v>
      </c>
      <c r="H1393" s="28">
        <v>4</v>
      </c>
      <c r="I1393" s="29"/>
      <c r="J1393" s="29"/>
      <c r="K1393" s="29"/>
      <c r="L1393" s="29"/>
      <c r="M1393" s="28">
        <v>476</v>
      </c>
      <c r="N1393" s="28" t="s">
        <v>67</v>
      </c>
      <c r="O1393" s="21">
        <f>IF(ISBLANK(J1393),(IF(ISBLANK(I1393),(IF(ISBLANK(K1393),(IF(ISBLANK(M1393),"Preis fehlt",M1393*'JR1'!AD$2)),K1393)),I1393)),J1393)</f>
        <v>571.19999999999993</v>
      </c>
    </row>
    <row r="1394" spans="1:15" ht="30" x14ac:dyDescent="0.25">
      <c r="A1394" s="14">
        <v>5162</v>
      </c>
      <c r="B1394" s="15" t="s">
        <v>56</v>
      </c>
      <c r="C1394" s="16" t="s">
        <v>3587</v>
      </c>
      <c r="D1394" s="15" t="s">
        <v>3588</v>
      </c>
      <c r="E1394" s="17" t="s">
        <v>59</v>
      </c>
      <c r="F1394" s="18" t="s">
        <v>3589</v>
      </c>
      <c r="G1394" s="19">
        <v>20</v>
      </c>
      <c r="H1394" s="19">
        <v>20</v>
      </c>
      <c r="I1394" s="20">
        <v>7732</v>
      </c>
      <c r="J1394" s="20"/>
      <c r="K1394" s="20"/>
      <c r="L1394" s="20">
        <v>6552</v>
      </c>
      <c r="M1394" s="19">
        <v>8652</v>
      </c>
      <c r="N1394" s="19" t="s">
        <v>61</v>
      </c>
      <c r="O1394" s="21">
        <f>IF(ISBLANK(J1394),(IF(ISBLANK(I1394),(IF(ISBLANK(K1394),(IF(ISBLANK(M1394),"Preis fehlt",M1394*'JR1'!AD$2)),K1394)),I1394)),J1394)</f>
        <v>7732</v>
      </c>
    </row>
    <row r="1395" spans="1:15" ht="30" x14ac:dyDescent="0.25">
      <c r="A1395" s="23">
        <v>5393</v>
      </c>
      <c r="B1395" s="24" t="s">
        <v>56</v>
      </c>
      <c r="C1395" s="25" t="s">
        <v>3590</v>
      </c>
      <c r="D1395" s="24" t="s">
        <v>3591</v>
      </c>
      <c r="E1395" s="26" t="s">
        <v>74</v>
      </c>
      <c r="F1395" s="27" t="s">
        <v>2696</v>
      </c>
      <c r="G1395" s="28">
        <v>6</v>
      </c>
      <c r="H1395" s="28">
        <v>6</v>
      </c>
      <c r="I1395" s="29">
        <v>2352</v>
      </c>
      <c r="J1395" s="29"/>
      <c r="K1395" s="29"/>
      <c r="L1395" s="29">
        <v>1993</v>
      </c>
      <c r="M1395" s="28">
        <v>2631</v>
      </c>
      <c r="N1395" s="28" t="s">
        <v>80</v>
      </c>
      <c r="O1395" s="21">
        <f>IF(ISBLANK(J1395),(IF(ISBLANK(I1395),(IF(ISBLANK(K1395),(IF(ISBLANK(M1395),"Preis fehlt",M1395*'JR1'!AD$2)),K1395)),I1395)),J1395)</f>
        <v>2352</v>
      </c>
    </row>
    <row r="1396" spans="1:15" x14ac:dyDescent="0.25">
      <c r="A1396" s="14">
        <v>8145</v>
      </c>
      <c r="B1396" s="15" t="s">
        <v>56</v>
      </c>
      <c r="C1396" s="16" t="s">
        <v>3592</v>
      </c>
      <c r="D1396" s="15" t="s">
        <v>3593</v>
      </c>
      <c r="E1396" s="17" t="s">
        <v>129</v>
      </c>
      <c r="F1396" s="18" t="s">
        <v>3594</v>
      </c>
      <c r="G1396" s="19">
        <v>2</v>
      </c>
      <c r="H1396" s="19">
        <v>12</v>
      </c>
      <c r="I1396" s="20">
        <v>1797</v>
      </c>
      <c r="J1396" s="20"/>
      <c r="K1396" s="20"/>
      <c r="L1396" s="20">
        <v>1522</v>
      </c>
      <c r="M1396" s="19">
        <v>1883</v>
      </c>
      <c r="N1396" s="19" t="s">
        <v>67</v>
      </c>
      <c r="O1396" s="21">
        <f>IF(ISBLANK(J1396),(IF(ISBLANK(I1396),(IF(ISBLANK(K1396),(IF(ISBLANK(M1396),"Preis fehlt",M1396*'JR1'!AD$2)),K1396)),I1396)),J1396)</f>
        <v>1797</v>
      </c>
    </row>
    <row r="1397" spans="1:15" x14ac:dyDescent="0.25">
      <c r="A1397" s="23">
        <v>10072</v>
      </c>
      <c r="B1397" s="24" t="s">
        <v>56</v>
      </c>
      <c r="C1397" s="25" t="s">
        <v>3595</v>
      </c>
      <c r="D1397" s="24" t="s">
        <v>3596</v>
      </c>
      <c r="E1397" s="26" t="s">
        <v>98</v>
      </c>
      <c r="F1397" s="27" t="s">
        <v>688</v>
      </c>
      <c r="G1397" s="28">
        <v>4</v>
      </c>
      <c r="H1397" s="28">
        <v>4</v>
      </c>
      <c r="I1397" s="29"/>
      <c r="J1397" s="29"/>
      <c r="K1397" s="29"/>
      <c r="L1397" s="29"/>
      <c r="M1397" s="29"/>
      <c r="N1397" s="28" t="s">
        <v>1350</v>
      </c>
      <c r="O1397" s="21" t="str">
        <f>IF(ISBLANK(J1397),(IF(ISBLANK(I1397),(IF(ISBLANK(K1397),(IF(ISBLANK(M1397),"Preis fehlt",M1397*'JR1'!AD$2)),K1397)),I1397)),J1397)</f>
        <v>Preis fehlt</v>
      </c>
    </row>
    <row r="1398" spans="1:15" x14ac:dyDescent="0.25">
      <c r="A1398" s="14">
        <v>18042</v>
      </c>
      <c r="B1398" s="15" t="s">
        <v>56</v>
      </c>
      <c r="C1398" s="16" t="s">
        <v>3597</v>
      </c>
      <c r="D1398" s="15" t="s">
        <v>3598</v>
      </c>
      <c r="E1398" s="17" t="s">
        <v>98</v>
      </c>
      <c r="F1398" s="18" t="s">
        <v>367</v>
      </c>
      <c r="G1398" s="19">
        <v>4</v>
      </c>
      <c r="H1398" s="19">
        <v>4</v>
      </c>
      <c r="I1398" s="20">
        <v>470</v>
      </c>
      <c r="J1398" s="20"/>
      <c r="K1398" s="20"/>
      <c r="L1398" s="20">
        <v>397</v>
      </c>
      <c r="M1398" s="19">
        <v>586</v>
      </c>
      <c r="N1398" s="19" t="s">
        <v>227</v>
      </c>
      <c r="O1398" s="21">
        <f>IF(ISBLANK(J1398),(IF(ISBLANK(I1398),(IF(ISBLANK(K1398),(IF(ISBLANK(M1398),"Preis fehlt",M1398*'JR1'!AD$2)),K1398)),I1398)),J1398)</f>
        <v>470</v>
      </c>
    </row>
    <row r="1399" spans="1:15" x14ac:dyDescent="0.25">
      <c r="A1399" s="23">
        <v>12647</v>
      </c>
      <c r="B1399" s="24" t="s">
        <v>56</v>
      </c>
      <c r="C1399" s="25" t="s">
        <v>3599</v>
      </c>
      <c r="D1399" s="24" t="s">
        <v>3600</v>
      </c>
      <c r="E1399" s="26" t="s">
        <v>129</v>
      </c>
      <c r="F1399" s="27" t="s">
        <v>3601</v>
      </c>
      <c r="G1399" s="28">
        <v>4</v>
      </c>
      <c r="H1399" s="28">
        <v>4</v>
      </c>
      <c r="I1399" s="29">
        <v>975</v>
      </c>
      <c r="J1399" s="29"/>
      <c r="K1399" s="29"/>
      <c r="L1399" s="29">
        <v>826</v>
      </c>
      <c r="M1399" s="28">
        <v>865</v>
      </c>
      <c r="N1399" s="28" t="s">
        <v>76</v>
      </c>
      <c r="O1399" s="21">
        <f>IF(ISBLANK(J1399),(IF(ISBLANK(I1399),(IF(ISBLANK(K1399),(IF(ISBLANK(M1399),"Preis fehlt",M1399*'JR1'!AD$2)),K1399)),I1399)),J1399)</f>
        <v>975</v>
      </c>
    </row>
    <row r="1400" spans="1:15" x14ac:dyDescent="0.25">
      <c r="A1400" s="14">
        <v>12637</v>
      </c>
      <c r="B1400" s="15" t="s">
        <v>56</v>
      </c>
      <c r="C1400" s="16" t="s">
        <v>3602</v>
      </c>
      <c r="D1400" s="15" t="s">
        <v>3603</v>
      </c>
      <c r="E1400" s="17" t="s">
        <v>74</v>
      </c>
      <c r="F1400" s="18" t="s">
        <v>3604</v>
      </c>
      <c r="G1400" s="19">
        <v>3</v>
      </c>
      <c r="H1400" s="19">
        <v>12</v>
      </c>
      <c r="I1400" s="20">
        <v>1986</v>
      </c>
      <c r="J1400" s="20"/>
      <c r="K1400" s="20"/>
      <c r="L1400" s="20">
        <v>1684</v>
      </c>
      <c r="M1400" s="19">
        <v>1868</v>
      </c>
      <c r="N1400" s="19" t="s">
        <v>67</v>
      </c>
      <c r="O1400" s="21">
        <f>IF(ISBLANK(J1400),(IF(ISBLANK(I1400),(IF(ISBLANK(K1400),(IF(ISBLANK(M1400),"Preis fehlt",M1400*'JR1'!AD$2)),K1400)),I1400)),J1400)</f>
        <v>1986</v>
      </c>
    </row>
    <row r="1401" spans="1:15" x14ac:dyDescent="0.25">
      <c r="A1401" s="23">
        <v>17004</v>
      </c>
      <c r="B1401" s="24" t="s">
        <v>56</v>
      </c>
      <c r="C1401" s="25" t="s">
        <v>3605</v>
      </c>
      <c r="D1401" s="24" t="s">
        <v>3606</v>
      </c>
      <c r="E1401" s="26" t="s">
        <v>91</v>
      </c>
      <c r="F1401" s="27" t="s">
        <v>1336</v>
      </c>
      <c r="G1401" s="28">
        <v>4</v>
      </c>
      <c r="H1401" s="28">
        <v>4</v>
      </c>
      <c r="I1401" s="29"/>
      <c r="J1401" s="29"/>
      <c r="K1401" s="29"/>
      <c r="L1401" s="29"/>
      <c r="M1401" s="29"/>
      <c r="N1401" s="28" t="s">
        <v>100</v>
      </c>
      <c r="O1401" s="21" t="str">
        <f>IF(ISBLANK(J1401),(IF(ISBLANK(I1401),(IF(ISBLANK(K1401),(IF(ISBLANK(M1401),"Preis fehlt",M1401*'JR1'!AD$2)),K1401)),I1401)),J1401)</f>
        <v>Preis fehlt</v>
      </c>
    </row>
    <row r="1402" spans="1:15" ht="30" x14ac:dyDescent="0.25">
      <c r="A1402" s="14">
        <v>12989</v>
      </c>
      <c r="B1402" s="15" t="s">
        <v>56</v>
      </c>
      <c r="C1402" s="16" t="s">
        <v>3607</v>
      </c>
      <c r="D1402" s="15" t="s">
        <v>3608</v>
      </c>
      <c r="E1402" s="17" t="s">
        <v>59</v>
      </c>
      <c r="F1402" s="18" t="s">
        <v>1104</v>
      </c>
      <c r="G1402" s="19">
        <v>2</v>
      </c>
      <c r="H1402" s="19">
        <v>2</v>
      </c>
      <c r="I1402" s="20">
        <v>426</v>
      </c>
      <c r="J1402" s="20"/>
      <c r="K1402" s="20"/>
      <c r="L1402" s="20">
        <v>361</v>
      </c>
      <c r="M1402" s="19">
        <v>596</v>
      </c>
      <c r="N1402" s="19" t="s">
        <v>80</v>
      </c>
      <c r="O1402" s="21">
        <f>IF(ISBLANK(J1402),(IF(ISBLANK(I1402),(IF(ISBLANK(K1402),(IF(ISBLANK(M1402),"Preis fehlt",M1402*'JR1'!AD$2)),K1402)),I1402)),J1402)</f>
        <v>426</v>
      </c>
    </row>
    <row r="1403" spans="1:15" ht="30" x14ac:dyDescent="0.25">
      <c r="A1403" s="23">
        <v>12070</v>
      </c>
      <c r="B1403" s="24" t="s">
        <v>56</v>
      </c>
      <c r="C1403" s="25" t="s">
        <v>3609</v>
      </c>
      <c r="D1403" s="24" t="s">
        <v>3610</v>
      </c>
      <c r="E1403" s="26" t="s">
        <v>129</v>
      </c>
      <c r="F1403" s="27" t="s">
        <v>1331</v>
      </c>
      <c r="G1403" s="28">
        <v>4</v>
      </c>
      <c r="H1403" s="28">
        <v>4</v>
      </c>
      <c r="I1403" s="29">
        <v>979</v>
      </c>
      <c r="J1403" s="29"/>
      <c r="K1403" s="29"/>
      <c r="L1403" s="29">
        <v>829</v>
      </c>
      <c r="M1403" s="28">
        <v>742</v>
      </c>
      <c r="N1403" s="28" t="s">
        <v>80</v>
      </c>
      <c r="O1403" s="21">
        <f>IF(ISBLANK(J1403),(IF(ISBLANK(I1403),(IF(ISBLANK(K1403),(IF(ISBLANK(M1403),"Preis fehlt",M1403*'JR1'!AD$2)),K1403)),I1403)),J1403)</f>
        <v>979</v>
      </c>
    </row>
    <row r="1404" spans="1:15" x14ac:dyDescent="0.25">
      <c r="A1404" s="14">
        <v>12624</v>
      </c>
      <c r="B1404" s="15" t="s">
        <v>56</v>
      </c>
      <c r="C1404" s="16" t="s">
        <v>3611</v>
      </c>
      <c r="D1404" s="15" t="s">
        <v>3612</v>
      </c>
      <c r="E1404" s="17" t="s">
        <v>129</v>
      </c>
      <c r="F1404" s="18" t="s">
        <v>3613</v>
      </c>
      <c r="G1404" s="19">
        <v>12</v>
      </c>
      <c r="H1404" s="19">
        <v>12</v>
      </c>
      <c r="I1404" s="20">
        <v>3257</v>
      </c>
      <c r="J1404" s="20"/>
      <c r="K1404" s="20"/>
      <c r="L1404" s="20">
        <v>2760</v>
      </c>
      <c r="M1404" s="19">
        <v>2894</v>
      </c>
      <c r="N1404" s="19" t="s">
        <v>104</v>
      </c>
      <c r="O1404" s="21">
        <f>IF(ISBLANK(J1404),(IF(ISBLANK(I1404),(IF(ISBLANK(K1404),(IF(ISBLANK(M1404),"Preis fehlt",M1404*'JR1'!AD$2)),K1404)),I1404)),J1404)</f>
        <v>3257</v>
      </c>
    </row>
    <row r="1405" spans="1:15" ht="30" x14ac:dyDescent="0.25">
      <c r="A1405" s="23">
        <v>6069</v>
      </c>
      <c r="B1405" s="24" t="s">
        <v>56</v>
      </c>
      <c r="C1405" s="25" t="s">
        <v>3614</v>
      </c>
      <c r="D1405" s="24" t="s">
        <v>3615</v>
      </c>
      <c r="E1405" s="26" t="s">
        <v>74</v>
      </c>
      <c r="F1405" s="27" t="s">
        <v>613</v>
      </c>
      <c r="G1405" s="28">
        <v>4</v>
      </c>
      <c r="H1405" s="28">
        <v>4</v>
      </c>
      <c r="I1405" s="29">
        <v>437</v>
      </c>
      <c r="J1405" s="29"/>
      <c r="K1405" s="29"/>
      <c r="L1405" s="29">
        <v>370</v>
      </c>
      <c r="M1405" s="28">
        <v>576</v>
      </c>
      <c r="N1405" s="28" t="s">
        <v>88</v>
      </c>
      <c r="O1405" s="21">
        <f>IF(ISBLANK(J1405),(IF(ISBLANK(I1405),(IF(ISBLANK(K1405),(IF(ISBLANK(M1405),"Preis fehlt",M1405*'JR1'!AD$2)),K1405)),I1405)),J1405)</f>
        <v>437</v>
      </c>
    </row>
    <row r="1406" spans="1:15" x14ac:dyDescent="0.25">
      <c r="A1406" s="14">
        <v>5344</v>
      </c>
      <c r="B1406" s="15" t="s">
        <v>56</v>
      </c>
      <c r="C1406" s="16" t="s">
        <v>3616</v>
      </c>
      <c r="D1406" s="15" t="s">
        <v>3617</v>
      </c>
      <c r="E1406" s="17" t="s">
        <v>98</v>
      </c>
      <c r="F1406" s="18" t="s">
        <v>3618</v>
      </c>
      <c r="G1406" s="19">
        <v>12</v>
      </c>
      <c r="H1406" s="19">
        <v>12</v>
      </c>
      <c r="I1406" s="20">
        <v>10341</v>
      </c>
      <c r="J1406" s="20"/>
      <c r="K1406" s="20"/>
      <c r="L1406" s="20">
        <v>8763</v>
      </c>
      <c r="M1406" s="19">
        <v>11567</v>
      </c>
      <c r="N1406" s="19" t="s">
        <v>227</v>
      </c>
      <c r="O1406" s="21">
        <f>IF(ISBLANK(J1406),(IF(ISBLANK(I1406),(IF(ISBLANK(K1406),(IF(ISBLANK(M1406),"Preis fehlt",M1406*'JR1'!AD$2)),K1406)),I1406)),J1406)</f>
        <v>10341</v>
      </c>
    </row>
    <row r="1407" spans="1:15" x14ac:dyDescent="0.25">
      <c r="A1407" s="23">
        <v>8834</v>
      </c>
      <c r="B1407" s="24" t="s">
        <v>56</v>
      </c>
      <c r="C1407" s="25" t="s">
        <v>3619</v>
      </c>
      <c r="D1407" s="24" t="s">
        <v>3620</v>
      </c>
      <c r="E1407" s="26" t="s">
        <v>59</v>
      </c>
      <c r="F1407" s="27" t="s">
        <v>3249</v>
      </c>
      <c r="G1407" s="28">
        <v>6</v>
      </c>
      <c r="H1407" s="28">
        <v>6</v>
      </c>
      <c r="I1407" s="29"/>
      <c r="J1407" s="29"/>
      <c r="K1407" s="29"/>
      <c r="L1407" s="29"/>
      <c r="M1407" s="29"/>
      <c r="N1407" s="28" t="s">
        <v>227</v>
      </c>
      <c r="O1407" s="21" t="str">
        <f>IF(ISBLANK(J1407),(IF(ISBLANK(I1407),(IF(ISBLANK(K1407),(IF(ISBLANK(M1407),"Preis fehlt",M1407*'JR1'!AD$2)),K1407)),I1407)),J1407)</f>
        <v>Preis fehlt</v>
      </c>
    </row>
    <row r="1408" spans="1:15" x14ac:dyDescent="0.25">
      <c r="A1408" s="14">
        <v>5055</v>
      </c>
      <c r="B1408" s="15" t="s">
        <v>56</v>
      </c>
      <c r="C1408" s="16" t="s">
        <v>3621</v>
      </c>
      <c r="D1408" s="15" t="s">
        <v>3622</v>
      </c>
      <c r="E1408" s="17" t="s">
        <v>59</v>
      </c>
      <c r="F1408" s="18" t="s">
        <v>3623</v>
      </c>
      <c r="G1408" s="19">
        <v>12</v>
      </c>
      <c r="H1408" s="19">
        <v>12</v>
      </c>
      <c r="I1408" s="20">
        <v>6198</v>
      </c>
      <c r="J1408" s="20"/>
      <c r="K1408" s="20"/>
      <c r="L1408" s="20">
        <v>5253</v>
      </c>
      <c r="M1408" s="19">
        <v>6935</v>
      </c>
      <c r="N1408" s="19" t="s">
        <v>104</v>
      </c>
      <c r="O1408" s="21">
        <f>IF(ISBLANK(J1408),(IF(ISBLANK(I1408),(IF(ISBLANK(K1408),(IF(ISBLANK(M1408),"Preis fehlt",M1408*'JR1'!AD$2)),K1408)),I1408)),J1408)</f>
        <v>6198</v>
      </c>
    </row>
    <row r="1409" spans="1:15" x14ac:dyDescent="0.25">
      <c r="A1409" s="23">
        <v>18396</v>
      </c>
      <c r="B1409" s="24" t="s">
        <v>56</v>
      </c>
      <c r="C1409" s="25" t="s">
        <v>3624</v>
      </c>
      <c r="D1409" s="24" t="s">
        <v>3625</v>
      </c>
      <c r="E1409" s="26" t="s">
        <v>514</v>
      </c>
      <c r="F1409" s="27" t="s">
        <v>576</v>
      </c>
      <c r="G1409" s="28">
        <v>2</v>
      </c>
      <c r="H1409" s="28">
        <v>2</v>
      </c>
      <c r="I1409" s="29"/>
      <c r="J1409" s="29"/>
      <c r="K1409" s="29"/>
      <c r="L1409" s="29"/>
      <c r="M1409" s="29"/>
      <c r="N1409" s="28" t="s">
        <v>104</v>
      </c>
      <c r="O1409" s="21" t="str">
        <f>IF(ISBLANK(J1409),(IF(ISBLANK(I1409),(IF(ISBLANK(K1409),(IF(ISBLANK(M1409),"Preis fehlt",M1409*'JR1'!AD$2)),K1409)),I1409)),J1409)</f>
        <v>Preis fehlt</v>
      </c>
    </row>
    <row r="1410" spans="1:15" ht="30" x14ac:dyDescent="0.25">
      <c r="A1410" s="23">
        <v>8620</v>
      </c>
      <c r="B1410" s="24" t="s">
        <v>56</v>
      </c>
      <c r="C1410" s="25" t="s">
        <v>3626</v>
      </c>
      <c r="D1410" s="24" t="s">
        <v>3627</v>
      </c>
      <c r="E1410" s="26" t="s">
        <v>352</v>
      </c>
      <c r="F1410" s="27" t="s">
        <v>2290</v>
      </c>
      <c r="G1410" s="28">
        <v>12</v>
      </c>
      <c r="H1410" s="28">
        <v>12</v>
      </c>
      <c r="I1410" s="29">
        <v>540</v>
      </c>
      <c r="J1410" s="29"/>
      <c r="K1410" s="29"/>
      <c r="L1410" s="29">
        <v>457</v>
      </c>
      <c r="M1410" s="28">
        <v>738</v>
      </c>
      <c r="N1410" s="28" t="s">
        <v>61</v>
      </c>
      <c r="O1410" s="21">
        <f>IF(ISBLANK(J1410),(IF(ISBLANK(I1410),(IF(ISBLANK(K1410),(IF(ISBLANK(M1410),"Preis fehlt",M1410*'JR1'!AD$2)),K1410)),I1410)),J1410)</f>
        <v>540</v>
      </c>
    </row>
    <row r="1411" spans="1:15" x14ac:dyDescent="0.25">
      <c r="A1411" s="14">
        <v>18297</v>
      </c>
      <c r="B1411" s="15" t="s">
        <v>56</v>
      </c>
      <c r="C1411" s="16" t="s">
        <v>3628</v>
      </c>
      <c r="D1411" s="15" t="s">
        <v>3629</v>
      </c>
      <c r="E1411" s="17" t="s">
        <v>98</v>
      </c>
      <c r="F1411" s="18" t="s">
        <v>280</v>
      </c>
      <c r="G1411" s="19">
        <v>4</v>
      </c>
      <c r="H1411" s="19">
        <v>4</v>
      </c>
      <c r="I1411" s="20">
        <v>252</v>
      </c>
      <c r="J1411" s="20"/>
      <c r="K1411" s="20"/>
      <c r="L1411" s="20">
        <v>180</v>
      </c>
      <c r="M1411" s="19">
        <v>278</v>
      </c>
      <c r="N1411" s="19" t="s">
        <v>151</v>
      </c>
      <c r="O1411" s="21">
        <f>IF(ISBLANK(J1411),(IF(ISBLANK(I1411),(IF(ISBLANK(K1411),(IF(ISBLANK(M1411),"Preis fehlt",M1411*'JR1'!AD$2)),K1411)),I1411)),J1411)</f>
        <v>252</v>
      </c>
    </row>
    <row r="1412" spans="1:15" x14ac:dyDescent="0.25">
      <c r="A1412" s="14">
        <v>12631</v>
      </c>
      <c r="B1412" s="15" t="s">
        <v>56</v>
      </c>
      <c r="C1412" s="16" t="s">
        <v>3630</v>
      </c>
      <c r="D1412" s="15" t="s">
        <v>3631</v>
      </c>
      <c r="E1412" s="17" t="s">
        <v>3632</v>
      </c>
      <c r="F1412" s="18" t="s">
        <v>3633</v>
      </c>
      <c r="G1412" s="19">
        <v>2</v>
      </c>
      <c r="H1412" s="19">
        <v>12</v>
      </c>
      <c r="I1412" s="20">
        <v>1752</v>
      </c>
      <c r="J1412" s="20"/>
      <c r="K1412" s="20"/>
      <c r="L1412" s="20">
        <v>1486</v>
      </c>
      <c r="M1412" s="19">
        <v>1644</v>
      </c>
      <c r="N1412" s="19" t="s">
        <v>67</v>
      </c>
      <c r="O1412" s="21">
        <f>IF(ISBLANK(J1412),(IF(ISBLANK(I1412),(IF(ISBLANK(K1412),(IF(ISBLANK(M1412),"Preis fehlt",M1412*'JR1'!AD$2)),K1412)),I1412)),J1412)</f>
        <v>1752</v>
      </c>
    </row>
    <row r="1413" spans="1:15" x14ac:dyDescent="0.25">
      <c r="A1413" s="23">
        <v>18048</v>
      </c>
      <c r="B1413" s="24" t="s">
        <v>56</v>
      </c>
      <c r="C1413" s="25" t="s">
        <v>3634</v>
      </c>
      <c r="D1413" s="24" t="s">
        <v>3635</v>
      </c>
      <c r="E1413" s="26" t="s">
        <v>129</v>
      </c>
      <c r="F1413" s="27" t="s">
        <v>1842</v>
      </c>
      <c r="G1413" s="28">
        <v>12</v>
      </c>
      <c r="H1413" s="28">
        <v>12</v>
      </c>
      <c r="I1413" s="29">
        <v>994</v>
      </c>
      <c r="J1413" s="29"/>
      <c r="K1413" s="29"/>
      <c r="L1413" s="29">
        <v>844</v>
      </c>
      <c r="M1413" s="28">
        <v>1007</v>
      </c>
      <c r="N1413" s="28" t="s">
        <v>67</v>
      </c>
      <c r="O1413" s="21">
        <f>IF(ISBLANK(J1413),(IF(ISBLANK(I1413),(IF(ISBLANK(K1413),(IF(ISBLANK(M1413),"Preis fehlt",M1413*'JR1'!AD$2)),K1413)),I1413)),J1413)</f>
        <v>994</v>
      </c>
    </row>
    <row r="1414" spans="1:15" x14ac:dyDescent="0.25">
      <c r="A1414" s="14">
        <v>5613</v>
      </c>
      <c r="B1414" s="15" t="s">
        <v>56</v>
      </c>
      <c r="C1414" s="16" t="s">
        <v>3636</v>
      </c>
      <c r="D1414" s="15" t="s">
        <v>3637</v>
      </c>
      <c r="E1414" s="17" t="s">
        <v>74</v>
      </c>
      <c r="F1414" s="18" t="s">
        <v>593</v>
      </c>
      <c r="G1414" s="19">
        <v>6</v>
      </c>
      <c r="H1414" s="19">
        <v>6</v>
      </c>
      <c r="I1414" s="20"/>
      <c r="J1414" s="20"/>
      <c r="K1414" s="20"/>
      <c r="L1414" s="20"/>
      <c r="M1414" s="20"/>
      <c r="N1414" s="19" t="s">
        <v>67</v>
      </c>
      <c r="O1414" s="21" t="str">
        <f>IF(ISBLANK(J1414),(IF(ISBLANK(I1414),(IF(ISBLANK(K1414),(IF(ISBLANK(M1414),"Preis fehlt",M1414*'JR1'!AD$2)),K1414)),I1414)),J1414)</f>
        <v>Preis fehlt</v>
      </c>
    </row>
    <row r="1415" spans="1:15" x14ac:dyDescent="0.25">
      <c r="A1415" s="23">
        <v>2199</v>
      </c>
      <c r="B1415" s="24" t="s">
        <v>56</v>
      </c>
      <c r="C1415" s="25" t="s">
        <v>3638</v>
      </c>
      <c r="D1415" s="24" t="s">
        <v>3639</v>
      </c>
      <c r="E1415" s="26" t="s">
        <v>3640</v>
      </c>
      <c r="F1415" s="27" t="s">
        <v>99</v>
      </c>
      <c r="G1415" s="28">
        <v>6</v>
      </c>
      <c r="H1415" s="28">
        <v>6</v>
      </c>
      <c r="I1415" s="29">
        <v>2033</v>
      </c>
      <c r="J1415" s="29"/>
      <c r="K1415" s="29"/>
      <c r="L1415" s="29">
        <v>1723</v>
      </c>
      <c r="M1415" s="28">
        <v>2199</v>
      </c>
      <c r="N1415" s="28" t="s">
        <v>151</v>
      </c>
      <c r="O1415" s="21">
        <f>IF(ISBLANK(J1415),(IF(ISBLANK(I1415),(IF(ISBLANK(K1415),(IF(ISBLANK(M1415),"Preis fehlt",M1415*'JR1'!AD$2)),K1415)),I1415)),J1415)</f>
        <v>2033</v>
      </c>
    </row>
    <row r="1416" spans="1:15" x14ac:dyDescent="0.25">
      <c r="A1416" s="14">
        <v>4091</v>
      </c>
      <c r="B1416" s="15" t="s">
        <v>56</v>
      </c>
      <c r="C1416" s="16" t="s">
        <v>3641</v>
      </c>
      <c r="D1416" s="15" t="s">
        <v>3642</v>
      </c>
      <c r="E1416" s="17" t="s">
        <v>74</v>
      </c>
      <c r="F1416" s="18" t="s">
        <v>3273</v>
      </c>
      <c r="G1416" s="19">
        <v>1</v>
      </c>
      <c r="H1416" s="19">
        <v>4</v>
      </c>
      <c r="I1416" s="20">
        <v>737</v>
      </c>
      <c r="J1416" s="20"/>
      <c r="K1416" s="20"/>
      <c r="L1416" s="20">
        <v>625</v>
      </c>
      <c r="M1416" s="19">
        <v>951</v>
      </c>
      <c r="N1416" s="19" t="s">
        <v>76</v>
      </c>
      <c r="O1416" s="21">
        <f>IF(ISBLANK(J1416),(IF(ISBLANK(I1416),(IF(ISBLANK(K1416),(IF(ISBLANK(M1416),"Preis fehlt",M1416*'JR1'!AD$2)),K1416)),I1416)),J1416)</f>
        <v>737</v>
      </c>
    </row>
    <row r="1417" spans="1:15" ht="30" x14ac:dyDescent="0.25">
      <c r="A1417" s="23">
        <v>16414</v>
      </c>
      <c r="B1417" s="24" t="s">
        <v>56</v>
      </c>
      <c r="C1417" s="25" t="s">
        <v>3643</v>
      </c>
      <c r="D1417" s="24" t="s">
        <v>3644</v>
      </c>
      <c r="E1417" s="26" t="s">
        <v>70</v>
      </c>
      <c r="F1417" s="27" t="s">
        <v>214</v>
      </c>
      <c r="G1417" s="28">
        <v>1</v>
      </c>
      <c r="H1417" s="28">
        <v>3</v>
      </c>
      <c r="I1417" s="29"/>
      <c r="J1417" s="29"/>
      <c r="K1417" s="29"/>
      <c r="L1417" s="29"/>
      <c r="M1417" s="29"/>
      <c r="N1417" s="28" t="s">
        <v>80</v>
      </c>
      <c r="O1417" s="21" t="str">
        <f>IF(ISBLANK(J1417),(IF(ISBLANK(I1417),(IF(ISBLANK(K1417),(IF(ISBLANK(M1417),"Preis fehlt",M1417*'JR1'!AD$2)),K1417)),I1417)),J1417)</f>
        <v>Preis fehlt</v>
      </c>
    </row>
    <row r="1418" spans="1:15" ht="30" x14ac:dyDescent="0.25">
      <c r="A1418" s="14">
        <v>7711</v>
      </c>
      <c r="B1418" s="15" t="s">
        <v>56</v>
      </c>
      <c r="C1418" s="16" t="s">
        <v>3645</v>
      </c>
      <c r="D1418" s="15" t="s">
        <v>3646</v>
      </c>
      <c r="E1418" s="17" t="s">
        <v>59</v>
      </c>
      <c r="F1418" s="18" t="s">
        <v>3647</v>
      </c>
      <c r="G1418" s="19">
        <v>12</v>
      </c>
      <c r="H1418" s="19">
        <v>12</v>
      </c>
      <c r="I1418" s="20">
        <v>4444</v>
      </c>
      <c r="J1418" s="20"/>
      <c r="K1418" s="20"/>
      <c r="L1418" s="20">
        <v>3765</v>
      </c>
      <c r="M1418" s="19">
        <v>4973</v>
      </c>
      <c r="N1418" s="19" t="s">
        <v>61</v>
      </c>
      <c r="O1418" s="21">
        <f>IF(ISBLANK(J1418),(IF(ISBLANK(I1418),(IF(ISBLANK(K1418),(IF(ISBLANK(M1418),"Preis fehlt",M1418*'JR1'!AD$2)),K1418)),I1418)),J1418)</f>
        <v>4444</v>
      </c>
    </row>
    <row r="1419" spans="1:15" ht="30" x14ac:dyDescent="0.25">
      <c r="A1419" s="23">
        <v>231</v>
      </c>
      <c r="B1419" s="24" t="s">
        <v>56</v>
      </c>
      <c r="C1419" s="25" t="s">
        <v>3648</v>
      </c>
      <c r="D1419" s="24" t="s">
        <v>3649</v>
      </c>
      <c r="E1419" s="26" t="s">
        <v>129</v>
      </c>
      <c r="F1419" s="27" t="s">
        <v>3650</v>
      </c>
      <c r="G1419" s="28">
        <v>8</v>
      </c>
      <c r="H1419" s="28">
        <v>8</v>
      </c>
      <c r="I1419" s="29">
        <v>4417</v>
      </c>
      <c r="J1419" s="29"/>
      <c r="K1419" s="29"/>
      <c r="L1419" s="29">
        <v>3744</v>
      </c>
      <c r="M1419" s="28">
        <v>4943</v>
      </c>
      <c r="N1419" s="28" t="s">
        <v>267</v>
      </c>
      <c r="O1419" s="21">
        <f>IF(ISBLANK(J1419),(IF(ISBLANK(I1419),(IF(ISBLANK(K1419),(IF(ISBLANK(M1419),"Preis fehlt",M1419*'JR1'!AD$2)),K1419)),I1419)),J1419)</f>
        <v>4417</v>
      </c>
    </row>
    <row r="1420" spans="1:15" ht="30" x14ac:dyDescent="0.25">
      <c r="A1420" s="14">
        <v>8568</v>
      </c>
      <c r="B1420" s="15" t="s">
        <v>56</v>
      </c>
      <c r="C1420" s="16" t="s">
        <v>3651</v>
      </c>
      <c r="D1420" s="15" t="s">
        <v>3652</v>
      </c>
      <c r="E1420" s="17" t="s">
        <v>59</v>
      </c>
      <c r="F1420" s="18" t="s">
        <v>3265</v>
      </c>
      <c r="G1420" s="19">
        <v>12</v>
      </c>
      <c r="H1420" s="19">
        <v>12</v>
      </c>
      <c r="I1420" s="20">
        <v>952</v>
      </c>
      <c r="J1420" s="20"/>
      <c r="K1420" s="20"/>
      <c r="L1420" s="20">
        <v>806</v>
      </c>
      <c r="M1420" s="19">
        <v>1200</v>
      </c>
      <c r="N1420" s="19" t="s">
        <v>267</v>
      </c>
      <c r="O1420" s="21">
        <f>IF(ISBLANK(J1420),(IF(ISBLANK(I1420),(IF(ISBLANK(K1420),(IF(ISBLANK(M1420),"Preis fehlt",M1420*'JR1'!AD$2)),K1420)),I1420)),J1420)</f>
        <v>952</v>
      </c>
    </row>
    <row r="1421" spans="1:15" ht="30" x14ac:dyDescent="0.25">
      <c r="A1421" s="23">
        <v>7816</v>
      </c>
      <c r="B1421" s="24" t="s">
        <v>56</v>
      </c>
      <c r="C1421" s="25" t="s">
        <v>3653</v>
      </c>
      <c r="D1421" s="24" t="s">
        <v>3654</v>
      </c>
      <c r="E1421" s="26" t="s">
        <v>83</v>
      </c>
      <c r="F1421" s="27" t="s">
        <v>680</v>
      </c>
      <c r="G1421" s="28">
        <v>4</v>
      </c>
      <c r="H1421" s="28">
        <v>4</v>
      </c>
      <c r="I1421" s="29">
        <v>1161</v>
      </c>
      <c r="J1421" s="29"/>
      <c r="K1421" s="29"/>
      <c r="L1421" s="29">
        <v>983</v>
      </c>
      <c r="M1421" s="28">
        <v>1796</v>
      </c>
      <c r="N1421" s="28" t="s">
        <v>80</v>
      </c>
      <c r="O1421" s="21">
        <f>IF(ISBLANK(J1421),(IF(ISBLANK(I1421),(IF(ISBLANK(K1421),(IF(ISBLANK(M1421),"Preis fehlt",M1421*'JR1'!AD$2)),K1421)),I1421)),J1421)</f>
        <v>1161</v>
      </c>
    </row>
    <row r="1422" spans="1:15" ht="30" x14ac:dyDescent="0.25">
      <c r="A1422" s="14">
        <v>7424</v>
      </c>
      <c r="B1422" s="15" t="s">
        <v>56</v>
      </c>
      <c r="C1422" s="16" t="s">
        <v>3655</v>
      </c>
      <c r="D1422" s="15" t="s">
        <v>3656</v>
      </c>
      <c r="E1422" s="17" t="s">
        <v>83</v>
      </c>
      <c r="F1422" s="18" t="s">
        <v>1410</v>
      </c>
      <c r="G1422" s="19">
        <v>4</v>
      </c>
      <c r="H1422" s="19">
        <v>4</v>
      </c>
      <c r="I1422" s="20">
        <v>690</v>
      </c>
      <c r="J1422" s="20"/>
      <c r="K1422" s="20"/>
      <c r="L1422" s="20">
        <v>586</v>
      </c>
      <c r="M1422" s="19">
        <v>772</v>
      </c>
      <c r="N1422" s="19" t="s">
        <v>80</v>
      </c>
      <c r="O1422" s="21">
        <f>IF(ISBLANK(J1422),(IF(ISBLANK(I1422),(IF(ISBLANK(K1422),(IF(ISBLANK(M1422),"Preis fehlt",M1422*'JR1'!AD$2)),K1422)),I1422)),J1422)</f>
        <v>690</v>
      </c>
    </row>
    <row r="1423" spans="1:15" ht="30" x14ac:dyDescent="0.25">
      <c r="A1423" s="23">
        <v>5395</v>
      </c>
      <c r="B1423" s="24" t="s">
        <v>56</v>
      </c>
      <c r="C1423" s="25" t="s">
        <v>3657</v>
      </c>
      <c r="D1423" s="24" t="s">
        <v>3658</v>
      </c>
      <c r="E1423" s="26" t="s">
        <v>74</v>
      </c>
      <c r="F1423" s="27" t="s">
        <v>3659</v>
      </c>
      <c r="G1423" s="28">
        <v>6</v>
      </c>
      <c r="H1423" s="28">
        <v>6</v>
      </c>
      <c r="I1423" s="29">
        <v>2520</v>
      </c>
      <c r="J1423" s="29"/>
      <c r="K1423" s="29"/>
      <c r="L1423" s="29">
        <v>2135</v>
      </c>
      <c r="M1423" s="28">
        <v>2817</v>
      </c>
      <c r="N1423" s="28" t="s">
        <v>80</v>
      </c>
      <c r="O1423" s="21">
        <f>IF(ISBLANK(J1423),(IF(ISBLANK(I1423),(IF(ISBLANK(K1423),(IF(ISBLANK(M1423),"Preis fehlt",M1423*'JR1'!AD$2)),K1423)),I1423)),J1423)</f>
        <v>2520</v>
      </c>
    </row>
    <row r="1424" spans="1:15" ht="30" x14ac:dyDescent="0.25">
      <c r="A1424" s="14">
        <v>5442</v>
      </c>
      <c r="B1424" s="15" t="s">
        <v>56</v>
      </c>
      <c r="C1424" s="16" t="s">
        <v>3660</v>
      </c>
      <c r="D1424" s="15" t="s">
        <v>3661</v>
      </c>
      <c r="E1424" s="17" t="s">
        <v>3662</v>
      </c>
      <c r="F1424" s="18" t="s">
        <v>117</v>
      </c>
      <c r="G1424" s="19">
        <v>6</v>
      </c>
      <c r="H1424" s="19">
        <v>6</v>
      </c>
      <c r="I1424" s="20">
        <v>673</v>
      </c>
      <c r="J1424" s="20"/>
      <c r="K1424" s="20"/>
      <c r="L1424" s="20">
        <v>571</v>
      </c>
      <c r="M1424" s="19">
        <v>754</v>
      </c>
      <c r="N1424" s="19" t="s">
        <v>80</v>
      </c>
      <c r="O1424" s="21">
        <f>IF(ISBLANK(J1424),(IF(ISBLANK(I1424),(IF(ISBLANK(K1424),(IF(ISBLANK(M1424),"Preis fehlt",M1424*'JR1'!AD$2)),K1424)),I1424)),J1424)</f>
        <v>673</v>
      </c>
    </row>
    <row r="1425" spans="1:15" ht="30" x14ac:dyDescent="0.25">
      <c r="A1425" s="23">
        <v>7684</v>
      </c>
      <c r="B1425" s="24" t="s">
        <v>56</v>
      </c>
      <c r="C1425" s="25" t="s">
        <v>3663</v>
      </c>
      <c r="D1425" s="24" t="s">
        <v>3664</v>
      </c>
      <c r="E1425" s="26" t="s">
        <v>74</v>
      </c>
      <c r="F1425" s="27" t="s">
        <v>477</v>
      </c>
      <c r="G1425" s="28">
        <v>1</v>
      </c>
      <c r="H1425" s="28">
        <v>4</v>
      </c>
      <c r="I1425" s="29">
        <v>1210</v>
      </c>
      <c r="J1425" s="29"/>
      <c r="K1425" s="29"/>
      <c r="L1425" s="29">
        <v>1026</v>
      </c>
      <c r="M1425" s="28">
        <v>1354</v>
      </c>
      <c r="N1425" s="28" t="s">
        <v>80</v>
      </c>
      <c r="O1425" s="21">
        <f>IF(ISBLANK(J1425),(IF(ISBLANK(I1425),(IF(ISBLANK(K1425),(IF(ISBLANK(M1425),"Preis fehlt",M1425*'JR1'!AD$2)),K1425)),I1425)),J1425)</f>
        <v>1210</v>
      </c>
    </row>
    <row r="1426" spans="1:15" ht="30" x14ac:dyDescent="0.25">
      <c r="A1426" s="14">
        <v>3055</v>
      </c>
      <c r="B1426" s="15" t="s">
        <v>56</v>
      </c>
      <c r="C1426" s="16" t="s">
        <v>3665</v>
      </c>
      <c r="D1426" s="15" t="s">
        <v>3666</v>
      </c>
      <c r="E1426" s="17" t="s">
        <v>129</v>
      </c>
      <c r="F1426" s="18" t="s">
        <v>3667</v>
      </c>
      <c r="G1426" s="19">
        <v>10</v>
      </c>
      <c r="H1426" s="19">
        <v>10</v>
      </c>
      <c r="I1426" s="20">
        <v>2090</v>
      </c>
      <c r="J1426" s="20"/>
      <c r="K1426" s="20"/>
      <c r="L1426" s="20">
        <v>1771</v>
      </c>
      <c r="M1426" s="19">
        <v>2337</v>
      </c>
      <c r="N1426" s="19" t="s">
        <v>80</v>
      </c>
      <c r="O1426" s="21">
        <f>IF(ISBLANK(J1426),(IF(ISBLANK(I1426),(IF(ISBLANK(K1426),(IF(ISBLANK(M1426),"Preis fehlt",M1426*'JR1'!AD$2)),K1426)),I1426)),J1426)</f>
        <v>2090</v>
      </c>
    </row>
    <row r="1427" spans="1:15" x14ac:dyDescent="0.25">
      <c r="A1427" s="23">
        <v>18798</v>
      </c>
      <c r="B1427" s="24" t="s">
        <v>62</v>
      </c>
      <c r="C1427" s="25" t="s">
        <v>3668</v>
      </c>
      <c r="D1427" s="24" t="s">
        <v>3669</v>
      </c>
      <c r="E1427" s="26" t="s">
        <v>65</v>
      </c>
      <c r="F1427" s="27" t="s">
        <v>525</v>
      </c>
      <c r="G1427" s="28">
        <v>4</v>
      </c>
      <c r="H1427" s="28">
        <v>4</v>
      </c>
      <c r="I1427" s="29">
        <v>563</v>
      </c>
      <c r="J1427" s="29"/>
      <c r="K1427" s="29"/>
      <c r="L1427" s="29">
        <v>437</v>
      </c>
      <c r="M1427" s="28">
        <v>680</v>
      </c>
      <c r="N1427" s="28" t="s">
        <v>1350</v>
      </c>
      <c r="O1427" s="21">
        <f>IF(ISBLANK(J1427),(IF(ISBLANK(I1427),(IF(ISBLANK(K1427),(IF(ISBLANK(M1427),"Preis fehlt",M1427*'JR1'!AD$2)),K1427)),I1427)),J1427)</f>
        <v>563</v>
      </c>
    </row>
    <row r="1428" spans="1:15" x14ac:dyDescent="0.25">
      <c r="A1428" s="14">
        <v>12071</v>
      </c>
      <c r="B1428" s="15" t="s">
        <v>56</v>
      </c>
      <c r="C1428" s="16" t="s">
        <v>3670</v>
      </c>
      <c r="D1428" s="15" t="s">
        <v>3671</v>
      </c>
      <c r="E1428" s="17" t="s">
        <v>129</v>
      </c>
      <c r="F1428" s="18" t="s">
        <v>3672</v>
      </c>
      <c r="G1428" s="19">
        <v>9</v>
      </c>
      <c r="H1428" s="19">
        <v>9</v>
      </c>
      <c r="I1428" s="20">
        <v>3288</v>
      </c>
      <c r="J1428" s="20"/>
      <c r="K1428" s="20"/>
      <c r="L1428" s="20">
        <v>2787</v>
      </c>
      <c r="M1428" s="19">
        <v>2586</v>
      </c>
      <c r="N1428" s="19" t="s">
        <v>104</v>
      </c>
      <c r="O1428" s="21">
        <f>IF(ISBLANK(J1428),(IF(ISBLANK(I1428),(IF(ISBLANK(K1428),(IF(ISBLANK(M1428),"Preis fehlt",M1428*'JR1'!AD$2)),K1428)),I1428)),J1428)</f>
        <v>3288</v>
      </c>
    </row>
    <row r="1429" spans="1:15" x14ac:dyDescent="0.25">
      <c r="A1429" s="23">
        <v>7715</v>
      </c>
      <c r="B1429" s="24" t="s">
        <v>62</v>
      </c>
      <c r="C1429" s="25" t="s">
        <v>3673</v>
      </c>
      <c r="D1429" s="24" t="s">
        <v>3674</v>
      </c>
      <c r="E1429" s="26" t="s">
        <v>1175</v>
      </c>
      <c r="F1429" s="27" t="s">
        <v>3675</v>
      </c>
      <c r="G1429" s="28">
        <v>1</v>
      </c>
      <c r="H1429" s="28">
        <v>12</v>
      </c>
      <c r="I1429" s="29"/>
      <c r="J1429" s="29"/>
      <c r="K1429" s="29"/>
      <c r="L1429" s="29"/>
      <c r="M1429" s="28">
        <v>1937</v>
      </c>
      <c r="N1429" s="28" t="s">
        <v>67</v>
      </c>
      <c r="O1429" s="21">
        <f>IF(ISBLANK(J1429),(IF(ISBLANK(I1429),(IF(ISBLANK(K1429),(IF(ISBLANK(M1429),"Preis fehlt",M1429*'JR1'!AD$2)),K1429)),I1429)),J1429)</f>
        <v>2324.4</v>
      </c>
    </row>
    <row r="1430" spans="1:15" ht="30" x14ac:dyDescent="0.25">
      <c r="A1430" s="14">
        <v>18853</v>
      </c>
      <c r="B1430" s="15" t="s">
        <v>62</v>
      </c>
      <c r="C1430" s="16" t="s">
        <v>3676</v>
      </c>
      <c r="D1430" s="15" t="s">
        <v>3677</v>
      </c>
      <c r="E1430" s="17" t="s">
        <v>59</v>
      </c>
      <c r="F1430" s="18" t="s">
        <v>1061</v>
      </c>
      <c r="G1430" s="19">
        <v>1</v>
      </c>
      <c r="H1430" s="19">
        <v>1</v>
      </c>
      <c r="I1430" s="20"/>
      <c r="J1430" s="20"/>
      <c r="K1430" s="20"/>
      <c r="L1430" s="20"/>
      <c r="M1430" s="20"/>
      <c r="N1430" s="19" t="s">
        <v>67</v>
      </c>
      <c r="O1430" s="21" t="str">
        <f>IF(ISBLANK(J1430),(IF(ISBLANK(I1430),(IF(ISBLANK(K1430),(IF(ISBLANK(M1430),"Preis fehlt",M1430*'JR1'!AD$2)),K1430)),I1430)),J1430)</f>
        <v>Preis fehlt</v>
      </c>
    </row>
    <row r="1431" spans="1:15" ht="30" x14ac:dyDescent="0.25">
      <c r="A1431" s="23">
        <v>8746</v>
      </c>
      <c r="B1431" s="24" t="s">
        <v>56</v>
      </c>
      <c r="C1431" s="25" t="s">
        <v>3678</v>
      </c>
      <c r="D1431" s="24" t="s">
        <v>3679</v>
      </c>
      <c r="E1431" s="26" t="s">
        <v>1101</v>
      </c>
      <c r="F1431" s="27" t="s">
        <v>1410</v>
      </c>
      <c r="G1431" s="28">
        <v>4</v>
      </c>
      <c r="H1431" s="28">
        <v>4</v>
      </c>
      <c r="I1431" s="29"/>
      <c r="J1431" s="29"/>
      <c r="K1431" s="29"/>
      <c r="L1431" s="29"/>
      <c r="M1431" s="29"/>
      <c r="N1431" s="28" t="s">
        <v>151</v>
      </c>
      <c r="O1431" s="21" t="str">
        <f>IF(ISBLANK(J1431),(IF(ISBLANK(I1431),(IF(ISBLANK(K1431),(IF(ISBLANK(M1431),"Preis fehlt",M1431*'JR1'!AD$2)),K1431)),I1431)),J1431)</f>
        <v>Preis fehlt</v>
      </c>
    </row>
    <row r="1432" spans="1:15" ht="30" x14ac:dyDescent="0.25">
      <c r="A1432" s="14">
        <v>8752</v>
      </c>
      <c r="B1432" s="15" t="s">
        <v>56</v>
      </c>
      <c r="C1432" s="16" t="s">
        <v>3680</v>
      </c>
      <c r="D1432" s="15" t="s">
        <v>3681</v>
      </c>
      <c r="E1432" s="17" t="s">
        <v>59</v>
      </c>
      <c r="F1432" s="18" t="s">
        <v>3682</v>
      </c>
      <c r="G1432" s="19">
        <v>2</v>
      </c>
      <c r="H1432" s="19">
        <v>2</v>
      </c>
      <c r="I1432" s="20"/>
      <c r="J1432" s="20"/>
      <c r="K1432" s="20"/>
      <c r="L1432" s="20"/>
      <c r="M1432" s="20"/>
      <c r="N1432" s="19" t="s">
        <v>88</v>
      </c>
      <c r="O1432" s="21" t="str">
        <f>IF(ISBLANK(J1432),(IF(ISBLANK(I1432),(IF(ISBLANK(K1432),(IF(ISBLANK(M1432),"Preis fehlt",M1432*'JR1'!AD$2)),K1432)),I1432)),J1432)</f>
        <v>Preis fehlt</v>
      </c>
    </row>
    <row r="1433" spans="1:15" x14ac:dyDescent="0.25">
      <c r="A1433" s="23">
        <v>8679</v>
      </c>
      <c r="B1433" s="24" t="s">
        <v>56</v>
      </c>
      <c r="C1433" s="25" t="s">
        <v>3683</v>
      </c>
      <c r="D1433" s="24" t="s">
        <v>3684</v>
      </c>
      <c r="E1433" s="26" t="s">
        <v>98</v>
      </c>
      <c r="F1433" s="27" t="s">
        <v>1410</v>
      </c>
      <c r="G1433" s="28">
        <v>4</v>
      </c>
      <c r="H1433" s="28">
        <v>4</v>
      </c>
      <c r="I1433" s="29"/>
      <c r="J1433" s="29"/>
      <c r="K1433" s="29"/>
      <c r="L1433" s="29"/>
      <c r="M1433" s="29"/>
      <c r="N1433" s="28" t="s">
        <v>1441</v>
      </c>
      <c r="O1433" s="21" t="str">
        <f>IF(ISBLANK(J1433),(IF(ISBLANK(I1433),(IF(ISBLANK(K1433),(IF(ISBLANK(M1433),"Preis fehlt",M1433*'JR1'!AD$2)),K1433)),I1433)),J1433)</f>
        <v>Preis fehlt</v>
      </c>
    </row>
    <row r="1434" spans="1:15" x14ac:dyDescent="0.25">
      <c r="A1434" s="14">
        <v>7717</v>
      </c>
      <c r="B1434" s="15" t="s">
        <v>56</v>
      </c>
      <c r="C1434" s="16" t="s">
        <v>3685</v>
      </c>
      <c r="D1434" s="15" t="s">
        <v>3686</v>
      </c>
      <c r="E1434" s="17" t="s">
        <v>59</v>
      </c>
      <c r="F1434" s="18" t="s">
        <v>3687</v>
      </c>
      <c r="G1434" s="19">
        <v>8</v>
      </c>
      <c r="H1434" s="19">
        <v>8</v>
      </c>
      <c r="I1434" s="20">
        <v>942</v>
      </c>
      <c r="J1434" s="20"/>
      <c r="K1434" s="20"/>
      <c r="L1434" s="20">
        <v>799</v>
      </c>
      <c r="M1434" s="19">
        <v>1054</v>
      </c>
      <c r="N1434" s="19" t="s">
        <v>151</v>
      </c>
      <c r="O1434" s="21">
        <f>IF(ISBLANK(J1434),(IF(ISBLANK(I1434),(IF(ISBLANK(K1434),(IF(ISBLANK(M1434),"Preis fehlt",M1434*'JR1'!AD$2)),K1434)),I1434)),J1434)</f>
        <v>942</v>
      </c>
    </row>
    <row r="1435" spans="1:15" ht="30" x14ac:dyDescent="0.25">
      <c r="A1435" s="23">
        <v>3056</v>
      </c>
      <c r="B1435" s="24" t="s">
        <v>56</v>
      </c>
      <c r="C1435" s="25" t="s">
        <v>3688</v>
      </c>
      <c r="D1435" s="24" t="s">
        <v>3689</v>
      </c>
      <c r="E1435" s="26" t="s">
        <v>129</v>
      </c>
      <c r="F1435" s="27" t="s">
        <v>854</v>
      </c>
      <c r="G1435" s="28">
        <v>6</v>
      </c>
      <c r="H1435" s="28">
        <v>6</v>
      </c>
      <c r="I1435" s="29">
        <v>2457</v>
      </c>
      <c r="J1435" s="29"/>
      <c r="K1435" s="29"/>
      <c r="L1435" s="29">
        <v>2083</v>
      </c>
      <c r="M1435" s="28">
        <v>2744</v>
      </c>
      <c r="N1435" s="28" t="s">
        <v>61</v>
      </c>
      <c r="O1435" s="21">
        <f>IF(ISBLANK(J1435),(IF(ISBLANK(I1435),(IF(ISBLANK(K1435),(IF(ISBLANK(M1435),"Preis fehlt",M1435*'JR1'!AD$2)),K1435)),I1435)),J1435)</f>
        <v>2457</v>
      </c>
    </row>
    <row r="1436" spans="1:15" x14ac:dyDescent="0.25">
      <c r="A1436" s="14">
        <v>5202</v>
      </c>
      <c r="B1436" s="15" t="s">
        <v>56</v>
      </c>
      <c r="C1436" s="16" t="s">
        <v>3690</v>
      </c>
      <c r="D1436" s="15" t="s">
        <v>3691</v>
      </c>
      <c r="E1436" s="17" t="s">
        <v>98</v>
      </c>
      <c r="F1436" s="18" t="s">
        <v>2740</v>
      </c>
      <c r="G1436" s="19">
        <v>12</v>
      </c>
      <c r="H1436" s="19">
        <v>12</v>
      </c>
      <c r="I1436" s="20">
        <v>4612</v>
      </c>
      <c r="J1436" s="20"/>
      <c r="K1436" s="20"/>
      <c r="L1436" s="20">
        <v>3908</v>
      </c>
      <c r="M1436" s="19">
        <v>5157</v>
      </c>
      <c r="N1436" s="19" t="s">
        <v>462</v>
      </c>
      <c r="O1436" s="21">
        <f>IF(ISBLANK(J1436),(IF(ISBLANK(I1436),(IF(ISBLANK(K1436),(IF(ISBLANK(M1436),"Preis fehlt",M1436*'JR1'!AD$2)),K1436)),I1436)),J1436)</f>
        <v>4612</v>
      </c>
    </row>
    <row r="1437" spans="1:15" ht="30" x14ac:dyDescent="0.25">
      <c r="A1437" s="23">
        <v>5470</v>
      </c>
      <c r="B1437" s="24" t="s">
        <v>56</v>
      </c>
      <c r="C1437" s="25" t="s">
        <v>3692</v>
      </c>
      <c r="D1437" s="24" t="s">
        <v>3693</v>
      </c>
      <c r="E1437" s="26" t="s">
        <v>129</v>
      </c>
      <c r="F1437" s="27" t="s">
        <v>3532</v>
      </c>
      <c r="G1437" s="28">
        <v>4</v>
      </c>
      <c r="H1437" s="28">
        <v>4</v>
      </c>
      <c r="I1437" s="29">
        <v>697</v>
      </c>
      <c r="J1437" s="29"/>
      <c r="K1437" s="29"/>
      <c r="L1437" s="29">
        <v>591</v>
      </c>
      <c r="M1437" s="28">
        <v>697</v>
      </c>
      <c r="N1437" s="28" t="s">
        <v>80</v>
      </c>
      <c r="O1437" s="21">
        <f>IF(ISBLANK(J1437),(IF(ISBLANK(I1437),(IF(ISBLANK(K1437),(IF(ISBLANK(M1437),"Preis fehlt",M1437*'JR1'!AD$2)),K1437)),I1437)),J1437)</f>
        <v>697</v>
      </c>
    </row>
    <row r="1438" spans="1:15" ht="30" x14ac:dyDescent="0.25">
      <c r="A1438" s="14">
        <v>12076</v>
      </c>
      <c r="B1438" s="15" t="s">
        <v>56</v>
      </c>
      <c r="C1438" s="16" t="s">
        <v>3694</v>
      </c>
      <c r="D1438" s="15" t="s">
        <v>3695</v>
      </c>
      <c r="E1438" s="17" t="s">
        <v>129</v>
      </c>
      <c r="F1438" s="18" t="s">
        <v>3696</v>
      </c>
      <c r="G1438" s="19">
        <v>12</v>
      </c>
      <c r="H1438" s="19">
        <v>12</v>
      </c>
      <c r="I1438" s="20">
        <v>9435</v>
      </c>
      <c r="J1438" s="20"/>
      <c r="K1438" s="20"/>
      <c r="L1438" s="20">
        <v>7996</v>
      </c>
      <c r="M1438" s="19">
        <v>7441</v>
      </c>
      <c r="N1438" s="19" t="s">
        <v>61</v>
      </c>
      <c r="O1438" s="21">
        <f>IF(ISBLANK(J1438),(IF(ISBLANK(I1438),(IF(ISBLANK(K1438),(IF(ISBLANK(M1438),"Preis fehlt",M1438*'JR1'!AD$2)),K1438)),I1438)),J1438)</f>
        <v>9435</v>
      </c>
    </row>
    <row r="1439" spans="1:15" x14ac:dyDescent="0.25">
      <c r="A1439" s="23">
        <v>5203</v>
      </c>
      <c r="B1439" s="24" t="s">
        <v>56</v>
      </c>
      <c r="C1439" s="25" t="s">
        <v>3697</v>
      </c>
      <c r="D1439" s="24" t="s">
        <v>3698</v>
      </c>
      <c r="E1439" s="26" t="s">
        <v>245</v>
      </c>
      <c r="F1439" s="27" t="s">
        <v>3699</v>
      </c>
      <c r="G1439" s="28">
        <v>24</v>
      </c>
      <c r="H1439" s="28">
        <v>24</v>
      </c>
      <c r="I1439" s="29">
        <v>9170</v>
      </c>
      <c r="J1439" s="29"/>
      <c r="K1439" s="29"/>
      <c r="L1439" s="29">
        <v>7770</v>
      </c>
      <c r="M1439" s="28">
        <v>10255</v>
      </c>
      <c r="N1439" s="28" t="s">
        <v>462</v>
      </c>
      <c r="O1439" s="21">
        <f>IF(ISBLANK(J1439),(IF(ISBLANK(I1439),(IF(ISBLANK(K1439),(IF(ISBLANK(M1439),"Preis fehlt",M1439*'JR1'!AD$2)),K1439)),I1439)),J1439)</f>
        <v>9170</v>
      </c>
    </row>
    <row r="1440" spans="1:15" x14ac:dyDescent="0.25">
      <c r="A1440" s="14">
        <v>13026</v>
      </c>
      <c r="B1440" s="15" t="s">
        <v>62</v>
      </c>
      <c r="C1440" s="16" t="s">
        <v>3700</v>
      </c>
      <c r="D1440" s="15" t="s">
        <v>3701</v>
      </c>
      <c r="E1440" s="17" t="s">
        <v>70</v>
      </c>
      <c r="F1440" s="18" t="s">
        <v>1576</v>
      </c>
      <c r="G1440" s="19">
        <v>1</v>
      </c>
      <c r="H1440" s="19">
        <v>9</v>
      </c>
      <c r="I1440" s="20"/>
      <c r="J1440" s="20"/>
      <c r="K1440" s="20"/>
      <c r="L1440" s="20"/>
      <c r="M1440" s="19">
        <v>528</v>
      </c>
      <c r="N1440" s="19" t="s">
        <v>1350</v>
      </c>
      <c r="O1440" s="21">
        <f>IF(ISBLANK(J1440),(IF(ISBLANK(I1440),(IF(ISBLANK(K1440),(IF(ISBLANK(M1440),"Preis fehlt",M1440*'JR1'!AD$2)),K1440)),I1440)),J1440)</f>
        <v>633.6</v>
      </c>
    </row>
    <row r="1441" spans="1:15" ht="30" x14ac:dyDescent="0.25">
      <c r="A1441" s="23">
        <v>1056</v>
      </c>
      <c r="B1441" s="24" t="s">
        <v>56</v>
      </c>
      <c r="C1441" s="25" t="s">
        <v>3702</v>
      </c>
      <c r="D1441" s="24" t="s">
        <v>3703</v>
      </c>
      <c r="E1441" s="26" t="s">
        <v>352</v>
      </c>
      <c r="F1441" s="27" t="s">
        <v>866</v>
      </c>
      <c r="G1441" s="28">
        <v>6</v>
      </c>
      <c r="H1441" s="28">
        <v>6</v>
      </c>
      <c r="I1441" s="29">
        <v>589</v>
      </c>
      <c r="J1441" s="29"/>
      <c r="K1441" s="29"/>
      <c r="L1441" s="29">
        <v>499</v>
      </c>
      <c r="M1441" s="28">
        <v>662</v>
      </c>
      <c r="N1441" s="28" t="s">
        <v>88</v>
      </c>
      <c r="O1441" s="21">
        <f>IF(ISBLANK(J1441),(IF(ISBLANK(I1441),(IF(ISBLANK(K1441),(IF(ISBLANK(M1441),"Preis fehlt",M1441*'JR1'!AD$2)),K1441)),I1441)),J1441)</f>
        <v>589</v>
      </c>
    </row>
    <row r="1442" spans="1:15" ht="30" x14ac:dyDescent="0.25">
      <c r="A1442" s="14">
        <v>2092</v>
      </c>
      <c r="B1442" s="15" t="s">
        <v>56</v>
      </c>
      <c r="C1442" s="16" t="s">
        <v>3704</v>
      </c>
      <c r="D1442" s="15" t="s">
        <v>3705</v>
      </c>
      <c r="E1442" s="17" t="s">
        <v>91</v>
      </c>
      <c r="F1442" s="18" t="s">
        <v>3706</v>
      </c>
      <c r="G1442" s="19">
        <v>4</v>
      </c>
      <c r="H1442" s="19">
        <v>4</v>
      </c>
      <c r="I1442" s="20">
        <v>1017</v>
      </c>
      <c r="J1442" s="20"/>
      <c r="K1442" s="20"/>
      <c r="L1442" s="20">
        <v>862</v>
      </c>
      <c r="M1442" s="19">
        <v>1139</v>
      </c>
      <c r="N1442" s="19" t="s">
        <v>88</v>
      </c>
      <c r="O1442" s="21">
        <f>IF(ISBLANK(J1442),(IF(ISBLANK(I1442),(IF(ISBLANK(K1442),(IF(ISBLANK(M1442),"Preis fehlt",M1442*'JR1'!AD$2)),K1442)),I1442)),J1442)</f>
        <v>1017</v>
      </c>
    </row>
    <row r="1443" spans="1:15" ht="30" x14ac:dyDescent="0.25">
      <c r="A1443" s="23">
        <v>4083</v>
      </c>
      <c r="B1443" s="24" t="s">
        <v>56</v>
      </c>
      <c r="C1443" s="25" t="s">
        <v>3707</v>
      </c>
      <c r="D1443" s="24" t="s">
        <v>3708</v>
      </c>
      <c r="E1443" s="26" t="s">
        <v>352</v>
      </c>
      <c r="F1443" s="27" t="s">
        <v>161</v>
      </c>
      <c r="G1443" s="28">
        <v>10</v>
      </c>
      <c r="H1443" s="28">
        <v>10</v>
      </c>
      <c r="I1443" s="29">
        <v>1213</v>
      </c>
      <c r="J1443" s="29"/>
      <c r="K1443" s="29"/>
      <c r="L1443" s="29">
        <v>1028</v>
      </c>
      <c r="M1443" s="28">
        <v>1361</v>
      </c>
      <c r="N1443" s="28" t="s">
        <v>88</v>
      </c>
      <c r="O1443" s="21">
        <f>IF(ISBLANK(J1443),(IF(ISBLANK(I1443),(IF(ISBLANK(K1443),(IF(ISBLANK(M1443),"Preis fehlt",M1443*'JR1'!AD$2)),K1443)),I1443)),J1443)</f>
        <v>1213</v>
      </c>
    </row>
    <row r="1444" spans="1:15" ht="30" x14ac:dyDescent="0.25">
      <c r="A1444" s="14">
        <v>5345</v>
      </c>
      <c r="B1444" s="15" t="s">
        <v>56</v>
      </c>
      <c r="C1444" s="16" t="s">
        <v>3709</v>
      </c>
      <c r="D1444" s="15" t="s">
        <v>3710</v>
      </c>
      <c r="E1444" s="17" t="s">
        <v>98</v>
      </c>
      <c r="F1444" s="18" t="s">
        <v>133</v>
      </c>
      <c r="G1444" s="19">
        <v>12</v>
      </c>
      <c r="H1444" s="19">
        <v>12</v>
      </c>
      <c r="I1444" s="20">
        <v>4160</v>
      </c>
      <c r="J1444" s="20"/>
      <c r="K1444" s="20"/>
      <c r="L1444" s="20">
        <v>3525</v>
      </c>
      <c r="M1444" s="19">
        <v>4659</v>
      </c>
      <c r="N1444" s="19" t="s">
        <v>227</v>
      </c>
      <c r="O1444" s="21">
        <f>IF(ISBLANK(J1444),(IF(ISBLANK(I1444),(IF(ISBLANK(K1444),(IF(ISBLANK(M1444),"Preis fehlt",M1444*'JR1'!AD$2)),K1444)),I1444)),J1444)</f>
        <v>4160</v>
      </c>
    </row>
    <row r="1445" spans="1:15" ht="30" x14ac:dyDescent="0.25">
      <c r="A1445" s="23">
        <v>6017</v>
      </c>
      <c r="B1445" s="24" t="s">
        <v>56</v>
      </c>
      <c r="C1445" s="25" t="s">
        <v>3711</v>
      </c>
      <c r="D1445" s="24" t="s">
        <v>3712</v>
      </c>
      <c r="E1445" s="26" t="s">
        <v>91</v>
      </c>
      <c r="F1445" s="27" t="s">
        <v>195</v>
      </c>
      <c r="G1445" s="28">
        <v>12</v>
      </c>
      <c r="H1445" s="28">
        <v>12</v>
      </c>
      <c r="I1445" s="29">
        <v>5776</v>
      </c>
      <c r="J1445" s="29"/>
      <c r="K1445" s="29"/>
      <c r="L1445" s="29">
        <v>4895</v>
      </c>
      <c r="M1445" s="28">
        <v>6495</v>
      </c>
      <c r="N1445" s="28" t="s">
        <v>88</v>
      </c>
      <c r="O1445" s="21">
        <f>IF(ISBLANK(J1445),(IF(ISBLANK(I1445),(IF(ISBLANK(K1445),(IF(ISBLANK(M1445),"Preis fehlt",M1445*'JR1'!AD$2)),K1445)),I1445)),J1445)</f>
        <v>5776</v>
      </c>
    </row>
    <row r="1446" spans="1:15" x14ac:dyDescent="0.25">
      <c r="A1446" s="14">
        <v>12886</v>
      </c>
      <c r="B1446" s="15" t="s">
        <v>56</v>
      </c>
      <c r="C1446" s="16" t="s">
        <v>3713</v>
      </c>
      <c r="D1446" s="15" t="s">
        <v>3714</v>
      </c>
      <c r="E1446" s="17" t="s">
        <v>59</v>
      </c>
      <c r="F1446" s="18" t="s">
        <v>3715</v>
      </c>
      <c r="G1446" s="19">
        <v>12</v>
      </c>
      <c r="H1446" s="19">
        <v>12</v>
      </c>
      <c r="I1446" s="20"/>
      <c r="J1446" s="20"/>
      <c r="K1446" s="20"/>
      <c r="L1446" s="20"/>
      <c r="M1446" s="20"/>
      <c r="N1446" s="19" t="s">
        <v>93</v>
      </c>
      <c r="O1446" s="21" t="str">
        <f>IF(ISBLANK(J1446),(IF(ISBLANK(I1446),(IF(ISBLANK(K1446),(IF(ISBLANK(M1446),"Preis fehlt",M1446*'JR1'!AD$2)),K1446)),I1446)),J1446)</f>
        <v>Preis fehlt</v>
      </c>
    </row>
    <row r="1447" spans="1:15" x14ac:dyDescent="0.25">
      <c r="A1447" s="23">
        <v>18181</v>
      </c>
      <c r="B1447" s="30"/>
      <c r="C1447" s="25" t="s">
        <v>3716</v>
      </c>
      <c r="D1447" s="24" t="s">
        <v>3717</v>
      </c>
      <c r="E1447" s="26" t="s">
        <v>59</v>
      </c>
      <c r="F1447" s="27" t="s">
        <v>2172</v>
      </c>
      <c r="G1447" s="28">
        <v>4</v>
      </c>
      <c r="H1447" s="28">
        <v>4</v>
      </c>
      <c r="I1447" s="29"/>
      <c r="J1447" s="29"/>
      <c r="K1447" s="29"/>
      <c r="L1447" s="29"/>
      <c r="M1447" s="29"/>
      <c r="N1447" s="28" t="s">
        <v>93</v>
      </c>
      <c r="O1447" s="21" t="str">
        <f>IF(ISBLANK(J1447),(IF(ISBLANK(I1447),(IF(ISBLANK(K1447),(IF(ISBLANK(M1447),"Preis fehlt",M1447*'JR1'!AD$2)),K1447)),I1447)),J1447)</f>
        <v>Preis fehlt</v>
      </c>
    </row>
    <row r="1448" spans="1:15" x14ac:dyDescent="0.25">
      <c r="A1448" s="14">
        <v>12073</v>
      </c>
      <c r="B1448" s="15" t="s">
        <v>56</v>
      </c>
      <c r="C1448" s="16" t="s">
        <v>3718</v>
      </c>
      <c r="D1448" s="15" t="s">
        <v>3719</v>
      </c>
      <c r="E1448" s="17" t="s">
        <v>129</v>
      </c>
      <c r="F1448" s="18" t="s">
        <v>3720</v>
      </c>
      <c r="G1448" s="19">
        <v>12</v>
      </c>
      <c r="H1448" s="19">
        <v>24</v>
      </c>
      <c r="I1448" s="20">
        <v>14270</v>
      </c>
      <c r="J1448" s="20"/>
      <c r="K1448" s="20"/>
      <c r="L1448" s="20">
        <v>12091</v>
      </c>
      <c r="M1448" s="19">
        <v>11347</v>
      </c>
      <c r="N1448" s="19" t="s">
        <v>111</v>
      </c>
      <c r="O1448" s="21">
        <f>IF(ISBLANK(J1448),(IF(ISBLANK(I1448),(IF(ISBLANK(K1448),(IF(ISBLANK(M1448),"Preis fehlt",M1448*'JR1'!AD$2)),K1448)),I1448)),J1448)</f>
        <v>14270</v>
      </c>
    </row>
    <row r="1449" spans="1:15" ht="30" x14ac:dyDescent="0.25">
      <c r="A1449" s="23">
        <v>6018</v>
      </c>
      <c r="B1449" s="24" t="s">
        <v>56</v>
      </c>
      <c r="C1449" s="25" t="s">
        <v>3721</v>
      </c>
      <c r="D1449" s="24" t="s">
        <v>3722</v>
      </c>
      <c r="E1449" s="26" t="s">
        <v>129</v>
      </c>
      <c r="F1449" s="27" t="s">
        <v>616</v>
      </c>
      <c r="G1449" s="28">
        <v>6</v>
      </c>
      <c r="H1449" s="28">
        <v>6</v>
      </c>
      <c r="I1449" s="29">
        <v>2514</v>
      </c>
      <c r="J1449" s="29"/>
      <c r="K1449" s="29"/>
      <c r="L1449" s="29">
        <v>2131</v>
      </c>
      <c r="M1449" s="28">
        <v>2811</v>
      </c>
      <c r="N1449" s="28" t="s">
        <v>80</v>
      </c>
      <c r="O1449" s="21">
        <f>IF(ISBLANK(J1449),(IF(ISBLANK(I1449),(IF(ISBLANK(K1449),(IF(ISBLANK(M1449),"Preis fehlt",M1449*'JR1'!AD$2)),K1449)),I1449)),J1449)</f>
        <v>2514</v>
      </c>
    </row>
    <row r="1450" spans="1:15" ht="90" x14ac:dyDescent="0.25">
      <c r="A1450" s="14">
        <v>12075</v>
      </c>
      <c r="B1450" s="15" t="s">
        <v>56</v>
      </c>
      <c r="C1450" s="16" t="s">
        <v>3723</v>
      </c>
      <c r="D1450" s="15" t="s">
        <v>3724</v>
      </c>
      <c r="E1450" s="17" t="s">
        <v>74</v>
      </c>
      <c r="F1450" s="18" t="s">
        <v>3725</v>
      </c>
      <c r="G1450" s="19">
        <v>6</v>
      </c>
      <c r="H1450" s="19">
        <v>6</v>
      </c>
      <c r="I1450" s="20">
        <v>1922</v>
      </c>
      <c r="J1450" s="20"/>
      <c r="K1450" s="20"/>
      <c r="L1450" s="20">
        <v>1628</v>
      </c>
      <c r="M1450" s="19">
        <v>1367</v>
      </c>
      <c r="N1450" s="19" t="s">
        <v>76</v>
      </c>
      <c r="O1450" s="21">
        <f>IF(ISBLANK(J1450),(IF(ISBLANK(I1450),(IF(ISBLANK(K1450),(IF(ISBLANK(M1450),"Preis fehlt",M1450*'JR1'!AD$2)),K1450)),I1450)),J1450)</f>
        <v>1922</v>
      </c>
    </row>
    <row r="1451" spans="1:15" x14ac:dyDescent="0.25">
      <c r="A1451" s="23">
        <v>13431</v>
      </c>
      <c r="B1451" s="24" t="s">
        <v>62</v>
      </c>
      <c r="C1451" s="25" t="s">
        <v>3726</v>
      </c>
      <c r="D1451" s="24" t="s">
        <v>3727</v>
      </c>
      <c r="E1451" s="26" t="s">
        <v>65</v>
      </c>
      <c r="F1451" s="27" t="s">
        <v>619</v>
      </c>
      <c r="G1451" s="28">
        <v>1</v>
      </c>
      <c r="H1451" s="28">
        <v>4</v>
      </c>
      <c r="I1451" s="29"/>
      <c r="J1451" s="29"/>
      <c r="K1451" s="29"/>
      <c r="L1451" s="29"/>
      <c r="M1451" s="28">
        <v>247</v>
      </c>
      <c r="N1451" s="28" t="s">
        <v>1350</v>
      </c>
      <c r="O1451" s="21">
        <f>IF(ISBLANK(J1451),(IF(ISBLANK(I1451),(IF(ISBLANK(K1451),(IF(ISBLANK(M1451),"Preis fehlt",M1451*'JR1'!AD$2)),K1451)),I1451)),J1451)</f>
        <v>296.39999999999998</v>
      </c>
    </row>
    <row r="1452" spans="1:15" x14ac:dyDescent="0.25">
      <c r="A1452" s="14">
        <v>8594</v>
      </c>
      <c r="B1452" s="15" t="s">
        <v>56</v>
      </c>
      <c r="C1452" s="16" t="s">
        <v>3728</v>
      </c>
      <c r="D1452" s="15" t="s">
        <v>3729</v>
      </c>
      <c r="E1452" s="17" t="s">
        <v>98</v>
      </c>
      <c r="F1452" s="18" t="s">
        <v>2038</v>
      </c>
      <c r="G1452" s="19">
        <v>4</v>
      </c>
      <c r="H1452" s="19">
        <v>4</v>
      </c>
      <c r="I1452" s="20"/>
      <c r="J1452" s="20"/>
      <c r="K1452" s="20"/>
      <c r="L1452" s="20"/>
      <c r="M1452" s="20"/>
      <c r="N1452" s="19" t="s">
        <v>67</v>
      </c>
      <c r="O1452" s="21" t="str">
        <f>IF(ISBLANK(J1452),(IF(ISBLANK(I1452),(IF(ISBLANK(K1452),(IF(ISBLANK(M1452),"Preis fehlt",M1452*'JR1'!AD$2)),K1452)),I1452)),J1452)</f>
        <v>Preis fehlt</v>
      </c>
    </row>
    <row r="1453" spans="1:15" ht="30" x14ac:dyDescent="0.25">
      <c r="A1453" s="23">
        <v>5163</v>
      </c>
      <c r="B1453" s="24" t="s">
        <v>56</v>
      </c>
      <c r="C1453" s="25" t="s">
        <v>3730</v>
      </c>
      <c r="D1453" s="24" t="s">
        <v>3731</v>
      </c>
      <c r="E1453" s="26" t="s">
        <v>59</v>
      </c>
      <c r="F1453" s="27" t="s">
        <v>3732</v>
      </c>
      <c r="G1453" s="28">
        <v>24</v>
      </c>
      <c r="H1453" s="28">
        <v>24</v>
      </c>
      <c r="I1453" s="29">
        <v>10248</v>
      </c>
      <c r="J1453" s="29"/>
      <c r="K1453" s="29"/>
      <c r="L1453" s="29">
        <v>8686</v>
      </c>
      <c r="M1453" s="28">
        <v>11467</v>
      </c>
      <c r="N1453" s="28" t="s">
        <v>61</v>
      </c>
      <c r="O1453" s="21">
        <f>IF(ISBLANK(J1453),(IF(ISBLANK(I1453),(IF(ISBLANK(K1453),(IF(ISBLANK(M1453),"Preis fehlt",M1453*'JR1'!AD$2)),K1453)),I1453)),J1453)</f>
        <v>10248</v>
      </c>
    </row>
    <row r="1454" spans="1:15" ht="120" x14ac:dyDescent="0.25">
      <c r="A1454" s="14">
        <v>12074</v>
      </c>
      <c r="B1454" s="15" t="s">
        <v>56</v>
      </c>
      <c r="C1454" s="16" t="s">
        <v>3733</v>
      </c>
      <c r="D1454" s="15" t="s">
        <v>3734</v>
      </c>
      <c r="E1454" s="17" t="s">
        <v>74</v>
      </c>
      <c r="F1454" s="18" t="s">
        <v>3735</v>
      </c>
      <c r="G1454" s="19">
        <v>6</v>
      </c>
      <c r="H1454" s="19">
        <v>6</v>
      </c>
      <c r="I1454" s="20">
        <v>2351</v>
      </c>
      <c r="J1454" s="20"/>
      <c r="K1454" s="20"/>
      <c r="L1454" s="20">
        <v>1992</v>
      </c>
      <c r="M1454" s="19">
        <v>2017</v>
      </c>
      <c r="N1454" s="19" t="s">
        <v>76</v>
      </c>
      <c r="O1454" s="21">
        <f>IF(ISBLANK(J1454),(IF(ISBLANK(I1454),(IF(ISBLANK(K1454),(IF(ISBLANK(M1454),"Preis fehlt",M1454*'JR1'!AD$2)),K1454)),I1454)),J1454)</f>
        <v>2351</v>
      </c>
    </row>
    <row r="1455" spans="1:15" x14ac:dyDescent="0.25">
      <c r="A1455" s="23">
        <v>5058</v>
      </c>
      <c r="B1455" s="24" t="s">
        <v>56</v>
      </c>
      <c r="C1455" s="25" t="s">
        <v>3736</v>
      </c>
      <c r="D1455" s="24" t="s">
        <v>3737</v>
      </c>
      <c r="E1455" s="26" t="s">
        <v>74</v>
      </c>
      <c r="F1455" s="27" t="s">
        <v>825</v>
      </c>
      <c r="G1455" s="28">
        <v>12</v>
      </c>
      <c r="H1455" s="28">
        <v>12</v>
      </c>
      <c r="I1455" s="29">
        <v>4505</v>
      </c>
      <c r="J1455" s="29"/>
      <c r="K1455" s="29"/>
      <c r="L1455" s="29">
        <v>3820</v>
      </c>
      <c r="M1455" s="28">
        <v>5045</v>
      </c>
      <c r="N1455" s="28" t="s">
        <v>104</v>
      </c>
      <c r="O1455" s="21">
        <f>IF(ISBLANK(J1455),(IF(ISBLANK(I1455),(IF(ISBLANK(K1455),(IF(ISBLANK(M1455),"Preis fehlt",M1455*'JR1'!AD$2)),K1455)),I1455)),J1455)</f>
        <v>4505</v>
      </c>
    </row>
    <row r="1456" spans="1:15" x14ac:dyDescent="0.25">
      <c r="A1456" s="14">
        <v>8709</v>
      </c>
      <c r="B1456" s="15" t="s">
        <v>56</v>
      </c>
      <c r="C1456" s="16" t="s">
        <v>3738</v>
      </c>
      <c r="D1456" s="15" t="s">
        <v>3739</v>
      </c>
      <c r="E1456" s="17" t="s">
        <v>98</v>
      </c>
      <c r="F1456" s="18" t="s">
        <v>854</v>
      </c>
      <c r="G1456" s="19">
        <v>6</v>
      </c>
      <c r="H1456" s="19">
        <v>6</v>
      </c>
      <c r="I1456" s="20"/>
      <c r="J1456" s="20"/>
      <c r="K1456" s="20"/>
      <c r="L1456" s="20"/>
      <c r="M1456" s="20"/>
      <c r="N1456" s="19" t="s">
        <v>67</v>
      </c>
      <c r="O1456" s="21" t="str">
        <f>IF(ISBLANK(J1456),(IF(ISBLANK(I1456),(IF(ISBLANK(K1456),(IF(ISBLANK(M1456),"Preis fehlt",M1456*'JR1'!AD$2)),K1456)),I1456)),J1456)</f>
        <v>Preis fehlt</v>
      </c>
    </row>
    <row r="1457" spans="1:15" x14ac:dyDescent="0.25">
      <c r="A1457" s="23">
        <v>13372</v>
      </c>
      <c r="B1457" s="24" t="s">
        <v>62</v>
      </c>
      <c r="C1457" s="25" t="s">
        <v>3740</v>
      </c>
      <c r="D1457" s="24" t="s">
        <v>3741</v>
      </c>
      <c r="E1457" s="26" t="s">
        <v>65</v>
      </c>
      <c r="F1457" s="27" t="s">
        <v>71</v>
      </c>
      <c r="G1457" s="28">
        <v>1</v>
      </c>
      <c r="H1457" s="28">
        <v>7</v>
      </c>
      <c r="I1457" s="29"/>
      <c r="J1457" s="29"/>
      <c r="K1457" s="29"/>
      <c r="L1457" s="29"/>
      <c r="M1457" s="28">
        <v>563</v>
      </c>
      <c r="N1457" s="28" t="s">
        <v>67</v>
      </c>
      <c r="O1457" s="21">
        <f>IF(ISBLANK(J1457),(IF(ISBLANK(I1457),(IF(ISBLANK(K1457),(IF(ISBLANK(M1457),"Preis fehlt",M1457*'JR1'!AD$2)),K1457)),I1457)),J1457)</f>
        <v>675.6</v>
      </c>
    </row>
    <row r="1458" spans="1:15" x14ac:dyDescent="0.25">
      <c r="A1458" s="23">
        <v>12614</v>
      </c>
      <c r="B1458" s="24" t="s">
        <v>56</v>
      </c>
      <c r="C1458" s="25" t="s">
        <v>3742</v>
      </c>
      <c r="D1458" s="24" t="s">
        <v>3743</v>
      </c>
      <c r="E1458" s="26" t="s">
        <v>74</v>
      </c>
      <c r="F1458" s="27" t="s">
        <v>3613</v>
      </c>
      <c r="G1458" s="28">
        <v>12</v>
      </c>
      <c r="H1458" s="28">
        <v>12</v>
      </c>
      <c r="I1458" s="29">
        <v>6340</v>
      </c>
      <c r="J1458" s="29"/>
      <c r="K1458" s="29"/>
      <c r="L1458" s="29">
        <v>5372</v>
      </c>
      <c r="M1458" s="28">
        <v>5634</v>
      </c>
      <c r="N1458" s="28" t="s">
        <v>67</v>
      </c>
      <c r="O1458" s="21">
        <f>IF(ISBLANK(J1458),(IF(ISBLANK(I1458),(IF(ISBLANK(K1458),(IF(ISBLANK(M1458),"Preis fehlt",M1458*'JR1'!AD$2)),K1458)),I1458)),J1458)</f>
        <v>6340</v>
      </c>
    </row>
    <row r="1459" spans="1:15" x14ac:dyDescent="0.25">
      <c r="A1459" s="14">
        <v>12615</v>
      </c>
      <c r="B1459" s="15" t="s">
        <v>56</v>
      </c>
      <c r="C1459" s="16" t="s">
        <v>3744</v>
      </c>
      <c r="D1459" s="15" t="s">
        <v>3745</v>
      </c>
      <c r="E1459" s="17" t="s">
        <v>129</v>
      </c>
      <c r="F1459" s="18" t="s">
        <v>3746</v>
      </c>
      <c r="G1459" s="19">
        <v>1</v>
      </c>
      <c r="H1459" s="19">
        <v>24</v>
      </c>
      <c r="I1459" s="20">
        <v>6467</v>
      </c>
      <c r="J1459" s="20"/>
      <c r="K1459" s="20"/>
      <c r="L1459" s="20">
        <v>5480</v>
      </c>
      <c r="M1459" s="19">
        <v>5750</v>
      </c>
      <c r="N1459" s="19" t="s">
        <v>104</v>
      </c>
      <c r="O1459" s="21">
        <f>IF(ISBLANK(J1459),(IF(ISBLANK(I1459),(IF(ISBLANK(K1459),(IF(ISBLANK(M1459),"Preis fehlt",M1459*'JR1'!AD$2)),K1459)),I1459)),J1459)</f>
        <v>6467</v>
      </c>
    </row>
    <row r="1460" spans="1:15" ht="30" x14ac:dyDescent="0.25">
      <c r="A1460" s="23">
        <v>5168</v>
      </c>
      <c r="B1460" s="24" t="s">
        <v>56</v>
      </c>
      <c r="C1460" s="25" t="s">
        <v>3747</v>
      </c>
      <c r="D1460" s="24" t="s">
        <v>3748</v>
      </c>
      <c r="E1460" s="26" t="s">
        <v>59</v>
      </c>
      <c r="F1460" s="27" t="s">
        <v>161</v>
      </c>
      <c r="G1460" s="28">
        <v>18</v>
      </c>
      <c r="H1460" s="28">
        <v>18</v>
      </c>
      <c r="I1460" s="29">
        <v>9547</v>
      </c>
      <c r="J1460" s="29"/>
      <c r="K1460" s="29"/>
      <c r="L1460" s="29">
        <v>8090</v>
      </c>
      <c r="M1460" s="28">
        <v>10677</v>
      </c>
      <c r="N1460" s="28" t="s">
        <v>61</v>
      </c>
      <c r="O1460" s="21">
        <f>IF(ISBLANK(J1460),(IF(ISBLANK(I1460),(IF(ISBLANK(K1460),(IF(ISBLANK(M1460),"Preis fehlt",M1460*'JR1'!AD$2)),K1460)),I1460)),J1460)</f>
        <v>9547</v>
      </c>
    </row>
    <row r="1461" spans="1:15" ht="30" x14ac:dyDescent="0.25">
      <c r="A1461" s="14">
        <v>7721</v>
      </c>
      <c r="B1461" s="15" t="s">
        <v>56</v>
      </c>
      <c r="C1461" s="16" t="s">
        <v>3749</v>
      </c>
      <c r="D1461" s="15" t="s">
        <v>3750</v>
      </c>
      <c r="E1461" s="17" t="s">
        <v>245</v>
      </c>
      <c r="F1461" s="18" t="s">
        <v>3751</v>
      </c>
      <c r="G1461" s="19">
        <v>8</v>
      </c>
      <c r="H1461" s="19">
        <v>8</v>
      </c>
      <c r="I1461" s="20">
        <v>2150</v>
      </c>
      <c r="J1461" s="20"/>
      <c r="K1461" s="20"/>
      <c r="L1461" s="20">
        <v>1823</v>
      </c>
      <c r="M1461" s="19">
        <v>2402</v>
      </c>
      <c r="N1461" s="19" t="s">
        <v>61</v>
      </c>
      <c r="O1461" s="21">
        <f>IF(ISBLANK(J1461),(IF(ISBLANK(I1461),(IF(ISBLANK(K1461),(IF(ISBLANK(M1461),"Preis fehlt",M1461*'JR1'!AD$2)),K1461)),I1461)),J1461)</f>
        <v>2150</v>
      </c>
    </row>
    <row r="1462" spans="1:15" ht="30" x14ac:dyDescent="0.25">
      <c r="A1462" s="23">
        <v>5169</v>
      </c>
      <c r="B1462" s="24" t="s">
        <v>56</v>
      </c>
      <c r="C1462" s="25" t="s">
        <v>3752</v>
      </c>
      <c r="D1462" s="24" t="s">
        <v>3753</v>
      </c>
      <c r="E1462" s="26" t="s">
        <v>129</v>
      </c>
      <c r="F1462" s="27" t="s">
        <v>3754</v>
      </c>
      <c r="G1462" s="28">
        <v>24</v>
      </c>
      <c r="H1462" s="28">
        <v>24</v>
      </c>
      <c r="I1462" s="29">
        <v>4994</v>
      </c>
      <c r="J1462" s="29"/>
      <c r="K1462" s="29"/>
      <c r="L1462" s="29">
        <v>4233</v>
      </c>
      <c r="M1462" s="28">
        <v>5589</v>
      </c>
      <c r="N1462" s="28" t="s">
        <v>61</v>
      </c>
      <c r="O1462" s="21">
        <f>IF(ISBLANK(J1462),(IF(ISBLANK(I1462),(IF(ISBLANK(K1462),(IF(ISBLANK(M1462),"Preis fehlt",M1462*'JR1'!AD$2)),K1462)),I1462)),J1462)</f>
        <v>4994</v>
      </c>
    </row>
    <row r="1463" spans="1:15" ht="30" x14ac:dyDescent="0.25">
      <c r="A1463" s="14">
        <v>12077</v>
      </c>
      <c r="B1463" s="15" t="s">
        <v>56</v>
      </c>
      <c r="C1463" s="16" t="s">
        <v>3755</v>
      </c>
      <c r="D1463" s="15" t="s">
        <v>3756</v>
      </c>
      <c r="E1463" s="17" t="s">
        <v>129</v>
      </c>
      <c r="F1463" s="18" t="s">
        <v>3757</v>
      </c>
      <c r="G1463" s="19">
        <v>12</v>
      </c>
      <c r="H1463" s="19">
        <v>12</v>
      </c>
      <c r="I1463" s="20">
        <v>5375</v>
      </c>
      <c r="J1463" s="20"/>
      <c r="K1463" s="20"/>
      <c r="L1463" s="20">
        <v>4556</v>
      </c>
      <c r="M1463" s="19">
        <v>4222</v>
      </c>
      <c r="N1463" s="19" t="s">
        <v>61</v>
      </c>
      <c r="O1463" s="21">
        <f>IF(ISBLANK(J1463),(IF(ISBLANK(I1463),(IF(ISBLANK(K1463),(IF(ISBLANK(M1463),"Preis fehlt",M1463*'JR1'!AD$2)),K1463)),I1463)),J1463)</f>
        <v>5375</v>
      </c>
    </row>
    <row r="1464" spans="1:15" ht="30" x14ac:dyDescent="0.25">
      <c r="A1464" s="23">
        <v>5170</v>
      </c>
      <c r="B1464" s="24" t="s">
        <v>56</v>
      </c>
      <c r="C1464" s="25" t="s">
        <v>3758</v>
      </c>
      <c r="D1464" s="24" t="s">
        <v>3759</v>
      </c>
      <c r="E1464" s="26" t="s">
        <v>98</v>
      </c>
      <c r="F1464" s="27" t="s">
        <v>3760</v>
      </c>
      <c r="G1464" s="28">
        <v>24</v>
      </c>
      <c r="H1464" s="28">
        <v>24</v>
      </c>
      <c r="I1464" s="29">
        <v>10719</v>
      </c>
      <c r="J1464" s="29"/>
      <c r="K1464" s="29"/>
      <c r="L1464" s="29">
        <v>9085</v>
      </c>
      <c r="M1464" s="28">
        <v>11990</v>
      </c>
      <c r="N1464" s="28" t="s">
        <v>61</v>
      </c>
      <c r="O1464" s="21">
        <f>IF(ISBLANK(J1464),(IF(ISBLANK(I1464),(IF(ISBLANK(K1464),(IF(ISBLANK(M1464),"Preis fehlt",M1464*'JR1'!AD$2)),K1464)),I1464)),J1464)</f>
        <v>10719</v>
      </c>
    </row>
    <row r="1465" spans="1:15" ht="30" x14ac:dyDescent="0.25">
      <c r="A1465" s="14">
        <v>5171</v>
      </c>
      <c r="B1465" s="15" t="s">
        <v>56</v>
      </c>
      <c r="C1465" s="16" t="s">
        <v>3761</v>
      </c>
      <c r="D1465" s="15" t="s">
        <v>3762</v>
      </c>
      <c r="E1465" s="17" t="s">
        <v>352</v>
      </c>
      <c r="F1465" s="18" t="s">
        <v>161</v>
      </c>
      <c r="G1465" s="19">
        <v>48</v>
      </c>
      <c r="H1465" s="19">
        <v>48</v>
      </c>
      <c r="I1465" s="20">
        <v>15417</v>
      </c>
      <c r="J1465" s="20"/>
      <c r="K1465" s="20"/>
      <c r="L1465" s="20">
        <v>13067</v>
      </c>
      <c r="M1465" s="19">
        <v>17245</v>
      </c>
      <c r="N1465" s="19" t="s">
        <v>61</v>
      </c>
      <c r="O1465" s="21">
        <f>IF(ISBLANK(J1465),(IF(ISBLANK(I1465),(IF(ISBLANK(K1465),(IF(ISBLANK(M1465),"Preis fehlt",M1465*'JR1'!AD$2)),K1465)),I1465)),J1465)</f>
        <v>15417</v>
      </c>
    </row>
    <row r="1466" spans="1:15" ht="30" x14ac:dyDescent="0.25">
      <c r="A1466" s="14">
        <v>5398</v>
      </c>
      <c r="B1466" s="15" t="s">
        <v>56</v>
      </c>
      <c r="C1466" s="16" t="s">
        <v>3763</v>
      </c>
      <c r="D1466" s="15" t="s">
        <v>3764</v>
      </c>
      <c r="E1466" s="17" t="s">
        <v>129</v>
      </c>
      <c r="F1466" s="18" t="s">
        <v>3765</v>
      </c>
      <c r="G1466" s="19">
        <v>8</v>
      </c>
      <c r="H1466" s="19">
        <v>8</v>
      </c>
      <c r="I1466" s="20">
        <v>3272</v>
      </c>
      <c r="J1466" s="20"/>
      <c r="K1466" s="20"/>
      <c r="L1466" s="20">
        <v>2773</v>
      </c>
      <c r="M1466" s="19">
        <v>3659</v>
      </c>
      <c r="N1466" s="19" t="s">
        <v>80</v>
      </c>
      <c r="O1466" s="21">
        <f>IF(ISBLANK(J1466),(IF(ISBLANK(I1466),(IF(ISBLANK(K1466),(IF(ISBLANK(M1466),"Preis fehlt",M1466*'JR1'!AD$2)),K1466)),I1466)),J1466)</f>
        <v>3272</v>
      </c>
    </row>
    <row r="1467" spans="1:15" ht="30" x14ac:dyDescent="0.25">
      <c r="A1467" s="23">
        <v>5443</v>
      </c>
      <c r="B1467" s="24" t="s">
        <v>56</v>
      </c>
      <c r="C1467" s="25" t="s">
        <v>3766</v>
      </c>
      <c r="D1467" s="24" t="s">
        <v>3767</v>
      </c>
      <c r="E1467" s="26" t="s">
        <v>129</v>
      </c>
      <c r="F1467" s="27" t="s">
        <v>3768</v>
      </c>
      <c r="G1467" s="28">
        <v>5</v>
      </c>
      <c r="H1467" s="28">
        <v>5</v>
      </c>
      <c r="I1467" s="29">
        <v>672</v>
      </c>
      <c r="J1467" s="29"/>
      <c r="K1467" s="29"/>
      <c r="L1467" s="29">
        <v>570</v>
      </c>
      <c r="M1467" s="28">
        <v>751</v>
      </c>
      <c r="N1467" s="28" t="s">
        <v>80</v>
      </c>
      <c r="O1467" s="21">
        <f>IF(ISBLANK(J1467),(IF(ISBLANK(I1467),(IF(ISBLANK(K1467),(IF(ISBLANK(M1467),"Preis fehlt",M1467*'JR1'!AD$2)),K1467)),I1467)),J1467)</f>
        <v>672</v>
      </c>
    </row>
    <row r="1468" spans="1:15" x14ac:dyDescent="0.25">
      <c r="A1468" s="14">
        <v>12078</v>
      </c>
      <c r="B1468" s="15" t="s">
        <v>56</v>
      </c>
      <c r="C1468" s="16" t="s">
        <v>3769</v>
      </c>
      <c r="D1468" s="15" t="s">
        <v>3770</v>
      </c>
      <c r="E1468" s="17" t="s">
        <v>507</v>
      </c>
      <c r="F1468" s="18" t="s">
        <v>3771</v>
      </c>
      <c r="G1468" s="19">
        <v>6</v>
      </c>
      <c r="H1468" s="19">
        <v>6</v>
      </c>
      <c r="I1468" s="20">
        <v>2772</v>
      </c>
      <c r="J1468" s="20"/>
      <c r="K1468" s="20"/>
      <c r="L1468" s="20">
        <v>2350</v>
      </c>
      <c r="M1468" s="19">
        <v>2184</v>
      </c>
      <c r="N1468" s="19" t="s">
        <v>111</v>
      </c>
      <c r="O1468" s="21">
        <f>IF(ISBLANK(J1468),(IF(ISBLANK(I1468),(IF(ISBLANK(K1468),(IF(ISBLANK(M1468),"Preis fehlt",M1468*'JR1'!AD$2)),K1468)),I1468)),J1468)</f>
        <v>2772</v>
      </c>
    </row>
    <row r="1469" spans="1:15" x14ac:dyDescent="0.25">
      <c r="A1469" s="23">
        <v>8655</v>
      </c>
      <c r="B1469" s="24" t="s">
        <v>56</v>
      </c>
      <c r="C1469" s="25" t="s">
        <v>3772</v>
      </c>
      <c r="D1469" s="24" t="s">
        <v>3773</v>
      </c>
      <c r="E1469" s="26" t="s">
        <v>98</v>
      </c>
      <c r="F1469" s="27" t="s">
        <v>3039</v>
      </c>
      <c r="G1469" s="28">
        <v>12</v>
      </c>
      <c r="H1469" s="28">
        <v>12</v>
      </c>
      <c r="I1469" s="29">
        <v>1070</v>
      </c>
      <c r="J1469" s="29"/>
      <c r="K1469" s="29"/>
      <c r="L1469" s="29">
        <v>907</v>
      </c>
      <c r="M1469" s="28">
        <v>1200</v>
      </c>
      <c r="N1469" s="28" t="s">
        <v>227</v>
      </c>
      <c r="O1469" s="21">
        <f>IF(ISBLANK(J1469),(IF(ISBLANK(I1469),(IF(ISBLANK(K1469),(IF(ISBLANK(M1469),"Preis fehlt",M1469*'JR1'!AD$2)),K1469)),I1469)),J1469)</f>
        <v>1070</v>
      </c>
    </row>
    <row r="1470" spans="1:15" x14ac:dyDescent="0.25">
      <c r="A1470" s="14">
        <v>12606</v>
      </c>
      <c r="B1470" s="15" t="s">
        <v>56</v>
      </c>
      <c r="C1470" s="16" t="s">
        <v>3774</v>
      </c>
      <c r="D1470" s="15" t="s">
        <v>3775</v>
      </c>
      <c r="E1470" s="17" t="s">
        <v>74</v>
      </c>
      <c r="F1470" s="18" t="s">
        <v>477</v>
      </c>
      <c r="G1470" s="19">
        <v>1</v>
      </c>
      <c r="H1470" s="19">
        <v>6</v>
      </c>
      <c r="I1470" s="20">
        <v>542</v>
      </c>
      <c r="J1470" s="20"/>
      <c r="K1470" s="20"/>
      <c r="L1470" s="20">
        <v>460</v>
      </c>
      <c r="M1470" s="19">
        <v>682</v>
      </c>
      <c r="N1470" s="19" t="s">
        <v>284</v>
      </c>
      <c r="O1470" s="21">
        <f>IF(ISBLANK(J1470),(IF(ISBLANK(I1470),(IF(ISBLANK(K1470),(IF(ISBLANK(M1470),"Preis fehlt",M1470*'JR1'!AD$2)),K1470)),I1470)),J1470)</f>
        <v>542</v>
      </c>
    </row>
    <row r="1471" spans="1:15" x14ac:dyDescent="0.25">
      <c r="A1471" s="23">
        <v>12653</v>
      </c>
      <c r="B1471" s="24" t="s">
        <v>56</v>
      </c>
      <c r="C1471" s="25" t="s">
        <v>3776</v>
      </c>
      <c r="D1471" s="24" t="s">
        <v>3777</v>
      </c>
      <c r="E1471" s="26" t="s">
        <v>83</v>
      </c>
      <c r="F1471" s="27" t="s">
        <v>3778</v>
      </c>
      <c r="G1471" s="28">
        <v>24</v>
      </c>
      <c r="H1471" s="28">
        <v>24</v>
      </c>
      <c r="I1471" s="29">
        <v>1902</v>
      </c>
      <c r="J1471" s="29"/>
      <c r="K1471" s="29"/>
      <c r="L1471" s="29">
        <v>1612</v>
      </c>
      <c r="M1471" s="28">
        <v>1692</v>
      </c>
      <c r="N1471" s="28" t="s">
        <v>151</v>
      </c>
      <c r="O1471" s="21">
        <f>IF(ISBLANK(J1471),(IF(ISBLANK(I1471),(IF(ISBLANK(K1471),(IF(ISBLANK(M1471),"Preis fehlt",M1471*'JR1'!AD$2)),K1471)),I1471)),J1471)</f>
        <v>1902</v>
      </c>
    </row>
    <row r="1472" spans="1:15" x14ac:dyDescent="0.25">
      <c r="A1472" s="14">
        <v>5060</v>
      </c>
      <c r="B1472" s="15" t="s">
        <v>56</v>
      </c>
      <c r="C1472" s="16" t="s">
        <v>3779</v>
      </c>
      <c r="D1472" s="15" t="s">
        <v>3780</v>
      </c>
      <c r="E1472" s="17" t="s">
        <v>352</v>
      </c>
      <c r="F1472" s="18" t="s">
        <v>3781</v>
      </c>
      <c r="G1472" s="19">
        <v>12</v>
      </c>
      <c r="H1472" s="19">
        <v>12</v>
      </c>
      <c r="I1472" s="20">
        <v>6937</v>
      </c>
      <c r="J1472" s="20"/>
      <c r="K1472" s="20"/>
      <c r="L1472" s="20">
        <v>5880</v>
      </c>
      <c r="M1472" s="19">
        <v>7766</v>
      </c>
      <c r="N1472" s="19" t="s">
        <v>294</v>
      </c>
      <c r="O1472" s="21">
        <f>IF(ISBLANK(J1472),(IF(ISBLANK(I1472),(IF(ISBLANK(K1472),(IF(ISBLANK(M1472),"Preis fehlt",M1472*'JR1'!AD$2)),K1472)),I1472)),J1472)</f>
        <v>6937</v>
      </c>
    </row>
    <row r="1473" spans="1:15" ht="135" x14ac:dyDescent="0.25">
      <c r="A1473" s="23">
        <v>866</v>
      </c>
      <c r="B1473" s="24" t="s">
        <v>56</v>
      </c>
      <c r="C1473" s="25" t="s">
        <v>3782</v>
      </c>
      <c r="D1473" s="24" t="s">
        <v>3783</v>
      </c>
      <c r="E1473" s="26" t="s">
        <v>83</v>
      </c>
      <c r="F1473" s="27" t="s">
        <v>1343</v>
      </c>
      <c r="G1473" s="28">
        <v>4</v>
      </c>
      <c r="H1473" s="28">
        <v>4</v>
      </c>
      <c r="I1473" s="29">
        <v>1291</v>
      </c>
      <c r="J1473" s="29"/>
      <c r="K1473" s="29"/>
      <c r="L1473" s="29">
        <v>1094</v>
      </c>
      <c r="M1473" s="28">
        <v>1443</v>
      </c>
      <c r="N1473" s="28" t="s">
        <v>76</v>
      </c>
      <c r="O1473" s="21">
        <f>IF(ISBLANK(J1473),(IF(ISBLANK(I1473),(IF(ISBLANK(K1473),(IF(ISBLANK(M1473),"Preis fehlt",M1473*'JR1'!AD$2)),K1473)),I1473)),J1473)</f>
        <v>1291</v>
      </c>
    </row>
    <row r="1474" spans="1:15" x14ac:dyDescent="0.25">
      <c r="A1474" s="14">
        <v>15564</v>
      </c>
      <c r="B1474" s="15" t="s">
        <v>134</v>
      </c>
      <c r="C1474" s="16" t="s">
        <v>3784</v>
      </c>
      <c r="D1474" s="15" t="s">
        <v>3785</v>
      </c>
      <c r="E1474" s="17" t="s">
        <v>74</v>
      </c>
      <c r="F1474" s="18" t="s">
        <v>722</v>
      </c>
      <c r="G1474" s="19">
        <v>6</v>
      </c>
      <c r="H1474" s="19">
        <v>6</v>
      </c>
      <c r="I1474" s="20">
        <v>641</v>
      </c>
      <c r="J1474" s="20"/>
      <c r="K1474" s="20">
        <v>533</v>
      </c>
      <c r="L1474" s="20">
        <v>544</v>
      </c>
      <c r="M1474" s="19">
        <v>832</v>
      </c>
      <c r="N1474" s="19" t="s">
        <v>104</v>
      </c>
      <c r="O1474" s="21">
        <f>IF(ISBLANK(J1474),(IF(ISBLANK(I1474),(IF(ISBLANK(K1474),(IF(ISBLANK(M1474),"Preis fehlt",M1474*'JR1'!AD$2)),K1474)),I1474)),J1474)</f>
        <v>641</v>
      </c>
    </row>
    <row r="1475" spans="1:15" ht="45" x14ac:dyDescent="0.25">
      <c r="A1475" s="23">
        <v>5061</v>
      </c>
      <c r="B1475" s="24" t="s">
        <v>56</v>
      </c>
      <c r="C1475" s="25" t="s">
        <v>3786</v>
      </c>
      <c r="D1475" s="24" t="s">
        <v>3787</v>
      </c>
      <c r="E1475" s="26" t="s">
        <v>74</v>
      </c>
      <c r="F1475" s="27" t="s">
        <v>3788</v>
      </c>
      <c r="G1475" s="28">
        <v>18</v>
      </c>
      <c r="H1475" s="28">
        <v>18</v>
      </c>
      <c r="I1475" s="29">
        <v>6271</v>
      </c>
      <c r="J1475" s="29"/>
      <c r="K1475" s="29"/>
      <c r="L1475" s="29">
        <v>5314</v>
      </c>
      <c r="M1475" s="28">
        <v>7014</v>
      </c>
      <c r="N1475" s="28" t="s">
        <v>294</v>
      </c>
      <c r="O1475" s="21">
        <f>IF(ISBLANK(J1475),(IF(ISBLANK(I1475),(IF(ISBLANK(K1475),(IF(ISBLANK(M1475),"Preis fehlt",M1475*'JR1'!AD$2)),K1475)),I1475)),J1475)</f>
        <v>6271</v>
      </c>
    </row>
    <row r="1476" spans="1:15" x14ac:dyDescent="0.25">
      <c r="A1476" s="14">
        <v>5204</v>
      </c>
      <c r="B1476" s="15" t="s">
        <v>56</v>
      </c>
      <c r="C1476" s="16" t="s">
        <v>3789</v>
      </c>
      <c r="D1476" s="15" t="s">
        <v>3790</v>
      </c>
      <c r="E1476" s="17" t="s">
        <v>514</v>
      </c>
      <c r="F1476" s="18" t="s">
        <v>3791</v>
      </c>
      <c r="G1476" s="19">
        <v>24</v>
      </c>
      <c r="H1476" s="19">
        <v>24</v>
      </c>
      <c r="I1476" s="20">
        <v>8535</v>
      </c>
      <c r="J1476" s="20"/>
      <c r="K1476" s="20"/>
      <c r="L1476" s="20">
        <v>7233</v>
      </c>
      <c r="M1476" s="19">
        <v>9594</v>
      </c>
      <c r="N1476" s="19" t="s">
        <v>93</v>
      </c>
      <c r="O1476" s="21">
        <f>IF(ISBLANK(J1476),(IF(ISBLANK(I1476),(IF(ISBLANK(K1476),(IF(ISBLANK(M1476),"Preis fehlt",M1476*'JR1'!AD$2)),K1476)),I1476)),J1476)</f>
        <v>8535</v>
      </c>
    </row>
    <row r="1477" spans="1:15" ht="30" x14ac:dyDescent="0.25">
      <c r="A1477" s="23">
        <v>5172</v>
      </c>
      <c r="B1477" s="24" t="s">
        <v>56</v>
      </c>
      <c r="C1477" s="25" t="s">
        <v>3792</v>
      </c>
      <c r="D1477" s="24" t="s">
        <v>3793</v>
      </c>
      <c r="E1477" s="26" t="s">
        <v>74</v>
      </c>
      <c r="F1477" s="27" t="s">
        <v>195</v>
      </c>
      <c r="G1477" s="28">
        <v>12</v>
      </c>
      <c r="H1477" s="28">
        <v>12</v>
      </c>
      <c r="I1477" s="29">
        <v>4173</v>
      </c>
      <c r="J1477" s="29"/>
      <c r="K1477" s="29"/>
      <c r="L1477" s="29">
        <v>3536</v>
      </c>
      <c r="M1477" s="28">
        <v>4669</v>
      </c>
      <c r="N1477" s="28" t="s">
        <v>88</v>
      </c>
      <c r="O1477" s="21">
        <f>IF(ISBLANK(J1477),(IF(ISBLANK(I1477),(IF(ISBLANK(K1477),(IF(ISBLANK(M1477),"Preis fehlt",M1477*'JR1'!AD$2)),K1477)),I1477)),J1477)</f>
        <v>4173</v>
      </c>
    </row>
    <row r="1478" spans="1:15" ht="30" x14ac:dyDescent="0.25">
      <c r="A1478" s="14">
        <v>5205</v>
      </c>
      <c r="B1478" s="15" t="s">
        <v>56</v>
      </c>
      <c r="C1478" s="16" t="s">
        <v>3794</v>
      </c>
      <c r="D1478" s="15" t="s">
        <v>3795</v>
      </c>
      <c r="E1478" s="17" t="s">
        <v>91</v>
      </c>
      <c r="F1478" s="18" t="s">
        <v>3796</v>
      </c>
      <c r="G1478" s="19">
        <v>15</v>
      </c>
      <c r="H1478" s="19">
        <v>15</v>
      </c>
      <c r="I1478" s="20">
        <v>9669</v>
      </c>
      <c r="J1478" s="20"/>
      <c r="K1478" s="20"/>
      <c r="L1478" s="20">
        <v>8194</v>
      </c>
      <c r="M1478" s="19">
        <v>10871</v>
      </c>
      <c r="N1478" s="19" t="s">
        <v>88</v>
      </c>
      <c r="O1478" s="21">
        <f>IF(ISBLANK(J1478),(IF(ISBLANK(I1478),(IF(ISBLANK(K1478),(IF(ISBLANK(M1478),"Preis fehlt",M1478*'JR1'!AD$2)),K1478)),I1478)),J1478)</f>
        <v>9669</v>
      </c>
    </row>
    <row r="1479" spans="1:15" x14ac:dyDescent="0.25">
      <c r="A1479" s="23">
        <v>12079</v>
      </c>
      <c r="B1479" s="24" t="s">
        <v>56</v>
      </c>
      <c r="C1479" s="25" t="s">
        <v>3797</v>
      </c>
      <c r="D1479" s="24" t="s">
        <v>3798</v>
      </c>
      <c r="E1479" s="26" t="s">
        <v>129</v>
      </c>
      <c r="F1479" s="27" t="s">
        <v>1894</v>
      </c>
      <c r="G1479" s="28">
        <v>12</v>
      </c>
      <c r="H1479" s="28">
        <v>12</v>
      </c>
      <c r="I1479" s="29">
        <v>2335</v>
      </c>
      <c r="J1479" s="29"/>
      <c r="K1479" s="29"/>
      <c r="L1479" s="29">
        <v>1979</v>
      </c>
      <c r="M1479" s="28">
        <v>1841</v>
      </c>
      <c r="N1479" s="28" t="s">
        <v>111</v>
      </c>
      <c r="O1479" s="21">
        <f>IF(ISBLANK(J1479),(IF(ISBLANK(I1479),(IF(ISBLANK(K1479),(IF(ISBLANK(M1479),"Preis fehlt",M1479*'JR1'!AD$2)),K1479)),I1479)),J1479)</f>
        <v>2335</v>
      </c>
    </row>
    <row r="1480" spans="1:15" x14ac:dyDescent="0.25">
      <c r="A1480" s="14">
        <v>18841</v>
      </c>
      <c r="B1480" s="15" t="s">
        <v>56</v>
      </c>
      <c r="C1480" s="16" t="s">
        <v>3799</v>
      </c>
      <c r="D1480" s="15" t="s">
        <v>3800</v>
      </c>
      <c r="E1480" s="17" t="s">
        <v>98</v>
      </c>
      <c r="F1480" s="18" t="s">
        <v>3518</v>
      </c>
      <c r="G1480" s="19">
        <v>1</v>
      </c>
      <c r="H1480" s="19">
        <v>4</v>
      </c>
      <c r="I1480" s="20"/>
      <c r="J1480" s="20"/>
      <c r="K1480" s="20"/>
      <c r="L1480" s="20"/>
      <c r="M1480" s="19">
        <v>177</v>
      </c>
      <c r="N1480" s="19" t="s">
        <v>284</v>
      </c>
      <c r="O1480" s="21">
        <f>IF(ISBLANK(J1480),(IF(ISBLANK(I1480),(IF(ISBLANK(K1480),(IF(ISBLANK(M1480),"Preis fehlt",M1480*'JR1'!AD$2)),K1480)),I1480)),J1480)</f>
        <v>212.4</v>
      </c>
    </row>
    <row r="1481" spans="1:15" x14ac:dyDescent="0.25">
      <c r="A1481" s="23">
        <v>14201</v>
      </c>
      <c r="B1481" s="24" t="s">
        <v>56</v>
      </c>
      <c r="C1481" s="25" t="s">
        <v>3801</v>
      </c>
      <c r="D1481" s="24" t="s">
        <v>3802</v>
      </c>
      <c r="E1481" s="26" t="s">
        <v>98</v>
      </c>
      <c r="F1481" s="27" t="s">
        <v>688</v>
      </c>
      <c r="G1481" s="28">
        <v>4</v>
      </c>
      <c r="H1481" s="28">
        <v>4</v>
      </c>
      <c r="I1481" s="29"/>
      <c r="J1481" s="29"/>
      <c r="K1481" s="29"/>
      <c r="L1481" s="29"/>
      <c r="M1481" s="29"/>
      <c r="N1481" s="28" t="s">
        <v>284</v>
      </c>
      <c r="O1481" s="21" t="str">
        <f>IF(ISBLANK(J1481),(IF(ISBLANK(I1481),(IF(ISBLANK(K1481),(IF(ISBLANK(M1481),"Preis fehlt",M1481*'JR1'!AD$2)),K1481)),I1481)),J1481)</f>
        <v>Preis fehlt</v>
      </c>
    </row>
    <row r="1482" spans="1:15" x14ac:dyDescent="0.25">
      <c r="A1482" s="14">
        <v>13410</v>
      </c>
      <c r="B1482" s="15" t="s">
        <v>62</v>
      </c>
      <c r="C1482" s="16" t="s">
        <v>3803</v>
      </c>
      <c r="D1482" s="15" t="s">
        <v>3804</v>
      </c>
      <c r="E1482" s="17" t="s">
        <v>70</v>
      </c>
      <c r="F1482" s="18" t="s">
        <v>701</v>
      </c>
      <c r="G1482" s="19">
        <v>1</v>
      </c>
      <c r="H1482" s="19">
        <v>10</v>
      </c>
      <c r="I1482" s="20"/>
      <c r="J1482" s="20"/>
      <c r="K1482" s="20"/>
      <c r="L1482" s="20"/>
      <c r="M1482" s="19">
        <v>645</v>
      </c>
      <c r="N1482" s="19" t="s">
        <v>284</v>
      </c>
      <c r="O1482" s="21">
        <f>IF(ISBLANK(J1482),(IF(ISBLANK(I1482),(IF(ISBLANK(K1482),(IF(ISBLANK(M1482),"Preis fehlt",M1482*'JR1'!AD$2)),K1482)),I1482)),J1482)</f>
        <v>774</v>
      </c>
    </row>
    <row r="1483" spans="1:15" x14ac:dyDescent="0.25">
      <c r="A1483" s="23">
        <v>14065</v>
      </c>
      <c r="B1483" s="24" t="s">
        <v>56</v>
      </c>
      <c r="C1483" s="25" t="s">
        <v>3805</v>
      </c>
      <c r="D1483" s="24" t="s">
        <v>3806</v>
      </c>
      <c r="E1483" s="26" t="s">
        <v>154</v>
      </c>
      <c r="F1483" s="27" t="s">
        <v>431</v>
      </c>
      <c r="G1483" s="28">
        <v>4</v>
      </c>
      <c r="H1483" s="28">
        <v>4</v>
      </c>
      <c r="I1483" s="29">
        <v>445</v>
      </c>
      <c r="J1483" s="29"/>
      <c r="K1483" s="29"/>
      <c r="L1483" s="29">
        <v>376</v>
      </c>
      <c r="M1483" s="28">
        <v>638</v>
      </c>
      <c r="N1483" s="28" t="s">
        <v>76</v>
      </c>
      <c r="O1483" s="21">
        <f>IF(ISBLANK(J1483),(IF(ISBLANK(I1483),(IF(ISBLANK(K1483),(IF(ISBLANK(M1483),"Preis fehlt",M1483*'JR1'!AD$2)),K1483)),I1483)),J1483)</f>
        <v>445</v>
      </c>
    </row>
    <row r="1484" spans="1:15" x14ac:dyDescent="0.25">
      <c r="A1484" s="14">
        <v>18868</v>
      </c>
      <c r="B1484" s="15" t="s">
        <v>62</v>
      </c>
      <c r="C1484" s="16" t="s">
        <v>3807</v>
      </c>
      <c r="D1484" s="15" t="s">
        <v>3808</v>
      </c>
      <c r="E1484" s="17" t="s">
        <v>1175</v>
      </c>
      <c r="F1484" s="18" t="s">
        <v>651</v>
      </c>
      <c r="G1484" s="19">
        <v>1</v>
      </c>
      <c r="H1484" s="19">
        <v>6</v>
      </c>
      <c r="I1484" s="20"/>
      <c r="J1484" s="20"/>
      <c r="K1484" s="20"/>
      <c r="L1484" s="20"/>
      <c r="M1484" s="20"/>
      <c r="N1484" s="19" t="s">
        <v>284</v>
      </c>
      <c r="O1484" s="21" t="str">
        <f>IF(ISBLANK(J1484),(IF(ISBLANK(I1484),(IF(ISBLANK(K1484),(IF(ISBLANK(M1484),"Preis fehlt",M1484*'JR1'!AD$2)),K1484)),I1484)),J1484)</f>
        <v>Preis fehlt</v>
      </c>
    </row>
    <row r="1485" spans="1:15" ht="30" x14ac:dyDescent="0.25">
      <c r="A1485" s="23">
        <v>18872</v>
      </c>
      <c r="B1485" s="24" t="s">
        <v>56</v>
      </c>
      <c r="C1485" s="25" t="s">
        <v>3809</v>
      </c>
      <c r="D1485" s="24" t="s">
        <v>3810</v>
      </c>
      <c r="E1485" s="26" t="s">
        <v>3811</v>
      </c>
      <c r="F1485" s="27" t="s">
        <v>161</v>
      </c>
      <c r="G1485" s="28">
        <v>1</v>
      </c>
      <c r="H1485" s="28">
        <v>6</v>
      </c>
      <c r="I1485" s="29"/>
      <c r="J1485" s="29"/>
      <c r="K1485" s="29"/>
      <c r="L1485" s="29"/>
      <c r="M1485" s="28">
        <v>1569</v>
      </c>
      <c r="N1485" s="28" t="s">
        <v>284</v>
      </c>
      <c r="O1485" s="21">
        <f>IF(ISBLANK(J1485),(IF(ISBLANK(I1485),(IF(ISBLANK(K1485),(IF(ISBLANK(M1485),"Preis fehlt",M1485*'JR1'!AD$2)),K1485)),I1485)),J1485)</f>
        <v>1882.8</v>
      </c>
    </row>
    <row r="1486" spans="1:15" x14ac:dyDescent="0.25">
      <c r="A1486" s="14">
        <v>18862</v>
      </c>
      <c r="B1486" s="15" t="s">
        <v>62</v>
      </c>
      <c r="C1486" s="16" t="s">
        <v>3812</v>
      </c>
      <c r="D1486" s="15" t="s">
        <v>3813</v>
      </c>
      <c r="E1486" s="17" t="s">
        <v>3811</v>
      </c>
      <c r="F1486" s="18" t="s">
        <v>1291</v>
      </c>
      <c r="G1486" s="19">
        <v>1</v>
      </c>
      <c r="H1486" s="19">
        <v>12</v>
      </c>
      <c r="I1486" s="20"/>
      <c r="J1486" s="20"/>
      <c r="K1486" s="20"/>
      <c r="L1486" s="20"/>
      <c r="M1486" s="19">
        <v>594</v>
      </c>
      <c r="N1486" s="19" t="s">
        <v>67</v>
      </c>
      <c r="O1486" s="21">
        <f>IF(ISBLANK(J1486),(IF(ISBLANK(I1486),(IF(ISBLANK(K1486),(IF(ISBLANK(M1486),"Preis fehlt",M1486*'JR1'!AD$2)),K1486)),I1486)),J1486)</f>
        <v>712.8</v>
      </c>
    </row>
    <row r="1487" spans="1:15" ht="30" x14ac:dyDescent="0.25">
      <c r="A1487" s="23">
        <v>18270</v>
      </c>
      <c r="B1487" s="24" t="s">
        <v>56</v>
      </c>
      <c r="C1487" s="25" t="s">
        <v>3814</v>
      </c>
      <c r="D1487" s="24" t="s">
        <v>3815</v>
      </c>
      <c r="E1487" s="26" t="s">
        <v>98</v>
      </c>
      <c r="F1487" s="27" t="s">
        <v>2720</v>
      </c>
      <c r="G1487" s="28">
        <v>4</v>
      </c>
      <c r="H1487" s="28">
        <v>4</v>
      </c>
      <c r="I1487" s="29"/>
      <c r="J1487" s="29"/>
      <c r="K1487" s="29"/>
      <c r="L1487" s="29"/>
      <c r="M1487" s="29"/>
      <c r="N1487" s="28" t="s">
        <v>88</v>
      </c>
      <c r="O1487" s="21" t="str">
        <f>IF(ISBLANK(J1487),(IF(ISBLANK(I1487),(IF(ISBLANK(K1487),(IF(ISBLANK(M1487),"Preis fehlt",M1487*'JR1'!AD$2)),K1487)),I1487)),J1487)</f>
        <v>Preis fehlt</v>
      </c>
    </row>
    <row r="1488" spans="1:15" x14ac:dyDescent="0.25">
      <c r="A1488" s="14">
        <v>18220</v>
      </c>
      <c r="B1488" s="15" t="s">
        <v>56</v>
      </c>
      <c r="C1488" s="16" t="s">
        <v>3816</v>
      </c>
      <c r="D1488" s="15" t="s">
        <v>3817</v>
      </c>
      <c r="E1488" s="17" t="s">
        <v>59</v>
      </c>
      <c r="F1488" s="18" t="s">
        <v>3818</v>
      </c>
      <c r="G1488" s="19">
        <v>3</v>
      </c>
      <c r="H1488" s="19">
        <v>3</v>
      </c>
      <c r="I1488" s="20"/>
      <c r="J1488" s="20"/>
      <c r="K1488" s="20"/>
      <c r="L1488" s="20"/>
      <c r="M1488" s="20"/>
      <c r="N1488" s="19" t="s">
        <v>67</v>
      </c>
      <c r="O1488" s="21" t="str">
        <f>IF(ISBLANK(J1488),(IF(ISBLANK(I1488),(IF(ISBLANK(K1488),(IF(ISBLANK(M1488),"Preis fehlt",M1488*'JR1'!AD$2)),K1488)),I1488)),J1488)</f>
        <v>Preis fehlt</v>
      </c>
    </row>
    <row r="1489" spans="1:15" ht="30" x14ac:dyDescent="0.25">
      <c r="A1489" s="23">
        <v>5400</v>
      </c>
      <c r="B1489" s="24" t="s">
        <v>56</v>
      </c>
      <c r="C1489" s="25" t="s">
        <v>3819</v>
      </c>
      <c r="D1489" s="24" t="s">
        <v>3820</v>
      </c>
      <c r="E1489" s="26" t="s">
        <v>154</v>
      </c>
      <c r="F1489" s="27" t="s">
        <v>2153</v>
      </c>
      <c r="G1489" s="28">
        <v>8</v>
      </c>
      <c r="H1489" s="28">
        <v>8</v>
      </c>
      <c r="I1489" s="29">
        <v>1117</v>
      </c>
      <c r="J1489" s="29"/>
      <c r="K1489" s="29"/>
      <c r="L1489" s="29">
        <v>948</v>
      </c>
      <c r="M1489" s="28">
        <v>1249</v>
      </c>
      <c r="N1489" s="28" t="s">
        <v>80</v>
      </c>
      <c r="O1489" s="21">
        <f>IF(ISBLANK(J1489),(IF(ISBLANK(I1489),(IF(ISBLANK(K1489),(IF(ISBLANK(M1489),"Preis fehlt",M1489*'JR1'!AD$2)),K1489)),I1489)),J1489)</f>
        <v>1117</v>
      </c>
    </row>
    <row r="1490" spans="1:15" x14ac:dyDescent="0.25">
      <c r="A1490" s="14">
        <v>15780</v>
      </c>
      <c r="B1490" s="15" t="s">
        <v>56</v>
      </c>
      <c r="C1490" s="16" t="s">
        <v>3821</v>
      </c>
      <c r="D1490" s="15" t="s">
        <v>3822</v>
      </c>
      <c r="E1490" s="17" t="s">
        <v>65</v>
      </c>
      <c r="F1490" s="18" t="s">
        <v>959</v>
      </c>
      <c r="G1490" s="19">
        <v>1</v>
      </c>
      <c r="H1490" s="19">
        <v>4</v>
      </c>
      <c r="I1490" s="20"/>
      <c r="J1490" s="20"/>
      <c r="K1490" s="20"/>
      <c r="L1490" s="20"/>
      <c r="M1490" s="20"/>
      <c r="N1490" s="19" t="s">
        <v>1350</v>
      </c>
      <c r="O1490" s="21" t="str">
        <f>IF(ISBLANK(J1490),(IF(ISBLANK(I1490),(IF(ISBLANK(K1490),(IF(ISBLANK(M1490),"Preis fehlt",M1490*'JR1'!AD$2)),K1490)),I1490)),J1490)</f>
        <v>Preis fehlt</v>
      </c>
    </row>
    <row r="1491" spans="1:15" x14ac:dyDescent="0.25">
      <c r="A1491" s="23">
        <v>13068</v>
      </c>
      <c r="B1491" s="24" t="s">
        <v>62</v>
      </c>
      <c r="C1491" s="25" t="s">
        <v>3823</v>
      </c>
      <c r="D1491" s="24" t="s">
        <v>3824</v>
      </c>
      <c r="E1491" s="26" t="s">
        <v>316</v>
      </c>
      <c r="F1491" s="27" t="s">
        <v>3825</v>
      </c>
      <c r="G1491" s="28">
        <v>1</v>
      </c>
      <c r="H1491" s="28">
        <v>12</v>
      </c>
      <c r="I1491" s="29"/>
      <c r="J1491" s="29"/>
      <c r="K1491" s="29"/>
      <c r="L1491" s="29"/>
      <c r="M1491" s="28">
        <v>945</v>
      </c>
      <c r="N1491" s="28" t="s">
        <v>343</v>
      </c>
      <c r="O1491" s="21">
        <f>IF(ISBLANK(J1491),(IF(ISBLANK(I1491),(IF(ISBLANK(K1491),(IF(ISBLANK(M1491),"Preis fehlt",M1491*'JR1'!AD$2)),K1491)),I1491)),J1491)</f>
        <v>1134</v>
      </c>
    </row>
    <row r="1492" spans="1:15" ht="30" x14ac:dyDescent="0.25">
      <c r="A1492" s="14">
        <v>12889</v>
      </c>
      <c r="B1492" s="15" t="s">
        <v>56</v>
      </c>
      <c r="C1492" s="16" t="s">
        <v>3826</v>
      </c>
      <c r="D1492" s="15" t="s">
        <v>3827</v>
      </c>
      <c r="E1492" s="17" t="s">
        <v>74</v>
      </c>
      <c r="F1492" s="18" t="s">
        <v>239</v>
      </c>
      <c r="G1492" s="19">
        <v>6</v>
      </c>
      <c r="H1492" s="19">
        <v>6</v>
      </c>
      <c r="I1492" s="20">
        <v>679</v>
      </c>
      <c r="J1492" s="20"/>
      <c r="K1492" s="20"/>
      <c r="L1492" s="20">
        <v>574</v>
      </c>
      <c r="M1492" s="19">
        <v>733</v>
      </c>
      <c r="N1492" s="19" t="s">
        <v>67</v>
      </c>
      <c r="O1492" s="21">
        <f>IF(ISBLANK(J1492),(IF(ISBLANK(I1492),(IF(ISBLANK(K1492),(IF(ISBLANK(M1492),"Preis fehlt",M1492*'JR1'!AD$2)),K1492)),I1492)),J1492)</f>
        <v>679</v>
      </c>
    </row>
    <row r="1493" spans="1:15" x14ac:dyDescent="0.25">
      <c r="A1493" s="23">
        <v>10092</v>
      </c>
      <c r="B1493" s="24" t="s">
        <v>56</v>
      </c>
      <c r="C1493" s="25" t="s">
        <v>3828</v>
      </c>
      <c r="D1493" s="24" t="s">
        <v>3829</v>
      </c>
      <c r="E1493" s="26" t="s">
        <v>65</v>
      </c>
      <c r="F1493" s="27" t="s">
        <v>3830</v>
      </c>
      <c r="G1493" s="28">
        <v>3</v>
      </c>
      <c r="H1493" s="28">
        <v>3</v>
      </c>
      <c r="I1493" s="29">
        <v>242</v>
      </c>
      <c r="J1493" s="29"/>
      <c r="K1493" s="29"/>
      <c r="L1493" s="29">
        <v>205</v>
      </c>
      <c r="M1493" s="28">
        <v>324</v>
      </c>
      <c r="N1493" s="28" t="s">
        <v>343</v>
      </c>
      <c r="O1493" s="21">
        <f>IF(ISBLANK(J1493),(IF(ISBLANK(I1493),(IF(ISBLANK(K1493),(IF(ISBLANK(M1493),"Preis fehlt",M1493*'JR1'!AD$2)),K1493)),I1493)),J1493)</f>
        <v>242</v>
      </c>
    </row>
    <row r="1494" spans="1:15" x14ac:dyDescent="0.25">
      <c r="A1494" s="14">
        <v>10102</v>
      </c>
      <c r="B1494" s="15" t="s">
        <v>56</v>
      </c>
      <c r="C1494" s="16" t="s">
        <v>3831</v>
      </c>
      <c r="D1494" s="15" t="s">
        <v>3832</v>
      </c>
      <c r="E1494" s="17" t="s">
        <v>74</v>
      </c>
      <c r="F1494" s="18" t="s">
        <v>1005</v>
      </c>
      <c r="G1494" s="19">
        <v>4</v>
      </c>
      <c r="H1494" s="19">
        <v>4</v>
      </c>
      <c r="I1494" s="20">
        <v>420</v>
      </c>
      <c r="J1494" s="20"/>
      <c r="K1494" s="20"/>
      <c r="L1494" s="20">
        <v>373</v>
      </c>
      <c r="M1494" s="19">
        <v>539</v>
      </c>
      <c r="N1494" s="19" t="s">
        <v>343</v>
      </c>
      <c r="O1494" s="21">
        <f>IF(ISBLANK(J1494),(IF(ISBLANK(I1494),(IF(ISBLANK(K1494),(IF(ISBLANK(M1494),"Preis fehlt",M1494*'JR1'!AD$2)),K1494)),I1494)),J1494)</f>
        <v>420</v>
      </c>
    </row>
    <row r="1495" spans="1:15" ht="30" x14ac:dyDescent="0.25">
      <c r="A1495" s="23">
        <v>6019</v>
      </c>
      <c r="B1495" s="24" t="s">
        <v>56</v>
      </c>
      <c r="C1495" s="25" t="s">
        <v>3833</v>
      </c>
      <c r="D1495" s="24" t="s">
        <v>3834</v>
      </c>
      <c r="E1495" s="26" t="s">
        <v>74</v>
      </c>
      <c r="F1495" s="27" t="s">
        <v>3835</v>
      </c>
      <c r="G1495" s="28">
        <v>26</v>
      </c>
      <c r="H1495" s="28">
        <v>26</v>
      </c>
      <c r="I1495" s="29">
        <v>7215</v>
      </c>
      <c r="J1495" s="29"/>
      <c r="K1495" s="29"/>
      <c r="L1495" s="29">
        <v>6115</v>
      </c>
      <c r="M1495" s="28">
        <v>8071</v>
      </c>
      <c r="N1495" s="28" t="s">
        <v>61</v>
      </c>
      <c r="O1495" s="21">
        <f>IF(ISBLANK(J1495),(IF(ISBLANK(I1495),(IF(ISBLANK(K1495),(IF(ISBLANK(M1495),"Preis fehlt",M1495*'JR1'!AD$2)),K1495)),I1495)),J1495)</f>
        <v>7215</v>
      </c>
    </row>
    <row r="1496" spans="1:15" x14ac:dyDescent="0.25">
      <c r="A1496" s="14">
        <v>18211</v>
      </c>
      <c r="B1496" s="15" t="s">
        <v>56</v>
      </c>
      <c r="C1496" s="16" t="s">
        <v>3836</v>
      </c>
      <c r="D1496" s="15" t="s">
        <v>3837</v>
      </c>
      <c r="E1496" s="17" t="s">
        <v>59</v>
      </c>
      <c r="F1496" s="18" t="s">
        <v>1302</v>
      </c>
      <c r="G1496" s="19">
        <v>6</v>
      </c>
      <c r="H1496" s="19">
        <v>6</v>
      </c>
      <c r="I1496" s="20">
        <v>499</v>
      </c>
      <c r="J1496" s="20"/>
      <c r="K1496" s="20"/>
      <c r="L1496" s="20">
        <v>401</v>
      </c>
      <c r="M1496" s="19">
        <v>664</v>
      </c>
      <c r="N1496" s="19" t="s">
        <v>67</v>
      </c>
      <c r="O1496" s="21">
        <f>IF(ISBLANK(J1496),(IF(ISBLANK(I1496),(IF(ISBLANK(K1496),(IF(ISBLANK(M1496),"Preis fehlt",M1496*'JR1'!AD$2)),K1496)),I1496)),J1496)</f>
        <v>499</v>
      </c>
    </row>
    <row r="1497" spans="1:15" x14ac:dyDescent="0.25">
      <c r="A1497" s="23">
        <v>17009</v>
      </c>
      <c r="B1497" s="24" t="s">
        <v>56</v>
      </c>
      <c r="C1497" s="25" t="s">
        <v>3838</v>
      </c>
      <c r="D1497" s="24" t="s">
        <v>3839</v>
      </c>
      <c r="E1497" s="26" t="s">
        <v>59</v>
      </c>
      <c r="F1497" s="27" t="s">
        <v>313</v>
      </c>
      <c r="G1497" s="28">
        <v>4</v>
      </c>
      <c r="H1497" s="28">
        <v>4</v>
      </c>
      <c r="I1497" s="29"/>
      <c r="J1497" s="29"/>
      <c r="K1497" s="29"/>
      <c r="L1497" s="29"/>
      <c r="M1497" s="29"/>
      <c r="N1497" s="28" t="s">
        <v>67</v>
      </c>
      <c r="O1497" s="21" t="str">
        <f>IF(ISBLANK(J1497),(IF(ISBLANK(I1497),(IF(ISBLANK(K1497),(IF(ISBLANK(M1497),"Preis fehlt",M1497*'JR1'!AD$2)),K1497)),I1497)),J1497)</f>
        <v>Preis fehlt</v>
      </c>
    </row>
    <row r="1498" spans="1:15" x14ac:dyDescent="0.25">
      <c r="A1498" s="14">
        <v>8825</v>
      </c>
      <c r="B1498" s="15" t="s">
        <v>56</v>
      </c>
      <c r="C1498" s="16" t="s">
        <v>3840</v>
      </c>
      <c r="D1498" s="15" t="s">
        <v>3841</v>
      </c>
      <c r="E1498" s="17" t="s">
        <v>74</v>
      </c>
      <c r="F1498" s="18"/>
      <c r="G1498" s="19"/>
      <c r="H1498" s="19"/>
      <c r="I1498" s="20">
        <v>174</v>
      </c>
      <c r="J1498" s="20"/>
      <c r="K1498" s="20"/>
      <c r="L1498" s="20">
        <v>148</v>
      </c>
      <c r="M1498" s="19">
        <v>183</v>
      </c>
      <c r="N1498" s="19" t="s">
        <v>67</v>
      </c>
      <c r="O1498" s="21">
        <f>IF(ISBLANK(J1498),(IF(ISBLANK(I1498),(IF(ISBLANK(K1498),(IF(ISBLANK(M1498),"Preis fehlt",M1498*'JR1'!AD$2)),K1498)),I1498)),J1498)</f>
        <v>174</v>
      </c>
    </row>
    <row r="1499" spans="1:15" x14ac:dyDescent="0.25">
      <c r="A1499" s="23">
        <v>8723</v>
      </c>
      <c r="B1499" s="24" t="s">
        <v>56</v>
      </c>
      <c r="C1499" s="25" t="s">
        <v>3842</v>
      </c>
      <c r="D1499" s="24" t="s">
        <v>3843</v>
      </c>
      <c r="E1499" s="26" t="s">
        <v>59</v>
      </c>
      <c r="F1499" s="27" t="s">
        <v>588</v>
      </c>
      <c r="G1499" s="28">
        <v>2</v>
      </c>
      <c r="H1499" s="28">
        <v>2</v>
      </c>
      <c r="I1499" s="29"/>
      <c r="J1499" s="29"/>
      <c r="K1499" s="29"/>
      <c r="L1499" s="29"/>
      <c r="M1499" s="29"/>
      <c r="N1499" s="28" t="s">
        <v>67</v>
      </c>
      <c r="O1499" s="21" t="str">
        <f>IF(ISBLANK(J1499),(IF(ISBLANK(I1499),(IF(ISBLANK(K1499),(IF(ISBLANK(M1499),"Preis fehlt",M1499*'JR1'!AD$2)),K1499)),I1499)),J1499)</f>
        <v>Preis fehlt</v>
      </c>
    </row>
    <row r="1500" spans="1:15" x14ac:dyDescent="0.25">
      <c r="A1500" s="14">
        <v>18135</v>
      </c>
      <c r="B1500" s="15" t="s">
        <v>56</v>
      </c>
      <c r="C1500" s="16" t="s">
        <v>3844</v>
      </c>
      <c r="D1500" s="15" t="s">
        <v>3845</v>
      </c>
      <c r="E1500" s="17" t="s">
        <v>59</v>
      </c>
      <c r="F1500" s="18" t="s">
        <v>596</v>
      </c>
      <c r="G1500" s="19">
        <v>4</v>
      </c>
      <c r="H1500" s="19">
        <v>4</v>
      </c>
      <c r="I1500" s="20"/>
      <c r="J1500" s="20"/>
      <c r="K1500" s="20"/>
      <c r="L1500" s="20"/>
      <c r="M1500" s="20"/>
      <c r="N1500" s="19" t="s">
        <v>67</v>
      </c>
      <c r="O1500" s="21" t="str">
        <f>IF(ISBLANK(J1500),(IF(ISBLANK(I1500),(IF(ISBLANK(K1500),(IF(ISBLANK(M1500),"Preis fehlt",M1500*'JR1'!AD$2)),K1500)),I1500)),J1500)</f>
        <v>Preis fehlt</v>
      </c>
    </row>
    <row r="1501" spans="1:15" ht="30" x14ac:dyDescent="0.25">
      <c r="A1501" s="23">
        <v>18009</v>
      </c>
      <c r="B1501" s="24" t="s">
        <v>56</v>
      </c>
      <c r="C1501" s="25" t="s">
        <v>3846</v>
      </c>
      <c r="D1501" s="24" t="s">
        <v>3847</v>
      </c>
      <c r="E1501" s="26" t="s">
        <v>59</v>
      </c>
      <c r="F1501" s="27" t="s">
        <v>480</v>
      </c>
      <c r="G1501" s="28">
        <v>4</v>
      </c>
      <c r="H1501" s="28">
        <v>4</v>
      </c>
      <c r="I1501" s="29">
        <v>419</v>
      </c>
      <c r="J1501" s="29"/>
      <c r="K1501" s="29"/>
      <c r="L1501" s="29">
        <v>354</v>
      </c>
      <c r="M1501" s="28">
        <v>518</v>
      </c>
      <c r="N1501" s="28" t="s">
        <v>80</v>
      </c>
      <c r="O1501" s="21">
        <f>IF(ISBLANK(J1501),(IF(ISBLANK(I1501),(IF(ISBLANK(K1501),(IF(ISBLANK(M1501),"Preis fehlt",M1501*'JR1'!AD$2)),K1501)),I1501)),J1501)</f>
        <v>419</v>
      </c>
    </row>
    <row r="1502" spans="1:15" x14ac:dyDescent="0.25">
      <c r="A1502" s="14">
        <v>7725</v>
      </c>
      <c r="B1502" s="15" t="s">
        <v>62</v>
      </c>
      <c r="C1502" s="16" t="s">
        <v>3848</v>
      </c>
      <c r="D1502" s="15" t="s">
        <v>3849</v>
      </c>
      <c r="E1502" s="17" t="s">
        <v>70</v>
      </c>
      <c r="F1502" s="18" t="s">
        <v>2249</v>
      </c>
      <c r="G1502" s="19">
        <v>2</v>
      </c>
      <c r="H1502" s="19">
        <v>12</v>
      </c>
      <c r="I1502" s="20"/>
      <c r="J1502" s="20"/>
      <c r="K1502" s="20"/>
      <c r="L1502" s="20"/>
      <c r="M1502" s="19">
        <v>2072</v>
      </c>
      <c r="N1502" s="19" t="s">
        <v>67</v>
      </c>
      <c r="O1502" s="21">
        <f>IF(ISBLANK(J1502),(IF(ISBLANK(I1502),(IF(ISBLANK(K1502),(IF(ISBLANK(M1502),"Preis fehlt",M1502*'JR1'!AD$2)),K1502)),I1502)),J1502)</f>
        <v>2486.4</v>
      </c>
    </row>
    <row r="1503" spans="1:15" x14ac:dyDescent="0.25">
      <c r="A1503" s="23">
        <v>18213</v>
      </c>
      <c r="B1503" s="24" t="s">
        <v>56</v>
      </c>
      <c r="C1503" s="25" t="s">
        <v>3850</v>
      </c>
      <c r="D1503" s="24" t="s">
        <v>3851</v>
      </c>
      <c r="E1503" s="26" t="s">
        <v>98</v>
      </c>
      <c r="F1503" s="27" t="s">
        <v>260</v>
      </c>
      <c r="G1503" s="28">
        <v>4</v>
      </c>
      <c r="H1503" s="28">
        <v>4</v>
      </c>
      <c r="I1503" s="29"/>
      <c r="J1503" s="29"/>
      <c r="K1503" s="29"/>
      <c r="L1503" s="29"/>
      <c r="M1503" s="29"/>
      <c r="N1503" s="28" t="s">
        <v>227</v>
      </c>
      <c r="O1503" s="21" t="str">
        <f>IF(ISBLANK(J1503),(IF(ISBLANK(I1503),(IF(ISBLANK(K1503),(IF(ISBLANK(M1503),"Preis fehlt",M1503*'JR1'!AD$2)),K1503)),I1503)),J1503)</f>
        <v>Preis fehlt</v>
      </c>
    </row>
    <row r="1504" spans="1:15" x14ac:dyDescent="0.25">
      <c r="A1504" s="14">
        <v>12080</v>
      </c>
      <c r="B1504" s="15" t="s">
        <v>56</v>
      </c>
      <c r="C1504" s="16" t="s">
        <v>3852</v>
      </c>
      <c r="D1504" s="15" t="s">
        <v>3853</v>
      </c>
      <c r="E1504" s="17" t="s">
        <v>154</v>
      </c>
      <c r="F1504" s="18" t="s">
        <v>233</v>
      </c>
      <c r="G1504" s="19">
        <v>12</v>
      </c>
      <c r="H1504" s="19">
        <v>12</v>
      </c>
      <c r="I1504" s="20">
        <v>2650</v>
      </c>
      <c r="J1504" s="20"/>
      <c r="K1504" s="20"/>
      <c r="L1504" s="20">
        <v>2246</v>
      </c>
      <c r="M1504" s="19">
        <v>2059</v>
      </c>
      <c r="N1504" s="19" t="s">
        <v>151</v>
      </c>
      <c r="O1504" s="21">
        <f>IF(ISBLANK(J1504),(IF(ISBLANK(I1504),(IF(ISBLANK(K1504),(IF(ISBLANK(M1504),"Preis fehlt",M1504*'JR1'!AD$2)),K1504)),I1504)),J1504)</f>
        <v>2650</v>
      </c>
    </row>
    <row r="1505" spans="1:15" x14ac:dyDescent="0.25">
      <c r="A1505" s="14">
        <v>7752</v>
      </c>
      <c r="B1505" s="15" t="s">
        <v>62</v>
      </c>
      <c r="C1505" s="16" t="s">
        <v>3854</v>
      </c>
      <c r="D1505" s="15" t="s">
        <v>3855</v>
      </c>
      <c r="E1505" s="17" t="s">
        <v>70</v>
      </c>
      <c r="F1505" s="18" t="s">
        <v>222</v>
      </c>
      <c r="G1505" s="19">
        <v>1</v>
      </c>
      <c r="H1505" s="19">
        <v>6</v>
      </c>
      <c r="I1505" s="20"/>
      <c r="J1505" s="20"/>
      <c r="K1505" s="20"/>
      <c r="L1505" s="20"/>
      <c r="M1505" s="19">
        <v>1313</v>
      </c>
      <c r="N1505" s="19" t="s">
        <v>67</v>
      </c>
      <c r="O1505" s="21">
        <f>IF(ISBLANK(J1505),(IF(ISBLANK(I1505),(IF(ISBLANK(K1505),(IF(ISBLANK(M1505),"Preis fehlt",M1505*'JR1'!AD$2)),K1505)),I1505)),J1505)</f>
        <v>1575.6</v>
      </c>
    </row>
    <row r="1506" spans="1:15" x14ac:dyDescent="0.25">
      <c r="A1506" s="23">
        <v>13176</v>
      </c>
      <c r="B1506" s="24" t="s">
        <v>62</v>
      </c>
      <c r="C1506" s="25" t="s">
        <v>3856</v>
      </c>
      <c r="D1506" s="24" t="s">
        <v>3857</v>
      </c>
      <c r="E1506" s="26" t="s">
        <v>70</v>
      </c>
      <c r="F1506" s="27" t="s">
        <v>628</v>
      </c>
      <c r="G1506" s="28">
        <v>1</v>
      </c>
      <c r="H1506" s="28">
        <v>6</v>
      </c>
      <c r="I1506" s="29"/>
      <c r="J1506" s="29"/>
      <c r="K1506" s="29"/>
      <c r="L1506" s="29"/>
      <c r="M1506" s="28">
        <v>540</v>
      </c>
      <c r="N1506" s="28" t="s">
        <v>284</v>
      </c>
      <c r="O1506" s="21">
        <f>IF(ISBLANK(J1506),(IF(ISBLANK(I1506),(IF(ISBLANK(K1506),(IF(ISBLANK(M1506),"Preis fehlt",M1506*'JR1'!AD$2)),K1506)),I1506)),J1506)</f>
        <v>648</v>
      </c>
    </row>
    <row r="1507" spans="1:15" x14ac:dyDescent="0.25">
      <c r="A1507" s="14">
        <v>13162</v>
      </c>
      <c r="B1507" s="15" t="s">
        <v>62</v>
      </c>
      <c r="C1507" s="16" t="s">
        <v>3858</v>
      </c>
      <c r="D1507" s="15" t="s">
        <v>3859</v>
      </c>
      <c r="E1507" s="17" t="s">
        <v>65</v>
      </c>
      <c r="F1507" s="18" t="s">
        <v>99</v>
      </c>
      <c r="G1507" s="19">
        <v>6</v>
      </c>
      <c r="H1507" s="19">
        <v>6</v>
      </c>
      <c r="I1507" s="20"/>
      <c r="J1507" s="20"/>
      <c r="K1507" s="20"/>
      <c r="L1507" s="20"/>
      <c r="M1507" s="19">
        <v>730</v>
      </c>
      <c r="N1507" s="19" t="s">
        <v>284</v>
      </c>
      <c r="O1507" s="21">
        <f>IF(ISBLANK(J1507),(IF(ISBLANK(I1507),(IF(ISBLANK(K1507),(IF(ISBLANK(M1507),"Preis fehlt",M1507*'JR1'!AD$2)),K1507)),I1507)),J1507)</f>
        <v>876</v>
      </c>
    </row>
    <row r="1508" spans="1:15" x14ac:dyDescent="0.25">
      <c r="A1508" s="23">
        <v>13069</v>
      </c>
      <c r="B1508" s="24" t="s">
        <v>62</v>
      </c>
      <c r="C1508" s="25" t="s">
        <v>3860</v>
      </c>
      <c r="D1508" s="24" t="s">
        <v>3861</v>
      </c>
      <c r="E1508" s="26" t="s">
        <v>65</v>
      </c>
      <c r="F1508" s="27" t="s">
        <v>562</v>
      </c>
      <c r="G1508" s="28">
        <v>1</v>
      </c>
      <c r="H1508" s="28">
        <v>12</v>
      </c>
      <c r="I1508" s="29"/>
      <c r="J1508" s="29"/>
      <c r="K1508" s="29"/>
      <c r="L1508" s="29"/>
      <c r="M1508" s="28">
        <v>2466</v>
      </c>
      <c r="N1508" s="28" t="s">
        <v>67</v>
      </c>
      <c r="O1508" s="21">
        <f>IF(ISBLANK(J1508),(IF(ISBLANK(I1508),(IF(ISBLANK(K1508),(IF(ISBLANK(M1508),"Preis fehlt",M1508*'JR1'!AD$2)),K1508)),I1508)),J1508)</f>
        <v>2959.2</v>
      </c>
    </row>
    <row r="1509" spans="1:15" x14ac:dyDescent="0.25">
      <c r="A1509" s="14">
        <v>14136</v>
      </c>
      <c r="B1509" s="15" t="s">
        <v>62</v>
      </c>
      <c r="C1509" s="16" t="s">
        <v>3862</v>
      </c>
      <c r="D1509" s="15" t="s">
        <v>3863</v>
      </c>
      <c r="E1509" s="17" t="s">
        <v>98</v>
      </c>
      <c r="F1509" s="18" t="s">
        <v>2360</v>
      </c>
      <c r="G1509" s="19">
        <v>12</v>
      </c>
      <c r="H1509" s="19">
        <v>12</v>
      </c>
      <c r="I1509" s="20"/>
      <c r="J1509" s="20"/>
      <c r="K1509" s="20"/>
      <c r="L1509" s="20"/>
      <c r="M1509" s="20"/>
      <c r="N1509" s="19" t="s">
        <v>67</v>
      </c>
      <c r="O1509" s="21" t="str">
        <f>IF(ISBLANK(J1509),(IF(ISBLANK(I1509),(IF(ISBLANK(K1509),(IF(ISBLANK(M1509),"Preis fehlt",M1509*'JR1'!AD$2)),K1509)),I1509)),J1509)</f>
        <v>Preis fehlt</v>
      </c>
    </row>
    <row r="1510" spans="1:15" x14ac:dyDescent="0.25">
      <c r="A1510" s="23">
        <v>4070</v>
      </c>
      <c r="B1510" s="24" t="s">
        <v>56</v>
      </c>
      <c r="C1510" s="25" t="s">
        <v>3864</v>
      </c>
      <c r="D1510" s="24" t="s">
        <v>3865</v>
      </c>
      <c r="E1510" s="26" t="s">
        <v>750</v>
      </c>
      <c r="F1510" s="27" t="s">
        <v>317</v>
      </c>
      <c r="G1510" s="28">
        <v>1</v>
      </c>
      <c r="H1510" s="28">
        <v>6</v>
      </c>
      <c r="I1510" s="29">
        <v>777</v>
      </c>
      <c r="J1510" s="29"/>
      <c r="K1510" s="29"/>
      <c r="L1510" s="29">
        <v>659</v>
      </c>
      <c r="M1510" s="28">
        <v>870</v>
      </c>
      <c r="N1510" s="28" t="s">
        <v>67</v>
      </c>
      <c r="O1510" s="21">
        <f>IF(ISBLANK(J1510),(IF(ISBLANK(I1510),(IF(ISBLANK(K1510),(IF(ISBLANK(M1510),"Preis fehlt",M1510*'JR1'!AD$2)),K1510)),I1510)),J1510)</f>
        <v>777</v>
      </c>
    </row>
    <row r="1511" spans="1:15" x14ac:dyDescent="0.25">
      <c r="A1511" s="23">
        <v>13187</v>
      </c>
      <c r="B1511" s="24" t="s">
        <v>62</v>
      </c>
      <c r="C1511" s="25" t="s">
        <v>3866</v>
      </c>
      <c r="D1511" s="24" t="s">
        <v>3867</v>
      </c>
      <c r="E1511" s="26" t="s">
        <v>65</v>
      </c>
      <c r="F1511" s="27" t="s">
        <v>3205</v>
      </c>
      <c r="G1511" s="28">
        <v>1</v>
      </c>
      <c r="H1511" s="28">
        <v>6</v>
      </c>
      <c r="I1511" s="29"/>
      <c r="J1511" s="29"/>
      <c r="K1511" s="29"/>
      <c r="L1511" s="29"/>
      <c r="M1511" s="28">
        <v>479</v>
      </c>
      <c r="N1511" s="28" t="s">
        <v>284</v>
      </c>
      <c r="O1511" s="21">
        <f>IF(ISBLANK(J1511),(IF(ISBLANK(I1511),(IF(ISBLANK(K1511),(IF(ISBLANK(M1511),"Preis fehlt",M1511*'JR1'!AD$2)),K1511)),I1511)),J1511)</f>
        <v>574.79999999999995</v>
      </c>
    </row>
    <row r="1512" spans="1:15" x14ac:dyDescent="0.25">
      <c r="A1512" s="14">
        <v>5346</v>
      </c>
      <c r="B1512" s="15" t="s">
        <v>56</v>
      </c>
      <c r="C1512" s="16" t="s">
        <v>3868</v>
      </c>
      <c r="D1512" s="15" t="s">
        <v>3869</v>
      </c>
      <c r="E1512" s="17" t="s">
        <v>129</v>
      </c>
      <c r="F1512" s="18" t="s">
        <v>1084</v>
      </c>
      <c r="G1512" s="19">
        <v>12</v>
      </c>
      <c r="H1512" s="19">
        <v>12</v>
      </c>
      <c r="I1512" s="20">
        <v>3543</v>
      </c>
      <c r="J1512" s="20"/>
      <c r="K1512" s="20"/>
      <c r="L1512" s="20">
        <v>3001</v>
      </c>
      <c r="M1512" s="19">
        <v>3962</v>
      </c>
      <c r="N1512" s="19" t="s">
        <v>227</v>
      </c>
      <c r="O1512" s="21">
        <f>IF(ISBLANK(J1512),(IF(ISBLANK(I1512),(IF(ISBLANK(K1512),(IF(ISBLANK(M1512),"Preis fehlt",M1512*'JR1'!AD$2)),K1512)),I1512)),J1512)</f>
        <v>3543</v>
      </c>
    </row>
    <row r="1513" spans="1:15" ht="30" x14ac:dyDescent="0.25">
      <c r="A1513" s="23">
        <v>8782</v>
      </c>
      <c r="B1513" s="24" t="s">
        <v>56</v>
      </c>
      <c r="C1513" s="25" t="s">
        <v>3870</v>
      </c>
      <c r="D1513" s="24" t="s">
        <v>3871</v>
      </c>
      <c r="E1513" s="26" t="s">
        <v>59</v>
      </c>
      <c r="F1513" s="27" t="s">
        <v>125</v>
      </c>
      <c r="G1513" s="28">
        <v>6</v>
      </c>
      <c r="H1513" s="28">
        <v>6</v>
      </c>
      <c r="I1513" s="29"/>
      <c r="J1513" s="29"/>
      <c r="K1513" s="29"/>
      <c r="L1513" s="29"/>
      <c r="M1513" s="29"/>
      <c r="N1513" s="28" t="s">
        <v>126</v>
      </c>
      <c r="O1513" s="21" t="str">
        <f>IF(ISBLANK(J1513),(IF(ISBLANK(I1513),(IF(ISBLANK(K1513),(IF(ISBLANK(M1513),"Preis fehlt",M1513*'JR1'!AD$2)),K1513)),I1513)),J1513)</f>
        <v>Preis fehlt</v>
      </c>
    </row>
    <row r="1514" spans="1:15" ht="30" x14ac:dyDescent="0.25">
      <c r="A1514" s="23">
        <v>5173</v>
      </c>
      <c r="B1514" s="24" t="s">
        <v>56</v>
      </c>
      <c r="C1514" s="25" t="s">
        <v>3872</v>
      </c>
      <c r="D1514" s="24" t="s">
        <v>3873</v>
      </c>
      <c r="E1514" s="26" t="s">
        <v>98</v>
      </c>
      <c r="F1514" s="27" t="s">
        <v>3874</v>
      </c>
      <c r="G1514" s="28">
        <v>15</v>
      </c>
      <c r="H1514" s="28">
        <v>15</v>
      </c>
      <c r="I1514" s="29">
        <v>6014</v>
      </c>
      <c r="J1514" s="29"/>
      <c r="K1514" s="29"/>
      <c r="L1514" s="29">
        <v>5097</v>
      </c>
      <c r="M1514" s="28">
        <v>6733</v>
      </c>
      <c r="N1514" s="28" t="s">
        <v>61</v>
      </c>
      <c r="O1514" s="21">
        <f>IF(ISBLANK(J1514),(IF(ISBLANK(I1514),(IF(ISBLANK(K1514),(IF(ISBLANK(M1514),"Preis fehlt",M1514*'JR1'!AD$2)),K1514)),I1514)),J1514)</f>
        <v>6014</v>
      </c>
    </row>
    <row r="1515" spans="1:15" ht="30" x14ac:dyDescent="0.25">
      <c r="A1515" s="14">
        <v>18866</v>
      </c>
      <c r="B1515" s="15" t="s">
        <v>56</v>
      </c>
      <c r="C1515" s="16" t="s">
        <v>3875</v>
      </c>
      <c r="D1515" s="15" t="s">
        <v>3876</v>
      </c>
      <c r="E1515" s="17" t="s">
        <v>98</v>
      </c>
      <c r="F1515" s="18" t="s">
        <v>3877</v>
      </c>
      <c r="G1515" s="19">
        <v>1</v>
      </c>
      <c r="H1515" s="19">
        <v>12</v>
      </c>
      <c r="I1515" s="20"/>
      <c r="J1515" s="20"/>
      <c r="K1515" s="20"/>
      <c r="L1515" s="20"/>
      <c r="M1515" s="20"/>
      <c r="N1515" s="19" t="s">
        <v>126</v>
      </c>
      <c r="O1515" s="21" t="str">
        <f>IF(ISBLANK(J1515),(IF(ISBLANK(I1515),(IF(ISBLANK(K1515),(IF(ISBLANK(M1515),"Preis fehlt",M1515*'JR1'!AD$2)),K1515)),I1515)),J1515)</f>
        <v>Preis fehlt</v>
      </c>
    </row>
    <row r="1516" spans="1:15" ht="30" x14ac:dyDescent="0.25">
      <c r="A1516" s="23">
        <v>7726</v>
      </c>
      <c r="B1516" s="24" t="s">
        <v>56</v>
      </c>
      <c r="C1516" s="25" t="s">
        <v>3878</v>
      </c>
      <c r="D1516" s="24" t="s">
        <v>3879</v>
      </c>
      <c r="E1516" s="26" t="s">
        <v>154</v>
      </c>
      <c r="F1516" s="27" t="s">
        <v>3880</v>
      </c>
      <c r="G1516" s="28">
        <v>6</v>
      </c>
      <c r="H1516" s="28">
        <v>6</v>
      </c>
      <c r="I1516" s="29">
        <v>2433</v>
      </c>
      <c r="J1516" s="29"/>
      <c r="K1516" s="29"/>
      <c r="L1516" s="29">
        <v>2061</v>
      </c>
      <c r="M1516" s="28">
        <v>2717</v>
      </c>
      <c r="N1516" s="28" t="s">
        <v>126</v>
      </c>
      <c r="O1516" s="21">
        <f>IF(ISBLANK(J1516),(IF(ISBLANK(I1516),(IF(ISBLANK(K1516),(IF(ISBLANK(M1516),"Preis fehlt",M1516*'JR1'!AD$2)),K1516)),I1516)),J1516)</f>
        <v>2433</v>
      </c>
    </row>
    <row r="1517" spans="1:15" ht="30" x14ac:dyDescent="0.25">
      <c r="A1517" s="14">
        <v>18119</v>
      </c>
      <c r="B1517" s="15" t="s">
        <v>56</v>
      </c>
      <c r="C1517" s="16" t="s">
        <v>3881</v>
      </c>
      <c r="D1517" s="15" t="s">
        <v>3882</v>
      </c>
      <c r="E1517" s="17" t="s">
        <v>59</v>
      </c>
      <c r="F1517" s="18" t="s">
        <v>3883</v>
      </c>
      <c r="G1517" s="19">
        <v>12</v>
      </c>
      <c r="H1517" s="19">
        <v>12</v>
      </c>
      <c r="I1517" s="20"/>
      <c r="J1517" s="20"/>
      <c r="K1517" s="20"/>
      <c r="L1517" s="20"/>
      <c r="M1517" s="20"/>
      <c r="N1517" s="19" t="s">
        <v>126</v>
      </c>
      <c r="O1517" s="21" t="str">
        <f>IF(ISBLANK(J1517),(IF(ISBLANK(I1517),(IF(ISBLANK(K1517),(IF(ISBLANK(M1517),"Preis fehlt",M1517*'JR1'!AD$2)),K1517)),I1517)),J1517)</f>
        <v>Preis fehlt</v>
      </c>
    </row>
    <row r="1518" spans="1:15" ht="180" x14ac:dyDescent="0.25">
      <c r="A1518" s="14">
        <v>12626</v>
      </c>
      <c r="B1518" s="15" t="s">
        <v>56</v>
      </c>
      <c r="C1518" s="16" t="s">
        <v>3884</v>
      </c>
      <c r="D1518" s="15" t="s">
        <v>3885</v>
      </c>
      <c r="E1518" s="17" t="s">
        <v>74</v>
      </c>
      <c r="F1518" s="18" t="s">
        <v>2270</v>
      </c>
      <c r="G1518" s="19">
        <v>6</v>
      </c>
      <c r="H1518" s="19">
        <v>6</v>
      </c>
      <c r="I1518" s="20">
        <v>1285</v>
      </c>
      <c r="J1518" s="20"/>
      <c r="K1518" s="20"/>
      <c r="L1518" s="20">
        <v>1090</v>
      </c>
      <c r="M1518" s="19">
        <v>1143</v>
      </c>
      <c r="N1518" s="19" t="s">
        <v>76</v>
      </c>
      <c r="O1518" s="21">
        <f>IF(ISBLANK(J1518),(IF(ISBLANK(I1518),(IF(ISBLANK(K1518),(IF(ISBLANK(M1518),"Preis fehlt",M1518*'JR1'!AD$2)),K1518)),I1518)),J1518)</f>
        <v>1285</v>
      </c>
    </row>
    <row r="1519" spans="1:15" ht="30" x14ac:dyDescent="0.25">
      <c r="A1519" s="14">
        <v>6020</v>
      </c>
      <c r="B1519" s="15" t="s">
        <v>56</v>
      </c>
      <c r="C1519" s="16" t="s">
        <v>3886</v>
      </c>
      <c r="D1519" s="15" t="s">
        <v>3887</v>
      </c>
      <c r="E1519" s="17" t="s">
        <v>154</v>
      </c>
      <c r="F1519" s="18" t="s">
        <v>3888</v>
      </c>
      <c r="G1519" s="19">
        <v>18</v>
      </c>
      <c r="H1519" s="19">
        <v>18</v>
      </c>
      <c r="I1519" s="20">
        <v>9031</v>
      </c>
      <c r="J1519" s="20"/>
      <c r="K1519" s="20"/>
      <c r="L1519" s="20">
        <v>7655</v>
      </c>
      <c r="M1519" s="19">
        <v>10101</v>
      </c>
      <c r="N1519" s="19" t="s">
        <v>61</v>
      </c>
      <c r="O1519" s="21">
        <f>IF(ISBLANK(J1519),(IF(ISBLANK(I1519),(IF(ISBLANK(K1519),(IF(ISBLANK(M1519),"Preis fehlt",M1519*'JR1'!AD$2)),K1519)),I1519)),J1519)</f>
        <v>9031</v>
      </c>
    </row>
    <row r="1520" spans="1:15" ht="30" x14ac:dyDescent="0.25">
      <c r="A1520" s="23">
        <v>6041</v>
      </c>
      <c r="B1520" s="24" t="s">
        <v>56</v>
      </c>
      <c r="C1520" s="25" t="s">
        <v>3889</v>
      </c>
      <c r="D1520" s="24" t="s">
        <v>3890</v>
      </c>
      <c r="E1520" s="26" t="s">
        <v>352</v>
      </c>
      <c r="F1520" s="27" t="s">
        <v>161</v>
      </c>
      <c r="G1520" s="28">
        <v>34</v>
      </c>
      <c r="H1520" s="28">
        <v>34</v>
      </c>
      <c r="I1520" s="29">
        <v>14609</v>
      </c>
      <c r="J1520" s="29"/>
      <c r="K1520" s="29"/>
      <c r="L1520" s="29">
        <v>12380</v>
      </c>
      <c r="M1520" s="28">
        <v>16335</v>
      </c>
      <c r="N1520" s="28" t="s">
        <v>61</v>
      </c>
      <c r="O1520" s="21">
        <f>IF(ISBLANK(J1520),(IF(ISBLANK(I1520),(IF(ISBLANK(K1520),(IF(ISBLANK(M1520),"Preis fehlt",M1520*'JR1'!AD$2)),K1520)),I1520)),J1520)</f>
        <v>14609</v>
      </c>
    </row>
    <row r="1521" spans="1:15" x14ac:dyDescent="0.25">
      <c r="A1521" s="23">
        <v>6021</v>
      </c>
      <c r="B1521" s="24" t="s">
        <v>56</v>
      </c>
      <c r="C1521" s="25" t="s">
        <v>3891</v>
      </c>
      <c r="D1521" s="24" t="s">
        <v>3892</v>
      </c>
      <c r="E1521" s="26" t="s">
        <v>74</v>
      </c>
      <c r="F1521" s="27" t="s">
        <v>3647</v>
      </c>
      <c r="G1521" s="28">
        <v>12</v>
      </c>
      <c r="H1521" s="28">
        <v>12</v>
      </c>
      <c r="I1521" s="29">
        <v>5144</v>
      </c>
      <c r="J1521" s="29"/>
      <c r="K1521" s="29"/>
      <c r="L1521" s="29">
        <v>4359</v>
      </c>
      <c r="M1521" s="28">
        <v>5752</v>
      </c>
      <c r="N1521" s="28" t="s">
        <v>104</v>
      </c>
      <c r="O1521" s="21">
        <f>IF(ISBLANK(J1521),(IF(ISBLANK(I1521),(IF(ISBLANK(K1521),(IF(ISBLANK(M1521),"Preis fehlt",M1521*'JR1'!AD$2)),K1521)),I1521)),J1521)</f>
        <v>5144</v>
      </c>
    </row>
    <row r="1522" spans="1:15" ht="30" x14ac:dyDescent="0.25">
      <c r="A1522" s="14">
        <v>6054</v>
      </c>
      <c r="B1522" s="15" t="s">
        <v>56</v>
      </c>
      <c r="C1522" s="16" t="s">
        <v>3893</v>
      </c>
      <c r="D1522" s="15" t="s">
        <v>3894</v>
      </c>
      <c r="E1522" s="17" t="s">
        <v>59</v>
      </c>
      <c r="F1522" s="18" t="s">
        <v>1336</v>
      </c>
      <c r="G1522" s="19">
        <v>4</v>
      </c>
      <c r="H1522" s="19">
        <v>4</v>
      </c>
      <c r="I1522" s="20">
        <v>1214</v>
      </c>
      <c r="J1522" s="20"/>
      <c r="K1522" s="20"/>
      <c r="L1522" s="20">
        <v>1027</v>
      </c>
      <c r="M1522" s="19">
        <v>1354</v>
      </c>
      <c r="N1522" s="19" t="s">
        <v>61</v>
      </c>
      <c r="O1522" s="21">
        <f>IF(ISBLANK(J1522),(IF(ISBLANK(I1522),(IF(ISBLANK(K1522),(IF(ISBLANK(M1522),"Preis fehlt",M1522*'JR1'!AD$2)),K1522)),I1522)),J1522)</f>
        <v>1214</v>
      </c>
    </row>
    <row r="1523" spans="1:15" x14ac:dyDescent="0.25">
      <c r="A1523" s="23">
        <v>229</v>
      </c>
      <c r="B1523" s="24" t="s">
        <v>56</v>
      </c>
      <c r="C1523" s="25" t="s">
        <v>3895</v>
      </c>
      <c r="D1523" s="24" t="s">
        <v>3896</v>
      </c>
      <c r="E1523" s="26" t="s">
        <v>83</v>
      </c>
      <c r="F1523" s="27" t="s">
        <v>2064</v>
      </c>
      <c r="G1523" s="28">
        <v>12</v>
      </c>
      <c r="H1523" s="28">
        <v>12</v>
      </c>
      <c r="I1523" s="29">
        <v>4066</v>
      </c>
      <c r="J1523" s="29"/>
      <c r="K1523" s="29"/>
      <c r="L1523" s="29">
        <v>3445</v>
      </c>
      <c r="M1523" s="28">
        <v>4549</v>
      </c>
      <c r="N1523" s="28" t="s">
        <v>462</v>
      </c>
      <c r="O1523" s="21">
        <f>IF(ISBLANK(J1523),(IF(ISBLANK(I1523),(IF(ISBLANK(K1523),(IF(ISBLANK(M1523),"Preis fehlt",M1523*'JR1'!AD$2)),K1523)),I1523)),J1523)</f>
        <v>4066</v>
      </c>
    </row>
    <row r="1524" spans="1:15" x14ac:dyDescent="0.25">
      <c r="A1524" s="14">
        <v>8739</v>
      </c>
      <c r="B1524" s="15" t="s">
        <v>56</v>
      </c>
      <c r="C1524" s="16" t="s">
        <v>3897</v>
      </c>
      <c r="D1524" s="15" t="s">
        <v>3898</v>
      </c>
      <c r="E1524" s="17" t="s">
        <v>98</v>
      </c>
      <c r="F1524" s="18" t="s">
        <v>3899</v>
      </c>
      <c r="G1524" s="19">
        <v>4</v>
      </c>
      <c r="H1524" s="19">
        <v>4</v>
      </c>
      <c r="I1524" s="20"/>
      <c r="J1524" s="20"/>
      <c r="K1524" s="20"/>
      <c r="L1524" s="20"/>
      <c r="M1524" s="20"/>
      <c r="N1524" s="19" t="s">
        <v>1350</v>
      </c>
      <c r="O1524" s="21" t="str">
        <f>IF(ISBLANK(J1524),(IF(ISBLANK(I1524),(IF(ISBLANK(K1524),(IF(ISBLANK(M1524),"Preis fehlt",M1524*'JR1'!AD$2)),K1524)),I1524)),J1524)</f>
        <v>Preis fehlt</v>
      </c>
    </row>
    <row r="1525" spans="1:15" ht="30" x14ac:dyDescent="0.25">
      <c r="A1525" s="23">
        <v>10010</v>
      </c>
      <c r="B1525" s="24" t="s">
        <v>56</v>
      </c>
      <c r="C1525" s="25" t="s">
        <v>3900</v>
      </c>
      <c r="D1525" s="24" t="s">
        <v>3901</v>
      </c>
      <c r="E1525" s="26" t="s">
        <v>98</v>
      </c>
      <c r="F1525" s="27" t="s">
        <v>2216</v>
      </c>
      <c r="G1525" s="28">
        <v>12</v>
      </c>
      <c r="H1525" s="28">
        <v>12</v>
      </c>
      <c r="I1525" s="29">
        <v>4418</v>
      </c>
      <c r="J1525" s="29">
        <v>3403</v>
      </c>
      <c r="K1525" s="29"/>
      <c r="L1525" s="29">
        <v>3745</v>
      </c>
      <c r="M1525" s="28">
        <v>4801</v>
      </c>
      <c r="N1525" s="28" t="s">
        <v>267</v>
      </c>
      <c r="O1525" s="21">
        <f>IF(ISBLANK(J1525),(IF(ISBLANK(I1525),(IF(ISBLANK(K1525),(IF(ISBLANK(M1525),"Preis fehlt",M1525*'JR1'!AD$2)),K1525)),I1525)),J1525)</f>
        <v>3403</v>
      </c>
    </row>
    <row r="1526" spans="1:15" x14ac:dyDescent="0.25">
      <c r="A1526" s="14">
        <v>12727</v>
      </c>
      <c r="B1526" s="15" t="s">
        <v>56</v>
      </c>
      <c r="C1526" s="16" t="s">
        <v>3902</v>
      </c>
      <c r="D1526" s="15" t="s">
        <v>3903</v>
      </c>
      <c r="E1526" s="17" t="s">
        <v>74</v>
      </c>
      <c r="F1526" s="18" t="s">
        <v>3904</v>
      </c>
      <c r="G1526" s="19">
        <v>1</v>
      </c>
      <c r="H1526" s="19">
        <v>12</v>
      </c>
      <c r="I1526" s="20">
        <v>1333</v>
      </c>
      <c r="J1526" s="20"/>
      <c r="K1526" s="20"/>
      <c r="L1526" s="20">
        <v>1132</v>
      </c>
      <c r="M1526" s="19">
        <v>1184</v>
      </c>
      <c r="N1526" s="19" t="s">
        <v>67</v>
      </c>
      <c r="O1526" s="21">
        <f>IF(ISBLANK(J1526),(IF(ISBLANK(I1526),(IF(ISBLANK(K1526),(IF(ISBLANK(M1526),"Preis fehlt",M1526*'JR1'!AD$2)),K1526)),I1526)),J1526)</f>
        <v>1333</v>
      </c>
    </row>
    <row r="1527" spans="1:15" ht="30" x14ac:dyDescent="0.25">
      <c r="A1527" s="23">
        <v>7729</v>
      </c>
      <c r="B1527" s="24" t="s">
        <v>56</v>
      </c>
      <c r="C1527" s="25" t="s">
        <v>3905</v>
      </c>
      <c r="D1527" s="24" t="s">
        <v>3906</v>
      </c>
      <c r="E1527" s="26" t="s">
        <v>129</v>
      </c>
      <c r="F1527" s="27" t="s">
        <v>1291</v>
      </c>
      <c r="G1527" s="28">
        <v>1</v>
      </c>
      <c r="H1527" s="28">
        <v>6</v>
      </c>
      <c r="I1527" s="29">
        <v>1199</v>
      </c>
      <c r="J1527" s="29"/>
      <c r="K1527" s="29"/>
      <c r="L1527" s="29">
        <v>1017</v>
      </c>
      <c r="M1527" s="28">
        <v>1344</v>
      </c>
      <c r="N1527" s="28" t="s">
        <v>80</v>
      </c>
      <c r="O1527" s="21">
        <f>IF(ISBLANK(J1527),(IF(ISBLANK(I1527),(IF(ISBLANK(K1527),(IF(ISBLANK(M1527),"Preis fehlt",M1527*'JR1'!AD$2)),K1527)),I1527)),J1527)</f>
        <v>1199</v>
      </c>
    </row>
    <row r="1528" spans="1:15" ht="30" x14ac:dyDescent="0.25">
      <c r="A1528" s="14">
        <v>6022</v>
      </c>
      <c r="B1528" s="15" t="s">
        <v>56</v>
      </c>
      <c r="C1528" s="16" t="s">
        <v>3907</v>
      </c>
      <c r="D1528" s="15" t="s">
        <v>3908</v>
      </c>
      <c r="E1528" s="17" t="s">
        <v>129</v>
      </c>
      <c r="F1528" s="18" t="s">
        <v>3909</v>
      </c>
      <c r="G1528" s="19">
        <v>36</v>
      </c>
      <c r="H1528" s="19">
        <v>36</v>
      </c>
      <c r="I1528" s="20">
        <v>8935</v>
      </c>
      <c r="J1528" s="20"/>
      <c r="K1528" s="20"/>
      <c r="L1528" s="20">
        <v>7572</v>
      </c>
      <c r="M1528" s="19">
        <v>9997</v>
      </c>
      <c r="N1528" s="19" t="s">
        <v>88</v>
      </c>
      <c r="O1528" s="21">
        <f>IF(ISBLANK(J1528),(IF(ISBLANK(I1528),(IF(ISBLANK(K1528),(IF(ISBLANK(M1528),"Preis fehlt",M1528*'JR1'!AD$2)),K1528)),I1528)),J1528)</f>
        <v>8935</v>
      </c>
    </row>
    <row r="1529" spans="1:15" ht="135" x14ac:dyDescent="0.25">
      <c r="A1529" s="23">
        <v>5291</v>
      </c>
      <c r="B1529" s="24" t="s">
        <v>56</v>
      </c>
      <c r="C1529" s="25" t="s">
        <v>3910</v>
      </c>
      <c r="D1529" s="24" t="s">
        <v>3911</v>
      </c>
      <c r="E1529" s="26" t="s">
        <v>83</v>
      </c>
      <c r="F1529" s="27" t="s">
        <v>3912</v>
      </c>
      <c r="G1529" s="28">
        <v>16</v>
      </c>
      <c r="H1529" s="28">
        <v>16</v>
      </c>
      <c r="I1529" s="29">
        <v>1961</v>
      </c>
      <c r="J1529" s="29"/>
      <c r="K1529" s="29"/>
      <c r="L1529" s="29">
        <v>1663</v>
      </c>
      <c r="M1529" s="28">
        <v>2192</v>
      </c>
      <c r="N1529" s="28" t="s">
        <v>76</v>
      </c>
      <c r="O1529" s="21">
        <f>IF(ISBLANK(J1529),(IF(ISBLANK(I1529),(IF(ISBLANK(K1529),(IF(ISBLANK(M1529),"Preis fehlt",M1529*'JR1'!AD$2)),K1529)),I1529)),J1529)</f>
        <v>1961</v>
      </c>
    </row>
    <row r="1530" spans="1:15" ht="30" x14ac:dyDescent="0.25">
      <c r="A1530" s="14">
        <v>3057</v>
      </c>
      <c r="B1530" s="15" t="s">
        <v>56</v>
      </c>
      <c r="C1530" s="16" t="s">
        <v>3913</v>
      </c>
      <c r="D1530" s="15" t="s">
        <v>3914</v>
      </c>
      <c r="E1530" s="17" t="s">
        <v>83</v>
      </c>
      <c r="F1530" s="18" t="s">
        <v>1885</v>
      </c>
      <c r="G1530" s="19">
        <v>12</v>
      </c>
      <c r="H1530" s="19">
        <v>12</v>
      </c>
      <c r="I1530" s="20">
        <v>2227</v>
      </c>
      <c r="J1530" s="20"/>
      <c r="K1530" s="20"/>
      <c r="L1530" s="20">
        <v>1888</v>
      </c>
      <c r="M1530" s="19">
        <v>2494</v>
      </c>
      <c r="N1530" s="19" t="s">
        <v>88</v>
      </c>
      <c r="O1530" s="21">
        <f>IF(ISBLANK(J1530),(IF(ISBLANK(I1530),(IF(ISBLANK(K1530),(IF(ISBLANK(M1530),"Preis fehlt",M1530*'JR1'!AD$2)),K1530)),I1530)),J1530)</f>
        <v>2227</v>
      </c>
    </row>
    <row r="1531" spans="1:15" x14ac:dyDescent="0.25">
      <c r="A1531" s="23">
        <v>13189</v>
      </c>
      <c r="B1531" s="24" t="s">
        <v>62</v>
      </c>
      <c r="C1531" s="25" t="s">
        <v>3915</v>
      </c>
      <c r="D1531" s="24" t="s">
        <v>3916</v>
      </c>
      <c r="E1531" s="26" t="s">
        <v>70</v>
      </c>
      <c r="F1531" s="27" t="s">
        <v>659</v>
      </c>
      <c r="G1531" s="28">
        <v>1</v>
      </c>
      <c r="H1531" s="28">
        <v>6</v>
      </c>
      <c r="I1531" s="29"/>
      <c r="J1531" s="29"/>
      <c r="K1531" s="29"/>
      <c r="L1531" s="29"/>
      <c r="M1531" s="28">
        <v>765</v>
      </c>
      <c r="N1531" s="28" t="s">
        <v>284</v>
      </c>
      <c r="O1531" s="21">
        <f>IF(ISBLANK(J1531),(IF(ISBLANK(I1531),(IF(ISBLANK(K1531),(IF(ISBLANK(M1531),"Preis fehlt",M1531*'JR1'!AD$2)),K1531)),I1531)),J1531)</f>
        <v>918</v>
      </c>
    </row>
    <row r="1532" spans="1:15" x14ac:dyDescent="0.25">
      <c r="A1532" s="14">
        <v>13029</v>
      </c>
      <c r="B1532" s="15" t="s">
        <v>62</v>
      </c>
      <c r="C1532" s="16" t="s">
        <v>3917</v>
      </c>
      <c r="D1532" s="15" t="s">
        <v>3918</v>
      </c>
      <c r="E1532" s="17" t="s">
        <v>70</v>
      </c>
      <c r="F1532" s="18" t="s">
        <v>3919</v>
      </c>
      <c r="G1532" s="19">
        <v>2</v>
      </c>
      <c r="H1532" s="19">
        <v>12</v>
      </c>
      <c r="I1532" s="20"/>
      <c r="J1532" s="20"/>
      <c r="K1532" s="20"/>
      <c r="L1532" s="20"/>
      <c r="M1532" s="19">
        <v>1141</v>
      </c>
      <c r="N1532" s="19" t="s">
        <v>343</v>
      </c>
      <c r="O1532" s="21">
        <f>IF(ISBLANK(J1532),(IF(ISBLANK(I1532),(IF(ISBLANK(K1532),(IF(ISBLANK(M1532),"Preis fehlt",M1532*'JR1'!AD$2)),K1532)),I1532)),J1532)</f>
        <v>1369.2</v>
      </c>
    </row>
    <row r="1533" spans="1:15" x14ac:dyDescent="0.25">
      <c r="A1533" s="23">
        <v>5616</v>
      </c>
      <c r="B1533" s="24" t="s">
        <v>56</v>
      </c>
      <c r="C1533" s="25" t="s">
        <v>3920</v>
      </c>
      <c r="D1533" s="24" t="s">
        <v>3921</v>
      </c>
      <c r="E1533" s="26" t="s">
        <v>74</v>
      </c>
      <c r="F1533" s="27" t="s">
        <v>1798</v>
      </c>
      <c r="G1533" s="28">
        <v>4</v>
      </c>
      <c r="H1533" s="28">
        <v>4</v>
      </c>
      <c r="I1533" s="29">
        <v>454</v>
      </c>
      <c r="J1533" s="29"/>
      <c r="K1533" s="29"/>
      <c r="L1533" s="29">
        <v>384</v>
      </c>
      <c r="M1533" s="28">
        <v>493</v>
      </c>
      <c r="N1533" s="28" t="s">
        <v>343</v>
      </c>
      <c r="O1533" s="21">
        <f>IF(ISBLANK(J1533),(IF(ISBLANK(I1533),(IF(ISBLANK(K1533),(IF(ISBLANK(M1533),"Preis fehlt",M1533*'JR1'!AD$2)),K1533)),I1533)),J1533)</f>
        <v>454</v>
      </c>
    </row>
    <row r="1534" spans="1:15" ht="30" x14ac:dyDescent="0.25">
      <c r="A1534" s="14">
        <v>5052</v>
      </c>
      <c r="B1534" s="15" t="s">
        <v>56</v>
      </c>
      <c r="C1534" s="16" t="s">
        <v>3922</v>
      </c>
      <c r="D1534" s="15" t="s">
        <v>3923</v>
      </c>
      <c r="E1534" s="17" t="s">
        <v>83</v>
      </c>
      <c r="F1534" s="18" t="s">
        <v>3924</v>
      </c>
      <c r="G1534" s="19">
        <v>20</v>
      </c>
      <c r="H1534" s="19">
        <v>20</v>
      </c>
      <c r="I1534" s="20">
        <v>4488</v>
      </c>
      <c r="J1534" s="20"/>
      <c r="K1534" s="20"/>
      <c r="L1534" s="20">
        <v>3805</v>
      </c>
      <c r="M1534" s="19">
        <v>5005</v>
      </c>
      <c r="N1534" s="19" t="s">
        <v>67</v>
      </c>
      <c r="O1534" s="21">
        <f>IF(ISBLANK(J1534),(IF(ISBLANK(I1534),(IF(ISBLANK(K1534),(IF(ISBLANK(M1534),"Preis fehlt",M1534*'JR1'!AD$2)),K1534)),I1534)),J1534)</f>
        <v>4488</v>
      </c>
    </row>
    <row r="1535" spans="1:15" x14ac:dyDescent="0.25">
      <c r="A1535" s="23">
        <v>241</v>
      </c>
      <c r="B1535" s="24" t="s">
        <v>56</v>
      </c>
      <c r="C1535" s="25" t="s">
        <v>3925</v>
      </c>
      <c r="D1535" s="24" t="s">
        <v>3926</v>
      </c>
      <c r="E1535" s="26" t="s">
        <v>1279</v>
      </c>
      <c r="F1535" s="27" t="s">
        <v>3927</v>
      </c>
      <c r="G1535" s="28">
        <v>12</v>
      </c>
      <c r="H1535" s="28">
        <v>12</v>
      </c>
      <c r="I1535" s="29">
        <v>3892</v>
      </c>
      <c r="J1535" s="29"/>
      <c r="K1535" s="29"/>
      <c r="L1535" s="29">
        <v>3299</v>
      </c>
      <c r="M1535" s="28">
        <v>4354</v>
      </c>
      <c r="N1535" s="28" t="s">
        <v>67</v>
      </c>
      <c r="O1535" s="21">
        <f>IF(ISBLANK(J1535),(IF(ISBLANK(I1535),(IF(ISBLANK(K1535),(IF(ISBLANK(M1535),"Preis fehlt",M1535*'JR1'!AD$2)),K1535)),I1535)),J1535)</f>
        <v>3892</v>
      </c>
    </row>
    <row r="1536" spans="1:15" x14ac:dyDescent="0.25">
      <c r="A1536" s="14">
        <v>7550</v>
      </c>
      <c r="B1536" s="15" t="s">
        <v>62</v>
      </c>
      <c r="C1536" s="16" t="s">
        <v>3928</v>
      </c>
      <c r="D1536" s="15" t="s">
        <v>3929</v>
      </c>
      <c r="E1536" s="17" t="s">
        <v>70</v>
      </c>
      <c r="F1536" s="18" t="s">
        <v>1421</v>
      </c>
      <c r="G1536" s="19">
        <v>12</v>
      </c>
      <c r="H1536" s="19">
        <v>12</v>
      </c>
      <c r="I1536" s="20"/>
      <c r="J1536" s="20"/>
      <c r="K1536" s="20"/>
      <c r="L1536" s="20"/>
      <c r="M1536" s="19">
        <v>5005</v>
      </c>
      <c r="N1536" s="19" t="s">
        <v>67</v>
      </c>
      <c r="O1536" s="21">
        <f>IF(ISBLANK(J1536),(IF(ISBLANK(I1536),(IF(ISBLANK(K1536),(IF(ISBLANK(M1536),"Preis fehlt",M1536*'JR1'!AD$2)),K1536)),I1536)),J1536)</f>
        <v>6006</v>
      </c>
    </row>
    <row r="1537" spans="1:15" ht="30" x14ac:dyDescent="0.25">
      <c r="A1537" s="23">
        <v>6023</v>
      </c>
      <c r="B1537" s="24" t="s">
        <v>56</v>
      </c>
      <c r="C1537" s="25" t="s">
        <v>3930</v>
      </c>
      <c r="D1537" s="24" t="s">
        <v>3931</v>
      </c>
      <c r="E1537" s="26" t="s">
        <v>129</v>
      </c>
      <c r="F1537" s="27" t="s">
        <v>3932</v>
      </c>
      <c r="G1537" s="28">
        <v>12</v>
      </c>
      <c r="H1537" s="28">
        <v>12</v>
      </c>
      <c r="I1537" s="29">
        <v>4109</v>
      </c>
      <c r="J1537" s="29"/>
      <c r="K1537" s="29"/>
      <c r="L1537" s="29">
        <v>3480</v>
      </c>
      <c r="M1537" s="28">
        <v>4593</v>
      </c>
      <c r="N1537" s="28" t="s">
        <v>80</v>
      </c>
      <c r="O1537" s="21">
        <f>IF(ISBLANK(J1537),(IF(ISBLANK(I1537),(IF(ISBLANK(K1537),(IF(ISBLANK(M1537),"Preis fehlt",M1537*'JR1'!AD$2)),K1537)),I1537)),J1537)</f>
        <v>4109</v>
      </c>
    </row>
    <row r="1538" spans="1:15" ht="30" x14ac:dyDescent="0.25">
      <c r="A1538" s="14">
        <v>3028</v>
      </c>
      <c r="B1538" s="15" t="s">
        <v>56</v>
      </c>
      <c r="C1538" s="16" t="s">
        <v>3933</v>
      </c>
      <c r="D1538" s="15" t="s">
        <v>3934</v>
      </c>
      <c r="E1538" s="17" t="s">
        <v>74</v>
      </c>
      <c r="F1538" s="18" t="s">
        <v>477</v>
      </c>
      <c r="G1538" s="19">
        <v>1</v>
      </c>
      <c r="H1538" s="19">
        <v>4</v>
      </c>
      <c r="I1538" s="20">
        <v>950</v>
      </c>
      <c r="J1538" s="20"/>
      <c r="K1538" s="20"/>
      <c r="L1538" s="20">
        <v>805</v>
      </c>
      <c r="M1538" s="19">
        <v>1062</v>
      </c>
      <c r="N1538" s="19" t="s">
        <v>80</v>
      </c>
      <c r="O1538" s="21">
        <f>IF(ISBLANK(J1538),(IF(ISBLANK(I1538),(IF(ISBLANK(K1538),(IF(ISBLANK(M1538),"Preis fehlt",M1538*'JR1'!AD$2)),K1538)),I1538)),J1538)</f>
        <v>950</v>
      </c>
    </row>
    <row r="1539" spans="1:15" x14ac:dyDescent="0.25">
      <c r="A1539" s="23">
        <v>5292</v>
      </c>
      <c r="B1539" s="24" t="s">
        <v>56</v>
      </c>
      <c r="C1539" s="25" t="s">
        <v>3935</v>
      </c>
      <c r="D1539" s="24" t="s">
        <v>3936</v>
      </c>
      <c r="E1539" s="26" t="s">
        <v>74</v>
      </c>
      <c r="F1539" s="27" t="s">
        <v>3937</v>
      </c>
      <c r="G1539" s="28">
        <v>1</v>
      </c>
      <c r="H1539" s="28">
        <v>12</v>
      </c>
      <c r="I1539" s="29">
        <v>2391</v>
      </c>
      <c r="J1539" s="29"/>
      <c r="K1539" s="29"/>
      <c r="L1539" s="29">
        <v>2026</v>
      </c>
      <c r="M1539" s="28">
        <v>2676</v>
      </c>
      <c r="N1539" s="28" t="s">
        <v>111</v>
      </c>
      <c r="O1539" s="21">
        <f>IF(ISBLANK(J1539),(IF(ISBLANK(I1539),(IF(ISBLANK(K1539),(IF(ISBLANK(M1539),"Preis fehlt",M1539*'JR1'!AD$2)),K1539)),I1539)),J1539)</f>
        <v>2391</v>
      </c>
    </row>
    <row r="1540" spans="1:15" x14ac:dyDescent="0.25">
      <c r="A1540" s="14">
        <v>272</v>
      </c>
      <c r="B1540" s="15" t="s">
        <v>56</v>
      </c>
      <c r="C1540" s="16" t="s">
        <v>3938</v>
      </c>
      <c r="D1540" s="15" t="s">
        <v>3939</v>
      </c>
      <c r="E1540" s="17" t="s">
        <v>98</v>
      </c>
      <c r="F1540" s="18" t="s">
        <v>3940</v>
      </c>
      <c r="G1540" s="19">
        <v>18</v>
      </c>
      <c r="H1540" s="19">
        <v>18</v>
      </c>
      <c r="I1540" s="20">
        <v>8333</v>
      </c>
      <c r="J1540" s="20"/>
      <c r="K1540" s="20"/>
      <c r="L1540" s="20">
        <v>7061</v>
      </c>
      <c r="M1540" s="19">
        <v>9317</v>
      </c>
      <c r="N1540" s="19" t="s">
        <v>462</v>
      </c>
      <c r="O1540" s="21">
        <f>IF(ISBLANK(J1540),(IF(ISBLANK(I1540),(IF(ISBLANK(K1540),(IF(ISBLANK(M1540),"Preis fehlt",M1540*'JR1'!AD$2)),K1540)),I1540)),J1540)</f>
        <v>8333</v>
      </c>
    </row>
    <row r="1541" spans="1:15" ht="30" x14ac:dyDescent="0.25">
      <c r="A1541" s="23">
        <v>17041</v>
      </c>
      <c r="B1541" s="24" t="s">
        <v>56</v>
      </c>
      <c r="C1541" s="25" t="s">
        <v>3941</v>
      </c>
      <c r="D1541" s="24" t="s">
        <v>3942</v>
      </c>
      <c r="E1541" s="26" t="s">
        <v>98</v>
      </c>
      <c r="F1541" s="27" t="s">
        <v>688</v>
      </c>
      <c r="G1541" s="28">
        <v>4</v>
      </c>
      <c r="H1541" s="28">
        <v>4</v>
      </c>
      <c r="I1541" s="29"/>
      <c r="J1541" s="29"/>
      <c r="K1541" s="29"/>
      <c r="L1541" s="29"/>
      <c r="M1541" s="29"/>
      <c r="N1541" s="28" t="s">
        <v>267</v>
      </c>
      <c r="O1541" s="21" t="str">
        <f>IF(ISBLANK(J1541),(IF(ISBLANK(I1541),(IF(ISBLANK(K1541),(IF(ISBLANK(M1541),"Preis fehlt",M1541*'JR1'!AD$2)),K1541)),I1541)),J1541)</f>
        <v>Preis fehlt</v>
      </c>
    </row>
    <row r="1542" spans="1:15" x14ac:dyDescent="0.25">
      <c r="A1542" s="14">
        <v>13356</v>
      </c>
      <c r="B1542" s="15" t="s">
        <v>62</v>
      </c>
      <c r="C1542" s="16" t="s">
        <v>3943</v>
      </c>
      <c r="D1542" s="15" t="s">
        <v>3944</v>
      </c>
      <c r="E1542" s="17" t="s">
        <v>70</v>
      </c>
      <c r="F1542" s="18" t="s">
        <v>283</v>
      </c>
      <c r="G1542" s="19">
        <v>1</v>
      </c>
      <c r="H1542" s="19">
        <v>4</v>
      </c>
      <c r="I1542" s="20"/>
      <c r="J1542" s="20"/>
      <c r="K1542" s="20"/>
      <c r="L1542" s="20"/>
      <c r="M1542" s="19">
        <v>268</v>
      </c>
      <c r="N1542" s="19" t="s">
        <v>67</v>
      </c>
      <c r="O1542" s="21">
        <f>IF(ISBLANK(J1542),(IF(ISBLANK(I1542),(IF(ISBLANK(K1542),(IF(ISBLANK(M1542),"Preis fehlt",M1542*'JR1'!AD$2)),K1542)),I1542)),J1542)</f>
        <v>321.59999999999997</v>
      </c>
    </row>
    <row r="1543" spans="1:15" x14ac:dyDescent="0.25">
      <c r="A1543" s="23">
        <v>12939</v>
      </c>
      <c r="B1543" s="24" t="s">
        <v>56</v>
      </c>
      <c r="C1543" s="25" t="s">
        <v>3945</v>
      </c>
      <c r="D1543" s="24" t="s">
        <v>3946</v>
      </c>
      <c r="E1543" s="26" t="s">
        <v>74</v>
      </c>
      <c r="F1543" s="27" t="s">
        <v>2863</v>
      </c>
      <c r="G1543" s="28">
        <v>1</v>
      </c>
      <c r="H1543" s="28">
        <v>4</v>
      </c>
      <c r="I1543" s="29">
        <v>587</v>
      </c>
      <c r="J1543" s="29"/>
      <c r="K1543" s="29"/>
      <c r="L1543" s="29">
        <v>498</v>
      </c>
      <c r="M1543" s="28">
        <v>769</v>
      </c>
      <c r="N1543" s="28" t="s">
        <v>76</v>
      </c>
      <c r="O1543" s="21">
        <f>IF(ISBLANK(J1543),(IF(ISBLANK(I1543),(IF(ISBLANK(K1543),(IF(ISBLANK(M1543),"Preis fehlt",M1543*'JR1'!AD$2)),K1543)),I1543)),J1543)</f>
        <v>587</v>
      </c>
    </row>
    <row r="1544" spans="1:15" ht="30" x14ac:dyDescent="0.25">
      <c r="A1544" s="14">
        <v>8561</v>
      </c>
      <c r="B1544" s="15" t="s">
        <v>56</v>
      </c>
      <c r="C1544" s="16" t="s">
        <v>3947</v>
      </c>
      <c r="D1544" s="15" t="s">
        <v>3948</v>
      </c>
      <c r="E1544" s="17" t="s">
        <v>98</v>
      </c>
      <c r="F1544" s="18" t="s">
        <v>3949</v>
      </c>
      <c r="G1544" s="19">
        <v>12</v>
      </c>
      <c r="H1544" s="19">
        <v>12</v>
      </c>
      <c r="I1544" s="20"/>
      <c r="J1544" s="20"/>
      <c r="K1544" s="20"/>
      <c r="L1544" s="20"/>
      <c r="M1544" s="20"/>
      <c r="N1544" s="19" t="s">
        <v>61</v>
      </c>
      <c r="O1544" s="21" t="str">
        <f>IF(ISBLANK(J1544),(IF(ISBLANK(I1544),(IF(ISBLANK(K1544),(IF(ISBLANK(M1544),"Preis fehlt",M1544*'JR1'!AD$2)),K1544)),I1544)),J1544)</f>
        <v>Preis fehlt</v>
      </c>
    </row>
    <row r="1545" spans="1:15" x14ac:dyDescent="0.25">
      <c r="A1545" s="23">
        <v>13264</v>
      </c>
      <c r="B1545" s="24" t="s">
        <v>62</v>
      </c>
      <c r="C1545" s="25" t="s">
        <v>3950</v>
      </c>
      <c r="D1545" s="24" t="s">
        <v>3951</v>
      </c>
      <c r="E1545" s="26" t="s">
        <v>70</v>
      </c>
      <c r="F1545" s="27" t="s">
        <v>447</v>
      </c>
      <c r="G1545" s="28">
        <v>1</v>
      </c>
      <c r="H1545" s="28">
        <v>6</v>
      </c>
      <c r="I1545" s="29"/>
      <c r="J1545" s="29"/>
      <c r="K1545" s="29"/>
      <c r="L1545" s="29"/>
      <c r="M1545" s="28">
        <v>579</v>
      </c>
      <c r="N1545" s="28" t="s">
        <v>67</v>
      </c>
      <c r="O1545" s="21">
        <f>IF(ISBLANK(J1545),(IF(ISBLANK(I1545),(IF(ISBLANK(K1545),(IF(ISBLANK(M1545),"Preis fehlt",M1545*'JR1'!AD$2)),K1545)),I1545)),J1545)</f>
        <v>694.8</v>
      </c>
    </row>
    <row r="1546" spans="1:15" x14ac:dyDescent="0.25">
      <c r="A1546" s="14">
        <v>8034</v>
      </c>
      <c r="B1546" s="15" t="s">
        <v>56</v>
      </c>
      <c r="C1546" s="16" t="s">
        <v>3952</v>
      </c>
      <c r="D1546" s="15" t="s">
        <v>3953</v>
      </c>
      <c r="E1546" s="17" t="s">
        <v>74</v>
      </c>
      <c r="F1546" s="18" t="s">
        <v>3954</v>
      </c>
      <c r="G1546" s="19">
        <v>6</v>
      </c>
      <c r="H1546" s="19">
        <v>6</v>
      </c>
      <c r="I1546" s="20">
        <v>2155</v>
      </c>
      <c r="J1546" s="20"/>
      <c r="K1546" s="20"/>
      <c r="L1546" s="20">
        <v>1827</v>
      </c>
      <c r="M1546" s="19">
        <v>2415</v>
      </c>
      <c r="N1546" s="19" t="s">
        <v>67</v>
      </c>
      <c r="O1546" s="21">
        <f>IF(ISBLANK(J1546),(IF(ISBLANK(I1546),(IF(ISBLANK(K1546),(IF(ISBLANK(M1546),"Preis fehlt",M1546*'JR1'!AD$2)),K1546)),I1546)),J1546)</f>
        <v>2155</v>
      </c>
    </row>
    <row r="1547" spans="1:15" x14ac:dyDescent="0.25">
      <c r="A1547" s="23">
        <v>12081</v>
      </c>
      <c r="B1547" s="24" t="s">
        <v>56</v>
      </c>
      <c r="C1547" s="25" t="s">
        <v>3955</v>
      </c>
      <c r="D1547" s="24" t="s">
        <v>3956</v>
      </c>
      <c r="E1547" s="26" t="s">
        <v>74</v>
      </c>
      <c r="F1547" s="27" t="s">
        <v>1462</v>
      </c>
      <c r="G1547" s="28">
        <v>6</v>
      </c>
      <c r="H1547" s="28">
        <v>6</v>
      </c>
      <c r="I1547" s="29">
        <v>1865</v>
      </c>
      <c r="J1547" s="29"/>
      <c r="K1547" s="29"/>
      <c r="L1547" s="29">
        <v>1581</v>
      </c>
      <c r="M1547" s="28">
        <v>1368</v>
      </c>
      <c r="N1547" s="28" t="s">
        <v>76</v>
      </c>
      <c r="O1547" s="21">
        <f>IF(ISBLANK(J1547),(IF(ISBLANK(I1547),(IF(ISBLANK(K1547),(IF(ISBLANK(M1547),"Preis fehlt",M1547*'JR1'!AD$2)),K1547)),I1547)),J1547)</f>
        <v>1865</v>
      </c>
    </row>
    <row r="1548" spans="1:15" ht="30" x14ac:dyDescent="0.25">
      <c r="A1548" s="14">
        <v>7427</v>
      </c>
      <c r="B1548" s="15" t="s">
        <v>56</v>
      </c>
      <c r="C1548" s="16" t="s">
        <v>3957</v>
      </c>
      <c r="D1548" s="15" t="s">
        <v>3958</v>
      </c>
      <c r="E1548" s="17" t="s">
        <v>74</v>
      </c>
      <c r="F1548" s="18" t="s">
        <v>3959</v>
      </c>
      <c r="G1548" s="19">
        <v>1</v>
      </c>
      <c r="H1548" s="19">
        <v>4</v>
      </c>
      <c r="I1548" s="20">
        <v>677</v>
      </c>
      <c r="J1548" s="20"/>
      <c r="K1548" s="20"/>
      <c r="L1548" s="20">
        <v>573</v>
      </c>
      <c r="M1548" s="19">
        <v>757</v>
      </c>
      <c r="N1548" s="19" t="s">
        <v>80</v>
      </c>
      <c r="O1548" s="21">
        <f>IF(ISBLANK(J1548),(IF(ISBLANK(I1548),(IF(ISBLANK(K1548),(IF(ISBLANK(M1548),"Preis fehlt",M1548*'JR1'!AD$2)),K1548)),I1548)),J1548)</f>
        <v>677</v>
      </c>
    </row>
    <row r="1549" spans="1:15" ht="30" x14ac:dyDescent="0.25">
      <c r="A1549" s="23">
        <v>3058</v>
      </c>
      <c r="B1549" s="24" t="s">
        <v>56</v>
      </c>
      <c r="C1549" s="25" t="s">
        <v>3960</v>
      </c>
      <c r="D1549" s="24" t="s">
        <v>3961</v>
      </c>
      <c r="E1549" s="26" t="s">
        <v>154</v>
      </c>
      <c r="F1549" s="27" t="s">
        <v>3962</v>
      </c>
      <c r="G1549" s="28">
        <v>6</v>
      </c>
      <c r="H1549" s="28">
        <v>6</v>
      </c>
      <c r="I1549" s="29">
        <v>1465</v>
      </c>
      <c r="J1549" s="29"/>
      <c r="K1549" s="29"/>
      <c r="L1549" s="29">
        <v>1242</v>
      </c>
      <c r="M1549" s="28">
        <v>1641</v>
      </c>
      <c r="N1549" s="28" t="s">
        <v>80</v>
      </c>
      <c r="O1549" s="21">
        <f>IF(ISBLANK(J1549),(IF(ISBLANK(I1549),(IF(ISBLANK(K1549),(IF(ISBLANK(M1549),"Preis fehlt",M1549*'JR1'!AD$2)),K1549)),I1549)),J1549)</f>
        <v>1465</v>
      </c>
    </row>
    <row r="1550" spans="1:15" x14ac:dyDescent="0.25">
      <c r="A1550" s="14">
        <v>10180</v>
      </c>
      <c r="B1550" s="15" t="s">
        <v>56</v>
      </c>
      <c r="C1550" s="16" t="s">
        <v>3963</v>
      </c>
      <c r="D1550" s="15" t="s">
        <v>3964</v>
      </c>
      <c r="E1550" s="17" t="s">
        <v>98</v>
      </c>
      <c r="F1550" s="18" t="s">
        <v>2071</v>
      </c>
      <c r="G1550" s="19">
        <v>6</v>
      </c>
      <c r="H1550" s="19">
        <v>6</v>
      </c>
      <c r="I1550" s="20"/>
      <c r="J1550" s="20"/>
      <c r="K1550" s="20"/>
      <c r="L1550" s="20"/>
      <c r="M1550" s="20"/>
      <c r="N1550" s="19" t="s">
        <v>227</v>
      </c>
      <c r="O1550" s="21" t="str">
        <f>IF(ISBLANK(J1550),(IF(ISBLANK(I1550),(IF(ISBLANK(K1550),(IF(ISBLANK(M1550),"Preis fehlt",M1550*'JR1'!AD$2)),K1550)),I1550)),J1550)</f>
        <v>Preis fehlt</v>
      </c>
    </row>
    <row r="1551" spans="1:15" x14ac:dyDescent="0.25">
      <c r="A1551" s="23">
        <v>348</v>
      </c>
      <c r="B1551" s="24" t="s">
        <v>56</v>
      </c>
      <c r="C1551" s="25" t="s">
        <v>3965</v>
      </c>
      <c r="D1551" s="24" t="s">
        <v>3966</v>
      </c>
      <c r="E1551" s="26" t="s">
        <v>83</v>
      </c>
      <c r="F1551" s="27" t="s">
        <v>2153</v>
      </c>
      <c r="G1551" s="28">
        <v>8</v>
      </c>
      <c r="H1551" s="28">
        <v>8</v>
      </c>
      <c r="I1551" s="29">
        <v>1495</v>
      </c>
      <c r="J1551" s="29"/>
      <c r="K1551" s="29"/>
      <c r="L1551" s="29">
        <v>1266</v>
      </c>
      <c r="M1551" s="28">
        <v>1682</v>
      </c>
      <c r="N1551" s="28" t="s">
        <v>76</v>
      </c>
      <c r="O1551" s="21">
        <f>IF(ISBLANK(J1551),(IF(ISBLANK(I1551),(IF(ISBLANK(K1551),(IF(ISBLANK(M1551),"Preis fehlt",M1551*'JR1'!AD$2)),K1551)),I1551)),J1551)</f>
        <v>1495</v>
      </c>
    </row>
    <row r="1552" spans="1:15" x14ac:dyDescent="0.25">
      <c r="A1552" s="14">
        <v>679</v>
      </c>
      <c r="B1552" s="15" t="s">
        <v>56</v>
      </c>
      <c r="C1552" s="16" t="s">
        <v>3967</v>
      </c>
      <c r="D1552" s="15" t="s">
        <v>3968</v>
      </c>
      <c r="E1552" s="17" t="s">
        <v>129</v>
      </c>
      <c r="F1552" s="18" t="s">
        <v>3899</v>
      </c>
      <c r="G1552" s="19">
        <v>4</v>
      </c>
      <c r="H1552" s="19">
        <v>4</v>
      </c>
      <c r="I1552" s="20">
        <v>1471</v>
      </c>
      <c r="J1552" s="20"/>
      <c r="K1552" s="20"/>
      <c r="L1552" s="20">
        <v>1248</v>
      </c>
      <c r="M1552" s="19">
        <v>1641</v>
      </c>
      <c r="N1552" s="19" t="s">
        <v>76</v>
      </c>
      <c r="O1552" s="21">
        <f>IF(ISBLANK(J1552),(IF(ISBLANK(I1552),(IF(ISBLANK(K1552),(IF(ISBLANK(M1552),"Preis fehlt",M1552*'JR1'!AD$2)),K1552)),I1552)),J1552)</f>
        <v>1471</v>
      </c>
    </row>
    <row r="1553" spans="1:15" ht="30" x14ac:dyDescent="0.25">
      <c r="A1553" s="23">
        <v>8693</v>
      </c>
      <c r="B1553" s="24" t="s">
        <v>56</v>
      </c>
      <c r="C1553" s="25" t="s">
        <v>3969</v>
      </c>
      <c r="D1553" s="24" t="s">
        <v>3970</v>
      </c>
      <c r="E1553" s="26" t="s">
        <v>59</v>
      </c>
      <c r="F1553" s="27" t="s">
        <v>965</v>
      </c>
      <c r="G1553" s="28">
        <v>6</v>
      </c>
      <c r="H1553" s="28">
        <v>6</v>
      </c>
      <c r="I1553" s="29"/>
      <c r="J1553" s="29"/>
      <c r="K1553" s="29"/>
      <c r="L1553" s="29"/>
      <c r="M1553" s="29"/>
      <c r="N1553" s="28" t="s">
        <v>61</v>
      </c>
      <c r="O1553" s="21" t="str">
        <f>IF(ISBLANK(J1553),(IF(ISBLANK(I1553),(IF(ISBLANK(K1553),(IF(ISBLANK(M1553),"Preis fehlt",M1553*'JR1'!AD$2)),K1553)),I1553)),J1553)</f>
        <v>Preis fehlt</v>
      </c>
    </row>
    <row r="1554" spans="1:15" ht="75" x14ac:dyDescent="0.25">
      <c r="A1554" s="14">
        <v>699</v>
      </c>
      <c r="B1554" s="15" t="s">
        <v>56</v>
      </c>
      <c r="C1554" s="16" t="s">
        <v>3971</v>
      </c>
      <c r="D1554" s="15" t="s">
        <v>3972</v>
      </c>
      <c r="E1554" s="17" t="s">
        <v>129</v>
      </c>
      <c r="F1554" s="18" t="s">
        <v>2270</v>
      </c>
      <c r="G1554" s="19">
        <v>6</v>
      </c>
      <c r="H1554" s="19">
        <v>6</v>
      </c>
      <c r="I1554" s="20">
        <v>725</v>
      </c>
      <c r="J1554" s="20"/>
      <c r="K1554" s="20"/>
      <c r="L1554" s="20">
        <v>615</v>
      </c>
      <c r="M1554" s="19">
        <v>814</v>
      </c>
      <c r="N1554" s="19" t="s">
        <v>76</v>
      </c>
      <c r="O1554" s="21">
        <f>IF(ISBLANK(J1554),(IF(ISBLANK(I1554),(IF(ISBLANK(K1554),(IF(ISBLANK(M1554),"Preis fehlt",M1554*'JR1'!AD$2)),K1554)),I1554)),J1554)</f>
        <v>725</v>
      </c>
    </row>
    <row r="1555" spans="1:15" x14ac:dyDescent="0.25">
      <c r="A1555" s="23">
        <v>4244</v>
      </c>
      <c r="B1555" s="24" t="s">
        <v>56</v>
      </c>
      <c r="C1555" s="25" t="s">
        <v>3973</v>
      </c>
      <c r="D1555" s="24" t="s">
        <v>3974</v>
      </c>
      <c r="E1555" s="26" t="s">
        <v>74</v>
      </c>
      <c r="F1555" s="27" t="s">
        <v>3975</v>
      </c>
      <c r="G1555" s="28">
        <v>12</v>
      </c>
      <c r="H1555" s="28">
        <v>12</v>
      </c>
      <c r="I1555" s="29">
        <v>569</v>
      </c>
      <c r="J1555" s="29"/>
      <c r="K1555" s="29"/>
      <c r="L1555" s="29">
        <v>481</v>
      </c>
      <c r="M1555" s="28">
        <v>748</v>
      </c>
      <c r="N1555" s="28" t="s">
        <v>67</v>
      </c>
      <c r="O1555" s="21">
        <f>IF(ISBLANK(J1555),(IF(ISBLANK(I1555),(IF(ISBLANK(K1555),(IF(ISBLANK(M1555),"Preis fehlt",M1555*'JR1'!AD$2)),K1555)),I1555)),J1555)</f>
        <v>569</v>
      </c>
    </row>
    <row r="1556" spans="1:15" x14ac:dyDescent="0.25">
      <c r="A1556" s="14">
        <v>18339</v>
      </c>
      <c r="B1556" s="15" t="s">
        <v>56</v>
      </c>
      <c r="C1556" s="16" t="s">
        <v>3976</v>
      </c>
      <c r="D1556" s="15" t="s">
        <v>3977</v>
      </c>
      <c r="E1556" s="17" t="s">
        <v>98</v>
      </c>
      <c r="F1556" s="18" t="s">
        <v>2720</v>
      </c>
      <c r="G1556" s="19">
        <v>4</v>
      </c>
      <c r="H1556" s="19">
        <v>4</v>
      </c>
      <c r="I1556" s="20"/>
      <c r="J1556" s="20"/>
      <c r="K1556" s="20"/>
      <c r="L1556" s="20"/>
      <c r="M1556" s="20"/>
      <c r="N1556" s="19" t="s">
        <v>93</v>
      </c>
      <c r="O1556" s="21" t="str">
        <f>IF(ISBLANK(J1556),(IF(ISBLANK(I1556),(IF(ISBLANK(K1556),(IF(ISBLANK(M1556),"Preis fehlt",M1556*'JR1'!AD$2)),K1556)),I1556)),J1556)</f>
        <v>Preis fehlt</v>
      </c>
    </row>
    <row r="1557" spans="1:15" x14ac:dyDescent="0.25">
      <c r="A1557" s="23">
        <v>5453</v>
      </c>
      <c r="B1557" s="24" t="s">
        <v>56</v>
      </c>
      <c r="C1557" s="25" t="s">
        <v>3978</v>
      </c>
      <c r="D1557" s="24" t="s">
        <v>3979</v>
      </c>
      <c r="E1557" s="26" t="s">
        <v>352</v>
      </c>
      <c r="F1557" s="27" t="s">
        <v>547</v>
      </c>
      <c r="G1557" s="28">
        <v>12</v>
      </c>
      <c r="H1557" s="28">
        <v>12</v>
      </c>
      <c r="I1557" s="29">
        <v>1197</v>
      </c>
      <c r="J1557" s="29"/>
      <c r="K1557" s="29"/>
      <c r="L1557" s="29">
        <v>1013</v>
      </c>
      <c r="M1557" s="28">
        <v>1340</v>
      </c>
      <c r="N1557" s="28" t="s">
        <v>227</v>
      </c>
      <c r="O1557" s="21">
        <f>IF(ISBLANK(J1557),(IF(ISBLANK(I1557),(IF(ISBLANK(K1557),(IF(ISBLANK(M1557),"Preis fehlt",M1557*'JR1'!AD$2)),K1557)),I1557)),J1557)</f>
        <v>1197</v>
      </c>
    </row>
    <row r="1558" spans="1:15" ht="180" x14ac:dyDescent="0.25">
      <c r="A1558" s="14">
        <v>7458</v>
      </c>
      <c r="B1558" s="15" t="s">
        <v>56</v>
      </c>
      <c r="C1558" s="16" t="s">
        <v>3980</v>
      </c>
      <c r="D1558" s="15" t="s">
        <v>3981</v>
      </c>
      <c r="E1558" s="17" t="s">
        <v>83</v>
      </c>
      <c r="F1558" s="18" t="s">
        <v>1331</v>
      </c>
      <c r="G1558" s="19">
        <v>4</v>
      </c>
      <c r="H1558" s="19">
        <v>4</v>
      </c>
      <c r="I1558" s="20">
        <v>706</v>
      </c>
      <c r="J1558" s="20"/>
      <c r="K1558" s="20"/>
      <c r="L1558" s="20">
        <v>598</v>
      </c>
      <c r="M1558" s="19">
        <v>794</v>
      </c>
      <c r="N1558" s="19" t="s">
        <v>76</v>
      </c>
      <c r="O1558" s="21">
        <f>IF(ISBLANK(J1558),(IF(ISBLANK(I1558),(IF(ISBLANK(K1558),(IF(ISBLANK(M1558),"Preis fehlt",M1558*'JR1'!AD$2)),K1558)),I1558)),J1558)</f>
        <v>706</v>
      </c>
    </row>
    <row r="1559" spans="1:15" x14ac:dyDescent="0.25">
      <c r="A1559" s="23">
        <v>13085</v>
      </c>
      <c r="B1559" s="24" t="s">
        <v>62</v>
      </c>
      <c r="C1559" s="25" t="s">
        <v>3982</v>
      </c>
      <c r="D1559" s="24" t="s">
        <v>3983</v>
      </c>
      <c r="E1559" s="26" t="s">
        <v>65</v>
      </c>
      <c r="F1559" s="27" t="s">
        <v>2840</v>
      </c>
      <c r="G1559" s="28">
        <v>1</v>
      </c>
      <c r="H1559" s="28">
        <v>12</v>
      </c>
      <c r="I1559" s="29"/>
      <c r="J1559" s="29"/>
      <c r="K1559" s="29"/>
      <c r="L1559" s="29"/>
      <c r="M1559" s="28">
        <v>768</v>
      </c>
      <c r="N1559" s="28" t="s">
        <v>67</v>
      </c>
      <c r="O1559" s="21">
        <f>IF(ISBLANK(J1559),(IF(ISBLANK(I1559),(IF(ISBLANK(K1559),(IF(ISBLANK(M1559),"Preis fehlt",M1559*'JR1'!AD$2)),K1559)),I1559)),J1559)</f>
        <v>921.59999999999991</v>
      </c>
    </row>
    <row r="1560" spans="1:15" ht="30" x14ac:dyDescent="0.25">
      <c r="A1560" s="14">
        <v>12084</v>
      </c>
      <c r="B1560" s="15" t="s">
        <v>56</v>
      </c>
      <c r="C1560" s="16" t="s">
        <v>3984</v>
      </c>
      <c r="D1560" s="15" t="s">
        <v>3985</v>
      </c>
      <c r="E1560" s="17" t="s">
        <v>98</v>
      </c>
      <c r="F1560" s="18" t="s">
        <v>3986</v>
      </c>
      <c r="G1560" s="19">
        <v>12</v>
      </c>
      <c r="H1560" s="19">
        <v>12</v>
      </c>
      <c r="I1560" s="20">
        <v>11087</v>
      </c>
      <c r="J1560" s="20"/>
      <c r="K1560" s="20"/>
      <c r="L1560" s="20">
        <v>9395</v>
      </c>
      <c r="M1560" s="19">
        <v>8822</v>
      </c>
      <c r="N1560" s="19" t="s">
        <v>61</v>
      </c>
      <c r="O1560" s="21">
        <f>IF(ISBLANK(J1560),(IF(ISBLANK(I1560),(IF(ISBLANK(K1560),(IF(ISBLANK(M1560),"Preis fehlt",M1560*'JR1'!AD$2)),K1560)),I1560)),J1560)</f>
        <v>11087</v>
      </c>
    </row>
    <row r="1561" spans="1:15" ht="30" x14ac:dyDescent="0.25">
      <c r="A1561" s="23">
        <v>12616</v>
      </c>
      <c r="B1561" s="24" t="s">
        <v>56</v>
      </c>
      <c r="C1561" s="25" t="s">
        <v>3987</v>
      </c>
      <c r="D1561" s="24" t="s">
        <v>3988</v>
      </c>
      <c r="E1561" s="26" t="s">
        <v>489</v>
      </c>
      <c r="F1561" s="27" t="s">
        <v>3989</v>
      </c>
      <c r="G1561" s="28">
        <v>26</v>
      </c>
      <c r="H1561" s="28">
        <v>26</v>
      </c>
      <c r="I1561" s="29">
        <v>15161</v>
      </c>
      <c r="J1561" s="29"/>
      <c r="K1561" s="29"/>
      <c r="L1561" s="29">
        <v>12847</v>
      </c>
      <c r="M1561" s="28">
        <v>13542</v>
      </c>
      <c r="N1561" s="28" t="s">
        <v>88</v>
      </c>
      <c r="O1561" s="21">
        <f>IF(ISBLANK(J1561),(IF(ISBLANK(I1561),(IF(ISBLANK(K1561),(IF(ISBLANK(M1561),"Preis fehlt",M1561*'JR1'!AD$2)),K1561)),I1561)),J1561)</f>
        <v>15161</v>
      </c>
    </row>
    <row r="1562" spans="1:15" ht="30" x14ac:dyDescent="0.25">
      <c r="A1562" s="14">
        <v>839</v>
      </c>
      <c r="B1562" s="15" t="s">
        <v>56</v>
      </c>
      <c r="C1562" s="16" t="s">
        <v>3990</v>
      </c>
      <c r="D1562" s="15" t="s">
        <v>3991</v>
      </c>
      <c r="E1562" s="17" t="s">
        <v>74</v>
      </c>
      <c r="F1562" s="18" t="s">
        <v>3992</v>
      </c>
      <c r="G1562" s="19">
        <v>8</v>
      </c>
      <c r="H1562" s="19">
        <v>8</v>
      </c>
      <c r="I1562" s="20">
        <v>1903</v>
      </c>
      <c r="J1562" s="20"/>
      <c r="K1562" s="20"/>
      <c r="L1562" s="20">
        <v>1613</v>
      </c>
      <c r="M1562" s="19">
        <v>2132</v>
      </c>
      <c r="N1562" s="19" t="s">
        <v>227</v>
      </c>
      <c r="O1562" s="21">
        <f>IF(ISBLANK(J1562),(IF(ISBLANK(I1562),(IF(ISBLANK(K1562),(IF(ISBLANK(M1562),"Preis fehlt",M1562*'JR1'!AD$2)),K1562)),I1562)),J1562)</f>
        <v>1903</v>
      </c>
    </row>
    <row r="1563" spans="1:15" ht="30" x14ac:dyDescent="0.25">
      <c r="A1563" s="23">
        <v>18383</v>
      </c>
      <c r="B1563" s="24" t="s">
        <v>56</v>
      </c>
      <c r="C1563" s="25" t="s">
        <v>3993</v>
      </c>
      <c r="D1563" s="24" t="s">
        <v>3994</v>
      </c>
      <c r="E1563" s="26" t="s">
        <v>59</v>
      </c>
      <c r="F1563" s="27" t="s">
        <v>353</v>
      </c>
      <c r="G1563" s="28">
        <v>1</v>
      </c>
      <c r="H1563" s="28">
        <v>4</v>
      </c>
      <c r="I1563" s="29">
        <v>802</v>
      </c>
      <c r="J1563" s="29"/>
      <c r="K1563" s="29"/>
      <c r="L1563" s="29">
        <v>681</v>
      </c>
      <c r="M1563" s="28">
        <v>844</v>
      </c>
      <c r="N1563" s="28" t="s">
        <v>88</v>
      </c>
      <c r="O1563" s="21">
        <f>IF(ISBLANK(J1563),(IF(ISBLANK(I1563),(IF(ISBLANK(K1563),(IF(ISBLANK(M1563),"Preis fehlt",M1563*'JR1'!AD$2)),K1563)),I1563)),J1563)</f>
        <v>802</v>
      </c>
    </row>
    <row r="1564" spans="1:15" x14ac:dyDescent="0.25">
      <c r="A1564" s="14">
        <v>8822</v>
      </c>
      <c r="B1564" s="15" t="s">
        <v>56</v>
      </c>
      <c r="C1564" s="16" t="s">
        <v>3995</v>
      </c>
      <c r="D1564" s="15" t="s">
        <v>3996</v>
      </c>
      <c r="E1564" s="17" t="s">
        <v>59</v>
      </c>
      <c r="F1564" s="18" t="s">
        <v>260</v>
      </c>
      <c r="G1564" s="19">
        <v>4</v>
      </c>
      <c r="H1564" s="19">
        <v>4</v>
      </c>
      <c r="I1564" s="20"/>
      <c r="J1564" s="20"/>
      <c r="K1564" s="20"/>
      <c r="L1564" s="20"/>
      <c r="M1564" s="20"/>
      <c r="N1564" s="19" t="s">
        <v>67</v>
      </c>
      <c r="O1564" s="21" t="str">
        <f>IF(ISBLANK(J1564),(IF(ISBLANK(I1564),(IF(ISBLANK(K1564),(IF(ISBLANK(M1564),"Preis fehlt",M1564*'JR1'!AD$2)),K1564)),I1564)),J1564)</f>
        <v>Preis fehlt</v>
      </c>
    </row>
    <row r="1565" spans="1:15" x14ac:dyDescent="0.25">
      <c r="A1565" s="23">
        <v>5401</v>
      </c>
      <c r="B1565" s="24" t="s">
        <v>56</v>
      </c>
      <c r="C1565" s="25" t="s">
        <v>3997</v>
      </c>
      <c r="D1565" s="24" t="s">
        <v>3998</v>
      </c>
      <c r="E1565" s="26" t="s">
        <v>74</v>
      </c>
      <c r="F1565" s="27" t="s">
        <v>3999</v>
      </c>
      <c r="G1565" s="28">
        <v>6</v>
      </c>
      <c r="H1565" s="28">
        <v>6</v>
      </c>
      <c r="I1565" s="29">
        <v>3218</v>
      </c>
      <c r="J1565" s="29"/>
      <c r="K1565" s="29"/>
      <c r="L1565" s="29">
        <v>2727</v>
      </c>
      <c r="M1565" s="28">
        <v>3601</v>
      </c>
      <c r="N1565" s="28" t="s">
        <v>111</v>
      </c>
      <c r="O1565" s="21">
        <f>IF(ISBLANK(J1565),(IF(ISBLANK(I1565),(IF(ISBLANK(K1565),(IF(ISBLANK(M1565),"Preis fehlt",M1565*'JR1'!AD$2)),K1565)),I1565)),J1565)</f>
        <v>3218</v>
      </c>
    </row>
    <row r="1566" spans="1:15" x14ac:dyDescent="0.25">
      <c r="A1566" s="14">
        <v>15760</v>
      </c>
      <c r="B1566" s="15" t="s">
        <v>56</v>
      </c>
      <c r="C1566" s="16" t="s">
        <v>4000</v>
      </c>
      <c r="D1566" s="15" t="s">
        <v>4001</v>
      </c>
      <c r="E1566" s="17" t="s">
        <v>59</v>
      </c>
      <c r="F1566" s="18" t="s">
        <v>719</v>
      </c>
      <c r="G1566" s="19">
        <v>6</v>
      </c>
      <c r="H1566" s="19">
        <v>6</v>
      </c>
      <c r="I1566" s="20">
        <v>617</v>
      </c>
      <c r="J1566" s="20"/>
      <c r="K1566" s="20">
        <v>505</v>
      </c>
      <c r="L1566" s="20">
        <v>523</v>
      </c>
      <c r="M1566" s="19">
        <v>802</v>
      </c>
      <c r="N1566" s="19" t="s">
        <v>67</v>
      </c>
      <c r="O1566" s="21">
        <f>IF(ISBLANK(J1566),(IF(ISBLANK(I1566),(IF(ISBLANK(K1566),(IF(ISBLANK(M1566),"Preis fehlt",M1566*'JR1'!AD$2)),K1566)),I1566)),J1566)</f>
        <v>617</v>
      </c>
    </row>
    <row r="1567" spans="1:15" ht="30" x14ac:dyDescent="0.25">
      <c r="A1567" s="23">
        <v>306</v>
      </c>
      <c r="B1567" s="24" t="s">
        <v>56</v>
      </c>
      <c r="C1567" s="25" t="s">
        <v>4002</v>
      </c>
      <c r="D1567" s="24" t="s">
        <v>4003</v>
      </c>
      <c r="E1567" s="26" t="s">
        <v>154</v>
      </c>
      <c r="F1567" s="27" t="s">
        <v>4004</v>
      </c>
      <c r="G1567" s="28">
        <v>5</v>
      </c>
      <c r="H1567" s="28">
        <v>5</v>
      </c>
      <c r="I1567" s="29">
        <v>2053</v>
      </c>
      <c r="J1567" s="29"/>
      <c r="K1567" s="29"/>
      <c r="L1567" s="29">
        <v>1741</v>
      </c>
      <c r="M1567" s="28">
        <v>2299</v>
      </c>
      <c r="N1567" s="28" t="s">
        <v>80</v>
      </c>
      <c r="O1567" s="21">
        <f>IF(ISBLANK(J1567),(IF(ISBLANK(I1567),(IF(ISBLANK(K1567),(IF(ISBLANK(M1567),"Preis fehlt",M1567*'JR1'!AD$2)),K1567)),I1567)),J1567)</f>
        <v>2053</v>
      </c>
    </row>
    <row r="1568" spans="1:15" x14ac:dyDescent="0.25">
      <c r="A1568" s="14">
        <v>13324</v>
      </c>
      <c r="B1568" s="15" t="s">
        <v>62</v>
      </c>
      <c r="C1568" s="16" t="s">
        <v>4005</v>
      </c>
      <c r="D1568" s="15" t="s">
        <v>4006</v>
      </c>
      <c r="E1568" s="17" t="s">
        <v>65</v>
      </c>
      <c r="F1568" s="18" t="s">
        <v>2840</v>
      </c>
      <c r="G1568" s="19">
        <v>1</v>
      </c>
      <c r="H1568" s="19">
        <v>12</v>
      </c>
      <c r="I1568" s="20"/>
      <c r="J1568" s="20"/>
      <c r="K1568" s="20"/>
      <c r="L1568" s="20"/>
      <c r="M1568" s="19">
        <v>1311</v>
      </c>
      <c r="N1568" s="19" t="s">
        <v>67</v>
      </c>
      <c r="O1568" s="21">
        <f>IF(ISBLANK(J1568),(IF(ISBLANK(I1568),(IF(ISBLANK(K1568),(IF(ISBLANK(M1568),"Preis fehlt",M1568*'JR1'!AD$2)),K1568)),I1568)),J1568)</f>
        <v>1573.2</v>
      </c>
    </row>
    <row r="1569" spans="1:15" x14ac:dyDescent="0.25">
      <c r="A1569" s="23">
        <v>12082</v>
      </c>
      <c r="B1569" s="24" t="s">
        <v>56</v>
      </c>
      <c r="C1569" s="25" t="s">
        <v>4007</v>
      </c>
      <c r="D1569" s="24" t="s">
        <v>4008</v>
      </c>
      <c r="E1569" s="26" t="s">
        <v>129</v>
      </c>
      <c r="F1569" s="27" t="s">
        <v>4009</v>
      </c>
      <c r="G1569" s="28">
        <v>4</v>
      </c>
      <c r="H1569" s="28">
        <v>12</v>
      </c>
      <c r="I1569" s="29">
        <v>3207</v>
      </c>
      <c r="J1569" s="29"/>
      <c r="K1569" s="29"/>
      <c r="L1569" s="29">
        <v>2717</v>
      </c>
      <c r="M1569" s="28">
        <v>2438</v>
      </c>
      <c r="N1569" s="28" t="s">
        <v>104</v>
      </c>
      <c r="O1569" s="21">
        <f>IF(ISBLANK(J1569),(IF(ISBLANK(I1569),(IF(ISBLANK(K1569),(IF(ISBLANK(M1569),"Preis fehlt",M1569*'JR1'!AD$2)),K1569)),I1569)),J1569)</f>
        <v>3207</v>
      </c>
    </row>
    <row r="1570" spans="1:15" x14ac:dyDescent="0.25">
      <c r="A1570" s="14">
        <v>539</v>
      </c>
      <c r="B1570" s="15" t="s">
        <v>56</v>
      </c>
      <c r="C1570" s="16" t="s">
        <v>4010</v>
      </c>
      <c r="D1570" s="15" t="s">
        <v>4011</v>
      </c>
      <c r="E1570" s="17" t="s">
        <v>129</v>
      </c>
      <c r="F1570" s="18" t="s">
        <v>932</v>
      </c>
      <c r="G1570" s="19">
        <v>12</v>
      </c>
      <c r="H1570" s="19">
        <v>12</v>
      </c>
      <c r="I1570" s="20">
        <v>3066</v>
      </c>
      <c r="J1570" s="20"/>
      <c r="K1570" s="20"/>
      <c r="L1570" s="20">
        <v>2598</v>
      </c>
      <c r="M1570" s="19">
        <v>3428</v>
      </c>
      <c r="N1570" s="19" t="s">
        <v>227</v>
      </c>
      <c r="O1570" s="21">
        <f>IF(ISBLANK(J1570),(IF(ISBLANK(I1570),(IF(ISBLANK(K1570),(IF(ISBLANK(M1570),"Preis fehlt",M1570*'JR1'!AD$2)),K1570)),I1570)),J1570)</f>
        <v>3066</v>
      </c>
    </row>
    <row r="1571" spans="1:15" x14ac:dyDescent="0.25">
      <c r="A1571" s="23">
        <v>7553</v>
      </c>
      <c r="B1571" s="24" t="s">
        <v>62</v>
      </c>
      <c r="C1571" s="25" t="s">
        <v>4012</v>
      </c>
      <c r="D1571" s="24" t="s">
        <v>4013</v>
      </c>
      <c r="E1571" s="26" t="s">
        <v>2289</v>
      </c>
      <c r="F1571" s="27" t="s">
        <v>1183</v>
      </c>
      <c r="G1571" s="28">
        <v>12</v>
      </c>
      <c r="H1571" s="28">
        <v>12</v>
      </c>
      <c r="I1571" s="29"/>
      <c r="J1571" s="29"/>
      <c r="K1571" s="29"/>
      <c r="L1571" s="29"/>
      <c r="M1571" s="28">
        <v>2228</v>
      </c>
      <c r="N1571" s="28" t="s">
        <v>67</v>
      </c>
      <c r="O1571" s="21">
        <f>IF(ISBLANK(J1571),(IF(ISBLANK(I1571),(IF(ISBLANK(K1571),(IF(ISBLANK(M1571),"Preis fehlt",M1571*'JR1'!AD$2)),K1571)),I1571)),J1571)</f>
        <v>2673.6</v>
      </c>
    </row>
    <row r="1572" spans="1:15" x14ac:dyDescent="0.25">
      <c r="A1572" s="14">
        <v>7589</v>
      </c>
      <c r="B1572" s="15" t="s">
        <v>62</v>
      </c>
      <c r="C1572" s="16" t="s">
        <v>4014</v>
      </c>
      <c r="D1572" s="15" t="s">
        <v>4015</v>
      </c>
      <c r="E1572" s="17" t="s">
        <v>70</v>
      </c>
      <c r="F1572" s="18" t="s">
        <v>4016</v>
      </c>
      <c r="G1572" s="19">
        <v>1</v>
      </c>
      <c r="H1572" s="19">
        <v>6</v>
      </c>
      <c r="I1572" s="20"/>
      <c r="J1572" s="20"/>
      <c r="K1572" s="20"/>
      <c r="L1572" s="20"/>
      <c r="M1572" s="19">
        <v>757</v>
      </c>
      <c r="N1572" s="19" t="s">
        <v>67</v>
      </c>
      <c r="O1572" s="21">
        <f>IF(ISBLANK(J1572),(IF(ISBLANK(I1572),(IF(ISBLANK(K1572),(IF(ISBLANK(M1572),"Preis fehlt",M1572*'JR1'!AD$2)),K1572)),I1572)),J1572)</f>
        <v>908.4</v>
      </c>
    </row>
    <row r="1573" spans="1:15" x14ac:dyDescent="0.25">
      <c r="A1573" s="23">
        <v>12083</v>
      </c>
      <c r="B1573" s="24" t="s">
        <v>62</v>
      </c>
      <c r="C1573" s="25" t="s">
        <v>4017</v>
      </c>
      <c r="D1573" s="24" t="s">
        <v>4018</v>
      </c>
      <c r="E1573" s="26" t="s">
        <v>65</v>
      </c>
      <c r="F1573" s="27" t="s">
        <v>4019</v>
      </c>
      <c r="G1573" s="28">
        <v>12</v>
      </c>
      <c r="H1573" s="28">
        <v>12</v>
      </c>
      <c r="I1573" s="29"/>
      <c r="J1573" s="29"/>
      <c r="K1573" s="29"/>
      <c r="L1573" s="29"/>
      <c r="M1573" s="28">
        <v>4343</v>
      </c>
      <c r="N1573" s="28" t="s">
        <v>67</v>
      </c>
      <c r="O1573" s="21">
        <f>IF(ISBLANK(J1573),(IF(ISBLANK(I1573),(IF(ISBLANK(K1573),(IF(ISBLANK(M1573),"Preis fehlt",M1573*'JR1'!AD$2)),K1573)),I1573)),J1573)</f>
        <v>5211.5999999999995</v>
      </c>
    </row>
    <row r="1574" spans="1:15" x14ac:dyDescent="0.25">
      <c r="A1574" s="14">
        <v>18203</v>
      </c>
      <c r="B1574" s="15" t="s">
        <v>56</v>
      </c>
      <c r="C1574" s="16" t="s">
        <v>4020</v>
      </c>
      <c r="D1574" s="15" t="s">
        <v>4021</v>
      </c>
      <c r="E1574" s="17" t="s">
        <v>98</v>
      </c>
      <c r="F1574" s="18" t="s">
        <v>367</v>
      </c>
      <c r="G1574" s="19">
        <v>4</v>
      </c>
      <c r="H1574" s="19">
        <v>4</v>
      </c>
      <c r="I1574" s="20"/>
      <c r="J1574" s="20"/>
      <c r="K1574" s="20"/>
      <c r="L1574" s="20"/>
      <c r="M1574" s="20"/>
      <c r="N1574" s="19" t="s">
        <v>100</v>
      </c>
      <c r="O1574" s="21" t="str">
        <f>IF(ISBLANK(J1574),(IF(ISBLANK(I1574),(IF(ISBLANK(K1574),(IF(ISBLANK(M1574),"Preis fehlt",M1574*'JR1'!AD$2)),K1574)),I1574)),J1574)</f>
        <v>Preis fehlt</v>
      </c>
    </row>
    <row r="1575" spans="1:15" ht="120" x14ac:dyDescent="0.25">
      <c r="A1575" s="23">
        <v>12654</v>
      </c>
      <c r="B1575" s="24" t="s">
        <v>56</v>
      </c>
      <c r="C1575" s="25" t="s">
        <v>4022</v>
      </c>
      <c r="D1575" s="24" t="s">
        <v>4023</v>
      </c>
      <c r="E1575" s="26" t="s">
        <v>129</v>
      </c>
      <c r="F1575" s="27" t="s">
        <v>2244</v>
      </c>
      <c r="G1575" s="28">
        <v>6</v>
      </c>
      <c r="H1575" s="28">
        <v>6</v>
      </c>
      <c r="I1575" s="29">
        <v>1194</v>
      </c>
      <c r="J1575" s="29"/>
      <c r="K1575" s="29"/>
      <c r="L1575" s="29">
        <v>1012</v>
      </c>
      <c r="M1575" s="28">
        <v>1061</v>
      </c>
      <c r="N1575" s="28" t="s">
        <v>111</v>
      </c>
      <c r="O1575" s="21">
        <f>IF(ISBLANK(J1575),(IF(ISBLANK(I1575),(IF(ISBLANK(K1575),(IF(ISBLANK(M1575),"Preis fehlt",M1575*'JR1'!AD$2)),K1575)),I1575)),J1575)</f>
        <v>1194</v>
      </c>
    </row>
    <row r="1576" spans="1:15" x14ac:dyDescent="0.25">
      <c r="A1576" s="23">
        <v>7735</v>
      </c>
      <c r="B1576" s="24" t="s">
        <v>56</v>
      </c>
      <c r="C1576" s="25" t="s">
        <v>4024</v>
      </c>
      <c r="D1576" s="24" t="s">
        <v>4025</v>
      </c>
      <c r="E1576" s="26" t="s">
        <v>98</v>
      </c>
      <c r="F1576" s="27" t="s">
        <v>393</v>
      </c>
      <c r="G1576" s="28">
        <v>12</v>
      </c>
      <c r="H1576" s="28">
        <v>12</v>
      </c>
      <c r="I1576" s="29">
        <v>3654</v>
      </c>
      <c r="J1576" s="29"/>
      <c r="K1576" s="29"/>
      <c r="L1576" s="29">
        <v>3098</v>
      </c>
      <c r="M1576" s="28">
        <v>4085</v>
      </c>
      <c r="N1576" s="28" t="s">
        <v>151</v>
      </c>
      <c r="O1576" s="21">
        <f>IF(ISBLANK(J1576),(IF(ISBLANK(I1576),(IF(ISBLANK(K1576),(IF(ISBLANK(M1576),"Preis fehlt",M1576*'JR1'!AD$2)),K1576)),I1576)),J1576)</f>
        <v>3654</v>
      </c>
    </row>
    <row r="1577" spans="1:15" x14ac:dyDescent="0.25">
      <c r="A1577" s="14">
        <v>5299</v>
      </c>
      <c r="B1577" s="15" t="s">
        <v>56</v>
      </c>
      <c r="C1577" s="16" t="s">
        <v>4026</v>
      </c>
      <c r="D1577" s="15" t="s">
        <v>4027</v>
      </c>
      <c r="E1577" s="17" t="s">
        <v>74</v>
      </c>
      <c r="F1577" s="18" t="s">
        <v>4028</v>
      </c>
      <c r="G1577" s="19">
        <v>10</v>
      </c>
      <c r="H1577" s="19">
        <v>10</v>
      </c>
      <c r="I1577" s="20">
        <v>2304</v>
      </c>
      <c r="J1577" s="20"/>
      <c r="K1577" s="20"/>
      <c r="L1577" s="20">
        <v>1953</v>
      </c>
      <c r="M1577" s="19">
        <v>2570</v>
      </c>
      <c r="N1577" s="19" t="s">
        <v>151</v>
      </c>
      <c r="O1577" s="21">
        <f>IF(ISBLANK(J1577),(IF(ISBLANK(I1577),(IF(ISBLANK(K1577),(IF(ISBLANK(M1577),"Preis fehlt",M1577*'JR1'!AD$2)),K1577)),I1577)),J1577)</f>
        <v>2304</v>
      </c>
    </row>
    <row r="1578" spans="1:15" x14ac:dyDescent="0.25">
      <c r="A1578" s="14">
        <v>10133</v>
      </c>
      <c r="B1578" s="15" t="s">
        <v>56</v>
      </c>
      <c r="C1578" s="16" t="s">
        <v>4029</v>
      </c>
      <c r="D1578" s="15" t="s">
        <v>4030</v>
      </c>
      <c r="E1578" s="17" t="s">
        <v>98</v>
      </c>
      <c r="F1578" s="18" t="s">
        <v>674</v>
      </c>
      <c r="G1578" s="19">
        <v>6</v>
      </c>
      <c r="H1578" s="19">
        <v>6</v>
      </c>
      <c r="I1578" s="20"/>
      <c r="J1578" s="20"/>
      <c r="K1578" s="20"/>
      <c r="L1578" s="20"/>
      <c r="M1578" s="20"/>
      <c r="N1578" s="19" t="s">
        <v>67</v>
      </c>
      <c r="O1578" s="21" t="str">
        <f>IF(ISBLANK(J1578),(IF(ISBLANK(I1578),(IF(ISBLANK(K1578),(IF(ISBLANK(M1578),"Preis fehlt",M1578*'JR1'!AD$2)),K1578)),I1578)),J1578)</f>
        <v>Preis fehlt</v>
      </c>
    </row>
    <row r="1579" spans="1:15" ht="30" x14ac:dyDescent="0.25">
      <c r="A1579" s="23">
        <v>302</v>
      </c>
      <c r="B1579" s="24" t="s">
        <v>56</v>
      </c>
      <c r="C1579" s="25" t="s">
        <v>4031</v>
      </c>
      <c r="D1579" s="24" t="s">
        <v>4032</v>
      </c>
      <c r="E1579" s="26" t="s">
        <v>98</v>
      </c>
      <c r="F1579" s="27" t="s">
        <v>4033</v>
      </c>
      <c r="G1579" s="28">
        <v>6</v>
      </c>
      <c r="H1579" s="28">
        <v>6</v>
      </c>
      <c r="I1579" s="29">
        <v>1346</v>
      </c>
      <c r="J1579" s="29"/>
      <c r="K1579" s="29"/>
      <c r="L1579" s="29">
        <v>1140</v>
      </c>
      <c r="M1579" s="28">
        <v>1507</v>
      </c>
      <c r="N1579" s="28" t="s">
        <v>88</v>
      </c>
      <c r="O1579" s="21">
        <f>IF(ISBLANK(J1579),(IF(ISBLANK(I1579),(IF(ISBLANK(K1579),(IF(ISBLANK(M1579),"Preis fehlt",M1579*'JR1'!AD$2)),K1579)),I1579)),J1579)</f>
        <v>1346</v>
      </c>
    </row>
    <row r="1580" spans="1:15" x14ac:dyDescent="0.25">
      <c r="A1580" s="23">
        <v>13340</v>
      </c>
      <c r="B1580" s="24" t="s">
        <v>62</v>
      </c>
      <c r="C1580" s="25" t="s">
        <v>4034</v>
      </c>
      <c r="D1580" s="24" t="s">
        <v>4035</v>
      </c>
      <c r="E1580" s="26" t="s">
        <v>65</v>
      </c>
      <c r="F1580" s="27" t="s">
        <v>4036</v>
      </c>
      <c r="G1580" s="28">
        <v>1</v>
      </c>
      <c r="H1580" s="28">
        <v>12</v>
      </c>
      <c r="I1580" s="29"/>
      <c r="J1580" s="29"/>
      <c r="K1580" s="29"/>
      <c r="L1580" s="29"/>
      <c r="M1580" s="28">
        <v>783</v>
      </c>
      <c r="N1580" s="28" t="s">
        <v>284</v>
      </c>
      <c r="O1580" s="21">
        <f>IF(ISBLANK(J1580),(IF(ISBLANK(I1580),(IF(ISBLANK(K1580),(IF(ISBLANK(M1580),"Preis fehlt",M1580*'JR1'!AD$2)),K1580)),I1580)),J1580)</f>
        <v>939.59999999999991</v>
      </c>
    </row>
    <row r="1581" spans="1:15" ht="30" x14ac:dyDescent="0.25">
      <c r="A1581" s="14">
        <v>13450</v>
      </c>
      <c r="B1581" s="15" t="s">
        <v>62</v>
      </c>
      <c r="C1581" s="16" t="s">
        <v>4037</v>
      </c>
      <c r="D1581" s="15" t="s">
        <v>4038</v>
      </c>
      <c r="E1581" s="17" t="s">
        <v>70</v>
      </c>
      <c r="F1581" s="18" t="s">
        <v>929</v>
      </c>
      <c r="G1581" s="19">
        <v>1</v>
      </c>
      <c r="H1581" s="19">
        <v>12</v>
      </c>
      <c r="I1581" s="20"/>
      <c r="J1581" s="20"/>
      <c r="K1581" s="20"/>
      <c r="L1581" s="20"/>
      <c r="M1581" s="19">
        <v>1260</v>
      </c>
      <c r="N1581" s="19" t="s">
        <v>67</v>
      </c>
      <c r="O1581" s="21">
        <f>IF(ISBLANK(J1581),(IF(ISBLANK(I1581),(IF(ISBLANK(K1581),(IF(ISBLANK(M1581),"Preis fehlt",M1581*'JR1'!AD$2)),K1581)),I1581)),J1581)</f>
        <v>1512</v>
      </c>
    </row>
    <row r="1582" spans="1:15" x14ac:dyDescent="0.25">
      <c r="A1582" s="14">
        <v>13309</v>
      </c>
      <c r="B1582" s="15" t="s">
        <v>62</v>
      </c>
      <c r="C1582" s="16" t="s">
        <v>4039</v>
      </c>
      <c r="D1582" s="15" t="s">
        <v>4040</v>
      </c>
      <c r="E1582" s="17" t="s">
        <v>70</v>
      </c>
      <c r="F1582" s="18" t="s">
        <v>4041</v>
      </c>
      <c r="G1582" s="19">
        <v>2</v>
      </c>
      <c r="H1582" s="19">
        <v>12</v>
      </c>
      <c r="I1582" s="20"/>
      <c r="J1582" s="20"/>
      <c r="K1582" s="20"/>
      <c r="L1582" s="20"/>
      <c r="M1582" s="19">
        <v>1410</v>
      </c>
      <c r="N1582" s="19" t="s">
        <v>67</v>
      </c>
      <c r="O1582" s="21">
        <f>IF(ISBLANK(J1582),(IF(ISBLANK(I1582),(IF(ISBLANK(K1582),(IF(ISBLANK(M1582),"Preis fehlt",M1582*'JR1'!AD$2)),K1582)),I1582)),J1582)</f>
        <v>1692</v>
      </c>
    </row>
    <row r="1583" spans="1:15" x14ac:dyDescent="0.25">
      <c r="A1583" s="23">
        <v>13357</v>
      </c>
      <c r="B1583" s="24" t="s">
        <v>62</v>
      </c>
      <c r="C1583" s="25" t="s">
        <v>4042</v>
      </c>
      <c r="D1583" s="24" t="s">
        <v>4043</v>
      </c>
      <c r="E1583" s="26" t="s">
        <v>65</v>
      </c>
      <c r="F1583" s="27" t="s">
        <v>2644</v>
      </c>
      <c r="G1583" s="28">
        <v>1</v>
      </c>
      <c r="H1583" s="28">
        <v>15</v>
      </c>
      <c r="I1583" s="29"/>
      <c r="J1583" s="29"/>
      <c r="K1583" s="29"/>
      <c r="L1583" s="29"/>
      <c r="M1583" s="28">
        <v>571</v>
      </c>
      <c r="N1583" s="28" t="s">
        <v>67</v>
      </c>
      <c r="O1583" s="21">
        <f>IF(ISBLANK(J1583),(IF(ISBLANK(I1583),(IF(ISBLANK(K1583),(IF(ISBLANK(M1583),"Preis fehlt",M1583*'JR1'!AD$2)),K1583)),I1583)),J1583)</f>
        <v>685.19999999999993</v>
      </c>
    </row>
    <row r="1584" spans="1:15" x14ac:dyDescent="0.25">
      <c r="A1584" s="23">
        <v>7682</v>
      </c>
      <c r="B1584" s="24" t="s">
        <v>62</v>
      </c>
      <c r="C1584" s="25" t="s">
        <v>4044</v>
      </c>
      <c r="D1584" s="24" t="s">
        <v>4045</v>
      </c>
      <c r="E1584" s="26" t="s">
        <v>70</v>
      </c>
      <c r="F1584" s="27" t="s">
        <v>4046</v>
      </c>
      <c r="G1584" s="28">
        <v>2</v>
      </c>
      <c r="H1584" s="28">
        <v>12</v>
      </c>
      <c r="I1584" s="29"/>
      <c r="J1584" s="29"/>
      <c r="K1584" s="29"/>
      <c r="L1584" s="29"/>
      <c r="M1584" s="28">
        <v>1009</v>
      </c>
      <c r="N1584" s="28" t="s">
        <v>67</v>
      </c>
      <c r="O1584" s="21">
        <f>IF(ISBLANK(J1584),(IF(ISBLANK(I1584),(IF(ISBLANK(K1584),(IF(ISBLANK(M1584),"Preis fehlt",M1584*'JR1'!AD$2)),K1584)),I1584)),J1584)</f>
        <v>1210.8</v>
      </c>
    </row>
    <row r="1585" spans="1:15" x14ac:dyDescent="0.25">
      <c r="A1585" s="14">
        <v>13380</v>
      </c>
      <c r="B1585" s="15" t="s">
        <v>62</v>
      </c>
      <c r="C1585" s="16" t="s">
        <v>4047</v>
      </c>
      <c r="D1585" s="15" t="s">
        <v>4048</v>
      </c>
      <c r="E1585" s="17" t="s">
        <v>65</v>
      </c>
      <c r="F1585" s="18" t="s">
        <v>1061</v>
      </c>
      <c r="G1585" s="19">
        <v>1</v>
      </c>
      <c r="H1585" s="19">
        <v>12</v>
      </c>
      <c r="I1585" s="20"/>
      <c r="J1585" s="20"/>
      <c r="K1585" s="20"/>
      <c r="L1585" s="20"/>
      <c r="M1585" s="19">
        <v>818</v>
      </c>
      <c r="N1585" s="19" t="s">
        <v>67</v>
      </c>
      <c r="O1585" s="21">
        <f>IF(ISBLANK(J1585),(IF(ISBLANK(I1585),(IF(ISBLANK(K1585),(IF(ISBLANK(M1585),"Preis fehlt",M1585*'JR1'!AD$2)),K1585)),I1585)),J1585)</f>
        <v>981.59999999999991</v>
      </c>
    </row>
    <row r="1586" spans="1:15" x14ac:dyDescent="0.25">
      <c r="A1586" s="23">
        <v>18865</v>
      </c>
      <c r="B1586" s="24" t="s">
        <v>62</v>
      </c>
      <c r="C1586" s="25" t="s">
        <v>4049</v>
      </c>
      <c r="D1586" s="24" t="s">
        <v>4050</v>
      </c>
      <c r="E1586" s="26" t="s">
        <v>98</v>
      </c>
      <c r="F1586" s="27" t="s">
        <v>4051</v>
      </c>
      <c r="G1586" s="28">
        <v>1</v>
      </c>
      <c r="H1586" s="28">
        <v>6</v>
      </c>
      <c r="I1586" s="29"/>
      <c r="J1586" s="29"/>
      <c r="K1586" s="29"/>
      <c r="L1586" s="29"/>
      <c r="M1586" s="28">
        <v>646</v>
      </c>
      <c r="N1586" s="28" t="s">
        <v>1350</v>
      </c>
      <c r="O1586" s="21">
        <f>IF(ISBLANK(J1586),(IF(ISBLANK(I1586),(IF(ISBLANK(K1586),(IF(ISBLANK(M1586),"Preis fehlt",M1586*'JR1'!AD$2)),K1586)),I1586)),J1586)</f>
        <v>775.19999999999993</v>
      </c>
    </row>
    <row r="1587" spans="1:15" x14ac:dyDescent="0.25">
      <c r="A1587" s="14">
        <v>14132</v>
      </c>
      <c r="B1587" s="15" t="s">
        <v>62</v>
      </c>
      <c r="C1587" s="16" t="s">
        <v>4052</v>
      </c>
      <c r="D1587" s="15" t="s">
        <v>4053</v>
      </c>
      <c r="E1587" s="17" t="s">
        <v>70</v>
      </c>
      <c r="F1587" s="18" t="s">
        <v>656</v>
      </c>
      <c r="G1587" s="19">
        <v>1</v>
      </c>
      <c r="H1587" s="19">
        <v>6</v>
      </c>
      <c r="I1587" s="20"/>
      <c r="J1587" s="20"/>
      <c r="K1587" s="20"/>
      <c r="L1587" s="20"/>
      <c r="M1587" s="19">
        <v>790</v>
      </c>
      <c r="N1587" s="19" t="s">
        <v>67</v>
      </c>
      <c r="O1587" s="21">
        <f>IF(ISBLANK(J1587),(IF(ISBLANK(I1587),(IF(ISBLANK(K1587),(IF(ISBLANK(M1587),"Preis fehlt",M1587*'JR1'!AD$2)),K1587)),I1587)),J1587)</f>
        <v>948</v>
      </c>
    </row>
    <row r="1588" spans="1:15" ht="90" x14ac:dyDescent="0.25">
      <c r="A1588" s="14">
        <v>13242</v>
      </c>
      <c r="B1588" s="15" t="s">
        <v>62</v>
      </c>
      <c r="C1588" s="16" t="s">
        <v>4054</v>
      </c>
      <c r="D1588" s="15" t="s">
        <v>4055</v>
      </c>
      <c r="E1588" s="17" t="s">
        <v>70</v>
      </c>
      <c r="F1588" s="18" t="s">
        <v>222</v>
      </c>
      <c r="G1588" s="19">
        <v>1</v>
      </c>
      <c r="H1588" s="19">
        <v>12</v>
      </c>
      <c r="I1588" s="20"/>
      <c r="J1588" s="20"/>
      <c r="K1588" s="20"/>
      <c r="L1588" s="20"/>
      <c r="M1588" s="19">
        <v>863</v>
      </c>
      <c r="N1588" s="19" t="s">
        <v>67</v>
      </c>
      <c r="O1588" s="21">
        <f>IF(ISBLANK(J1588),(IF(ISBLANK(I1588),(IF(ISBLANK(K1588),(IF(ISBLANK(M1588),"Preis fehlt",M1588*'JR1'!AD$2)),K1588)),I1588)),J1588)</f>
        <v>1035.5999999999999</v>
      </c>
    </row>
    <row r="1589" spans="1:15" x14ac:dyDescent="0.25">
      <c r="A1589" s="23">
        <v>13424</v>
      </c>
      <c r="B1589" s="24" t="s">
        <v>62</v>
      </c>
      <c r="C1589" s="25" t="s">
        <v>4056</v>
      </c>
      <c r="D1589" s="24" t="s">
        <v>4057</v>
      </c>
      <c r="E1589" s="26" t="s">
        <v>65</v>
      </c>
      <c r="F1589" s="27" t="s">
        <v>3273</v>
      </c>
      <c r="G1589" s="28">
        <v>1</v>
      </c>
      <c r="H1589" s="28">
        <v>12</v>
      </c>
      <c r="I1589" s="29"/>
      <c r="J1589" s="29"/>
      <c r="K1589" s="29"/>
      <c r="L1589" s="29"/>
      <c r="M1589" s="28">
        <v>1067</v>
      </c>
      <c r="N1589" s="28" t="s">
        <v>67</v>
      </c>
      <c r="O1589" s="21">
        <f>IF(ISBLANK(J1589),(IF(ISBLANK(I1589),(IF(ISBLANK(K1589),(IF(ISBLANK(M1589),"Preis fehlt",M1589*'JR1'!AD$2)),K1589)),I1589)),J1589)</f>
        <v>1280.3999999999999</v>
      </c>
    </row>
    <row r="1590" spans="1:15" x14ac:dyDescent="0.25">
      <c r="A1590" s="14">
        <v>8832</v>
      </c>
      <c r="B1590" s="15" t="s">
        <v>56</v>
      </c>
      <c r="C1590" s="16" t="s">
        <v>4058</v>
      </c>
      <c r="D1590" s="15" t="s">
        <v>4059</v>
      </c>
      <c r="E1590" s="17" t="s">
        <v>98</v>
      </c>
      <c r="F1590" s="18"/>
      <c r="G1590" s="19"/>
      <c r="H1590" s="19"/>
      <c r="I1590" s="20">
        <v>169</v>
      </c>
      <c r="J1590" s="20"/>
      <c r="K1590" s="20"/>
      <c r="L1590" s="20">
        <v>143</v>
      </c>
      <c r="M1590" s="19">
        <v>177</v>
      </c>
      <c r="N1590" s="19" t="s">
        <v>67</v>
      </c>
      <c r="O1590" s="21">
        <f>IF(ISBLANK(J1590),(IF(ISBLANK(I1590),(IF(ISBLANK(K1590),(IF(ISBLANK(M1590),"Preis fehlt",M1590*'JR1'!AD$2)),K1590)),I1590)),J1590)</f>
        <v>169</v>
      </c>
    </row>
    <row r="1591" spans="1:15" x14ac:dyDescent="0.25">
      <c r="A1591" s="23">
        <v>7833</v>
      </c>
      <c r="B1591" s="24" t="s">
        <v>62</v>
      </c>
      <c r="C1591" s="25" t="s">
        <v>4060</v>
      </c>
      <c r="D1591" s="24" t="s">
        <v>4061</v>
      </c>
      <c r="E1591" s="26" t="s">
        <v>70</v>
      </c>
      <c r="F1591" s="27" t="s">
        <v>1900</v>
      </c>
      <c r="G1591" s="28">
        <v>1</v>
      </c>
      <c r="H1591" s="28">
        <v>4</v>
      </c>
      <c r="I1591" s="29"/>
      <c r="J1591" s="29"/>
      <c r="K1591" s="29"/>
      <c r="L1591" s="29"/>
      <c r="M1591" s="28">
        <v>339</v>
      </c>
      <c r="N1591" s="28" t="s">
        <v>284</v>
      </c>
      <c r="O1591" s="21">
        <f>IF(ISBLANK(J1591),(IF(ISBLANK(I1591),(IF(ISBLANK(K1591),(IF(ISBLANK(M1591),"Preis fehlt",M1591*'JR1'!AD$2)),K1591)),I1591)),J1591)</f>
        <v>406.8</v>
      </c>
    </row>
    <row r="1592" spans="1:15" x14ac:dyDescent="0.25">
      <c r="A1592" s="14">
        <v>13379</v>
      </c>
      <c r="B1592" s="15" t="s">
        <v>62</v>
      </c>
      <c r="C1592" s="16" t="s">
        <v>4062</v>
      </c>
      <c r="D1592" s="15" t="s">
        <v>4063</v>
      </c>
      <c r="E1592" s="17" t="s">
        <v>70</v>
      </c>
      <c r="F1592" s="18" t="s">
        <v>177</v>
      </c>
      <c r="G1592" s="19">
        <v>1</v>
      </c>
      <c r="H1592" s="19">
        <v>6</v>
      </c>
      <c r="I1592" s="20"/>
      <c r="J1592" s="20"/>
      <c r="K1592" s="20"/>
      <c r="L1592" s="20"/>
      <c r="M1592" s="19">
        <v>723</v>
      </c>
      <c r="N1592" s="19" t="s">
        <v>284</v>
      </c>
      <c r="O1592" s="21">
        <f>IF(ISBLANK(J1592),(IF(ISBLANK(I1592),(IF(ISBLANK(K1592),(IF(ISBLANK(M1592),"Preis fehlt",M1592*'JR1'!AD$2)),K1592)),I1592)),J1592)</f>
        <v>867.6</v>
      </c>
    </row>
    <row r="1593" spans="1:15" x14ac:dyDescent="0.25">
      <c r="A1593" s="23">
        <v>8590</v>
      </c>
      <c r="B1593" s="24" t="s">
        <v>56</v>
      </c>
      <c r="C1593" s="25" t="s">
        <v>4064</v>
      </c>
      <c r="D1593" s="24" t="s">
        <v>4065</v>
      </c>
      <c r="E1593" s="26" t="s">
        <v>98</v>
      </c>
      <c r="F1593" s="27" t="s">
        <v>1624</v>
      </c>
      <c r="G1593" s="28">
        <v>12</v>
      </c>
      <c r="H1593" s="28">
        <v>12</v>
      </c>
      <c r="I1593" s="29"/>
      <c r="J1593" s="29"/>
      <c r="K1593" s="29"/>
      <c r="L1593" s="29"/>
      <c r="M1593" s="29"/>
      <c r="N1593" s="28" t="s">
        <v>67</v>
      </c>
      <c r="O1593" s="21" t="str">
        <f>IF(ISBLANK(J1593),(IF(ISBLANK(I1593),(IF(ISBLANK(K1593),(IF(ISBLANK(M1593),"Preis fehlt",M1593*'JR1'!AD$2)),K1593)),I1593)),J1593)</f>
        <v>Preis fehlt</v>
      </c>
    </row>
    <row r="1594" spans="1:15" x14ac:dyDescent="0.25">
      <c r="A1594" s="14">
        <v>8783</v>
      </c>
      <c r="B1594" s="15" t="s">
        <v>56</v>
      </c>
      <c r="C1594" s="16" t="s">
        <v>4066</v>
      </c>
      <c r="D1594" s="15" t="s">
        <v>4067</v>
      </c>
      <c r="E1594" s="17" t="s">
        <v>98</v>
      </c>
      <c r="F1594" s="18" t="s">
        <v>1410</v>
      </c>
      <c r="G1594" s="19">
        <v>4</v>
      </c>
      <c r="H1594" s="19">
        <v>4</v>
      </c>
      <c r="I1594" s="20"/>
      <c r="J1594" s="20"/>
      <c r="K1594" s="20"/>
      <c r="L1594" s="20"/>
      <c r="M1594" s="20"/>
      <c r="N1594" s="19" t="s">
        <v>67</v>
      </c>
      <c r="O1594" s="21" t="str">
        <f>IF(ISBLANK(J1594),(IF(ISBLANK(I1594),(IF(ISBLANK(K1594),(IF(ISBLANK(M1594),"Preis fehlt",M1594*'JR1'!AD$2)),K1594)),I1594)),J1594)</f>
        <v>Preis fehlt</v>
      </c>
    </row>
    <row r="1595" spans="1:15" x14ac:dyDescent="0.25">
      <c r="A1595" s="23">
        <v>18332</v>
      </c>
      <c r="B1595" s="24" t="s">
        <v>56</v>
      </c>
      <c r="C1595" s="25" t="s">
        <v>4068</v>
      </c>
      <c r="D1595" s="24" t="s">
        <v>4069</v>
      </c>
      <c r="E1595" s="26" t="s">
        <v>98</v>
      </c>
      <c r="F1595" s="27" t="s">
        <v>2038</v>
      </c>
      <c r="G1595" s="28">
        <v>4</v>
      </c>
      <c r="H1595" s="28">
        <v>4</v>
      </c>
      <c r="I1595" s="29"/>
      <c r="J1595" s="29"/>
      <c r="K1595" s="29"/>
      <c r="L1595" s="29"/>
      <c r="M1595" s="29"/>
      <c r="N1595" s="28" t="s">
        <v>67</v>
      </c>
      <c r="O1595" s="21" t="str">
        <f>IF(ISBLANK(J1595),(IF(ISBLANK(I1595),(IF(ISBLANK(K1595),(IF(ISBLANK(M1595),"Preis fehlt",M1595*'JR1'!AD$2)),K1595)),I1595)),J1595)</f>
        <v>Preis fehlt</v>
      </c>
    </row>
    <row r="1596" spans="1:15" ht="30" x14ac:dyDescent="0.25">
      <c r="A1596" s="14">
        <v>17053</v>
      </c>
      <c r="B1596" s="15" t="s">
        <v>56</v>
      </c>
      <c r="C1596" s="16" t="s">
        <v>4070</v>
      </c>
      <c r="D1596" s="15" t="s">
        <v>4071</v>
      </c>
      <c r="E1596" s="17" t="s">
        <v>74</v>
      </c>
      <c r="F1596" s="18" t="s">
        <v>4072</v>
      </c>
      <c r="G1596" s="19">
        <v>1</v>
      </c>
      <c r="H1596" s="19">
        <v>6</v>
      </c>
      <c r="I1596" s="20">
        <v>533</v>
      </c>
      <c r="J1596" s="20"/>
      <c r="K1596" s="20"/>
      <c r="L1596" s="20">
        <v>453</v>
      </c>
      <c r="M1596" s="19">
        <v>713</v>
      </c>
      <c r="N1596" s="19" t="s">
        <v>88</v>
      </c>
      <c r="O1596" s="21">
        <f>IF(ISBLANK(J1596),(IF(ISBLANK(I1596),(IF(ISBLANK(K1596),(IF(ISBLANK(M1596),"Preis fehlt",M1596*'JR1'!AD$2)),K1596)),I1596)),J1596)</f>
        <v>533</v>
      </c>
    </row>
    <row r="1597" spans="1:15" x14ac:dyDescent="0.25">
      <c r="A1597" s="23">
        <v>2036</v>
      </c>
      <c r="B1597" s="24" t="s">
        <v>56</v>
      </c>
      <c r="C1597" s="25" t="s">
        <v>4073</v>
      </c>
      <c r="D1597" s="24" t="s">
        <v>4074</v>
      </c>
      <c r="E1597" s="26" t="s">
        <v>98</v>
      </c>
      <c r="F1597" s="27" t="s">
        <v>110</v>
      </c>
      <c r="G1597" s="28">
        <v>1</v>
      </c>
      <c r="H1597" s="28">
        <v>16</v>
      </c>
      <c r="I1597" s="29">
        <v>5534</v>
      </c>
      <c r="J1597" s="29"/>
      <c r="K1597" s="29"/>
      <c r="L1597" s="29">
        <v>4692</v>
      </c>
      <c r="M1597" s="28">
        <v>6190</v>
      </c>
      <c r="N1597" s="28" t="s">
        <v>93</v>
      </c>
      <c r="O1597" s="21">
        <f>IF(ISBLANK(J1597),(IF(ISBLANK(I1597),(IF(ISBLANK(K1597),(IF(ISBLANK(M1597),"Preis fehlt",M1597*'JR1'!AD$2)),K1597)),I1597)),J1597)</f>
        <v>5534</v>
      </c>
    </row>
    <row r="1598" spans="1:15" x14ac:dyDescent="0.25">
      <c r="A1598" s="14">
        <v>8591</v>
      </c>
      <c r="B1598" s="15" t="s">
        <v>56</v>
      </c>
      <c r="C1598" s="16" t="s">
        <v>4075</v>
      </c>
      <c r="D1598" s="15" t="s">
        <v>4076</v>
      </c>
      <c r="E1598" s="17" t="s">
        <v>59</v>
      </c>
      <c r="F1598" s="18" t="s">
        <v>1473</v>
      </c>
      <c r="G1598" s="19">
        <v>12</v>
      </c>
      <c r="H1598" s="19">
        <v>12</v>
      </c>
      <c r="I1598" s="20"/>
      <c r="J1598" s="20"/>
      <c r="K1598" s="20"/>
      <c r="L1598" s="20"/>
      <c r="M1598" s="20"/>
      <c r="N1598" s="19" t="s">
        <v>67</v>
      </c>
      <c r="O1598" s="21" t="str">
        <f>IF(ISBLANK(J1598),(IF(ISBLANK(I1598),(IF(ISBLANK(K1598),(IF(ISBLANK(M1598),"Preis fehlt",M1598*'JR1'!AD$2)),K1598)),I1598)),J1598)</f>
        <v>Preis fehlt</v>
      </c>
    </row>
    <row r="1599" spans="1:15" ht="30" x14ac:dyDescent="0.25">
      <c r="A1599" s="23">
        <v>334</v>
      </c>
      <c r="B1599" s="24" t="s">
        <v>56</v>
      </c>
      <c r="C1599" s="25" t="s">
        <v>4077</v>
      </c>
      <c r="D1599" s="24" t="s">
        <v>4078</v>
      </c>
      <c r="E1599" s="26" t="s">
        <v>74</v>
      </c>
      <c r="F1599" s="27" t="s">
        <v>4079</v>
      </c>
      <c r="G1599" s="28">
        <v>1</v>
      </c>
      <c r="H1599" s="28">
        <v>18</v>
      </c>
      <c r="I1599" s="29">
        <v>3249</v>
      </c>
      <c r="J1599" s="29"/>
      <c r="K1599" s="29"/>
      <c r="L1599" s="29">
        <v>2752</v>
      </c>
      <c r="M1599" s="28">
        <v>3652</v>
      </c>
      <c r="N1599" s="28" t="s">
        <v>88</v>
      </c>
      <c r="O1599" s="21">
        <f>IF(ISBLANK(J1599),(IF(ISBLANK(I1599),(IF(ISBLANK(K1599),(IF(ISBLANK(M1599),"Preis fehlt",M1599*'JR1'!AD$2)),K1599)),I1599)),J1599)</f>
        <v>3249</v>
      </c>
    </row>
    <row r="1600" spans="1:15" ht="30" x14ac:dyDescent="0.25">
      <c r="A1600" s="23">
        <v>12072</v>
      </c>
      <c r="B1600" s="24" t="s">
        <v>56</v>
      </c>
      <c r="C1600" s="25" t="s">
        <v>4080</v>
      </c>
      <c r="D1600" s="24" t="s">
        <v>4081</v>
      </c>
      <c r="E1600" s="26" t="s">
        <v>129</v>
      </c>
      <c r="F1600" s="27" t="s">
        <v>1551</v>
      </c>
      <c r="G1600" s="28">
        <v>4</v>
      </c>
      <c r="H1600" s="28">
        <v>4</v>
      </c>
      <c r="I1600" s="29">
        <v>1349</v>
      </c>
      <c r="J1600" s="29"/>
      <c r="K1600" s="29"/>
      <c r="L1600" s="29">
        <v>1144</v>
      </c>
      <c r="M1600" s="28">
        <v>1039</v>
      </c>
      <c r="N1600" s="28" t="s">
        <v>80</v>
      </c>
      <c r="O1600" s="21">
        <f>IF(ISBLANK(J1600),(IF(ISBLANK(I1600),(IF(ISBLANK(K1600),(IF(ISBLANK(M1600),"Preis fehlt",M1600*'JR1'!AD$2)),K1600)),I1600)),J1600)</f>
        <v>1349</v>
      </c>
    </row>
    <row r="1601" spans="1:15" x14ac:dyDescent="0.25">
      <c r="A1601" s="14">
        <v>8629</v>
      </c>
      <c r="B1601" s="15" t="s">
        <v>56</v>
      </c>
      <c r="C1601" s="16" t="s">
        <v>4082</v>
      </c>
      <c r="D1601" s="15" t="s">
        <v>4083</v>
      </c>
      <c r="E1601" s="17" t="s">
        <v>74</v>
      </c>
      <c r="F1601" s="18" t="s">
        <v>651</v>
      </c>
      <c r="G1601" s="19">
        <v>1</v>
      </c>
      <c r="H1601" s="19">
        <v>4</v>
      </c>
      <c r="I1601" s="20">
        <v>351</v>
      </c>
      <c r="J1601" s="20"/>
      <c r="K1601" s="20"/>
      <c r="L1601" s="20">
        <v>296</v>
      </c>
      <c r="M1601" s="19">
        <v>469</v>
      </c>
      <c r="N1601" s="19" t="s">
        <v>111</v>
      </c>
      <c r="O1601" s="21">
        <f>IF(ISBLANK(J1601),(IF(ISBLANK(I1601),(IF(ISBLANK(K1601),(IF(ISBLANK(M1601),"Preis fehlt",M1601*'JR1'!AD$2)),K1601)),I1601)),J1601)</f>
        <v>351</v>
      </c>
    </row>
    <row r="1602" spans="1:15" ht="30" x14ac:dyDescent="0.25">
      <c r="A1602" s="23">
        <v>3080</v>
      </c>
      <c r="B1602" s="24" t="s">
        <v>56</v>
      </c>
      <c r="C1602" s="25" t="s">
        <v>4084</v>
      </c>
      <c r="D1602" s="24" t="s">
        <v>4085</v>
      </c>
      <c r="E1602" s="26" t="s">
        <v>59</v>
      </c>
      <c r="F1602" s="27" t="s">
        <v>2987</v>
      </c>
      <c r="G1602" s="28">
        <v>12</v>
      </c>
      <c r="H1602" s="28">
        <v>12</v>
      </c>
      <c r="I1602" s="29">
        <v>1654</v>
      </c>
      <c r="J1602" s="29"/>
      <c r="K1602" s="29"/>
      <c r="L1602" s="29">
        <v>1401</v>
      </c>
      <c r="M1602" s="28">
        <v>1928</v>
      </c>
      <c r="N1602" s="28" t="s">
        <v>88</v>
      </c>
      <c r="O1602" s="21">
        <f>IF(ISBLANK(J1602),(IF(ISBLANK(I1602),(IF(ISBLANK(K1602),(IF(ISBLANK(M1602),"Preis fehlt",M1602*'JR1'!AD$2)),K1602)),I1602)),J1602)</f>
        <v>1654</v>
      </c>
    </row>
    <row r="1603" spans="1:15" ht="30" x14ac:dyDescent="0.25">
      <c r="A1603" s="14">
        <v>220</v>
      </c>
      <c r="B1603" s="15" t="s">
        <v>56</v>
      </c>
      <c r="C1603" s="16" t="s">
        <v>4086</v>
      </c>
      <c r="D1603" s="15" t="s">
        <v>4087</v>
      </c>
      <c r="E1603" s="17" t="s">
        <v>129</v>
      </c>
      <c r="F1603" s="18" t="s">
        <v>75</v>
      </c>
      <c r="G1603" s="19">
        <v>12</v>
      </c>
      <c r="H1603" s="19">
        <v>12</v>
      </c>
      <c r="I1603" s="20">
        <v>6243</v>
      </c>
      <c r="J1603" s="20"/>
      <c r="K1603" s="20"/>
      <c r="L1603" s="20">
        <v>5291</v>
      </c>
      <c r="M1603" s="19">
        <v>6986</v>
      </c>
      <c r="N1603" s="19" t="s">
        <v>88</v>
      </c>
      <c r="O1603" s="21">
        <f>IF(ISBLANK(J1603),(IF(ISBLANK(I1603),(IF(ISBLANK(K1603),(IF(ISBLANK(M1603),"Preis fehlt",M1603*'JR1'!AD$2)),K1603)),I1603)),J1603)</f>
        <v>6243</v>
      </c>
    </row>
    <row r="1604" spans="1:15" x14ac:dyDescent="0.25">
      <c r="A1604" s="23">
        <v>18876</v>
      </c>
      <c r="B1604" s="24" t="s">
        <v>62</v>
      </c>
      <c r="C1604" s="25" t="s">
        <v>4088</v>
      </c>
      <c r="D1604" s="24" t="s">
        <v>4089</v>
      </c>
      <c r="E1604" s="26" t="s">
        <v>70</v>
      </c>
      <c r="F1604" s="27" t="s">
        <v>2518</v>
      </c>
      <c r="G1604" s="28">
        <v>1</v>
      </c>
      <c r="H1604" s="28">
        <v>4</v>
      </c>
      <c r="I1604" s="29"/>
      <c r="J1604" s="29"/>
      <c r="K1604" s="29"/>
      <c r="L1604" s="29"/>
      <c r="M1604" s="28">
        <v>349</v>
      </c>
      <c r="N1604" s="28" t="s">
        <v>67</v>
      </c>
      <c r="O1604" s="21">
        <f>IF(ISBLANK(J1604),(IF(ISBLANK(I1604),(IF(ISBLANK(K1604),(IF(ISBLANK(M1604),"Preis fehlt",M1604*'JR1'!AD$2)),K1604)),I1604)),J1604)</f>
        <v>418.8</v>
      </c>
    </row>
    <row r="1605" spans="1:15" x14ac:dyDescent="0.25">
      <c r="A1605" s="14">
        <v>5063</v>
      </c>
      <c r="B1605" s="15" t="s">
        <v>56</v>
      </c>
      <c r="C1605" s="16" t="s">
        <v>4090</v>
      </c>
      <c r="D1605" s="15" t="s">
        <v>4091</v>
      </c>
      <c r="E1605" s="17" t="s">
        <v>59</v>
      </c>
      <c r="F1605" s="18" t="s">
        <v>4092</v>
      </c>
      <c r="G1605" s="19">
        <v>12</v>
      </c>
      <c r="H1605" s="19">
        <v>12</v>
      </c>
      <c r="I1605" s="20">
        <v>6944</v>
      </c>
      <c r="J1605" s="20"/>
      <c r="K1605" s="20"/>
      <c r="L1605" s="20">
        <v>5885</v>
      </c>
      <c r="M1605" s="19">
        <v>7766</v>
      </c>
      <c r="N1605" s="19" t="s">
        <v>294</v>
      </c>
      <c r="O1605" s="21">
        <f>IF(ISBLANK(J1605),(IF(ISBLANK(I1605),(IF(ISBLANK(K1605),(IF(ISBLANK(M1605),"Preis fehlt",M1605*'JR1'!AD$2)),K1605)),I1605)),J1605)</f>
        <v>6944</v>
      </c>
    </row>
    <row r="1606" spans="1:15" x14ac:dyDescent="0.25">
      <c r="A1606" s="23">
        <v>8681</v>
      </c>
      <c r="B1606" s="24" t="s">
        <v>56</v>
      </c>
      <c r="C1606" s="25" t="s">
        <v>4093</v>
      </c>
      <c r="D1606" s="24" t="s">
        <v>4094</v>
      </c>
      <c r="E1606" s="26" t="s">
        <v>59</v>
      </c>
      <c r="F1606" s="27" t="s">
        <v>1410</v>
      </c>
      <c r="G1606" s="28">
        <v>4</v>
      </c>
      <c r="H1606" s="28">
        <v>4</v>
      </c>
      <c r="I1606" s="29"/>
      <c r="J1606" s="29"/>
      <c r="K1606" s="29"/>
      <c r="L1606" s="29"/>
      <c r="M1606" s="29"/>
      <c r="N1606" s="28" t="s">
        <v>67</v>
      </c>
      <c r="O1606" s="21" t="str">
        <f>IF(ISBLANK(J1606),(IF(ISBLANK(I1606),(IF(ISBLANK(K1606),(IF(ISBLANK(M1606),"Preis fehlt",M1606*'JR1'!AD$2)),K1606)),I1606)),J1606)</f>
        <v>Preis fehlt</v>
      </c>
    </row>
    <row r="1607" spans="1:15" ht="30" x14ac:dyDescent="0.25">
      <c r="A1607" s="14">
        <v>8744</v>
      </c>
      <c r="B1607" s="15" t="s">
        <v>56</v>
      </c>
      <c r="C1607" s="16" t="s">
        <v>4095</v>
      </c>
      <c r="D1607" s="15" t="s">
        <v>4096</v>
      </c>
      <c r="E1607" s="17" t="s">
        <v>59</v>
      </c>
      <c r="F1607" s="18" t="s">
        <v>2004</v>
      </c>
      <c r="G1607" s="19">
        <v>2</v>
      </c>
      <c r="H1607" s="19">
        <v>2</v>
      </c>
      <c r="I1607" s="20"/>
      <c r="J1607" s="20"/>
      <c r="K1607" s="20"/>
      <c r="L1607" s="20"/>
      <c r="M1607" s="20"/>
      <c r="N1607" s="19" t="s">
        <v>267</v>
      </c>
      <c r="O1607" s="21" t="str">
        <f>IF(ISBLANK(J1607),(IF(ISBLANK(I1607),(IF(ISBLANK(K1607),(IF(ISBLANK(M1607),"Preis fehlt",M1607*'JR1'!AD$2)),K1607)),I1607)),J1607)</f>
        <v>Preis fehlt</v>
      </c>
    </row>
    <row r="1608" spans="1:15" ht="30" x14ac:dyDescent="0.25">
      <c r="A1608" s="23">
        <v>8611</v>
      </c>
      <c r="B1608" s="24" t="s">
        <v>56</v>
      </c>
      <c r="C1608" s="25" t="s">
        <v>4097</v>
      </c>
      <c r="D1608" s="24" t="s">
        <v>4098</v>
      </c>
      <c r="E1608" s="26" t="s">
        <v>91</v>
      </c>
      <c r="F1608" s="27" t="s">
        <v>3252</v>
      </c>
      <c r="G1608" s="28">
        <v>12</v>
      </c>
      <c r="H1608" s="28">
        <v>12</v>
      </c>
      <c r="I1608" s="29">
        <v>772</v>
      </c>
      <c r="J1608" s="29"/>
      <c r="K1608" s="29"/>
      <c r="L1608" s="29">
        <v>653</v>
      </c>
      <c r="M1608" s="28">
        <v>966</v>
      </c>
      <c r="N1608" s="28" t="s">
        <v>61</v>
      </c>
      <c r="O1608" s="21">
        <f>IF(ISBLANK(J1608),(IF(ISBLANK(I1608),(IF(ISBLANK(K1608),(IF(ISBLANK(M1608),"Preis fehlt",M1608*'JR1'!AD$2)),K1608)),I1608)),J1608)</f>
        <v>772</v>
      </c>
    </row>
    <row r="1609" spans="1:15" x14ac:dyDescent="0.25">
      <c r="A1609" s="14">
        <v>14122</v>
      </c>
      <c r="B1609" s="15" t="s">
        <v>62</v>
      </c>
      <c r="C1609" s="16" t="s">
        <v>4099</v>
      </c>
      <c r="D1609" s="15" t="s">
        <v>4100</v>
      </c>
      <c r="E1609" s="17" t="s">
        <v>70</v>
      </c>
      <c r="F1609" s="18" t="s">
        <v>656</v>
      </c>
      <c r="G1609" s="19">
        <v>1</v>
      </c>
      <c r="H1609" s="19">
        <v>4</v>
      </c>
      <c r="I1609" s="20"/>
      <c r="J1609" s="20"/>
      <c r="K1609" s="20"/>
      <c r="L1609" s="20"/>
      <c r="M1609" s="19">
        <v>386</v>
      </c>
      <c r="N1609" s="19" t="s">
        <v>343</v>
      </c>
      <c r="O1609" s="21">
        <f>IF(ISBLANK(J1609),(IF(ISBLANK(I1609),(IF(ISBLANK(K1609),(IF(ISBLANK(M1609),"Preis fehlt",M1609*'JR1'!AD$2)),K1609)),I1609)),J1609)</f>
        <v>463.2</v>
      </c>
    </row>
    <row r="1610" spans="1:15" ht="30" x14ac:dyDescent="0.25">
      <c r="A1610" s="14">
        <v>12617</v>
      </c>
      <c r="B1610" s="15" t="s">
        <v>56</v>
      </c>
      <c r="C1610" s="16" t="s">
        <v>4101</v>
      </c>
      <c r="D1610" s="15" t="s">
        <v>4102</v>
      </c>
      <c r="E1610" s="17" t="s">
        <v>59</v>
      </c>
      <c r="F1610" s="18" t="s">
        <v>4103</v>
      </c>
      <c r="G1610" s="19">
        <v>24</v>
      </c>
      <c r="H1610" s="19">
        <v>24</v>
      </c>
      <c r="I1610" s="20">
        <v>9140</v>
      </c>
      <c r="J1610" s="20"/>
      <c r="K1610" s="20"/>
      <c r="L1610" s="20">
        <v>7745</v>
      </c>
      <c r="M1610" s="19">
        <v>8125</v>
      </c>
      <c r="N1610" s="19" t="s">
        <v>267</v>
      </c>
      <c r="O1610" s="21">
        <f>IF(ISBLANK(J1610),(IF(ISBLANK(I1610),(IF(ISBLANK(K1610),(IF(ISBLANK(M1610),"Preis fehlt",M1610*'JR1'!AD$2)),K1610)),I1610)),J1610)</f>
        <v>9140</v>
      </c>
    </row>
    <row r="1611" spans="1:15" x14ac:dyDescent="0.25">
      <c r="A1611" s="23">
        <v>383</v>
      </c>
      <c r="B1611" s="24" t="s">
        <v>56</v>
      </c>
      <c r="C1611" s="25" t="s">
        <v>4104</v>
      </c>
      <c r="D1611" s="24" t="s">
        <v>4105</v>
      </c>
      <c r="E1611" s="26" t="s">
        <v>129</v>
      </c>
      <c r="F1611" s="27" t="s">
        <v>2797</v>
      </c>
      <c r="G1611" s="28">
        <v>8</v>
      </c>
      <c r="H1611" s="28">
        <v>8</v>
      </c>
      <c r="I1611" s="29">
        <v>2299</v>
      </c>
      <c r="J1611" s="29"/>
      <c r="K1611" s="29"/>
      <c r="L1611" s="29">
        <v>1949</v>
      </c>
      <c r="M1611" s="28">
        <v>2571</v>
      </c>
      <c r="N1611" s="28" t="s">
        <v>104</v>
      </c>
      <c r="O1611" s="21">
        <f>IF(ISBLANK(J1611),(IF(ISBLANK(I1611),(IF(ISBLANK(K1611),(IF(ISBLANK(M1611),"Preis fehlt",M1611*'JR1'!AD$2)),K1611)),I1611)),J1611)</f>
        <v>2299</v>
      </c>
    </row>
    <row r="1612" spans="1:15" x14ac:dyDescent="0.25">
      <c r="A1612" s="23">
        <v>13088</v>
      </c>
      <c r="B1612" s="24" t="s">
        <v>62</v>
      </c>
      <c r="C1612" s="25" t="s">
        <v>4106</v>
      </c>
      <c r="D1612" s="24" t="s">
        <v>4107</v>
      </c>
      <c r="E1612" s="26" t="s">
        <v>65</v>
      </c>
      <c r="F1612" s="27" t="s">
        <v>4108</v>
      </c>
      <c r="G1612" s="28">
        <v>2</v>
      </c>
      <c r="H1612" s="28">
        <v>12</v>
      </c>
      <c r="I1612" s="29"/>
      <c r="J1612" s="29"/>
      <c r="K1612" s="29"/>
      <c r="L1612" s="29"/>
      <c r="M1612" s="28">
        <v>1616</v>
      </c>
      <c r="N1612" s="28" t="s">
        <v>67</v>
      </c>
      <c r="O1612" s="21">
        <f>IF(ISBLANK(J1612),(IF(ISBLANK(I1612),(IF(ISBLANK(K1612),(IF(ISBLANK(M1612),"Preis fehlt",M1612*'JR1'!AD$2)),K1612)),I1612)),J1612)</f>
        <v>1939.1999999999998</v>
      </c>
    </row>
    <row r="1613" spans="1:15" x14ac:dyDescent="0.25">
      <c r="A1613" s="14">
        <v>18831</v>
      </c>
      <c r="B1613" s="15" t="s">
        <v>62</v>
      </c>
      <c r="C1613" s="16" t="s">
        <v>4109</v>
      </c>
      <c r="D1613" s="15" t="s">
        <v>4110</v>
      </c>
      <c r="E1613" s="17" t="s">
        <v>3811</v>
      </c>
      <c r="F1613" s="18" t="s">
        <v>2582</v>
      </c>
      <c r="G1613" s="19">
        <v>1</v>
      </c>
      <c r="H1613" s="19">
        <v>12</v>
      </c>
      <c r="I1613" s="20"/>
      <c r="J1613" s="20"/>
      <c r="K1613" s="20"/>
      <c r="L1613" s="20"/>
      <c r="M1613" s="19">
        <v>2527</v>
      </c>
      <c r="N1613" s="19" t="s">
        <v>67</v>
      </c>
      <c r="O1613" s="21">
        <f>IF(ISBLANK(J1613),(IF(ISBLANK(I1613),(IF(ISBLANK(K1613),(IF(ISBLANK(M1613),"Preis fehlt",M1613*'JR1'!AD$2)),K1613)),I1613)),J1613)</f>
        <v>3032.4</v>
      </c>
    </row>
    <row r="1614" spans="1:15" x14ac:dyDescent="0.25">
      <c r="A1614" s="14">
        <v>4107</v>
      </c>
      <c r="B1614" s="15" t="s">
        <v>56</v>
      </c>
      <c r="C1614" s="16" t="s">
        <v>4111</v>
      </c>
      <c r="D1614" s="15" t="s">
        <v>4112</v>
      </c>
      <c r="E1614" s="17" t="s">
        <v>74</v>
      </c>
      <c r="F1614" s="18" t="s">
        <v>2840</v>
      </c>
      <c r="G1614" s="19">
        <v>1</v>
      </c>
      <c r="H1614" s="19">
        <v>4</v>
      </c>
      <c r="I1614" s="20">
        <v>510</v>
      </c>
      <c r="J1614" s="20"/>
      <c r="K1614" s="20"/>
      <c r="L1614" s="20">
        <v>433</v>
      </c>
      <c r="M1614" s="19">
        <v>682</v>
      </c>
      <c r="N1614" s="19" t="s">
        <v>67</v>
      </c>
      <c r="O1614" s="21">
        <f>IF(ISBLANK(J1614),(IF(ISBLANK(I1614),(IF(ISBLANK(K1614),(IF(ISBLANK(M1614),"Preis fehlt",M1614*'JR1'!AD$2)),K1614)),I1614)),J1614)</f>
        <v>510</v>
      </c>
    </row>
    <row r="1615" spans="1:15" ht="30" x14ac:dyDescent="0.25">
      <c r="A1615" s="23">
        <v>10014</v>
      </c>
      <c r="B1615" s="24" t="s">
        <v>56</v>
      </c>
      <c r="C1615" s="25" t="s">
        <v>4113</v>
      </c>
      <c r="D1615" s="24" t="s">
        <v>4114</v>
      </c>
      <c r="E1615" s="26" t="s">
        <v>59</v>
      </c>
      <c r="F1615" s="27" t="s">
        <v>722</v>
      </c>
      <c r="G1615" s="28">
        <v>6</v>
      </c>
      <c r="H1615" s="28">
        <v>6</v>
      </c>
      <c r="I1615" s="29">
        <v>1130</v>
      </c>
      <c r="J1615" s="29">
        <v>1130</v>
      </c>
      <c r="K1615" s="29"/>
      <c r="L1615" s="29">
        <v>956</v>
      </c>
      <c r="M1615" s="28">
        <v>1300</v>
      </c>
      <c r="N1615" s="28" t="s">
        <v>267</v>
      </c>
      <c r="O1615" s="21">
        <f>IF(ISBLANK(J1615),(IF(ISBLANK(I1615),(IF(ISBLANK(K1615),(IF(ISBLANK(M1615),"Preis fehlt",M1615*'JR1'!AD$2)),K1615)),I1615)),J1615)</f>
        <v>1130</v>
      </c>
    </row>
    <row r="1616" spans="1:15" x14ac:dyDescent="0.25">
      <c r="A1616" s="14">
        <v>18123</v>
      </c>
      <c r="B1616" s="15" t="s">
        <v>56</v>
      </c>
      <c r="C1616" s="16" t="s">
        <v>4115</v>
      </c>
      <c r="D1616" s="15" t="s">
        <v>4116</v>
      </c>
      <c r="E1616" s="17" t="s">
        <v>59</v>
      </c>
      <c r="F1616" s="18" t="s">
        <v>249</v>
      </c>
      <c r="G1616" s="19">
        <v>4</v>
      </c>
      <c r="H1616" s="19">
        <v>4</v>
      </c>
      <c r="I1616" s="20"/>
      <c r="J1616" s="20"/>
      <c r="K1616" s="20"/>
      <c r="L1616" s="20"/>
      <c r="M1616" s="20"/>
      <c r="N1616" s="19" t="s">
        <v>67</v>
      </c>
      <c r="O1616" s="21" t="str">
        <f>IF(ISBLANK(J1616),(IF(ISBLANK(I1616),(IF(ISBLANK(K1616),(IF(ISBLANK(M1616),"Preis fehlt",M1616*'JR1'!AD$2)),K1616)),I1616)),J1616)</f>
        <v>Preis fehlt</v>
      </c>
    </row>
    <row r="1617" spans="1:15" x14ac:dyDescent="0.25">
      <c r="A1617" s="14">
        <v>18116</v>
      </c>
      <c r="B1617" s="15" t="s">
        <v>56</v>
      </c>
      <c r="C1617" s="16" t="s">
        <v>4117</v>
      </c>
      <c r="D1617" s="15" t="s">
        <v>4118</v>
      </c>
      <c r="E1617" s="17" t="s">
        <v>59</v>
      </c>
      <c r="F1617" s="18" t="s">
        <v>683</v>
      </c>
      <c r="G1617" s="19">
        <v>4</v>
      </c>
      <c r="H1617" s="19">
        <v>4</v>
      </c>
      <c r="I1617" s="20"/>
      <c r="J1617" s="20"/>
      <c r="K1617" s="20"/>
      <c r="L1617" s="20"/>
      <c r="M1617" s="20"/>
      <c r="N1617" s="19" t="s">
        <v>1350</v>
      </c>
      <c r="O1617" s="21" t="str">
        <f>IF(ISBLANK(J1617),(IF(ISBLANK(I1617),(IF(ISBLANK(K1617),(IF(ISBLANK(M1617),"Preis fehlt",M1617*'JR1'!AD$2)),K1617)),I1617)),J1617)</f>
        <v>Preis fehlt</v>
      </c>
    </row>
    <row r="1618" spans="1:15" x14ac:dyDescent="0.25">
      <c r="A1618" s="23">
        <v>6075</v>
      </c>
      <c r="B1618" s="24" t="s">
        <v>56</v>
      </c>
      <c r="C1618" s="25" t="s">
        <v>4119</v>
      </c>
      <c r="D1618" s="24" t="s">
        <v>4120</v>
      </c>
      <c r="E1618" s="26" t="s">
        <v>98</v>
      </c>
      <c r="F1618" s="27" t="s">
        <v>99</v>
      </c>
      <c r="G1618" s="28">
        <v>6</v>
      </c>
      <c r="H1618" s="28">
        <v>6</v>
      </c>
      <c r="I1618" s="29"/>
      <c r="J1618" s="29"/>
      <c r="K1618" s="29"/>
      <c r="L1618" s="29"/>
      <c r="M1618" s="29"/>
      <c r="N1618" s="28" t="s">
        <v>1350</v>
      </c>
      <c r="O1618" s="21" t="str">
        <f>IF(ISBLANK(J1618),(IF(ISBLANK(I1618),(IF(ISBLANK(K1618),(IF(ISBLANK(M1618),"Preis fehlt",M1618*'JR1'!AD$2)),K1618)),I1618)),J1618)</f>
        <v>Preis fehlt</v>
      </c>
    </row>
    <row r="1619" spans="1:15" x14ac:dyDescent="0.25">
      <c r="A1619" s="23">
        <v>18022</v>
      </c>
      <c r="B1619" s="24" t="s">
        <v>56</v>
      </c>
      <c r="C1619" s="25" t="s">
        <v>4121</v>
      </c>
      <c r="D1619" s="24" t="s">
        <v>4122</v>
      </c>
      <c r="E1619" s="26" t="s">
        <v>129</v>
      </c>
      <c r="F1619" s="27" t="s">
        <v>249</v>
      </c>
      <c r="G1619" s="28">
        <v>4</v>
      </c>
      <c r="H1619" s="28">
        <v>4</v>
      </c>
      <c r="I1619" s="29">
        <v>546</v>
      </c>
      <c r="J1619" s="29"/>
      <c r="K1619" s="29"/>
      <c r="L1619" s="29">
        <v>462</v>
      </c>
      <c r="M1619" s="28">
        <v>761</v>
      </c>
      <c r="N1619" s="28" t="s">
        <v>76</v>
      </c>
      <c r="O1619" s="21">
        <f>IF(ISBLANK(J1619),(IF(ISBLANK(I1619),(IF(ISBLANK(K1619),(IF(ISBLANK(M1619),"Preis fehlt",M1619*'JR1'!AD$2)),K1619)),I1619)),J1619)</f>
        <v>546</v>
      </c>
    </row>
    <row r="1620" spans="1:15" x14ac:dyDescent="0.25">
      <c r="A1620" s="14">
        <v>3060</v>
      </c>
      <c r="B1620" s="15" t="s">
        <v>56</v>
      </c>
      <c r="C1620" s="16" t="s">
        <v>4123</v>
      </c>
      <c r="D1620" s="15" t="s">
        <v>4124</v>
      </c>
      <c r="E1620" s="17" t="s">
        <v>129</v>
      </c>
      <c r="F1620" s="18" t="s">
        <v>293</v>
      </c>
      <c r="G1620" s="19">
        <v>8</v>
      </c>
      <c r="H1620" s="19">
        <v>8</v>
      </c>
      <c r="I1620" s="20">
        <v>1063</v>
      </c>
      <c r="J1620" s="20"/>
      <c r="K1620" s="20"/>
      <c r="L1620" s="20">
        <v>900</v>
      </c>
      <c r="M1620" s="19">
        <v>1192</v>
      </c>
      <c r="N1620" s="19" t="s">
        <v>76</v>
      </c>
      <c r="O1620" s="21">
        <f>IF(ISBLANK(J1620),(IF(ISBLANK(I1620),(IF(ISBLANK(K1620),(IF(ISBLANK(M1620),"Preis fehlt",M1620*'JR1'!AD$2)),K1620)),I1620)),J1620)</f>
        <v>1063</v>
      </c>
    </row>
    <row r="1621" spans="1:15" ht="30" x14ac:dyDescent="0.25">
      <c r="A1621" s="23">
        <v>12085</v>
      </c>
      <c r="B1621" s="24" t="s">
        <v>56</v>
      </c>
      <c r="C1621" s="25" t="s">
        <v>4125</v>
      </c>
      <c r="D1621" s="24" t="s">
        <v>4126</v>
      </c>
      <c r="E1621" s="26" t="s">
        <v>129</v>
      </c>
      <c r="F1621" s="27" t="s">
        <v>4127</v>
      </c>
      <c r="G1621" s="28">
        <v>6</v>
      </c>
      <c r="H1621" s="28">
        <v>6</v>
      </c>
      <c r="I1621" s="29">
        <v>2834</v>
      </c>
      <c r="J1621" s="29"/>
      <c r="K1621" s="29"/>
      <c r="L1621" s="29">
        <v>2402</v>
      </c>
      <c r="M1621" s="28">
        <v>2177</v>
      </c>
      <c r="N1621" s="28" t="s">
        <v>80</v>
      </c>
      <c r="O1621" s="21">
        <f>IF(ISBLANK(J1621),(IF(ISBLANK(I1621),(IF(ISBLANK(K1621),(IF(ISBLANK(M1621),"Preis fehlt",M1621*'JR1'!AD$2)),K1621)),I1621)),J1621)</f>
        <v>2834</v>
      </c>
    </row>
    <row r="1622" spans="1:15" x14ac:dyDescent="0.25">
      <c r="A1622" s="14">
        <v>18138</v>
      </c>
      <c r="B1622" s="15" t="s">
        <v>56</v>
      </c>
      <c r="C1622" s="16" t="s">
        <v>4128</v>
      </c>
      <c r="D1622" s="15" t="s">
        <v>4129</v>
      </c>
      <c r="E1622" s="17" t="s">
        <v>59</v>
      </c>
      <c r="F1622" s="18" t="s">
        <v>158</v>
      </c>
      <c r="G1622" s="19">
        <v>2</v>
      </c>
      <c r="H1622" s="19">
        <v>2</v>
      </c>
      <c r="I1622" s="20"/>
      <c r="J1622" s="20"/>
      <c r="K1622" s="20"/>
      <c r="L1622" s="20"/>
      <c r="M1622" s="20"/>
      <c r="N1622" s="19" t="s">
        <v>76</v>
      </c>
      <c r="O1622" s="21" t="str">
        <f>IF(ISBLANK(J1622),(IF(ISBLANK(I1622),(IF(ISBLANK(K1622),(IF(ISBLANK(M1622),"Preis fehlt",M1622*'JR1'!AD$2)),K1622)),I1622)),J1622)</f>
        <v>Preis fehlt</v>
      </c>
    </row>
    <row r="1623" spans="1:15" x14ac:dyDescent="0.25">
      <c r="A1623" s="23">
        <v>13181</v>
      </c>
      <c r="B1623" s="24" t="s">
        <v>62</v>
      </c>
      <c r="C1623" s="25" t="s">
        <v>4130</v>
      </c>
      <c r="D1623" s="24" t="s">
        <v>4131</v>
      </c>
      <c r="E1623" s="26" t="s">
        <v>65</v>
      </c>
      <c r="F1623" s="27" t="s">
        <v>183</v>
      </c>
      <c r="G1623" s="28">
        <v>1</v>
      </c>
      <c r="H1623" s="28">
        <v>4</v>
      </c>
      <c r="I1623" s="29"/>
      <c r="J1623" s="29"/>
      <c r="K1623" s="29"/>
      <c r="L1623" s="29"/>
      <c r="M1623" s="28">
        <v>310</v>
      </c>
      <c r="N1623" s="28" t="s">
        <v>284</v>
      </c>
      <c r="O1623" s="21">
        <f>IF(ISBLANK(J1623),(IF(ISBLANK(I1623),(IF(ISBLANK(K1623),(IF(ISBLANK(M1623),"Preis fehlt",M1623*'JR1'!AD$2)),K1623)),I1623)),J1623)</f>
        <v>372</v>
      </c>
    </row>
    <row r="1624" spans="1:15" x14ac:dyDescent="0.25">
      <c r="A1624" s="14">
        <v>13089</v>
      </c>
      <c r="B1624" s="15" t="s">
        <v>62</v>
      </c>
      <c r="C1624" s="16" t="s">
        <v>4132</v>
      </c>
      <c r="D1624" s="15" t="s">
        <v>4133</v>
      </c>
      <c r="E1624" s="17" t="s">
        <v>70</v>
      </c>
      <c r="F1624" s="18" t="s">
        <v>4134</v>
      </c>
      <c r="G1624" s="19">
        <v>2</v>
      </c>
      <c r="H1624" s="19">
        <v>12</v>
      </c>
      <c r="I1624" s="20"/>
      <c r="J1624" s="20"/>
      <c r="K1624" s="20"/>
      <c r="L1624" s="20"/>
      <c r="M1624" s="19">
        <v>1536</v>
      </c>
      <c r="N1624" s="19" t="s">
        <v>67</v>
      </c>
      <c r="O1624" s="21">
        <f>IF(ISBLANK(J1624),(IF(ISBLANK(I1624),(IF(ISBLANK(K1624),(IF(ISBLANK(M1624),"Preis fehlt",M1624*'JR1'!AD$2)),K1624)),I1624)),J1624)</f>
        <v>1843.1999999999998</v>
      </c>
    </row>
    <row r="1625" spans="1:15" ht="30" x14ac:dyDescent="0.25">
      <c r="A1625" s="23">
        <v>18789</v>
      </c>
      <c r="B1625" s="24" t="s">
        <v>56</v>
      </c>
      <c r="C1625" s="25" t="s">
        <v>4135</v>
      </c>
      <c r="D1625" s="24" t="s">
        <v>4136</v>
      </c>
      <c r="E1625" s="26" t="s">
        <v>59</v>
      </c>
      <c r="F1625" s="27" t="s">
        <v>323</v>
      </c>
      <c r="G1625" s="28">
        <v>1</v>
      </c>
      <c r="H1625" s="28">
        <v>4</v>
      </c>
      <c r="I1625" s="29"/>
      <c r="J1625" s="29"/>
      <c r="K1625" s="29"/>
      <c r="L1625" s="29"/>
      <c r="M1625" s="29"/>
      <c r="N1625" s="28" t="s">
        <v>67</v>
      </c>
      <c r="O1625" s="21" t="str">
        <f>IF(ISBLANK(J1625),(IF(ISBLANK(I1625),(IF(ISBLANK(K1625),(IF(ISBLANK(M1625),"Preis fehlt",M1625*'JR1'!AD$2)),K1625)),I1625)),J1625)</f>
        <v>Preis fehlt</v>
      </c>
    </row>
    <row r="1626" spans="1:15" ht="30" x14ac:dyDescent="0.25">
      <c r="A1626" s="14">
        <v>14133</v>
      </c>
      <c r="B1626" s="15" t="s">
        <v>62</v>
      </c>
      <c r="C1626" s="16" t="s">
        <v>4137</v>
      </c>
      <c r="D1626" s="15" t="s">
        <v>4138</v>
      </c>
      <c r="E1626" s="17" t="s">
        <v>70</v>
      </c>
      <c r="F1626" s="18" t="s">
        <v>1075</v>
      </c>
      <c r="G1626" s="19">
        <v>1</v>
      </c>
      <c r="H1626" s="19">
        <v>6</v>
      </c>
      <c r="I1626" s="20"/>
      <c r="J1626" s="20"/>
      <c r="K1626" s="20"/>
      <c r="L1626" s="20"/>
      <c r="M1626" s="19">
        <v>419</v>
      </c>
      <c r="N1626" s="19" t="s">
        <v>67</v>
      </c>
      <c r="O1626" s="21">
        <f>IF(ISBLANK(J1626),(IF(ISBLANK(I1626),(IF(ISBLANK(K1626),(IF(ISBLANK(M1626),"Preis fehlt",M1626*'JR1'!AD$2)),K1626)),I1626)),J1626)</f>
        <v>502.79999999999995</v>
      </c>
    </row>
    <row r="1627" spans="1:15" ht="30" x14ac:dyDescent="0.25">
      <c r="A1627" s="23">
        <v>13411</v>
      </c>
      <c r="B1627" s="24" t="s">
        <v>62</v>
      </c>
      <c r="C1627" s="25" t="s">
        <v>4139</v>
      </c>
      <c r="D1627" s="24" t="s">
        <v>4140</v>
      </c>
      <c r="E1627" s="26" t="s">
        <v>70</v>
      </c>
      <c r="F1627" s="27" t="s">
        <v>1302</v>
      </c>
      <c r="G1627" s="28">
        <v>6</v>
      </c>
      <c r="H1627" s="28">
        <v>6</v>
      </c>
      <c r="I1627" s="29"/>
      <c r="J1627" s="29"/>
      <c r="K1627" s="29"/>
      <c r="L1627" s="29"/>
      <c r="M1627" s="28">
        <v>522</v>
      </c>
      <c r="N1627" s="28" t="s">
        <v>223</v>
      </c>
      <c r="O1627" s="21">
        <f>IF(ISBLANK(J1627),(IF(ISBLANK(I1627),(IF(ISBLANK(K1627),(IF(ISBLANK(M1627),"Preis fehlt",M1627*'JR1'!AD$2)),K1627)),I1627)),J1627)</f>
        <v>626.4</v>
      </c>
    </row>
    <row r="1628" spans="1:15" ht="30" x14ac:dyDescent="0.25">
      <c r="A1628" s="14">
        <v>5509</v>
      </c>
      <c r="B1628" s="15" t="s">
        <v>56</v>
      </c>
      <c r="C1628" s="16" t="s">
        <v>4141</v>
      </c>
      <c r="D1628" s="15" t="s">
        <v>4142</v>
      </c>
      <c r="E1628" s="17" t="s">
        <v>1037</v>
      </c>
      <c r="F1628" s="18" t="s">
        <v>1769</v>
      </c>
      <c r="G1628" s="19">
        <v>1</v>
      </c>
      <c r="H1628" s="19">
        <v>6</v>
      </c>
      <c r="I1628" s="20">
        <v>409</v>
      </c>
      <c r="J1628" s="20"/>
      <c r="K1628" s="20"/>
      <c r="L1628" s="20">
        <v>348</v>
      </c>
      <c r="M1628" s="19">
        <v>496</v>
      </c>
      <c r="N1628" s="19" t="s">
        <v>223</v>
      </c>
      <c r="O1628" s="21">
        <f>IF(ISBLANK(J1628),(IF(ISBLANK(I1628),(IF(ISBLANK(K1628),(IF(ISBLANK(M1628),"Preis fehlt",M1628*'JR1'!AD$2)),K1628)),I1628)),J1628)</f>
        <v>409</v>
      </c>
    </row>
    <row r="1629" spans="1:15" x14ac:dyDescent="0.25">
      <c r="A1629" s="23">
        <v>5064</v>
      </c>
      <c r="B1629" s="24" t="s">
        <v>56</v>
      </c>
      <c r="C1629" s="25" t="s">
        <v>4143</v>
      </c>
      <c r="D1629" s="24" t="s">
        <v>4144</v>
      </c>
      <c r="E1629" s="26" t="s">
        <v>129</v>
      </c>
      <c r="F1629" s="27" t="s">
        <v>195</v>
      </c>
      <c r="G1629" s="28">
        <v>12</v>
      </c>
      <c r="H1629" s="28">
        <v>12</v>
      </c>
      <c r="I1629" s="29">
        <v>6992</v>
      </c>
      <c r="J1629" s="29"/>
      <c r="K1629" s="29"/>
      <c r="L1629" s="29">
        <v>5927</v>
      </c>
      <c r="M1629" s="28">
        <v>7822</v>
      </c>
      <c r="N1629" s="28" t="s">
        <v>104</v>
      </c>
      <c r="O1629" s="21">
        <f>IF(ISBLANK(J1629),(IF(ISBLANK(I1629),(IF(ISBLANK(K1629),(IF(ISBLANK(M1629),"Preis fehlt",M1629*'JR1'!AD$2)),K1629)),I1629)),J1629)</f>
        <v>6992</v>
      </c>
    </row>
    <row r="1630" spans="1:15" ht="30" x14ac:dyDescent="0.25">
      <c r="A1630" s="14">
        <v>5065</v>
      </c>
      <c r="B1630" s="15" t="s">
        <v>56</v>
      </c>
      <c r="C1630" s="16" t="s">
        <v>4145</v>
      </c>
      <c r="D1630" s="15" t="s">
        <v>4146</v>
      </c>
      <c r="E1630" s="17" t="s">
        <v>59</v>
      </c>
      <c r="F1630" s="18"/>
      <c r="G1630" s="19"/>
      <c r="H1630" s="19"/>
      <c r="I1630" s="20">
        <v>9178</v>
      </c>
      <c r="J1630" s="20"/>
      <c r="K1630" s="20"/>
      <c r="L1630" s="20">
        <v>7778</v>
      </c>
      <c r="M1630" s="19">
        <v>10267</v>
      </c>
      <c r="N1630" s="19" t="s">
        <v>104</v>
      </c>
      <c r="O1630" s="21">
        <f>IF(ISBLANK(J1630),(IF(ISBLANK(I1630),(IF(ISBLANK(K1630),(IF(ISBLANK(M1630),"Preis fehlt",M1630*'JR1'!AD$2)),K1630)),I1630)),J1630)</f>
        <v>9178</v>
      </c>
    </row>
    <row r="1631" spans="1:15" x14ac:dyDescent="0.25">
      <c r="A1631" s="23">
        <v>15866</v>
      </c>
      <c r="B1631" s="24" t="s">
        <v>134</v>
      </c>
      <c r="C1631" s="25" t="s">
        <v>4147</v>
      </c>
      <c r="D1631" s="24" t="s">
        <v>4148</v>
      </c>
      <c r="E1631" s="26" t="s">
        <v>98</v>
      </c>
      <c r="F1631" s="27" t="s">
        <v>3106</v>
      </c>
      <c r="G1631" s="28">
        <v>6</v>
      </c>
      <c r="H1631" s="28">
        <v>6</v>
      </c>
      <c r="I1631" s="29">
        <v>955</v>
      </c>
      <c r="J1631" s="29"/>
      <c r="K1631" s="29">
        <v>955</v>
      </c>
      <c r="L1631" s="29">
        <v>693</v>
      </c>
      <c r="M1631" s="28">
        <v>1065</v>
      </c>
      <c r="N1631" s="28" t="s">
        <v>67</v>
      </c>
      <c r="O1631" s="21">
        <f>IF(ISBLANK(J1631),(IF(ISBLANK(I1631),(IF(ISBLANK(K1631),(IF(ISBLANK(M1631),"Preis fehlt",M1631*'JR1'!AD$2)),K1631)),I1631)),J1631)</f>
        <v>955</v>
      </c>
    </row>
    <row r="1632" spans="1:15" x14ac:dyDescent="0.25">
      <c r="A1632" s="14">
        <v>12087</v>
      </c>
      <c r="B1632" s="15" t="s">
        <v>56</v>
      </c>
      <c r="C1632" s="16" t="s">
        <v>4149</v>
      </c>
      <c r="D1632" s="15" t="s">
        <v>4150</v>
      </c>
      <c r="E1632" s="17" t="s">
        <v>154</v>
      </c>
      <c r="F1632" s="18" t="s">
        <v>1631</v>
      </c>
      <c r="G1632" s="19">
        <v>8</v>
      </c>
      <c r="H1632" s="19">
        <v>8</v>
      </c>
      <c r="I1632" s="20">
        <v>1910</v>
      </c>
      <c r="J1632" s="20"/>
      <c r="K1632" s="20"/>
      <c r="L1632" s="20">
        <v>1618</v>
      </c>
      <c r="M1632" s="19">
        <v>1495</v>
      </c>
      <c r="N1632" s="19" t="s">
        <v>151</v>
      </c>
      <c r="O1632" s="21">
        <f>IF(ISBLANK(J1632),(IF(ISBLANK(I1632),(IF(ISBLANK(K1632),(IF(ISBLANK(M1632),"Preis fehlt",M1632*'JR1'!AD$2)),K1632)),I1632)),J1632)</f>
        <v>1910</v>
      </c>
    </row>
    <row r="1633" spans="1:15" x14ac:dyDescent="0.25">
      <c r="A1633" s="23">
        <v>12682</v>
      </c>
      <c r="B1633" s="24" t="s">
        <v>56</v>
      </c>
      <c r="C1633" s="25" t="s">
        <v>4151</v>
      </c>
      <c r="D1633" s="24" t="s">
        <v>4152</v>
      </c>
      <c r="E1633" s="26" t="s">
        <v>154</v>
      </c>
      <c r="F1633" s="27" t="s">
        <v>1834</v>
      </c>
      <c r="G1633" s="28">
        <v>6</v>
      </c>
      <c r="H1633" s="28">
        <v>6</v>
      </c>
      <c r="I1633" s="29">
        <v>1114</v>
      </c>
      <c r="J1633" s="29"/>
      <c r="K1633" s="29"/>
      <c r="L1633" s="29">
        <v>944</v>
      </c>
      <c r="M1633" s="28">
        <v>989</v>
      </c>
      <c r="N1633" s="28" t="s">
        <v>151</v>
      </c>
      <c r="O1633" s="21">
        <f>IF(ISBLANK(J1633),(IF(ISBLANK(I1633),(IF(ISBLANK(K1633),(IF(ISBLANK(M1633),"Preis fehlt",M1633*'JR1'!AD$2)),K1633)),I1633)),J1633)</f>
        <v>1114</v>
      </c>
    </row>
    <row r="1634" spans="1:15" x14ac:dyDescent="0.25">
      <c r="A1634" s="14">
        <v>12086</v>
      </c>
      <c r="B1634" s="15" t="s">
        <v>56</v>
      </c>
      <c r="C1634" s="16" t="s">
        <v>4153</v>
      </c>
      <c r="D1634" s="15" t="s">
        <v>4154</v>
      </c>
      <c r="E1634" s="17" t="s">
        <v>154</v>
      </c>
      <c r="F1634" s="18" t="s">
        <v>4155</v>
      </c>
      <c r="G1634" s="19">
        <v>6</v>
      </c>
      <c r="H1634" s="19">
        <v>6</v>
      </c>
      <c r="I1634" s="20">
        <v>2690</v>
      </c>
      <c r="J1634" s="20"/>
      <c r="K1634" s="20"/>
      <c r="L1634" s="20">
        <v>2278</v>
      </c>
      <c r="M1634" s="19">
        <v>2106</v>
      </c>
      <c r="N1634" s="19" t="s">
        <v>76</v>
      </c>
      <c r="O1634" s="21">
        <f>IF(ISBLANK(J1634),(IF(ISBLANK(I1634),(IF(ISBLANK(K1634),(IF(ISBLANK(M1634),"Preis fehlt",M1634*'JR1'!AD$2)),K1634)),I1634)),J1634)</f>
        <v>2690</v>
      </c>
    </row>
    <row r="1635" spans="1:15" x14ac:dyDescent="0.25">
      <c r="A1635" s="23">
        <v>13343</v>
      </c>
      <c r="B1635" s="24" t="s">
        <v>62</v>
      </c>
      <c r="C1635" s="25" t="s">
        <v>4156</v>
      </c>
      <c r="D1635" s="24" t="s">
        <v>4157</v>
      </c>
      <c r="E1635" s="26" t="s">
        <v>70</v>
      </c>
      <c r="F1635" s="27" t="s">
        <v>628</v>
      </c>
      <c r="G1635" s="28">
        <v>1</v>
      </c>
      <c r="H1635" s="28">
        <v>6</v>
      </c>
      <c r="I1635" s="29"/>
      <c r="J1635" s="29"/>
      <c r="K1635" s="29"/>
      <c r="L1635" s="29"/>
      <c r="M1635" s="28">
        <v>1171</v>
      </c>
      <c r="N1635" s="28" t="s">
        <v>67</v>
      </c>
      <c r="O1635" s="21">
        <f>IF(ISBLANK(J1635),(IF(ISBLANK(I1635),(IF(ISBLANK(K1635),(IF(ISBLANK(M1635),"Preis fehlt",M1635*'JR1'!AD$2)),K1635)),I1635)),J1635)</f>
        <v>1405.2</v>
      </c>
    </row>
    <row r="1636" spans="1:15" x14ac:dyDescent="0.25">
      <c r="A1636" s="14">
        <v>5347</v>
      </c>
      <c r="B1636" s="15" t="s">
        <v>56</v>
      </c>
      <c r="C1636" s="16" t="s">
        <v>4158</v>
      </c>
      <c r="D1636" s="15" t="s">
        <v>4159</v>
      </c>
      <c r="E1636" s="17" t="s">
        <v>74</v>
      </c>
      <c r="F1636" s="18" t="s">
        <v>4160</v>
      </c>
      <c r="G1636" s="19">
        <v>20</v>
      </c>
      <c r="H1636" s="19">
        <v>20</v>
      </c>
      <c r="I1636" s="20">
        <v>5300</v>
      </c>
      <c r="J1636" s="20"/>
      <c r="K1636" s="20"/>
      <c r="L1636" s="20">
        <v>4492</v>
      </c>
      <c r="M1636" s="19">
        <v>5943</v>
      </c>
      <c r="N1636" s="19" t="s">
        <v>227</v>
      </c>
      <c r="O1636" s="21">
        <f>IF(ISBLANK(J1636),(IF(ISBLANK(I1636),(IF(ISBLANK(K1636),(IF(ISBLANK(M1636),"Preis fehlt",M1636*'JR1'!AD$2)),K1636)),I1636)),J1636)</f>
        <v>5300</v>
      </c>
    </row>
    <row r="1637" spans="1:15" ht="30" x14ac:dyDescent="0.25">
      <c r="A1637" s="23">
        <v>17042</v>
      </c>
      <c r="B1637" s="24" t="s">
        <v>56</v>
      </c>
      <c r="C1637" s="25" t="s">
        <v>4161</v>
      </c>
      <c r="D1637" s="24" t="s">
        <v>4162</v>
      </c>
      <c r="E1637" s="26" t="s">
        <v>98</v>
      </c>
      <c r="F1637" s="27" t="s">
        <v>1210</v>
      </c>
      <c r="G1637" s="28">
        <v>6</v>
      </c>
      <c r="H1637" s="28">
        <v>6</v>
      </c>
      <c r="I1637" s="29"/>
      <c r="J1637" s="29"/>
      <c r="K1637" s="29"/>
      <c r="L1637" s="29"/>
      <c r="M1637" s="29"/>
      <c r="N1637" s="28" t="s">
        <v>61</v>
      </c>
      <c r="O1637" s="21" t="str">
        <f>IF(ISBLANK(J1637),(IF(ISBLANK(I1637),(IF(ISBLANK(K1637),(IF(ISBLANK(M1637),"Preis fehlt",M1637*'JR1'!AD$2)),K1637)),I1637)),J1637)</f>
        <v>Preis fehlt</v>
      </c>
    </row>
    <row r="1638" spans="1:15" ht="45" x14ac:dyDescent="0.25">
      <c r="A1638" s="14">
        <v>5480</v>
      </c>
      <c r="B1638" s="15" t="s">
        <v>56</v>
      </c>
      <c r="C1638" s="16" t="s">
        <v>4163</v>
      </c>
      <c r="D1638" s="15" t="s">
        <v>4164</v>
      </c>
      <c r="E1638" s="17" t="s">
        <v>98</v>
      </c>
      <c r="F1638" s="18" t="s">
        <v>1704</v>
      </c>
      <c r="G1638" s="19">
        <v>6</v>
      </c>
      <c r="H1638" s="19">
        <v>6</v>
      </c>
      <c r="I1638" s="20">
        <v>950</v>
      </c>
      <c r="J1638" s="20"/>
      <c r="K1638" s="20"/>
      <c r="L1638" s="20">
        <v>805</v>
      </c>
      <c r="M1638" s="19">
        <v>1008</v>
      </c>
      <c r="N1638" s="19" t="s">
        <v>76</v>
      </c>
      <c r="O1638" s="21">
        <f>IF(ISBLANK(J1638),(IF(ISBLANK(I1638),(IF(ISBLANK(K1638),(IF(ISBLANK(M1638),"Preis fehlt",M1638*'JR1'!AD$2)),K1638)),I1638)),J1638)</f>
        <v>950</v>
      </c>
    </row>
    <row r="1639" spans="1:15" ht="30" x14ac:dyDescent="0.25">
      <c r="A1639" s="23">
        <v>5207</v>
      </c>
      <c r="B1639" s="24" t="s">
        <v>56</v>
      </c>
      <c r="C1639" s="25" t="s">
        <v>4165</v>
      </c>
      <c r="D1639" s="24" t="s">
        <v>4166</v>
      </c>
      <c r="E1639" s="26" t="s">
        <v>194</v>
      </c>
      <c r="F1639" s="27" t="s">
        <v>1166</v>
      </c>
      <c r="G1639" s="28">
        <v>12</v>
      </c>
      <c r="H1639" s="28">
        <v>12</v>
      </c>
      <c r="I1639" s="29">
        <v>4959</v>
      </c>
      <c r="J1639" s="29"/>
      <c r="K1639" s="29"/>
      <c r="L1639" s="29">
        <v>4202</v>
      </c>
      <c r="M1639" s="28">
        <v>5577</v>
      </c>
      <c r="N1639" s="28" t="s">
        <v>88</v>
      </c>
      <c r="O1639" s="21">
        <f>IF(ISBLANK(J1639),(IF(ISBLANK(I1639),(IF(ISBLANK(K1639),(IF(ISBLANK(M1639),"Preis fehlt",M1639*'JR1'!AD$2)),K1639)),I1639)),J1639)</f>
        <v>4959</v>
      </c>
    </row>
    <row r="1640" spans="1:15" ht="30" x14ac:dyDescent="0.25">
      <c r="A1640" s="14">
        <v>7432</v>
      </c>
      <c r="B1640" s="15" t="s">
        <v>56</v>
      </c>
      <c r="C1640" s="16" t="s">
        <v>4167</v>
      </c>
      <c r="D1640" s="15" t="s">
        <v>4168</v>
      </c>
      <c r="E1640" s="17" t="s">
        <v>74</v>
      </c>
      <c r="F1640" s="18" t="s">
        <v>562</v>
      </c>
      <c r="G1640" s="19">
        <v>1</v>
      </c>
      <c r="H1640" s="19">
        <v>6</v>
      </c>
      <c r="I1640" s="20">
        <v>827</v>
      </c>
      <c r="J1640" s="20"/>
      <c r="K1640" s="20"/>
      <c r="L1640" s="20">
        <v>699</v>
      </c>
      <c r="M1640" s="19">
        <v>928</v>
      </c>
      <c r="N1640" s="19" t="s">
        <v>80</v>
      </c>
      <c r="O1640" s="21">
        <f>IF(ISBLANK(J1640),(IF(ISBLANK(I1640),(IF(ISBLANK(K1640),(IF(ISBLANK(M1640),"Preis fehlt",M1640*'JR1'!AD$2)),K1640)),I1640)),J1640)</f>
        <v>827</v>
      </c>
    </row>
    <row r="1641" spans="1:15" x14ac:dyDescent="0.25">
      <c r="A1641" s="23">
        <v>18755</v>
      </c>
      <c r="B1641" s="24" t="s">
        <v>56</v>
      </c>
      <c r="C1641" s="25" t="s">
        <v>4169</v>
      </c>
      <c r="D1641" s="24" t="s">
        <v>4170</v>
      </c>
      <c r="E1641" s="26" t="s">
        <v>98</v>
      </c>
      <c r="F1641" s="27" t="s">
        <v>2175</v>
      </c>
      <c r="G1641" s="28">
        <v>4</v>
      </c>
      <c r="H1641" s="28">
        <v>4</v>
      </c>
      <c r="I1641" s="29"/>
      <c r="J1641" s="29"/>
      <c r="K1641" s="29"/>
      <c r="L1641" s="29"/>
      <c r="M1641" s="29"/>
      <c r="N1641" s="28" t="s">
        <v>67</v>
      </c>
      <c r="O1641" s="21" t="str">
        <f>IF(ISBLANK(J1641),(IF(ISBLANK(I1641),(IF(ISBLANK(K1641),(IF(ISBLANK(M1641),"Preis fehlt",M1641*'JR1'!AD$2)),K1641)),I1641)),J1641)</f>
        <v>Preis fehlt</v>
      </c>
    </row>
    <row r="1642" spans="1:15" x14ac:dyDescent="0.25">
      <c r="A1642" s="14">
        <v>18398</v>
      </c>
      <c r="B1642" s="15" t="s">
        <v>56</v>
      </c>
      <c r="C1642" s="16" t="s">
        <v>4171</v>
      </c>
      <c r="D1642" s="15" t="s">
        <v>4172</v>
      </c>
      <c r="E1642" s="17" t="s">
        <v>98</v>
      </c>
      <c r="F1642" s="18" t="s">
        <v>993</v>
      </c>
      <c r="G1642" s="19">
        <v>1</v>
      </c>
      <c r="H1642" s="19">
        <v>4</v>
      </c>
      <c r="I1642" s="20"/>
      <c r="J1642" s="20"/>
      <c r="K1642" s="20"/>
      <c r="L1642" s="20"/>
      <c r="M1642" s="20"/>
      <c r="N1642" s="19" t="s">
        <v>67</v>
      </c>
      <c r="O1642" s="21" t="str">
        <f>IF(ISBLANK(J1642),(IF(ISBLANK(I1642),(IF(ISBLANK(K1642),(IF(ISBLANK(M1642),"Preis fehlt",M1642*'JR1'!AD$2)),K1642)),I1642)),J1642)</f>
        <v>Preis fehlt</v>
      </c>
    </row>
    <row r="1643" spans="1:15" x14ac:dyDescent="0.25">
      <c r="A1643" s="23">
        <v>13422</v>
      </c>
      <c r="B1643" s="24" t="s">
        <v>62</v>
      </c>
      <c r="C1643" s="25" t="s">
        <v>4173</v>
      </c>
      <c r="D1643" s="24" t="s">
        <v>4174</v>
      </c>
      <c r="E1643" s="26" t="s">
        <v>70</v>
      </c>
      <c r="F1643" s="27" t="s">
        <v>177</v>
      </c>
      <c r="G1643" s="28">
        <v>1</v>
      </c>
      <c r="H1643" s="28">
        <v>12</v>
      </c>
      <c r="I1643" s="29"/>
      <c r="J1643" s="29"/>
      <c r="K1643" s="29"/>
      <c r="L1643" s="29"/>
      <c r="M1643" s="28">
        <v>931</v>
      </c>
      <c r="N1643" s="28" t="s">
        <v>67</v>
      </c>
      <c r="O1643" s="21">
        <f>IF(ISBLANK(J1643),(IF(ISBLANK(I1643),(IF(ISBLANK(K1643),(IF(ISBLANK(M1643),"Preis fehlt",M1643*'JR1'!AD$2)),K1643)),I1643)),J1643)</f>
        <v>1117.2</v>
      </c>
    </row>
    <row r="1644" spans="1:15" x14ac:dyDescent="0.25">
      <c r="A1644" s="23">
        <v>18164</v>
      </c>
      <c r="B1644" s="24" t="s">
        <v>56</v>
      </c>
      <c r="C1644" s="25" t="s">
        <v>4175</v>
      </c>
      <c r="D1644" s="24" t="s">
        <v>4176</v>
      </c>
      <c r="E1644" s="26" t="s">
        <v>98</v>
      </c>
      <c r="F1644" s="27" t="s">
        <v>2172</v>
      </c>
      <c r="G1644" s="28">
        <v>4</v>
      </c>
      <c r="H1644" s="28">
        <v>4</v>
      </c>
      <c r="I1644" s="29"/>
      <c r="J1644" s="29"/>
      <c r="K1644" s="29"/>
      <c r="L1644" s="29"/>
      <c r="M1644" s="29"/>
      <c r="N1644" s="28" t="s">
        <v>462</v>
      </c>
      <c r="O1644" s="21" t="str">
        <f>IF(ISBLANK(J1644),(IF(ISBLANK(I1644),(IF(ISBLANK(K1644),(IF(ISBLANK(M1644),"Preis fehlt",M1644*'JR1'!AD$2)),K1644)),I1644)),J1644)</f>
        <v>Preis fehlt</v>
      </c>
    </row>
    <row r="1645" spans="1:15" x14ac:dyDescent="0.25">
      <c r="A1645" s="14">
        <v>18199</v>
      </c>
      <c r="B1645" s="15" t="s">
        <v>56</v>
      </c>
      <c r="C1645" s="16" t="s">
        <v>4177</v>
      </c>
      <c r="D1645" s="15" t="s">
        <v>4178</v>
      </c>
      <c r="E1645" s="17" t="s">
        <v>98</v>
      </c>
      <c r="F1645" s="18" t="s">
        <v>4179</v>
      </c>
      <c r="G1645" s="19">
        <v>3</v>
      </c>
      <c r="H1645" s="19">
        <v>3</v>
      </c>
      <c r="I1645" s="20"/>
      <c r="J1645" s="20"/>
      <c r="K1645" s="20"/>
      <c r="L1645" s="20"/>
      <c r="M1645" s="20"/>
      <c r="N1645" s="19" t="s">
        <v>76</v>
      </c>
      <c r="O1645" s="21" t="str">
        <f>IF(ISBLANK(J1645),(IF(ISBLANK(I1645),(IF(ISBLANK(K1645),(IF(ISBLANK(M1645),"Preis fehlt",M1645*'JR1'!AD$2)),K1645)),I1645)),J1645)</f>
        <v>Preis fehlt</v>
      </c>
    </row>
    <row r="1646" spans="1:15" x14ac:dyDescent="0.25">
      <c r="A1646" s="14">
        <v>18881</v>
      </c>
      <c r="B1646" s="15" t="s">
        <v>56</v>
      </c>
      <c r="C1646" s="16" t="s">
        <v>4180</v>
      </c>
      <c r="D1646" s="15" t="s">
        <v>4181</v>
      </c>
      <c r="E1646" s="17" t="s">
        <v>98</v>
      </c>
      <c r="F1646" s="18" t="s">
        <v>214</v>
      </c>
      <c r="G1646" s="19">
        <v>1</v>
      </c>
      <c r="H1646" s="19">
        <v>6</v>
      </c>
      <c r="I1646" s="20"/>
      <c r="J1646" s="20"/>
      <c r="K1646" s="20"/>
      <c r="L1646" s="20"/>
      <c r="M1646" s="20"/>
      <c r="N1646" s="19" t="s">
        <v>67</v>
      </c>
      <c r="O1646" s="21" t="str">
        <f>IF(ISBLANK(J1646),(IF(ISBLANK(I1646),(IF(ISBLANK(K1646),(IF(ISBLANK(M1646),"Preis fehlt",M1646*'JR1'!AD$2)),K1646)),I1646)),J1646)</f>
        <v>Preis fehlt</v>
      </c>
    </row>
    <row r="1647" spans="1:15" x14ac:dyDescent="0.25">
      <c r="A1647" s="23">
        <v>18848</v>
      </c>
      <c r="B1647" s="24" t="s">
        <v>62</v>
      </c>
      <c r="C1647" s="25" t="s">
        <v>4182</v>
      </c>
      <c r="D1647" s="24" t="s">
        <v>4183</v>
      </c>
      <c r="E1647" s="26" t="s">
        <v>59</v>
      </c>
      <c r="F1647" s="27" t="s">
        <v>2863</v>
      </c>
      <c r="G1647" s="28">
        <v>1</v>
      </c>
      <c r="H1647" s="28">
        <v>1</v>
      </c>
      <c r="I1647" s="29"/>
      <c r="J1647" s="29"/>
      <c r="K1647" s="29"/>
      <c r="L1647" s="29"/>
      <c r="M1647" s="29"/>
      <c r="N1647" s="28" t="s">
        <v>67</v>
      </c>
      <c r="O1647" s="21" t="str">
        <f>IF(ISBLANK(J1647),(IF(ISBLANK(I1647),(IF(ISBLANK(K1647),(IF(ISBLANK(M1647),"Preis fehlt",M1647*'JR1'!AD$2)),K1647)),I1647)),J1647)</f>
        <v>Preis fehlt</v>
      </c>
    </row>
    <row r="1648" spans="1:15" ht="45" x14ac:dyDescent="0.25">
      <c r="A1648" s="23">
        <v>18849</v>
      </c>
      <c r="B1648" s="24" t="s">
        <v>62</v>
      </c>
      <c r="C1648" s="25" t="s">
        <v>4184</v>
      </c>
      <c r="D1648" s="24" t="s">
        <v>4185</v>
      </c>
      <c r="E1648" s="26" t="s">
        <v>3811</v>
      </c>
      <c r="F1648" s="27" t="s">
        <v>4186</v>
      </c>
      <c r="G1648" s="28">
        <v>2</v>
      </c>
      <c r="H1648" s="28">
        <v>12</v>
      </c>
      <c r="I1648" s="29"/>
      <c r="J1648" s="29"/>
      <c r="K1648" s="29"/>
      <c r="L1648" s="29"/>
      <c r="M1648" s="28">
        <v>3230</v>
      </c>
      <c r="N1648" s="28" t="s">
        <v>67</v>
      </c>
      <c r="O1648" s="21">
        <f>IF(ISBLANK(J1648),(IF(ISBLANK(I1648),(IF(ISBLANK(K1648),(IF(ISBLANK(M1648),"Preis fehlt",M1648*'JR1'!AD$2)),K1648)),I1648)),J1648)</f>
        <v>3876</v>
      </c>
    </row>
    <row r="1649" spans="1:15" x14ac:dyDescent="0.25">
      <c r="A1649" s="14">
        <v>15516</v>
      </c>
      <c r="B1649" s="15" t="s">
        <v>134</v>
      </c>
      <c r="C1649" s="16" t="s">
        <v>4187</v>
      </c>
      <c r="D1649" s="15" t="s">
        <v>4188</v>
      </c>
      <c r="E1649" s="17" t="s">
        <v>70</v>
      </c>
      <c r="F1649" s="18" t="s">
        <v>4189</v>
      </c>
      <c r="G1649" s="19">
        <v>12</v>
      </c>
      <c r="H1649" s="19">
        <v>12</v>
      </c>
      <c r="I1649" s="20">
        <v>447</v>
      </c>
      <c r="J1649" s="20"/>
      <c r="K1649" s="20">
        <v>360</v>
      </c>
      <c r="L1649" s="20">
        <v>378</v>
      </c>
      <c r="M1649" s="19">
        <v>582</v>
      </c>
      <c r="N1649" s="19" t="s">
        <v>104</v>
      </c>
      <c r="O1649" s="21">
        <f>IF(ISBLANK(J1649),(IF(ISBLANK(I1649),(IF(ISBLANK(K1649),(IF(ISBLANK(M1649),"Preis fehlt",M1649*'JR1'!AD$2)),K1649)),I1649)),J1649)</f>
        <v>447</v>
      </c>
    </row>
    <row r="1650" spans="1:15" x14ac:dyDescent="0.25">
      <c r="A1650" s="23">
        <v>5293</v>
      </c>
      <c r="B1650" s="24" t="s">
        <v>56</v>
      </c>
      <c r="C1650" s="25" t="s">
        <v>4190</v>
      </c>
      <c r="D1650" s="24" t="s">
        <v>4191</v>
      </c>
      <c r="E1650" s="26" t="s">
        <v>129</v>
      </c>
      <c r="F1650" s="27" t="s">
        <v>4192</v>
      </c>
      <c r="G1650" s="28">
        <v>24</v>
      </c>
      <c r="H1650" s="28">
        <v>24</v>
      </c>
      <c r="I1650" s="29">
        <v>2120</v>
      </c>
      <c r="J1650" s="29"/>
      <c r="K1650" s="29"/>
      <c r="L1650" s="29">
        <v>1796</v>
      </c>
      <c r="M1650" s="28">
        <v>2369</v>
      </c>
      <c r="N1650" s="28" t="s">
        <v>151</v>
      </c>
      <c r="O1650" s="21">
        <f>IF(ISBLANK(J1650),(IF(ISBLANK(I1650),(IF(ISBLANK(K1650),(IF(ISBLANK(M1650),"Preis fehlt",M1650*'JR1'!AD$2)),K1650)),I1650)),J1650)</f>
        <v>2120</v>
      </c>
    </row>
    <row r="1651" spans="1:15" x14ac:dyDescent="0.25">
      <c r="A1651" s="14">
        <v>11013</v>
      </c>
      <c r="B1651" s="15" t="s">
        <v>56</v>
      </c>
      <c r="C1651" s="16" t="s">
        <v>4193</v>
      </c>
      <c r="D1651" s="15" t="s">
        <v>4194</v>
      </c>
      <c r="E1651" s="17" t="s">
        <v>70</v>
      </c>
      <c r="F1651" s="18" t="s">
        <v>1222</v>
      </c>
      <c r="G1651" s="19">
        <v>4</v>
      </c>
      <c r="H1651" s="19">
        <v>4</v>
      </c>
      <c r="I1651" s="20">
        <v>161</v>
      </c>
      <c r="J1651" s="20"/>
      <c r="K1651" s="20"/>
      <c r="L1651" s="20">
        <v>137</v>
      </c>
      <c r="M1651" s="19">
        <v>224</v>
      </c>
      <c r="N1651" s="19" t="s">
        <v>67</v>
      </c>
      <c r="O1651" s="21">
        <f>IF(ISBLANK(J1651),(IF(ISBLANK(I1651),(IF(ISBLANK(K1651),(IF(ISBLANK(M1651),"Preis fehlt",M1651*'JR1'!AD$2)),K1651)),I1651)),J1651)</f>
        <v>161</v>
      </c>
    </row>
    <row r="1652" spans="1:15" x14ac:dyDescent="0.25">
      <c r="A1652" s="23">
        <v>10044</v>
      </c>
      <c r="B1652" s="24" t="s">
        <v>56</v>
      </c>
      <c r="C1652" s="25" t="s">
        <v>4195</v>
      </c>
      <c r="D1652" s="24" t="s">
        <v>4196</v>
      </c>
      <c r="E1652" s="26" t="s">
        <v>98</v>
      </c>
      <c r="F1652" s="27" t="s">
        <v>1291</v>
      </c>
      <c r="G1652" s="28">
        <v>1</v>
      </c>
      <c r="H1652" s="28">
        <v>6</v>
      </c>
      <c r="I1652" s="29">
        <v>230</v>
      </c>
      <c r="J1652" s="29">
        <v>230</v>
      </c>
      <c r="K1652" s="29"/>
      <c r="L1652" s="29">
        <v>195</v>
      </c>
      <c r="M1652" s="28">
        <v>297</v>
      </c>
      <c r="N1652" s="28" t="s">
        <v>67</v>
      </c>
      <c r="O1652" s="21">
        <f>IF(ISBLANK(J1652),(IF(ISBLANK(I1652),(IF(ISBLANK(K1652),(IF(ISBLANK(M1652),"Preis fehlt",M1652*'JR1'!AD$2)),K1652)),I1652)),J1652)</f>
        <v>230</v>
      </c>
    </row>
    <row r="1653" spans="1:15" x14ac:dyDescent="0.25">
      <c r="A1653" s="23">
        <v>15100</v>
      </c>
      <c r="B1653" s="24" t="s">
        <v>134</v>
      </c>
      <c r="C1653" s="25" t="s">
        <v>4197</v>
      </c>
      <c r="D1653" s="24" t="s">
        <v>4198</v>
      </c>
      <c r="E1653" s="26" t="s">
        <v>98</v>
      </c>
      <c r="F1653" s="27" t="s">
        <v>2202</v>
      </c>
      <c r="G1653" s="28">
        <v>12</v>
      </c>
      <c r="H1653" s="28">
        <v>12</v>
      </c>
      <c r="I1653" s="29">
        <v>864</v>
      </c>
      <c r="J1653" s="29"/>
      <c r="K1653" s="29">
        <v>632</v>
      </c>
      <c r="L1653" s="29">
        <v>732</v>
      </c>
      <c r="M1653" s="28">
        <v>1121</v>
      </c>
      <c r="N1653" s="28" t="s">
        <v>67</v>
      </c>
      <c r="O1653" s="21">
        <f>IF(ISBLANK(J1653),(IF(ISBLANK(I1653),(IF(ISBLANK(K1653),(IF(ISBLANK(M1653),"Preis fehlt",M1653*'JR1'!AD$2)),K1653)),I1653)),J1653)</f>
        <v>864</v>
      </c>
    </row>
    <row r="1654" spans="1:15" x14ac:dyDescent="0.25">
      <c r="A1654" s="23">
        <v>9061</v>
      </c>
      <c r="B1654" s="24" t="s">
        <v>134</v>
      </c>
      <c r="C1654" s="25" t="s">
        <v>4199</v>
      </c>
      <c r="D1654" s="24" t="s">
        <v>4200</v>
      </c>
      <c r="E1654" s="26" t="s">
        <v>98</v>
      </c>
      <c r="F1654" s="27" t="s">
        <v>1202</v>
      </c>
      <c r="G1654" s="28">
        <v>12</v>
      </c>
      <c r="H1654" s="28">
        <v>12</v>
      </c>
      <c r="I1654" s="29">
        <v>706</v>
      </c>
      <c r="J1654" s="29"/>
      <c r="K1654" s="29">
        <v>671</v>
      </c>
      <c r="L1654" s="29">
        <v>598</v>
      </c>
      <c r="M1654" s="28">
        <v>933</v>
      </c>
      <c r="N1654" s="28" t="s">
        <v>67</v>
      </c>
      <c r="O1654" s="21">
        <f>IF(ISBLANK(J1654),(IF(ISBLANK(I1654),(IF(ISBLANK(K1654),(IF(ISBLANK(M1654),"Preis fehlt",M1654*'JR1'!AD$2)),K1654)),I1654)),J1654)</f>
        <v>706</v>
      </c>
    </row>
    <row r="1655" spans="1:15" x14ac:dyDescent="0.25">
      <c r="A1655" s="14">
        <v>15864</v>
      </c>
      <c r="B1655" s="15" t="s">
        <v>134</v>
      </c>
      <c r="C1655" s="16" t="s">
        <v>4201</v>
      </c>
      <c r="D1655" s="15" t="s">
        <v>4202</v>
      </c>
      <c r="E1655" s="17" t="s">
        <v>74</v>
      </c>
      <c r="F1655" s="18" t="s">
        <v>280</v>
      </c>
      <c r="G1655" s="19">
        <v>4</v>
      </c>
      <c r="H1655" s="19">
        <v>4</v>
      </c>
      <c r="I1655" s="20">
        <v>391</v>
      </c>
      <c r="J1655" s="20"/>
      <c r="K1655" s="20">
        <v>310</v>
      </c>
      <c r="L1655" s="20">
        <v>331</v>
      </c>
      <c r="M1655" s="19">
        <v>553</v>
      </c>
      <c r="N1655" s="19" t="s">
        <v>76</v>
      </c>
      <c r="O1655" s="21">
        <f>IF(ISBLANK(J1655),(IF(ISBLANK(I1655),(IF(ISBLANK(K1655),(IF(ISBLANK(M1655),"Preis fehlt",M1655*'JR1'!AD$2)),K1655)),I1655)),J1655)</f>
        <v>391</v>
      </c>
    </row>
    <row r="1656" spans="1:15" x14ac:dyDescent="0.25">
      <c r="A1656" s="14">
        <v>15868</v>
      </c>
      <c r="B1656" s="15" t="s">
        <v>134</v>
      </c>
      <c r="C1656" s="16" t="s">
        <v>4203</v>
      </c>
      <c r="D1656" s="15" t="s">
        <v>4204</v>
      </c>
      <c r="E1656" s="17" t="s">
        <v>129</v>
      </c>
      <c r="F1656" s="18" t="s">
        <v>280</v>
      </c>
      <c r="G1656" s="19">
        <v>4</v>
      </c>
      <c r="H1656" s="19">
        <v>4</v>
      </c>
      <c r="I1656" s="20">
        <v>229</v>
      </c>
      <c r="J1656" s="20"/>
      <c r="K1656" s="20">
        <v>201</v>
      </c>
      <c r="L1656" s="20">
        <v>193</v>
      </c>
      <c r="M1656" s="19">
        <v>299</v>
      </c>
      <c r="N1656" s="19" t="s">
        <v>1350</v>
      </c>
      <c r="O1656" s="21">
        <f>IF(ISBLANK(J1656),(IF(ISBLANK(I1656),(IF(ISBLANK(K1656),(IF(ISBLANK(M1656),"Preis fehlt",M1656*'JR1'!AD$2)),K1656)),I1656)),J1656)</f>
        <v>229</v>
      </c>
    </row>
    <row r="1657" spans="1:15" ht="30" x14ac:dyDescent="0.25">
      <c r="A1657" s="14">
        <v>17022</v>
      </c>
      <c r="B1657" s="15" t="s">
        <v>56</v>
      </c>
      <c r="C1657" s="16" t="s">
        <v>4205</v>
      </c>
      <c r="D1657" s="15" t="s">
        <v>4206</v>
      </c>
      <c r="E1657" s="17" t="s">
        <v>59</v>
      </c>
      <c r="F1657" s="18" t="s">
        <v>4207</v>
      </c>
      <c r="G1657" s="19">
        <v>2</v>
      </c>
      <c r="H1657" s="19">
        <v>2</v>
      </c>
      <c r="I1657" s="20"/>
      <c r="J1657" s="20"/>
      <c r="K1657" s="20"/>
      <c r="L1657" s="20"/>
      <c r="M1657" s="20"/>
      <c r="N1657" s="19" t="s">
        <v>80</v>
      </c>
      <c r="O1657" s="21" t="str">
        <f>IF(ISBLANK(J1657),(IF(ISBLANK(I1657),(IF(ISBLANK(K1657),(IF(ISBLANK(M1657),"Preis fehlt",M1657*'JR1'!AD$2)),K1657)),I1657)),J1657)</f>
        <v>Preis fehlt</v>
      </c>
    </row>
    <row r="1658" spans="1:15" x14ac:dyDescent="0.25">
      <c r="A1658" s="23">
        <v>15841</v>
      </c>
      <c r="B1658" s="24" t="s">
        <v>134</v>
      </c>
      <c r="C1658" s="25" t="s">
        <v>4208</v>
      </c>
      <c r="D1658" s="24" t="s">
        <v>4209</v>
      </c>
      <c r="E1658" s="26" t="s">
        <v>98</v>
      </c>
      <c r="F1658" s="27" t="s">
        <v>1305</v>
      </c>
      <c r="G1658" s="28">
        <v>6</v>
      </c>
      <c r="H1658" s="28">
        <v>6</v>
      </c>
      <c r="I1658" s="29">
        <v>257</v>
      </c>
      <c r="J1658" s="29"/>
      <c r="K1658" s="29">
        <v>227</v>
      </c>
      <c r="L1658" s="29">
        <v>217</v>
      </c>
      <c r="M1658" s="28">
        <v>333</v>
      </c>
      <c r="N1658" s="28" t="s">
        <v>104</v>
      </c>
      <c r="O1658" s="21">
        <f>IF(ISBLANK(J1658),(IF(ISBLANK(I1658),(IF(ISBLANK(K1658),(IF(ISBLANK(M1658),"Preis fehlt",M1658*'JR1'!AD$2)),K1658)),I1658)),J1658)</f>
        <v>257</v>
      </c>
    </row>
    <row r="1659" spans="1:15" ht="30" x14ac:dyDescent="0.25">
      <c r="A1659" s="23">
        <v>5404</v>
      </c>
      <c r="B1659" s="24" t="s">
        <v>56</v>
      </c>
      <c r="C1659" s="25" t="s">
        <v>4210</v>
      </c>
      <c r="D1659" s="24" t="s">
        <v>4211</v>
      </c>
      <c r="E1659" s="26" t="s">
        <v>74</v>
      </c>
      <c r="F1659" s="27" t="s">
        <v>1687</v>
      </c>
      <c r="G1659" s="28">
        <v>6</v>
      </c>
      <c r="H1659" s="28">
        <v>6</v>
      </c>
      <c r="I1659" s="29">
        <v>1025</v>
      </c>
      <c r="J1659" s="29"/>
      <c r="K1659" s="29"/>
      <c r="L1659" s="29">
        <v>868</v>
      </c>
      <c r="M1659" s="28">
        <v>1148</v>
      </c>
      <c r="N1659" s="28" t="s">
        <v>80</v>
      </c>
      <c r="O1659" s="21">
        <f>IF(ISBLANK(J1659),(IF(ISBLANK(I1659),(IF(ISBLANK(K1659),(IF(ISBLANK(M1659),"Preis fehlt",M1659*'JR1'!AD$2)),K1659)),I1659)),J1659)</f>
        <v>1025</v>
      </c>
    </row>
    <row r="1660" spans="1:15" x14ac:dyDescent="0.25">
      <c r="A1660" s="14">
        <v>9090</v>
      </c>
      <c r="B1660" s="15" t="s">
        <v>134</v>
      </c>
      <c r="C1660" s="16" t="s">
        <v>4212</v>
      </c>
      <c r="D1660" s="15" t="s">
        <v>4213</v>
      </c>
      <c r="E1660" s="17" t="s">
        <v>70</v>
      </c>
      <c r="F1660" s="18" t="s">
        <v>4214</v>
      </c>
      <c r="G1660" s="19">
        <v>10</v>
      </c>
      <c r="H1660" s="19">
        <v>10</v>
      </c>
      <c r="I1660" s="20">
        <v>180</v>
      </c>
      <c r="J1660" s="20"/>
      <c r="K1660" s="20">
        <v>164</v>
      </c>
      <c r="L1660" s="20">
        <v>154</v>
      </c>
      <c r="M1660" s="19">
        <v>240</v>
      </c>
      <c r="N1660" s="19" t="s">
        <v>76</v>
      </c>
      <c r="O1660" s="21">
        <f>IF(ISBLANK(J1660),(IF(ISBLANK(I1660),(IF(ISBLANK(K1660),(IF(ISBLANK(M1660),"Preis fehlt",M1660*'JR1'!AD$2)),K1660)),I1660)),J1660)</f>
        <v>180</v>
      </c>
    </row>
    <row r="1661" spans="1:15" x14ac:dyDescent="0.25">
      <c r="A1661" s="14">
        <v>3063</v>
      </c>
      <c r="B1661" s="15" t="s">
        <v>56</v>
      </c>
      <c r="C1661" s="16" t="s">
        <v>4215</v>
      </c>
      <c r="D1661" s="15" t="s">
        <v>4216</v>
      </c>
      <c r="E1661" s="17" t="s">
        <v>83</v>
      </c>
      <c r="F1661" s="18" t="s">
        <v>4217</v>
      </c>
      <c r="G1661" s="19">
        <v>10</v>
      </c>
      <c r="H1661" s="19">
        <v>10</v>
      </c>
      <c r="I1661" s="20">
        <v>1679</v>
      </c>
      <c r="J1661" s="20"/>
      <c r="K1661" s="20"/>
      <c r="L1661" s="20">
        <v>1423</v>
      </c>
      <c r="M1661" s="19">
        <v>1881</v>
      </c>
      <c r="N1661" s="19" t="s">
        <v>76</v>
      </c>
      <c r="O1661" s="21">
        <f>IF(ISBLANK(J1661),(IF(ISBLANK(I1661),(IF(ISBLANK(K1661),(IF(ISBLANK(M1661),"Preis fehlt",M1661*'JR1'!AD$2)),K1661)),I1661)),J1661)</f>
        <v>1679</v>
      </c>
    </row>
    <row r="1662" spans="1:15" x14ac:dyDescent="0.25">
      <c r="A1662" s="23">
        <v>5117</v>
      </c>
      <c r="B1662" s="24" t="s">
        <v>56</v>
      </c>
      <c r="C1662" s="25" t="s">
        <v>4218</v>
      </c>
      <c r="D1662" s="24" t="s">
        <v>4219</v>
      </c>
      <c r="E1662" s="26" t="s">
        <v>74</v>
      </c>
      <c r="F1662" s="27" t="s">
        <v>4220</v>
      </c>
      <c r="G1662" s="28">
        <v>12</v>
      </c>
      <c r="H1662" s="28">
        <v>12</v>
      </c>
      <c r="I1662" s="29">
        <v>3359</v>
      </c>
      <c r="J1662" s="29"/>
      <c r="K1662" s="29"/>
      <c r="L1662" s="29">
        <v>2845</v>
      </c>
      <c r="M1662" s="28">
        <v>3754</v>
      </c>
      <c r="N1662" s="28" t="s">
        <v>100</v>
      </c>
      <c r="O1662" s="21">
        <f>IF(ISBLANK(J1662),(IF(ISBLANK(I1662),(IF(ISBLANK(K1662),(IF(ISBLANK(M1662),"Preis fehlt",M1662*'JR1'!AD$2)),K1662)),I1662)),J1662)</f>
        <v>3359</v>
      </c>
    </row>
    <row r="1663" spans="1:15" ht="30" x14ac:dyDescent="0.25">
      <c r="A1663" s="23">
        <v>1016</v>
      </c>
      <c r="B1663" s="24" t="s">
        <v>56</v>
      </c>
      <c r="C1663" s="25" t="s">
        <v>4221</v>
      </c>
      <c r="D1663" s="24" t="s">
        <v>4222</v>
      </c>
      <c r="E1663" s="26" t="s">
        <v>352</v>
      </c>
      <c r="F1663" s="27" t="s">
        <v>161</v>
      </c>
      <c r="G1663" s="28">
        <v>12</v>
      </c>
      <c r="H1663" s="28">
        <v>12</v>
      </c>
      <c r="I1663" s="29">
        <v>2270</v>
      </c>
      <c r="J1663" s="29"/>
      <c r="K1663" s="29"/>
      <c r="L1663" s="29">
        <v>1922</v>
      </c>
      <c r="M1663" s="28">
        <v>2534</v>
      </c>
      <c r="N1663" s="28" t="s">
        <v>76</v>
      </c>
      <c r="O1663" s="21">
        <f>IF(ISBLANK(J1663),(IF(ISBLANK(I1663),(IF(ISBLANK(K1663),(IF(ISBLANK(M1663),"Preis fehlt",M1663*'JR1'!AD$2)),K1663)),I1663)),J1663)</f>
        <v>2270</v>
      </c>
    </row>
    <row r="1664" spans="1:15" ht="135" x14ac:dyDescent="0.25">
      <c r="A1664" s="14">
        <v>616</v>
      </c>
      <c r="B1664" s="15" t="s">
        <v>56</v>
      </c>
      <c r="C1664" s="16" t="s">
        <v>4223</v>
      </c>
      <c r="D1664" s="15" t="s">
        <v>4224</v>
      </c>
      <c r="E1664" s="17" t="s">
        <v>83</v>
      </c>
      <c r="F1664" s="18" t="s">
        <v>2320</v>
      </c>
      <c r="G1664" s="19">
        <v>6</v>
      </c>
      <c r="H1664" s="19">
        <v>6</v>
      </c>
      <c r="I1664" s="20">
        <v>1052</v>
      </c>
      <c r="J1664" s="20"/>
      <c r="K1664" s="20"/>
      <c r="L1664" s="20">
        <v>890</v>
      </c>
      <c r="M1664" s="19">
        <v>1176</v>
      </c>
      <c r="N1664" s="19" t="s">
        <v>76</v>
      </c>
      <c r="O1664" s="21">
        <f>IF(ISBLANK(J1664),(IF(ISBLANK(I1664),(IF(ISBLANK(K1664),(IF(ISBLANK(M1664),"Preis fehlt",M1664*'JR1'!AD$2)),K1664)),I1664)),J1664)</f>
        <v>1052</v>
      </c>
    </row>
    <row r="1665" spans="1:15" ht="135" x14ac:dyDescent="0.25">
      <c r="A1665" s="14">
        <v>867</v>
      </c>
      <c r="B1665" s="15" t="s">
        <v>56</v>
      </c>
      <c r="C1665" s="16" t="s">
        <v>4225</v>
      </c>
      <c r="D1665" s="15" t="s">
        <v>4226</v>
      </c>
      <c r="E1665" s="17" t="s">
        <v>83</v>
      </c>
      <c r="F1665" s="18" t="s">
        <v>4227</v>
      </c>
      <c r="G1665" s="19">
        <v>6</v>
      </c>
      <c r="H1665" s="19">
        <v>6</v>
      </c>
      <c r="I1665" s="20">
        <v>1468</v>
      </c>
      <c r="J1665" s="20"/>
      <c r="K1665" s="20"/>
      <c r="L1665" s="20">
        <v>1244</v>
      </c>
      <c r="M1665" s="19">
        <v>1638</v>
      </c>
      <c r="N1665" s="19" t="s">
        <v>76</v>
      </c>
      <c r="O1665" s="21">
        <f>IF(ISBLANK(J1665),(IF(ISBLANK(I1665),(IF(ISBLANK(K1665),(IF(ISBLANK(M1665),"Preis fehlt",M1665*'JR1'!AD$2)),K1665)),I1665)),J1665)</f>
        <v>1468</v>
      </c>
    </row>
    <row r="1666" spans="1:15" x14ac:dyDescent="0.25">
      <c r="A1666" s="23">
        <v>9087</v>
      </c>
      <c r="B1666" s="24" t="s">
        <v>134</v>
      </c>
      <c r="C1666" s="25" t="s">
        <v>4228</v>
      </c>
      <c r="D1666" s="24" t="s">
        <v>4229</v>
      </c>
      <c r="E1666" s="26" t="s">
        <v>98</v>
      </c>
      <c r="F1666" s="27" t="s">
        <v>4230</v>
      </c>
      <c r="G1666" s="28">
        <v>5</v>
      </c>
      <c r="H1666" s="28">
        <v>5</v>
      </c>
      <c r="I1666" s="29">
        <v>721</v>
      </c>
      <c r="J1666" s="29"/>
      <c r="K1666" s="29">
        <v>691</v>
      </c>
      <c r="L1666" s="29">
        <v>610</v>
      </c>
      <c r="M1666" s="28">
        <v>1020</v>
      </c>
      <c r="N1666" s="28" t="s">
        <v>597</v>
      </c>
      <c r="O1666" s="21">
        <f>IF(ISBLANK(J1666),(IF(ISBLANK(I1666),(IF(ISBLANK(K1666),(IF(ISBLANK(M1666),"Preis fehlt",M1666*'JR1'!AD$2)),K1666)),I1666)),J1666)</f>
        <v>721</v>
      </c>
    </row>
    <row r="1667" spans="1:15" ht="30" x14ac:dyDescent="0.25">
      <c r="A1667" s="23">
        <v>15845</v>
      </c>
      <c r="B1667" s="24" t="s">
        <v>134</v>
      </c>
      <c r="C1667" s="25" t="s">
        <v>4231</v>
      </c>
      <c r="D1667" s="24" t="s">
        <v>4232</v>
      </c>
      <c r="E1667" s="26" t="s">
        <v>65</v>
      </c>
      <c r="F1667" s="27" t="s">
        <v>3064</v>
      </c>
      <c r="G1667" s="28">
        <v>4</v>
      </c>
      <c r="H1667" s="28">
        <v>4</v>
      </c>
      <c r="I1667" s="29">
        <v>225</v>
      </c>
      <c r="J1667" s="29"/>
      <c r="K1667" s="29">
        <v>208</v>
      </c>
      <c r="L1667" s="29">
        <v>192</v>
      </c>
      <c r="M1667" s="28">
        <v>294</v>
      </c>
      <c r="N1667" s="28" t="s">
        <v>126</v>
      </c>
      <c r="O1667" s="21">
        <f>IF(ISBLANK(J1667),(IF(ISBLANK(I1667),(IF(ISBLANK(K1667),(IF(ISBLANK(M1667),"Preis fehlt",M1667*'JR1'!AD$2)),K1667)),I1667)),J1667)</f>
        <v>225</v>
      </c>
    </row>
    <row r="1668" spans="1:15" x14ac:dyDescent="0.25">
      <c r="A1668" s="14">
        <v>15850</v>
      </c>
      <c r="B1668" s="15" t="s">
        <v>134</v>
      </c>
      <c r="C1668" s="16" t="s">
        <v>4233</v>
      </c>
      <c r="D1668" s="15" t="s">
        <v>4234</v>
      </c>
      <c r="E1668" s="17" t="s">
        <v>59</v>
      </c>
      <c r="F1668" s="18" t="s">
        <v>965</v>
      </c>
      <c r="G1668" s="19">
        <v>6</v>
      </c>
      <c r="H1668" s="19">
        <v>6</v>
      </c>
      <c r="I1668" s="20">
        <v>356</v>
      </c>
      <c r="J1668" s="20"/>
      <c r="K1668" s="20">
        <v>315</v>
      </c>
      <c r="L1668" s="20">
        <v>302</v>
      </c>
      <c r="M1668" s="19">
        <v>461</v>
      </c>
      <c r="N1668" s="19" t="s">
        <v>104</v>
      </c>
      <c r="O1668" s="21">
        <f>IF(ISBLANK(J1668),(IF(ISBLANK(I1668),(IF(ISBLANK(K1668),(IF(ISBLANK(M1668),"Preis fehlt",M1668*'JR1'!AD$2)),K1668)),I1668)),J1668)</f>
        <v>356</v>
      </c>
    </row>
    <row r="1669" spans="1:15" ht="105" x14ac:dyDescent="0.25">
      <c r="A1669" s="23">
        <v>7434</v>
      </c>
      <c r="B1669" s="24" t="s">
        <v>56</v>
      </c>
      <c r="C1669" s="25" t="s">
        <v>4235</v>
      </c>
      <c r="D1669" s="24" t="s">
        <v>4236</v>
      </c>
      <c r="E1669" s="26" t="s">
        <v>74</v>
      </c>
      <c r="F1669" s="27" t="s">
        <v>2563</v>
      </c>
      <c r="G1669" s="28">
        <v>8</v>
      </c>
      <c r="H1669" s="28">
        <v>8</v>
      </c>
      <c r="I1669" s="29">
        <v>767</v>
      </c>
      <c r="J1669" s="29"/>
      <c r="K1669" s="29"/>
      <c r="L1669" s="29">
        <v>651</v>
      </c>
      <c r="M1669" s="28">
        <v>859</v>
      </c>
      <c r="N1669" s="28" t="s">
        <v>76</v>
      </c>
      <c r="O1669" s="21">
        <f>IF(ISBLANK(J1669),(IF(ISBLANK(I1669),(IF(ISBLANK(K1669),(IF(ISBLANK(M1669),"Preis fehlt",M1669*'JR1'!AD$2)),K1669)),I1669)),J1669)</f>
        <v>767</v>
      </c>
    </row>
    <row r="1670" spans="1:15" ht="150" x14ac:dyDescent="0.25">
      <c r="A1670" s="14">
        <v>956</v>
      </c>
      <c r="B1670" s="15" t="s">
        <v>56</v>
      </c>
      <c r="C1670" s="16" t="s">
        <v>4237</v>
      </c>
      <c r="D1670" s="15" t="s">
        <v>4238</v>
      </c>
      <c r="E1670" s="17" t="s">
        <v>129</v>
      </c>
      <c r="F1670" s="18" t="s">
        <v>1002</v>
      </c>
      <c r="G1670" s="19">
        <v>6</v>
      </c>
      <c r="H1670" s="19">
        <v>6</v>
      </c>
      <c r="I1670" s="20">
        <v>1201</v>
      </c>
      <c r="J1670" s="20"/>
      <c r="K1670" s="20"/>
      <c r="L1670" s="20">
        <v>1018</v>
      </c>
      <c r="M1670" s="19">
        <v>1345</v>
      </c>
      <c r="N1670" s="19" t="s">
        <v>76</v>
      </c>
      <c r="O1670" s="21">
        <f>IF(ISBLANK(J1670),(IF(ISBLANK(I1670),(IF(ISBLANK(K1670),(IF(ISBLANK(M1670),"Preis fehlt",M1670*'JR1'!AD$2)),K1670)),I1670)),J1670)</f>
        <v>1201</v>
      </c>
    </row>
    <row r="1671" spans="1:15" ht="90" x14ac:dyDescent="0.25">
      <c r="A1671" s="23">
        <v>12088</v>
      </c>
      <c r="B1671" s="24" t="s">
        <v>56</v>
      </c>
      <c r="C1671" s="25" t="s">
        <v>4239</v>
      </c>
      <c r="D1671" s="24" t="s">
        <v>4240</v>
      </c>
      <c r="E1671" s="26" t="s">
        <v>74</v>
      </c>
      <c r="F1671" s="27" t="s">
        <v>4241</v>
      </c>
      <c r="G1671" s="28">
        <v>4</v>
      </c>
      <c r="H1671" s="28">
        <v>4</v>
      </c>
      <c r="I1671" s="29">
        <v>1646</v>
      </c>
      <c r="J1671" s="29"/>
      <c r="K1671" s="29"/>
      <c r="L1671" s="29">
        <v>1395</v>
      </c>
      <c r="M1671" s="28">
        <v>1109</v>
      </c>
      <c r="N1671" s="28" t="s">
        <v>76</v>
      </c>
      <c r="O1671" s="21">
        <f>IF(ISBLANK(J1671),(IF(ISBLANK(I1671),(IF(ISBLANK(K1671),(IF(ISBLANK(M1671),"Preis fehlt",M1671*'JR1'!AD$2)),K1671)),I1671)),J1671)</f>
        <v>1646</v>
      </c>
    </row>
    <row r="1672" spans="1:15" x14ac:dyDescent="0.25">
      <c r="A1672" s="14">
        <v>12938</v>
      </c>
      <c r="B1672" s="15" t="s">
        <v>56</v>
      </c>
      <c r="C1672" s="16" t="s">
        <v>4242</v>
      </c>
      <c r="D1672" s="15" t="s">
        <v>4243</v>
      </c>
      <c r="E1672" s="17" t="s">
        <v>83</v>
      </c>
      <c r="F1672" s="18" t="s">
        <v>431</v>
      </c>
      <c r="G1672" s="19">
        <v>4</v>
      </c>
      <c r="H1672" s="19">
        <v>4</v>
      </c>
      <c r="I1672" s="20">
        <v>424</v>
      </c>
      <c r="J1672" s="20"/>
      <c r="K1672" s="20"/>
      <c r="L1672" s="20">
        <v>360</v>
      </c>
      <c r="M1672" s="19">
        <v>614</v>
      </c>
      <c r="N1672" s="19" t="s">
        <v>76</v>
      </c>
      <c r="O1672" s="21">
        <f>IF(ISBLANK(J1672),(IF(ISBLANK(I1672),(IF(ISBLANK(K1672),(IF(ISBLANK(M1672),"Preis fehlt",M1672*'JR1'!AD$2)),K1672)),I1672)),J1672)</f>
        <v>424</v>
      </c>
    </row>
    <row r="1673" spans="1:15" ht="45" x14ac:dyDescent="0.25">
      <c r="A1673" s="23">
        <v>8143</v>
      </c>
      <c r="B1673" s="24" t="s">
        <v>56</v>
      </c>
      <c r="C1673" s="25" t="s">
        <v>4244</v>
      </c>
      <c r="D1673" s="24" t="s">
        <v>4245</v>
      </c>
      <c r="E1673" s="26" t="s">
        <v>98</v>
      </c>
      <c r="F1673" s="27" t="s">
        <v>239</v>
      </c>
      <c r="G1673" s="28">
        <v>6</v>
      </c>
      <c r="H1673" s="28">
        <v>6</v>
      </c>
      <c r="I1673" s="29">
        <v>458</v>
      </c>
      <c r="J1673" s="29"/>
      <c r="K1673" s="29"/>
      <c r="L1673" s="29">
        <v>389</v>
      </c>
      <c r="M1673" s="28">
        <v>512</v>
      </c>
      <c r="N1673" s="28" t="s">
        <v>67</v>
      </c>
      <c r="O1673" s="21">
        <f>IF(ISBLANK(J1673),(IF(ISBLANK(I1673),(IF(ISBLANK(K1673),(IF(ISBLANK(M1673),"Preis fehlt",M1673*'JR1'!AD$2)),K1673)),I1673)),J1673)</f>
        <v>458</v>
      </c>
    </row>
    <row r="1674" spans="1:15" x14ac:dyDescent="0.25">
      <c r="A1674" s="14">
        <v>15539</v>
      </c>
      <c r="B1674" s="15" t="s">
        <v>134</v>
      </c>
      <c r="C1674" s="16" t="s">
        <v>4246</v>
      </c>
      <c r="D1674" s="15" t="s">
        <v>4247</v>
      </c>
      <c r="E1674" s="17" t="s">
        <v>98</v>
      </c>
      <c r="F1674" s="18" t="s">
        <v>1834</v>
      </c>
      <c r="G1674" s="19">
        <v>6</v>
      </c>
      <c r="H1674" s="19">
        <v>6</v>
      </c>
      <c r="I1674" s="20">
        <v>413</v>
      </c>
      <c r="J1674" s="20"/>
      <c r="K1674" s="20">
        <v>331</v>
      </c>
      <c r="L1674" s="20">
        <v>350</v>
      </c>
      <c r="M1674" s="19">
        <v>529</v>
      </c>
      <c r="N1674" s="19" t="s">
        <v>104</v>
      </c>
      <c r="O1674" s="21">
        <f>IF(ISBLANK(J1674),(IF(ISBLANK(I1674),(IF(ISBLANK(K1674),(IF(ISBLANK(M1674),"Preis fehlt",M1674*'JR1'!AD$2)),K1674)),I1674)),J1674)</f>
        <v>413</v>
      </c>
    </row>
    <row r="1675" spans="1:15" x14ac:dyDescent="0.25">
      <c r="A1675" s="14">
        <v>583</v>
      </c>
      <c r="B1675" s="15" t="s">
        <v>56</v>
      </c>
      <c r="C1675" s="16" t="s">
        <v>4248</v>
      </c>
      <c r="D1675" s="15" t="s">
        <v>4249</v>
      </c>
      <c r="E1675" s="17" t="s">
        <v>74</v>
      </c>
      <c r="F1675" s="18" t="s">
        <v>1579</v>
      </c>
      <c r="G1675" s="19">
        <v>12</v>
      </c>
      <c r="H1675" s="19">
        <v>12</v>
      </c>
      <c r="I1675" s="20">
        <v>4320</v>
      </c>
      <c r="J1675" s="20"/>
      <c r="K1675" s="20"/>
      <c r="L1675" s="20">
        <v>3661</v>
      </c>
      <c r="M1675" s="19">
        <v>4830</v>
      </c>
      <c r="N1675" s="19" t="s">
        <v>67</v>
      </c>
      <c r="O1675" s="21">
        <f>IF(ISBLANK(J1675),(IF(ISBLANK(I1675),(IF(ISBLANK(K1675),(IF(ISBLANK(M1675),"Preis fehlt",M1675*'JR1'!AD$2)),K1675)),I1675)),J1675)</f>
        <v>4320</v>
      </c>
    </row>
    <row r="1676" spans="1:15" x14ac:dyDescent="0.25">
      <c r="A1676" s="23">
        <v>10120</v>
      </c>
      <c r="B1676" s="24" t="s">
        <v>56</v>
      </c>
      <c r="C1676" s="25" t="s">
        <v>4250</v>
      </c>
      <c r="D1676" s="24" t="s">
        <v>4251</v>
      </c>
      <c r="E1676" s="26" t="s">
        <v>59</v>
      </c>
      <c r="F1676" s="27" t="s">
        <v>757</v>
      </c>
      <c r="G1676" s="28">
        <v>2</v>
      </c>
      <c r="H1676" s="28">
        <v>2</v>
      </c>
      <c r="I1676" s="29"/>
      <c r="J1676" s="29"/>
      <c r="K1676" s="29"/>
      <c r="L1676" s="29"/>
      <c r="M1676" s="29"/>
      <c r="N1676" s="28" t="s">
        <v>67</v>
      </c>
      <c r="O1676" s="21" t="str">
        <f>IF(ISBLANK(J1676),(IF(ISBLANK(I1676),(IF(ISBLANK(K1676),(IF(ISBLANK(M1676),"Preis fehlt",M1676*'JR1'!AD$2)),K1676)),I1676)),J1676)</f>
        <v>Preis fehlt</v>
      </c>
    </row>
    <row r="1677" spans="1:15" x14ac:dyDescent="0.25">
      <c r="A1677" s="23">
        <v>9035</v>
      </c>
      <c r="B1677" s="24" t="s">
        <v>134</v>
      </c>
      <c r="C1677" s="25" t="s">
        <v>4252</v>
      </c>
      <c r="D1677" s="24" t="s">
        <v>4253</v>
      </c>
      <c r="E1677" s="26" t="s">
        <v>59</v>
      </c>
      <c r="F1677" s="27" t="s">
        <v>4254</v>
      </c>
      <c r="G1677" s="28">
        <v>4</v>
      </c>
      <c r="H1677" s="28">
        <v>4</v>
      </c>
      <c r="I1677" s="29">
        <v>437</v>
      </c>
      <c r="J1677" s="29"/>
      <c r="K1677" s="29">
        <v>387</v>
      </c>
      <c r="L1677" s="29">
        <v>369</v>
      </c>
      <c r="M1677" s="28">
        <v>561</v>
      </c>
      <c r="N1677" s="28" t="s">
        <v>67</v>
      </c>
      <c r="O1677" s="21">
        <f>IF(ISBLANK(J1677),(IF(ISBLANK(I1677),(IF(ISBLANK(K1677),(IF(ISBLANK(M1677),"Preis fehlt",M1677*'JR1'!AD$2)),K1677)),I1677)),J1677)</f>
        <v>437</v>
      </c>
    </row>
    <row r="1678" spans="1:15" x14ac:dyDescent="0.25">
      <c r="A1678" s="14">
        <v>7459</v>
      </c>
      <c r="B1678" s="15" t="s">
        <v>56</v>
      </c>
      <c r="C1678" s="16" t="s">
        <v>4255</v>
      </c>
      <c r="D1678" s="15" t="s">
        <v>4256</v>
      </c>
      <c r="E1678" s="17" t="s">
        <v>129</v>
      </c>
      <c r="F1678" s="18" t="s">
        <v>1291</v>
      </c>
      <c r="G1678" s="19">
        <v>1</v>
      </c>
      <c r="H1678" s="19">
        <v>4</v>
      </c>
      <c r="I1678" s="20">
        <v>749</v>
      </c>
      <c r="J1678" s="20"/>
      <c r="K1678" s="20"/>
      <c r="L1678" s="20">
        <v>633</v>
      </c>
      <c r="M1678" s="19">
        <v>839</v>
      </c>
      <c r="N1678" s="19" t="s">
        <v>76</v>
      </c>
      <c r="O1678" s="21">
        <f>IF(ISBLANK(J1678),(IF(ISBLANK(I1678),(IF(ISBLANK(K1678),(IF(ISBLANK(M1678),"Preis fehlt",M1678*'JR1'!AD$2)),K1678)),I1678)),J1678)</f>
        <v>749</v>
      </c>
    </row>
    <row r="1679" spans="1:15" x14ac:dyDescent="0.25">
      <c r="A1679" s="14">
        <v>17057</v>
      </c>
      <c r="B1679" s="15" t="s">
        <v>56</v>
      </c>
      <c r="C1679" s="16" t="s">
        <v>4257</v>
      </c>
      <c r="D1679" s="15" t="s">
        <v>4258</v>
      </c>
      <c r="E1679" s="17" t="s">
        <v>91</v>
      </c>
      <c r="F1679" s="18" t="s">
        <v>431</v>
      </c>
      <c r="G1679" s="19">
        <v>4</v>
      </c>
      <c r="H1679" s="19">
        <v>4</v>
      </c>
      <c r="I1679" s="20">
        <v>567</v>
      </c>
      <c r="J1679" s="20"/>
      <c r="K1679" s="20"/>
      <c r="L1679" s="20">
        <v>481</v>
      </c>
      <c r="M1679" s="19">
        <v>771</v>
      </c>
      <c r="N1679" s="19" t="s">
        <v>227</v>
      </c>
      <c r="O1679" s="21">
        <f>IF(ISBLANK(J1679),(IF(ISBLANK(I1679),(IF(ISBLANK(K1679),(IF(ISBLANK(M1679),"Preis fehlt",M1679*'JR1'!AD$2)),K1679)),I1679)),J1679)</f>
        <v>567</v>
      </c>
    </row>
    <row r="1680" spans="1:15" ht="30" x14ac:dyDescent="0.25">
      <c r="A1680" s="23">
        <v>7538</v>
      </c>
      <c r="B1680" s="24" t="s">
        <v>56</v>
      </c>
      <c r="C1680" s="25" t="s">
        <v>4259</v>
      </c>
      <c r="D1680" s="24" t="s">
        <v>4260</v>
      </c>
      <c r="E1680" s="26" t="s">
        <v>91</v>
      </c>
      <c r="F1680" s="27" t="s">
        <v>4261</v>
      </c>
      <c r="G1680" s="28">
        <v>24</v>
      </c>
      <c r="H1680" s="28">
        <v>24</v>
      </c>
      <c r="I1680" s="29">
        <v>9708</v>
      </c>
      <c r="J1680" s="29"/>
      <c r="K1680" s="29"/>
      <c r="L1680" s="29">
        <v>8227</v>
      </c>
      <c r="M1680" s="28">
        <v>10858</v>
      </c>
      <c r="N1680" s="28" t="s">
        <v>126</v>
      </c>
      <c r="O1680" s="21">
        <f>IF(ISBLANK(J1680),(IF(ISBLANK(I1680),(IF(ISBLANK(K1680),(IF(ISBLANK(M1680),"Preis fehlt",M1680*'JR1'!AD$2)),K1680)),I1680)),J1680)</f>
        <v>9708</v>
      </c>
    </row>
    <row r="1681" spans="1:15" x14ac:dyDescent="0.25">
      <c r="A1681" s="23">
        <v>10033</v>
      </c>
      <c r="B1681" s="24" t="s">
        <v>56</v>
      </c>
      <c r="C1681" s="25" t="s">
        <v>4262</v>
      </c>
      <c r="D1681" s="24" t="s">
        <v>4263</v>
      </c>
      <c r="E1681" s="26" t="s">
        <v>98</v>
      </c>
      <c r="F1681" s="27" t="s">
        <v>468</v>
      </c>
      <c r="G1681" s="28">
        <v>6</v>
      </c>
      <c r="H1681" s="28">
        <v>6</v>
      </c>
      <c r="I1681" s="29">
        <v>826</v>
      </c>
      <c r="J1681" s="29">
        <v>748</v>
      </c>
      <c r="K1681" s="29"/>
      <c r="L1681" s="29">
        <v>700</v>
      </c>
      <c r="M1681" s="28">
        <v>943</v>
      </c>
      <c r="N1681" s="28" t="s">
        <v>100</v>
      </c>
      <c r="O1681" s="21">
        <f>IF(ISBLANK(J1681),(IF(ISBLANK(I1681),(IF(ISBLANK(K1681),(IF(ISBLANK(M1681),"Preis fehlt",M1681*'JR1'!AD$2)),K1681)),I1681)),J1681)</f>
        <v>748</v>
      </c>
    </row>
    <row r="1682" spans="1:15" x14ac:dyDescent="0.25">
      <c r="A1682" s="14">
        <v>7738</v>
      </c>
      <c r="B1682" s="15" t="s">
        <v>56</v>
      </c>
      <c r="C1682" s="16" t="s">
        <v>4264</v>
      </c>
      <c r="D1682" s="15" t="s">
        <v>4265</v>
      </c>
      <c r="E1682" s="17" t="s">
        <v>129</v>
      </c>
      <c r="F1682" s="18" t="s">
        <v>1378</v>
      </c>
      <c r="G1682" s="19">
        <v>24</v>
      </c>
      <c r="H1682" s="19">
        <v>24</v>
      </c>
      <c r="I1682" s="20">
        <v>5808</v>
      </c>
      <c r="J1682" s="20"/>
      <c r="K1682" s="20"/>
      <c r="L1682" s="20">
        <v>4921</v>
      </c>
      <c r="M1682" s="19">
        <v>6496</v>
      </c>
      <c r="N1682" s="19" t="s">
        <v>111</v>
      </c>
      <c r="O1682" s="21">
        <f>IF(ISBLANK(J1682),(IF(ISBLANK(I1682),(IF(ISBLANK(K1682),(IF(ISBLANK(M1682),"Preis fehlt",M1682*'JR1'!AD$2)),K1682)),I1682)),J1682)</f>
        <v>5808</v>
      </c>
    </row>
    <row r="1683" spans="1:15" ht="135" x14ac:dyDescent="0.25">
      <c r="A1683" s="23">
        <v>5295</v>
      </c>
      <c r="B1683" s="24" t="s">
        <v>56</v>
      </c>
      <c r="C1683" s="25" t="s">
        <v>4266</v>
      </c>
      <c r="D1683" s="24" t="s">
        <v>4267</v>
      </c>
      <c r="E1683" s="26" t="s">
        <v>154</v>
      </c>
      <c r="F1683" s="27" t="s">
        <v>4268</v>
      </c>
      <c r="G1683" s="28">
        <v>16</v>
      </c>
      <c r="H1683" s="28">
        <v>16</v>
      </c>
      <c r="I1683" s="29">
        <v>1907</v>
      </c>
      <c r="J1683" s="29"/>
      <c r="K1683" s="29"/>
      <c r="L1683" s="29">
        <v>1617</v>
      </c>
      <c r="M1683" s="28">
        <v>2134</v>
      </c>
      <c r="N1683" s="28" t="s">
        <v>76</v>
      </c>
      <c r="O1683" s="21">
        <f>IF(ISBLANK(J1683),(IF(ISBLANK(I1683),(IF(ISBLANK(K1683),(IF(ISBLANK(M1683),"Preis fehlt",M1683*'JR1'!AD$2)),K1683)),I1683)),J1683)</f>
        <v>1907</v>
      </c>
    </row>
    <row r="1684" spans="1:15" ht="150" x14ac:dyDescent="0.25">
      <c r="A1684" s="14">
        <v>7460</v>
      </c>
      <c r="B1684" s="15" t="s">
        <v>56</v>
      </c>
      <c r="C1684" s="16" t="s">
        <v>4269</v>
      </c>
      <c r="D1684" s="15" t="s">
        <v>4270</v>
      </c>
      <c r="E1684" s="17" t="s">
        <v>83</v>
      </c>
      <c r="F1684" s="18" t="s">
        <v>1950</v>
      </c>
      <c r="G1684" s="19">
        <v>6</v>
      </c>
      <c r="H1684" s="19">
        <v>6</v>
      </c>
      <c r="I1684" s="20">
        <v>581</v>
      </c>
      <c r="J1684" s="20"/>
      <c r="K1684" s="20"/>
      <c r="L1684" s="20">
        <v>493</v>
      </c>
      <c r="M1684" s="19">
        <v>653</v>
      </c>
      <c r="N1684" s="19" t="s">
        <v>76</v>
      </c>
      <c r="O1684" s="21">
        <f>IF(ISBLANK(J1684),(IF(ISBLANK(I1684),(IF(ISBLANK(K1684),(IF(ISBLANK(M1684),"Preis fehlt",M1684*'JR1'!AD$2)),K1684)),I1684)),J1684)</f>
        <v>581</v>
      </c>
    </row>
    <row r="1685" spans="1:15" x14ac:dyDescent="0.25">
      <c r="A1685" s="23">
        <v>5348</v>
      </c>
      <c r="B1685" s="24" t="s">
        <v>56</v>
      </c>
      <c r="C1685" s="25" t="s">
        <v>4271</v>
      </c>
      <c r="D1685" s="24" t="s">
        <v>4272</v>
      </c>
      <c r="E1685" s="26" t="s">
        <v>194</v>
      </c>
      <c r="F1685" s="27" t="s">
        <v>4273</v>
      </c>
      <c r="G1685" s="28">
        <v>28</v>
      </c>
      <c r="H1685" s="28">
        <v>28</v>
      </c>
      <c r="I1685" s="29">
        <v>2817</v>
      </c>
      <c r="J1685" s="29"/>
      <c r="K1685" s="29"/>
      <c r="L1685" s="29">
        <v>2388</v>
      </c>
      <c r="M1685" s="28">
        <v>3162</v>
      </c>
      <c r="N1685" s="28" t="s">
        <v>227</v>
      </c>
      <c r="O1685" s="21">
        <f>IF(ISBLANK(J1685),(IF(ISBLANK(I1685),(IF(ISBLANK(K1685),(IF(ISBLANK(M1685),"Preis fehlt",M1685*'JR1'!AD$2)),K1685)),I1685)),J1685)</f>
        <v>2817</v>
      </c>
    </row>
    <row r="1686" spans="1:15" ht="30" x14ac:dyDescent="0.25">
      <c r="A1686" s="14">
        <v>5118</v>
      </c>
      <c r="B1686" s="15" t="s">
        <v>56</v>
      </c>
      <c r="C1686" s="16" t="s">
        <v>4274</v>
      </c>
      <c r="D1686" s="15" t="s">
        <v>4275</v>
      </c>
      <c r="E1686" s="17" t="s">
        <v>98</v>
      </c>
      <c r="F1686" s="18" t="s">
        <v>4276</v>
      </c>
      <c r="G1686" s="19">
        <v>12</v>
      </c>
      <c r="H1686" s="19">
        <v>12</v>
      </c>
      <c r="I1686" s="20">
        <v>3696</v>
      </c>
      <c r="J1686" s="20"/>
      <c r="K1686" s="20"/>
      <c r="L1686" s="20">
        <v>3133</v>
      </c>
      <c r="M1686" s="19">
        <v>4128</v>
      </c>
      <c r="N1686" s="19" t="s">
        <v>267</v>
      </c>
      <c r="O1686" s="21">
        <f>IF(ISBLANK(J1686),(IF(ISBLANK(I1686),(IF(ISBLANK(K1686),(IF(ISBLANK(M1686),"Preis fehlt",M1686*'JR1'!AD$2)),K1686)),I1686)),J1686)</f>
        <v>3696</v>
      </c>
    </row>
    <row r="1687" spans="1:15" ht="30" x14ac:dyDescent="0.25">
      <c r="A1687" s="23">
        <v>358</v>
      </c>
      <c r="B1687" s="24" t="s">
        <v>56</v>
      </c>
      <c r="C1687" s="25" t="s">
        <v>4277</v>
      </c>
      <c r="D1687" s="24" t="s">
        <v>4278</v>
      </c>
      <c r="E1687" s="26" t="s">
        <v>74</v>
      </c>
      <c r="F1687" s="27" t="s">
        <v>1392</v>
      </c>
      <c r="G1687" s="28">
        <v>1</v>
      </c>
      <c r="H1687" s="28">
        <v>6</v>
      </c>
      <c r="I1687" s="29">
        <v>2659</v>
      </c>
      <c r="J1687" s="29"/>
      <c r="K1687" s="29"/>
      <c r="L1687" s="29">
        <v>2253</v>
      </c>
      <c r="M1687" s="28">
        <v>2977</v>
      </c>
      <c r="N1687" s="28" t="s">
        <v>80</v>
      </c>
      <c r="O1687" s="21">
        <f>IF(ISBLANK(J1687),(IF(ISBLANK(I1687),(IF(ISBLANK(K1687),(IF(ISBLANK(M1687),"Preis fehlt",M1687*'JR1'!AD$2)),K1687)),I1687)),J1687)</f>
        <v>2659</v>
      </c>
    </row>
    <row r="1688" spans="1:15" x14ac:dyDescent="0.25">
      <c r="A1688" s="14">
        <v>8036</v>
      </c>
      <c r="B1688" s="15" t="s">
        <v>56</v>
      </c>
      <c r="C1688" s="16" t="s">
        <v>4279</v>
      </c>
      <c r="D1688" s="15" t="s">
        <v>4280</v>
      </c>
      <c r="E1688" s="17" t="s">
        <v>129</v>
      </c>
      <c r="F1688" s="18" t="s">
        <v>200</v>
      </c>
      <c r="G1688" s="19">
        <v>12</v>
      </c>
      <c r="H1688" s="19">
        <v>12</v>
      </c>
      <c r="I1688" s="20">
        <v>4392</v>
      </c>
      <c r="J1688" s="20"/>
      <c r="K1688" s="20"/>
      <c r="L1688" s="20">
        <v>3723</v>
      </c>
      <c r="M1688" s="19">
        <v>4913</v>
      </c>
      <c r="N1688" s="19" t="s">
        <v>67</v>
      </c>
      <c r="O1688" s="21">
        <f>IF(ISBLANK(J1688),(IF(ISBLANK(I1688),(IF(ISBLANK(K1688),(IF(ISBLANK(M1688),"Preis fehlt",M1688*'JR1'!AD$2)),K1688)),I1688)),J1688)</f>
        <v>4392</v>
      </c>
    </row>
    <row r="1689" spans="1:15" ht="30" x14ac:dyDescent="0.25">
      <c r="A1689" s="14">
        <v>12618</v>
      </c>
      <c r="B1689" s="15" t="s">
        <v>56</v>
      </c>
      <c r="C1689" s="16" t="s">
        <v>4281</v>
      </c>
      <c r="D1689" s="15" t="s">
        <v>4282</v>
      </c>
      <c r="E1689" s="17" t="s">
        <v>59</v>
      </c>
      <c r="F1689" s="18" t="s">
        <v>735</v>
      </c>
      <c r="G1689" s="19">
        <v>12</v>
      </c>
      <c r="H1689" s="19">
        <v>12</v>
      </c>
      <c r="I1689" s="20">
        <v>1561</v>
      </c>
      <c r="J1689" s="20"/>
      <c r="K1689" s="20"/>
      <c r="L1689" s="20">
        <v>1323</v>
      </c>
      <c r="M1689" s="19">
        <v>1403</v>
      </c>
      <c r="N1689" s="19" t="s">
        <v>267</v>
      </c>
      <c r="O1689" s="21">
        <f>IF(ISBLANK(J1689),(IF(ISBLANK(I1689),(IF(ISBLANK(K1689),(IF(ISBLANK(M1689),"Preis fehlt",M1689*'JR1'!AD$2)),K1689)),I1689)),J1689)</f>
        <v>1561</v>
      </c>
    </row>
    <row r="1690" spans="1:15" x14ac:dyDescent="0.25">
      <c r="A1690" s="14">
        <v>7540</v>
      </c>
      <c r="B1690" s="15" t="s">
        <v>62</v>
      </c>
      <c r="C1690" s="16" t="s">
        <v>4283</v>
      </c>
      <c r="D1690" s="15" t="s">
        <v>4284</v>
      </c>
      <c r="E1690" s="17" t="s">
        <v>65</v>
      </c>
      <c r="F1690" s="18" t="s">
        <v>4285</v>
      </c>
      <c r="G1690" s="19">
        <v>10</v>
      </c>
      <c r="H1690" s="19">
        <v>10</v>
      </c>
      <c r="I1690" s="20"/>
      <c r="J1690" s="20"/>
      <c r="K1690" s="20"/>
      <c r="L1690" s="20"/>
      <c r="M1690" s="19">
        <v>3923</v>
      </c>
      <c r="N1690" s="19" t="s">
        <v>67</v>
      </c>
      <c r="O1690" s="21">
        <f>IF(ISBLANK(J1690),(IF(ISBLANK(I1690),(IF(ISBLANK(K1690),(IF(ISBLANK(M1690),"Preis fehlt",M1690*'JR1'!AD$2)),K1690)),I1690)),J1690)</f>
        <v>4707.5999999999995</v>
      </c>
    </row>
    <row r="1691" spans="1:15" x14ac:dyDescent="0.25">
      <c r="A1691" s="23">
        <v>13081</v>
      </c>
      <c r="B1691" s="24" t="s">
        <v>62</v>
      </c>
      <c r="C1691" s="25" t="s">
        <v>4286</v>
      </c>
      <c r="D1691" s="24" t="s">
        <v>4287</v>
      </c>
      <c r="E1691" s="26" t="s">
        <v>70</v>
      </c>
      <c r="F1691" s="27" t="s">
        <v>2038</v>
      </c>
      <c r="G1691" s="28">
        <v>4</v>
      </c>
      <c r="H1691" s="28">
        <v>4</v>
      </c>
      <c r="I1691" s="29"/>
      <c r="J1691" s="29"/>
      <c r="K1691" s="29"/>
      <c r="L1691" s="29"/>
      <c r="M1691" s="29"/>
      <c r="N1691" s="28" t="s">
        <v>462</v>
      </c>
      <c r="O1691" s="21" t="str">
        <f>IF(ISBLANK(J1691),(IF(ISBLANK(I1691),(IF(ISBLANK(K1691),(IF(ISBLANK(M1691),"Preis fehlt",M1691*'JR1'!AD$2)),K1691)),I1691)),J1691)</f>
        <v>Preis fehlt</v>
      </c>
    </row>
    <row r="1692" spans="1:15" x14ac:dyDescent="0.25">
      <c r="A1692" s="14">
        <v>13080</v>
      </c>
      <c r="B1692" s="15" t="s">
        <v>62</v>
      </c>
      <c r="C1692" s="16" t="s">
        <v>4288</v>
      </c>
      <c r="D1692" s="15" t="s">
        <v>4289</v>
      </c>
      <c r="E1692" s="17" t="s">
        <v>65</v>
      </c>
      <c r="F1692" s="18" t="s">
        <v>2038</v>
      </c>
      <c r="G1692" s="19">
        <v>4</v>
      </c>
      <c r="H1692" s="19">
        <v>4</v>
      </c>
      <c r="I1692" s="20"/>
      <c r="J1692" s="20"/>
      <c r="K1692" s="20"/>
      <c r="L1692" s="20"/>
      <c r="M1692" s="19">
        <v>913</v>
      </c>
      <c r="N1692" s="19" t="s">
        <v>67</v>
      </c>
      <c r="O1692" s="21">
        <f>IF(ISBLANK(J1692),(IF(ISBLANK(I1692),(IF(ISBLANK(K1692),(IF(ISBLANK(M1692),"Preis fehlt",M1692*'JR1'!AD$2)),K1692)),I1692)),J1692)</f>
        <v>1095.5999999999999</v>
      </c>
    </row>
    <row r="1693" spans="1:15" ht="30" x14ac:dyDescent="0.25">
      <c r="A1693" s="23">
        <v>10034</v>
      </c>
      <c r="B1693" s="24" t="s">
        <v>56</v>
      </c>
      <c r="C1693" s="25" t="s">
        <v>4290</v>
      </c>
      <c r="D1693" s="24" t="s">
        <v>4291</v>
      </c>
      <c r="E1693" s="26" t="s">
        <v>98</v>
      </c>
      <c r="F1693" s="27" t="s">
        <v>4292</v>
      </c>
      <c r="G1693" s="28">
        <v>6</v>
      </c>
      <c r="H1693" s="28">
        <v>6</v>
      </c>
      <c r="I1693" s="29">
        <v>861</v>
      </c>
      <c r="J1693" s="29">
        <v>738</v>
      </c>
      <c r="K1693" s="29"/>
      <c r="L1693" s="29">
        <v>729</v>
      </c>
      <c r="M1693" s="28">
        <v>955</v>
      </c>
      <c r="N1693" s="28" t="s">
        <v>267</v>
      </c>
      <c r="O1693" s="21">
        <f>IF(ISBLANK(J1693),(IF(ISBLANK(I1693),(IF(ISBLANK(K1693),(IF(ISBLANK(M1693),"Preis fehlt",M1693*'JR1'!AD$2)),K1693)),I1693)),J1693)</f>
        <v>738</v>
      </c>
    </row>
    <row r="1694" spans="1:15" ht="30" x14ac:dyDescent="0.25">
      <c r="A1694" s="14">
        <v>12677</v>
      </c>
      <c r="B1694" s="15" t="s">
        <v>56</v>
      </c>
      <c r="C1694" s="16" t="s">
        <v>4293</v>
      </c>
      <c r="D1694" s="15" t="s">
        <v>4294</v>
      </c>
      <c r="E1694" s="17" t="s">
        <v>154</v>
      </c>
      <c r="F1694" s="18" t="s">
        <v>831</v>
      </c>
      <c r="G1694" s="19">
        <v>4</v>
      </c>
      <c r="H1694" s="19">
        <v>4</v>
      </c>
      <c r="I1694" s="20">
        <v>1013</v>
      </c>
      <c r="J1694" s="20"/>
      <c r="K1694" s="20"/>
      <c r="L1694" s="20">
        <v>858</v>
      </c>
      <c r="M1694" s="19">
        <v>906</v>
      </c>
      <c r="N1694" s="19" t="s">
        <v>80</v>
      </c>
      <c r="O1694" s="21">
        <f>IF(ISBLANK(J1694),(IF(ISBLANK(I1694),(IF(ISBLANK(K1694),(IF(ISBLANK(M1694),"Preis fehlt",M1694*'JR1'!AD$2)),K1694)),I1694)),J1694)</f>
        <v>1013</v>
      </c>
    </row>
    <row r="1695" spans="1:15" ht="30" x14ac:dyDescent="0.25">
      <c r="A1695" s="23">
        <v>18019</v>
      </c>
      <c r="B1695" s="24" t="s">
        <v>56</v>
      </c>
      <c r="C1695" s="25" t="s">
        <v>4295</v>
      </c>
      <c r="D1695" s="24" t="s">
        <v>4296</v>
      </c>
      <c r="E1695" s="26" t="s">
        <v>352</v>
      </c>
      <c r="F1695" s="27" t="s">
        <v>2175</v>
      </c>
      <c r="G1695" s="28">
        <v>4</v>
      </c>
      <c r="H1695" s="28">
        <v>4</v>
      </c>
      <c r="I1695" s="29"/>
      <c r="J1695" s="29"/>
      <c r="K1695" s="29"/>
      <c r="L1695" s="29"/>
      <c r="M1695" s="29"/>
      <c r="N1695" s="28" t="s">
        <v>88</v>
      </c>
      <c r="O1695" s="21" t="str">
        <f>IF(ISBLANK(J1695),(IF(ISBLANK(I1695),(IF(ISBLANK(K1695),(IF(ISBLANK(M1695),"Preis fehlt",M1695*'JR1'!AD$2)),K1695)),I1695)),J1695)</f>
        <v>Preis fehlt</v>
      </c>
    </row>
    <row r="1696" spans="1:15" x14ac:dyDescent="0.25">
      <c r="A1696" s="14">
        <v>3064</v>
      </c>
      <c r="B1696" s="15" t="s">
        <v>56</v>
      </c>
      <c r="C1696" s="16" t="s">
        <v>4297</v>
      </c>
      <c r="D1696" s="15" t="s">
        <v>4298</v>
      </c>
      <c r="E1696" s="17" t="s">
        <v>74</v>
      </c>
      <c r="F1696" s="18" t="s">
        <v>4299</v>
      </c>
      <c r="G1696" s="19">
        <v>10</v>
      </c>
      <c r="H1696" s="19">
        <v>10</v>
      </c>
      <c r="I1696" s="20">
        <v>3873</v>
      </c>
      <c r="J1696" s="20"/>
      <c r="K1696" s="20"/>
      <c r="L1696" s="20">
        <v>3281</v>
      </c>
      <c r="M1696" s="19">
        <v>4329</v>
      </c>
      <c r="N1696" s="19" t="s">
        <v>227</v>
      </c>
      <c r="O1696" s="21">
        <f>IF(ISBLANK(J1696),(IF(ISBLANK(I1696),(IF(ISBLANK(K1696),(IF(ISBLANK(M1696),"Preis fehlt",M1696*'JR1'!AD$2)),K1696)),I1696)),J1696)</f>
        <v>3873</v>
      </c>
    </row>
    <row r="1697" spans="1:15" x14ac:dyDescent="0.25">
      <c r="A1697" s="14">
        <v>5349</v>
      </c>
      <c r="B1697" s="15" t="s">
        <v>56</v>
      </c>
      <c r="C1697" s="16" t="s">
        <v>4300</v>
      </c>
      <c r="D1697" s="15" t="s">
        <v>4301</v>
      </c>
      <c r="E1697" s="17" t="s">
        <v>129</v>
      </c>
      <c r="F1697" s="18" t="s">
        <v>4302</v>
      </c>
      <c r="G1697" s="19">
        <v>10</v>
      </c>
      <c r="H1697" s="19">
        <v>10</v>
      </c>
      <c r="I1697" s="20">
        <v>3540</v>
      </c>
      <c r="J1697" s="20"/>
      <c r="K1697" s="20"/>
      <c r="L1697" s="20">
        <v>3000</v>
      </c>
      <c r="M1697" s="19">
        <v>3957</v>
      </c>
      <c r="N1697" s="19" t="s">
        <v>227</v>
      </c>
      <c r="O1697" s="21">
        <f>IF(ISBLANK(J1697),(IF(ISBLANK(I1697),(IF(ISBLANK(K1697),(IF(ISBLANK(M1697),"Preis fehlt",M1697*'JR1'!AD$2)),K1697)),I1697)),J1697)</f>
        <v>3540</v>
      </c>
    </row>
    <row r="1698" spans="1:15" x14ac:dyDescent="0.25">
      <c r="A1698" s="23">
        <v>2039</v>
      </c>
      <c r="B1698" s="24" t="s">
        <v>56</v>
      </c>
      <c r="C1698" s="25" t="s">
        <v>4303</v>
      </c>
      <c r="D1698" s="24" t="s">
        <v>4304</v>
      </c>
      <c r="E1698" s="26" t="s">
        <v>129</v>
      </c>
      <c r="F1698" s="27" t="s">
        <v>4305</v>
      </c>
      <c r="G1698" s="28">
        <v>10</v>
      </c>
      <c r="H1698" s="28">
        <v>10</v>
      </c>
      <c r="I1698" s="29">
        <v>2925</v>
      </c>
      <c r="J1698" s="29"/>
      <c r="K1698" s="29"/>
      <c r="L1698" s="29">
        <v>2480</v>
      </c>
      <c r="M1698" s="28">
        <v>3270</v>
      </c>
      <c r="N1698" s="28" t="s">
        <v>100</v>
      </c>
      <c r="O1698" s="21">
        <f>IF(ISBLANK(J1698),(IF(ISBLANK(I1698),(IF(ISBLANK(K1698),(IF(ISBLANK(M1698),"Preis fehlt",M1698*'JR1'!AD$2)),K1698)),I1698)),J1698)</f>
        <v>2925</v>
      </c>
    </row>
    <row r="1699" spans="1:15" ht="30" x14ac:dyDescent="0.25">
      <c r="A1699" s="14">
        <v>8624</v>
      </c>
      <c r="B1699" s="15" t="s">
        <v>56</v>
      </c>
      <c r="C1699" s="16" t="s">
        <v>4306</v>
      </c>
      <c r="D1699" s="15" t="s">
        <v>4307</v>
      </c>
      <c r="E1699" s="17" t="s">
        <v>74</v>
      </c>
      <c r="F1699" s="18" t="s">
        <v>2611</v>
      </c>
      <c r="G1699" s="19">
        <v>6</v>
      </c>
      <c r="H1699" s="19">
        <v>6</v>
      </c>
      <c r="I1699" s="20">
        <v>556</v>
      </c>
      <c r="J1699" s="20"/>
      <c r="K1699" s="20"/>
      <c r="L1699" s="20">
        <v>471</v>
      </c>
      <c r="M1699" s="19">
        <v>759</v>
      </c>
      <c r="N1699" s="19" t="s">
        <v>267</v>
      </c>
      <c r="O1699" s="21">
        <f>IF(ISBLANK(J1699),(IF(ISBLANK(I1699),(IF(ISBLANK(K1699),(IF(ISBLANK(M1699),"Preis fehlt",M1699*'JR1'!AD$2)),K1699)),I1699)),J1699)</f>
        <v>556</v>
      </c>
    </row>
    <row r="1700" spans="1:15" x14ac:dyDescent="0.25">
      <c r="A1700" s="23">
        <v>5350</v>
      </c>
      <c r="B1700" s="24" t="s">
        <v>56</v>
      </c>
      <c r="C1700" s="25" t="s">
        <v>4308</v>
      </c>
      <c r="D1700" s="24" t="s">
        <v>4309</v>
      </c>
      <c r="E1700" s="26" t="s">
        <v>74</v>
      </c>
      <c r="F1700" s="27" t="s">
        <v>4310</v>
      </c>
      <c r="G1700" s="28">
        <v>12</v>
      </c>
      <c r="H1700" s="28">
        <v>12</v>
      </c>
      <c r="I1700" s="29">
        <v>6163</v>
      </c>
      <c r="J1700" s="29"/>
      <c r="K1700" s="29"/>
      <c r="L1700" s="29">
        <v>5223</v>
      </c>
      <c r="M1700" s="28">
        <v>6896</v>
      </c>
      <c r="N1700" s="28" t="s">
        <v>227</v>
      </c>
      <c r="O1700" s="21">
        <f>IF(ISBLANK(J1700),(IF(ISBLANK(I1700),(IF(ISBLANK(K1700),(IF(ISBLANK(M1700),"Preis fehlt",M1700*'JR1'!AD$2)),K1700)),I1700)),J1700)</f>
        <v>6163</v>
      </c>
    </row>
    <row r="1701" spans="1:15" x14ac:dyDescent="0.25">
      <c r="A1701" s="14">
        <v>5351</v>
      </c>
      <c r="B1701" s="15" t="s">
        <v>56</v>
      </c>
      <c r="C1701" s="16" t="s">
        <v>4311</v>
      </c>
      <c r="D1701" s="15" t="s">
        <v>4312</v>
      </c>
      <c r="E1701" s="17" t="s">
        <v>129</v>
      </c>
      <c r="F1701" s="18" t="s">
        <v>4313</v>
      </c>
      <c r="G1701" s="19">
        <v>8</v>
      </c>
      <c r="H1701" s="19">
        <v>8</v>
      </c>
      <c r="I1701" s="20">
        <v>2169</v>
      </c>
      <c r="J1701" s="20"/>
      <c r="K1701" s="20"/>
      <c r="L1701" s="20">
        <v>1840</v>
      </c>
      <c r="M1701" s="19">
        <v>2425</v>
      </c>
      <c r="N1701" s="19" t="s">
        <v>227</v>
      </c>
      <c r="O1701" s="21">
        <f>IF(ISBLANK(J1701),(IF(ISBLANK(I1701),(IF(ISBLANK(K1701),(IF(ISBLANK(M1701),"Preis fehlt",M1701*'JR1'!AD$2)),K1701)),I1701)),J1701)</f>
        <v>2169</v>
      </c>
    </row>
    <row r="1702" spans="1:15" x14ac:dyDescent="0.25">
      <c r="A1702" s="23">
        <v>3065</v>
      </c>
      <c r="B1702" s="24" t="s">
        <v>56</v>
      </c>
      <c r="C1702" s="25" t="s">
        <v>4314</v>
      </c>
      <c r="D1702" s="24" t="s">
        <v>4315</v>
      </c>
      <c r="E1702" s="26" t="s">
        <v>154</v>
      </c>
      <c r="F1702" s="27" t="s">
        <v>735</v>
      </c>
      <c r="G1702" s="28">
        <v>12</v>
      </c>
      <c r="H1702" s="28">
        <v>12</v>
      </c>
      <c r="I1702" s="29">
        <v>2052</v>
      </c>
      <c r="J1702" s="29"/>
      <c r="K1702" s="29"/>
      <c r="L1702" s="29">
        <v>1739</v>
      </c>
      <c r="M1702" s="28">
        <v>2292</v>
      </c>
      <c r="N1702" s="28" t="s">
        <v>76</v>
      </c>
      <c r="O1702" s="21">
        <f>IF(ISBLANK(J1702),(IF(ISBLANK(I1702),(IF(ISBLANK(K1702),(IF(ISBLANK(M1702),"Preis fehlt",M1702*'JR1'!AD$2)),K1702)),I1702)),J1702)</f>
        <v>2052</v>
      </c>
    </row>
    <row r="1703" spans="1:15" ht="45" x14ac:dyDescent="0.25">
      <c r="A1703" s="14">
        <v>400</v>
      </c>
      <c r="B1703" s="15" t="s">
        <v>56</v>
      </c>
      <c r="C1703" s="16" t="s">
        <v>4316</v>
      </c>
      <c r="D1703" s="15" t="s">
        <v>4317</v>
      </c>
      <c r="E1703" s="17" t="s">
        <v>129</v>
      </c>
      <c r="F1703" s="18" t="s">
        <v>4318</v>
      </c>
      <c r="G1703" s="19">
        <v>12</v>
      </c>
      <c r="H1703" s="19">
        <v>12</v>
      </c>
      <c r="I1703" s="20">
        <v>3017</v>
      </c>
      <c r="J1703" s="20"/>
      <c r="K1703" s="20"/>
      <c r="L1703" s="20">
        <v>2557</v>
      </c>
      <c r="M1703" s="19">
        <v>3377</v>
      </c>
      <c r="N1703" s="19" t="s">
        <v>100</v>
      </c>
      <c r="O1703" s="21">
        <f>IF(ISBLANK(J1703),(IF(ISBLANK(I1703),(IF(ISBLANK(K1703),(IF(ISBLANK(M1703),"Preis fehlt",M1703*'JR1'!AD$2)),K1703)),I1703)),J1703)</f>
        <v>3017</v>
      </c>
    </row>
    <row r="1704" spans="1:15" ht="30" x14ac:dyDescent="0.25">
      <c r="A1704" s="23">
        <v>2038</v>
      </c>
      <c r="B1704" s="24" t="s">
        <v>56</v>
      </c>
      <c r="C1704" s="25" t="s">
        <v>4319</v>
      </c>
      <c r="D1704" s="24" t="s">
        <v>4320</v>
      </c>
      <c r="E1704" s="26" t="s">
        <v>98</v>
      </c>
      <c r="F1704" s="27" t="s">
        <v>2696</v>
      </c>
      <c r="G1704" s="28">
        <v>6</v>
      </c>
      <c r="H1704" s="28">
        <v>6</v>
      </c>
      <c r="I1704" s="29">
        <v>2455</v>
      </c>
      <c r="J1704" s="29"/>
      <c r="K1704" s="29"/>
      <c r="L1704" s="29">
        <v>2081</v>
      </c>
      <c r="M1704" s="28">
        <v>2746</v>
      </c>
      <c r="N1704" s="28" t="s">
        <v>88</v>
      </c>
      <c r="O1704" s="21">
        <f>IF(ISBLANK(J1704),(IF(ISBLANK(I1704),(IF(ISBLANK(K1704),(IF(ISBLANK(M1704),"Preis fehlt",M1704*'JR1'!AD$2)),K1704)),I1704)),J1704)</f>
        <v>2455</v>
      </c>
    </row>
    <row r="1705" spans="1:15" x14ac:dyDescent="0.25">
      <c r="A1705" s="23">
        <v>3066</v>
      </c>
      <c r="B1705" s="24" t="s">
        <v>56</v>
      </c>
      <c r="C1705" s="25" t="s">
        <v>4321</v>
      </c>
      <c r="D1705" s="24" t="s">
        <v>4322</v>
      </c>
      <c r="E1705" s="26" t="s">
        <v>91</v>
      </c>
      <c r="F1705" s="27" t="s">
        <v>4323</v>
      </c>
      <c r="G1705" s="28">
        <v>24</v>
      </c>
      <c r="H1705" s="28">
        <v>24</v>
      </c>
      <c r="I1705" s="29">
        <v>2576</v>
      </c>
      <c r="J1705" s="29"/>
      <c r="K1705" s="29"/>
      <c r="L1705" s="29">
        <v>2183</v>
      </c>
      <c r="M1705" s="28">
        <v>2876</v>
      </c>
      <c r="N1705" s="28" t="s">
        <v>93</v>
      </c>
      <c r="O1705" s="21">
        <f>IF(ISBLANK(J1705),(IF(ISBLANK(I1705),(IF(ISBLANK(K1705),(IF(ISBLANK(M1705),"Preis fehlt",M1705*'JR1'!AD$2)),K1705)),I1705)),J1705)</f>
        <v>2576</v>
      </c>
    </row>
    <row r="1706" spans="1:15" x14ac:dyDescent="0.25">
      <c r="A1706" s="14">
        <v>7744</v>
      </c>
      <c r="B1706" s="15" t="s">
        <v>56</v>
      </c>
      <c r="C1706" s="16" t="s">
        <v>4324</v>
      </c>
      <c r="D1706" s="15" t="s">
        <v>4325</v>
      </c>
      <c r="E1706" s="17" t="s">
        <v>59</v>
      </c>
      <c r="F1706" s="18" t="s">
        <v>393</v>
      </c>
      <c r="G1706" s="19">
        <v>12</v>
      </c>
      <c r="H1706" s="19">
        <v>12</v>
      </c>
      <c r="I1706" s="20">
        <v>2134</v>
      </c>
      <c r="J1706" s="20"/>
      <c r="K1706" s="20"/>
      <c r="L1706" s="20">
        <v>1808</v>
      </c>
      <c r="M1706" s="19">
        <v>2398</v>
      </c>
      <c r="N1706" s="19" t="s">
        <v>93</v>
      </c>
      <c r="O1706" s="21">
        <f>IF(ISBLANK(J1706),(IF(ISBLANK(I1706),(IF(ISBLANK(K1706),(IF(ISBLANK(M1706),"Preis fehlt",M1706*'JR1'!AD$2)),K1706)),I1706)),J1706)</f>
        <v>2134</v>
      </c>
    </row>
    <row r="1707" spans="1:15" x14ac:dyDescent="0.25">
      <c r="A1707" s="23">
        <v>6025</v>
      </c>
      <c r="B1707" s="24" t="s">
        <v>56</v>
      </c>
      <c r="C1707" s="25" t="s">
        <v>4326</v>
      </c>
      <c r="D1707" s="24" t="s">
        <v>4327</v>
      </c>
      <c r="E1707" s="26" t="s">
        <v>91</v>
      </c>
      <c r="F1707" s="27" t="s">
        <v>4328</v>
      </c>
      <c r="G1707" s="28">
        <v>18</v>
      </c>
      <c r="H1707" s="28">
        <v>18</v>
      </c>
      <c r="I1707" s="29">
        <v>6499</v>
      </c>
      <c r="J1707" s="29"/>
      <c r="K1707" s="29"/>
      <c r="L1707" s="29">
        <v>5508</v>
      </c>
      <c r="M1707" s="28">
        <v>7313</v>
      </c>
      <c r="N1707" s="28" t="s">
        <v>93</v>
      </c>
      <c r="O1707" s="21">
        <f>IF(ISBLANK(J1707),(IF(ISBLANK(I1707),(IF(ISBLANK(K1707),(IF(ISBLANK(M1707),"Preis fehlt",M1707*'JR1'!AD$2)),K1707)),I1707)),J1707)</f>
        <v>6499</v>
      </c>
    </row>
    <row r="1708" spans="1:15" x14ac:dyDescent="0.25">
      <c r="A1708" s="14">
        <v>18131</v>
      </c>
      <c r="B1708" s="15" t="s">
        <v>56</v>
      </c>
      <c r="C1708" s="16" t="s">
        <v>4329</v>
      </c>
      <c r="D1708" s="15" t="s">
        <v>4330</v>
      </c>
      <c r="E1708" s="17" t="s">
        <v>59</v>
      </c>
      <c r="F1708" s="18" t="s">
        <v>688</v>
      </c>
      <c r="G1708" s="19">
        <v>4</v>
      </c>
      <c r="H1708" s="19">
        <v>4</v>
      </c>
      <c r="I1708" s="20"/>
      <c r="J1708" s="20"/>
      <c r="K1708" s="20"/>
      <c r="L1708" s="20"/>
      <c r="M1708" s="20"/>
      <c r="N1708" s="19" t="s">
        <v>93</v>
      </c>
      <c r="O1708" s="21" t="str">
        <f>IF(ISBLANK(J1708),(IF(ISBLANK(I1708),(IF(ISBLANK(K1708),(IF(ISBLANK(M1708),"Preis fehlt",M1708*'JR1'!AD$2)),K1708)),I1708)),J1708)</f>
        <v>Preis fehlt</v>
      </c>
    </row>
    <row r="1709" spans="1:15" x14ac:dyDescent="0.25">
      <c r="A1709" s="23">
        <v>5208</v>
      </c>
      <c r="B1709" s="24" t="s">
        <v>56</v>
      </c>
      <c r="C1709" s="25" t="s">
        <v>4331</v>
      </c>
      <c r="D1709" s="24" t="s">
        <v>4332</v>
      </c>
      <c r="E1709" s="26" t="s">
        <v>98</v>
      </c>
      <c r="F1709" s="27" t="s">
        <v>4333</v>
      </c>
      <c r="G1709" s="28">
        <v>24</v>
      </c>
      <c r="H1709" s="28">
        <v>24</v>
      </c>
      <c r="I1709" s="29">
        <v>5987</v>
      </c>
      <c r="J1709" s="29"/>
      <c r="K1709" s="29"/>
      <c r="L1709" s="29">
        <v>5073</v>
      </c>
      <c r="M1709" s="28">
        <v>6734</v>
      </c>
      <c r="N1709" s="28" t="s">
        <v>93</v>
      </c>
      <c r="O1709" s="21">
        <f>IF(ISBLANK(J1709),(IF(ISBLANK(I1709),(IF(ISBLANK(K1709),(IF(ISBLANK(M1709),"Preis fehlt",M1709*'JR1'!AD$2)),K1709)),I1709)),J1709)</f>
        <v>5987</v>
      </c>
    </row>
    <row r="1710" spans="1:15" x14ac:dyDescent="0.25">
      <c r="A1710" s="14">
        <v>313</v>
      </c>
      <c r="B1710" s="15" t="s">
        <v>56</v>
      </c>
      <c r="C1710" s="16" t="s">
        <v>4334</v>
      </c>
      <c r="D1710" s="15" t="s">
        <v>4335</v>
      </c>
      <c r="E1710" s="17" t="s">
        <v>59</v>
      </c>
      <c r="F1710" s="18" t="s">
        <v>875</v>
      </c>
      <c r="G1710" s="19">
        <v>12</v>
      </c>
      <c r="H1710" s="19">
        <v>12</v>
      </c>
      <c r="I1710" s="20">
        <v>4709</v>
      </c>
      <c r="J1710" s="20"/>
      <c r="K1710" s="20"/>
      <c r="L1710" s="20">
        <v>3992</v>
      </c>
      <c r="M1710" s="19">
        <v>5269</v>
      </c>
      <c r="N1710" s="19" t="s">
        <v>93</v>
      </c>
      <c r="O1710" s="21">
        <f>IF(ISBLANK(J1710),(IF(ISBLANK(I1710),(IF(ISBLANK(K1710),(IF(ISBLANK(M1710),"Preis fehlt",M1710*'JR1'!AD$2)),K1710)),I1710)),J1710)</f>
        <v>4709</v>
      </c>
    </row>
    <row r="1711" spans="1:15" ht="30" x14ac:dyDescent="0.25">
      <c r="A1711" s="23">
        <v>6043</v>
      </c>
      <c r="B1711" s="24" t="s">
        <v>56</v>
      </c>
      <c r="C1711" s="25" t="s">
        <v>4336</v>
      </c>
      <c r="D1711" s="24" t="s">
        <v>4337</v>
      </c>
      <c r="E1711" s="26" t="s">
        <v>91</v>
      </c>
      <c r="F1711" s="27" t="s">
        <v>161</v>
      </c>
      <c r="G1711" s="28">
        <v>42</v>
      </c>
      <c r="H1711" s="28">
        <v>42</v>
      </c>
      <c r="I1711" s="29">
        <v>13209</v>
      </c>
      <c r="J1711" s="29"/>
      <c r="K1711" s="29"/>
      <c r="L1711" s="29">
        <v>11193</v>
      </c>
      <c r="M1711" s="28">
        <v>14865</v>
      </c>
      <c r="N1711" s="28" t="s">
        <v>93</v>
      </c>
      <c r="O1711" s="21">
        <f>IF(ISBLANK(J1711),(IF(ISBLANK(I1711),(IF(ISBLANK(K1711),(IF(ISBLANK(M1711),"Preis fehlt",M1711*'JR1'!AD$2)),K1711)),I1711)),J1711)</f>
        <v>13209</v>
      </c>
    </row>
    <row r="1712" spans="1:15" ht="30" x14ac:dyDescent="0.25">
      <c r="A1712" s="14">
        <v>6044</v>
      </c>
      <c r="B1712" s="15" t="s">
        <v>56</v>
      </c>
      <c r="C1712" s="16" t="s">
        <v>4338</v>
      </c>
      <c r="D1712" s="15" t="s">
        <v>4339</v>
      </c>
      <c r="E1712" s="17" t="s">
        <v>91</v>
      </c>
      <c r="F1712" s="18" t="s">
        <v>161</v>
      </c>
      <c r="G1712" s="19">
        <v>24</v>
      </c>
      <c r="H1712" s="19">
        <v>24</v>
      </c>
      <c r="I1712" s="20">
        <v>8497</v>
      </c>
      <c r="J1712" s="20"/>
      <c r="K1712" s="20"/>
      <c r="L1712" s="20">
        <v>7199</v>
      </c>
      <c r="M1712" s="19">
        <v>9553</v>
      </c>
      <c r="N1712" s="19" t="s">
        <v>93</v>
      </c>
      <c r="O1712" s="21">
        <f>IF(ISBLANK(J1712),(IF(ISBLANK(I1712),(IF(ISBLANK(K1712),(IF(ISBLANK(M1712),"Preis fehlt",M1712*'JR1'!AD$2)),K1712)),I1712)),J1712)</f>
        <v>8497</v>
      </c>
    </row>
    <row r="1713" spans="1:15" ht="30" x14ac:dyDescent="0.25">
      <c r="A1713" s="23">
        <v>6042</v>
      </c>
      <c r="B1713" s="24" t="s">
        <v>56</v>
      </c>
      <c r="C1713" s="25" t="s">
        <v>4340</v>
      </c>
      <c r="D1713" s="24" t="s">
        <v>4341</v>
      </c>
      <c r="E1713" s="26" t="s">
        <v>98</v>
      </c>
      <c r="F1713" s="27" t="s">
        <v>161</v>
      </c>
      <c r="G1713" s="28">
        <v>66</v>
      </c>
      <c r="H1713" s="28">
        <v>66</v>
      </c>
      <c r="I1713" s="29">
        <v>21767</v>
      </c>
      <c r="J1713" s="29"/>
      <c r="K1713" s="29"/>
      <c r="L1713" s="29">
        <v>18446</v>
      </c>
      <c r="M1713" s="28">
        <v>24481</v>
      </c>
      <c r="N1713" s="28" t="s">
        <v>93</v>
      </c>
      <c r="O1713" s="21">
        <f>IF(ISBLANK(J1713),(IF(ISBLANK(I1713),(IF(ISBLANK(K1713),(IF(ISBLANK(M1713),"Preis fehlt",M1713*'JR1'!AD$2)),K1713)),I1713)),J1713)</f>
        <v>21767</v>
      </c>
    </row>
    <row r="1714" spans="1:15" x14ac:dyDescent="0.25">
      <c r="A1714" s="14">
        <v>6026</v>
      </c>
      <c r="B1714" s="15" t="s">
        <v>56</v>
      </c>
      <c r="C1714" s="16" t="s">
        <v>4342</v>
      </c>
      <c r="D1714" s="15" t="s">
        <v>4343</v>
      </c>
      <c r="E1714" s="17" t="s">
        <v>194</v>
      </c>
      <c r="F1714" s="18" t="s">
        <v>4344</v>
      </c>
      <c r="G1714" s="19">
        <v>30</v>
      </c>
      <c r="H1714" s="19">
        <v>30</v>
      </c>
      <c r="I1714" s="20">
        <v>11329</v>
      </c>
      <c r="J1714" s="20"/>
      <c r="K1714" s="20"/>
      <c r="L1714" s="20">
        <v>9601</v>
      </c>
      <c r="M1714" s="19">
        <v>12750</v>
      </c>
      <c r="N1714" s="19" t="s">
        <v>93</v>
      </c>
      <c r="O1714" s="21">
        <f>IF(ISBLANK(J1714),(IF(ISBLANK(I1714),(IF(ISBLANK(K1714),(IF(ISBLANK(M1714),"Preis fehlt",M1714*'JR1'!AD$2)),K1714)),I1714)),J1714)</f>
        <v>11329</v>
      </c>
    </row>
    <row r="1715" spans="1:15" x14ac:dyDescent="0.25">
      <c r="A1715" s="23">
        <v>6027</v>
      </c>
      <c r="B1715" s="24" t="s">
        <v>56</v>
      </c>
      <c r="C1715" s="25" t="s">
        <v>4345</v>
      </c>
      <c r="D1715" s="24" t="s">
        <v>4346</v>
      </c>
      <c r="E1715" s="26" t="s">
        <v>245</v>
      </c>
      <c r="F1715" s="27" t="s">
        <v>4347</v>
      </c>
      <c r="G1715" s="28">
        <v>12</v>
      </c>
      <c r="H1715" s="28">
        <v>12</v>
      </c>
      <c r="I1715" s="29">
        <v>5477</v>
      </c>
      <c r="J1715" s="29"/>
      <c r="K1715" s="29"/>
      <c r="L1715" s="29">
        <v>4641</v>
      </c>
      <c r="M1715" s="28">
        <v>6155</v>
      </c>
      <c r="N1715" s="28" t="s">
        <v>93</v>
      </c>
      <c r="O1715" s="21">
        <f>IF(ISBLANK(J1715),(IF(ISBLANK(I1715),(IF(ISBLANK(K1715),(IF(ISBLANK(M1715),"Preis fehlt",M1715*'JR1'!AD$2)),K1715)),I1715)),J1715)</f>
        <v>5477</v>
      </c>
    </row>
    <row r="1716" spans="1:15" x14ac:dyDescent="0.25">
      <c r="A1716" s="14">
        <v>6028</v>
      </c>
      <c r="B1716" s="15" t="s">
        <v>56</v>
      </c>
      <c r="C1716" s="16" t="s">
        <v>4348</v>
      </c>
      <c r="D1716" s="15" t="s">
        <v>4349</v>
      </c>
      <c r="E1716" s="17" t="s">
        <v>98</v>
      </c>
      <c r="F1716" s="18" t="s">
        <v>3252</v>
      </c>
      <c r="G1716" s="19">
        <v>12</v>
      </c>
      <c r="H1716" s="19">
        <v>12</v>
      </c>
      <c r="I1716" s="20">
        <v>4318</v>
      </c>
      <c r="J1716" s="20"/>
      <c r="K1716" s="20"/>
      <c r="L1716" s="20">
        <v>3660</v>
      </c>
      <c r="M1716" s="19">
        <v>4852</v>
      </c>
      <c r="N1716" s="19" t="s">
        <v>93</v>
      </c>
      <c r="O1716" s="21">
        <f>IF(ISBLANK(J1716),(IF(ISBLANK(I1716),(IF(ISBLANK(K1716),(IF(ISBLANK(M1716),"Preis fehlt",M1716*'JR1'!AD$2)),K1716)),I1716)),J1716)</f>
        <v>4318</v>
      </c>
    </row>
    <row r="1717" spans="1:15" x14ac:dyDescent="0.25">
      <c r="A1717" s="23">
        <v>6029</v>
      </c>
      <c r="B1717" s="24" t="s">
        <v>56</v>
      </c>
      <c r="C1717" s="25" t="s">
        <v>4350</v>
      </c>
      <c r="D1717" s="24" t="s">
        <v>4351</v>
      </c>
      <c r="E1717" s="26" t="s">
        <v>59</v>
      </c>
      <c r="F1717" s="27" t="s">
        <v>538</v>
      </c>
      <c r="G1717" s="28">
        <v>12</v>
      </c>
      <c r="H1717" s="28">
        <v>12</v>
      </c>
      <c r="I1717" s="29">
        <v>3223</v>
      </c>
      <c r="J1717" s="29"/>
      <c r="K1717" s="29"/>
      <c r="L1717" s="29">
        <v>2730</v>
      </c>
      <c r="M1717" s="28">
        <v>3626</v>
      </c>
      <c r="N1717" s="28" t="s">
        <v>93</v>
      </c>
      <c r="O1717" s="21">
        <f>IF(ISBLANK(J1717),(IF(ISBLANK(I1717),(IF(ISBLANK(K1717),(IF(ISBLANK(M1717),"Preis fehlt",M1717*'JR1'!AD$2)),K1717)),I1717)),J1717)</f>
        <v>3223</v>
      </c>
    </row>
    <row r="1718" spans="1:15" ht="30" x14ac:dyDescent="0.25">
      <c r="A1718" s="23">
        <v>1058</v>
      </c>
      <c r="B1718" s="24" t="s">
        <v>56</v>
      </c>
      <c r="C1718" s="25" t="s">
        <v>4352</v>
      </c>
      <c r="D1718" s="24" t="s">
        <v>4353</v>
      </c>
      <c r="E1718" s="26" t="s">
        <v>1279</v>
      </c>
      <c r="F1718" s="27" t="s">
        <v>161</v>
      </c>
      <c r="G1718" s="28">
        <v>28</v>
      </c>
      <c r="H1718" s="28">
        <v>28</v>
      </c>
      <c r="I1718" s="29">
        <v>3463</v>
      </c>
      <c r="J1718" s="29"/>
      <c r="K1718" s="29"/>
      <c r="L1718" s="29">
        <v>2937</v>
      </c>
      <c r="M1718" s="28">
        <v>3879</v>
      </c>
      <c r="N1718" s="28" t="s">
        <v>93</v>
      </c>
      <c r="O1718" s="21">
        <f>IF(ISBLANK(J1718),(IF(ISBLANK(I1718),(IF(ISBLANK(K1718),(IF(ISBLANK(M1718),"Preis fehlt",M1718*'JR1'!AD$2)),K1718)),I1718)),J1718)</f>
        <v>3463</v>
      </c>
    </row>
    <row r="1719" spans="1:15" ht="30" x14ac:dyDescent="0.25">
      <c r="A1719" s="14">
        <v>1030</v>
      </c>
      <c r="B1719" s="15" t="s">
        <v>56</v>
      </c>
      <c r="C1719" s="16" t="s">
        <v>4354</v>
      </c>
      <c r="D1719" s="15" t="s">
        <v>4355</v>
      </c>
      <c r="E1719" s="17" t="s">
        <v>245</v>
      </c>
      <c r="F1719" s="18" t="s">
        <v>4356</v>
      </c>
      <c r="G1719" s="19">
        <v>16</v>
      </c>
      <c r="H1719" s="19">
        <v>16</v>
      </c>
      <c r="I1719" s="20">
        <v>930</v>
      </c>
      <c r="J1719" s="20"/>
      <c r="K1719" s="20"/>
      <c r="L1719" s="20">
        <v>789</v>
      </c>
      <c r="M1719" s="19">
        <v>1044</v>
      </c>
      <c r="N1719" s="19" t="s">
        <v>93</v>
      </c>
      <c r="O1719" s="21">
        <f>IF(ISBLANK(J1719),(IF(ISBLANK(I1719),(IF(ISBLANK(K1719),(IF(ISBLANK(M1719),"Preis fehlt",M1719*'JR1'!AD$2)),K1719)),I1719)),J1719)</f>
        <v>930</v>
      </c>
    </row>
    <row r="1720" spans="1:15" x14ac:dyDescent="0.25">
      <c r="A1720" s="14">
        <v>3069</v>
      </c>
      <c r="B1720" s="15" t="s">
        <v>56</v>
      </c>
      <c r="C1720" s="16" t="s">
        <v>4357</v>
      </c>
      <c r="D1720" s="15" t="s">
        <v>4358</v>
      </c>
      <c r="E1720" s="17" t="s">
        <v>59</v>
      </c>
      <c r="F1720" s="18" t="s">
        <v>1438</v>
      </c>
      <c r="G1720" s="19">
        <v>1</v>
      </c>
      <c r="H1720" s="19">
        <v>10</v>
      </c>
      <c r="I1720" s="20">
        <v>679</v>
      </c>
      <c r="J1720" s="20"/>
      <c r="K1720" s="20"/>
      <c r="L1720" s="20">
        <v>575</v>
      </c>
      <c r="M1720" s="19">
        <v>758</v>
      </c>
      <c r="N1720" s="19" t="s">
        <v>93</v>
      </c>
      <c r="O1720" s="21">
        <f>IF(ISBLANK(J1720),(IF(ISBLANK(I1720),(IF(ISBLANK(K1720),(IF(ISBLANK(M1720),"Preis fehlt",M1720*'JR1'!AD$2)),K1720)),I1720)),J1720)</f>
        <v>679</v>
      </c>
    </row>
    <row r="1721" spans="1:15" x14ac:dyDescent="0.25">
      <c r="A1721" s="23">
        <v>18364</v>
      </c>
      <c r="B1721" s="24" t="s">
        <v>56</v>
      </c>
      <c r="C1721" s="25" t="s">
        <v>4359</v>
      </c>
      <c r="D1721" s="24" t="s">
        <v>4360</v>
      </c>
      <c r="E1721" s="26" t="s">
        <v>98</v>
      </c>
      <c r="F1721" s="27" t="s">
        <v>260</v>
      </c>
      <c r="G1721" s="28">
        <v>4</v>
      </c>
      <c r="H1721" s="28">
        <v>4</v>
      </c>
      <c r="I1721" s="29"/>
      <c r="J1721" s="29"/>
      <c r="K1721" s="29"/>
      <c r="L1721" s="29"/>
      <c r="M1721" s="29"/>
      <c r="N1721" s="28" t="s">
        <v>93</v>
      </c>
      <c r="O1721" s="21" t="str">
        <f>IF(ISBLANK(J1721),(IF(ISBLANK(I1721),(IF(ISBLANK(K1721),(IF(ISBLANK(M1721),"Preis fehlt",M1721*'JR1'!AD$2)),K1721)),I1721)),J1721)</f>
        <v>Preis fehlt</v>
      </c>
    </row>
    <row r="1722" spans="1:15" x14ac:dyDescent="0.25">
      <c r="A1722" s="14">
        <v>18084</v>
      </c>
      <c r="B1722" s="15" t="s">
        <v>56</v>
      </c>
      <c r="C1722" s="16" t="s">
        <v>4361</v>
      </c>
      <c r="D1722" s="15" t="s">
        <v>4362</v>
      </c>
      <c r="E1722" s="17" t="s">
        <v>98</v>
      </c>
      <c r="F1722" s="18" t="s">
        <v>1034</v>
      </c>
      <c r="G1722" s="19">
        <v>4</v>
      </c>
      <c r="H1722" s="19">
        <v>4</v>
      </c>
      <c r="I1722" s="20"/>
      <c r="J1722" s="20"/>
      <c r="K1722" s="20"/>
      <c r="L1722" s="20"/>
      <c r="M1722" s="20"/>
      <c r="N1722" s="19" t="s">
        <v>93</v>
      </c>
      <c r="O1722" s="21" t="str">
        <f>IF(ISBLANK(J1722),(IF(ISBLANK(I1722),(IF(ISBLANK(K1722),(IF(ISBLANK(M1722),"Preis fehlt",M1722*'JR1'!AD$2)),K1722)),I1722)),J1722)</f>
        <v>Preis fehlt</v>
      </c>
    </row>
    <row r="1723" spans="1:15" x14ac:dyDescent="0.25">
      <c r="A1723" s="23">
        <v>18368</v>
      </c>
      <c r="B1723" s="24" t="s">
        <v>56</v>
      </c>
      <c r="C1723" s="25" t="s">
        <v>4363</v>
      </c>
      <c r="D1723" s="24" t="s">
        <v>4364</v>
      </c>
      <c r="E1723" s="26" t="s">
        <v>59</v>
      </c>
      <c r="F1723" s="27" t="s">
        <v>260</v>
      </c>
      <c r="G1723" s="28">
        <v>4</v>
      </c>
      <c r="H1723" s="28">
        <v>4</v>
      </c>
      <c r="I1723" s="29"/>
      <c r="J1723" s="29"/>
      <c r="K1723" s="29"/>
      <c r="L1723" s="29"/>
      <c r="M1723" s="29"/>
      <c r="N1723" s="28" t="s">
        <v>93</v>
      </c>
      <c r="O1723" s="21" t="str">
        <f>IF(ISBLANK(J1723),(IF(ISBLANK(I1723),(IF(ISBLANK(K1723),(IF(ISBLANK(M1723),"Preis fehlt",M1723*'JR1'!AD$2)),K1723)),I1723)),J1723)</f>
        <v>Preis fehlt</v>
      </c>
    </row>
    <row r="1724" spans="1:15" x14ac:dyDescent="0.25">
      <c r="A1724" s="14">
        <v>18391</v>
      </c>
      <c r="B1724" s="15" t="s">
        <v>56</v>
      </c>
      <c r="C1724" s="16" t="s">
        <v>4365</v>
      </c>
      <c r="D1724" s="15" t="s">
        <v>4366</v>
      </c>
      <c r="E1724" s="17" t="s">
        <v>98</v>
      </c>
      <c r="F1724" s="18" t="s">
        <v>2172</v>
      </c>
      <c r="G1724" s="19">
        <v>4</v>
      </c>
      <c r="H1724" s="19">
        <v>4</v>
      </c>
      <c r="I1724" s="20"/>
      <c r="J1724" s="20"/>
      <c r="K1724" s="20"/>
      <c r="L1724" s="20"/>
      <c r="M1724" s="20"/>
      <c r="N1724" s="19" t="s">
        <v>93</v>
      </c>
      <c r="O1724" s="21" t="str">
        <f>IF(ISBLANK(J1724),(IF(ISBLANK(I1724),(IF(ISBLANK(K1724),(IF(ISBLANK(M1724),"Preis fehlt",M1724*'JR1'!AD$2)),K1724)),I1724)),J1724)</f>
        <v>Preis fehlt</v>
      </c>
    </row>
    <row r="1725" spans="1:15" x14ac:dyDescent="0.25">
      <c r="A1725" s="23">
        <v>18050</v>
      </c>
      <c r="B1725" s="24" t="s">
        <v>56</v>
      </c>
      <c r="C1725" s="25" t="s">
        <v>4367</v>
      </c>
      <c r="D1725" s="24" t="s">
        <v>4368</v>
      </c>
      <c r="E1725" s="26" t="s">
        <v>91</v>
      </c>
      <c r="F1725" s="27" t="s">
        <v>353</v>
      </c>
      <c r="G1725" s="28">
        <v>1</v>
      </c>
      <c r="H1725" s="28">
        <v>14</v>
      </c>
      <c r="I1725" s="29"/>
      <c r="J1725" s="29"/>
      <c r="K1725" s="29"/>
      <c r="L1725" s="29"/>
      <c r="M1725" s="29"/>
      <c r="N1725" s="28" t="s">
        <v>93</v>
      </c>
      <c r="O1725" s="21" t="str">
        <f>IF(ISBLANK(J1725),(IF(ISBLANK(I1725),(IF(ISBLANK(K1725),(IF(ISBLANK(M1725),"Preis fehlt",M1725*'JR1'!AD$2)),K1725)),I1725)),J1725)</f>
        <v>Preis fehlt</v>
      </c>
    </row>
    <row r="1726" spans="1:15" ht="30" x14ac:dyDescent="0.25">
      <c r="A1726" s="14">
        <v>7741</v>
      </c>
      <c r="B1726" s="15" t="s">
        <v>56</v>
      </c>
      <c r="C1726" s="16" t="s">
        <v>4369</v>
      </c>
      <c r="D1726" s="15" t="s">
        <v>4370</v>
      </c>
      <c r="E1726" s="17" t="s">
        <v>129</v>
      </c>
      <c r="F1726" s="18" t="s">
        <v>4371</v>
      </c>
      <c r="G1726" s="19">
        <v>12</v>
      </c>
      <c r="H1726" s="19">
        <v>12</v>
      </c>
      <c r="I1726" s="20">
        <v>4021</v>
      </c>
      <c r="J1726" s="20"/>
      <c r="K1726" s="20"/>
      <c r="L1726" s="20">
        <v>3407</v>
      </c>
      <c r="M1726" s="19">
        <v>4495</v>
      </c>
      <c r="N1726" s="19" t="s">
        <v>267</v>
      </c>
      <c r="O1726" s="21">
        <f>IF(ISBLANK(J1726),(IF(ISBLANK(I1726),(IF(ISBLANK(K1726),(IF(ISBLANK(M1726),"Preis fehlt",M1726*'JR1'!AD$2)),K1726)),I1726)),J1726)</f>
        <v>4021</v>
      </c>
    </row>
    <row r="1727" spans="1:15" x14ac:dyDescent="0.25">
      <c r="A1727" s="23">
        <v>5410</v>
      </c>
      <c r="B1727" s="24" t="s">
        <v>56</v>
      </c>
      <c r="C1727" s="25" t="s">
        <v>4372</v>
      </c>
      <c r="D1727" s="24" t="s">
        <v>4373</v>
      </c>
      <c r="E1727" s="26" t="s">
        <v>129</v>
      </c>
      <c r="F1727" s="27" t="s">
        <v>3458</v>
      </c>
      <c r="G1727" s="28">
        <v>6</v>
      </c>
      <c r="H1727" s="28">
        <v>6</v>
      </c>
      <c r="I1727" s="29">
        <v>1845</v>
      </c>
      <c r="J1727" s="29"/>
      <c r="K1727" s="29"/>
      <c r="L1727" s="29">
        <v>1564</v>
      </c>
      <c r="M1727" s="28">
        <v>2060</v>
      </c>
      <c r="N1727" s="28" t="s">
        <v>111</v>
      </c>
      <c r="O1727" s="21">
        <f>IF(ISBLANK(J1727),(IF(ISBLANK(I1727),(IF(ISBLANK(K1727),(IF(ISBLANK(M1727),"Preis fehlt",M1727*'JR1'!AD$2)),K1727)),I1727)),J1727)</f>
        <v>1845</v>
      </c>
    </row>
    <row r="1728" spans="1:15" x14ac:dyDescent="0.25">
      <c r="A1728" s="14">
        <v>5296</v>
      </c>
      <c r="B1728" s="15" t="s">
        <v>56</v>
      </c>
      <c r="C1728" s="16" t="s">
        <v>4374</v>
      </c>
      <c r="D1728" s="15" t="s">
        <v>4375</v>
      </c>
      <c r="E1728" s="17" t="s">
        <v>74</v>
      </c>
      <c r="F1728" s="18" t="s">
        <v>1939</v>
      </c>
      <c r="G1728" s="19">
        <v>12</v>
      </c>
      <c r="H1728" s="19">
        <v>12</v>
      </c>
      <c r="I1728" s="20">
        <v>2955</v>
      </c>
      <c r="J1728" s="20"/>
      <c r="K1728" s="20"/>
      <c r="L1728" s="20">
        <v>2504</v>
      </c>
      <c r="M1728" s="19">
        <v>3309</v>
      </c>
      <c r="N1728" s="19" t="s">
        <v>151</v>
      </c>
      <c r="O1728" s="21">
        <f>IF(ISBLANK(J1728),(IF(ISBLANK(I1728),(IF(ISBLANK(K1728),(IF(ISBLANK(M1728),"Preis fehlt",M1728*'JR1'!AD$2)),K1728)),I1728)),J1728)</f>
        <v>2955</v>
      </c>
    </row>
    <row r="1729" spans="1:15" ht="30" x14ac:dyDescent="0.25">
      <c r="A1729" s="23">
        <v>5297</v>
      </c>
      <c r="B1729" s="24" t="s">
        <v>56</v>
      </c>
      <c r="C1729" s="25" t="s">
        <v>4376</v>
      </c>
      <c r="D1729" s="24" t="s">
        <v>4377</v>
      </c>
      <c r="E1729" s="26" t="s">
        <v>98</v>
      </c>
      <c r="F1729" s="27" t="s">
        <v>161</v>
      </c>
      <c r="G1729" s="28">
        <v>24</v>
      </c>
      <c r="H1729" s="28">
        <v>24</v>
      </c>
      <c r="I1729" s="29">
        <v>4955</v>
      </c>
      <c r="J1729" s="29"/>
      <c r="K1729" s="29"/>
      <c r="L1729" s="29">
        <v>4200</v>
      </c>
      <c r="M1729" s="28">
        <v>5549</v>
      </c>
      <c r="N1729" s="28" t="s">
        <v>151</v>
      </c>
      <c r="O1729" s="21">
        <f>IF(ISBLANK(J1729),(IF(ISBLANK(I1729),(IF(ISBLANK(K1729),(IF(ISBLANK(M1729),"Preis fehlt",M1729*'JR1'!AD$2)),K1729)),I1729)),J1729)</f>
        <v>4955</v>
      </c>
    </row>
    <row r="1730" spans="1:15" x14ac:dyDescent="0.25">
      <c r="A1730" s="14">
        <v>5547</v>
      </c>
      <c r="B1730" s="15" t="s">
        <v>56</v>
      </c>
      <c r="C1730" s="16" t="s">
        <v>4378</v>
      </c>
      <c r="D1730" s="15" t="s">
        <v>4379</v>
      </c>
      <c r="E1730" s="17" t="s">
        <v>750</v>
      </c>
      <c r="F1730" s="18" t="s">
        <v>3541</v>
      </c>
      <c r="G1730" s="19">
        <v>10</v>
      </c>
      <c r="H1730" s="19">
        <v>10</v>
      </c>
      <c r="I1730" s="20">
        <v>352</v>
      </c>
      <c r="J1730" s="20"/>
      <c r="K1730" s="20"/>
      <c r="L1730" s="20">
        <v>298</v>
      </c>
      <c r="M1730" s="19">
        <v>392</v>
      </c>
      <c r="N1730" s="19" t="s">
        <v>104</v>
      </c>
      <c r="O1730" s="21">
        <f>IF(ISBLANK(J1730),(IF(ISBLANK(I1730),(IF(ISBLANK(K1730),(IF(ISBLANK(M1730),"Preis fehlt",M1730*'JR1'!AD$2)),K1730)),I1730)),J1730)</f>
        <v>352</v>
      </c>
    </row>
    <row r="1731" spans="1:15" ht="30" x14ac:dyDescent="0.25">
      <c r="A1731" s="23">
        <v>18322</v>
      </c>
      <c r="B1731" s="24" t="s">
        <v>56</v>
      </c>
      <c r="C1731" s="25" t="s">
        <v>4380</v>
      </c>
      <c r="D1731" s="24" t="s">
        <v>4381</v>
      </c>
      <c r="E1731" s="26" t="s">
        <v>59</v>
      </c>
      <c r="F1731" s="27" t="s">
        <v>4382</v>
      </c>
      <c r="G1731" s="28">
        <v>6</v>
      </c>
      <c r="H1731" s="28">
        <v>6</v>
      </c>
      <c r="I1731" s="29"/>
      <c r="J1731" s="29"/>
      <c r="K1731" s="29"/>
      <c r="L1731" s="29"/>
      <c r="M1731" s="29"/>
      <c r="N1731" s="28" t="s">
        <v>88</v>
      </c>
      <c r="O1731" s="21" t="str">
        <f>IF(ISBLANK(J1731),(IF(ISBLANK(I1731),(IF(ISBLANK(K1731),(IF(ISBLANK(M1731),"Preis fehlt",M1731*'JR1'!AD$2)),K1731)),I1731)),J1731)</f>
        <v>Preis fehlt</v>
      </c>
    </row>
    <row r="1732" spans="1:15" x14ac:dyDescent="0.25">
      <c r="A1732" s="14">
        <v>8037</v>
      </c>
      <c r="B1732" s="15" t="s">
        <v>56</v>
      </c>
      <c r="C1732" s="16" t="s">
        <v>4383</v>
      </c>
      <c r="D1732" s="15" t="s">
        <v>4384</v>
      </c>
      <c r="E1732" s="17" t="s">
        <v>129</v>
      </c>
      <c r="F1732" s="18" t="s">
        <v>4385</v>
      </c>
      <c r="G1732" s="19">
        <v>12</v>
      </c>
      <c r="H1732" s="19">
        <v>12</v>
      </c>
      <c r="I1732" s="20">
        <v>2665</v>
      </c>
      <c r="J1732" s="20"/>
      <c r="K1732" s="20"/>
      <c r="L1732" s="20">
        <v>2259</v>
      </c>
      <c r="M1732" s="19">
        <v>2981</v>
      </c>
      <c r="N1732" s="19" t="s">
        <v>67</v>
      </c>
      <c r="O1732" s="21">
        <f>IF(ISBLANK(J1732),(IF(ISBLANK(I1732),(IF(ISBLANK(K1732),(IF(ISBLANK(M1732),"Preis fehlt",M1732*'JR1'!AD$2)),K1732)),I1732)),J1732)</f>
        <v>2665</v>
      </c>
    </row>
    <row r="1733" spans="1:15" x14ac:dyDescent="0.25">
      <c r="A1733" s="23">
        <v>14110</v>
      </c>
      <c r="B1733" s="24" t="s">
        <v>62</v>
      </c>
      <c r="C1733" s="25" t="s">
        <v>4386</v>
      </c>
      <c r="D1733" s="24" t="s">
        <v>4387</v>
      </c>
      <c r="E1733" s="26" t="s">
        <v>65</v>
      </c>
      <c r="F1733" s="27" t="s">
        <v>639</v>
      </c>
      <c r="G1733" s="28">
        <v>1</v>
      </c>
      <c r="H1733" s="28">
        <v>12</v>
      </c>
      <c r="I1733" s="29"/>
      <c r="J1733" s="29"/>
      <c r="K1733" s="29"/>
      <c r="L1733" s="29"/>
      <c r="M1733" s="28">
        <v>1021</v>
      </c>
      <c r="N1733" s="28" t="s">
        <v>67</v>
      </c>
      <c r="O1733" s="21">
        <f>IF(ISBLANK(J1733),(IF(ISBLANK(I1733),(IF(ISBLANK(K1733),(IF(ISBLANK(M1733),"Preis fehlt",M1733*'JR1'!AD$2)),K1733)),I1733)),J1733)</f>
        <v>1225.2</v>
      </c>
    </row>
    <row r="1734" spans="1:15" x14ac:dyDescent="0.25">
      <c r="A1734" s="14">
        <v>18903</v>
      </c>
      <c r="B1734" s="15" t="s">
        <v>56</v>
      </c>
      <c r="C1734" s="16" t="s">
        <v>4388</v>
      </c>
      <c r="D1734" s="15" t="s">
        <v>4389</v>
      </c>
      <c r="E1734" s="17" t="s">
        <v>59</v>
      </c>
      <c r="F1734" s="18" t="s">
        <v>993</v>
      </c>
      <c r="G1734" s="19">
        <v>1</v>
      </c>
      <c r="H1734" s="19">
        <v>4</v>
      </c>
      <c r="I1734" s="20"/>
      <c r="J1734" s="20"/>
      <c r="K1734" s="20"/>
      <c r="L1734" s="20"/>
      <c r="M1734" s="20"/>
      <c r="N1734" s="19" t="s">
        <v>67</v>
      </c>
      <c r="O1734" s="21" t="str">
        <f>IF(ISBLANK(J1734),(IF(ISBLANK(I1734),(IF(ISBLANK(K1734),(IF(ISBLANK(M1734),"Preis fehlt",M1734*'JR1'!AD$2)),K1734)),I1734)),J1734)</f>
        <v>Preis fehlt</v>
      </c>
    </row>
    <row r="1735" spans="1:15" x14ac:dyDescent="0.25">
      <c r="A1735" s="23">
        <v>12664</v>
      </c>
      <c r="B1735" s="24" t="s">
        <v>56</v>
      </c>
      <c r="C1735" s="25" t="s">
        <v>4390</v>
      </c>
      <c r="D1735" s="24" t="s">
        <v>4391</v>
      </c>
      <c r="E1735" s="26" t="s">
        <v>154</v>
      </c>
      <c r="F1735" s="27" t="s">
        <v>2611</v>
      </c>
      <c r="G1735" s="28">
        <v>6</v>
      </c>
      <c r="H1735" s="28">
        <v>6</v>
      </c>
      <c r="I1735" s="29">
        <v>1079</v>
      </c>
      <c r="J1735" s="29"/>
      <c r="K1735" s="29"/>
      <c r="L1735" s="29">
        <v>913</v>
      </c>
      <c r="M1735" s="28">
        <v>960</v>
      </c>
      <c r="N1735" s="28" t="s">
        <v>104</v>
      </c>
      <c r="O1735" s="21">
        <f>IF(ISBLANK(J1735),(IF(ISBLANK(I1735),(IF(ISBLANK(K1735),(IF(ISBLANK(M1735),"Preis fehlt",M1735*'JR1'!AD$2)),K1735)),I1735)),J1735)</f>
        <v>1079</v>
      </c>
    </row>
    <row r="1736" spans="1:15" ht="30" x14ac:dyDescent="0.25">
      <c r="A1736" s="23">
        <v>5411</v>
      </c>
      <c r="B1736" s="24" t="s">
        <v>56</v>
      </c>
      <c r="C1736" s="25" t="s">
        <v>4392</v>
      </c>
      <c r="D1736" s="24" t="s">
        <v>4393</v>
      </c>
      <c r="E1736" s="26" t="s">
        <v>91</v>
      </c>
      <c r="F1736" s="27" t="s">
        <v>4394</v>
      </c>
      <c r="G1736" s="28">
        <v>18</v>
      </c>
      <c r="H1736" s="28">
        <v>18</v>
      </c>
      <c r="I1736" s="29">
        <v>2483</v>
      </c>
      <c r="J1736" s="29"/>
      <c r="K1736" s="29"/>
      <c r="L1736" s="29">
        <v>2105</v>
      </c>
      <c r="M1736" s="28">
        <v>2795</v>
      </c>
      <c r="N1736" s="28" t="s">
        <v>88</v>
      </c>
      <c r="O1736" s="21">
        <f>IF(ISBLANK(J1736),(IF(ISBLANK(I1736),(IF(ISBLANK(K1736),(IF(ISBLANK(M1736),"Preis fehlt",M1736*'JR1'!AD$2)),K1736)),I1736)),J1736)</f>
        <v>2483</v>
      </c>
    </row>
    <row r="1737" spans="1:15" ht="30" x14ac:dyDescent="0.25">
      <c r="A1737" s="14">
        <v>2040</v>
      </c>
      <c r="B1737" s="15" t="s">
        <v>56</v>
      </c>
      <c r="C1737" s="16" t="s">
        <v>4395</v>
      </c>
      <c r="D1737" s="15" t="s">
        <v>4396</v>
      </c>
      <c r="E1737" s="17" t="s">
        <v>154</v>
      </c>
      <c r="F1737" s="18" t="s">
        <v>393</v>
      </c>
      <c r="G1737" s="19">
        <v>12</v>
      </c>
      <c r="H1737" s="19">
        <v>12</v>
      </c>
      <c r="I1737" s="20">
        <v>4939</v>
      </c>
      <c r="J1737" s="20"/>
      <c r="K1737" s="20"/>
      <c r="L1737" s="20">
        <v>4184</v>
      </c>
      <c r="M1737" s="19">
        <v>5525</v>
      </c>
      <c r="N1737" s="19" t="s">
        <v>267</v>
      </c>
      <c r="O1737" s="21">
        <f>IF(ISBLANK(J1737),(IF(ISBLANK(I1737),(IF(ISBLANK(K1737),(IF(ISBLANK(M1737),"Preis fehlt",M1737*'JR1'!AD$2)),K1737)),I1737)),J1737)</f>
        <v>4939</v>
      </c>
    </row>
    <row r="1738" spans="1:15" ht="30" x14ac:dyDescent="0.25">
      <c r="A1738" s="23">
        <v>12661</v>
      </c>
      <c r="B1738" s="24" t="s">
        <v>56</v>
      </c>
      <c r="C1738" s="25" t="s">
        <v>4397</v>
      </c>
      <c r="D1738" s="24" t="s">
        <v>4398</v>
      </c>
      <c r="E1738" s="26" t="s">
        <v>154</v>
      </c>
      <c r="F1738" s="27" t="s">
        <v>4399</v>
      </c>
      <c r="G1738" s="28">
        <v>16</v>
      </c>
      <c r="H1738" s="28">
        <v>16</v>
      </c>
      <c r="I1738" s="29">
        <v>2906</v>
      </c>
      <c r="J1738" s="29"/>
      <c r="K1738" s="29"/>
      <c r="L1738" s="29">
        <v>2463</v>
      </c>
      <c r="M1738" s="28">
        <v>2598</v>
      </c>
      <c r="N1738" s="28" t="s">
        <v>88</v>
      </c>
      <c r="O1738" s="21">
        <f>IF(ISBLANK(J1738),(IF(ISBLANK(I1738),(IF(ISBLANK(K1738),(IF(ISBLANK(M1738),"Preis fehlt",M1738*'JR1'!AD$2)),K1738)),I1738)),J1738)</f>
        <v>2906</v>
      </c>
    </row>
    <row r="1739" spans="1:15" x14ac:dyDescent="0.25">
      <c r="A1739" s="23">
        <v>5210</v>
      </c>
      <c r="B1739" s="24" t="s">
        <v>56</v>
      </c>
      <c r="C1739" s="25" t="s">
        <v>4400</v>
      </c>
      <c r="D1739" s="24" t="s">
        <v>4401</v>
      </c>
      <c r="E1739" s="26" t="s">
        <v>98</v>
      </c>
      <c r="F1739" s="27" t="s">
        <v>841</v>
      </c>
      <c r="G1739" s="28">
        <v>12</v>
      </c>
      <c r="H1739" s="28">
        <v>12</v>
      </c>
      <c r="I1739" s="29">
        <v>3317</v>
      </c>
      <c r="J1739" s="29"/>
      <c r="K1739" s="29"/>
      <c r="L1739" s="29">
        <v>2810</v>
      </c>
      <c r="M1739" s="28">
        <v>3730</v>
      </c>
      <c r="N1739" s="28" t="s">
        <v>93</v>
      </c>
      <c r="O1739" s="21">
        <f>IF(ISBLANK(J1739),(IF(ISBLANK(I1739),(IF(ISBLANK(K1739),(IF(ISBLANK(M1739),"Preis fehlt",M1739*'JR1'!AD$2)),K1739)),I1739)),J1739)</f>
        <v>3317</v>
      </c>
    </row>
    <row r="1740" spans="1:15" ht="30" x14ac:dyDescent="0.25">
      <c r="A1740" s="14">
        <v>374</v>
      </c>
      <c r="B1740" s="15" t="s">
        <v>56</v>
      </c>
      <c r="C1740" s="16" t="s">
        <v>4402</v>
      </c>
      <c r="D1740" s="15" t="s">
        <v>4403</v>
      </c>
      <c r="E1740" s="17" t="s">
        <v>98</v>
      </c>
      <c r="F1740" s="18" t="s">
        <v>3287</v>
      </c>
      <c r="G1740" s="19">
        <v>8</v>
      </c>
      <c r="H1740" s="19">
        <v>8</v>
      </c>
      <c r="I1740" s="20">
        <v>2686</v>
      </c>
      <c r="J1740" s="20"/>
      <c r="K1740" s="20"/>
      <c r="L1740" s="20">
        <v>2277</v>
      </c>
      <c r="M1740" s="19">
        <v>3007</v>
      </c>
      <c r="N1740" s="19" t="s">
        <v>88</v>
      </c>
      <c r="O1740" s="21">
        <f>IF(ISBLANK(J1740),(IF(ISBLANK(I1740),(IF(ISBLANK(K1740),(IF(ISBLANK(M1740),"Preis fehlt",M1740*'JR1'!AD$2)),K1740)),I1740)),J1740)</f>
        <v>2686</v>
      </c>
    </row>
    <row r="1741" spans="1:15" ht="30" x14ac:dyDescent="0.25">
      <c r="A1741" s="14">
        <v>303</v>
      </c>
      <c r="B1741" s="15" t="s">
        <v>56</v>
      </c>
      <c r="C1741" s="16" t="s">
        <v>4404</v>
      </c>
      <c r="D1741" s="15" t="s">
        <v>4405</v>
      </c>
      <c r="E1741" s="17" t="s">
        <v>129</v>
      </c>
      <c r="F1741" s="18" t="s">
        <v>4406</v>
      </c>
      <c r="G1741" s="19">
        <v>12</v>
      </c>
      <c r="H1741" s="19">
        <v>12</v>
      </c>
      <c r="I1741" s="20">
        <v>4989</v>
      </c>
      <c r="J1741" s="20"/>
      <c r="K1741" s="20"/>
      <c r="L1741" s="20">
        <v>4228</v>
      </c>
      <c r="M1741" s="19">
        <v>5578</v>
      </c>
      <c r="N1741" s="19" t="s">
        <v>88</v>
      </c>
      <c r="O1741" s="21">
        <f>IF(ISBLANK(J1741),(IF(ISBLANK(I1741),(IF(ISBLANK(K1741),(IF(ISBLANK(M1741),"Preis fehlt",M1741*'JR1'!AD$2)),K1741)),I1741)),J1741)</f>
        <v>4989</v>
      </c>
    </row>
    <row r="1742" spans="1:15" x14ac:dyDescent="0.25">
      <c r="A1742" s="23">
        <v>8038</v>
      </c>
      <c r="B1742" s="24" t="s">
        <v>56</v>
      </c>
      <c r="C1742" s="25" t="s">
        <v>4407</v>
      </c>
      <c r="D1742" s="24" t="s">
        <v>4408</v>
      </c>
      <c r="E1742" s="26" t="s">
        <v>83</v>
      </c>
      <c r="F1742" s="27" t="s">
        <v>4409</v>
      </c>
      <c r="G1742" s="28">
        <v>8</v>
      </c>
      <c r="H1742" s="28">
        <v>8</v>
      </c>
      <c r="I1742" s="29">
        <v>3411</v>
      </c>
      <c r="J1742" s="29"/>
      <c r="K1742" s="29"/>
      <c r="L1742" s="29">
        <v>2891</v>
      </c>
      <c r="M1742" s="28">
        <v>3816</v>
      </c>
      <c r="N1742" s="28" t="s">
        <v>104</v>
      </c>
      <c r="O1742" s="21">
        <f>IF(ISBLANK(J1742),(IF(ISBLANK(I1742),(IF(ISBLANK(K1742),(IF(ISBLANK(M1742),"Preis fehlt",M1742*'JR1'!AD$2)),K1742)),I1742)),J1742)</f>
        <v>3411</v>
      </c>
    </row>
    <row r="1743" spans="1:15" ht="30" x14ac:dyDescent="0.25">
      <c r="A1743" s="14">
        <v>8146</v>
      </c>
      <c r="B1743" s="15" t="s">
        <v>56</v>
      </c>
      <c r="C1743" s="16" t="s">
        <v>4410</v>
      </c>
      <c r="D1743" s="15" t="s">
        <v>4411</v>
      </c>
      <c r="E1743" s="17" t="s">
        <v>91</v>
      </c>
      <c r="F1743" s="18" t="s">
        <v>161</v>
      </c>
      <c r="G1743" s="19">
        <v>16</v>
      </c>
      <c r="H1743" s="19">
        <v>16</v>
      </c>
      <c r="I1743" s="20">
        <v>4639</v>
      </c>
      <c r="J1743" s="20"/>
      <c r="K1743" s="20"/>
      <c r="L1743" s="20">
        <v>3933</v>
      </c>
      <c r="M1743" s="19">
        <v>5188</v>
      </c>
      <c r="N1743" s="19" t="s">
        <v>104</v>
      </c>
      <c r="O1743" s="21">
        <f>IF(ISBLANK(J1743),(IF(ISBLANK(I1743),(IF(ISBLANK(K1743),(IF(ISBLANK(M1743),"Preis fehlt",M1743*'JR1'!AD$2)),K1743)),I1743)),J1743)</f>
        <v>4639</v>
      </c>
    </row>
    <row r="1744" spans="1:15" x14ac:dyDescent="0.25">
      <c r="A1744" s="23">
        <v>8039</v>
      </c>
      <c r="B1744" s="24" t="s">
        <v>56</v>
      </c>
      <c r="C1744" s="25" t="s">
        <v>4412</v>
      </c>
      <c r="D1744" s="24" t="s">
        <v>4413</v>
      </c>
      <c r="E1744" s="26" t="s">
        <v>74</v>
      </c>
      <c r="F1744" s="27" t="s">
        <v>4414</v>
      </c>
      <c r="G1744" s="28">
        <v>6</v>
      </c>
      <c r="H1744" s="28">
        <v>6</v>
      </c>
      <c r="I1744" s="29">
        <v>2705</v>
      </c>
      <c r="J1744" s="29"/>
      <c r="K1744" s="29"/>
      <c r="L1744" s="29">
        <v>2292</v>
      </c>
      <c r="M1744" s="28">
        <v>3026</v>
      </c>
      <c r="N1744" s="28" t="s">
        <v>104</v>
      </c>
      <c r="O1744" s="21">
        <f>IF(ISBLANK(J1744),(IF(ISBLANK(I1744),(IF(ISBLANK(K1744),(IF(ISBLANK(M1744),"Preis fehlt",M1744*'JR1'!AD$2)),K1744)),I1744)),J1744)</f>
        <v>2705</v>
      </c>
    </row>
    <row r="1745" spans="1:15" ht="30" x14ac:dyDescent="0.25">
      <c r="A1745" s="14">
        <v>8150</v>
      </c>
      <c r="B1745" s="15" t="s">
        <v>56</v>
      </c>
      <c r="C1745" s="16" t="s">
        <v>4415</v>
      </c>
      <c r="D1745" s="15" t="s">
        <v>4416</v>
      </c>
      <c r="E1745" s="17" t="s">
        <v>154</v>
      </c>
      <c r="F1745" s="18" t="s">
        <v>161</v>
      </c>
      <c r="G1745" s="19">
        <v>10</v>
      </c>
      <c r="H1745" s="19">
        <v>10</v>
      </c>
      <c r="I1745" s="20">
        <v>4989</v>
      </c>
      <c r="J1745" s="20"/>
      <c r="K1745" s="20"/>
      <c r="L1745" s="20">
        <v>4229</v>
      </c>
      <c r="M1745" s="19">
        <v>5580</v>
      </c>
      <c r="N1745" s="19" t="s">
        <v>104</v>
      </c>
      <c r="O1745" s="21">
        <f>IF(ISBLANK(J1745),(IF(ISBLANK(I1745),(IF(ISBLANK(K1745),(IF(ISBLANK(M1745),"Preis fehlt",M1745*'JR1'!AD$2)),K1745)),I1745)),J1745)</f>
        <v>4989</v>
      </c>
    </row>
    <row r="1746" spans="1:15" ht="30" x14ac:dyDescent="0.25">
      <c r="A1746" s="23">
        <v>933</v>
      </c>
      <c r="B1746" s="24" t="s">
        <v>56</v>
      </c>
      <c r="C1746" s="25" t="s">
        <v>4417</v>
      </c>
      <c r="D1746" s="24" t="s">
        <v>4418</v>
      </c>
      <c r="E1746" s="26" t="s">
        <v>154</v>
      </c>
      <c r="F1746" s="27" t="s">
        <v>4419</v>
      </c>
      <c r="G1746" s="28">
        <v>8</v>
      </c>
      <c r="H1746" s="28">
        <v>8</v>
      </c>
      <c r="I1746" s="29">
        <v>2276</v>
      </c>
      <c r="J1746" s="29"/>
      <c r="K1746" s="29"/>
      <c r="L1746" s="29">
        <v>1929</v>
      </c>
      <c r="M1746" s="28">
        <v>2542</v>
      </c>
      <c r="N1746" s="28" t="s">
        <v>88</v>
      </c>
      <c r="O1746" s="21">
        <f>IF(ISBLANK(J1746),(IF(ISBLANK(I1746),(IF(ISBLANK(K1746),(IF(ISBLANK(M1746),"Preis fehlt",M1746*'JR1'!AD$2)),K1746)),I1746)),J1746)</f>
        <v>2276</v>
      </c>
    </row>
    <row r="1747" spans="1:15" x14ac:dyDescent="0.25">
      <c r="A1747" s="14">
        <v>9046</v>
      </c>
      <c r="B1747" s="15" t="s">
        <v>134</v>
      </c>
      <c r="C1747" s="16" t="s">
        <v>4420</v>
      </c>
      <c r="D1747" s="15" t="s">
        <v>4421</v>
      </c>
      <c r="E1747" s="17" t="s">
        <v>59</v>
      </c>
      <c r="F1747" s="18" t="s">
        <v>4422</v>
      </c>
      <c r="G1747" s="19">
        <v>36</v>
      </c>
      <c r="H1747" s="19">
        <v>36</v>
      </c>
      <c r="I1747" s="20">
        <v>306</v>
      </c>
      <c r="J1747" s="20"/>
      <c r="K1747" s="20">
        <v>278</v>
      </c>
      <c r="L1747" s="20">
        <v>260</v>
      </c>
      <c r="M1747" s="19">
        <v>400</v>
      </c>
      <c r="N1747" s="19" t="s">
        <v>67</v>
      </c>
      <c r="O1747" s="21">
        <f>IF(ISBLANK(J1747),(IF(ISBLANK(I1747),(IF(ISBLANK(K1747),(IF(ISBLANK(M1747),"Preis fehlt",M1747*'JR1'!AD$2)),K1747)),I1747)),J1747)</f>
        <v>306</v>
      </c>
    </row>
    <row r="1748" spans="1:15" x14ac:dyDescent="0.25">
      <c r="A1748" s="23">
        <v>9377</v>
      </c>
      <c r="B1748" s="24" t="s">
        <v>134</v>
      </c>
      <c r="C1748" s="25" t="s">
        <v>4423</v>
      </c>
      <c r="D1748" s="24" t="s">
        <v>4424</v>
      </c>
      <c r="E1748" s="26" t="s">
        <v>129</v>
      </c>
      <c r="F1748" s="27" t="s">
        <v>3273</v>
      </c>
      <c r="G1748" s="28">
        <v>12</v>
      </c>
      <c r="H1748" s="28">
        <v>12</v>
      </c>
      <c r="I1748" s="29">
        <v>268</v>
      </c>
      <c r="J1748" s="29"/>
      <c r="K1748" s="29">
        <v>215</v>
      </c>
      <c r="L1748" s="29">
        <v>227</v>
      </c>
      <c r="M1748" s="28">
        <v>405</v>
      </c>
      <c r="N1748" s="28" t="s">
        <v>67</v>
      </c>
      <c r="O1748" s="21">
        <f>IF(ISBLANK(J1748),(IF(ISBLANK(I1748),(IF(ISBLANK(K1748),(IF(ISBLANK(M1748),"Preis fehlt",M1748*'JR1'!AD$2)),K1748)),I1748)),J1748)</f>
        <v>268</v>
      </c>
    </row>
    <row r="1749" spans="1:15" x14ac:dyDescent="0.25">
      <c r="A1749" s="14">
        <v>15859</v>
      </c>
      <c r="B1749" s="15" t="s">
        <v>134</v>
      </c>
      <c r="C1749" s="16" t="s">
        <v>4425</v>
      </c>
      <c r="D1749" s="15" t="s">
        <v>4426</v>
      </c>
      <c r="E1749" s="17" t="s">
        <v>98</v>
      </c>
      <c r="F1749" s="18" t="s">
        <v>2175</v>
      </c>
      <c r="G1749" s="19">
        <v>4</v>
      </c>
      <c r="H1749" s="19">
        <v>4</v>
      </c>
      <c r="I1749" s="20">
        <v>160</v>
      </c>
      <c r="J1749" s="20"/>
      <c r="K1749" s="20">
        <v>155</v>
      </c>
      <c r="L1749" s="20">
        <v>136</v>
      </c>
      <c r="M1749" s="19">
        <v>249</v>
      </c>
      <c r="N1749" s="19" t="s">
        <v>67</v>
      </c>
      <c r="O1749" s="21">
        <f>IF(ISBLANK(J1749),(IF(ISBLANK(I1749),(IF(ISBLANK(K1749),(IF(ISBLANK(M1749),"Preis fehlt",M1749*'JR1'!AD$2)),K1749)),I1749)),J1749)</f>
        <v>160</v>
      </c>
    </row>
    <row r="1750" spans="1:15" x14ac:dyDescent="0.25">
      <c r="A1750" s="23">
        <v>9073</v>
      </c>
      <c r="B1750" s="24" t="s">
        <v>134</v>
      </c>
      <c r="C1750" s="25" t="s">
        <v>4427</v>
      </c>
      <c r="D1750" s="24" t="s">
        <v>4428</v>
      </c>
      <c r="E1750" s="26" t="s">
        <v>98</v>
      </c>
      <c r="F1750" s="27" t="s">
        <v>4429</v>
      </c>
      <c r="G1750" s="28">
        <v>8</v>
      </c>
      <c r="H1750" s="28">
        <v>8</v>
      </c>
      <c r="I1750" s="29">
        <v>534</v>
      </c>
      <c r="J1750" s="29"/>
      <c r="K1750" s="29">
        <v>467</v>
      </c>
      <c r="L1750" s="29">
        <v>457</v>
      </c>
      <c r="M1750" s="28">
        <v>725</v>
      </c>
      <c r="N1750" s="28" t="s">
        <v>67</v>
      </c>
      <c r="O1750" s="21">
        <f>IF(ISBLANK(J1750),(IF(ISBLANK(I1750),(IF(ISBLANK(K1750),(IF(ISBLANK(M1750),"Preis fehlt",M1750*'JR1'!AD$2)),K1750)),I1750)),J1750)</f>
        <v>534</v>
      </c>
    </row>
    <row r="1751" spans="1:15" ht="30" x14ac:dyDescent="0.25">
      <c r="A1751" s="23">
        <v>9149</v>
      </c>
      <c r="B1751" s="24" t="s">
        <v>134</v>
      </c>
      <c r="C1751" s="25" t="s">
        <v>4430</v>
      </c>
      <c r="D1751" s="24" t="s">
        <v>4431</v>
      </c>
      <c r="E1751" s="26" t="s">
        <v>129</v>
      </c>
      <c r="F1751" s="27" t="s">
        <v>1328</v>
      </c>
      <c r="G1751" s="28">
        <v>6</v>
      </c>
      <c r="H1751" s="28">
        <v>6</v>
      </c>
      <c r="I1751" s="29">
        <v>322</v>
      </c>
      <c r="J1751" s="29"/>
      <c r="K1751" s="29">
        <v>294</v>
      </c>
      <c r="L1751" s="29">
        <v>263</v>
      </c>
      <c r="M1751" s="28">
        <v>409</v>
      </c>
      <c r="N1751" s="28" t="s">
        <v>67</v>
      </c>
      <c r="O1751" s="21">
        <f>IF(ISBLANK(J1751),(IF(ISBLANK(I1751),(IF(ISBLANK(K1751),(IF(ISBLANK(M1751),"Preis fehlt",M1751*'JR1'!AD$2)),K1751)),I1751)),J1751)</f>
        <v>322</v>
      </c>
    </row>
    <row r="1752" spans="1:15" x14ac:dyDescent="0.25">
      <c r="A1752" s="14">
        <v>15102</v>
      </c>
      <c r="B1752" s="15" t="s">
        <v>134</v>
      </c>
      <c r="C1752" s="16" t="s">
        <v>4432</v>
      </c>
      <c r="D1752" s="15" t="s">
        <v>4433</v>
      </c>
      <c r="E1752" s="17" t="s">
        <v>70</v>
      </c>
      <c r="F1752" s="18" t="s">
        <v>1305</v>
      </c>
      <c r="G1752" s="19">
        <v>6</v>
      </c>
      <c r="H1752" s="19">
        <v>6</v>
      </c>
      <c r="I1752" s="20">
        <v>297</v>
      </c>
      <c r="J1752" s="20"/>
      <c r="K1752" s="20">
        <v>266</v>
      </c>
      <c r="L1752" s="20">
        <v>252</v>
      </c>
      <c r="M1752" s="19">
        <v>386</v>
      </c>
      <c r="N1752" s="19" t="s">
        <v>67</v>
      </c>
      <c r="O1752" s="21">
        <f>IF(ISBLANK(J1752),(IF(ISBLANK(I1752),(IF(ISBLANK(K1752),(IF(ISBLANK(M1752),"Preis fehlt",M1752*'JR1'!AD$2)),K1752)),I1752)),J1752)</f>
        <v>297</v>
      </c>
    </row>
    <row r="1753" spans="1:15" x14ac:dyDescent="0.25">
      <c r="A1753" s="14">
        <v>13234</v>
      </c>
      <c r="B1753" s="15" t="s">
        <v>62</v>
      </c>
      <c r="C1753" s="16" t="s">
        <v>4434</v>
      </c>
      <c r="D1753" s="15" t="s">
        <v>4435</v>
      </c>
      <c r="E1753" s="17" t="s">
        <v>70</v>
      </c>
      <c r="F1753" s="18" t="s">
        <v>4436</v>
      </c>
      <c r="G1753" s="19">
        <v>6</v>
      </c>
      <c r="H1753" s="19">
        <v>6</v>
      </c>
      <c r="I1753" s="20"/>
      <c r="J1753" s="20"/>
      <c r="K1753" s="20"/>
      <c r="L1753" s="20"/>
      <c r="M1753" s="20"/>
      <c r="N1753" s="19" t="s">
        <v>67</v>
      </c>
      <c r="O1753" s="21" t="str">
        <f>IF(ISBLANK(J1753),(IF(ISBLANK(I1753),(IF(ISBLANK(K1753),(IF(ISBLANK(M1753),"Preis fehlt",M1753*'JR1'!AD$2)),K1753)),I1753)),J1753)</f>
        <v>Preis fehlt</v>
      </c>
    </row>
    <row r="1754" spans="1:15" x14ac:dyDescent="0.25">
      <c r="A1754" s="23">
        <v>13238</v>
      </c>
      <c r="B1754" s="24" t="s">
        <v>62</v>
      </c>
      <c r="C1754" s="25" t="s">
        <v>4437</v>
      </c>
      <c r="D1754" s="24" t="s">
        <v>4438</v>
      </c>
      <c r="E1754" s="26" t="s">
        <v>65</v>
      </c>
      <c r="F1754" s="27" t="s">
        <v>4436</v>
      </c>
      <c r="G1754" s="28">
        <v>6</v>
      </c>
      <c r="H1754" s="28">
        <v>6</v>
      </c>
      <c r="I1754" s="29"/>
      <c r="J1754" s="29"/>
      <c r="K1754" s="29"/>
      <c r="L1754" s="29"/>
      <c r="M1754" s="28">
        <v>746</v>
      </c>
      <c r="N1754" s="28" t="s">
        <v>67</v>
      </c>
      <c r="O1754" s="21">
        <f>IF(ISBLANK(J1754),(IF(ISBLANK(I1754),(IF(ISBLANK(K1754),(IF(ISBLANK(M1754),"Preis fehlt",M1754*'JR1'!AD$2)),K1754)),I1754)),J1754)</f>
        <v>895.19999999999993</v>
      </c>
    </row>
    <row r="1755" spans="1:15" x14ac:dyDescent="0.25">
      <c r="A1755" s="14">
        <v>7539</v>
      </c>
      <c r="B1755" s="15" t="s">
        <v>62</v>
      </c>
      <c r="C1755" s="16" t="s">
        <v>4439</v>
      </c>
      <c r="D1755" s="15" t="s">
        <v>4440</v>
      </c>
      <c r="E1755" s="17" t="s">
        <v>65</v>
      </c>
      <c r="F1755" s="18" t="s">
        <v>1744</v>
      </c>
      <c r="G1755" s="19">
        <v>1</v>
      </c>
      <c r="H1755" s="19">
        <v>4</v>
      </c>
      <c r="I1755" s="20"/>
      <c r="J1755" s="20"/>
      <c r="K1755" s="20"/>
      <c r="L1755" s="20"/>
      <c r="M1755" s="19">
        <v>671</v>
      </c>
      <c r="N1755" s="19" t="s">
        <v>67</v>
      </c>
      <c r="O1755" s="21">
        <f>IF(ISBLANK(J1755),(IF(ISBLANK(I1755),(IF(ISBLANK(K1755),(IF(ISBLANK(M1755),"Preis fehlt",M1755*'JR1'!AD$2)),K1755)),I1755)),J1755)</f>
        <v>805.19999999999993</v>
      </c>
    </row>
    <row r="1756" spans="1:15" x14ac:dyDescent="0.25">
      <c r="A1756" s="23">
        <v>3068</v>
      </c>
      <c r="B1756" s="24" t="s">
        <v>56</v>
      </c>
      <c r="C1756" s="25" t="s">
        <v>4441</v>
      </c>
      <c r="D1756" s="24" t="s">
        <v>4442</v>
      </c>
      <c r="E1756" s="26" t="s">
        <v>98</v>
      </c>
      <c r="F1756" s="27" t="s">
        <v>1260</v>
      </c>
      <c r="G1756" s="28">
        <v>12</v>
      </c>
      <c r="H1756" s="28">
        <v>12</v>
      </c>
      <c r="I1756" s="29">
        <v>3299</v>
      </c>
      <c r="J1756" s="29"/>
      <c r="K1756" s="29"/>
      <c r="L1756" s="29">
        <v>2797</v>
      </c>
      <c r="M1756" s="28">
        <v>3689</v>
      </c>
      <c r="N1756" s="28" t="s">
        <v>67</v>
      </c>
      <c r="O1756" s="21">
        <f>IF(ISBLANK(J1756),(IF(ISBLANK(I1756),(IF(ISBLANK(K1756),(IF(ISBLANK(M1756),"Preis fehlt",M1756*'JR1'!AD$2)),K1756)),I1756)),J1756)</f>
        <v>3299</v>
      </c>
    </row>
    <row r="1757" spans="1:15" x14ac:dyDescent="0.25">
      <c r="A1757" s="14">
        <v>12718</v>
      </c>
      <c r="B1757" s="15" t="s">
        <v>56</v>
      </c>
      <c r="C1757" s="16" t="s">
        <v>4443</v>
      </c>
      <c r="D1757" s="15" t="s">
        <v>4444</v>
      </c>
      <c r="E1757" s="17" t="s">
        <v>74</v>
      </c>
      <c r="F1757" s="18" t="s">
        <v>75</v>
      </c>
      <c r="G1757" s="19">
        <v>12</v>
      </c>
      <c r="H1757" s="19">
        <v>12</v>
      </c>
      <c r="I1757" s="20">
        <v>3992</v>
      </c>
      <c r="J1757" s="20"/>
      <c r="K1757" s="20"/>
      <c r="L1757" s="20">
        <v>3384</v>
      </c>
      <c r="M1757" s="19">
        <v>3552</v>
      </c>
      <c r="N1757" s="19" t="s">
        <v>67</v>
      </c>
      <c r="O1757" s="21">
        <f>IF(ISBLANK(J1757),(IF(ISBLANK(I1757),(IF(ISBLANK(K1757),(IF(ISBLANK(M1757),"Preis fehlt",M1757*'JR1'!AD$2)),K1757)),I1757)),J1757)</f>
        <v>3992</v>
      </c>
    </row>
    <row r="1758" spans="1:15" x14ac:dyDescent="0.25">
      <c r="A1758" s="23">
        <v>5559</v>
      </c>
      <c r="B1758" s="24" t="s">
        <v>56</v>
      </c>
      <c r="C1758" s="25" t="s">
        <v>4445</v>
      </c>
      <c r="D1758" s="24" t="s">
        <v>4446</v>
      </c>
      <c r="E1758" s="26" t="s">
        <v>83</v>
      </c>
      <c r="F1758" s="27" t="s">
        <v>4447</v>
      </c>
      <c r="G1758" s="28">
        <v>8</v>
      </c>
      <c r="H1758" s="28">
        <v>8</v>
      </c>
      <c r="I1758" s="29">
        <v>1597</v>
      </c>
      <c r="J1758" s="29"/>
      <c r="K1758" s="29"/>
      <c r="L1758" s="29">
        <v>1353</v>
      </c>
      <c r="M1758" s="28">
        <v>1790</v>
      </c>
      <c r="N1758" s="28" t="s">
        <v>151</v>
      </c>
      <c r="O1758" s="21">
        <f>IF(ISBLANK(J1758),(IF(ISBLANK(I1758),(IF(ISBLANK(K1758),(IF(ISBLANK(M1758),"Preis fehlt",M1758*'JR1'!AD$2)),K1758)),I1758)),J1758)</f>
        <v>1597</v>
      </c>
    </row>
    <row r="1759" spans="1:15" x14ac:dyDescent="0.25">
      <c r="A1759" s="14">
        <v>8773</v>
      </c>
      <c r="B1759" s="15" t="s">
        <v>56</v>
      </c>
      <c r="C1759" s="16" t="s">
        <v>4448</v>
      </c>
      <c r="D1759" s="15" t="s">
        <v>4449</v>
      </c>
      <c r="E1759" s="17" t="s">
        <v>65</v>
      </c>
      <c r="F1759" s="18" t="s">
        <v>4450</v>
      </c>
      <c r="G1759" s="19">
        <v>4</v>
      </c>
      <c r="H1759" s="19">
        <v>4</v>
      </c>
      <c r="I1759" s="20">
        <v>409</v>
      </c>
      <c r="J1759" s="20"/>
      <c r="K1759" s="20"/>
      <c r="L1759" s="20">
        <v>348</v>
      </c>
      <c r="M1759" s="19">
        <v>430</v>
      </c>
      <c r="N1759" s="19" t="s">
        <v>67</v>
      </c>
      <c r="O1759" s="21">
        <f>IF(ISBLANK(J1759),(IF(ISBLANK(I1759),(IF(ISBLANK(K1759),(IF(ISBLANK(M1759),"Preis fehlt",M1759*'JR1'!AD$2)),K1759)),I1759)),J1759)</f>
        <v>409</v>
      </c>
    </row>
    <row r="1760" spans="1:15" x14ac:dyDescent="0.25">
      <c r="A1760" s="23">
        <v>8797</v>
      </c>
      <c r="B1760" s="24" t="s">
        <v>56</v>
      </c>
      <c r="C1760" s="25" t="s">
        <v>4451</v>
      </c>
      <c r="D1760" s="24" t="s">
        <v>4452</v>
      </c>
      <c r="E1760" s="26" t="s">
        <v>59</v>
      </c>
      <c r="F1760" s="27" t="s">
        <v>585</v>
      </c>
      <c r="G1760" s="28">
        <v>4</v>
      </c>
      <c r="H1760" s="28">
        <v>4</v>
      </c>
      <c r="I1760" s="29"/>
      <c r="J1760" s="29"/>
      <c r="K1760" s="29"/>
      <c r="L1760" s="29"/>
      <c r="M1760" s="29"/>
      <c r="N1760" s="28" t="s">
        <v>104</v>
      </c>
      <c r="O1760" s="21" t="str">
        <f>IF(ISBLANK(J1760),(IF(ISBLANK(I1760),(IF(ISBLANK(K1760),(IF(ISBLANK(M1760),"Preis fehlt",M1760*'JR1'!AD$2)),K1760)),I1760)),J1760)</f>
        <v>Preis fehlt</v>
      </c>
    </row>
    <row r="1761" spans="1:15" x14ac:dyDescent="0.25">
      <c r="A1761" s="14">
        <v>10046</v>
      </c>
      <c r="B1761" s="15" t="s">
        <v>56</v>
      </c>
      <c r="C1761" s="16" t="s">
        <v>4453</v>
      </c>
      <c r="D1761" s="15" t="s">
        <v>4454</v>
      </c>
      <c r="E1761" s="17" t="s">
        <v>98</v>
      </c>
      <c r="F1761" s="18" t="s">
        <v>4455</v>
      </c>
      <c r="G1761" s="19">
        <v>3</v>
      </c>
      <c r="H1761" s="19">
        <v>3</v>
      </c>
      <c r="I1761" s="20">
        <v>522</v>
      </c>
      <c r="J1761" s="20">
        <v>464</v>
      </c>
      <c r="K1761" s="20"/>
      <c r="L1761" s="20">
        <v>442</v>
      </c>
      <c r="M1761" s="19">
        <v>578</v>
      </c>
      <c r="N1761" s="19" t="s">
        <v>67</v>
      </c>
      <c r="O1761" s="21">
        <f>IF(ISBLANK(J1761),(IF(ISBLANK(I1761),(IF(ISBLANK(K1761),(IF(ISBLANK(M1761),"Preis fehlt",M1761*'JR1'!AD$2)),K1761)),I1761)),J1761)</f>
        <v>464</v>
      </c>
    </row>
    <row r="1762" spans="1:15" x14ac:dyDescent="0.25">
      <c r="A1762" s="23">
        <v>11021</v>
      </c>
      <c r="B1762" s="24" t="s">
        <v>56</v>
      </c>
      <c r="C1762" s="25" t="s">
        <v>4456</v>
      </c>
      <c r="D1762" s="24" t="s">
        <v>4457</v>
      </c>
      <c r="E1762" s="26" t="s">
        <v>70</v>
      </c>
      <c r="F1762" s="27" t="s">
        <v>1812</v>
      </c>
      <c r="G1762" s="28">
        <v>6</v>
      </c>
      <c r="H1762" s="28">
        <v>6</v>
      </c>
      <c r="I1762" s="29"/>
      <c r="J1762" s="29"/>
      <c r="K1762" s="29"/>
      <c r="L1762" s="29"/>
      <c r="M1762" s="29"/>
      <c r="N1762" s="28" t="s">
        <v>67</v>
      </c>
      <c r="O1762" s="21" t="str">
        <f>IF(ISBLANK(J1762),(IF(ISBLANK(I1762),(IF(ISBLANK(K1762),(IF(ISBLANK(M1762),"Preis fehlt",M1762*'JR1'!AD$2)),K1762)),I1762)),J1762)</f>
        <v>Preis fehlt</v>
      </c>
    </row>
    <row r="1763" spans="1:15" x14ac:dyDescent="0.25">
      <c r="A1763" s="14">
        <v>15716</v>
      </c>
      <c r="B1763" s="15" t="s">
        <v>134</v>
      </c>
      <c r="C1763" s="16" t="s">
        <v>4458</v>
      </c>
      <c r="D1763" s="15" t="s">
        <v>4459</v>
      </c>
      <c r="E1763" s="17" t="s">
        <v>59</v>
      </c>
      <c r="F1763" s="18" t="s">
        <v>4460</v>
      </c>
      <c r="G1763" s="19">
        <v>2</v>
      </c>
      <c r="H1763" s="19">
        <v>24</v>
      </c>
      <c r="I1763" s="20"/>
      <c r="J1763" s="20"/>
      <c r="K1763" s="20"/>
      <c r="L1763" s="20"/>
      <c r="M1763" s="20"/>
      <c r="N1763" s="19" t="s">
        <v>67</v>
      </c>
      <c r="O1763" s="21" t="str">
        <f>IF(ISBLANK(J1763),(IF(ISBLANK(I1763),(IF(ISBLANK(K1763),(IF(ISBLANK(M1763),"Preis fehlt",M1763*'JR1'!AD$2)),K1763)),I1763)),J1763)</f>
        <v>Preis fehlt</v>
      </c>
    </row>
    <row r="1764" spans="1:15" x14ac:dyDescent="0.25">
      <c r="A1764" s="23">
        <v>16371</v>
      </c>
      <c r="B1764" s="24" t="s">
        <v>56</v>
      </c>
      <c r="C1764" s="25" t="s">
        <v>4461</v>
      </c>
      <c r="D1764" s="24" t="s">
        <v>4462</v>
      </c>
      <c r="E1764" s="26" t="s">
        <v>70</v>
      </c>
      <c r="F1764" s="27" t="s">
        <v>4460</v>
      </c>
      <c r="G1764" s="28">
        <v>2</v>
      </c>
      <c r="H1764" s="28">
        <v>24</v>
      </c>
      <c r="I1764" s="29">
        <v>2492</v>
      </c>
      <c r="J1764" s="29"/>
      <c r="K1764" s="29"/>
      <c r="L1764" s="29">
        <v>2112</v>
      </c>
      <c r="M1764" s="28">
        <v>3316</v>
      </c>
      <c r="N1764" s="28" t="s">
        <v>67</v>
      </c>
      <c r="O1764" s="21">
        <f>IF(ISBLANK(J1764),(IF(ISBLANK(I1764),(IF(ISBLANK(K1764),(IF(ISBLANK(M1764),"Preis fehlt",M1764*'JR1'!AD$2)),K1764)),I1764)),J1764)</f>
        <v>2492</v>
      </c>
    </row>
    <row r="1765" spans="1:15" x14ac:dyDescent="0.25">
      <c r="A1765" s="14">
        <v>15726</v>
      </c>
      <c r="B1765" s="15" t="s">
        <v>134</v>
      </c>
      <c r="C1765" s="16" t="s">
        <v>4463</v>
      </c>
      <c r="D1765" s="15" t="s">
        <v>4464</v>
      </c>
      <c r="E1765" s="17" t="s">
        <v>98</v>
      </c>
      <c r="F1765" s="18" t="s">
        <v>79</v>
      </c>
      <c r="G1765" s="19">
        <v>1</v>
      </c>
      <c r="H1765" s="19">
        <v>9</v>
      </c>
      <c r="I1765" s="20"/>
      <c r="J1765" s="20"/>
      <c r="K1765" s="20"/>
      <c r="L1765" s="20"/>
      <c r="M1765" s="20"/>
      <c r="N1765" s="19" t="s">
        <v>67</v>
      </c>
      <c r="O1765" s="21" t="str">
        <f>IF(ISBLANK(J1765),(IF(ISBLANK(I1765),(IF(ISBLANK(K1765),(IF(ISBLANK(M1765),"Preis fehlt",M1765*'JR1'!AD$2)),K1765)),I1765)),J1765)</f>
        <v>Preis fehlt</v>
      </c>
    </row>
    <row r="1766" spans="1:15" x14ac:dyDescent="0.25">
      <c r="A1766" s="23">
        <v>15959</v>
      </c>
      <c r="B1766" s="24" t="s">
        <v>56</v>
      </c>
      <c r="C1766" s="25" t="s">
        <v>4465</v>
      </c>
      <c r="D1766" s="24" t="s">
        <v>4466</v>
      </c>
      <c r="E1766" s="26" t="s">
        <v>65</v>
      </c>
      <c r="F1766" s="27" t="s">
        <v>79</v>
      </c>
      <c r="G1766" s="28">
        <v>1</v>
      </c>
      <c r="H1766" s="28">
        <v>9</v>
      </c>
      <c r="I1766" s="29"/>
      <c r="J1766" s="29"/>
      <c r="K1766" s="29"/>
      <c r="L1766" s="29"/>
      <c r="M1766" s="29"/>
      <c r="N1766" s="28" t="s">
        <v>67</v>
      </c>
      <c r="O1766" s="21" t="str">
        <f>IF(ISBLANK(J1766),(IF(ISBLANK(I1766),(IF(ISBLANK(K1766),(IF(ISBLANK(M1766),"Preis fehlt",M1766*'JR1'!AD$2)),K1766)),I1766)),J1766)</f>
        <v>Preis fehlt</v>
      </c>
    </row>
    <row r="1767" spans="1:15" x14ac:dyDescent="0.25">
      <c r="A1767" s="14">
        <v>15964</v>
      </c>
      <c r="B1767" s="15" t="s">
        <v>56</v>
      </c>
      <c r="C1767" s="16" t="s">
        <v>4467</v>
      </c>
      <c r="D1767" s="15" t="s">
        <v>4468</v>
      </c>
      <c r="E1767" s="17" t="s">
        <v>59</v>
      </c>
      <c r="F1767" s="18" t="s">
        <v>71</v>
      </c>
      <c r="G1767" s="19">
        <v>1</v>
      </c>
      <c r="H1767" s="19">
        <v>4</v>
      </c>
      <c r="I1767" s="20"/>
      <c r="J1767" s="20"/>
      <c r="K1767" s="20"/>
      <c r="L1767" s="20"/>
      <c r="M1767" s="20"/>
      <c r="N1767" s="19" t="s">
        <v>1441</v>
      </c>
      <c r="O1767" s="21" t="str">
        <f>IF(ISBLANK(J1767),(IF(ISBLANK(I1767),(IF(ISBLANK(K1767),(IF(ISBLANK(M1767),"Preis fehlt",M1767*'JR1'!AD$2)),K1767)),I1767)),J1767)</f>
        <v>Preis fehlt</v>
      </c>
    </row>
    <row r="1768" spans="1:15" x14ac:dyDescent="0.25">
      <c r="A1768" s="23">
        <v>16828</v>
      </c>
      <c r="B1768" s="30"/>
      <c r="C1768" s="25" t="s">
        <v>4469</v>
      </c>
      <c r="D1768" s="24" t="s">
        <v>4470</v>
      </c>
      <c r="E1768" s="26" t="s">
        <v>65</v>
      </c>
      <c r="F1768" s="27" t="s">
        <v>353</v>
      </c>
      <c r="G1768" s="28">
        <v>1</v>
      </c>
      <c r="H1768" s="28">
        <v>3</v>
      </c>
      <c r="I1768" s="29"/>
      <c r="J1768" s="29"/>
      <c r="K1768" s="29"/>
      <c r="L1768" s="29"/>
      <c r="M1768" s="29"/>
      <c r="N1768" s="28" t="s">
        <v>67</v>
      </c>
      <c r="O1768" s="21" t="str">
        <f>IF(ISBLANK(J1768),(IF(ISBLANK(I1768),(IF(ISBLANK(K1768),(IF(ISBLANK(M1768),"Preis fehlt",M1768*'JR1'!AD$2)),K1768)),I1768)),J1768)</f>
        <v>Preis fehlt</v>
      </c>
    </row>
    <row r="1769" spans="1:15" x14ac:dyDescent="0.25">
      <c r="A1769" s="14">
        <v>4265</v>
      </c>
      <c r="B1769" s="31"/>
      <c r="C1769" s="16" t="s">
        <v>4471</v>
      </c>
      <c r="D1769" s="15" t="s">
        <v>67</v>
      </c>
      <c r="E1769" s="17" t="s">
        <v>59</v>
      </c>
      <c r="F1769" s="18" t="s">
        <v>1199</v>
      </c>
      <c r="G1769" s="19">
        <v>12</v>
      </c>
      <c r="H1769" s="19">
        <v>12</v>
      </c>
      <c r="I1769" s="20">
        <v>1160</v>
      </c>
      <c r="J1769" s="20"/>
      <c r="K1769" s="20"/>
      <c r="L1769" s="20">
        <v>827</v>
      </c>
      <c r="M1769" s="19">
        <v>1448</v>
      </c>
      <c r="N1769" s="19" t="s">
        <v>67</v>
      </c>
      <c r="O1769" s="21">
        <f>IF(ISBLANK(J1769),(IF(ISBLANK(I1769),(IF(ISBLANK(K1769),(IF(ISBLANK(M1769),"Preis fehlt",M1769*'JR1'!AD$2)),K1769)),I1769)),J1769)</f>
        <v>1160</v>
      </c>
    </row>
    <row r="1770" spans="1:15" ht="30" x14ac:dyDescent="0.25">
      <c r="A1770" s="23">
        <v>15736</v>
      </c>
      <c r="B1770" s="24" t="s">
        <v>134</v>
      </c>
      <c r="C1770" s="25" t="s">
        <v>4472</v>
      </c>
      <c r="D1770" s="24" t="s">
        <v>4473</v>
      </c>
      <c r="E1770" s="26" t="s">
        <v>98</v>
      </c>
      <c r="F1770" s="27" t="s">
        <v>161</v>
      </c>
      <c r="G1770" s="28">
        <v>1</v>
      </c>
      <c r="H1770" s="28">
        <v>23</v>
      </c>
      <c r="I1770" s="29"/>
      <c r="J1770" s="29"/>
      <c r="K1770" s="29"/>
      <c r="L1770" s="29"/>
      <c r="M1770" s="29"/>
      <c r="N1770" s="28" t="s">
        <v>67</v>
      </c>
      <c r="O1770" s="21" t="str">
        <f>IF(ISBLANK(J1770),(IF(ISBLANK(I1770),(IF(ISBLANK(K1770),(IF(ISBLANK(M1770),"Preis fehlt",M1770*'JR1'!AD$2)),K1770)),I1770)),J1770)</f>
        <v>Preis fehlt</v>
      </c>
    </row>
    <row r="1771" spans="1:15" ht="30" x14ac:dyDescent="0.25">
      <c r="A1771" s="14">
        <v>2095</v>
      </c>
      <c r="B1771" s="15" t="s">
        <v>56</v>
      </c>
      <c r="C1771" s="16" t="s">
        <v>4474</v>
      </c>
      <c r="D1771" s="15" t="s">
        <v>4475</v>
      </c>
      <c r="E1771" s="17" t="s">
        <v>70</v>
      </c>
      <c r="F1771" s="18" t="s">
        <v>161</v>
      </c>
      <c r="G1771" s="19">
        <v>1</v>
      </c>
      <c r="H1771" s="19">
        <v>12</v>
      </c>
      <c r="I1771" s="20">
        <v>1436</v>
      </c>
      <c r="J1771" s="20"/>
      <c r="K1771" s="20"/>
      <c r="L1771" s="20">
        <v>1238</v>
      </c>
      <c r="M1771" s="19">
        <v>1608</v>
      </c>
      <c r="N1771" s="19" t="s">
        <v>61</v>
      </c>
      <c r="O1771" s="21">
        <f>IF(ISBLANK(J1771),(IF(ISBLANK(I1771),(IF(ISBLANK(K1771),(IF(ISBLANK(M1771),"Preis fehlt",M1771*'JR1'!AD$2)),K1771)),I1771)),J1771)</f>
        <v>1436</v>
      </c>
    </row>
    <row r="1772" spans="1:15" ht="30" x14ac:dyDescent="0.25">
      <c r="A1772" s="23">
        <v>8605</v>
      </c>
      <c r="B1772" s="24" t="s">
        <v>56</v>
      </c>
      <c r="C1772" s="25" t="s">
        <v>4476</v>
      </c>
      <c r="D1772" s="24" t="s">
        <v>4477</v>
      </c>
      <c r="E1772" s="26" t="s">
        <v>59</v>
      </c>
      <c r="F1772" s="27" t="s">
        <v>447</v>
      </c>
      <c r="G1772" s="28">
        <v>1</v>
      </c>
      <c r="H1772" s="28">
        <v>6</v>
      </c>
      <c r="I1772" s="29">
        <v>1516</v>
      </c>
      <c r="J1772" s="29"/>
      <c r="K1772" s="29"/>
      <c r="L1772" s="29">
        <v>1284</v>
      </c>
      <c r="M1772" s="28">
        <v>1823</v>
      </c>
      <c r="N1772" s="28" t="s">
        <v>61</v>
      </c>
      <c r="O1772" s="21">
        <f>IF(ISBLANK(J1772),(IF(ISBLANK(I1772),(IF(ISBLANK(K1772),(IF(ISBLANK(M1772),"Preis fehlt",M1772*'JR1'!AD$2)),K1772)),I1772)),J1772)</f>
        <v>1516</v>
      </c>
    </row>
    <row r="1773" spans="1:15" x14ac:dyDescent="0.25">
      <c r="A1773" s="14">
        <v>10505</v>
      </c>
      <c r="B1773" s="15" t="s">
        <v>56</v>
      </c>
      <c r="C1773" s="16" t="s">
        <v>4478</v>
      </c>
      <c r="D1773" s="15" t="s">
        <v>4479</v>
      </c>
      <c r="E1773" s="17" t="s">
        <v>98</v>
      </c>
      <c r="F1773" s="18" t="s">
        <v>280</v>
      </c>
      <c r="G1773" s="19">
        <v>4</v>
      </c>
      <c r="H1773" s="19">
        <v>4</v>
      </c>
      <c r="I1773" s="20">
        <v>682</v>
      </c>
      <c r="J1773" s="20"/>
      <c r="K1773" s="20"/>
      <c r="L1773" s="20">
        <v>578</v>
      </c>
      <c r="M1773" s="19">
        <v>886</v>
      </c>
      <c r="N1773" s="19" t="s">
        <v>67</v>
      </c>
      <c r="O1773" s="21">
        <f>IF(ISBLANK(J1773),(IF(ISBLANK(I1773),(IF(ISBLANK(K1773),(IF(ISBLANK(M1773),"Preis fehlt",M1773*'JR1'!AD$2)),K1773)),I1773)),J1773)</f>
        <v>682</v>
      </c>
    </row>
    <row r="1774" spans="1:15" x14ac:dyDescent="0.25">
      <c r="A1774" s="23">
        <v>5607</v>
      </c>
      <c r="B1774" s="24" t="s">
        <v>56</v>
      </c>
      <c r="C1774" s="25" t="s">
        <v>4480</v>
      </c>
      <c r="D1774" s="24" t="s">
        <v>4481</v>
      </c>
      <c r="E1774" s="26" t="s">
        <v>83</v>
      </c>
      <c r="F1774" s="27" t="s">
        <v>4482</v>
      </c>
      <c r="G1774" s="28">
        <v>2</v>
      </c>
      <c r="H1774" s="28">
        <v>2</v>
      </c>
      <c r="I1774" s="29">
        <v>257</v>
      </c>
      <c r="J1774" s="29"/>
      <c r="K1774" s="29"/>
      <c r="L1774" s="29">
        <v>217</v>
      </c>
      <c r="M1774" s="28">
        <v>340</v>
      </c>
      <c r="N1774" s="28" t="s">
        <v>76</v>
      </c>
      <c r="O1774" s="21">
        <f>IF(ISBLANK(J1774),(IF(ISBLANK(I1774),(IF(ISBLANK(K1774),(IF(ISBLANK(M1774),"Preis fehlt",M1774*'JR1'!AD$2)),K1774)),I1774)),J1774)</f>
        <v>257</v>
      </c>
    </row>
    <row r="1775" spans="1:15" x14ac:dyDescent="0.25">
      <c r="A1775" s="14">
        <v>8833</v>
      </c>
      <c r="B1775" s="15" t="s">
        <v>56</v>
      </c>
      <c r="C1775" s="16" t="s">
        <v>4483</v>
      </c>
      <c r="D1775" s="15" t="s">
        <v>4484</v>
      </c>
      <c r="E1775" s="17" t="s">
        <v>352</v>
      </c>
      <c r="F1775" s="18" t="s">
        <v>2175</v>
      </c>
      <c r="G1775" s="19">
        <v>4</v>
      </c>
      <c r="H1775" s="19">
        <v>4</v>
      </c>
      <c r="I1775" s="20"/>
      <c r="J1775" s="20"/>
      <c r="K1775" s="20"/>
      <c r="L1775" s="20"/>
      <c r="M1775" s="20"/>
      <c r="N1775" s="19" t="s">
        <v>104</v>
      </c>
      <c r="O1775" s="21" t="str">
        <f>IF(ISBLANK(J1775),(IF(ISBLANK(I1775),(IF(ISBLANK(K1775),(IF(ISBLANK(M1775),"Preis fehlt",M1775*'JR1'!AD$2)),K1775)),I1775)),J1775)</f>
        <v>Preis fehlt</v>
      </c>
    </row>
    <row r="1776" spans="1:15" x14ac:dyDescent="0.25">
      <c r="A1776" s="23">
        <v>12089</v>
      </c>
      <c r="B1776" s="24" t="s">
        <v>56</v>
      </c>
      <c r="C1776" s="25" t="s">
        <v>4485</v>
      </c>
      <c r="D1776" s="24" t="s">
        <v>4486</v>
      </c>
      <c r="E1776" s="26" t="s">
        <v>129</v>
      </c>
      <c r="F1776" s="27" t="s">
        <v>722</v>
      </c>
      <c r="G1776" s="28">
        <v>6</v>
      </c>
      <c r="H1776" s="28">
        <v>6</v>
      </c>
      <c r="I1776" s="29">
        <v>1152</v>
      </c>
      <c r="J1776" s="29"/>
      <c r="K1776" s="29"/>
      <c r="L1776" s="29">
        <v>977</v>
      </c>
      <c r="M1776" s="28">
        <v>854</v>
      </c>
      <c r="N1776" s="28" t="s">
        <v>104</v>
      </c>
      <c r="O1776" s="21">
        <f>IF(ISBLANK(J1776),(IF(ISBLANK(I1776),(IF(ISBLANK(K1776),(IF(ISBLANK(M1776),"Preis fehlt",M1776*'JR1'!AD$2)),K1776)),I1776)),J1776)</f>
        <v>1152</v>
      </c>
    </row>
    <row r="1777" spans="1:15" x14ac:dyDescent="0.25">
      <c r="A1777" s="14">
        <v>10183</v>
      </c>
      <c r="B1777" s="15" t="s">
        <v>56</v>
      </c>
      <c r="C1777" s="16" t="s">
        <v>4487</v>
      </c>
      <c r="D1777" s="15" t="s">
        <v>4488</v>
      </c>
      <c r="E1777" s="17" t="s">
        <v>59</v>
      </c>
      <c r="F1777" s="18" t="s">
        <v>828</v>
      </c>
      <c r="G1777" s="19">
        <v>2</v>
      </c>
      <c r="H1777" s="19">
        <v>2</v>
      </c>
      <c r="I1777" s="20"/>
      <c r="J1777" s="20"/>
      <c r="K1777" s="20"/>
      <c r="L1777" s="20"/>
      <c r="M1777" s="20"/>
      <c r="N1777" s="19" t="s">
        <v>104</v>
      </c>
      <c r="O1777" s="21" t="str">
        <f>IF(ISBLANK(J1777),(IF(ISBLANK(I1777),(IF(ISBLANK(K1777),(IF(ISBLANK(M1777),"Preis fehlt",M1777*'JR1'!AD$2)),K1777)),I1777)),J1777)</f>
        <v>Preis fehlt</v>
      </c>
    </row>
    <row r="1778" spans="1:15" x14ac:dyDescent="0.25">
      <c r="A1778" s="23">
        <v>13252</v>
      </c>
      <c r="B1778" s="24" t="s">
        <v>62</v>
      </c>
      <c r="C1778" s="25" t="s">
        <v>4489</v>
      </c>
      <c r="D1778" s="24" t="s">
        <v>4490</v>
      </c>
      <c r="E1778" s="26" t="s">
        <v>70</v>
      </c>
      <c r="F1778" s="27" t="s">
        <v>1562</v>
      </c>
      <c r="G1778" s="28">
        <v>12</v>
      </c>
      <c r="H1778" s="28">
        <v>12</v>
      </c>
      <c r="I1778" s="29"/>
      <c r="J1778" s="29"/>
      <c r="K1778" s="29"/>
      <c r="L1778" s="29"/>
      <c r="M1778" s="28">
        <v>2220</v>
      </c>
      <c r="N1778" s="28" t="s">
        <v>67</v>
      </c>
      <c r="O1778" s="21">
        <f>IF(ISBLANK(J1778),(IF(ISBLANK(I1778),(IF(ISBLANK(K1778),(IF(ISBLANK(M1778),"Preis fehlt",M1778*'JR1'!AD$2)),K1778)),I1778)),J1778)</f>
        <v>2664</v>
      </c>
    </row>
    <row r="1779" spans="1:15" x14ac:dyDescent="0.25">
      <c r="A1779" s="14">
        <v>2097</v>
      </c>
      <c r="B1779" s="15" t="s">
        <v>56</v>
      </c>
      <c r="C1779" s="16" t="s">
        <v>4491</v>
      </c>
      <c r="D1779" s="15" t="s">
        <v>4492</v>
      </c>
      <c r="E1779" s="17" t="s">
        <v>70</v>
      </c>
      <c r="F1779" s="18" t="s">
        <v>1319</v>
      </c>
      <c r="G1779" s="19">
        <v>1</v>
      </c>
      <c r="H1779" s="19">
        <v>6</v>
      </c>
      <c r="I1779" s="20">
        <v>768</v>
      </c>
      <c r="J1779" s="20"/>
      <c r="K1779" s="20"/>
      <c r="L1779" s="20">
        <v>651</v>
      </c>
      <c r="M1779" s="19">
        <v>860</v>
      </c>
      <c r="N1779" s="19" t="s">
        <v>93</v>
      </c>
      <c r="O1779" s="21">
        <f>IF(ISBLANK(J1779),(IF(ISBLANK(I1779),(IF(ISBLANK(K1779),(IF(ISBLANK(M1779),"Preis fehlt",M1779*'JR1'!AD$2)),K1779)),I1779)),J1779)</f>
        <v>768</v>
      </c>
    </row>
    <row r="1780" spans="1:15" x14ac:dyDescent="0.25">
      <c r="A1780" s="23">
        <v>12092</v>
      </c>
      <c r="B1780" s="24" t="s">
        <v>56</v>
      </c>
      <c r="C1780" s="25" t="s">
        <v>4493</v>
      </c>
      <c r="D1780" s="24" t="s">
        <v>4494</v>
      </c>
      <c r="E1780" s="26" t="s">
        <v>83</v>
      </c>
      <c r="F1780" s="27" t="s">
        <v>4495</v>
      </c>
      <c r="G1780" s="28">
        <v>20</v>
      </c>
      <c r="H1780" s="28">
        <v>20</v>
      </c>
      <c r="I1780" s="29">
        <v>2165</v>
      </c>
      <c r="J1780" s="29"/>
      <c r="K1780" s="29"/>
      <c r="L1780" s="29">
        <v>1834</v>
      </c>
      <c r="M1780" s="28">
        <v>1613</v>
      </c>
      <c r="N1780" s="28" t="s">
        <v>104</v>
      </c>
      <c r="O1780" s="21">
        <f>IF(ISBLANK(J1780),(IF(ISBLANK(I1780),(IF(ISBLANK(K1780),(IF(ISBLANK(M1780),"Preis fehlt",M1780*'JR1'!AD$2)),K1780)),I1780)),J1780)</f>
        <v>2165</v>
      </c>
    </row>
    <row r="1781" spans="1:15" x14ac:dyDescent="0.25">
      <c r="A1781" s="14">
        <v>17063</v>
      </c>
      <c r="B1781" s="15" t="s">
        <v>56</v>
      </c>
      <c r="C1781" s="16" t="s">
        <v>4496</v>
      </c>
      <c r="D1781" s="15" t="s">
        <v>4497</v>
      </c>
      <c r="E1781" s="17" t="s">
        <v>352</v>
      </c>
      <c r="F1781" s="18" t="s">
        <v>353</v>
      </c>
      <c r="G1781" s="19">
        <v>1</v>
      </c>
      <c r="H1781" s="19">
        <v>1</v>
      </c>
      <c r="I1781" s="20"/>
      <c r="J1781" s="20"/>
      <c r="K1781" s="20"/>
      <c r="L1781" s="20"/>
      <c r="M1781" s="20"/>
      <c r="N1781" s="19" t="s">
        <v>67</v>
      </c>
      <c r="O1781" s="21" t="str">
        <f>IF(ISBLANK(J1781),(IF(ISBLANK(I1781),(IF(ISBLANK(K1781),(IF(ISBLANK(M1781),"Preis fehlt",M1781*'JR1'!AD$2)),K1781)),I1781)),J1781)</f>
        <v>Preis fehlt</v>
      </c>
    </row>
    <row r="1782" spans="1:15" x14ac:dyDescent="0.25">
      <c r="A1782" s="23">
        <v>9092</v>
      </c>
      <c r="B1782" s="24" t="s">
        <v>134</v>
      </c>
      <c r="C1782" s="25" t="s">
        <v>4498</v>
      </c>
      <c r="D1782" s="24" t="s">
        <v>4499</v>
      </c>
      <c r="E1782" s="26" t="s">
        <v>65</v>
      </c>
      <c r="F1782" s="27" t="s">
        <v>4500</v>
      </c>
      <c r="G1782" s="28">
        <v>12</v>
      </c>
      <c r="H1782" s="28">
        <v>12</v>
      </c>
      <c r="I1782" s="29">
        <v>183</v>
      </c>
      <c r="J1782" s="29"/>
      <c r="K1782" s="29">
        <v>145</v>
      </c>
      <c r="L1782" s="29">
        <v>157</v>
      </c>
      <c r="M1782" s="28">
        <v>239</v>
      </c>
      <c r="N1782" s="28" t="s">
        <v>76</v>
      </c>
      <c r="O1782" s="21">
        <f>IF(ISBLANK(J1782),(IF(ISBLANK(I1782),(IF(ISBLANK(K1782),(IF(ISBLANK(M1782),"Preis fehlt",M1782*'JR1'!AD$2)),K1782)),I1782)),J1782)</f>
        <v>183</v>
      </c>
    </row>
    <row r="1783" spans="1:15" x14ac:dyDescent="0.25">
      <c r="A1783" s="14">
        <v>9047</v>
      </c>
      <c r="B1783" s="15" t="s">
        <v>56</v>
      </c>
      <c r="C1783" s="16" t="s">
        <v>4501</v>
      </c>
      <c r="D1783" s="15" t="s">
        <v>4502</v>
      </c>
      <c r="E1783" s="17" t="s">
        <v>74</v>
      </c>
      <c r="F1783" s="18" t="s">
        <v>1769</v>
      </c>
      <c r="G1783" s="19">
        <v>1</v>
      </c>
      <c r="H1783" s="19">
        <v>12</v>
      </c>
      <c r="I1783" s="20">
        <v>1992</v>
      </c>
      <c r="J1783" s="20"/>
      <c r="K1783" s="20"/>
      <c r="L1783" s="20">
        <v>1688</v>
      </c>
      <c r="M1783" s="19">
        <v>2229</v>
      </c>
      <c r="N1783" s="19" t="s">
        <v>104</v>
      </c>
      <c r="O1783" s="21">
        <f>IF(ISBLANK(J1783),(IF(ISBLANK(I1783),(IF(ISBLANK(K1783),(IF(ISBLANK(M1783),"Preis fehlt",M1783*'JR1'!AD$2)),K1783)),I1783)),J1783)</f>
        <v>1992</v>
      </c>
    </row>
    <row r="1784" spans="1:15" ht="30" x14ac:dyDescent="0.25">
      <c r="A1784" s="23">
        <v>9098</v>
      </c>
      <c r="B1784" s="24" t="s">
        <v>56</v>
      </c>
      <c r="C1784" s="25" t="s">
        <v>4503</v>
      </c>
      <c r="D1784" s="24" t="s">
        <v>4504</v>
      </c>
      <c r="E1784" s="26" t="s">
        <v>91</v>
      </c>
      <c r="F1784" s="27" t="s">
        <v>161</v>
      </c>
      <c r="G1784" s="28">
        <v>2</v>
      </c>
      <c r="H1784" s="28">
        <v>22</v>
      </c>
      <c r="I1784" s="29">
        <v>3061</v>
      </c>
      <c r="J1784" s="29"/>
      <c r="K1784" s="29"/>
      <c r="L1784" s="29">
        <v>2594</v>
      </c>
      <c r="M1784" s="28">
        <v>3471</v>
      </c>
      <c r="N1784" s="28" t="s">
        <v>104</v>
      </c>
      <c r="O1784" s="21">
        <f>IF(ISBLANK(J1784),(IF(ISBLANK(I1784),(IF(ISBLANK(K1784),(IF(ISBLANK(M1784),"Preis fehlt",M1784*'JR1'!AD$2)),K1784)),I1784)),J1784)</f>
        <v>3061</v>
      </c>
    </row>
    <row r="1785" spans="1:15" x14ac:dyDescent="0.25">
      <c r="A1785" s="14">
        <v>12658</v>
      </c>
      <c r="B1785" s="15" t="s">
        <v>56</v>
      </c>
      <c r="C1785" s="16" t="s">
        <v>4505</v>
      </c>
      <c r="D1785" s="15" t="s">
        <v>4506</v>
      </c>
      <c r="E1785" s="17" t="s">
        <v>129</v>
      </c>
      <c r="F1785" s="18" t="s">
        <v>3613</v>
      </c>
      <c r="G1785" s="19">
        <v>12</v>
      </c>
      <c r="H1785" s="19">
        <v>12</v>
      </c>
      <c r="I1785" s="20">
        <v>1793</v>
      </c>
      <c r="J1785" s="20"/>
      <c r="K1785" s="20"/>
      <c r="L1785" s="20">
        <v>1520</v>
      </c>
      <c r="M1785" s="19">
        <v>1599</v>
      </c>
      <c r="N1785" s="19" t="s">
        <v>104</v>
      </c>
      <c r="O1785" s="21">
        <f>IF(ISBLANK(J1785),(IF(ISBLANK(I1785),(IF(ISBLANK(K1785),(IF(ISBLANK(M1785),"Preis fehlt",M1785*'JR1'!AD$2)),K1785)),I1785)),J1785)</f>
        <v>1793</v>
      </c>
    </row>
    <row r="1786" spans="1:15" x14ac:dyDescent="0.25">
      <c r="A1786" s="23">
        <v>18159</v>
      </c>
      <c r="B1786" s="24" t="s">
        <v>56</v>
      </c>
      <c r="C1786" s="25" t="s">
        <v>4507</v>
      </c>
      <c r="D1786" s="24" t="s">
        <v>4508</v>
      </c>
      <c r="E1786" s="26" t="s">
        <v>98</v>
      </c>
      <c r="F1786" s="27" t="s">
        <v>3830</v>
      </c>
      <c r="G1786" s="28">
        <v>3</v>
      </c>
      <c r="H1786" s="28">
        <v>3</v>
      </c>
      <c r="I1786" s="29">
        <v>723</v>
      </c>
      <c r="J1786" s="29"/>
      <c r="K1786" s="29"/>
      <c r="L1786" s="29">
        <v>527</v>
      </c>
      <c r="M1786" s="28">
        <v>810</v>
      </c>
      <c r="N1786" s="28" t="s">
        <v>104</v>
      </c>
      <c r="O1786" s="21">
        <f>IF(ISBLANK(J1786),(IF(ISBLANK(I1786),(IF(ISBLANK(K1786),(IF(ISBLANK(M1786),"Preis fehlt",M1786*'JR1'!AD$2)),K1786)),I1786)),J1786)</f>
        <v>723</v>
      </c>
    </row>
    <row r="1787" spans="1:15" x14ac:dyDescent="0.25">
      <c r="A1787" s="14">
        <v>10011</v>
      </c>
      <c r="B1787" s="15" t="s">
        <v>56</v>
      </c>
      <c r="C1787" s="16" t="s">
        <v>4509</v>
      </c>
      <c r="D1787" s="15" t="s">
        <v>4510</v>
      </c>
      <c r="E1787" s="17" t="s">
        <v>1279</v>
      </c>
      <c r="F1787" s="18" t="s">
        <v>4511</v>
      </c>
      <c r="G1787" s="19">
        <v>12</v>
      </c>
      <c r="H1787" s="19">
        <v>12</v>
      </c>
      <c r="I1787" s="20">
        <v>1173</v>
      </c>
      <c r="J1787" s="20">
        <v>1005</v>
      </c>
      <c r="K1787" s="20"/>
      <c r="L1787" s="20">
        <v>994</v>
      </c>
      <c r="M1787" s="19">
        <v>1294</v>
      </c>
      <c r="N1787" s="19" t="s">
        <v>104</v>
      </c>
      <c r="O1787" s="21">
        <f>IF(ISBLANK(J1787),(IF(ISBLANK(I1787),(IF(ISBLANK(K1787),(IF(ISBLANK(M1787),"Preis fehlt",M1787*'JR1'!AD$2)),K1787)),I1787)),J1787)</f>
        <v>1005</v>
      </c>
    </row>
    <row r="1788" spans="1:15" ht="45" x14ac:dyDescent="0.25">
      <c r="A1788" s="23">
        <v>8532</v>
      </c>
      <c r="B1788" s="24" t="s">
        <v>56</v>
      </c>
      <c r="C1788" s="25" t="s">
        <v>4512</v>
      </c>
      <c r="D1788" s="24" t="s">
        <v>4513</v>
      </c>
      <c r="E1788" s="26" t="s">
        <v>59</v>
      </c>
      <c r="F1788" s="27" t="s">
        <v>4514</v>
      </c>
      <c r="G1788" s="28">
        <v>40</v>
      </c>
      <c r="H1788" s="28">
        <v>40</v>
      </c>
      <c r="I1788" s="29">
        <v>17043</v>
      </c>
      <c r="J1788" s="29"/>
      <c r="K1788" s="29"/>
      <c r="L1788" s="29">
        <v>14443</v>
      </c>
      <c r="M1788" s="28">
        <v>19067</v>
      </c>
      <c r="N1788" s="28" t="s">
        <v>104</v>
      </c>
      <c r="O1788" s="21">
        <f>IF(ISBLANK(J1788),(IF(ISBLANK(I1788),(IF(ISBLANK(K1788),(IF(ISBLANK(M1788),"Preis fehlt",M1788*'JR1'!AD$2)),K1788)),I1788)),J1788)</f>
        <v>17043</v>
      </c>
    </row>
    <row r="1789" spans="1:15" ht="30" x14ac:dyDescent="0.25">
      <c r="A1789" s="14">
        <v>5555</v>
      </c>
      <c r="B1789" s="15" t="s">
        <v>56</v>
      </c>
      <c r="C1789" s="16" t="s">
        <v>4515</v>
      </c>
      <c r="D1789" s="15" t="s">
        <v>4516</v>
      </c>
      <c r="E1789" s="17" t="s">
        <v>514</v>
      </c>
      <c r="F1789" s="18" t="s">
        <v>951</v>
      </c>
      <c r="G1789" s="19">
        <v>8</v>
      </c>
      <c r="H1789" s="19">
        <v>8</v>
      </c>
      <c r="I1789" s="20">
        <v>2034</v>
      </c>
      <c r="J1789" s="20"/>
      <c r="K1789" s="20"/>
      <c r="L1789" s="20">
        <v>1724</v>
      </c>
      <c r="M1789" s="19">
        <v>2275</v>
      </c>
      <c r="N1789" s="19" t="s">
        <v>61</v>
      </c>
      <c r="O1789" s="21">
        <f>IF(ISBLANK(J1789),(IF(ISBLANK(I1789),(IF(ISBLANK(K1789),(IF(ISBLANK(M1789),"Preis fehlt",M1789*'JR1'!AD$2)),K1789)),I1789)),J1789)</f>
        <v>2034</v>
      </c>
    </row>
    <row r="1790" spans="1:15" ht="30" x14ac:dyDescent="0.25">
      <c r="A1790" s="23">
        <v>5298</v>
      </c>
      <c r="B1790" s="24" t="s">
        <v>56</v>
      </c>
      <c r="C1790" s="25" t="s">
        <v>4517</v>
      </c>
      <c r="D1790" s="24" t="s">
        <v>4518</v>
      </c>
      <c r="E1790" s="26" t="s">
        <v>59</v>
      </c>
      <c r="F1790" s="27" t="s">
        <v>4519</v>
      </c>
      <c r="G1790" s="28">
        <v>18</v>
      </c>
      <c r="H1790" s="28">
        <v>18</v>
      </c>
      <c r="I1790" s="29">
        <v>4818</v>
      </c>
      <c r="J1790" s="29"/>
      <c r="K1790" s="29"/>
      <c r="L1790" s="29">
        <v>4081</v>
      </c>
      <c r="M1790" s="28">
        <v>5394</v>
      </c>
      <c r="N1790" s="28" t="s">
        <v>88</v>
      </c>
      <c r="O1790" s="21">
        <f>IF(ISBLANK(J1790),(IF(ISBLANK(I1790),(IF(ISBLANK(K1790),(IF(ISBLANK(M1790),"Preis fehlt",M1790*'JR1'!AD$2)),K1790)),I1790)),J1790)</f>
        <v>4818</v>
      </c>
    </row>
    <row r="1791" spans="1:15" ht="30" x14ac:dyDescent="0.25">
      <c r="A1791" s="14">
        <v>2094</v>
      </c>
      <c r="B1791" s="15" t="s">
        <v>56</v>
      </c>
      <c r="C1791" s="16" t="s">
        <v>4520</v>
      </c>
      <c r="D1791" s="15" t="s">
        <v>4521</v>
      </c>
      <c r="E1791" s="17" t="s">
        <v>59</v>
      </c>
      <c r="F1791" s="18" t="s">
        <v>2606</v>
      </c>
      <c r="G1791" s="19">
        <v>12</v>
      </c>
      <c r="H1791" s="19">
        <v>12</v>
      </c>
      <c r="I1791" s="20">
        <v>3183</v>
      </c>
      <c r="J1791" s="20"/>
      <c r="K1791" s="20"/>
      <c r="L1791" s="20">
        <v>2698</v>
      </c>
      <c r="M1791" s="19">
        <v>3565</v>
      </c>
      <c r="N1791" s="19" t="s">
        <v>88</v>
      </c>
      <c r="O1791" s="21">
        <f>IF(ISBLANK(J1791),(IF(ISBLANK(I1791),(IF(ISBLANK(K1791),(IF(ISBLANK(M1791),"Preis fehlt",M1791*'JR1'!AD$2)),K1791)),I1791)),J1791)</f>
        <v>3183</v>
      </c>
    </row>
    <row r="1792" spans="1:15" ht="30" x14ac:dyDescent="0.25">
      <c r="A1792" s="23">
        <v>274</v>
      </c>
      <c r="B1792" s="24" t="s">
        <v>56</v>
      </c>
      <c r="C1792" s="25" t="s">
        <v>4522</v>
      </c>
      <c r="D1792" s="24" t="s">
        <v>4523</v>
      </c>
      <c r="E1792" s="26" t="s">
        <v>98</v>
      </c>
      <c r="F1792" s="27" t="s">
        <v>4524</v>
      </c>
      <c r="G1792" s="28">
        <v>12</v>
      </c>
      <c r="H1792" s="28">
        <v>12</v>
      </c>
      <c r="I1792" s="29">
        <v>5708</v>
      </c>
      <c r="J1792" s="29"/>
      <c r="K1792" s="29"/>
      <c r="L1792" s="29">
        <v>4837</v>
      </c>
      <c r="M1792" s="28">
        <v>6388</v>
      </c>
      <c r="N1792" s="28" t="s">
        <v>88</v>
      </c>
      <c r="O1792" s="21">
        <f>IF(ISBLANK(J1792),(IF(ISBLANK(I1792),(IF(ISBLANK(K1792),(IF(ISBLANK(M1792),"Preis fehlt",M1792*'JR1'!AD$2)),K1792)),I1792)),J1792)</f>
        <v>5708</v>
      </c>
    </row>
    <row r="1793" spans="1:15" x14ac:dyDescent="0.25">
      <c r="A1793" s="14">
        <v>475</v>
      </c>
      <c r="B1793" s="15" t="s">
        <v>56</v>
      </c>
      <c r="C1793" s="16" t="s">
        <v>4525</v>
      </c>
      <c r="D1793" s="15" t="s">
        <v>4526</v>
      </c>
      <c r="E1793" s="17" t="s">
        <v>129</v>
      </c>
      <c r="F1793" s="18" t="s">
        <v>1421</v>
      </c>
      <c r="G1793" s="19">
        <v>12</v>
      </c>
      <c r="H1793" s="19">
        <v>12</v>
      </c>
      <c r="I1793" s="20">
        <v>2721</v>
      </c>
      <c r="J1793" s="20"/>
      <c r="K1793" s="20"/>
      <c r="L1793" s="20">
        <v>2306</v>
      </c>
      <c r="M1793" s="19">
        <v>3041</v>
      </c>
      <c r="N1793" s="19" t="s">
        <v>104</v>
      </c>
      <c r="O1793" s="21">
        <f>IF(ISBLANK(J1793),(IF(ISBLANK(I1793),(IF(ISBLANK(K1793),(IF(ISBLANK(M1793),"Preis fehlt",M1793*'JR1'!AD$2)),K1793)),I1793)),J1793)</f>
        <v>2721</v>
      </c>
    </row>
    <row r="1794" spans="1:15" ht="30" x14ac:dyDescent="0.25">
      <c r="A1794" s="23">
        <v>7780</v>
      </c>
      <c r="B1794" s="24" t="s">
        <v>56</v>
      </c>
      <c r="C1794" s="25" t="s">
        <v>4527</v>
      </c>
      <c r="D1794" s="24" t="s">
        <v>4528</v>
      </c>
      <c r="E1794" s="26" t="s">
        <v>74</v>
      </c>
      <c r="F1794" s="27" t="s">
        <v>4529</v>
      </c>
      <c r="G1794" s="28">
        <v>18</v>
      </c>
      <c r="H1794" s="28">
        <v>18</v>
      </c>
      <c r="I1794" s="29">
        <v>5843</v>
      </c>
      <c r="J1794" s="29"/>
      <c r="K1794" s="29"/>
      <c r="L1794" s="29">
        <v>4952</v>
      </c>
      <c r="M1794" s="28">
        <v>6540</v>
      </c>
      <c r="N1794" s="28" t="s">
        <v>61</v>
      </c>
      <c r="O1794" s="21">
        <f>IF(ISBLANK(J1794),(IF(ISBLANK(I1794),(IF(ISBLANK(K1794),(IF(ISBLANK(M1794),"Preis fehlt",M1794*'JR1'!AD$2)),K1794)),I1794)),J1794)</f>
        <v>5843</v>
      </c>
    </row>
    <row r="1795" spans="1:15" x14ac:dyDescent="0.25">
      <c r="A1795" s="14">
        <v>5300</v>
      </c>
      <c r="B1795" s="15" t="s">
        <v>56</v>
      </c>
      <c r="C1795" s="16" t="s">
        <v>4530</v>
      </c>
      <c r="D1795" s="15" t="s">
        <v>4531</v>
      </c>
      <c r="E1795" s="17" t="s">
        <v>129</v>
      </c>
      <c r="F1795" s="18" t="s">
        <v>4532</v>
      </c>
      <c r="G1795" s="19">
        <v>8</v>
      </c>
      <c r="H1795" s="19">
        <v>8</v>
      </c>
      <c r="I1795" s="20">
        <v>1394</v>
      </c>
      <c r="J1795" s="20"/>
      <c r="K1795" s="20"/>
      <c r="L1795" s="20">
        <v>1183</v>
      </c>
      <c r="M1795" s="19">
        <v>1560</v>
      </c>
      <c r="N1795" s="19" t="s">
        <v>151</v>
      </c>
      <c r="O1795" s="21">
        <f>IF(ISBLANK(J1795),(IF(ISBLANK(I1795),(IF(ISBLANK(K1795),(IF(ISBLANK(M1795),"Preis fehlt",M1795*'JR1'!AD$2)),K1795)),I1795)),J1795)</f>
        <v>1394</v>
      </c>
    </row>
    <row r="1796" spans="1:15" x14ac:dyDescent="0.25">
      <c r="A1796" s="23">
        <v>12094</v>
      </c>
      <c r="B1796" s="24" t="s">
        <v>56</v>
      </c>
      <c r="C1796" s="25" t="s">
        <v>4533</v>
      </c>
      <c r="D1796" s="24" t="s">
        <v>4534</v>
      </c>
      <c r="E1796" s="26" t="s">
        <v>83</v>
      </c>
      <c r="F1796" s="27" t="s">
        <v>4535</v>
      </c>
      <c r="G1796" s="28">
        <v>6</v>
      </c>
      <c r="H1796" s="28">
        <v>6</v>
      </c>
      <c r="I1796" s="29">
        <v>2732</v>
      </c>
      <c r="J1796" s="29"/>
      <c r="K1796" s="29"/>
      <c r="L1796" s="29">
        <v>2315</v>
      </c>
      <c r="M1796" s="28">
        <v>2066</v>
      </c>
      <c r="N1796" s="28" t="s">
        <v>104</v>
      </c>
      <c r="O1796" s="21">
        <f>IF(ISBLANK(J1796),(IF(ISBLANK(I1796),(IF(ISBLANK(K1796),(IF(ISBLANK(M1796),"Preis fehlt",M1796*'JR1'!AD$2)),K1796)),I1796)),J1796)</f>
        <v>2732</v>
      </c>
    </row>
    <row r="1797" spans="1:15" x14ac:dyDescent="0.25">
      <c r="A1797" s="14">
        <v>8714</v>
      </c>
      <c r="B1797" s="15" t="s">
        <v>56</v>
      </c>
      <c r="C1797" s="16" t="s">
        <v>4536</v>
      </c>
      <c r="D1797" s="15" t="s">
        <v>4537</v>
      </c>
      <c r="E1797" s="17" t="s">
        <v>59</v>
      </c>
      <c r="F1797" s="18" t="s">
        <v>668</v>
      </c>
      <c r="G1797" s="19">
        <v>4</v>
      </c>
      <c r="H1797" s="19">
        <v>4</v>
      </c>
      <c r="I1797" s="20"/>
      <c r="J1797" s="20"/>
      <c r="K1797" s="20"/>
      <c r="L1797" s="20"/>
      <c r="M1797" s="20"/>
      <c r="N1797" s="19" t="s">
        <v>67</v>
      </c>
      <c r="O1797" s="21" t="str">
        <f>IF(ISBLANK(J1797),(IF(ISBLANK(I1797),(IF(ISBLANK(K1797),(IF(ISBLANK(M1797),"Preis fehlt",M1797*'JR1'!AD$2)),K1797)),I1797)),J1797)</f>
        <v>Preis fehlt</v>
      </c>
    </row>
    <row r="1798" spans="1:15" x14ac:dyDescent="0.25">
      <c r="A1798" s="23">
        <v>12751</v>
      </c>
      <c r="B1798" s="24" t="s">
        <v>56</v>
      </c>
      <c r="C1798" s="25" t="s">
        <v>4538</v>
      </c>
      <c r="D1798" s="24" t="s">
        <v>4539</v>
      </c>
      <c r="E1798" s="26" t="s">
        <v>1037</v>
      </c>
      <c r="F1798" s="27" t="s">
        <v>1389</v>
      </c>
      <c r="G1798" s="28">
        <v>12</v>
      </c>
      <c r="H1798" s="28">
        <v>12</v>
      </c>
      <c r="I1798" s="29">
        <v>1154</v>
      </c>
      <c r="J1798" s="29"/>
      <c r="K1798" s="29"/>
      <c r="L1798" s="29">
        <v>976</v>
      </c>
      <c r="M1798" s="28">
        <v>1032</v>
      </c>
      <c r="N1798" s="28" t="s">
        <v>284</v>
      </c>
      <c r="O1798" s="21">
        <f>IF(ISBLANK(J1798),(IF(ISBLANK(I1798),(IF(ISBLANK(K1798),(IF(ISBLANK(M1798),"Preis fehlt",M1798*'JR1'!AD$2)),K1798)),I1798)),J1798)</f>
        <v>1154</v>
      </c>
    </row>
    <row r="1799" spans="1:15" x14ac:dyDescent="0.25">
      <c r="A1799" s="14">
        <v>837</v>
      </c>
      <c r="B1799" s="15" t="s">
        <v>56</v>
      </c>
      <c r="C1799" s="16" t="s">
        <v>4540</v>
      </c>
      <c r="D1799" s="15" t="s">
        <v>4541</v>
      </c>
      <c r="E1799" s="17" t="s">
        <v>74</v>
      </c>
      <c r="F1799" s="18" t="s">
        <v>4542</v>
      </c>
      <c r="G1799" s="19">
        <v>15</v>
      </c>
      <c r="H1799" s="19">
        <v>15</v>
      </c>
      <c r="I1799" s="20">
        <v>3935</v>
      </c>
      <c r="J1799" s="20"/>
      <c r="K1799" s="20"/>
      <c r="L1799" s="20">
        <v>3333</v>
      </c>
      <c r="M1799" s="19">
        <v>4403</v>
      </c>
      <c r="N1799" s="19" t="s">
        <v>227</v>
      </c>
      <c r="O1799" s="21">
        <f>IF(ISBLANK(J1799),(IF(ISBLANK(I1799),(IF(ISBLANK(K1799),(IF(ISBLANK(M1799),"Preis fehlt",M1799*'JR1'!AD$2)),K1799)),I1799)),J1799)</f>
        <v>3935</v>
      </c>
    </row>
    <row r="1800" spans="1:15" x14ac:dyDescent="0.25">
      <c r="A1800" s="23">
        <v>5569</v>
      </c>
      <c r="B1800" s="24" t="s">
        <v>56</v>
      </c>
      <c r="C1800" s="25" t="s">
        <v>4543</v>
      </c>
      <c r="D1800" s="24" t="s">
        <v>4544</v>
      </c>
      <c r="E1800" s="26" t="s">
        <v>1037</v>
      </c>
      <c r="F1800" s="27" t="s">
        <v>99</v>
      </c>
      <c r="G1800" s="28">
        <v>6</v>
      </c>
      <c r="H1800" s="28">
        <v>6</v>
      </c>
      <c r="I1800" s="29">
        <v>763</v>
      </c>
      <c r="J1800" s="29"/>
      <c r="K1800" s="29"/>
      <c r="L1800" s="29">
        <v>646</v>
      </c>
      <c r="M1800" s="28">
        <v>852</v>
      </c>
      <c r="N1800" s="28" t="s">
        <v>104</v>
      </c>
      <c r="O1800" s="21">
        <f>IF(ISBLANK(J1800),(IF(ISBLANK(I1800),(IF(ISBLANK(K1800),(IF(ISBLANK(M1800),"Preis fehlt",M1800*'JR1'!AD$2)),K1800)),I1800)),J1800)</f>
        <v>763</v>
      </c>
    </row>
    <row r="1801" spans="1:15" x14ac:dyDescent="0.25">
      <c r="A1801" s="14">
        <v>5066</v>
      </c>
      <c r="B1801" s="15" t="s">
        <v>56</v>
      </c>
      <c r="C1801" s="16" t="s">
        <v>4545</v>
      </c>
      <c r="D1801" s="15" t="s">
        <v>4546</v>
      </c>
      <c r="E1801" s="17" t="s">
        <v>750</v>
      </c>
      <c r="F1801" s="18" t="s">
        <v>4547</v>
      </c>
      <c r="G1801" s="19">
        <v>8</v>
      </c>
      <c r="H1801" s="19">
        <v>8</v>
      </c>
      <c r="I1801" s="20">
        <v>4236</v>
      </c>
      <c r="J1801" s="20"/>
      <c r="K1801" s="20"/>
      <c r="L1801" s="20">
        <v>3589</v>
      </c>
      <c r="M1801" s="19">
        <v>4737</v>
      </c>
      <c r="N1801" s="19" t="s">
        <v>104</v>
      </c>
      <c r="O1801" s="21">
        <f>IF(ISBLANK(J1801),(IF(ISBLANK(I1801),(IF(ISBLANK(K1801),(IF(ISBLANK(M1801),"Preis fehlt",M1801*'JR1'!AD$2)),K1801)),I1801)),J1801)</f>
        <v>4236</v>
      </c>
    </row>
    <row r="1802" spans="1:15" x14ac:dyDescent="0.25">
      <c r="A1802" s="23">
        <v>8040</v>
      </c>
      <c r="B1802" s="24" t="s">
        <v>56</v>
      </c>
      <c r="C1802" s="25" t="s">
        <v>4548</v>
      </c>
      <c r="D1802" s="24" t="s">
        <v>4549</v>
      </c>
      <c r="E1802" s="26" t="s">
        <v>154</v>
      </c>
      <c r="F1802" s="27" t="s">
        <v>4550</v>
      </c>
      <c r="G1802" s="28">
        <v>20</v>
      </c>
      <c r="H1802" s="28">
        <v>20</v>
      </c>
      <c r="I1802" s="29">
        <v>8883</v>
      </c>
      <c r="J1802" s="29"/>
      <c r="K1802" s="29"/>
      <c r="L1802" s="29">
        <v>7528</v>
      </c>
      <c r="M1802" s="28">
        <v>9938</v>
      </c>
      <c r="N1802" s="28" t="s">
        <v>104</v>
      </c>
      <c r="O1802" s="21">
        <f>IF(ISBLANK(J1802),(IF(ISBLANK(I1802),(IF(ISBLANK(K1802),(IF(ISBLANK(M1802),"Preis fehlt",M1802*'JR1'!AD$2)),K1802)),I1802)),J1802)</f>
        <v>8883</v>
      </c>
    </row>
    <row r="1803" spans="1:15" x14ac:dyDescent="0.25">
      <c r="A1803" s="14">
        <v>12091</v>
      </c>
      <c r="B1803" s="15" t="s">
        <v>56</v>
      </c>
      <c r="C1803" s="16" t="s">
        <v>4551</v>
      </c>
      <c r="D1803" s="15" t="s">
        <v>4552</v>
      </c>
      <c r="E1803" s="17" t="s">
        <v>129</v>
      </c>
      <c r="F1803" s="18" t="s">
        <v>114</v>
      </c>
      <c r="G1803" s="19">
        <v>8</v>
      </c>
      <c r="H1803" s="19">
        <v>8</v>
      </c>
      <c r="I1803" s="20">
        <v>2714</v>
      </c>
      <c r="J1803" s="20"/>
      <c r="K1803" s="20"/>
      <c r="L1803" s="20">
        <v>2301</v>
      </c>
      <c r="M1803" s="19">
        <v>2146</v>
      </c>
      <c r="N1803" s="19" t="s">
        <v>294</v>
      </c>
      <c r="O1803" s="21">
        <f>IF(ISBLANK(J1803),(IF(ISBLANK(I1803),(IF(ISBLANK(K1803),(IF(ISBLANK(M1803),"Preis fehlt",M1803*'JR1'!AD$2)),K1803)),I1803)),J1803)</f>
        <v>2714</v>
      </c>
    </row>
    <row r="1804" spans="1:15" x14ac:dyDescent="0.25">
      <c r="A1804" s="14">
        <v>457</v>
      </c>
      <c r="B1804" s="15" t="s">
        <v>56</v>
      </c>
      <c r="C1804" s="16" t="s">
        <v>4553</v>
      </c>
      <c r="D1804" s="15" t="s">
        <v>4554</v>
      </c>
      <c r="E1804" s="17" t="s">
        <v>129</v>
      </c>
      <c r="F1804" s="18" t="s">
        <v>2357</v>
      </c>
      <c r="G1804" s="19">
        <v>6</v>
      </c>
      <c r="H1804" s="19">
        <v>6</v>
      </c>
      <c r="I1804" s="20">
        <v>2384</v>
      </c>
      <c r="J1804" s="20"/>
      <c r="K1804" s="20"/>
      <c r="L1804" s="20">
        <v>2020</v>
      </c>
      <c r="M1804" s="19">
        <v>2670</v>
      </c>
      <c r="N1804" s="19" t="s">
        <v>67</v>
      </c>
      <c r="O1804" s="21">
        <f>IF(ISBLANK(J1804),(IF(ISBLANK(I1804),(IF(ISBLANK(K1804),(IF(ISBLANK(M1804),"Preis fehlt",M1804*'JR1'!AD$2)),K1804)),I1804)),J1804)</f>
        <v>2384</v>
      </c>
    </row>
    <row r="1805" spans="1:15" ht="30" x14ac:dyDescent="0.25">
      <c r="A1805" s="23">
        <v>18182</v>
      </c>
      <c r="B1805" s="24" t="s">
        <v>56</v>
      </c>
      <c r="C1805" s="25" t="s">
        <v>4555</v>
      </c>
      <c r="D1805" s="24" t="s">
        <v>4556</v>
      </c>
      <c r="E1805" s="26" t="s">
        <v>98</v>
      </c>
      <c r="F1805" s="27" t="s">
        <v>525</v>
      </c>
      <c r="G1805" s="28">
        <v>4</v>
      </c>
      <c r="H1805" s="28">
        <v>4</v>
      </c>
      <c r="I1805" s="29">
        <v>106</v>
      </c>
      <c r="J1805" s="29"/>
      <c r="K1805" s="29"/>
      <c r="L1805" s="29">
        <v>79</v>
      </c>
      <c r="M1805" s="28">
        <v>118</v>
      </c>
      <c r="N1805" s="28" t="s">
        <v>61</v>
      </c>
      <c r="O1805" s="21">
        <f>IF(ISBLANK(J1805),(IF(ISBLANK(I1805),(IF(ISBLANK(K1805),(IF(ISBLANK(M1805),"Preis fehlt",M1805*'JR1'!AD$2)),K1805)),I1805)),J1805)</f>
        <v>106</v>
      </c>
    </row>
    <row r="1806" spans="1:15" ht="30" x14ac:dyDescent="0.25">
      <c r="A1806" s="14">
        <v>5166</v>
      </c>
      <c r="B1806" s="15" t="s">
        <v>56</v>
      </c>
      <c r="C1806" s="16" t="s">
        <v>4557</v>
      </c>
      <c r="D1806" s="15" t="s">
        <v>4558</v>
      </c>
      <c r="E1806" s="17" t="s">
        <v>98</v>
      </c>
      <c r="F1806" s="18" t="s">
        <v>4559</v>
      </c>
      <c r="G1806" s="19">
        <v>18</v>
      </c>
      <c r="H1806" s="19">
        <v>18</v>
      </c>
      <c r="I1806" s="20">
        <v>9547</v>
      </c>
      <c r="J1806" s="20"/>
      <c r="K1806" s="20"/>
      <c r="L1806" s="20">
        <v>8090</v>
      </c>
      <c r="M1806" s="19">
        <v>10677</v>
      </c>
      <c r="N1806" s="19" t="s">
        <v>61</v>
      </c>
      <c r="O1806" s="21">
        <f>IF(ISBLANK(J1806),(IF(ISBLANK(I1806),(IF(ISBLANK(K1806),(IF(ISBLANK(M1806),"Preis fehlt",M1806*'JR1'!AD$2)),K1806)),I1806)),J1806)</f>
        <v>9547</v>
      </c>
    </row>
    <row r="1807" spans="1:15" ht="30" x14ac:dyDescent="0.25">
      <c r="A1807" s="23">
        <v>7592</v>
      </c>
      <c r="B1807" s="24" t="s">
        <v>894</v>
      </c>
      <c r="C1807" s="25" t="s">
        <v>4560</v>
      </c>
      <c r="D1807" s="24" t="s">
        <v>4561</v>
      </c>
      <c r="E1807" s="26" t="s">
        <v>70</v>
      </c>
      <c r="F1807" s="27" t="s">
        <v>4562</v>
      </c>
      <c r="G1807" s="28">
        <v>4</v>
      </c>
      <c r="H1807" s="28">
        <v>6</v>
      </c>
      <c r="I1807" s="29">
        <v>2560</v>
      </c>
      <c r="J1807" s="29"/>
      <c r="K1807" s="29"/>
      <c r="L1807" s="29">
        <v>2170</v>
      </c>
      <c r="M1807" s="28">
        <v>2227</v>
      </c>
      <c r="N1807" s="28" t="s">
        <v>104</v>
      </c>
      <c r="O1807" s="21">
        <f>IF(ISBLANK(J1807),(IF(ISBLANK(I1807),(IF(ISBLANK(K1807),(IF(ISBLANK(M1807),"Preis fehlt",M1807*'JR1'!AD$2)),K1807)),I1807)),J1807)</f>
        <v>2560</v>
      </c>
    </row>
    <row r="1808" spans="1:15" x14ac:dyDescent="0.25">
      <c r="A1808" s="14">
        <v>12016</v>
      </c>
      <c r="B1808" s="15" t="s">
        <v>56</v>
      </c>
      <c r="C1808" s="16" t="s">
        <v>4563</v>
      </c>
      <c r="D1808" s="15" t="s">
        <v>4564</v>
      </c>
      <c r="E1808" s="17" t="s">
        <v>129</v>
      </c>
      <c r="F1808" s="18" t="s">
        <v>4565</v>
      </c>
      <c r="G1808" s="19">
        <v>3</v>
      </c>
      <c r="H1808" s="19">
        <v>12</v>
      </c>
      <c r="I1808" s="20">
        <v>3099</v>
      </c>
      <c r="J1808" s="20"/>
      <c r="K1808" s="20"/>
      <c r="L1808" s="20">
        <v>2623</v>
      </c>
      <c r="M1808" s="19">
        <v>2405</v>
      </c>
      <c r="N1808" s="19" t="s">
        <v>104</v>
      </c>
      <c r="O1808" s="21">
        <f>IF(ISBLANK(J1808),(IF(ISBLANK(I1808),(IF(ISBLANK(K1808),(IF(ISBLANK(M1808),"Preis fehlt",M1808*'JR1'!AD$2)),K1808)),I1808)),J1808)</f>
        <v>3099</v>
      </c>
    </row>
    <row r="1809" spans="1:15" x14ac:dyDescent="0.25">
      <c r="A1809" s="23">
        <v>14154</v>
      </c>
      <c r="B1809" s="24" t="s">
        <v>56</v>
      </c>
      <c r="C1809" s="25" t="s">
        <v>4566</v>
      </c>
      <c r="D1809" s="24" t="s">
        <v>4567</v>
      </c>
      <c r="E1809" s="26" t="s">
        <v>352</v>
      </c>
      <c r="F1809" s="27" t="s">
        <v>1034</v>
      </c>
      <c r="G1809" s="28">
        <v>4</v>
      </c>
      <c r="H1809" s="28">
        <v>4</v>
      </c>
      <c r="I1809" s="29"/>
      <c r="J1809" s="29"/>
      <c r="K1809" s="29"/>
      <c r="L1809" s="29"/>
      <c r="M1809" s="29"/>
      <c r="N1809" s="28" t="s">
        <v>104</v>
      </c>
      <c r="O1809" s="21" t="str">
        <f>IF(ISBLANK(J1809),(IF(ISBLANK(I1809),(IF(ISBLANK(K1809),(IF(ISBLANK(M1809),"Preis fehlt",M1809*'JR1'!AD$2)),K1809)),I1809)),J1809)</f>
        <v>Preis fehlt</v>
      </c>
    </row>
    <row r="1810" spans="1:15" x14ac:dyDescent="0.25">
      <c r="A1810" s="14">
        <v>253</v>
      </c>
      <c r="B1810" s="15" t="s">
        <v>56</v>
      </c>
      <c r="C1810" s="16" t="s">
        <v>4568</v>
      </c>
      <c r="D1810" s="15" t="s">
        <v>4569</v>
      </c>
      <c r="E1810" s="17" t="s">
        <v>74</v>
      </c>
      <c r="F1810" s="18" t="s">
        <v>1556</v>
      </c>
      <c r="G1810" s="19">
        <v>12</v>
      </c>
      <c r="H1810" s="19">
        <v>12</v>
      </c>
      <c r="I1810" s="20">
        <v>4954</v>
      </c>
      <c r="J1810" s="20"/>
      <c r="K1810" s="20"/>
      <c r="L1810" s="20">
        <v>4199</v>
      </c>
      <c r="M1810" s="19">
        <v>5545</v>
      </c>
      <c r="N1810" s="19" t="s">
        <v>104</v>
      </c>
      <c r="O1810" s="21">
        <f>IF(ISBLANK(J1810),(IF(ISBLANK(I1810),(IF(ISBLANK(K1810),(IF(ISBLANK(M1810),"Preis fehlt",M1810*'JR1'!AD$2)),K1810)),I1810)),J1810)</f>
        <v>4954</v>
      </c>
    </row>
    <row r="1811" spans="1:15" x14ac:dyDescent="0.25">
      <c r="A1811" s="23">
        <v>10507</v>
      </c>
      <c r="B1811" s="24" t="s">
        <v>56</v>
      </c>
      <c r="C1811" s="25" t="s">
        <v>4570</v>
      </c>
      <c r="D1811" s="24" t="s">
        <v>4571</v>
      </c>
      <c r="E1811" s="26" t="s">
        <v>59</v>
      </c>
      <c r="F1811" s="27" t="s">
        <v>4572</v>
      </c>
      <c r="G1811" s="28">
        <v>12</v>
      </c>
      <c r="H1811" s="28">
        <v>1</v>
      </c>
      <c r="I1811" s="29"/>
      <c r="J1811" s="29"/>
      <c r="K1811" s="29"/>
      <c r="L1811" s="29"/>
      <c r="M1811" s="29"/>
      <c r="N1811" s="28" t="s">
        <v>67</v>
      </c>
      <c r="O1811" s="21" t="str">
        <f>IF(ISBLANK(J1811),(IF(ISBLANK(I1811),(IF(ISBLANK(K1811),(IF(ISBLANK(M1811),"Preis fehlt",M1811*'JR1'!AD$2)),K1811)),I1811)),J1811)</f>
        <v>Preis fehlt</v>
      </c>
    </row>
    <row r="1812" spans="1:15" x14ac:dyDescent="0.25">
      <c r="A1812" s="14">
        <v>12093</v>
      </c>
      <c r="B1812" s="15" t="s">
        <v>56</v>
      </c>
      <c r="C1812" s="16" t="s">
        <v>4573</v>
      </c>
      <c r="D1812" s="15" t="s">
        <v>4574</v>
      </c>
      <c r="E1812" s="17" t="s">
        <v>154</v>
      </c>
      <c r="F1812" s="18" t="s">
        <v>4575</v>
      </c>
      <c r="G1812" s="19">
        <v>12</v>
      </c>
      <c r="H1812" s="19">
        <v>12</v>
      </c>
      <c r="I1812" s="20">
        <v>2411</v>
      </c>
      <c r="J1812" s="20"/>
      <c r="K1812" s="20"/>
      <c r="L1812" s="20">
        <v>2044</v>
      </c>
      <c r="M1812" s="19">
        <v>1831</v>
      </c>
      <c r="N1812" s="19" t="s">
        <v>104</v>
      </c>
      <c r="O1812" s="21">
        <f>IF(ISBLANK(J1812),(IF(ISBLANK(I1812),(IF(ISBLANK(K1812),(IF(ISBLANK(M1812),"Preis fehlt",M1812*'JR1'!AD$2)),K1812)),I1812)),J1812)</f>
        <v>2411</v>
      </c>
    </row>
    <row r="1813" spans="1:15" ht="30" x14ac:dyDescent="0.25">
      <c r="A1813" s="23">
        <v>18762</v>
      </c>
      <c r="B1813" s="24" t="s">
        <v>894</v>
      </c>
      <c r="C1813" s="25" t="s">
        <v>4576</v>
      </c>
      <c r="D1813" s="24" t="s">
        <v>4577</v>
      </c>
      <c r="E1813" s="26" t="s">
        <v>74</v>
      </c>
      <c r="F1813" s="27" t="s">
        <v>959</v>
      </c>
      <c r="G1813" s="28">
        <v>1</v>
      </c>
      <c r="H1813" s="28">
        <v>12</v>
      </c>
      <c r="I1813" s="29">
        <v>1072</v>
      </c>
      <c r="J1813" s="29"/>
      <c r="K1813" s="29"/>
      <c r="L1813" s="29">
        <v>909</v>
      </c>
      <c r="M1813" s="28">
        <v>1659</v>
      </c>
      <c r="N1813" s="28" t="s">
        <v>104</v>
      </c>
      <c r="O1813" s="21">
        <f>IF(ISBLANK(J1813),(IF(ISBLANK(I1813),(IF(ISBLANK(K1813),(IF(ISBLANK(M1813),"Preis fehlt",M1813*'JR1'!AD$2)),K1813)),I1813)),J1813)</f>
        <v>1072</v>
      </c>
    </row>
    <row r="1814" spans="1:15" x14ac:dyDescent="0.25">
      <c r="A1814" s="14">
        <v>12877</v>
      </c>
      <c r="B1814" s="15" t="s">
        <v>62</v>
      </c>
      <c r="C1814" s="16" t="s">
        <v>4578</v>
      </c>
      <c r="D1814" s="15" t="s">
        <v>4579</v>
      </c>
      <c r="E1814" s="17" t="s">
        <v>98</v>
      </c>
      <c r="F1814" s="18" t="s">
        <v>727</v>
      </c>
      <c r="G1814" s="19">
        <v>1</v>
      </c>
      <c r="H1814" s="19">
        <v>12</v>
      </c>
      <c r="I1814" s="20"/>
      <c r="J1814" s="20"/>
      <c r="K1814" s="20"/>
      <c r="L1814" s="20"/>
      <c r="M1814" s="19">
        <v>2420</v>
      </c>
      <c r="N1814" s="19" t="s">
        <v>104</v>
      </c>
      <c r="O1814" s="21">
        <f>IF(ISBLANK(J1814),(IF(ISBLANK(I1814),(IF(ISBLANK(K1814),(IF(ISBLANK(M1814),"Preis fehlt",M1814*'JR1'!AD$2)),K1814)),I1814)),J1814)</f>
        <v>2904</v>
      </c>
    </row>
    <row r="1815" spans="1:15" x14ac:dyDescent="0.25">
      <c r="A1815" s="23">
        <v>18892</v>
      </c>
      <c r="B1815" s="24" t="s">
        <v>56</v>
      </c>
      <c r="C1815" s="25" t="s">
        <v>4580</v>
      </c>
      <c r="D1815" s="24" t="s">
        <v>4581</v>
      </c>
      <c r="E1815" s="26" t="s">
        <v>59</v>
      </c>
      <c r="F1815" s="27" t="s">
        <v>249</v>
      </c>
      <c r="G1815" s="28">
        <v>4</v>
      </c>
      <c r="H1815" s="28">
        <v>1</v>
      </c>
      <c r="I1815" s="29"/>
      <c r="J1815" s="29"/>
      <c r="K1815" s="29"/>
      <c r="L1815" s="29"/>
      <c r="M1815" s="29"/>
      <c r="N1815" s="28" t="s">
        <v>104</v>
      </c>
      <c r="O1815" s="21" t="str">
        <f>IF(ISBLANK(J1815),(IF(ISBLANK(I1815),(IF(ISBLANK(K1815),(IF(ISBLANK(M1815),"Preis fehlt",M1815*'JR1'!AD$2)),K1815)),I1815)),J1815)</f>
        <v>Preis fehlt</v>
      </c>
    </row>
    <row r="1816" spans="1:15" x14ac:dyDescent="0.25">
      <c r="A1816" s="14">
        <v>18891</v>
      </c>
      <c r="B1816" s="15" t="s">
        <v>56</v>
      </c>
      <c r="C1816" s="16" t="s">
        <v>4582</v>
      </c>
      <c r="D1816" s="15" t="s">
        <v>4583</v>
      </c>
      <c r="E1816" s="17" t="s">
        <v>59</v>
      </c>
      <c r="F1816" s="18" t="s">
        <v>525</v>
      </c>
      <c r="G1816" s="19">
        <v>4</v>
      </c>
      <c r="H1816" s="19">
        <v>1</v>
      </c>
      <c r="I1816" s="20"/>
      <c r="J1816" s="20"/>
      <c r="K1816" s="20"/>
      <c r="L1816" s="20"/>
      <c r="M1816" s="20"/>
      <c r="N1816" s="19" t="s">
        <v>104</v>
      </c>
      <c r="O1816" s="21" t="str">
        <f>IF(ISBLANK(J1816),(IF(ISBLANK(I1816),(IF(ISBLANK(K1816),(IF(ISBLANK(M1816),"Preis fehlt",M1816*'JR1'!AD$2)),K1816)),I1816)),J1816)</f>
        <v>Preis fehlt</v>
      </c>
    </row>
    <row r="1817" spans="1:15" x14ac:dyDescent="0.25">
      <c r="A1817" s="23">
        <v>18888</v>
      </c>
      <c r="B1817" s="24" t="s">
        <v>56</v>
      </c>
      <c r="C1817" s="25" t="s">
        <v>4584</v>
      </c>
      <c r="D1817" s="24" t="s">
        <v>4585</v>
      </c>
      <c r="E1817" s="26" t="s">
        <v>98</v>
      </c>
      <c r="F1817" s="27" t="s">
        <v>249</v>
      </c>
      <c r="G1817" s="28">
        <v>4</v>
      </c>
      <c r="H1817" s="28">
        <v>1</v>
      </c>
      <c r="I1817" s="29"/>
      <c r="J1817" s="29"/>
      <c r="K1817" s="29"/>
      <c r="L1817" s="29"/>
      <c r="M1817" s="29"/>
      <c r="N1817" s="28" t="s">
        <v>104</v>
      </c>
      <c r="O1817" s="21" t="str">
        <f>IF(ISBLANK(J1817),(IF(ISBLANK(I1817),(IF(ISBLANK(K1817),(IF(ISBLANK(M1817),"Preis fehlt",M1817*'JR1'!AD$2)),K1817)),I1817)),J1817)</f>
        <v>Preis fehlt</v>
      </c>
    </row>
    <row r="1818" spans="1:15" x14ac:dyDescent="0.25">
      <c r="A1818" s="23">
        <v>15591</v>
      </c>
      <c r="B1818" s="24" t="s">
        <v>134</v>
      </c>
      <c r="C1818" s="25" t="s">
        <v>4586</v>
      </c>
      <c r="D1818" s="24" t="s">
        <v>4587</v>
      </c>
      <c r="E1818" s="26" t="s">
        <v>98</v>
      </c>
      <c r="F1818" s="27" t="s">
        <v>4588</v>
      </c>
      <c r="G1818" s="28">
        <v>4</v>
      </c>
      <c r="H1818" s="28">
        <v>4</v>
      </c>
      <c r="I1818" s="29">
        <v>262</v>
      </c>
      <c r="J1818" s="29"/>
      <c r="K1818" s="29">
        <v>223</v>
      </c>
      <c r="L1818" s="29">
        <v>225</v>
      </c>
      <c r="M1818" s="28">
        <v>346</v>
      </c>
      <c r="N1818" s="28" t="s">
        <v>104</v>
      </c>
      <c r="O1818" s="21">
        <f>IF(ISBLANK(J1818),(IF(ISBLANK(I1818),(IF(ISBLANK(K1818),(IF(ISBLANK(M1818),"Preis fehlt",M1818*'JR1'!AD$2)),K1818)),I1818)),J1818)</f>
        <v>262</v>
      </c>
    </row>
    <row r="1819" spans="1:15" x14ac:dyDescent="0.25">
      <c r="A1819" s="14">
        <v>15654</v>
      </c>
      <c r="B1819" s="15" t="s">
        <v>134</v>
      </c>
      <c r="C1819" s="16" t="s">
        <v>4589</v>
      </c>
      <c r="D1819" s="15" t="s">
        <v>4590</v>
      </c>
      <c r="E1819" s="17" t="s">
        <v>98</v>
      </c>
      <c r="F1819" s="18" t="s">
        <v>1331</v>
      </c>
      <c r="G1819" s="19">
        <v>4</v>
      </c>
      <c r="H1819" s="19">
        <v>4</v>
      </c>
      <c r="I1819" s="20">
        <v>248</v>
      </c>
      <c r="J1819" s="20"/>
      <c r="K1819" s="20">
        <v>188</v>
      </c>
      <c r="L1819" s="20">
        <v>209</v>
      </c>
      <c r="M1819" s="19">
        <v>322</v>
      </c>
      <c r="N1819" s="19" t="s">
        <v>104</v>
      </c>
      <c r="O1819" s="21">
        <f>IF(ISBLANK(J1819),(IF(ISBLANK(I1819),(IF(ISBLANK(K1819),(IF(ISBLANK(M1819),"Preis fehlt",M1819*'JR1'!AD$2)),K1819)),I1819)),J1819)</f>
        <v>248</v>
      </c>
    </row>
    <row r="1820" spans="1:15" x14ac:dyDescent="0.25">
      <c r="A1820" s="23">
        <v>8776</v>
      </c>
      <c r="B1820" s="24" t="s">
        <v>56</v>
      </c>
      <c r="C1820" s="25" t="s">
        <v>4591</v>
      </c>
      <c r="D1820" s="24" t="s">
        <v>4592</v>
      </c>
      <c r="E1820" s="26" t="s">
        <v>74</v>
      </c>
      <c r="F1820" s="27" t="s">
        <v>4593</v>
      </c>
      <c r="G1820" s="28">
        <v>8</v>
      </c>
      <c r="H1820" s="28">
        <v>8</v>
      </c>
      <c r="I1820" s="29">
        <v>549</v>
      </c>
      <c r="J1820" s="29"/>
      <c r="K1820" s="29"/>
      <c r="L1820" s="29">
        <v>465</v>
      </c>
      <c r="M1820" s="28">
        <v>772</v>
      </c>
      <c r="N1820" s="28" t="s">
        <v>294</v>
      </c>
      <c r="O1820" s="21">
        <f>IF(ISBLANK(J1820),(IF(ISBLANK(I1820),(IF(ISBLANK(K1820),(IF(ISBLANK(M1820),"Preis fehlt",M1820*'JR1'!AD$2)),K1820)),I1820)),J1820)</f>
        <v>549</v>
      </c>
    </row>
    <row r="1821" spans="1:15" x14ac:dyDescent="0.25">
      <c r="A1821" s="14">
        <v>12750</v>
      </c>
      <c r="B1821" s="15" t="s">
        <v>56</v>
      </c>
      <c r="C1821" s="16" t="s">
        <v>4594</v>
      </c>
      <c r="D1821" s="15" t="s">
        <v>4595</v>
      </c>
      <c r="E1821" s="17" t="s">
        <v>74</v>
      </c>
      <c r="F1821" s="18" t="s">
        <v>1694</v>
      </c>
      <c r="G1821" s="19">
        <v>6</v>
      </c>
      <c r="H1821" s="19">
        <v>6</v>
      </c>
      <c r="I1821" s="20">
        <v>1191</v>
      </c>
      <c r="J1821" s="20"/>
      <c r="K1821" s="20"/>
      <c r="L1821" s="20">
        <v>1010</v>
      </c>
      <c r="M1821" s="19">
        <v>1062</v>
      </c>
      <c r="N1821" s="19" t="s">
        <v>67</v>
      </c>
      <c r="O1821" s="21">
        <f>IF(ISBLANK(J1821),(IF(ISBLANK(I1821),(IF(ISBLANK(K1821),(IF(ISBLANK(M1821),"Preis fehlt",M1821*'JR1'!AD$2)),K1821)),I1821)),J1821)</f>
        <v>1191</v>
      </c>
    </row>
    <row r="1822" spans="1:15" ht="30" x14ac:dyDescent="0.25">
      <c r="A1822" s="14">
        <v>5069</v>
      </c>
      <c r="B1822" s="15" t="s">
        <v>56</v>
      </c>
      <c r="C1822" s="16" t="s">
        <v>4596</v>
      </c>
      <c r="D1822" s="15" t="s">
        <v>4597</v>
      </c>
      <c r="E1822" s="17" t="s">
        <v>74</v>
      </c>
      <c r="F1822" s="18" t="s">
        <v>4598</v>
      </c>
      <c r="G1822" s="19">
        <v>6</v>
      </c>
      <c r="H1822" s="19">
        <v>6</v>
      </c>
      <c r="I1822" s="20">
        <v>5962</v>
      </c>
      <c r="J1822" s="20"/>
      <c r="K1822" s="20"/>
      <c r="L1822" s="20">
        <v>5053</v>
      </c>
      <c r="M1822" s="19">
        <v>6672</v>
      </c>
      <c r="N1822" s="19" t="s">
        <v>104</v>
      </c>
      <c r="O1822" s="21">
        <f>IF(ISBLANK(J1822),(IF(ISBLANK(I1822),(IF(ISBLANK(K1822),(IF(ISBLANK(M1822),"Preis fehlt",M1822*'JR1'!AD$2)),K1822)),I1822)),J1822)</f>
        <v>5962</v>
      </c>
    </row>
    <row r="1823" spans="1:15" ht="45" x14ac:dyDescent="0.25">
      <c r="A1823" s="23">
        <v>5073</v>
      </c>
      <c r="B1823" s="24" t="s">
        <v>56</v>
      </c>
      <c r="C1823" s="25" t="s">
        <v>4599</v>
      </c>
      <c r="D1823" s="24" t="s">
        <v>4600</v>
      </c>
      <c r="E1823" s="26" t="s">
        <v>129</v>
      </c>
      <c r="F1823" s="27" t="s">
        <v>4601</v>
      </c>
      <c r="G1823" s="28">
        <v>12</v>
      </c>
      <c r="H1823" s="28">
        <v>12</v>
      </c>
      <c r="I1823" s="29">
        <v>5896</v>
      </c>
      <c r="J1823" s="29"/>
      <c r="K1823" s="29"/>
      <c r="L1823" s="29">
        <v>4997</v>
      </c>
      <c r="M1823" s="28">
        <v>6595</v>
      </c>
      <c r="N1823" s="28" t="s">
        <v>104</v>
      </c>
      <c r="O1823" s="21">
        <f>IF(ISBLANK(J1823),(IF(ISBLANK(I1823),(IF(ISBLANK(K1823),(IF(ISBLANK(M1823),"Preis fehlt",M1823*'JR1'!AD$2)),K1823)),I1823)),J1823)</f>
        <v>5896</v>
      </c>
    </row>
    <row r="1824" spans="1:15" ht="30" x14ac:dyDescent="0.25">
      <c r="A1824" s="14">
        <v>5074</v>
      </c>
      <c r="B1824" s="15" t="s">
        <v>56</v>
      </c>
      <c r="C1824" s="16" t="s">
        <v>4602</v>
      </c>
      <c r="D1824" s="15" t="s">
        <v>4603</v>
      </c>
      <c r="E1824" s="17" t="s">
        <v>74</v>
      </c>
      <c r="F1824" s="18" t="s">
        <v>4604</v>
      </c>
      <c r="G1824" s="19">
        <v>4</v>
      </c>
      <c r="H1824" s="19">
        <v>4</v>
      </c>
      <c r="I1824" s="20">
        <v>2121</v>
      </c>
      <c r="J1824" s="20"/>
      <c r="K1824" s="20"/>
      <c r="L1824" s="20">
        <v>1799</v>
      </c>
      <c r="M1824" s="19">
        <v>2375</v>
      </c>
      <c r="N1824" s="19" t="s">
        <v>104</v>
      </c>
      <c r="O1824" s="21">
        <f>IF(ISBLANK(J1824),(IF(ISBLANK(I1824),(IF(ISBLANK(K1824),(IF(ISBLANK(M1824),"Preis fehlt",M1824*'JR1'!AD$2)),K1824)),I1824)),J1824)</f>
        <v>2121</v>
      </c>
    </row>
    <row r="1825" spans="1:15" ht="90" x14ac:dyDescent="0.25">
      <c r="A1825" s="23">
        <v>5075</v>
      </c>
      <c r="B1825" s="24" t="s">
        <v>56</v>
      </c>
      <c r="C1825" s="25" t="s">
        <v>4605</v>
      </c>
      <c r="D1825" s="24" t="s">
        <v>4606</v>
      </c>
      <c r="E1825" s="26" t="s">
        <v>59</v>
      </c>
      <c r="F1825" s="27" t="s">
        <v>161</v>
      </c>
      <c r="G1825" s="28">
        <v>34</v>
      </c>
      <c r="H1825" s="28">
        <v>34</v>
      </c>
      <c r="I1825" s="29">
        <v>14963</v>
      </c>
      <c r="J1825" s="29"/>
      <c r="K1825" s="29"/>
      <c r="L1825" s="29">
        <v>12683</v>
      </c>
      <c r="M1825" s="28">
        <v>16742</v>
      </c>
      <c r="N1825" s="28" t="s">
        <v>104</v>
      </c>
      <c r="O1825" s="21">
        <f>IF(ISBLANK(J1825),(IF(ISBLANK(I1825),(IF(ISBLANK(K1825),(IF(ISBLANK(M1825),"Preis fehlt",M1825*'JR1'!AD$2)),K1825)),I1825)),J1825)</f>
        <v>14963</v>
      </c>
    </row>
    <row r="1826" spans="1:15" x14ac:dyDescent="0.25">
      <c r="A1826" s="23">
        <v>10141</v>
      </c>
      <c r="B1826" s="24" t="s">
        <v>56</v>
      </c>
      <c r="C1826" s="25" t="s">
        <v>4607</v>
      </c>
      <c r="D1826" s="24" t="s">
        <v>4608</v>
      </c>
      <c r="E1826" s="26" t="s">
        <v>129</v>
      </c>
      <c r="F1826" s="27" t="s">
        <v>2357</v>
      </c>
      <c r="G1826" s="28">
        <v>6</v>
      </c>
      <c r="H1826" s="28">
        <v>6</v>
      </c>
      <c r="I1826" s="29">
        <v>564</v>
      </c>
      <c r="J1826" s="29"/>
      <c r="K1826" s="29"/>
      <c r="L1826" s="29">
        <v>478</v>
      </c>
      <c r="M1826" s="28">
        <v>655</v>
      </c>
      <c r="N1826" s="28" t="s">
        <v>104</v>
      </c>
      <c r="O1826" s="21">
        <f>IF(ISBLANK(J1826),(IF(ISBLANK(I1826),(IF(ISBLANK(K1826),(IF(ISBLANK(M1826),"Preis fehlt",M1826*'JR1'!AD$2)),K1826)),I1826)),J1826)</f>
        <v>564</v>
      </c>
    </row>
    <row r="1827" spans="1:15" x14ac:dyDescent="0.25">
      <c r="A1827" s="23">
        <v>8710</v>
      </c>
      <c r="B1827" s="24" t="s">
        <v>56</v>
      </c>
      <c r="C1827" s="25" t="s">
        <v>4609</v>
      </c>
      <c r="D1827" s="24" t="s">
        <v>4610</v>
      </c>
      <c r="E1827" s="26" t="s">
        <v>59</v>
      </c>
      <c r="F1827" s="27" t="s">
        <v>2175</v>
      </c>
      <c r="G1827" s="28">
        <v>4</v>
      </c>
      <c r="H1827" s="28">
        <v>4</v>
      </c>
      <c r="I1827" s="29">
        <v>656</v>
      </c>
      <c r="J1827" s="29"/>
      <c r="K1827" s="29"/>
      <c r="L1827" s="29">
        <v>555</v>
      </c>
      <c r="M1827" s="28">
        <v>737</v>
      </c>
      <c r="N1827" s="28" t="s">
        <v>151</v>
      </c>
      <c r="O1827" s="21">
        <f>IF(ISBLANK(J1827),(IF(ISBLANK(I1827),(IF(ISBLANK(K1827),(IF(ISBLANK(M1827),"Preis fehlt",M1827*'JR1'!AD$2)),K1827)),I1827)),J1827)</f>
        <v>656</v>
      </c>
    </row>
    <row r="1828" spans="1:15" x14ac:dyDescent="0.25">
      <c r="A1828" s="14">
        <v>12947</v>
      </c>
      <c r="B1828" s="15" t="s">
        <v>56</v>
      </c>
      <c r="C1828" s="16" t="s">
        <v>4611</v>
      </c>
      <c r="D1828" s="15" t="s">
        <v>4612</v>
      </c>
      <c r="E1828" s="17" t="s">
        <v>59</v>
      </c>
      <c r="F1828" s="18" t="s">
        <v>4613</v>
      </c>
      <c r="G1828" s="19">
        <v>12</v>
      </c>
      <c r="H1828" s="19">
        <v>12</v>
      </c>
      <c r="I1828" s="20">
        <v>1584</v>
      </c>
      <c r="J1828" s="20"/>
      <c r="K1828" s="20"/>
      <c r="L1828" s="20">
        <v>1343</v>
      </c>
      <c r="M1828" s="19">
        <v>1845</v>
      </c>
      <c r="N1828" s="19" t="s">
        <v>93</v>
      </c>
      <c r="O1828" s="21">
        <f>IF(ISBLANK(J1828),(IF(ISBLANK(I1828),(IF(ISBLANK(K1828),(IF(ISBLANK(M1828),"Preis fehlt",M1828*'JR1'!AD$2)),K1828)),I1828)),J1828)</f>
        <v>1584</v>
      </c>
    </row>
    <row r="1829" spans="1:15" x14ac:dyDescent="0.25">
      <c r="A1829" s="23">
        <v>4085</v>
      </c>
      <c r="B1829" s="24" t="s">
        <v>56</v>
      </c>
      <c r="C1829" s="25" t="s">
        <v>4614</v>
      </c>
      <c r="D1829" s="24" t="s">
        <v>4615</v>
      </c>
      <c r="E1829" s="26" t="s">
        <v>74</v>
      </c>
      <c r="F1829" s="27" t="s">
        <v>2755</v>
      </c>
      <c r="G1829" s="28">
        <v>6</v>
      </c>
      <c r="H1829" s="28">
        <v>6</v>
      </c>
      <c r="I1829" s="29">
        <v>1271</v>
      </c>
      <c r="J1829" s="29"/>
      <c r="K1829" s="29"/>
      <c r="L1829" s="29">
        <v>1077</v>
      </c>
      <c r="M1829" s="28">
        <v>1482</v>
      </c>
      <c r="N1829" s="28" t="s">
        <v>462</v>
      </c>
      <c r="O1829" s="21">
        <f>IF(ISBLANK(J1829),(IF(ISBLANK(I1829),(IF(ISBLANK(K1829),(IF(ISBLANK(M1829),"Preis fehlt",M1829*'JR1'!AD$2)),K1829)),I1829)),J1829)</f>
        <v>1271</v>
      </c>
    </row>
    <row r="1830" spans="1:15" x14ac:dyDescent="0.25">
      <c r="A1830" s="23">
        <v>18267</v>
      </c>
      <c r="B1830" s="24" t="s">
        <v>56</v>
      </c>
      <c r="C1830" s="25" t="s">
        <v>4616</v>
      </c>
      <c r="D1830" s="24" t="s">
        <v>4617</v>
      </c>
      <c r="E1830" s="26" t="s">
        <v>98</v>
      </c>
      <c r="F1830" s="27" t="s">
        <v>280</v>
      </c>
      <c r="G1830" s="28">
        <v>4</v>
      </c>
      <c r="H1830" s="28">
        <v>4</v>
      </c>
      <c r="I1830" s="29"/>
      <c r="J1830" s="29"/>
      <c r="K1830" s="29"/>
      <c r="L1830" s="29"/>
      <c r="M1830" s="29"/>
      <c r="N1830" s="28" t="s">
        <v>67</v>
      </c>
      <c r="O1830" s="21" t="str">
        <f>IF(ISBLANK(J1830),(IF(ISBLANK(I1830),(IF(ISBLANK(K1830),(IF(ISBLANK(M1830),"Preis fehlt",M1830*'JR1'!AD$2)),K1830)),I1830)),J1830)</f>
        <v>Preis fehlt</v>
      </c>
    </row>
    <row r="1831" spans="1:15" x14ac:dyDescent="0.25">
      <c r="A1831" s="14">
        <v>13363</v>
      </c>
      <c r="B1831" s="15" t="s">
        <v>62</v>
      </c>
      <c r="C1831" s="16" t="s">
        <v>4618</v>
      </c>
      <c r="D1831" s="15" t="s">
        <v>4619</v>
      </c>
      <c r="E1831" s="17" t="s">
        <v>65</v>
      </c>
      <c r="F1831" s="18" t="s">
        <v>317</v>
      </c>
      <c r="G1831" s="19">
        <v>1</v>
      </c>
      <c r="H1831" s="19">
        <v>8</v>
      </c>
      <c r="I1831" s="20"/>
      <c r="J1831" s="20"/>
      <c r="K1831" s="20"/>
      <c r="L1831" s="20"/>
      <c r="M1831" s="19">
        <v>1972</v>
      </c>
      <c r="N1831" s="19" t="s">
        <v>67</v>
      </c>
      <c r="O1831" s="21">
        <f>IF(ISBLANK(J1831),(IF(ISBLANK(I1831),(IF(ISBLANK(K1831),(IF(ISBLANK(M1831),"Preis fehlt",M1831*'JR1'!AD$2)),K1831)),I1831)),J1831)</f>
        <v>2366.4</v>
      </c>
    </row>
    <row r="1832" spans="1:15" ht="30" x14ac:dyDescent="0.25">
      <c r="A1832" s="14">
        <v>18078</v>
      </c>
      <c r="B1832" s="15" t="s">
        <v>56</v>
      </c>
      <c r="C1832" s="16" t="s">
        <v>4620</v>
      </c>
      <c r="D1832" s="15" t="s">
        <v>4621</v>
      </c>
      <c r="E1832" s="17" t="s">
        <v>98</v>
      </c>
      <c r="F1832" s="18" t="s">
        <v>596</v>
      </c>
      <c r="G1832" s="19">
        <v>4</v>
      </c>
      <c r="H1832" s="19">
        <v>4</v>
      </c>
      <c r="I1832" s="20"/>
      <c r="J1832" s="20"/>
      <c r="K1832" s="20"/>
      <c r="L1832" s="20"/>
      <c r="M1832" s="20"/>
      <c r="N1832" s="19" t="s">
        <v>61</v>
      </c>
      <c r="O1832" s="21" t="str">
        <f>IF(ISBLANK(J1832),(IF(ISBLANK(I1832),(IF(ISBLANK(K1832),(IF(ISBLANK(M1832),"Preis fehlt",M1832*'JR1'!AD$2)),K1832)),I1832)),J1832)</f>
        <v>Preis fehlt</v>
      </c>
    </row>
    <row r="1833" spans="1:15" ht="30" x14ac:dyDescent="0.25">
      <c r="A1833" s="14">
        <v>3072</v>
      </c>
      <c r="B1833" s="15" t="s">
        <v>56</v>
      </c>
      <c r="C1833" s="16" t="s">
        <v>4622</v>
      </c>
      <c r="D1833" s="15" t="s">
        <v>4623</v>
      </c>
      <c r="E1833" s="17" t="s">
        <v>74</v>
      </c>
      <c r="F1833" s="18" t="s">
        <v>3765</v>
      </c>
      <c r="G1833" s="19">
        <v>8</v>
      </c>
      <c r="H1833" s="19">
        <v>8</v>
      </c>
      <c r="I1833" s="20">
        <v>1615</v>
      </c>
      <c r="J1833" s="20"/>
      <c r="K1833" s="20"/>
      <c r="L1833" s="20">
        <v>1368</v>
      </c>
      <c r="M1833" s="19">
        <v>1803</v>
      </c>
      <c r="N1833" s="19" t="s">
        <v>88</v>
      </c>
      <c r="O1833" s="21">
        <f>IF(ISBLANK(J1833),(IF(ISBLANK(I1833),(IF(ISBLANK(K1833),(IF(ISBLANK(M1833),"Preis fehlt",M1833*'JR1'!AD$2)),K1833)),I1833)),J1833)</f>
        <v>1615</v>
      </c>
    </row>
    <row r="1834" spans="1:15" x14ac:dyDescent="0.25">
      <c r="A1834" s="23">
        <v>16374</v>
      </c>
      <c r="B1834" s="24" t="s">
        <v>56</v>
      </c>
      <c r="C1834" s="25" t="s">
        <v>4624</v>
      </c>
      <c r="D1834" s="24" t="s">
        <v>4625</v>
      </c>
      <c r="E1834" s="26" t="s">
        <v>65</v>
      </c>
      <c r="F1834" s="27" t="s">
        <v>110</v>
      </c>
      <c r="G1834" s="28">
        <v>1</v>
      </c>
      <c r="H1834" s="28">
        <v>6</v>
      </c>
      <c r="I1834" s="29"/>
      <c r="J1834" s="29"/>
      <c r="K1834" s="29"/>
      <c r="L1834" s="29"/>
      <c r="M1834" s="29"/>
      <c r="N1834" s="28" t="s">
        <v>67</v>
      </c>
      <c r="O1834" s="21" t="str">
        <f>IF(ISBLANK(J1834),(IF(ISBLANK(I1834),(IF(ISBLANK(K1834),(IF(ISBLANK(M1834),"Preis fehlt",M1834*'JR1'!AD$2)),K1834)),I1834)),J1834)</f>
        <v>Preis fehlt</v>
      </c>
    </row>
    <row r="1835" spans="1:15" x14ac:dyDescent="0.25">
      <c r="A1835" s="14">
        <v>16375</v>
      </c>
      <c r="B1835" s="15" t="s">
        <v>56</v>
      </c>
      <c r="C1835" s="16" t="s">
        <v>4626</v>
      </c>
      <c r="D1835" s="15" t="s">
        <v>4627</v>
      </c>
      <c r="E1835" s="17" t="s">
        <v>70</v>
      </c>
      <c r="F1835" s="18" t="s">
        <v>110</v>
      </c>
      <c r="G1835" s="19">
        <v>1</v>
      </c>
      <c r="H1835" s="19"/>
      <c r="I1835" s="20"/>
      <c r="J1835" s="20"/>
      <c r="K1835" s="20"/>
      <c r="L1835" s="20"/>
      <c r="M1835" s="20"/>
      <c r="N1835" s="19" t="s">
        <v>67</v>
      </c>
      <c r="O1835" s="21" t="str">
        <f>IF(ISBLANK(J1835),(IF(ISBLANK(I1835),(IF(ISBLANK(K1835),(IF(ISBLANK(M1835),"Preis fehlt",M1835*'JR1'!AD$2)),K1835)),I1835)),J1835)</f>
        <v>Preis fehlt</v>
      </c>
    </row>
    <row r="1836" spans="1:15" x14ac:dyDescent="0.25">
      <c r="A1836" s="23">
        <v>14193</v>
      </c>
      <c r="B1836" s="24" t="s">
        <v>56</v>
      </c>
      <c r="C1836" s="25" t="s">
        <v>4628</v>
      </c>
      <c r="D1836" s="24" t="s">
        <v>4629</v>
      </c>
      <c r="E1836" s="26" t="s">
        <v>98</v>
      </c>
      <c r="F1836" s="27" t="s">
        <v>1769</v>
      </c>
      <c r="G1836" s="28">
        <v>1</v>
      </c>
      <c r="H1836" s="28">
        <v>12</v>
      </c>
      <c r="I1836" s="29"/>
      <c r="J1836" s="29"/>
      <c r="K1836" s="29"/>
      <c r="L1836" s="29"/>
      <c r="M1836" s="29"/>
      <c r="N1836" s="28" t="s">
        <v>67</v>
      </c>
      <c r="O1836" s="21" t="str">
        <f>IF(ISBLANK(J1836),(IF(ISBLANK(I1836),(IF(ISBLANK(K1836),(IF(ISBLANK(M1836),"Preis fehlt",M1836*'JR1'!AD$2)),K1836)),I1836)),J1836)</f>
        <v>Preis fehlt</v>
      </c>
    </row>
    <row r="1837" spans="1:15" x14ac:dyDescent="0.25">
      <c r="A1837" s="14">
        <v>9354</v>
      </c>
      <c r="B1837" s="15" t="s">
        <v>134</v>
      </c>
      <c r="C1837" s="16" t="s">
        <v>4630</v>
      </c>
      <c r="D1837" s="15" t="s">
        <v>4631</v>
      </c>
      <c r="E1837" s="17" t="s">
        <v>59</v>
      </c>
      <c r="F1837" s="18"/>
      <c r="G1837" s="19"/>
      <c r="H1837" s="19"/>
      <c r="I1837" s="20">
        <v>282</v>
      </c>
      <c r="J1837" s="20"/>
      <c r="K1837" s="20">
        <v>245</v>
      </c>
      <c r="L1837" s="20">
        <v>239</v>
      </c>
      <c r="M1837" s="19">
        <v>322</v>
      </c>
      <c r="N1837" s="19" t="s">
        <v>67</v>
      </c>
      <c r="O1837" s="21">
        <f>IF(ISBLANK(J1837),(IF(ISBLANK(I1837),(IF(ISBLANK(K1837),(IF(ISBLANK(M1837),"Preis fehlt",M1837*'JR1'!AD$2)),K1837)),I1837)),J1837)</f>
        <v>282</v>
      </c>
    </row>
    <row r="1838" spans="1:15" x14ac:dyDescent="0.25">
      <c r="A1838" s="23">
        <v>2158</v>
      </c>
      <c r="B1838" s="24" t="s">
        <v>56</v>
      </c>
      <c r="C1838" s="25" t="s">
        <v>4632</v>
      </c>
      <c r="D1838" s="24" t="s">
        <v>4633</v>
      </c>
      <c r="E1838" s="26" t="s">
        <v>70</v>
      </c>
      <c r="F1838" s="27" t="s">
        <v>161</v>
      </c>
      <c r="G1838" s="28">
        <v>1</v>
      </c>
      <c r="H1838" s="28">
        <v>12</v>
      </c>
      <c r="I1838" s="29">
        <v>1493</v>
      </c>
      <c r="J1838" s="29"/>
      <c r="K1838" s="29"/>
      <c r="L1838" s="29">
        <v>1287</v>
      </c>
      <c r="M1838" s="28">
        <v>1672</v>
      </c>
      <c r="N1838" s="28" t="s">
        <v>151</v>
      </c>
      <c r="O1838" s="21">
        <f>IF(ISBLANK(J1838),(IF(ISBLANK(I1838),(IF(ISBLANK(K1838),(IF(ISBLANK(M1838),"Preis fehlt",M1838*'JR1'!AD$2)),K1838)),I1838)),J1838)</f>
        <v>1493</v>
      </c>
    </row>
    <row r="1839" spans="1:15" x14ac:dyDescent="0.25">
      <c r="A1839" s="14">
        <v>841</v>
      </c>
      <c r="B1839" s="15" t="s">
        <v>56</v>
      </c>
      <c r="C1839" s="16" t="s">
        <v>4634</v>
      </c>
      <c r="D1839" s="15" t="s">
        <v>4635</v>
      </c>
      <c r="E1839" s="17" t="s">
        <v>74</v>
      </c>
      <c r="F1839" s="18" t="s">
        <v>875</v>
      </c>
      <c r="G1839" s="19">
        <v>12</v>
      </c>
      <c r="H1839" s="19">
        <v>12</v>
      </c>
      <c r="I1839" s="20">
        <v>2996</v>
      </c>
      <c r="J1839" s="20"/>
      <c r="K1839" s="20"/>
      <c r="L1839" s="20">
        <v>2538</v>
      </c>
      <c r="M1839" s="19">
        <v>3349</v>
      </c>
      <c r="N1839" s="19" t="s">
        <v>151</v>
      </c>
      <c r="O1839" s="21">
        <f>IF(ISBLANK(J1839),(IF(ISBLANK(I1839),(IF(ISBLANK(K1839),(IF(ISBLANK(M1839),"Preis fehlt",M1839*'JR1'!AD$2)),K1839)),I1839)),J1839)</f>
        <v>2996</v>
      </c>
    </row>
    <row r="1840" spans="1:15" x14ac:dyDescent="0.25">
      <c r="A1840" s="14">
        <v>7541</v>
      </c>
      <c r="B1840" s="15" t="s">
        <v>62</v>
      </c>
      <c r="C1840" s="16" t="s">
        <v>4636</v>
      </c>
      <c r="D1840" s="15" t="s">
        <v>4637</v>
      </c>
      <c r="E1840" s="17" t="s">
        <v>65</v>
      </c>
      <c r="F1840" s="18" t="s">
        <v>1885</v>
      </c>
      <c r="G1840" s="19">
        <v>12</v>
      </c>
      <c r="H1840" s="19">
        <v>12</v>
      </c>
      <c r="I1840" s="20"/>
      <c r="J1840" s="20"/>
      <c r="K1840" s="20"/>
      <c r="L1840" s="20"/>
      <c r="M1840" s="19">
        <v>5377</v>
      </c>
      <c r="N1840" s="19" t="s">
        <v>294</v>
      </c>
      <c r="O1840" s="21">
        <f>IF(ISBLANK(J1840),(IF(ISBLANK(I1840),(IF(ISBLANK(K1840),(IF(ISBLANK(M1840),"Preis fehlt",M1840*'JR1'!AD$2)),K1840)),I1840)),J1840)</f>
        <v>6452.4</v>
      </c>
    </row>
    <row r="1841" spans="1:15" x14ac:dyDescent="0.25">
      <c r="A1841" s="23">
        <v>12095</v>
      </c>
      <c r="B1841" s="24" t="s">
        <v>56</v>
      </c>
      <c r="C1841" s="25" t="s">
        <v>4638</v>
      </c>
      <c r="D1841" s="24" t="s">
        <v>4639</v>
      </c>
      <c r="E1841" s="26" t="s">
        <v>74</v>
      </c>
      <c r="F1841" s="27" t="s">
        <v>2937</v>
      </c>
      <c r="G1841" s="28">
        <v>12</v>
      </c>
      <c r="H1841" s="28">
        <v>12</v>
      </c>
      <c r="I1841" s="29">
        <v>1587</v>
      </c>
      <c r="J1841" s="29"/>
      <c r="K1841" s="29"/>
      <c r="L1841" s="29">
        <v>1345</v>
      </c>
      <c r="M1841" s="28">
        <v>1203</v>
      </c>
      <c r="N1841" s="28" t="s">
        <v>294</v>
      </c>
      <c r="O1841" s="21">
        <f>IF(ISBLANK(J1841),(IF(ISBLANK(I1841),(IF(ISBLANK(K1841),(IF(ISBLANK(M1841),"Preis fehlt",M1841*'JR1'!AD$2)),K1841)),I1841)),J1841)</f>
        <v>1587</v>
      </c>
    </row>
    <row r="1842" spans="1:15" x14ac:dyDescent="0.25">
      <c r="A1842" s="14">
        <v>12098</v>
      </c>
      <c r="B1842" s="15" t="s">
        <v>56</v>
      </c>
      <c r="C1842" s="16" t="s">
        <v>4640</v>
      </c>
      <c r="D1842" s="15" t="s">
        <v>4641</v>
      </c>
      <c r="E1842" s="17" t="s">
        <v>98</v>
      </c>
      <c r="F1842" s="18" t="s">
        <v>4642</v>
      </c>
      <c r="G1842" s="19">
        <v>10</v>
      </c>
      <c r="H1842" s="19">
        <v>10</v>
      </c>
      <c r="I1842" s="20">
        <v>3371</v>
      </c>
      <c r="J1842" s="20"/>
      <c r="K1842" s="20"/>
      <c r="L1842" s="20">
        <v>2857</v>
      </c>
      <c r="M1842" s="19">
        <v>2529</v>
      </c>
      <c r="N1842" s="19" t="s">
        <v>294</v>
      </c>
      <c r="O1842" s="21">
        <f>IF(ISBLANK(J1842),(IF(ISBLANK(I1842),(IF(ISBLANK(K1842),(IF(ISBLANK(M1842),"Preis fehlt",M1842*'JR1'!AD$2)),K1842)),I1842)),J1842)</f>
        <v>3371</v>
      </c>
    </row>
    <row r="1843" spans="1:15" x14ac:dyDescent="0.25">
      <c r="A1843" s="23">
        <v>18890</v>
      </c>
      <c r="B1843" s="24" t="s">
        <v>56</v>
      </c>
      <c r="C1843" s="25" t="s">
        <v>4643</v>
      </c>
      <c r="D1843" s="24" t="s">
        <v>4644</v>
      </c>
      <c r="E1843" s="26" t="s">
        <v>98</v>
      </c>
      <c r="F1843" s="27" t="s">
        <v>576</v>
      </c>
      <c r="G1843" s="28">
        <v>2</v>
      </c>
      <c r="H1843" s="28">
        <v>2</v>
      </c>
      <c r="I1843" s="29"/>
      <c r="J1843" s="29"/>
      <c r="K1843" s="29"/>
      <c r="L1843" s="29"/>
      <c r="M1843" s="29"/>
      <c r="N1843" s="28" t="s">
        <v>294</v>
      </c>
      <c r="O1843" s="21" t="str">
        <f>IF(ISBLANK(J1843),(IF(ISBLANK(I1843),(IF(ISBLANK(K1843),(IF(ISBLANK(M1843),"Preis fehlt",M1843*'JR1'!AD$2)),K1843)),I1843)),J1843)</f>
        <v>Preis fehlt</v>
      </c>
    </row>
    <row r="1844" spans="1:15" x14ac:dyDescent="0.25">
      <c r="A1844" s="14">
        <v>18856</v>
      </c>
      <c r="B1844" s="15" t="s">
        <v>56</v>
      </c>
      <c r="C1844" s="16" t="s">
        <v>4645</v>
      </c>
      <c r="D1844" s="15" t="s">
        <v>4646</v>
      </c>
      <c r="E1844" s="17" t="s">
        <v>352</v>
      </c>
      <c r="F1844" s="18" t="s">
        <v>1110</v>
      </c>
      <c r="G1844" s="19">
        <v>2</v>
      </c>
      <c r="H1844" s="19">
        <v>2</v>
      </c>
      <c r="I1844" s="20"/>
      <c r="J1844" s="20"/>
      <c r="K1844" s="20"/>
      <c r="L1844" s="20"/>
      <c r="M1844" s="20"/>
      <c r="N1844" s="19" t="s">
        <v>294</v>
      </c>
      <c r="O1844" s="21" t="str">
        <f>IF(ISBLANK(J1844),(IF(ISBLANK(I1844),(IF(ISBLANK(K1844),(IF(ISBLANK(M1844),"Preis fehlt",M1844*'JR1'!AD$2)),K1844)),I1844)),J1844)</f>
        <v>Preis fehlt</v>
      </c>
    </row>
    <row r="1845" spans="1:15" x14ac:dyDescent="0.25">
      <c r="A1845" s="23">
        <v>18751</v>
      </c>
      <c r="B1845" s="24" t="s">
        <v>56</v>
      </c>
      <c r="C1845" s="25" t="s">
        <v>4647</v>
      </c>
      <c r="D1845" s="24" t="s">
        <v>4648</v>
      </c>
      <c r="E1845" s="26" t="s">
        <v>352</v>
      </c>
      <c r="F1845" s="27" t="s">
        <v>935</v>
      </c>
      <c r="G1845" s="28">
        <v>2</v>
      </c>
      <c r="H1845" s="28">
        <v>2</v>
      </c>
      <c r="I1845" s="29"/>
      <c r="J1845" s="29"/>
      <c r="K1845" s="29"/>
      <c r="L1845" s="29"/>
      <c r="M1845" s="29"/>
      <c r="N1845" s="28" t="s">
        <v>294</v>
      </c>
      <c r="O1845" s="21" t="str">
        <f>IF(ISBLANK(J1845),(IF(ISBLANK(I1845),(IF(ISBLANK(K1845),(IF(ISBLANK(M1845),"Preis fehlt",M1845*'JR1'!AD$2)),K1845)),I1845)),J1845)</f>
        <v>Preis fehlt</v>
      </c>
    </row>
    <row r="1846" spans="1:15" x14ac:dyDescent="0.25">
      <c r="A1846" s="14">
        <v>643</v>
      </c>
      <c r="B1846" s="15" t="s">
        <v>56</v>
      </c>
      <c r="C1846" s="16" t="s">
        <v>4649</v>
      </c>
      <c r="D1846" s="15" t="s">
        <v>4650</v>
      </c>
      <c r="E1846" s="17" t="s">
        <v>352</v>
      </c>
      <c r="F1846" s="18" t="s">
        <v>4651</v>
      </c>
      <c r="G1846" s="19">
        <v>10</v>
      </c>
      <c r="H1846" s="19">
        <v>10</v>
      </c>
      <c r="I1846" s="20">
        <v>2507</v>
      </c>
      <c r="J1846" s="20"/>
      <c r="K1846" s="20"/>
      <c r="L1846" s="20">
        <v>2123</v>
      </c>
      <c r="M1846" s="19">
        <v>2804</v>
      </c>
      <c r="N1846" s="19" t="s">
        <v>294</v>
      </c>
      <c r="O1846" s="21">
        <f>IF(ISBLANK(J1846),(IF(ISBLANK(I1846),(IF(ISBLANK(K1846),(IF(ISBLANK(M1846),"Preis fehlt",M1846*'JR1'!AD$2)),K1846)),I1846)),J1846)</f>
        <v>2507</v>
      </c>
    </row>
    <row r="1847" spans="1:15" x14ac:dyDescent="0.25">
      <c r="A1847" s="23">
        <v>15630</v>
      </c>
      <c r="B1847" s="24" t="s">
        <v>134</v>
      </c>
      <c r="C1847" s="25" t="s">
        <v>4652</v>
      </c>
      <c r="D1847" s="24" t="s">
        <v>4653</v>
      </c>
      <c r="E1847" s="26" t="s">
        <v>59</v>
      </c>
      <c r="F1847" s="27" t="s">
        <v>3434</v>
      </c>
      <c r="G1847" s="28">
        <v>6</v>
      </c>
      <c r="H1847" s="28">
        <v>6</v>
      </c>
      <c r="I1847" s="29">
        <v>709</v>
      </c>
      <c r="J1847" s="29"/>
      <c r="K1847" s="29">
        <v>611</v>
      </c>
      <c r="L1847" s="29">
        <v>572</v>
      </c>
      <c r="M1847" s="28">
        <v>881</v>
      </c>
      <c r="N1847" s="28" t="s">
        <v>67</v>
      </c>
      <c r="O1847" s="21">
        <f>IF(ISBLANK(J1847),(IF(ISBLANK(I1847),(IF(ISBLANK(K1847),(IF(ISBLANK(M1847),"Preis fehlt",M1847*'JR1'!AD$2)),K1847)),I1847)),J1847)</f>
        <v>709</v>
      </c>
    </row>
    <row r="1848" spans="1:15" x14ac:dyDescent="0.25">
      <c r="A1848" s="14">
        <v>15970</v>
      </c>
      <c r="B1848" s="15" t="s">
        <v>134</v>
      </c>
      <c r="C1848" s="16" t="s">
        <v>4654</v>
      </c>
      <c r="D1848" s="15" t="s">
        <v>4655</v>
      </c>
      <c r="E1848" s="17" t="s">
        <v>65</v>
      </c>
      <c r="F1848" s="18" t="s">
        <v>177</v>
      </c>
      <c r="G1848" s="19">
        <v>1</v>
      </c>
      <c r="H1848" s="19">
        <v>6</v>
      </c>
      <c r="I1848" s="20"/>
      <c r="J1848" s="20"/>
      <c r="K1848" s="20"/>
      <c r="L1848" s="20"/>
      <c r="M1848" s="20"/>
      <c r="N1848" s="19" t="s">
        <v>67</v>
      </c>
      <c r="O1848" s="21" t="str">
        <f>IF(ISBLANK(J1848),(IF(ISBLANK(I1848),(IF(ISBLANK(K1848),(IF(ISBLANK(M1848),"Preis fehlt",M1848*'JR1'!AD$2)),K1848)),I1848)),J1848)</f>
        <v>Preis fehlt</v>
      </c>
    </row>
    <row r="1849" spans="1:15" x14ac:dyDescent="0.25">
      <c r="A1849" s="23">
        <v>16438</v>
      </c>
      <c r="B1849" s="24" t="s">
        <v>56</v>
      </c>
      <c r="C1849" s="25" t="s">
        <v>4656</v>
      </c>
      <c r="D1849" s="24" t="s">
        <v>4657</v>
      </c>
      <c r="E1849" s="26" t="s">
        <v>70</v>
      </c>
      <c r="F1849" s="27" t="s">
        <v>177</v>
      </c>
      <c r="G1849" s="28">
        <v>1</v>
      </c>
      <c r="H1849" s="28">
        <v>6</v>
      </c>
      <c r="I1849" s="29"/>
      <c r="J1849" s="29"/>
      <c r="K1849" s="29"/>
      <c r="L1849" s="29"/>
      <c r="M1849" s="29"/>
      <c r="N1849" s="28" t="s">
        <v>67</v>
      </c>
      <c r="O1849" s="21" t="str">
        <f>IF(ISBLANK(J1849),(IF(ISBLANK(I1849),(IF(ISBLANK(K1849),(IF(ISBLANK(M1849),"Preis fehlt",M1849*'JR1'!AD$2)),K1849)),I1849)),J1849)</f>
        <v>Preis fehlt</v>
      </c>
    </row>
    <row r="1850" spans="1:15" x14ac:dyDescent="0.25">
      <c r="A1850" s="14">
        <v>5301</v>
      </c>
      <c r="B1850" s="15" t="s">
        <v>56</v>
      </c>
      <c r="C1850" s="16" t="s">
        <v>4658</v>
      </c>
      <c r="D1850" s="15" t="s">
        <v>4659</v>
      </c>
      <c r="E1850" s="17" t="s">
        <v>98</v>
      </c>
      <c r="F1850" s="18" t="s">
        <v>4660</v>
      </c>
      <c r="G1850" s="19">
        <v>52</v>
      </c>
      <c r="H1850" s="19">
        <v>52</v>
      </c>
      <c r="I1850" s="20">
        <v>4294</v>
      </c>
      <c r="J1850" s="20"/>
      <c r="K1850" s="20"/>
      <c r="L1850" s="20">
        <v>3637</v>
      </c>
      <c r="M1850" s="19">
        <v>4799</v>
      </c>
      <c r="N1850" s="19" t="s">
        <v>151</v>
      </c>
      <c r="O1850" s="21">
        <f>IF(ISBLANK(J1850),(IF(ISBLANK(I1850),(IF(ISBLANK(K1850),(IF(ISBLANK(M1850),"Preis fehlt",M1850*'JR1'!AD$2)),K1850)),I1850)),J1850)</f>
        <v>4294</v>
      </c>
    </row>
    <row r="1851" spans="1:15" x14ac:dyDescent="0.25">
      <c r="A1851" s="23">
        <v>18781</v>
      </c>
      <c r="B1851" s="24" t="s">
        <v>56</v>
      </c>
      <c r="C1851" s="25" t="s">
        <v>4661</v>
      </c>
      <c r="D1851" s="24" t="s">
        <v>4662</v>
      </c>
      <c r="E1851" s="26" t="s">
        <v>59</v>
      </c>
      <c r="F1851" s="27" t="s">
        <v>596</v>
      </c>
      <c r="G1851" s="28">
        <v>4</v>
      </c>
      <c r="H1851" s="28">
        <v>4</v>
      </c>
      <c r="I1851" s="29"/>
      <c r="J1851" s="29"/>
      <c r="K1851" s="29"/>
      <c r="L1851" s="29"/>
      <c r="M1851" s="29"/>
      <c r="N1851" s="28" t="s">
        <v>294</v>
      </c>
      <c r="O1851" s="21" t="str">
        <f>IF(ISBLANK(J1851),(IF(ISBLANK(I1851),(IF(ISBLANK(K1851),(IF(ISBLANK(M1851),"Preis fehlt",M1851*'JR1'!AD$2)),K1851)),I1851)),J1851)</f>
        <v>Preis fehlt</v>
      </c>
    </row>
    <row r="1852" spans="1:15" x14ac:dyDescent="0.25">
      <c r="A1852" s="23">
        <v>12097</v>
      </c>
      <c r="B1852" s="24" t="s">
        <v>56</v>
      </c>
      <c r="C1852" s="25" t="s">
        <v>4663</v>
      </c>
      <c r="D1852" s="24" t="s">
        <v>4664</v>
      </c>
      <c r="E1852" s="26" t="s">
        <v>74</v>
      </c>
      <c r="F1852" s="27" t="s">
        <v>4665</v>
      </c>
      <c r="G1852" s="28">
        <v>20</v>
      </c>
      <c r="H1852" s="28">
        <v>20</v>
      </c>
      <c r="I1852" s="29">
        <v>4978</v>
      </c>
      <c r="J1852" s="29"/>
      <c r="K1852" s="29"/>
      <c r="L1852" s="29">
        <v>4219</v>
      </c>
      <c r="M1852" s="28">
        <v>3996</v>
      </c>
      <c r="N1852" s="28" t="s">
        <v>294</v>
      </c>
      <c r="O1852" s="21">
        <f>IF(ISBLANK(J1852),(IF(ISBLANK(I1852),(IF(ISBLANK(K1852),(IF(ISBLANK(M1852),"Preis fehlt",M1852*'JR1'!AD$2)),K1852)),I1852)),J1852)</f>
        <v>4978</v>
      </c>
    </row>
    <row r="1853" spans="1:15" x14ac:dyDescent="0.25">
      <c r="A1853" s="14">
        <v>13463</v>
      </c>
      <c r="B1853" s="15" t="s">
        <v>56</v>
      </c>
      <c r="C1853" s="16" t="s">
        <v>4666</v>
      </c>
      <c r="D1853" s="15" t="s">
        <v>4667</v>
      </c>
      <c r="E1853" s="17" t="s">
        <v>352</v>
      </c>
      <c r="F1853" s="18" t="s">
        <v>367</v>
      </c>
      <c r="G1853" s="19">
        <v>4</v>
      </c>
      <c r="H1853" s="19">
        <v>4</v>
      </c>
      <c r="I1853" s="20"/>
      <c r="J1853" s="20"/>
      <c r="K1853" s="20"/>
      <c r="L1853" s="20"/>
      <c r="M1853" s="20"/>
      <c r="N1853" s="19" t="s">
        <v>294</v>
      </c>
      <c r="O1853" s="21" t="str">
        <f>IF(ISBLANK(J1853),(IF(ISBLANK(I1853),(IF(ISBLANK(K1853),(IF(ISBLANK(M1853),"Preis fehlt",M1853*'JR1'!AD$2)),K1853)),I1853)),J1853)</f>
        <v>Preis fehlt</v>
      </c>
    </row>
    <row r="1854" spans="1:15" x14ac:dyDescent="0.25">
      <c r="A1854" s="14">
        <v>13091</v>
      </c>
      <c r="B1854" s="15" t="s">
        <v>62</v>
      </c>
      <c r="C1854" s="16" t="s">
        <v>4668</v>
      </c>
      <c r="D1854" s="15" t="s">
        <v>4669</v>
      </c>
      <c r="E1854" s="17" t="s">
        <v>65</v>
      </c>
      <c r="F1854" s="18" t="s">
        <v>1927</v>
      </c>
      <c r="G1854" s="19">
        <v>4</v>
      </c>
      <c r="H1854" s="19">
        <v>4</v>
      </c>
      <c r="I1854" s="20"/>
      <c r="J1854" s="20"/>
      <c r="K1854" s="20"/>
      <c r="L1854" s="20"/>
      <c r="M1854" s="20"/>
      <c r="N1854" s="19" t="s">
        <v>294</v>
      </c>
      <c r="O1854" s="21" t="str">
        <f>IF(ISBLANK(J1854),(IF(ISBLANK(I1854),(IF(ISBLANK(K1854),(IF(ISBLANK(M1854),"Preis fehlt",M1854*'JR1'!AD$2)),K1854)),I1854)),J1854)</f>
        <v>Preis fehlt</v>
      </c>
    </row>
    <row r="1855" spans="1:15" x14ac:dyDescent="0.25">
      <c r="A1855" s="23">
        <v>13090</v>
      </c>
      <c r="B1855" s="24" t="s">
        <v>62</v>
      </c>
      <c r="C1855" s="25" t="s">
        <v>4670</v>
      </c>
      <c r="D1855" s="24" t="s">
        <v>4671</v>
      </c>
      <c r="E1855" s="26" t="s">
        <v>65</v>
      </c>
      <c r="F1855" s="27" t="s">
        <v>1927</v>
      </c>
      <c r="G1855" s="28">
        <v>4</v>
      </c>
      <c r="H1855" s="28">
        <v>6</v>
      </c>
      <c r="I1855" s="29"/>
      <c r="J1855" s="29"/>
      <c r="K1855" s="29"/>
      <c r="L1855" s="29"/>
      <c r="M1855" s="28">
        <v>792</v>
      </c>
      <c r="N1855" s="28" t="s">
        <v>67</v>
      </c>
      <c r="O1855" s="21">
        <f>IF(ISBLANK(J1855),(IF(ISBLANK(I1855),(IF(ISBLANK(K1855),(IF(ISBLANK(M1855),"Preis fehlt",M1855*'JR1'!AD$2)),K1855)),I1855)),J1855)</f>
        <v>950.4</v>
      </c>
    </row>
    <row r="1856" spans="1:15" x14ac:dyDescent="0.25">
      <c r="A1856" s="14">
        <v>15771</v>
      </c>
      <c r="B1856" s="15" t="s">
        <v>134</v>
      </c>
      <c r="C1856" s="16" t="s">
        <v>4672</v>
      </c>
      <c r="D1856" s="15" t="s">
        <v>4673</v>
      </c>
      <c r="E1856" s="17" t="s">
        <v>59</v>
      </c>
      <c r="F1856" s="18" t="s">
        <v>3205</v>
      </c>
      <c r="G1856" s="19">
        <v>1</v>
      </c>
      <c r="H1856" s="19">
        <v>9</v>
      </c>
      <c r="I1856" s="20"/>
      <c r="J1856" s="20"/>
      <c r="K1856" s="20"/>
      <c r="L1856" s="20"/>
      <c r="M1856" s="20"/>
      <c r="N1856" s="19" t="s">
        <v>294</v>
      </c>
      <c r="O1856" s="21" t="str">
        <f>IF(ISBLANK(J1856),(IF(ISBLANK(I1856),(IF(ISBLANK(K1856),(IF(ISBLANK(M1856),"Preis fehlt",M1856*'JR1'!AD$2)),K1856)),I1856)),J1856)</f>
        <v>Preis fehlt</v>
      </c>
    </row>
    <row r="1857" spans="1:15" x14ac:dyDescent="0.25">
      <c r="A1857" s="23">
        <v>15772</v>
      </c>
      <c r="B1857" s="24" t="s">
        <v>56</v>
      </c>
      <c r="C1857" s="25" t="s">
        <v>4674</v>
      </c>
      <c r="D1857" s="24" t="s">
        <v>4675</v>
      </c>
      <c r="E1857" s="26" t="s">
        <v>70</v>
      </c>
      <c r="F1857" s="27" t="s">
        <v>3205</v>
      </c>
      <c r="G1857" s="28">
        <v>1</v>
      </c>
      <c r="H1857" s="28">
        <v>9</v>
      </c>
      <c r="I1857" s="29"/>
      <c r="J1857" s="29"/>
      <c r="K1857" s="29"/>
      <c r="L1857" s="29"/>
      <c r="M1857" s="29"/>
      <c r="N1857" s="28" t="s">
        <v>67</v>
      </c>
      <c r="O1857" s="21" t="str">
        <f>IF(ISBLANK(J1857),(IF(ISBLANK(I1857),(IF(ISBLANK(K1857),(IF(ISBLANK(M1857),"Preis fehlt",M1857*'JR1'!AD$2)),K1857)),I1857)),J1857)</f>
        <v>Preis fehlt</v>
      </c>
    </row>
    <row r="1858" spans="1:15" x14ac:dyDescent="0.25">
      <c r="A1858" s="14">
        <v>15775</v>
      </c>
      <c r="B1858" s="15" t="s">
        <v>134</v>
      </c>
      <c r="C1858" s="16" t="s">
        <v>4676</v>
      </c>
      <c r="D1858" s="15" t="s">
        <v>4677</v>
      </c>
      <c r="E1858" s="17" t="s">
        <v>59</v>
      </c>
      <c r="F1858" s="18" t="s">
        <v>320</v>
      </c>
      <c r="G1858" s="19">
        <v>1</v>
      </c>
      <c r="H1858" s="19">
        <v>4</v>
      </c>
      <c r="I1858" s="20"/>
      <c r="J1858" s="20"/>
      <c r="K1858" s="20"/>
      <c r="L1858" s="20"/>
      <c r="M1858" s="20"/>
      <c r="N1858" s="19" t="s">
        <v>294</v>
      </c>
      <c r="O1858" s="21" t="str">
        <f>IF(ISBLANK(J1858),(IF(ISBLANK(I1858),(IF(ISBLANK(K1858),(IF(ISBLANK(M1858),"Preis fehlt",M1858*'JR1'!AD$2)),K1858)),I1858)),J1858)</f>
        <v>Preis fehlt</v>
      </c>
    </row>
    <row r="1859" spans="1:15" x14ac:dyDescent="0.25">
      <c r="A1859" s="23">
        <v>11017</v>
      </c>
      <c r="B1859" s="24" t="s">
        <v>56</v>
      </c>
      <c r="C1859" s="25" t="s">
        <v>4678</v>
      </c>
      <c r="D1859" s="24" t="s">
        <v>4679</v>
      </c>
      <c r="E1859" s="26" t="s">
        <v>65</v>
      </c>
      <c r="F1859" s="27" t="s">
        <v>117</v>
      </c>
      <c r="G1859" s="28">
        <v>6</v>
      </c>
      <c r="H1859" s="28">
        <v>6</v>
      </c>
      <c r="I1859" s="29">
        <v>577</v>
      </c>
      <c r="J1859" s="29"/>
      <c r="K1859" s="29"/>
      <c r="L1859" s="29">
        <v>489</v>
      </c>
      <c r="M1859" s="28">
        <v>802</v>
      </c>
      <c r="N1859" s="28" t="s">
        <v>67</v>
      </c>
      <c r="O1859" s="21">
        <f>IF(ISBLANK(J1859),(IF(ISBLANK(I1859),(IF(ISBLANK(K1859),(IF(ISBLANK(M1859),"Preis fehlt",M1859*'JR1'!AD$2)),K1859)),I1859)),J1859)</f>
        <v>577</v>
      </c>
    </row>
    <row r="1860" spans="1:15" x14ac:dyDescent="0.25">
      <c r="A1860" s="14">
        <v>13312</v>
      </c>
      <c r="B1860" s="15" t="s">
        <v>62</v>
      </c>
      <c r="C1860" s="16" t="s">
        <v>4680</v>
      </c>
      <c r="D1860" s="15" t="s">
        <v>4681</v>
      </c>
      <c r="E1860" s="17" t="s">
        <v>70</v>
      </c>
      <c r="F1860" s="18" t="s">
        <v>387</v>
      </c>
      <c r="G1860" s="19">
        <v>4</v>
      </c>
      <c r="H1860" s="19">
        <v>4</v>
      </c>
      <c r="I1860" s="20"/>
      <c r="J1860" s="20"/>
      <c r="K1860" s="20"/>
      <c r="L1860" s="20"/>
      <c r="M1860" s="19">
        <v>765</v>
      </c>
      <c r="N1860" s="19" t="s">
        <v>294</v>
      </c>
      <c r="O1860" s="21">
        <f>IF(ISBLANK(J1860),(IF(ISBLANK(I1860),(IF(ISBLANK(K1860),(IF(ISBLANK(M1860),"Preis fehlt",M1860*'JR1'!AD$2)),K1860)),I1860)),J1860)</f>
        <v>918</v>
      </c>
    </row>
    <row r="1861" spans="1:15" ht="30" x14ac:dyDescent="0.25">
      <c r="A1861" s="23">
        <v>8533</v>
      </c>
      <c r="B1861" s="24" t="s">
        <v>56</v>
      </c>
      <c r="C1861" s="25" t="s">
        <v>4682</v>
      </c>
      <c r="D1861" s="24" t="s">
        <v>4683</v>
      </c>
      <c r="E1861" s="26" t="s">
        <v>59</v>
      </c>
      <c r="F1861" s="27" t="s">
        <v>4684</v>
      </c>
      <c r="G1861" s="28">
        <v>32</v>
      </c>
      <c r="H1861" s="28">
        <v>32</v>
      </c>
      <c r="I1861" s="29">
        <v>12319</v>
      </c>
      <c r="J1861" s="29"/>
      <c r="K1861" s="29"/>
      <c r="L1861" s="29">
        <v>10439</v>
      </c>
      <c r="M1861" s="28">
        <v>13668</v>
      </c>
      <c r="N1861" s="28" t="s">
        <v>294</v>
      </c>
      <c r="O1861" s="21">
        <f>IF(ISBLANK(J1861),(IF(ISBLANK(I1861),(IF(ISBLANK(K1861),(IF(ISBLANK(M1861),"Preis fehlt",M1861*'JR1'!AD$2)),K1861)),I1861)),J1861)</f>
        <v>12319</v>
      </c>
    </row>
    <row r="1862" spans="1:15" x14ac:dyDescent="0.25">
      <c r="A1862" s="14">
        <v>10071</v>
      </c>
      <c r="B1862" s="15" t="s">
        <v>56</v>
      </c>
      <c r="C1862" s="16" t="s">
        <v>4685</v>
      </c>
      <c r="D1862" s="15" t="s">
        <v>4686</v>
      </c>
      <c r="E1862" s="17" t="s">
        <v>98</v>
      </c>
      <c r="F1862" s="18" t="s">
        <v>1180</v>
      </c>
      <c r="G1862" s="19">
        <v>4</v>
      </c>
      <c r="H1862" s="19">
        <v>4</v>
      </c>
      <c r="I1862" s="20">
        <v>428</v>
      </c>
      <c r="J1862" s="20">
        <v>428</v>
      </c>
      <c r="K1862" s="20"/>
      <c r="L1862" s="20">
        <v>362</v>
      </c>
      <c r="M1862" s="19">
        <v>557</v>
      </c>
      <c r="N1862" s="19" t="s">
        <v>67</v>
      </c>
      <c r="O1862" s="21">
        <f>IF(ISBLANK(J1862),(IF(ISBLANK(I1862),(IF(ISBLANK(K1862),(IF(ISBLANK(M1862),"Preis fehlt",M1862*'JR1'!AD$2)),K1862)),I1862)),J1862)</f>
        <v>428</v>
      </c>
    </row>
    <row r="1863" spans="1:15" x14ac:dyDescent="0.25">
      <c r="A1863" s="23">
        <v>973</v>
      </c>
      <c r="B1863" s="24" t="s">
        <v>56</v>
      </c>
      <c r="C1863" s="25" t="s">
        <v>4687</v>
      </c>
      <c r="D1863" s="24" t="s">
        <v>4688</v>
      </c>
      <c r="E1863" s="26" t="s">
        <v>74</v>
      </c>
      <c r="F1863" s="27" t="s">
        <v>447</v>
      </c>
      <c r="G1863" s="28">
        <v>1</v>
      </c>
      <c r="H1863" s="28">
        <v>12</v>
      </c>
      <c r="I1863" s="29">
        <v>2140</v>
      </c>
      <c r="J1863" s="29"/>
      <c r="K1863" s="29"/>
      <c r="L1863" s="29">
        <v>1813</v>
      </c>
      <c r="M1863" s="28">
        <v>2388</v>
      </c>
      <c r="N1863" s="28" t="s">
        <v>294</v>
      </c>
      <c r="O1863" s="21">
        <f>IF(ISBLANK(J1863),(IF(ISBLANK(I1863),(IF(ISBLANK(K1863),(IF(ISBLANK(M1863),"Preis fehlt",M1863*'JR1'!AD$2)),K1863)),I1863)),J1863)</f>
        <v>2140</v>
      </c>
    </row>
    <row r="1864" spans="1:15" ht="30" x14ac:dyDescent="0.25">
      <c r="A1864" s="14">
        <v>7593</v>
      </c>
      <c r="B1864" s="15" t="s">
        <v>894</v>
      </c>
      <c r="C1864" s="16" t="s">
        <v>4689</v>
      </c>
      <c r="D1864" s="15" t="s">
        <v>4690</v>
      </c>
      <c r="E1864" s="17" t="s">
        <v>65</v>
      </c>
      <c r="F1864" s="18" t="s">
        <v>4691</v>
      </c>
      <c r="G1864" s="19">
        <v>4</v>
      </c>
      <c r="H1864" s="19">
        <v>6</v>
      </c>
      <c r="I1864" s="20">
        <v>2794</v>
      </c>
      <c r="J1864" s="20"/>
      <c r="K1864" s="20"/>
      <c r="L1864" s="20">
        <v>2368</v>
      </c>
      <c r="M1864" s="19">
        <v>2429</v>
      </c>
      <c r="N1864" s="19" t="s">
        <v>294</v>
      </c>
      <c r="O1864" s="21">
        <f>IF(ISBLANK(J1864),(IF(ISBLANK(I1864),(IF(ISBLANK(K1864),(IF(ISBLANK(M1864),"Preis fehlt",M1864*'JR1'!AD$2)),K1864)),I1864)),J1864)</f>
        <v>2794</v>
      </c>
    </row>
    <row r="1865" spans="1:15" x14ac:dyDescent="0.25">
      <c r="A1865" s="23">
        <v>12719</v>
      </c>
      <c r="B1865" s="24" t="s">
        <v>56</v>
      </c>
      <c r="C1865" s="25" t="s">
        <v>4692</v>
      </c>
      <c r="D1865" s="24" t="s">
        <v>4693</v>
      </c>
      <c r="E1865" s="26" t="s">
        <v>154</v>
      </c>
      <c r="F1865" s="27" t="s">
        <v>402</v>
      </c>
      <c r="G1865" s="28">
        <v>6</v>
      </c>
      <c r="H1865" s="28">
        <v>6</v>
      </c>
      <c r="I1865" s="29">
        <v>2576</v>
      </c>
      <c r="J1865" s="29"/>
      <c r="K1865" s="29"/>
      <c r="L1865" s="29">
        <v>2182</v>
      </c>
      <c r="M1865" s="28">
        <v>2291</v>
      </c>
      <c r="N1865" s="28" t="s">
        <v>294</v>
      </c>
      <c r="O1865" s="21">
        <f>IF(ISBLANK(J1865),(IF(ISBLANK(I1865),(IF(ISBLANK(K1865),(IF(ISBLANK(M1865),"Preis fehlt",M1865*'JR1'!AD$2)),K1865)),I1865)),J1865)</f>
        <v>2576</v>
      </c>
    </row>
    <row r="1866" spans="1:15" ht="45" x14ac:dyDescent="0.25">
      <c r="A1866" s="14">
        <v>279</v>
      </c>
      <c r="B1866" s="15" t="s">
        <v>56</v>
      </c>
      <c r="C1866" s="16" t="s">
        <v>4694</v>
      </c>
      <c r="D1866" s="15" t="s">
        <v>4695</v>
      </c>
      <c r="E1866" s="17" t="s">
        <v>98</v>
      </c>
      <c r="F1866" s="18" t="s">
        <v>4696</v>
      </c>
      <c r="G1866" s="19">
        <v>16</v>
      </c>
      <c r="H1866" s="19">
        <v>16</v>
      </c>
      <c r="I1866" s="20">
        <v>6869</v>
      </c>
      <c r="J1866" s="20"/>
      <c r="K1866" s="20"/>
      <c r="L1866" s="20">
        <v>5820</v>
      </c>
      <c r="M1866" s="19">
        <v>7683</v>
      </c>
      <c r="N1866" s="19" t="s">
        <v>294</v>
      </c>
      <c r="O1866" s="21">
        <f>IF(ISBLANK(J1866),(IF(ISBLANK(I1866),(IF(ISBLANK(K1866),(IF(ISBLANK(M1866),"Preis fehlt",M1866*'JR1'!AD$2)),K1866)),I1866)),J1866)</f>
        <v>6869</v>
      </c>
    </row>
    <row r="1867" spans="1:15" x14ac:dyDescent="0.25">
      <c r="A1867" s="23">
        <v>9051</v>
      </c>
      <c r="B1867" s="24" t="s">
        <v>134</v>
      </c>
      <c r="C1867" s="25" t="s">
        <v>4697</v>
      </c>
      <c r="D1867" s="24" t="s">
        <v>4698</v>
      </c>
      <c r="E1867" s="26" t="s">
        <v>98</v>
      </c>
      <c r="F1867" s="27" t="s">
        <v>1704</v>
      </c>
      <c r="G1867" s="28">
        <v>6</v>
      </c>
      <c r="H1867" s="28">
        <v>6</v>
      </c>
      <c r="I1867" s="29">
        <v>731</v>
      </c>
      <c r="J1867" s="29"/>
      <c r="K1867" s="29">
        <v>709</v>
      </c>
      <c r="L1867" s="29">
        <v>619</v>
      </c>
      <c r="M1867" s="28">
        <v>952</v>
      </c>
      <c r="N1867" s="28" t="s">
        <v>294</v>
      </c>
      <c r="O1867" s="21">
        <f>IF(ISBLANK(J1867),(IF(ISBLANK(I1867),(IF(ISBLANK(K1867),(IF(ISBLANK(M1867),"Preis fehlt",M1867*'JR1'!AD$2)),K1867)),I1867)),J1867)</f>
        <v>731</v>
      </c>
    </row>
    <row r="1868" spans="1:15" x14ac:dyDescent="0.25">
      <c r="A1868" s="14">
        <v>9093</v>
      </c>
      <c r="B1868" s="15" t="s">
        <v>134</v>
      </c>
      <c r="C1868" s="16" t="s">
        <v>4699</v>
      </c>
      <c r="D1868" s="15" t="s">
        <v>4700</v>
      </c>
      <c r="E1868" s="17" t="s">
        <v>98</v>
      </c>
      <c r="F1868" s="18" t="s">
        <v>293</v>
      </c>
      <c r="G1868" s="19">
        <v>8</v>
      </c>
      <c r="H1868" s="19">
        <v>8</v>
      </c>
      <c r="I1868" s="20">
        <v>623</v>
      </c>
      <c r="J1868" s="20"/>
      <c r="K1868" s="20">
        <v>521</v>
      </c>
      <c r="L1868" s="20">
        <v>533</v>
      </c>
      <c r="M1868" s="19">
        <v>795</v>
      </c>
      <c r="N1868" s="19" t="s">
        <v>67</v>
      </c>
      <c r="O1868" s="21">
        <f>IF(ISBLANK(J1868),(IF(ISBLANK(I1868),(IF(ISBLANK(K1868),(IF(ISBLANK(M1868),"Preis fehlt",M1868*'JR1'!AD$2)),K1868)),I1868)),J1868)</f>
        <v>623</v>
      </c>
    </row>
    <row r="1869" spans="1:15" ht="30" x14ac:dyDescent="0.25">
      <c r="A1869" s="23">
        <v>247</v>
      </c>
      <c r="B1869" s="24" t="s">
        <v>56</v>
      </c>
      <c r="C1869" s="25" t="s">
        <v>4701</v>
      </c>
      <c r="D1869" s="24" t="s">
        <v>4702</v>
      </c>
      <c r="E1869" s="26" t="s">
        <v>74</v>
      </c>
      <c r="F1869" s="27" t="s">
        <v>4703</v>
      </c>
      <c r="G1869" s="28">
        <v>14</v>
      </c>
      <c r="H1869" s="28">
        <v>14</v>
      </c>
      <c r="I1869" s="29">
        <v>5686</v>
      </c>
      <c r="J1869" s="29"/>
      <c r="K1869" s="29"/>
      <c r="L1869" s="29">
        <v>4818</v>
      </c>
      <c r="M1869" s="28">
        <v>6357</v>
      </c>
      <c r="N1869" s="28" t="s">
        <v>294</v>
      </c>
      <c r="O1869" s="21">
        <f>IF(ISBLANK(J1869),(IF(ISBLANK(I1869),(IF(ISBLANK(K1869),(IF(ISBLANK(M1869),"Preis fehlt",M1869*'JR1'!AD$2)),K1869)),I1869)),J1869)</f>
        <v>5686</v>
      </c>
    </row>
    <row r="1870" spans="1:15" x14ac:dyDescent="0.25">
      <c r="A1870" s="23">
        <v>831</v>
      </c>
      <c r="B1870" s="24" t="s">
        <v>56</v>
      </c>
      <c r="C1870" s="25" t="s">
        <v>4704</v>
      </c>
      <c r="D1870" s="24" t="s">
        <v>4705</v>
      </c>
      <c r="E1870" s="26" t="s">
        <v>91</v>
      </c>
      <c r="F1870" s="27" t="s">
        <v>1183</v>
      </c>
      <c r="G1870" s="28">
        <v>12</v>
      </c>
      <c r="H1870" s="28">
        <v>12</v>
      </c>
      <c r="I1870" s="29">
        <v>3957</v>
      </c>
      <c r="J1870" s="29"/>
      <c r="K1870" s="29"/>
      <c r="L1870" s="29">
        <v>3353</v>
      </c>
      <c r="M1870" s="28">
        <v>4420</v>
      </c>
      <c r="N1870" s="28" t="s">
        <v>294</v>
      </c>
      <c r="O1870" s="21">
        <f>IF(ISBLANK(J1870),(IF(ISBLANK(I1870),(IF(ISBLANK(K1870),(IF(ISBLANK(M1870),"Preis fehlt",M1870*'JR1'!AD$2)),K1870)),I1870)),J1870)</f>
        <v>3957</v>
      </c>
    </row>
    <row r="1871" spans="1:15" ht="45" x14ac:dyDescent="0.25">
      <c r="A1871" s="14">
        <v>8042</v>
      </c>
      <c r="B1871" s="15" t="s">
        <v>56</v>
      </c>
      <c r="C1871" s="16" t="s">
        <v>4706</v>
      </c>
      <c r="D1871" s="15" t="s">
        <v>4707</v>
      </c>
      <c r="E1871" s="17" t="s">
        <v>98</v>
      </c>
      <c r="F1871" s="18" t="s">
        <v>4708</v>
      </c>
      <c r="G1871" s="19">
        <v>26</v>
      </c>
      <c r="H1871" s="19">
        <v>26</v>
      </c>
      <c r="I1871" s="20">
        <v>10685</v>
      </c>
      <c r="J1871" s="20"/>
      <c r="K1871" s="20"/>
      <c r="L1871" s="20">
        <v>9055</v>
      </c>
      <c r="M1871" s="19">
        <v>11947</v>
      </c>
      <c r="N1871" s="19" t="s">
        <v>294</v>
      </c>
      <c r="O1871" s="21">
        <f>IF(ISBLANK(J1871),(IF(ISBLANK(I1871),(IF(ISBLANK(K1871),(IF(ISBLANK(M1871),"Preis fehlt",M1871*'JR1'!AD$2)),K1871)),I1871)),J1871)</f>
        <v>10685</v>
      </c>
    </row>
    <row r="1872" spans="1:15" ht="90" x14ac:dyDescent="0.25">
      <c r="A1872" s="23">
        <v>136</v>
      </c>
      <c r="B1872" s="24" t="s">
        <v>56</v>
      </c>
      <c r="C1872" s="25" t="s">
        <v>4709</v>
      </c>
      <c r="D1872" s="24" t="s">
        <v>4710</v>
      </c>
      <c r="E1872" s="26" t="s">
        <v>98</v>
      </c>
      <c r="F1872" s="27" t="s">
        <v>161</v>
      </c>
      <c r="G1872" s="28">
        <v>59</v>
      </c>
      <c r="H1872" s="28">
        <v>70</v>
      </c>
      <c r="I1872" s="29">
        <v>20682</v>
      </c>
      <c r="J1872" s="29"/>
      <c r="K1872" s="29"/>
      <c r="L1872" s="29">
        <v>17525</v>
      </c>
      <c r="M1872" s="28">
        <v>23132</v>
      </c>
      <c r="N1872" s="28" t="s">
        <v>294</v>
      </c>
      <c r="O1872" s="21">
        <f>IF(ISBLANK(J1872),(IF(ISBLANK(I1872),(IF(ISBLANK(K1872),(IF(ISBLANK(M1872),"Preis fehlt",M1872*'JR1'!AD$2)),K1872)),I1872)),J1872)</f>
        <v>20682</v>
      </c>
    </row>
    <row r="1873" spans="1:15" ht="150" x14ac:dyDescent="0.25">
      <c r="A1873" s="14">
        <v>175</v>
      </c>
      <c r="B1873" s="15" t="s">
        <v>56</v>
      </c>
      <c r="C1873" s="16" t="s">
        <v>4711</v>
      </c>
      <c r="D1873" s="15" t="s">
        <v>4712</v>
      </c>
      <c r="E1873" s="17" t="s">
        <v>352</v>
      </c>
      <c r="F1873" s="18" t="s">
        <v>161</v>
      </c>
      <c r="G1873" s="19">
        <v>135</v>
      </c>
      <c r="H1873" s="19">
        <v>146</v>
      </c>
      <c r="I1873" s="20">
        <v>46281</v>
      </c>
      <c r="J1873" s="20"/>
      <c r="K1873" s="20"/>
      <c r="L1873" s="20">
        <v>39218</v>
      </c>
      <c r="M1873" s="19">
        <v>51760</v>
      </c>
      <c r="N1873" s="19" t="s">
        <v>294</v>
      </c>
      <c r="O1873" s="21">
        <f>IF(ISBLANK(J1873),(IF(ISBLANK(I1873),(IF(ISBLANK(K1873),(IF(ISBLANK(M1873),"Preis fehlt",M1873*'JR1'!AD$2)),K1873)),I1873)),J1873)</f>
        <v>46281</v>
      </c>
    </row>
    <row r="1874" spans="1:15" ht="45" x14ac:dyDescent="0.25">
      <c r="A1874" s="23">
        <v>8043</v>
      </c>
      <c r="B1874" s="24" t="s">
        <v>56</v>
      </c>
      <c r="C1874" s="25" t="s">
        <v>4713</v>
      </c>
      <c r="D1874" s="24" t="s">
        <v>4714</v>
      </c>
      <c r="E1874" s="26" t="s">
        <v>59</v>
      </c>
      <c r="F1874" s="27" t="s">
        <v>2459</v>
      </c>
      <c r="G1874" s="28">
        <v>12</v>
      </c>
      <c r="H1874" s="28">
        <v>12</v>
      </c>
      <c r="I1874" s="29">
        <v>1910</v>
      </c>
      <c r="J1874" s="29"/>
      <c r="K1874" s="29"/>
      <c r="L1874" s="29">
        <v>1618</v>
      </c>
      <c r="M1874" s="28">
        <v>2135</v>
      </c>
      <c r="N1874" s="28" t="s">
        <v>294</v>
      </c>
      <c r="O1874" s="21">
        <f>IF(ISBLANK(J1874),(IF(ISBLANK(I1874),(IF(ISBLANK(K1874),(IF(ISBLANK(M1874),"Preis fehlt",M1874*'JR1'!AD$2)),K1874)),I1874)),J1874)</f>
        <v>1910</v>
      </c>
    </row>
    <row r="1875" spans="1:15" ht="30" x14ac:dyDescent="0.25">
      <c r="A1875" s="14">
        <v>468</v>
      </c>
      <c r="B1875" s="15" t="s">
        <v>56</v>
      </c>
      <c r="C1875" s="16" t="s">
        <v>4715</v>
      </c>
      <c r="D1875" s="15" t="s">
        <v>4716</v>
      </c>
      <c r="E1875" s="17" t="s">
        <v>129</v>
      </c>
      <c r="F1875" s="18" t="s">
        <v>4717</v>
      </c>
      <c r="G1875" s="19">
        <v>28</v>
      </c>
      <c r="H1875" s="19">
        <v>28</v>
      </c>
      <c r="I1875" s="20">
        <v>12100</v>
      </c>
      <c r="J1875" s="20"/>
      <c r="K1875" s="20"/>
      <c r="L1875" s="20">
        <v>10254</v>
      </c>
      <c r="M1875" s="19">
        <v>13536</v>
      </c>
      <c r="N1875" s="19" t="s">
        <v>294</v>
      </c>
      <c r="O1875" s="21">
        <f>IF(ISBLANK(J1875),(IF(ISBLANK(I1875),(IF(ISBLANK(K1875),(IF(ISBLANK(M1875),"Preis fehlt",M1875*'JR1'!AD$2)),K1875)),I1875)),J1875)</f>
        <v>12100</v>
      </c>
    </row>
    <row r="1876" spans="1:15" x14ac:dyDescent="0.25">
      <c r="A1876" s="14">
        <v>13093</v>
      </c>
      <c r="B1876" s="15" t="s">
        <v>62</v>
      </c>
      <c r="C1876" s="16" t="s">
        <v>4718</v>
      </c>
      <c r="D1876" s="15" t="s">
        <v>4719</v>
      </c>
      <c r="E1876" s="17" t="s">
        <v>65</v>
      </c>
      <c r="F1876" s="18" t="s">
        <v>4720</v>
      </c>
      <c r="G1876" s="19">
        <v>4</v>
      </c>
      <c r="H1876" s="19">
        <v>4</v>
      </c>
      <c r="I1876" s="20"/>
      <c r="J1876" s="20"/>
      <c r="K1876" s="20"/>
      <c r="L1876" s="20"/>
      <c r="M1876" s="19">
        <v>884</v>
      </c>
      <c r="N1876" s="19" t="s">
        <v>67</v>
      </c>
      <c r="O1876" s="21">
        <f>IF(ISBLANK(J1876),(IF(ISBLANK(I1876),(IF(ISBLANK(K1876),(IF(ISBLANK(M1876),"Preis fehlt",M1876*'JR1'!AD$2)),K1876)),I1876)),J1876)</f>
        <v>1060.8</v>
      </c>
    </row>
    <row r="1877" spans="1:15" ht="30" x14ac:dyDescent="0.25">
      <c r="A1877" s="23">
        <v>5577</v>
      </c>
      <c r="B1877" s="24" t="s">
        <v>56</v>
      </c>
      <c r="C1877" s="25" t="s">
        <v>4721</v>
      </c>
      <c r="D1877" s="24" t="s">
        <v>4722</v>
      </c>
      <c r="E1877" s="26" t="s">
        <v>129</v>
      </c>
      <c r="F1877" s="27" t="s">
        <v>3434</v>
      </c>
      <c r="G1877" s="28">
        <v>6</v>
      </c>
      <c r="H1877" s="28">
        <v>6</v>
      </c>
      <c r="I1877" s="29">
        <v>894</v>
      </c>
      <c r="J1877" s="29"/>
      <c r="K1877" s="29"/>
      <c r="L1877" s="29">
        <v>758</v>
      </c>
      <c r="M1877" s="28">
        <v>999</v>
      </c>
      <c r="N1877" s="28" t="s">
        <v>126</v>
      </c>
      <c r="O1877" s="21">
        <f>IF(ISBLANK(J1877),(IF(ISBLANK(I1877),(IF(ISBLANK(K1877),(IF(ISBLANK(M1877),"Preis fehlt",M1877*'JR1'!AD$2)),K1877)),I1877)),J1877)</f>
        <v>894</v>
      </c>
    </row>
    <row r="1878" spans="1:15" ht="30" x14ac:dyDescent="0.25">
      <c r="A1878" s="23">
        <v>7544</v>
      </c>
      <c r="B1878" s="24" t="s">
        <v>56</v>
      </c>
      <c r="C1878" s="25" t="s">
        <v>4723</v>
      </c>
      <c r="D1878" s="24" t="s">
        <v>4724</v>
      </c>
      <c r="E1878" s="26" t="s">
        <v>74</v>
      </c>
      <c r="F1878" s="27" t="s">
        <v>4227</v>
      </c>
      <c r="G1878" s="28">
        <v>6</v>
      </c>
      <c r="H1878" s="28">
        <v>6</v>
      </c>
      <c r="I1878" s="29">
        <v>2933</v>
      </c>
      <c r="J1878" s="29"/>
      <c r="K1878" s="29"/>
      <c r="L1878" s="29">
        <v>2486</v>
      </c>
      <c r="M1878" s="28">
        <v>3282</v>
      </c>
      <c r="N1878" s="28" t="s">
        <v>126</v>
      </c>
      <c r="O1878" s="21">
        <f>IF(ISBLANK(J1878),(IF(ISBLANK(I1878),(IF(ISBLANK(K1878),(IF(ISBLANK(M1878),"Preis fehlt",M1878*'JR1'!AD$2)),K1878)),I1878)),J1878)</f>
        <v>2933</v>
      </c>
    </row>
    <row r="1879" spans="1:15" ht="45" x14ac:dyDescent="0.25">
      <c r="A1879" s="23">
        <v>426</v>
      </c>
      <c r="B1879" s="24" t="s">
        <v>56</v>
      </c>
      <c r="C1879" s="25" t="s">
        <v>4725</v>
      </c>
      <c r="D1879" s="24" t="s">
        <v>4726</v>
      </c>
      <c r="E1879" s="26" t="s">
        <v>74</v>
      </c>
      <c r="F1879" s="27" t="s">
        <v>565</v>
      </c>
      <c r="G1879" s="28">
        <v>4</v>
      </c>
      <c r="H1879" s="28">
        <v>4</v>
      </c>
      <c r="I1879" s="29">
        <v>1321</v>
      </c>
      <c r="J1879" s="29"/>
      <c r="K1879" s="29"/>
      <c r="L1879" s="29">
        <v>1119</v>
      </c>
      <c r="M1879" s="28">
        <v>1479</v>
      </c>
      <c r="N1879" s="28" t="s">
        <v>462</v>
      </c>
      <c r="O1879" s="21">
        <f>IF(ISBLANK(J1879),(IF(ISBLANK(I1879),(IF(ISBLANK(K1879),(IF(ISBLANK(M1879),"Preis fehlt",M1879*'JR1'!AD$2)),K1879)),I1879)),J1879)</f>
        <v>1321</v>
      </c>
    </row>
    <row r="1880" spans="1:15" ht="45" x14ac:dyDescent="0.25">
      <c r="A1880" s="14">
        <v>5450</v>
      </c>
      <c r="B1880" s="15" t="s">
        <v>56</v>
      </c>
      <c r="C1880" s="16" t="s">
        <v>4727</v>
      </c>
      <c r="D1880" s="15" t="s">
        <v>4728</v>
      </c>
      <c r="E1880" s="17" t="s">
        <v>74</v>
      </c>
      <c r="F1880" s="18" t="s">
        <v>4729</v>
      </c>
      <c r="G1880" s="19">
        <v>8</v>
      </c>
      <c r="H1880" s="19">
        <v>8</v>
      </c>
      <c r="I1880" s="20">
        <v>767</v>
      </c>
      <c r="J1880" s="20"/>
      <c r="K1880" s="20"/>
      <c r="L1880" s="20">
        <v>651</v>
      </c>
      <c r="M1880" s="19">
        <v>858</v>
      </c>
      <c r="N1880" s="19" t="s">
        <v>462</v>
      </c>
      <c r="O1880" s="21">
        <f>IF(ISBLANK(J1880),(IF(ISBLANK(I1880),(IF(ISBLANK(K1880),(IF(ISBLANK(M1880),"Preis fehlt",M1880*'JR1'!AD$2)),K1880)),I1880)),J1880)</f>
        <v>767</v>
      </c>
    </row>
    <row r="1881" spans="1:15" x14ac:dyDescent="0.25">
      <c r="A1881" s="14">
        <v>5042</v>
      </c>
      <c r="B1881" s="15" t="s">
        <v>56</v>
      </c>
      <c r="C1881" s="16" t="s">
        <v>4730</v>
      </c>
      <c r="D1881" s="15" t="s">
        <v>4731</v>
      </c>
      <c r="E1881" s="17" t="s">
        <v>129</v>
      </c>
      <c r="F1881" s="18" t="s">
        <v>4732</v>
      </c>
      <c r="G1881" s="19">
        <v>8</v>
      </c>
      <c r="H1881" s="19">
        <v>8</v>
      </c>
      <c r="I1881" s="20">
        <v>1135</v>
      </c>
      <c r="J1881" s="20"/>
      <c r="K1881" s="20"/>
      <c r="L1881" s="20">
        <v>961</v>
      </c>
      <c r="M1881" s="19">
        <v>1268</v>
      </c>
      <c r="N1881" s="19" t="s">
        <v>104</v>
      </c>
      <c r="O1881" s="21">
        <f>IF(ISBLANK(J1881),(IF(ISBLANK(I1881),(IF(ISBLANK(K1881),(IF(ISBLANK(M1881),"Preis fehlt",M1881*'JR1'!AD$2)),K1881)),I1881)),J1881)</f>
        <v>1135</v>
      </c>
    </row>
    <row r="1882" spans="1:15" x14ac:dyDescent="0.25">
      <c r="A1882" s="23">
        <v>8599</v>
      </c>
      <c r="B1882" s="24" t="s">
        <v>56</v>
      </c>
      <c r="C1882" s="25" t="s">
        <v>4733</v>
      </c>
      <c r="D1882" s="24" t="s">
        <v>4734</v>
      </c>
      <c r="E1882" s="26" t="s">
        <v>98</v>
      </c>
      <c r="F1882" s="27" t="s">
        <v>1694</v>
      </c>
      <c r="G1882" s="28">
        <v>6</v>
      </c>
      <c r="H1882" s="28">
        <v>6</v>
      </c>
      <c r="I1882" s="29"/>
      <c r="J1882" s="29"/>
      <c r="K1882" s="29"/>
      <c r="L1882" s="29"/>
      <c r="M1882" s="29"/>
      <c r="N1882" s="28" t="s">
        <v>93</v>
      </c>
      <c r="O1882" s="21" t="str">
        <f>IF(ISBLANK(J1882),(IF(ISBLANK(I1882),(IF(ISBLANK(K1882),(IF(ISBLANK(M1882),"Preis fehlt",M1882*'JR1'!AD$2)),K1882)),I1882)),J1882)</f>
        <v>Preis fehlt</v>
      </c>
    </row>
    <row r="1883" spans="1:15" ht="120" x14ac:dyDescent="0.25">
      <c r="A1883" s="14">
        <v>678</v>
      </c>
      <c r="B1883" s="15" t="s">
        <v>56</v>
      </c>
      <c r="C1883" s="16" t="s">
        <v>4735</v>
      </c>
      <c r="D1883" s="15" t="s">
        <v>4736</v>
      </c>
      <c r="E1883" s="17" t="s">
        <v>154</v>
      </c>
      <c r="F1883" s="18" t="s">
        <v>2436</v>
      </c>
      <c r="G1883" s="19">
        <v>4</v>
      </c>
      <c r="H1883" s="19">
        <v>4</v>
      </c>
      <c r="I1883" s="20">
        <v>1182</v>
      </c>
      <c r="J1883" s="20"/>
      <c r="K1883" s="20"/>
      <c r="L1883" s="20">
        <v>1000</v>
      </c>
      <c r="M1883" s="19">
        <v>1320</v>
      </c>
      <c r="N1883" s="19" t="s">
        <v>76</v>
      </c>
      <c r="O1883" s="21">
        <f>IF(ISBLANK(J1883),(IF(ISBLANK(I1883),(IF(ISBLANK(K1883),(IF(ISBLANK(M1883),"Preis fehlt",M1883*'JR1'!AD$2)),K1883)),I1883)),J1883)</f>
        <v>1182</v>
      </c>
    </row>
    <row r="1884" spans="1:15" x14ac:dyDescent="0.25">
      <c r="A1884" s="23">
        <v>18104</v>
      </c>
      <c r="B1884" s="24" t="s">
        <v>56</v>
      </c>
      <c r="C1884" s="25" t="s">
        <v>4737</v>
      </c>
      <c r="D1884" s="24" t="s">
        <v>4738</v>
      </c>
      <c r="E1884" s="26" t="s">
        <v>59</v>
      </c>
      <c r="F1884" s="27" t="s">
        <v>1210</v>
      </c>
      <c r="G1884" s="28">
        <v>6</v>
      </c>
      <c r="H1884" s="28">
        <v>6</v>
      </c>
      <c r="I1884" s="29"/>
      <c r="J1884" s="29"/>
      <c r="K1884" s="29"/>
      <c r="L1884" s="29"/>
      <c r="M1884" s="29"/>
      <c r="N1884" s="28" t="s">
        <v>67</v>
      </c>
      <c r="O1884" s="21" t="str">
        <f>IF(ISBLANK(J1884),(IF(ISBLANK(I1884),(IF(ISBLANK(K1884),(IF(ISBLANK(M1884),"Preis fehlt",M1884*'JR1'!AD$2)),K1884)),I1884)),J1884)</f>
        <v>Preis fehlt</v>
      </c>
    </row>
    <row r="1885" spans="1:15" ht="30" x14ac:dyDescent="0.25">
      <c r="A1885" s="23">
        <v>10519</v>
      </c>
      <c r="B1885" s="24" t="s">
        <v>56</v>
      </c>
      <c r="C1885" s="25" t="s">
        <v>4739</v>
      </c>
      <c r="D1885" s="24" t="s">
        <v>4740</v>
      </c>
      <c r="E1885" s="26" t="s">
        <v>98</v>
      </c>
      <c r="F1885" s="27" t="s">
        <v>525</v>
      </c>
      <c r="G1885" s="28">
        <v>4</v>
      </c>
      <c r="H1885" s="28">
        <v>4</v>
      </c>
      <c r="I1885" s="29"/>
      <c r="J1885" s="29"/>
      <c r="K1885" s="29"/>
      <c r="L1885" s="29"/>
      <c r="M1885" s="29"/>
      <c r="N1885" s="28" t="s">
        <v>267</v>
      </c>
      <c r="O1885" s="21" t="str">
        <f>IF(ISBLANK(J1885),(IF(ISBLANK(I1885),(IF(ISBLANK(K1885),(IF(ISBLANK(M1885),"Preis fehlt",M1885*'JR1'!AD$2)),K1885)),I1885)),J1885)</f>
        <v>Preis fehlt</v>
      </c>
    </row>
    <row r="1886" spans="1:15" x14ac:dyDescent="0.25">
      <c r="A1886" s="14">
        <v>12099</v>
      </c>
      <c r="B1886" s="15" t="s">
        <v>56</v>
      </c>
      <c r="C1886" s="16" t="s">
        <v>4741</v>
      </c>
      <c r="D1886" s="15" t="s">
        <v>4742</v>
      </c>
      <c r="E1886" s="17" t="s">
        <v>74</v>
      </c>
      <c r="F1886" s="18" t="s">
        <v>4743</v>
      </c>
      <c r="G1886" s="19">
        <v>10</v>
      </c>
      <c r="H1886" s="19">
        <v>10</v>
      </c>
      <c r="I1886" s="20">
        <v>1229</v>
      </c>
      <c r="J1886" s="20"/>
      <c r="K1886" s="20"/>
      <c r="L1886" s="20">
        <v>1042</v>
      </c>
      <c r="M1886" s="19">
        <v>942</v>
      </c>
      <c r="N1886" s="19" t="s">
        <v>104</v>
      </c>
      <c r="O1886" s="21">
        <f>IF(ISBLANK(J1886),(IF(ISBLANK(I1886),(IF(ISBLANK(K1886),(IF(ISBLANK(M1886),"Preis fehlt",M1886*'JR1'!AD$2)),K1886)),I1886)),J1886)</f>
        <v>1229</v>
      </c>
    </row>
    <row r="1887" spans="1:15" ht="30" x14ac:dyDescent="0.25">
      <c r="A1887" s="14">
        <v>8656</v>
      </c>
      <c r="B1887" s="15" t="s">
        <v>56</v>
      </c>
      <c r="C1887" s="16" t="s">
        <v>4744</v>
      </c>
      <c r="D1887" s="15" t="s">
        <v>4745</v>
      </c>
      <c r="E1887" s="17" t="s">
        <v>98</v>
      </c>
      <c r="F1887" s="18" t="s">
        <v>4746</v>
      </c>
      <c r="G1887" s="19">
        <v>4</v>
      </c>
      <c r="H1887" s="19">
        <v>4</v>
      </c>
      <c r="I1887" s="20"/>
      <c r="J1887" s="20"/>
      <c r="K1887" s="20"/>
      <c r="L1887" s="20"/>
      <c r="M1887" s="20"/>
      <c r="N1887" s="19" t="s">
        <v>267</v>
      </c>
      <c r="O1887" s="21" t="str">
        <f>IF(ISBLANK(J1887),(IF(ISBLANK(I1887),(IF(ISBLANK(K1887),(IF(ISBLANK(M1887),"Preis fehlt",M1887*'JR1'!AD$2)),K1887)),I1887)),J1887)</f>
        <v>Preis fehlt</v>
      </c>
    </row>
    <row r="1888" spans="1:15" x14ac:dyDescent="0.25">
      <c r="A1888" s="23">
        <v>2279</v>
      </c>
      <c r="B1888" s="24" t="s">
        <v>56</v>
      </c>
      <c r="C1888" s="25" t="s">
        <v>4747</v>
      </c>
      <c r="D1888" s="24" t="s">
        <v>4748</v>
      </c>
      <c r="E1888" s="26" t="s">
        <v>129</v>
      </c>
      <c r="F1888" s="27" t="s">
        <v>1513</v>
      </c>
      <c r="G1888" s="28">
        <v>12</v>
      </c>
      <c r="H1888" s="28">
        <v>12</v>
      </c>
      <c r="I1888" s="29">
        <v>6653</v>
      </c>
      <c r="J1888" s="29"/>
      <c r="K1888" s="29"/>
      <c r="L1888" s="29">
        <v>5638</v>
      </c>
      <c r="M1888" s="28">
        <v>7450</v>
      </c>
      <c r="N1888" s="28" t="s">
        <v>111</v>
      </c>
      <c r="O1888" s="21">
        <f>IF(ISBLANK(J1888),(IF(ISBLANK(I1888),(IF(ISBLANK(K1888),(IF(ISBLANK(M1888),"Preis fehlt",M1888*'JR1'!AD$2)),K1888)),I1888)),J1888)</f>
        <v>6653</v>
      </c>
    </row>
    <row r="1889" spans="1:15" x14ac:dyDescent="0.25">
      <c r="A1889" s="14">
        <v>4098</v>
      </c>
      <c r="B1889" s="15" t="s">
        <v>56</v>
      </c>
      <c r="C1889" s="16" t="s">
        <v>4749</v>
      </c>
      <c r="D1889" s="15" t="s">
        <v>4750</v>
      </c>
      <c r="E1889" s="17" t="s">
        <v>129</v>
      </c>
      <c r="F1889" s="18" t="s">
        <v>1180</v>
      </c>
      <c r="G1889" s="19">
        <v>4</v>
      </c>
      <c r="H1889" s="19">
        <v>4</v>
      </c>
      <c r="I1889" s="20">
        <v>1103</v>
      </c>
      <c r="J1889" s="20"/>
      <c r="K1889" s="20"/>
      <c r="L1889" s="20">
        <v>935</v>
      </c>
      <c r="M1889" s="19">
        <v>1402</v>
      </c>
      <c r="N1889" s="19" t="s">
        <v>462</v>
      </c>
      <c r="O1889" s="21">
        <f>IF(ISBLANK(J1889),(IF(ISBLANK(I1889),(IF(ISBLANK(K1889),(IF(ISBLANK(M1889),"Preis fehlt",M1889*'JR1'!AD$2)),K1889)),I1889)),J1889)</f>
        <v>1103</v>
      </c>
    </row>
    <row r="1890" spans="1:15" x14ac:dyDescent="0.25">
      <c r="A1890" s="23">
        <v>1060</v>
      </c>
      <c r="B1890" s="24" t="s">
        <v>56</v>
      </c>
      <c r="C1890" s="25" t="s">
        <v>4751</v>
      </c>
      <c r="D1890" s="24" t="s">
        <v>4752</v>
      </c>
      <c r="E1890" s="26" t="s">
        <v>74</v>
      </c>
      <c r="F1890" s="27" t="s">
        <v>541</v>
      </c>
      <c r="G1890" s="28">
        <v>6</v>
      </c>
      <c r="H1890" s="28">
        <v>6</v>
      </c>
      <c r="I1890" s="29">
        <v>1624</v>
      </c>
      <c r="J1890" s="29"/>
      <c r="K1890" s="29"/>
      <c r="L1890" s="29">
        <v>1378</v>
      </c>
      <c r="M1890" s="28">
        <v>1824</v>
      </c>
      <c r="N1890" s="28" t="s">
        <v>111</v>
      </c>
      <c r="O1890" s="21">
        <f>IF(ISBLANK(J1890),(IF(ISBLANK(I1890),(IF(ISBLANK(K1890),(IF(ISBLANK(M1890),"Preis fehlt",M1890*'JR1'!AD$2)),K1890)),I1890)),J1890)</f>
        <v>1624</v>
      </c>
    </row>
    <row r="1891" spans="1:15" ht="45" x14ac:dyDescent="0.25">
      <c r="A1891" s="14">
        <v>239</v>
      </c>
      <c r="B1891" s="15" t="s">
        <v>56</v>
      </c>
      <c r="C1891" s="16" t="s">
        <v>4753</v>
      </c>
      <c r="D1891" s="15" t="s">
        <v>4754</v>
      </c>
      <c r="E1891" s="17" t="s">
        <v>91</v>
      </c>
      <c r="F1891" s="18" t="s">
        <v>161</v>
      </c>
      <c r="G1891" s="19">
        <v>22</v>
      </c>
      <c r="H1891" s="19">
        <v>22</v>
      </c>
      <c r="I1891" s="20">
        <v>7707</v>
      </c>
      <c r="J1891" s="20"/>
      <c r="K1891" s="20"/>
      <c r="L1891" s="20">
        <v>6533</v>
      </c>
      <c r="M1891" s="19">
        <v>8772</v>
      </c>
      <c r="N1891" s="19" t="s">
        <v>111</v>
      </c>
      <c r="O1891" s="21">
        <f>IF(ISBLANK(J1891),(IF(ISBLANK(I1891),(IF(ISBLANK(K1891),(IF(ISBLANK(M1891),"Preis fehlt",M1891*'JR1'!AD$2)),K1891)),I1891)),J1891)</f>
        <v>7707</v>
      </c>
    </row>
    <row r="1892" spans="1:15" x14ac:dyDescent="0.25">
      <c r="A1892" s="23">
        <v>15635</v>
      </c>
      <c r="B1892" s="24" t="s">
        <v>134</v>
      </c>
      <c r="C1892" s="25" t="s">
        <v>4755</v>
      </c>
      <c r="D1892" s="24" t="s">
        <v>4756</v>
      </c>
      <c r="E1892" s="26" t="s">
        <v>98</v>
      </c>
      <c r="F1892" s="27" t="s">
        <v>3735</v>
      </c>
      <c r="G1892" s="28">
        <v>6</v>
      </c>
      <c r="H1892" s="28">
        <v>6</v>
      </c>
      <c r="I1892" s="29">
        <v>205</v>
      </c>
      <c r="J1892" s="29"/>
      <c r="K1892" s="29">
        <v>175</v>
      </c>
      <c r="L1892" s="29">
        <v>175</v>
      </c>
      <c r="M1892" s="28">
        <v>266</v>
      </c>
      <c r="N1892" s="28" t="s">
        <v>104</v>
      </c>
      <c r="O1892" s="21">
        <f>IF(ISBLANK(J1892),(IF(ISBLANK(I1892),(IF(ISBLANK(K1892),(IF(ISBLANK(M1892),"Preis fehlt",M1892*'JR1'!AD$2)),K1892)),I1892)),J1892)</f>
        <v>205</v>
      </c>
    </row>
    <row r="1893" spans="1:15" x14ac:dyDescent="0.25">
      <c r="A1893" s="14">
        <v>10144</v>
      </c>
      <c r="B1893" s="15" t="s">
        <v>56</v>
      </c>
      <c r="C1893" s="16" t="s">
        <v>4757</v>
      </c>
      <c r="D1893" s="15" t="s">
        <v>4758</v>
      </c>
      <c r="E1893" s="17" t="s">
        <v>98</v>
      </c>
      <c r="F1893" s="18" t="s">
        <v>158</v>
      </c>
      <c r="G1893" s="19">
        <v>2</v>
      </c>
      <c r="H1893" s="19">
        <v>2</v>
      </c>
      <c r="I1893" s="20"/>
      <c r="J1893" s="20"/>
      <c r="K1893" s="20"/>
      <c r="L1893" s="20"/>
      <c r="M1893" s="20"/>
      <c r="N1893" s="19" t="s">
        <v>462</v>
      </c>
      <c r="O1893" s="21" t="str">
        <f>IF(ISBLANK(J1893),(IF(ISBLANK(I1893),(IF(ISBLANK(K1893),(IF(ISBLANK(M1893),"Preis fehlt",M1893*'JR1'!AD$2)),K1893)),I1893)),J1893)</f>
        <v>Preis fehlt</v>
      </c>
    </row>
    <row r="1894" spans="1:15" x14ac:dyDescent="0.25">
      <c r="A1894" s="14">
        <v>5216</v>
      </c>
      <c r="B1894" s="15" t="s">
        <v>56</v>
      </c>
      <c r="C1894" s="16" t="s">
        <v>4759</v>
      </c>
      <c r="D1894" s="15" t="s">
        <v>4760</v>
      </c>
      <c r="E1894" s="17" t="s">
        <v>98</v>
      </c>
      <c r="F1894" s="18" t="s">
        <v>4761</v>
      </c>
      <c r="G1894" s="19">
        <v>12</v>
      </c>
      <c r="H1894" s="19">
        <v>12</v>
      </c>
      <c r="I1894" s="20">
        <v>2743</v>
      </c>
      <c r="J1894" s="20"/>
      <c r="K1894" s="20"/>
      <c r="L1894" s="20">
        <v>2325</v>
      </c>
      <c r="M1894" s="19">
        <v>3069</v>
      </c>
      <c r="N1894" s="19" t="s">
        <v>462</v>
      </c>
      <c r="O1894" s="21">
        <f>IF(ISBLANK(J1894),(IF(ISBLANK(I1894),(IF(ISBLANK(K1894),(IF(ISBLANK(M1894),"Preis fehlt",M1894*'JR1'!AD$2)),K1894)),I1894)),J1894)</f>
        <v>2743</v>
      </c>
    </row>
    <row r="1895" spans="1:15" x14ac:dyDescent="0.25">
      <c r="A1895" s="23">
        <v>12096</v>
      </c>
      <c r="B1895" s="24" t="s">
        <v>56</v>
      </c>
      <c r="C1895" s="25" t="s">
        <v>4762</v>
      </c>
      <c r="D1895" s="24" t="s">
        <v>4763</v>
      </c>
      <c r="E1895" s="26" t="s">
        <v>59</v>
      </c>
      <c r="F1895" s="27" t="s">
        <v>4764</v>
      </c>
      <c r="G1895" s="28">
        <v>8</v>
      </c>
      <c r="H1895" s="28">
        <v>8</v>
      </c>
      <c r="I1895" s="29">
        <v>1399</v>
      </c>
      <c r="J1895" s="29"/>
      <c r="K1895" s="29"/>
      <c r="L1895" s="29">
        <v>1186</v>
      </c>
      <c r="M1895" s="28">
        <v>1097</v>
      </c>
      <c r="N1895" s="28" t="s">
        <v>462</v>
      </c>
      <c r="O1895" s="21">
        <f>IF(ISBLANK(J1895),(IF(ISBLANK(I1895),(IF(ISBLANK(K1895),(IF(ISBLANK(M1895),"Preis fehlt",M1895*'JR1'!AD$2)),K1895)),I1895)),J1895)</f>
        <v>1399</v>
      </c>
    </row>
    <row r="1896" spans="1:15" ht="30" x14ac:dyDescent="0.25">
      <c r="A1896" s="14">
        <v>6030</v>
      </c>
      <c r="B1896" s="15" t="s">
        <v>56</v>
      </c>
      <c r="C1896" s="16" t="s">
        <v>4765</v>
      </c>
      <c r="D1896" s="15" t="s">
        <v>4766</v>
      </c>
      <c r="E1896" s="17" t="s">
        <v>59</v>
      </c>
      <c r="F1896" s="18" t="s">
        <v>4767</v>
      </c>
      <c r="G1896" s="19">
        <v>15</v>
      </c>
      <c r="H1896" s="19">
        <v>15</v>
      </c>
      <c r="I1896" s="20">
        <v>9473</v>
      </c>
      <c r="J1896" s="20"/>
      <c r="K1896" s="20"/>
      <c r="L1896" s="20">
        <v>8028</v>
      </c>
      <c r="M1896" s="19">
        <v>10652</v>
      </c>
      <c r="N1896" s="19" t="s">
        <v>88</v>
      </c>
      <c r="O1896" s="21">
        <f>IF(ISBLANK(J1896),(IF(ISBLANK(I1896),(IF(ISBLANK(K1896),(IF(ISBLANK(M1896),"Preis fehlt",M1896*'JR1'!AD$2)),K1896)),I1896)),J1896)</f>
        <v>9473</v>
      </c>
    </row>
    <row r="1897" spans="1:15" ht="30" x14ac:dyDescent="0.25">
      <c r="A1897" s="23">
        <v>6045</v>
      </c>
      <c r="B1897" s="24" t="s">
        <v>56</v>
      </c>
      <c r="C1897" s="25" t="s">
        <v>4768</v>
      </c>
      <c r="D1897" s="24" t="s">
        <v>4769</v>
      </c>
      <c r="E1897" s="26" t="s">
        <v>352</v>
      </c>
      <c r="F1897" s="27" t="s">
        <v>161</v>
      </c>
      <c r="G1897" s="28">
        <v>27</v>
      </c>
      <c r="H1897" s="28">
        <v>27</v>
      </c>
      <c r="I1897" s="29">
        <v>15013</v>
      </c>
      <c r="J1897" s="29"/>
      <c r="K1897" s="29"/>
      <c r="L1897" s="29">
        <v>12722</v>
      </c>
      <c r="M1897" s="28">
        <v>16892</v>
      </c>
      <c r="N1897" s="28" t="s">
        <v>88</v>
      </c>
      <c r="O1897" s="21">
        <f>IF(ISBLANK(J1897),(IF(ISBLANK(I1897),(IF(ISBLANK(K1897),(IF(ISBLANK(M1897),"Preis fehlt",M1897*'JR1'!AD$2)),K1897)),I1897)),J1897)</f>
        <v>15013</v>
      </c>
    </row>
    <row r="1898" spans="1:15" ht="30" x14ac:dyDescent="0.25">
      <c r="A1898" s="14">
        <v>18132</v>
      </c>
      <c r="B1898" s="15" t="s">
        <v>56</v>
      </c>
      <c r="C1898" s="16" t="s">
        <v>4770</v>
      </c>
      <c r="D1898" s="15" t="s">
        <v>4771</v>
      </c>
      <c r="E1898" s="17" t="s">
        <v>59</v>
      </c>
      <c r="F1898" s="18" t="s">
        <v>1631</v>
      </c>
      <c r="G1898" s="19">
        <v>8</v>
      </c>
      <c r="H1898" s="19">
        <v>8</v>
      </c>
      <c r="I1898" s="20"/>
      <c r="J1898" s="20"/>
      <c r="K1898" s="20"/>
      <c r="L1898" s="20"/>
      <c r="M1898" s="20"/>
      <c r="N1898" s="19" t="s">
        <v>88</v>
      </c>
      <c r="O1898" s="21" t="str">
        <f>IF(ISBLANK(J1898),(IF(ISBLANK(I1898),(IF(ISBLANK(K1898),(IF(ISBLANK(M1898),"Preis fehlt",M1898*'JR1'!AD$2)),K1898)),I1898)),J1898)</f>
        <v>Preis fehlt</v>
      </c>
    </row>
    <row r="1899" spans="1:15" ht="30" x14ac:dyDescent="0.25">
      <c r="A1899" s="23">
        <v>5213</v>
      </c>
      <c r="B1899" s="24" t="s">
        <v>56</v>
      </c>
      <c r="C1899" s="25" t="s">
        <v>4772</v>
      </c>
      <c r="D1899" s="24" t="s">
        <v>4773</v>
      </c>
      <c r="E1899" s="26" t="s">
        <v>98</v>
      </c>
      <c r="F1899" s="27" t="s">
        <v>161</v>
      </c>
      <c r="G1899" s="28">
        <v>60</v>
      </c>
      <c r="H1899" s="28">
        <v>60</v>
      </c>
      <c r="I1899" s="29">
        <v>16183</v>
      </c>
      <c r="J1899" s="29"/>
      <c r="K1899" s="29"/>
      <c r="L1899" s="29">
        <v>13715</v>
      </c>
      <c r="M1899" s="28">
        <v>18102</v>
      </c>
      <c r="N1899" s="28" t="s">
        <v>462</v>
      </c>
      <c r="O1899" s="21">
        <f>IF(ISBLANK(J1899),(IF(ISBLANK(I1899),(IF(ISBLANK(K1899),(IF(ISBLANK(M1899),"Preis fehlt",M1899*'JR1'!AD$2)),K1899)),I1899)),J1899)</f>
        <v>16183</v>
      </c>
    </row>
    <row r="1900" spans="1:15" ht="45" x14ac:dyDescent="0.25">
      <c r="A1900" s="14">
        <v>5211</v>
      </c>
      <c r="B1900" s="15" t="s">
        <v>56</v>
      </c>
      <c r="C1900" s="16" t="s">
        <v>4774</v>
      </c>
      <c r="D1900" s="15" t="s">
        <v>4775</v>
      </c>
      <c r="E1900" s="17" t="s">
        <v>98</v>
      </c>
      <c r="F1900" s="18" t="s">
        <v>4776</v>
      </c>
      <c r="G1900" s="19">
        <v>36</v>
      </c>
      <c r="H1900" s="19">
        <v>36</v>
      </c>
      <c r="I1900" s="20">
        <v>10018</v>
      </c>
      <c r="J1900" s="20"/>
      <c r="K1900" s="20"/>
      <c r="L1900" s="20">
        <v>8490</v>
      </c>
      <c r="M1900" s="19">
        <v>11204</v>
      </c>
      <c r="N1900" s="19" t="s">
        <v>462</v>
      </c>
      <c r="O1900" s="21">
        <f>IF(ISBLANK(J1900),(IF(ISBLANK(I1900),(IF(ISBLANK(K1900),(IF(ISBLANK(M1900),"Preis fehlt",M1900*'JR1'!AD$2)),K1900)),I1900)),J1900)</f>
        <v>10018</v>
      </c>
    </row>
    <row r="1901" spans="1:15" ht="30" x14ac:dyDescent="0.25">
      <c r="A1901" s="23">
        <v>5212</v>
      </c>
      <c r="B1901" s="24" t="s">
        <v>56</v>
      </c>
      <c r="C1901" s="25" t="s">
        <v>4777</v>
      </c>
      <c r="D1901" s="24" t="s">
        <v>4778</v>
      </c>
      <c r="E1901" s="26" t="s">
        <v>59</v>
      </c>
      <c r="F1901" s="27" t="s">
        <v>4779</v>
      </c>
      <c r="G1901" s="28">
        <v>24</v>
      </c>
      <c r="H1901" s="28">
        <v>24</v>
      </c>
      <c r="I1901" s="29">
        <v>7466</v>
      </c>
      <c r="J1901" s="29"/>
      <c r="K1901" s="29"/>
      <c r="L1901" s="29">
        <v>6327</v>
      </c>
      <c r="M1901" s="28">
        <v>8353</v>
      </c>
      <c r="N1901" s="28" t="s">
        <v>462</v>
      </c>
      <c r="O1901" s="21">
        <f>IF(ISBLANK(J1901),(IF(ISBLANK(I1901),(IF(ISBLANK(K1901),(IF(ISBLANK(M1901),"Preis fehlt",M1901*'JR1'!AD$2)),K1901)),I1901)),J1901)</f>
        <v>7466</v>
      </c>
    </row>
    <row r="1902" spans="1:15" x14ac:dyDescent="0.25">
      <c r="A1902" s="14">
        <v>17740</v>
      </c>
      <c r="B1902" s="15" t="s">
        <v>56</v>
      </c>
      <c r="C1902" s="16" t="s">
        <v>4780</v>
      </c>
      <c r="D1902" s="15" t="s">
        <v>4781</v>
      </c>
      <c r="E1902" s="17" t="s">
        <v>98</v>
      </c>
      <c r="F1902" s="18" t="s">
        <v>1034</v>
      </c>
      <c r="G1902" s="19">
        <v>4</v>
      </c>
      <c r="H1902" s="19">
        <v>4</v>
      </c>
      <c r="I1902" s="20"/>
      <c r="J1902" s="20"/>
      <c r="K1902" s="20"/>
      <c r="L1902" s="20"/>
      <c r="M1902" s="20"/>
      <c r="N1902" s="19" t="s">
        <v>93</v>
      </c>
      <c r="O1902" s="21" t="str">
        <f>IF(ISBLANK(J1902),(IF(ISBLANK(I1902),(IF(ISBLANK(K1902),(IF(ISBLANK(M1902),"Preis fehlt",M1902*'JR1'!AD$2)),K1902)),I1902)),J1902)</f>
        <v>Preis fehlt</v>
      </c>
    </row>
    <row r="1903" spans="1:15" ht="30" x14ac:dyDescent="0.25">
      <c r="A1903" s="23">
        <v>8534</v>
      </c>
      <c r="B1903" s="24" t="s">
        <v>56</v>
      </c>
      <c r="C1903" s="25" t="s">
        <v>4782</v>
      </c>
      <c r="D1903" s="24" t="s">
        <v>4783</v>
      </c>
      <c r="E1903" s="26" t="s">
        <v>59</v>
      </c>
      <c r="F1903" s="27" t="s">
        <v>1850</v>
      </c>
      <c r="G1903" s="28">
        <v>10</v>
      </c>
      <c r="H1903" s="28">
        <v>10</v>
      </c>
      <c r="I1903" s="29">
        <v>5396</v>
      </c>
      <c r="J1903" s="29"/>
      <c r="K1903" s="29"/>
      <c r="L1903" s="29">
        <v>4573</v>
      </c>
      <c r="M1903" s="28">
        <v>6072</v>
      </c>
      <c r="N1903" s="28" t="s">
        <v>67</v>
      </c>
      <c r="O1903" s="21">
        <f>IF(ISBLANK(J1903),(IF(ISBLANK(I1903),(IF(ISBLANK(K1903),(IF(ISBLANK(M1903),"Preis fehlt",M1903*'JR1'!AD$2)),K1903)),I1903)),J1903)</f>
        <v>5396</v>
      </c>
    </row>
    <row r="1904" spans="1:15" x14ac:dyDescent="0.25">
      <c r="A1904" s="14">
        <v>7542</v>
      </c>
      <c r="B1904" s="15" t="s">
        <v>62</v>
      </c>
      <c r="C1904" s="16" t="s">
        <v>4784</v>
      </c>
      <c r="D1904" s="15" t="s">
        <v>4785</v>
      </c>
      <c r="E1904" s="17" t="s">
        <v>70</v>
      </c>
      <c r="F1904" s="18" t="s">
        <v>1389</v>
      </c>
      <c r="G1904" s="19">
        <v>12</v>
      </c>
      <c r="H1904" s="19">
        <v>12</v>
      </c>
      <c r="I1904" s="20"/>
      <c r="J1904" s="20"/>
      <c r="K1904" s="20"/>
      <c r="L1904" s="20"/>
      <c r="M1904" s="19">
        <v>4021</v>
      </c>
      <c r="N1904" s="19" t="s">
        <v>67</v>
      </c>
      <c r="O1904" s="21">
        <f>IF(ISBLANK(J1904),(IF(ISBLANK(I1904),(IF(ISBLANK(K1904),(IF(ISBLANK(M1904),"Preis fehlt",M1904*'JR1'!AD$2)),K1904)),I1904)),J1904)</f>
        <v>4825.2</v>
      </c>
    </row>
    <row r="1905" spans="1:15" x14ac:dyDescent="0.25">
      <c r="A1905" s="23">
        <v>5214</v>
      </c>
      <c r="B1905" s="24" t="s">
        <v>56</v>
      </c>
      <c r="C1905" s="25" t="s">
        <v>4786</v>
      </c>
      <c r="D1905" s="24" t="s">
        <v>4787</v>
      </c>
      <c r="E1905" s="26" t="s">
        <v>59</v>
      </c>
      <c r="F1905" s="27" t="s">
        <v>4788</v>
      </c>
      <c r="G1905" s="28">
        <v>12</v>
      </c>
      <c r="H1905" s="28">
        <v>12</v>
      </c>
      <c r="I1905" s="29">
        <v>4405</v>
      </c>
      <c r="J1905" s="29"/>
      <c r="K1905" s="29"/>
      <c r="L1905" s="29">
        <v>3733</v>
      </c>
      <c r="M1905" s="28">
        <v>4928</v>
      </c>
      <c r="N1905" s="28" t="s">
        <v>462</v>
      </c>
      <c r="O1905" s="21">
        <f>IF(ISBLANK(J1905),(IF(ISBLANK(I1905),(IF(ISBLANK(K1905),(IF(ISBLANK(M1905),"Preis fehlt",M1905*'JR1'!AD$2)),K1905)),I1905)),J1905)</f>
        <v>4405</v>
      </c>
    </row>
    <row r="1906" spans="1:15" ht="30" x14ac:dyDescent="0.25">
      <c r="A1906" s="14">
        <v>5217</v>
      </c>
      <c r="B1906" s="15" t="s">
        <v>56</v>
      </c>
      <c r="C1906" s="16" t="s">
        <v>4789</v>
      </c>
      <c r="D1906" s="15" t="s">
        <v>4790</v>
      </c>
      <c r="E1906" s="17" t="s">
        <v>98</v>
      </c>
      <c r="F1906" s="18" t="s">
        <v>161</v>
      </c>
      <c r="G1906" s="19">
        <v>24</v>
      </c>
      <c r="H1906" s="19">
        <v>24</v>
      </c>
      <c r="I1906" s="20">
        <v>6290</v>
      </c>
      <c r="J1906" s="20"/>
      <c r="K1906" s="20"/>
      <c r="L1906" s="20">
        <v>5331</v>
      </c>
      <c r="M1906" s="19">
        <v>7037</v>
      </c>
      <c r="N1906" s="19" t="s">
        <v>462</v>
      </c>
      <c r="O1906" s="21">
        <f>IF(ISBLANK(J1906),(IF(ISBLANK(I1906),(IF(ISBLANK(K1906),(IF(ISBLANK(M1906),"Preis fehlt",M1906*'JR1'!AD$2)),K1906)),I1906)),J1906)</f>
        <v>6290</v>
      </c>
    </row>
    <row r="1907" spans="1:15" x14ac:dyDescent="0.25">
      <c r="A1907" s="23">
        <v>5215</v>
      </c>
      <c r="B1907" s="24" t="s">
        <v>56</v>
      </c>
      <c r="C1907" s="25" t="s">
        <v>4791</v>
      </c>
      <c r="D1907" s="24" t="s">
        <v>4792</v>
      </c>
      <c r="E1907" s="26" t="s">
        <v>59</v>
      </c>
      <c r="F1907" s="27" t="s">
        <v>4793</v>
      </c>
      <c r="G1907" s="28">
        <v>12</v>
      </c>
      <c r="H1907" s="28">
        <v>12</v>
      </c>
      <c r="I1907" s="29">
        <v>870</v>
      </c>
      <c r="J1907" s="29"/>
      <c r="K1907" s="29"/>
      <c r="L1907" s="29">
        <v>737</v>
      </c>
      <c r="M1907" s="28">
        <v>973</v>
      </c>
      <c r="N1907" s="28" t="s">
        <v>462</v>
      </c>
      <c r="O1907" s="21">
        <f>IF(ISBLANK(J1907),(IF(ISBLANK(I1907),(IF(ISBLANK(K1907),(IF(ISBLANK(M1907),"Preis fehlt",M1907*'JR1'!AD$2)),K1907)),I1907)),J1907)</f>
        <v>870</v>
      </c>
    </row>
    <row r="1908" spans="1:15" x14ac:dyDescent="0.25">
      <c r="A1908" s="23">
        <v>12900</v>
      </c>
      <c r="B1908" s="24" t="s">
        <v>56</v>
      </c>
      <c r="C1908" s="25" t="s">
        <v>4794</v>
      </c>
      <c r="D1908" s="24" t="s">
        <v>4795</v>
      </c>
      <c r="E1908" s="26" t="s">
        <v>129</v>
      </c>
      <c r="F1908" s="27" t="s">
        <v>1737</v>
      </c>
      <c r="G1908" s="28">
        <v>6</v>
      </c>
      <c r="H1908" s="28">
        <v>6</v>
      </c>
      <c r="I1908" s="29">
        <v>791</v>
      </c>
      <c r="J1908" s="29"/>
      <c r="K1908" s="29"/>
      <c r="L1908" s="29">
        <v>671</v>
      </c>
      <c r="M1908" s="28">
        <v>707</v>
      </c>
      <c r="N1908" s="28" t="s">
        <v>284</v>
      </c>
      <c r="O1908" s="21">
        <f>IF(ISBLANK(J1908),(IF(ISBLANK(I1908),(IF(ISBLANK(K1908),(IF(ISBLANK(M1908),"Preis fehlt",M1908*'JR1'!AD$2)),K1908)),I1908)),J1908)</f>
        <v>791</v>
      </c>
    </row>
    <row r="1909" spans="1:15" x14ac:dyDescent="0.25">
      <c r="A1909" s="23">
        <v>12752</v>
      </c>
      <c r="B1909" s="24" t="s">
        <v>56</v>
      </c>
      <c r="C1909" s="25" t="s">
        <v>4796</v>
      </c>
      <c r="D1909" s="24" t="s">
        <v>4797</v>
      </c>
      <c r="E1909" s="26" t="s">
        <v>750</v>
      </c>
      <c r="F1909" s="27" t="s">
        <v>3493</v>
      </c>
      <c r="G1909" s="28">
        <v>12</v>
      </c>
      <c r="H1909" s="28">
        <v>12</v>
      </c>
      <c r="I1909" s="29">
        <v>1939</v>
      </c>
      <c r="J1909" s="29"/>
      <c r="K1909" s="29"/>
      <c r="L1909" s="29">
        <v>1644</v>
      </c>
      <c r="M1909" s="28">
        <v>1714</v>
      </c>
      <c r="N1909" s="28" t="s">
        <v>284</v>
      </c>
      <c r="O1909" s="21">
        <f>IF(ISBLANK(J1909),(IF(ISBLANK(I1909),(IF(ISBLANK(K1909),(IF(ISBLANK(M1909),"Preis fehlt",M1909*'JR1'!AD$2)),K1909)),I1909)),J1909)</f>
        <v>1939</v>
      </c>
    </row>
    <row r="1910" spans="1:15" ht="30" x14ac:dyDescent="0.25">
      <c r="A1910" s="14">
        <v>12300</v>
      </c>
      <c r="B1910" s="15" t="s">
        <v>56</v>
      </c>
      <c r="C1910" s="16" t="s">
        <v>4798</v>
      </c>
      <c r="D1910" s="15" t="s">
        <v>4799</v>
      </c>
      <c r="E1910" s="17" t="s">
        <v>74</v>
      </c>
      <c r="F1910" s="18" t="s">
        <v>161</v>
      </c>
      <c r="G1910" s="19">
        <v>18</v>
      </c>
      <c r="H1910" s="19">
        <v>18</v>
      </c>
      <c r="I1910" s="20">
        <v>2192</v>
      </c>
      <c r="J1910" s="20"/>
      <c r="K1910" s="20"/>
      <c r="L1910" s="20">
        <v>1858</v>
      </c>
      <c r="M1910" s="19">
        <v>1944</v>
      </c>
      <c r="N1910" s="19" t="s">
        <v>284</v>
      </c>
      <c r="O1910" s="21">
        <f>IF(ISBLANK(J1910),(IF(ISBLANK(I1910),(IF(ISBLANK(K1910),(IF(ISBLANK(M1910),"Preis fehlt",M1910*'JR1'!AD$2)),K1910)),I1910)),J1910)</f>
        <v>2192</v>
      </c>
    </row>
    <row r="1911" spans="1:15" x14ac:dyDescent="0.25">
      <c r="A1911" s="14">
        <v>13338</v>
      </c>
      <c r="B1911" s="15" t="s">
        <v>62</v>
      </c>
      <c r="C1911" s="16" t="s">
        <v>4800</v>
      </c>
      <c r="D1911" s="15" t="s">
        <v>4801</v>
      </c>
      <c r="E1911" s="17" t="s">
        <v>70</v>
      </c>
      <c r="F1911" s="18" t="s">
        <v>1272</v>
      </c>
      <c r="G1911" s="19">
        <v>1</v>
      </c>
      <c r="H1911" s="19">
        <v>6</v>
      </c>
      <c r="I1911" s="20"/>
      <c r="J1911" s="20"/>
      <c r="K1911" s="20"/>
      <c r="L1911" s="20"/>
      <c r="M1911" s="19">
        <v>535</v>
      </c>
      <c r="N1911" s="19" t="s">
        <v>284</v>
      </c>
      <c r="O1911" s="21">
        <f>IF(ISBLANK(J1911),(IF(ISBLANK(I1911),(IF(ISBLANK(K1911),(IF(ISBLANK(M1911),"Preis fehlt",M1911*'JR1'!AD$2)),K1911)),I1911)),J1911)</f>
        <v>642</v>
      </c>
    </row>
    <row r="1912" spans="1:15" x14ac:dyDescent="0.25">
      <c r="A1912" s="23">
        <v>13339</v>
      </c>
      <c r="B1912" s="24" t="s">
        <v>56</v>
      </c>
      <c r="C1912" s="25"/>
      <c r="D1912" s="24" t="s">
        <v>4802</v>
      </c>
      <c r="E1912" s="26" t="s">
        <v>59</v>
      </c>
      <c r="F1912" s="27" t="s">
        <v>1180</v>
      </c>
      <c r="G1912" s="28">
        <v>4</v>
      </c>
      <c r="H1912" s="28">
        <v>4</v>
      </c>
      <c r="I1912" s="29"/>
      <c r="J1912" s="29"/>
      <c r="K1912" s="29"/>
      <c r="L1912" s="29"/>
      <c r="M1912" s="29"/>
      <c r="N1912" s="28" t="s">
        <v>1441</v>
      </c>
      <c r="O1912" s="21" t="str">
        <f>IF(ISBLANK(J1912),(IF(ISBLANK(I1912),(IF(ISBLANK(K1912),(IF(ISBLANK(M1912),"Preis fehlt",M1912*'JR1'!AD$2)),K1912)),I1912)),J1912)</f>
        <v>Preis fehlt</v>
      </c>
    </row>
    <row r="1913" spans="1:15" x14ac:dyDescent="0.25">
      <c r="A1913" s="14">
        <v>15906</v>
      </c>
      <c r="B1913" s="15" t="s">
        <v>134</v>
      </c>
      <c r="C1913" s="16" t="s">
        <v>4803</v>
      </c>
      <c r="D1913" s="15" t="s">
        <v>4804</v>
      </c>
      <c r="E1913" s="17" t="s">
        <v>65</v>
      </c>
      <c r="F1913" s="18" t="s">
        <v>411</v>
      </c>
      <c r="G1913" s="19">
        <v>1</v>
      </c>
      <c r="H1913" s="19">
        <v>6</v>
      </c>
      <c r="I1913" s="20"/>
      <c r="J1913" s="20"/>
      <c r="K1913" s="20"/>
      <c r="L1913" s="20"/>
      <c r="M1913" s="20"/>
      <c r="N1913" s="19" t="s">
        <v>284</v>
      </c>
      <c r="O1913" s="21" t="str">
        <f>IF(ISBLANK(J1913),(IF(ISBLANK(I1913),(IF(ISBLANK(K1913),(IF(ISBLANK(M1913),"Preis fehlt",M1913*'JR1'!AD$2)),K1913)),I1913)),J1913)</f>
        <v>Preis fehlt</v>
      </c>
    </row>
    <row r="1914" spans="1:15" x14ac:dyDescent="0.25">
      <c r="A1914" s="23">
        <v>13184</v>
      </c>
      <c r="B1914" s="24" t="s">
        <v>62</v>
      </c>
      <c r="C1914" s="25" t="s">
        <v>4805</v>
      </c>
      <c r="D1914" s="24" t="s">
        <v>4806</v>
      </c>
      <c r="E1914" s="26" t="s">
        <v>65</v>
      </c>
      <c r="F1914" s="27" t="s">
        <v>3064</v>
      </c>
      <c r="G1914" s="28">
        <v>4</v>
      </c>
      <c r="H1914" s="28">
        <v>4</v>
      </c>
      <c r="I1914" s="29"/>
      <c r="J1914" s="29"/>
      <c r="K1914" s="29"/>
      <c r="L1914" s="29"/>
      <c r="M1914" s="28">
        <v>567</v>
      </c>
      <c r="N1914" s="28" t="s">
        <v>284</v>
      </c>
      <c r="O1914" s="21">
        <f>IF(ISBLANK(J1914),(IF(ISBLANK(I1914),(IF(ISBLANK(K1914),(IF(ISBLANK(M1914),"Preis fehlt",M1914*'JR1'!AD$2)),K1914)),I1914)),J1914)</f>
        <v>680.4</v>
      </c>
    </row>
    <row r="1915" spans="1:15" x14ac:dyDescent="0.25">
      <c r="A1915" s="23">
        <v>18869</v>
      </c>
      <c r="B1915" s="24" t="s">
        <v>62</v>
      </c>
      <c r="C1915" s="25" t="s">
        <v>4807</v>
      </c>
      <c r="D1915" s="24" t="s">
        <v>4808</v>
      </c>
      <c r="E1915" s="26" t="s">
        <v>3811</v>
      </c>
      <c r="F1915" s="27" t="s">
        <v>1728</v>
      </c>
      <c r="G1915" s="28">
        <v>1</v>
      </c>
      <c r="H1915" s="28">
        <v>6</v>
      </c>
      <c r="I1915" s="29"/>
      <c r="J1915" s="29"/>
      <c r="K1915" s="29"/>
      <c r="L1915" s="29"/>
      <c r="M1915" s="29"/>
      <c r="N1915" s="28" t="s">
        <v>284</v>
      </c>
      <c r="O1915" s="21" t="str">
        <f>IF(ISBLANK(J1915),(IF(ISBLANK(I1915),(IF(ISBLANK(K1915),(IF(ISBLANK(M1915),"Preis fehlt",M1915*'JR1'!AD$2)),K1915)),I1915)),J1915)</f>
        <v>Preis fehlt</v>
      </c>
    </row>
    <row r="1916" spans="1:15" x14ac:dyDescent="0.25">
      <c r="A1916" s="14">
        <v>13175</v>
      </c>
      <c r="B1916" s="15" t="s">
        <v>62</v>
      </c>
      <c r="C1916" s="16" t="s">
        <v>4809</v>
      </c>
      <c r="D1916" s="15" t="s">
        <v>4810</v>
      </c>
      <c r="E1916" s="17" t="s">
        <v>70</v>
      </c>
      <c r="F1916" s="18" t="s">
        <v>4811</v>
      </c>
      <c r="G1916" s="19">
        <v>1</v>
      </c>
      <c r="H1916" s="19">
        <v>6</v>
      </c>
      <c r="I1916" s="20"/>
      <c r="J1916" s="20"/>
      <c r="K1916" s="20"/>
      <c r="L1916" s="20"/>
      <c r="M1916" s="19">
        <v>597</v>
      </c>
      <c r="N1916" s="19" t="s">
        <v>284</v>
      </c>
      <c r="O1916" s="21">
        <f>IF(ISBLANK(J1916),(IF(ISBLANK(I1916),(IF(ISBLANK(K1916),(IF(ISBLANK(M1916),"Preis fehlt",M1916*'JR1'!AD$2)),K1916)),I1916)),J1916)</f>
        <v>716.4</v>
      </c>
    </row>
    <row r="1917" spans="1:15" x14ac:dyDescent="0.25">
      <c r="A1917" s="14">
        <v>18122</v>
      </c>
      <c r="B1917" s="15" t="s">
        <v>56</v>
      </c>
      <c r="C1917" s="16" t="s">
        <v>4812</v>
      </c>
      <c r="D1917" s="15" t="s">
        <v>4813</v>
      </c>
      <c r="E1917" s="17" t="s">
        <v>98</v>
      </c>
      <c r="F1917" s="18" t="s">
        <v>323</v>
      </c>
      <c r="G1917" s="19">
        <v>1</v>
      </c>
      <c r="H1917" s="19">
        <v>1</v>
      </c>
      <c r="I1917" s="20"/>
      <c r="J1917" s="20"/>
      <c r="K1917" s="20"/>
      <c r="L1917" s="20"/>
      <c r="M1917" s="20"/>
      <c r="N1917" s="19" t="s">
        <v>284</v>
      </c>
      <c r="O1917" s="21" t="str">
        <f>IF(ISBLANK(J1917),(IF(ISBLANK(I1917),(IF(ISBLANK(K1917),(IF(ISBLANK(M1917),"Preis fehlt",M1917*'JR1'!AD$2)),K1917)),I1917)),J1917)</f>
        <v>Preis fehlt</v>
      </c>
    </row>
    <row r="1918" spans="1:15" x14ac:dyDescent="0.25">
      <c r="A1918" s="14">
        <v>9074</v>
      </c>
      <c r="B1918" s="15" t="s">
        <v>134</v>
      </c>
      <c r="C1918" s="16" t="s">
        <v>4814</v>
      </c>
      <c r="D1918" s="15" t="s">
        <v>4815</v>
      </c>
      <c r="E1918" s="17" t="s">
        <v>59</v>
      </c>
      <c r="F1918" s="18" t="s">
        <v>2770</v>
      </c>
      <c r="G1918" s="19">
        <v>4</v>
      </c>
      <c r="H1918" s="19">
        <v>4</v>
      </c>
      <c r="I1918" s="20">
        <v>404</v>
      </c>
      <c r="J1918" s="20"/>
      <c r="K1918" s="20">
        <v>364</v>
      </c>
      <c r="L1918" s="20">
        <v>342</v>
      </c>
      <c r="M1918" s="19">
        <v>527</v>
      </c>
      <c r="N1918" s="19" t="s">
        <v>284</v>
      </c>
      <c r="O1918" s="21">
        <f>IF(ISBLANK(J1918),(IF(ISBLANK(I1918),(IF(ISBLANK(K1918),(IF(ISBLANK(M1918),"Preis fehlt",M1918*'JR1'!AD$2)),K1918)),I1918)),J1918)</f>
        <v>404</v>
      </c>
    </row>
    <row r="1919" spans="1:15" x14ac:dyDescent="0.25">
      <c r="A1919" s="23">
        <v>7543</v>
      </c>
      <c r="B1919" s="24" t="s">
        <v>62</v>
      </c>
      <c r="C1919" s="25" t="s">
        <v>4816</v>
      </c>
      <c r="D1919" s="24" t="s">
        <v>4817</v>
      </c>
      <c r="E1919" s="26" t="s">
        <v>70</v>
      </c>
      <c r="F1919" s="27" t="s">
        <v>3039</v>
      </c>
      <c r="G1919" s="28">
        <v>12</v>
      </c>
      <c r="H1919" s="28">
        <v>12</v>
      </c>
      <c r="I1919" s="29"/>
      <c r="J1919" s="29"/>
      <c r="K1919" s="29"/>
      <c r="L1919" s="29"/>
      <c r="M1919" s="28">
        <v>3424</v>
      </c>
      <c r="N1919" s="28" t="s">
        <v>284</v>
      </c>
      <c r="O1919" s="21">
        <f>IF(ISBLANK(J1919),(IF(ISBLANK(I1919),(IF(ISBLANK(K1919),(IF(ISBLANK(M1919),"Preis fehlt",M1919*'JR1'!AD$2)),K1919)),I1919)),J1919)</f>
        <v>4108.8</v>
      </c>
    </row>
    <row r="1920" spans="1:15" ht="30" x14ac:dyDescent="0.25">
      <c r="A1920" s="23">
        <v>7740</v>
      </c>
      <c r="B1920" s="24" t="s">
        <v>62</v>
      </c>
      <c r="C1920" s="25" t="s">
        <v>4818</v>
      </c>
      <c r="D1920" s="24" t="s">
        <v>4819</v>
      </c>
      <c r="E1920" s="26" t="s">
        <v>65</v>
      </c>
      <c r="F1920" s="27" t="s">
        <v>1652</v>
      </c>
      <c r="G1920" s="28">
        <v>12</v>
      </c>
      <c r="H1920" s="28">
        <v>12</v>
      </c>
      <c r="I1920" s="29"/>
      <c r="J1920" s="29"/>
      <c r="K1920" s="29"/>
      <c r="L1920" s="29"/>
      <c r="M1920" s="28">
        <v>1788</v>
      </c>
      <c r="N1920" s="28" t="s">
        <v>284</v>
      </c>
      <c r="O1920" s="21">
        <f>IF(ISBLANK(J1920),(IF(ISBLANK(I1920),(IF(ISBLANK(K1920),(IF(ISBLANK(M1920),"Preis fehlt",M1920*'JR1'!AD$2)),K1920)),I1920)),J1920)</f>
        <v>2145.6</v>
      </c>
    </row>
    <row r="1921" spans="1:15" x14ac:dyDescent="0.25">
      <c r="A1921" s="14">
        <v>5506</v>
      </c>
      <c r="B1921" s="15" t="s">
        <v>56</v>
      </c>
      <c r="C1921" s="16" t="s">
        <v>4820</v>
      </c>
      <c r="D1921" s="15" t="s">
        <v>4821</v>
      </c>
      <c r="E1921" s="17" t="s">
        <v>750</v>
      </c>
      <c r="F1921" s="18" t="s">
        <v>447</v>
      </c>
      <c r="G1921" s="19">
        <v>1</v>
      </c>
      <c r="H1921" s="19">
        <v>12</v>
      </c>
      <c r="I1921" s="20">
        <v>912</v>
      </c>
      <c r="J1921" s="20"/>
      <c r="K1921" s="20"/>
      <c r="L1921" s="20">
        <v>772</v>
      </c>
      <c r="M1921" s="19">
        <v>1179</v>
      </c>
      <c r="N1921" s="19" t="s">
        <v>67</v>
      </c>
      <c r="O1921" s="21">
        <f>IF(ISBLANK(J1921),(IF(ISBLANK(I1921),(IF(ISBLANK(K1921),(IF(ISBLANK(M1921),"Preis fehlt",M1921*'JR1'!AD$2)),K1921)),I1921)),J1921)</f>
        <v>912</v>
      </c>
    </row>
    <row r="1922" spans="1:15" x14ac:dyDescent="0.25">
      <c r="A1922" s="23">
        <v>18281</v>
      </c>
      <c r="B1922" s="24" t="s">
        <v>56</v>
      </c>
      <c r="C1922" s="25" t="s">
        <v>4822</v>
      </c>
      <c r="D1922" s="24" t="s">
        <v>4823</v>
      </c>
      <c r="E1922" s="26" t="s">
        <v>59</v>
      </c>
      <c r="F1922" s="27" t="s">
        <v>280</v>
      </c>
      <c r="G1922" s="28">
        <v>4</v>
      </c>
      <c r="H1922" s="28">
        <v>4</v>
      </c>
      <c r="I1922" s="29"/>
      <c r="J1922" s="29"/>
      <c r="K1922" s="29"/>
      <c r="L1922" s="29"/>
      <c r="M1922" s="29"/>
      <c r="N1922" s="28" t="s">
        <v>67</v>
      </c>
      <c r="O1922" s="21" t="str">
        <f>IF(ISBLANK(J1922),(IF(ISBLANK(I1922),(IF(ISBLANK(K1922),(IF(ISBLANK(M1922),"Preis fehlt",M1922*'JR1'!AD$2)),K1922)),I1922)),J1922)</f>
        <v>Preis fehlt</v>
      </c>
    </row>
    <row r="1923" spans="1:15" x14ac:dyDescent="0.25">
      <c r="A1923" s="14">
        <v>4248</v>
      </c>
      <c r="B1923" s="15" t="s">
        <v>56</v>
      </c>
      <c r="C1923" s="16" t="s">
        <v>4824</v>
      </c>
      <c r="D1923" s="15" t="s">
        <v>4825</v>
      </c>
      <c r="E1923" s="17" t="s">
        <v>98</v>
      </c>
      <c r="F1923" s="18" t="s">
        <v>4826</v>
      </c>
      <c r="G1923" s="19">
        <v>6</v>
      </c>
      <c r="H1923" s="19">
        <v>6</v>
      </c>
      <c r="I1923" s="20"/>
      <c r="J1923" s="20"/>
      <c r="K1923" s="20"/>
      <c r="L1923" s="20"/>
      <c r="M1923" s="20"/>
      <c r="N1923" s="19" t="s">
        <v>67</v>
      </c>
      <c r="O1923" s="21" t="str">
        <f>IF(ISBLANK(J1923),(IF(ISBLANK(I1923),(IF(ISBLANK(K1923),(IF(ISBLANK(M1923),"Preis fehlt",M1923*'JR1'!AD$2)),K1923)),I1923)),J1923)</f>
        <v>Preis fehlt</v>
      </c>
    </row>
    <row r="1924" spans="1:15" ht="30" x14ac:dyDescent="0.25">
      <c r="A1924" s="23">
        <v>8535</v>
      </c>
      <c r="B1924" s="24" t="s">
        <v>56</v>
      </c>
      <c r="C1924" s="25" t="s">
        <v>4827</v>
      </c>
      <c r="D1924" s="24" t="s">
        <v>4828</v>
      </c>
      <c r="E1924" s="26" t="s">
        <v>98</v>
      </c>
      <c r="F1924" s="27" t="s">
        <v>4829</v>
      </c>
      <c r="G1924" s="28">
        <v>20</v>
      </c>
      <c r="H1924" s="28">
        <v>20</v>
      </c>
      <c r="I1924" s="29">
        <v>8095</v>
      </c>
      <c r="J1924" s="29"/>
      <c r="K1924" s="29"/>
      <c r="L1924" s="29">
        <v>6859</v>
      </c>
      <c r="M1924" s="28">
        <v>9109</v>
      </c>
      <c r="N1924" s="28" t="s">
        <v>67</v>
      </c>
      <c r="O1924" s="21">
        <f>IF(ISBLANK(J1924),(IF(ISBLANK(I1924),(IF(ISBLANK(K1924),(IF(ISBLANK(M1924),"Preis fehlt",M1924*'JR1'!AD$2)),K1924)),I1924)),J1924)</f>
        <v>8095</v>
      </c>
    </row>
    <row r="1925" spans="1:15" x14ac:dyDescent="0.25">
      <c r="A1925" s="14">
        <v>13254</v>
      </c>
      <c r="B1925" s="15" t="s">
        <v>62</v>
      </c>
      <c r="C1925" s="16" t="s">
        <v>4830</v>
      </c>
      <c r="D1925" s="15" t="s">
        <v>4831</v>
      </c>
      <c r="E1925" s="17" t="s">
        <v>70</v>
      </c>
      <c r="F1925" s="18" t="s">
        <v>1343</v>
      </c>
      <c r="G1925" s="19">
        <v>4</v>
      </c>
      <c r="H1925" s="19">
        <v>4</v>
      </c>
      <c r="I1925" s="20"/>
      <c r="J1925" s="20"/>
      <c r="K1925" s="20"/>
      <c r="L1925" s="20"/>
      <c r="M1925" s="19">
        <v>824</v>
      </c>
      <c r="N1925" s="19" t="s">
        <v>67</v>
      </c>
      <c r="O1925" s="21">
        <f>IF(ISBLANK(J1925),(IF(ISBLANK(I1925),(IF(ISBLANK(K1925),(IF(ISBLANK(M1925),"Preis fehlt",M1925*'JR1'!AD$2)),K1925)),I1925)),J1925)</f>
        <v>988.8</v>
      </c>
    </row>
    <row r="1926" spans="1:15" x14ac:dyDescent="0.25">
      <c r="A1926" s="23">
        <v>12729</v>
      </c>
      <c r="B1926" s="24" t="s">
        <v>56</v>
      </c>
      <c r="C1926" s="25" t="s">
        <v>4832</v>
      </c>
      <c r="D1926" s="24" t="s">
        <v>4833</v>
      </c>
      <c r="E1926" s="26" t="s">
        <v>129</v>
      </c>
      <c r="F1926" s="27" t="s">
        <v>2360</v>
      </c>
      <c r="G1926" s="28">
        <v>12</v>
      </c>
      <c r="H1926" s="28">
        <v>12</v>
      </c>
      <c r="I1926" s="29">
        <v>1350</v>
      </c>
      <c r="J1926" s="29"/>
      <c r="K1926" s="29"/>
      <c r="L1926" s="29">
        <v>1143</v>
      </c>
      <c r="M1926" s="28">
        <v>1142</v>
      </c>
      <c r="N1926" s="28" t="s">
        <v>67</v>
      </c>
      <c r="O1926" s="21">
        <f>IF(ISBLANK(J1926),(IF(ISBLANK(I1926),(IF(ISBLANK(K1926),(IF(ISBLANK(M1926),"Preis fehlt",M1926*'JR1'!AD$2)),K1926)),I1926)),J1926)</f>
        <v>1350</v>
      </c>
    </row>
    <row r="1927" spans="1:15" ht="45" x14ac:dyDescent="0.25">
      <c r="A1927" s="14">
        <v>8536</v>
      </c>
      <c r="B1927" s="15" t="s">
        <v>56</v>
      </c>
      <c r="C1927" s="16" t="s">
        <v>4834</v>
      </c>
      <c r="D1927" s="15" t="s">
        <v>4835</v>
      </c>
      <c r="E1927" s="17" t="s">
        <v>98</v>
      </c>
      <c r="F1927" s="18" t="s">
        <v>1562</v>
      </c>
      <c r="G1927" s="19">
        <v>12</v>
      </c>
      <c r="H1927" s="19">
        <v>12</v>
      </c>
      <c r="I1927" s="20">
        <v>6410</v>
      </c>
      <c r="J1927" s="20"/>
      <c r="K1927" s="20"/>
      <c r="L1927" s="20">
        <v>5433</v>
      </c>
      <c r="M1927" s="19">
        <v>7083</v>
      </c>
      <c r="N1927" s="19" t="s">
        <v>67</v>
      </c>
      <c r="O1927" s="21">
        <f>IF(ISBLANK(J1927),(IF(ISBLANK(I1927),(IF(ISBLANK(K1927),(IF(ISBLANK(M1927),"Preis fehlt",M1927*'JR1'!AD$2)),K1927)),I1927)),J1927)</f>
        <v>6410</v>
      </c>
    </row>
    <row r="1928" spans="1:15" x14ac:dyDescent="0.25">
      <c r="A1928" s="23">
        <v>2044</v>
      </c>
      <c r="B1928" s="24" t="s">
        <v>56</v>
      </c>
      <c r="C1928" s="25" t="s">
        <v>4836</v>
      </c>
      <c r="D1928" s="24" t="s">
        <v>4837</v>
      </c>
      <c r="E1928" s="26" t="s">
        <v>74</v>
      </c>
      <c r="F1928" s="27" t="s">
        <v>508</v>
      </c>
      <c r="G1928" s="28">
        <v>16</v>
      </c>
      <c r="H1928" s="28">
        <v>16</v>
      </c>
      <c r="I1928" s="29">
        <v>2894</v>
      </c>
      <c r="J1928" s="29"/>
      <c r="K1928" s="29"/>
      <c r="L1928" s="29">
        <v>2453</v>
      </c>
      <c r="M1928" s="28">
        <v>3237</v>
      </c>
      <c r="N1928" s="28" t="s">
        <v>100</v>
      </c>
      <c r="O1928" s="21">
        <f>IF(ISBLANK(J1928),(IF(ISBLANK(I1928),(IF(ISBLANK(K1928),(IF(ISBLANK(M1928),"Preis fehlt",M1928*'JR1'!AD$2)),K1928)),I1928)),J1928)</f>
        <v>2894</v>
      </c>
    </row>
    <row r="1929" spans="1:15" ht="30" x14ac:dyDescent="0.25">
      <c r="A1929" s="14">
        <v>320</v>
      </c>
      <c r="B1929" s="15" t="s">
        <v>56</v>
      </c>
      <c r="C1929" s="16" t="s">
        <v>4838</v>
      </c>
      <c r="D1929" s="15" t="s">
        <v>4839</v>
      </c>
      <c r="E1929" s="17" t="s">
        <v>98</v>
      </c>
      <c r="F1929" s="18" t="s">
        <v>4840</v>
      </c>
      <c r="G1929" s="19">
        <v>24</v>
      </c>
      <c r="H1929" s="19">
        <v>24</v>
      </c>
      <c r="I1929" s="20">
        <v>4925</v>
      </c>
      <c r="J1929" s="20"/>
      <c r="K1929" s="20"/>
      <c r="L1929" s="20">
        <v>4173</v>
      </c>
      <c r="M1929" s="19">
        <v>5507</v>
      </c>
      <c r="N1929" s="19" t="s">
        <v>88</v>
      </c>
      <c r="O1929" s="21">
        <f>IF(ISBLANK(J1929),(IF(ISBLANK(I1929),(IF(ISBLANK(K1929),(IF(ISBLANK(M1929),"Preis fehlt",M1929*'JR1'!AD$2)),K1929)),I1929)),J1929)</f>
        <v>4925</v>
      </c>
    </row>
    <row r="1930" spans="1:15" x14ac:dyDescent="0.25">
      <c r="A1930" s="23">
        <v>1046</v>
      </c>
      <c r="B1930" s="24" t="s">
        <v>56</v>
      </c>
      <c r="C1930" s="25" t="s">
        <v>4841</v>
      </c>
      <c r="D1930" s="24" t="s">
        <v>4842</v>
      </c>
      <c r="E1930" s="26" t="s">
        <v>59</v>
      </c>
      <c r="F1930" s="27" t="s">
        <v>553</v>
      </c>
      <c r="G1930" s="28">
        <v>12</v>
      </c>
      <c r="H1930" s="28">
        <v>12</v>
      </c>
      <c r="I1930" s="29">
        <v>1137</v>
      </c>
      <c r="J1930" s="29"/>
      <c r="K1930" s="29"/>
      <c r="L1930" s="29">
        <v>964</v>
      </c>
      <c r="M1930" s="28">
        <v>1273</v>
      </c>
      <c r="N1930" s="28" t="s">
        <v>227</v>
      </c>
      <c r="O1930" s="21">
        <f>IF(ISBLANK(J1930),(IF(ISBLANK(I1930),(IF(ISBLANK(K1930),(IF(ISBLANK(M1930),"Preis fehlt",M1930*'JR1'!AD$2)),K1930)),I1930)),J1930)</f>
        <v>1137</v>
      </c>
    </row>
    <row r="1931" spans="1:15" ht="30" x14ac:dyDescent="0.25">
      <c r="A1931" s="14">
        <v>490</v>
      </c>
      <c r="B1931" s="15" t="s">
        <v>56</v>
      </c>
      <c r="C1931" s="16" t="s">
        <v>4843</v>
      </c>
      <c r="D1931" s="15" t="s">
        <v>4844</v>
      </c>
      <c r="E1931" s="17" t="s">
        <v>129</v>
      </c>
      <c r="F1931" s="18" t="s">
        <v>4845</v>
      </c>
      <c r="G1931" s="19">
        <v>12</v>
      </c>
      <c r="H1931" s="19">
        <v>12</v>
      </c>
      <c r="I1931" s="20">
        <v>4426</v>
      </c>
      <c r="J1931" s="20"/>
      <c r="K1931" s="20"/>
      <c r="L1931" s="20">
        <v>3750</v>
      </c>
      <c r="M1931" s="19">
        <v>4968</v>
      </c>
      <c r="N1931" s="19" t="s">
        <v>227</v>
      </c>
      <c r="O1931" s="21">
        <f>IF(ISBLANK(J1931),(IF(ISBLANK(I1931),(IF(ISBLANK(K1931),(IF(ISBLANK(M1931),"Preis fehlt",M1931*'JR1'!AD$2)),K1931)),I1931)),J1931)</f>
        <v>4426</v>
      </c>
    </row>
    <row r="1932" spans="1:15" ht="120" x14ac:dyDescent="0.25">
      <c r="A1932" s="23">
        <v>176</v>
      </c>
      <c r="B1932" s="24" t="s">
        <v>56</v>
      </c>
      <c r="C1932" s="25" t="s">
        <v>4846</v>
      </c>
      <c r="D1932" s="24" t="s">
        <v>4847</v>
      </c>
      <c r="E1932" s="26" t="s">
        <v>59</v>
      </c>
      <c r="F1932" s="27" t="s">
        <v>161</v>
      </c>
      <c r="G1932" s="28">
        <v>67</v>
      </c>
      <c r="H1932" s="28">
        <v>78</v>
      </c>
      <c r="I1932" s="29">
        <v>19773</v>
      </c>
      <c r="J1932" s="29"/>
      <c r="K1932" s="29"/>
      <c r="L1932" s="29">
        <v>16759</v>
      </c>
      <c r="M1932" s="28">
        <v>22130</v>
      </c>
      <c r="N1932" s="28" t="s">
        <v>227</v>
      </c>
      <c r="O1932" s="21">
        <f>IF(ISBLANK(J1932),(IF(ISBLANK(I1932),(IF(ISBLANK(K1932),(IF(ISBLANK(M1932),"Preis fehlt",M1932*'JR1'!AD$2)),K1932)),I1932)),J1932)</f>
        <v>19773</v>
      </c>
    </row>
    <row r="1933" spans="1:15" x14ac:dyDescent="0.25">
      <c r="A1933" s="14">
        <v>11020</v>
      </c>
      <c r="B1933" s="15" t="s">
        <v>56</v>
      </c>
      <c r="C1933" s="16" t="s">
        <v>4848</v>
      </c>
      <c r="D1933" s="15" t="s">
        <v>4849</v>
      </c>
      <c r="E1933" s="17" t="s">
        <v>65</v>
      </c>
      <c r="F1933" s="18" t="s">
        <v>1005</v>
      </c>
      <c r="G1933" s="19">
        <v>4</v>
      </c>
      <c r="H1933" s="19">
        <v>4</v>
      </c>
      <c r="I1933" s="20"/>
      <c r="J1933" s="20"/>
      <c r="K1933" s="20"/>
      <c r="L1933" s="20"/>
      <c r="M1933" s="20"/>
      <c r="N1933" s="19" t="s">
        <v>227</v>
      </c>
      <c r="O1933" s="21" t="str">
        <f>IF(ISBLANK(J1933),(IF(ISBLANK(I1933),(IF(ISBLANK(K1933),(IF(ISBLANK(M1933),"Preis fehlt",M1933*'JR1'!AD$2)),K1933)),I1933)),J1933)</f>
        <v>Preis fehlt</v>
      </c>
    </row>
    <row r="1934" spans="1:15" ht="30" x14ac:dyDescent="0.25">
      <c r="A1934" s="23">
        <v>375</v>
      </c>
      <c r="B1934" s="24" t="s">
        <v>56</v>
      </c>
      <c r="C1934" s="25" t="s">
        <v>4850</v>
      </c>
      <c r="D1934" s="24" t="s">
        <v>4851</v>
      </c>
      <c r="E1934" s="26" t="s">
        <v>59</v>
      </c>
      <c r="F1934" s="27" t="s">
        <v>2399</v>
      </c>
      <c r="G1934" s="28">
        <v>8</v>
      </c>
      <c r="H1934" s="28">
        <v>8</v>
      </c>
      <c r="I1934" s="29">
        <v>2231</v>
      </c>
      <c r="J1934" s="29"/>
      <c r="K1934" s="29"/>
      <c r="L1934" s="29">
        <v>1892</v>
      </c>
      <c r="M1934" s="28">
        <v>2501</v>
      </c>
      <c r="N1934" s="28" t="s">
        <v>80</v>
      </c>
      <c r="O1934" s="21">
        <f>IF(ISBLANK(J1934),(IF(ISBLANK(I1934),(IF(ISBLANK(K1934),(IF(ISBLANK(M1934),"Preis fehlt",M1934*'JR1'!AD$2)),K1934)),I1934)),J1934)</f>
        <v>2231</v>
      </c>
    </row>
    <row r="1935" spans="1:15" x14ac:dyDescent="0.25">
      <c r="A1935" s="14">
        <v>18191</v>
      </c>
      <c r="B1935" s="15" t="s">
        <v>56</v>
      </c>
      <c r="C1935" s="16" t="s">
        <v>4852</v>
      </c>
      <c r="D1935" s="15" t="s">
        <v>4853</v>
      </c>
      <c r="E1935" s="17" t="s">
        <v>98</v>
      </c>
      <c r="F1935" s="18" t="s">
        <v>3160</v>
      </c>
      <c r="G1935" s="19">
        <v>2</v>
      </c>
      <c r="H1935" s="19">
        <v>2</v>
      </c>
      <c r="I1935" s="20"/>
      <c r="J1935" s="20"/>
      <c r="K1935" s="20"/>
      <c r="L1935" s="20"/>
      <c r="M1935" s="20"/>
      <c r="N1935" s="19" t="s">
        <v>104</v>
      </c>
      <c r="O1935" s="21" t="str">
        <f>IF(ISBLANK(J1935),(IF(ISBLANK(I1935),(IF(ISBLANK(K1935),(IF(ISBLANK(M1935),"Preis fehlt",M1935*'JR1'!AD$2)),K1935)),I1935)),J1935)</f>
        <v>Preis fehlt</v>
      </c>
    </row>
    <row r="1936" spans="1:15" x14ac:dyDescent="0.25">
      <c r="A1936" s="23">
        <v>18376</v>
      </c>
      <c r="B1936" s="24" t="s">
        <v>56</v>
      </c>
      <c r="C1936" s="25" t="s">
        <v>4854</v>
      </c>
      <c r="D1936" s="24" t="s">
        <v>4855</v>
      </c>
      <c r="E1936" s="26" t="s">
        <v>59</v>
      </c>
      <c r="F1936" s="27" t="s">
        <v>683</v>
      </c>
      <c r="G1936" s="28">
        <v>4</v>
      </c>
      <c r="H1936" s="28">
        <v>4</v>
      </c>
      <c r="I1936" s="29"/>
      <c r="J1936" s="29"/>
      <c r="K1936" s="29"/>
      <c r="L1936" s="29"/>
      <c r="M1936" s="29"/>
      <c r="N1936" s="28" t="s">
        <v>151</v>
      </c>
      <c r="O1936" s="21" t="str">
        <f>IF(ISBLANK(J1936),(IF(ISBLANK(I1936),(IF(ISBLANK(K1936),(IF(ISBLANK(M1936),"Preis fehlt",M1936*'JR1'!AD$2)),K1936)),I1936)),J1936)</f>
        <v>Preis fehlt</v>
      </c>
    </row>
    <row r="1937" spans="1:15" x14ac:dyDescent="0.25">
      <c r="A1937" s="14">
        <v>18799</v>
      </c>
      <c r="B1937" s="15" t="s">
        <v>56</v>
      </c>
      <c r="C1937" s="16" t="s">
        <v>4856</v>
      </c>
      <c r="D1937" s="15" t="s">
        <v>4857</v>
      </c>
      <c r="E1937" s="17" t="s">
        <v>59</v>
      </c>
      <c r="F1937" s="18" t="s">
        <v>214</v>
      </c>
      <c r="G1937" s="19">
        <v>1</v>
      </c>
      <c r="H1937" s="19">
        <v>1</v>
      </c>
      <c r="I1937" s="20"/>
      <c r="J1937" s="20"/>
      <c r="K1937" s="20"/>
      <c r="L1937" s="20"/>
      <c r="M1937" s="20"/>
      <c r="N1937" s="19" t="s">
        <v>67</v>
      </c>
      <c r="O1937" s="21" t="str">
        <f>IF(ISBLANK(J1937),(IF(ISBLANK(I1937),(IF(ISBLANK(K1937),(IF(ISBLANK(M1937),"Preis fehlt",M1937*'JR1'!AD$2)),K1937)),I1937)),J1937)</f>
        <v>Preis fehlt</v>
      </c>
    </row>
    <row r="1938" spans="1:15" ht="30" x14ac:dyDescent="0.25">
      <c r="A1938" s="23">
        <v>12972</v>
      </c>
      <c r="B1938" s="24" t="s">
        <v>56</v>
      </c>
      <c r="C1938" s="25" t="s">
        <v>4858</v>
      </c>
      <c r="D1938" s="24" t="s">
        <v>4859</v>
      </c>
      <c r="E1938" s="26" t="s">
        <v>91</v>
      </c>
      <c r="F1938" s="27" t="s">
        <v>431</v>
      </c>
      <c r="G1938" s="28">
        <v>4</v>
      </c>
      <c r="H1938" s="28">
        <v>4</v>
      </c>
      <c r="I1938" s="29">
        <v>239</v>
      </c>
      <c r="J1938" s="29"/>
      <c r="K1938" s="29"/>
      <c r="L1938" s="29">
        <v>202</v>
      </c>
      <c r="M1938" s="28">
        <v>353</v>
      </c>
      <c r="N1938" s="28" t="s">
        <v>80</v>
      </c>
      <c r="O1938" s="21">
        <f>IF(ISBLANK(J1938),(IF(ISBLANK(I1938),(IF(ISBLANK(K1938),(IF(ISBLANK(M1938),"Preis fehlt",M1938*'JR1'!AD$2)),K1938)),I1938)),J1938)</f>
        <v>239</v>
      </c>
    </row>
    <row r="1939" spans="1:15" ht="30" x14ac:dyDescent="0.25">
      <c r="A1939" s="23">
        <v>5412</v>
      </c>
      <c r="B1939" s="24" t="s">
        <v>56</v>
      </c>
      <c r="C1939" s="25" t="s">
        <v>4860</v>
      </c>
      <c r="D1939" s="24" t="s">
        <v>4861</v>
      </c>
      <c r="E1939" s="26" t="s">
        <v>91</v>
      </c>
      <c r="F1939" s="27" t="s">
        <v>287</v>
      </c>
      <c r="G1939" s="28">
        <v>1</v>
      </c>
      <c r="H1939" s="28">
        <v>6</v>
      </c>
      <c r="I1939" s="29">
        <v>1300</v>
      </c>
      <c r="J1939" s="29"/>
      <c r="K1939" s="29"/>
      <c r="L1939" s="29">
        <v>1103</v>
      </c>
      <c r="M1939" s="28">
        <v>1458</v>
      </c>
      <c r="N1939" s="28" t="s">
        <v>80</v>
      </c>
      <c r="O1939" s="21">
        <f>IF(ISBLANK(J1939),(IF(ISBLANK(I1939),(IF(ISBLANK(K1939),(IF(ISBLANK(M1939),"Preis fehlt",M1939*'JR1'!AD$2)),K1939)),I1939)),J1939)</f>
        <v>1300</v>
      </c>
    </row>
    <row r="1940" spans="1:15" ht="30" x14ac:dyDescent="0.25">
      <c r="A1940" s="14">
        <v>17040</v>
      </c>
      <c r="B1940" s="15" t="s">
        <v>56</v>
      </c>
      <c r="C1940" s="16" t="s">
        <v>4862</v>
      </c>
      <c r="D1940" s="15" t="s">
        <v>4863</v>
      </c>
      <c r="E1940" s="17" t="s">
        <v>59</v>
      </c>
      <c r="F1940" s="18" t="s">
        <v>353</v>
      </c>
      <c r="G1940" s="19">
        <v>1</v>
      </c>
      <c r="H1940" s="19">
        <v>1</v>
      </c>
      <c r="I1940" s="20"/>
      <c r="J1940" s="20"/>
      <c r="K1940" s="20"/>
      <c r="L1940" s="20"/>
      <c r="M1940" s="20"/>
      <c r="N1940" s="19" t="s">
        <v>80</v>
      </c>
      <c r="O1940" s="21" t="str">
        <f>IF(ISBLANK(J1940),(IF(ISBLANK(I1940),(IF(ISBLANK(K1940),(IF(ISBLANK(M1940),"Preis fehlt",M1940*'JR1'!AD$2)),K1940)),I1940)),J1940)</f>
        <v>Preis fehlt</v>
      </c>
    </row>
    <row r="1941" spans="1:15" x14ac:dyDescent="0.25">
      <c r="A1941" s="14">
        <v>13065</v>
      </c>
      <c r="B1941" s="15" t="s">
        <v>62</v>
      </c>
      <c r="C1941" s="16" t="s">
        <v>4864</v>
      </c>
      <c r="D1941" s="15" t="s">
        <v>4865</v>
      </c>
      <c r="E1941" s="17" t="s">
        <v>70</v>
      </c>
      <c r="F1941" s="18" t="s">
        <v>447</v>
      </c>
      <c r="G1941" s="19">
        <v>1</v>
      </c>
      <c r="H1941" s="19">
        <v>4</v>
      </c>
      <c r="I1941" s="20"/>
      <c r="J1941" s="20"/>
      <c r="K1941" s="20"/>
      <c r="L1941" s="20"/>
      <c r="M1941" s="19">
        <v>962</v>
      </c>
      <c r="N1941" s="19" t="s">
        <v>67</v>
      </c>
      <c r="O1941" s="21">
        <f>IF(ISBLANK(J1941),(IF(ISBLANK(I1941),(IF(ISBLANK(K1941),(IF(ISBLANK(M1941),"Preis fehlt",M1941*'JR1'!AD$2)),K1941)),I1941)),J1941)</f>
        <v>1154.3999999999999</v>
      </c>
    </row>
    <row r="1942" spans="1:15" ht="30" x14ac:dyDescent="0.25">
      <c r="A1942" s="23">
        <v>13097</v>
      </c>
      <c r="B1942" s="24" t="s">
        <v>62</v>
      </c>
      <c r="C1942" s="25" t="s">
        <v>4866</v>
      </c>
      <c r="D1942" s="24" t="s">
        <v>4867</v>
      </c>
      <c r="E1942" s="26" t="s">
        <v>65</v>
      </c>
      <c r="F1942" s="27" t="s">
        <v>177</v>
      </c>
      <c r="G1942" s="28">
        <v>1</v>
      </c>
      <c r="H1942" s="28">
        <v>4</v>
      </c>
      <c r="I1942" s="29"/>
      <c r="J1942" s="29"/>
      <c r="K1942" s="29"/>
      <c r="L1942" s="29"/>
      <c r="M1942" s="28">
        <v>1004</v>
      </c>
      <c r="N1942" s="28" t="s">
        <v>67</v>
      </c>
      <c r="O1942" s="21">
        <f>IF(ISBLANK(J1942),(IF(ISBLANK(I1942),(IF(ISBLANK(K1942),(IF(ISBLANK(M1942),"Preis fehlt",M1942*'JR1'!AD$2)),K1942)),I1942)),J1942)</f>
        <v>1204.8</v>
      </c>
    </row>
    <row r="1943" spans="1:15" x14ac:dyDescent="0.25">
      <c r="A1943" s="14">
        <v>13121</v>
      </c>
      <c r="B1943" s="15" t="s">
        <v>62</v>
      </c>
      <c r="C1943" s="16" t="s">
        <v>4868</v>
      </c>
      <c r="D1943" s="15" t="s">
        <v>4869</v>
      </c>
      <c r="E1943" s="17" t="s">
        <v>70</v>
      </c>
      <c r="F1943" s="18" t="s">
        <v>727</v>
      </c>
      <c r="G1943" s="19">
        <v>1</v>
      </c>
      <c r="H1943" s="19">
        <v>4</v>
      </c>
      <c r="I1943" s="20"/>
      <c r="J1943" s="20"/>
      <c r="K1943" s="20"/>
      <c r="L1943" s="20"/>
      <c r="M1943" s="19">
        <v>1020</v>
      </c>
      <c r="N1943" s="19" t="s">
        <v>67</v>
      </c>
      <c r="O1943" s="21">
        <f>IF(ISBLANK(J1943),(IF(ISBLANK(I1943),(IF(ISBLANK(K1943),(IF(ISBLANK(M1943),"Preis fehlt",M1943*'JR1'!AD$2)),K1943)),I1943)),J1943)</f>
        <v>1224</v>
      </c>
    </row>
    <row r="1944" spans="1:15" ht="30" x14ac:dyDescent="0.25">
      <c r="A1944" s="23">
        <v>13098</v>
      </c>
      <c r="B1944" s="24" t="s">
        <v>62</v>
      </c>
      <c r="C1944" s="25" t="s">
        <v>4870</v>
      </c>
      <c r="D1944" s="24" t="s">
        <v>4871</v>
      </c>
      <c r="E1944" s="26" t="s">
        <v>70</v>
      </c>
      <c r="F1944" s="27" t="s">
        <v>1900</v>
      </c>
      <c r="G1944" s="28">
        <v>1</v>
      </c>
      <c r="H1944" s="28">
        <v>4</v>
      </c>
      <c r="I1944" s="29"/>
      <c r="J1944" s="29"/>
      <c r="K1944" s="29"/>
      <c r="L1944" s="29"/>
      <c r="M1944" s="28">
        <v>771</v>
      </c>
      <c r="N1944" s="28" t="s">
        <v>67</v>
      </c>
      <c r="O1944" s="21">
        <f>IF(ISBLANK(J1944),(IF(ISBLANK(I1944),(IF(ISBLANK(K1944),(IF(ISBLANK(M1944),"Preis fehlt",M1944*'JR1'!AD$2)),K1944)),I1944)),J1944)</f>
        <v>925.19999999999993</v>
      </c>
    </row>
    <row r="1945" spans="1:15" ht="30" x14ac:dyDescent="0.25">
      <c r="A1945" s="23">
        <v>8537</v>
      </c>
      <c r="B1945" s="24" t="s">
        <v>56</v>
      </c>
      <c r="C1945" s="25" t="s">
        <v>4872</v>
      </c>
      <c r="D1945" s="24" t="s">
        <v>4873</v>
      </c>
      <c r="E1945" s="26" t="s">
        <v>59</v>
      </c>
      <c r="F1945" s="27" t="s">
        <v>1839</v>
      </c>
      <c r="G1945" s="28">
        <v>12</v>
      </c>
      <c r="H1945" s="28">
        <v>12</v>
      </c>
      <c r="I1945" s="29">
        <v>5911</v>
      </c>
      <c r="J1945" s="29"/>
      <c r="K1945" s="29"/>
      <c r="L1945" s="29">
        <v>5008</v>
      </c>
      <c r="M1945" s="28">
        <v>6585</v>
      </c>
      <c r="N1945" s="28" t="s">
        <v>67</v>
      </c>
      <c r="O1945" s="21">
        <f>IF(ISBLANK(J1945),(IF(ISBLANK(I1945),(IF(ISBLANK(K1945),(IF(ISBLANK(M1945),"Preis fehlt",M1945*'JR1'!AD$2)),K1945)),I1945)),J1945)</f>
        <v>5911</v>
      </c>
    </row>
    <row r="1946" spans="1:15" x14ac:dyDescent="0.25">
      <c r="A1946" s="14">
        <v>18397</v>
      </c>
      <c r="B1946" s="15" t="s">
        <v>56</v>
      </c>
      <c r="C1946" s="16" t="s">
        <v>4874</v>
      </c>
      <c r="D1946" s="15" t="s">
        <v>4875</v>
      </c>
      <c r="E1946" s="17" t="s">
        <v>59</v>
      </c>
      <c r="F1946" s="18" t="s">
        <v>993</v>
      </c>
      <c r="G1946" s="19">
        <v>1</v>
      </c>
      <c r="H1946" s="19">
        <v>12</v>
      </c>
      <c r="I1946" s="20"/>
      <c r="J1946" s="20"/>
      <c r="K1946" s="20"/>
      <c r="L1946" s="20"/>
      <c r="M1946" s="19">
        <v>526</v>
      </c>
      <c r="N1946" s="19" t="s">
        <v>67</v>
      </c>
      <c r="O1946" s="21">
        <f>IF(ISBLANK(J1946),(IF(ISBLANK(I1946),(IF(ISBLANK(K1946),(IF(ISBLANK(M1946),"Preis fehlt",M1946*'JR1'!AD$2)),K1946)),I1946)),J1946)</f>
        <v>631.19999999999993</v>
      </c>
    </row>
    <row r="1947" spans="1:15" ht="45" x14ac:dyDescent="0.25">
      <c r="A1947" s="14">
        <v>7585</v>
      </c>
      <c r="B1947" s="15" t="s">
        <v>62</v>
      </c>
      <c r="C1947" s="16" t="s">
        <v>4876</v>
      </c>
      <c r="D1947" s="15" t="s">
        <v>4877</v>
      </c>
      <c r="E1947" s="17" t="s">
        <v>70</v>
      </c>
      <c r="F1947" s="18" t="s">
        <v>4878</v>
      </c>
      <c r="G1947" s="19">
        <v>1</v>
      </c>
      <c r="H1947" s="19">
        <v>12</v>
      </c>
      <c r="I1947" s="20"/>
      <c r="J1947" s="20"/>
      <c r="K1947" s="20"/>
      <c r="L1947" s="20"/>
      <c r="M1947" s="19">
        <v>1237</v>
      </c>
      <c r="N1947" s="19" t="s">
        <v>67</v>
      </c>
      <c r="O1947" s="21">
        <f>IF(ISBLANK(J1947),(IF(ISBLANK(I1947),(IF(ISBLANK(K1947),(IF(ISBLANK(M1947),"Preis fehlt",M1947*'JR1'!AD$2)),K1947)),I1947)),J1947)</f>
        <v>1484.3999999999999</v>
      </c>
    </row>
    <row r="1948" spans="1:15" ht="30" x14ac:dyDescent="0.25">
      <c r="A1948" s="23">
        <v>12101</v>
      </c>
      <c r="B1948" s="24" t="s">
        <v>56</v>
      </c>
      <c r="C1948" s="25" t="s">
        <v>4879</v>
      </c>
      <c r="D1948" s="24" t="s">
        <v>4880</v>
      </c>
      <c r="E1948" s="26" t="s">
        <v>83</v>
      </c>
      <c r="F1948" s="27" t="s">
        <v>4881</v>
      </c>
      <c r="G1948" s="28">
        <v>7</v>
      </c>
      <c r="H1948" s="28">
        <v>7</v>
      </c>
      <c r="I1948" s="29">
        <v>1358</v>
      </c>
      <c r="J1948" s="29"/>
      <c r="K1948" s="29"/>
      <c r="L1948" s="29">
        <v>1151</v>
      </c>
      <c r="M1948" s="28">
        <v>1074</v>
      </c>
      <c r="N1948" s="28" t="s">
        <v>88</v>
      </c>
      <c r="O1948" s="21">
        <f>IF(ISBLANK(J1948),(IF(ISBLANK(I1948),(IF(ISBLANK(K1948),(IF(ISBLANK(M1948),"Preis fehlt",M1948*'JR1'!AD$2)),K1948)),I1948)),J1948)</f>
        <v>1358</v>
      </c>
    </row>
    <row r="1949" spans="1:15" x14ac:dyDescent="0.25">
      <c r="A1949" s="14">
        <v>5218</v>
      </c>
      <c r="B1949" s="15" t="s">
        <v>56</v>
      </c>
      <c r="C1949" s="16" t="s">
        <v>4882</v>
      </c>
      <c r="D1949" s="15" t="s">
        <v>4883</v>
      </c>
      <c r="E1949" s="17" t="s">
        <v>352</v>
      </c>
      <c r="F1949" s="18" t="s">
        <v>4884</v>
      </c>
      <c r="G1949" s="19">
        <v>12</v>
      </c>
      <c r="H1949" s="19">
        <v>12</v>
      </c>
      <c r="I1949" s="20">
        <v>2497</v>
      </c>
      <c r="J1949" s="20"/>
      <c r="K1949" s="20"/>
      <c r="L1949" s="20">
        <v>2118</v>
      </c>
      <c r="M1949" s="19">
        <v>2804</v>
      </c>
      <c r="N1949" s="19" t="s">
        <v>93</v>
      </c>
      <c r="O1949" s="21">
        <f>IF(ISBLANK(J1949),(IF(ISBLANK(I1949),(IF(ISBLANK(K1949),(IF(ISBLANK(M1949),"Preis fehlt",M1949*'JR1'!AD$2)),K1949)),I1949)),J1949)</f>
        <v>2497</v>
      </c>
    </row>
    <row r="1950" spans="1:15" x14ac:dyDescent="0.25">
      <c r="A1950" s="23">
        <v>5499</v>
      </c>
      <c r="B1950" s="24" t="s">
        <v>56</v>
      </c>
      <c r="C1950" s="25" t="s">
        <v>4885</v>
      </c>
      <c r="D1950" s="24" t="s">
        <v>4886</v>
      </c>
      <c r="E1950" s="26" t="s">
        <v>74</v>
      </c>
      <c r="F1950" s="27" t="s">
        <v>1180</v>
      </c>
      <c r="G1950" s="28">
        <v>4</v>
      </c>
      <c r="H1950" s="28">
        <v>4</v>
      </c>
      <c r="I1950" s="29">
        <v>723</v>
      </c>
      <c r="J1950" s="29"/>
      <c r="K1950" s="29"/>
      <c r="L1950" s="29">
        <v>613</v>
      </c>
      <c r="M1950" s="28">
        <v>723</v>
      </c>
      <c r="N1950" s="28" t="s">
        <v>151</v>
      </c>
      <c r="O1950" s="21">
        <f>IF(ISBLANK(J1950),(IF(ISBLANK(I1950),(IF(ISBLANK(K1950),(IF(ISBLANK(M1950),"Preis fehlt",M1950*'JR1'!AD$2)),K1950)),I1950)),J1950)</f>
        <v>723</v>
      </c>
    </row>
    <row r="1951" spans="1:15" ht="30" x14ac:dyDescent="0.25">
      <c r="A1951" s="14">
        <v>3076</v>
      </c>
      <c r="B1951" s="15" t="s">
        <v>56</v>
      </c>
      <c r="C1951" s="16" t="s">
        <v>4887</v>
      </c>
      <c r="D1951" s="15" t="s">
        <v>4888</v>
      </c>
      <c r="E1951" s="17" t="s">
        <v>352</v>
      </c>
      <c r="F1951" s="18" t="s">
        <v>4889</v>
      </c>
      <c r="G1951" s="19">
        <v>11</v>
      </c>
      <c r="H1951" s="19">
        <v>11</v>
      </c>
      <c r="I1951" s="20">
        <v>2590</v>
      </c>
      <c r="J1951" s="20"/>
      <c r="K1951" s="20"/>
      <c r="L1951" s="20">
        <v>2196</v>
      </c>
      <c r="M1951" s="19">
        <v>2899</v>
      </c>
      <c r="N1951" s="19" t="s">
        <v>88</v>
      </c>
      <c r="O1951" s="21">
        <f>IF(ISBLANK(J1951),(IF(ISBLANK(I1951),(IF(ISBLANK(K1951),(IF(ISBLANK(M1951),"Preis fehlt",M1951*'JR1'!AD$2)),K1951)),I1951)),J1951)</f>
        <v>2590</v>
      </c>
    </row>
    <row r="1952" spans="1:15" ht="30" x14ac:dyDescent="0.25">
      <c r="A1952" s="14">
        <v>2043</v>
      </c>
      <c r="B1952" s="15" t="s">
        <v>56</v>
      </c>
      <c r="C1952" s="16" t="s">
        <v>4890</v>
      </c>
      <c r="D1952" s="15" t="s">
        <v>4891</v>
      </c>
      <c r="E1952" s="17" t="s">
        <v>59</v>
      </c>
      <c r="F1952" s="18" t="s">
        <v>783</v>
      </c>
      <c r="G1952" s="19">
        <v>12</v>
      </c>
      <c r="H1952" s="19">
        <v>12</v>
      </c>
      <c r="I1952" s="20">
        <v>3869</v>
      </c>
      <c r="J1952" s="20"/>
      <c r="K1952" s="20"/>
      <c r="L1952" s="20">
        <v>3279</v>
      </c>
      <c r="M1952" s="19">
        <v>4325</v>
      </c>
      <c r="N1952" s="19" t="s">
        <v>88</v>
      </c>
      <c r="O1952" s="21">
        <f>IF(ISBLANK(J1952),(IF(ISBLANK(I1952),(IF(ISBLANK(K1952),(IF(ISBLANK(M1952),"Preis fehlt",M1952*'JR1'!AD$2)),K1952)),I1952)),J1952)</f>
        <v>3869</v>
      </c>
    </row>
    <row r="1953" spans="1:15" x14ac:dyDescent="0.25">
      <c r="A1953" s="23">
        <v>5219</v>
      </c>
      <c r="B1953" s="24" t="s">
        <v>56</v>
      </c>
      <c r="C1953" s="25" t="s">
        <v>4892</v>
      </c>
      <c r="D1953" s="24" t="s">
        <v>4893</v>
      </c>
      <c r="E1953" s="26" t="s">
        <v>98</v>
      </c>
      <c r="F1953" s="27" t="s">
        <v>4894</v>
      </c>
      <c r="G1953" s="28">
        <v>24</v>
      </c>
      <c r="H1953" s="28">
        <v>24</v>
      </c>
      <c r="I1953" s="29">
        <v>8023</v>
      </c>
      <c r="J1953" s="29"/>
      <c r="K1953" s="29"/>
      <c r="L1953" s="29">
        <v>6799</v>
      </c>
      <c r="M1953" s="28">
        <v>8973</v>
      </c>
      <c r="N1953" s="28" t="s">
        <v>462</v>
      </c>
      <c r="O1953" s="21">
        <f>IF(ISBLANK(J1953),(IF(ISBLANK(I1953),(IF(ISBLANK(K1953),(IF(ISBLANK(M1953),"Preis fehlt",M1953*'JR1'!AD$2)),K1953)),I1953)),J1953)</f>
        <v>8023</v>
      </c>
    </row>
    <row r="1954" spans="1:15" x14ac:dyDescent="0.25">
      <c r="A1954" s="23">
        <v>10018</v>
      </c>
      <c r="B1954" s="24" t="s">
        <v>56</v>
      </c>
      <c r="C1954" s="25" t="s">
        <v>4895</v>
      </c>
      <c r="D1954" s="24" t="s">
        <v>4896</v>
      </c>
      <c r="E1954" s="26" t="s">
        <v>59</v>
      </c>
      <c r="F1954" s="27" t="s">
        <v>2834</v>
      </c>
      <c r="G1954" s="28">
        <v>24</v>
      </c>
      <c r="H1954" s="28">
        <v>24</v>
      </c>
      <c r="I1954" s="29">
        <v>4413</v>
      </c>
      <c r="J1954" s="29">
        <v>3958</v>
      </c>
      <c r="K1954" s="29"/>
      <c r="L1954" s="29">
        <v>3740</v>
      </c>
      <c r="M1954" s="28">
        <v>4663</v>
      </c>
      <c r="N1954" s="28" t="s">
        <v>462</v>
      </c>
      <c r="O1954" s="21">
        <f>IF(ISBLANK(J1954),(IF(ISBLANK(I1954),(IF(ISBLANK(K1954),(IF(ISBLANK(M1954),"Preis fehlt",M1954*'JR1'!AD$2)),K1954)),I1954)),J1954)</f>
        <v>3958</v>
      </c>
    </row>
    <row r="1955" spans="1:15" x14ac:dyDescent="0.25">
      <c r="A1955" s="14">
        <v>9053</v>
      </c>
      <c r="B1955" s="15" t="s">
        <v>134</v>
      </c>
      <c r="C1955" s="16" t="s">
        <v>4897</v>
      </c>
      <c r="D1955" s="15" t="s">
        <v>4898</v>
      </c>
      <c r="E1955" s="17" t="s">
        <v>70</v>
      </c>
      <c r="F1955" s="18" t="s">
        <v>4899</v>
      </c>
      <c r="G1955" s="19">
        <v>556</v>
      </c>
      <c r="H1955" s="19">
        <v>556</v>
      </c>
      <c r="I1955" s="20">
        <v>276</v>
      </c>
      <c r="J1955" s="20"/>
      <c r="K1955" s="20">
        <v>270</v>
      </c>
      <c r="L1955" s="20">
        <v>233</v>
      </c>
      <c r="M1955" s="19">
        <v>360</v>
      </c>
      <c r="N1955" s="19" t="s">
        <v>104</v>
      </c>
      <c r="O1955" s="21">
        <f>IF(ISBLANK(J1955),(IF(ISBLANK(I1955),(IF(ISBLANK(K1955),(IF(ISBLANK(M1955),"Preis fehlt",M1955*'JR1'!AD$2)),K1955)),I1955)),J1955)</f>
        <v>276</v>
      </c>
    </row>
    <row r="1956" spans="1:15" ht="30" x14ac:dyDescent="0.25">
      <c r="A1956" s="23">
        <v>11024</v>
      </c>
      <c r="B1956" s="24" t="s">
        <v>56</v>
      </c>
      <c r="C1956" s="25" t="s">
        <v>4900</v>
      </c>
      <c r="D1956" s="24" t="s">
        <v>4901</v>
      </c>
      <c r="E1956" s="26" t="s">
        <v>98</v>
      </c>
      <c r="F1956" s="27" t="s">
        <v>2038</v>
      </c>
      <c r="G1956" s="28">
        <v>4</v>
      </c>
      <c r="H1956" s="28">
        <v>4</v>
      </c>
      <c r="I1956" s="29">
        <v>739</v>
      </c>
      <c r="J1956" s="29"/>
      <c r="K1956" s="29"/>
      <c r="L1956" s="29">
        <v>632</v>
      </c>
      <c r="M1956" s="28">
        <v>783</v>
      </c>
      <c r="N1956" s="28" t="s">
        <v>88</v>
      </c>
      <c r="O1956" s="21">
        <f>IF(ISBLANK(J1956),(IF(ISBLANK(I1956),(IF(ISBLANK(K1956),(IF(ISBLANK(M1956),"Preis fehlt",M1956*'JR1'!AD$2)),K1956)),I1956)),J1956)</f>
        <v>739</v>
      </c>
    </row>
    <row r="1957" spans="1:15" x14ac:dyDescent="0.25">
      <c r="A1957" s="23">
        <v>14190</v>
      </c>
      <c r="B1957" s="24" t="s">
        <v>56</v>
      </c>
      <c r="C1957" s="25" t="s">
        <v>4902</v>
      </c>
      <c r="D1957" s="24" t="s">
        <v>4903</v>
      </c>
      <c r="E1957" s="26" t="s">
        <v>98</v>
      </c>
      <c r="F1957" s="27" t="s">
        <v>323</v>
      </c>
      <c r="G1957" s="28">
        <v>1</v>
      </c>
      <c r="H1957" s="28">
        <v>4</v>
      </c>
      <c r="I1957" s="29"/>
      <c r="J1957" s="29"/>
      <c r="K1957" s="29"/>
      <c r="L1957" s="29"/>
      <c r="M1957" s="29"/>
      <c r="N1957" s="28" t="s">
        <v>67</v>
      </c>
      <c r="O1957" s="21" t="str">
        <f>IF(ISBLANK(J1957),(IF(ISBLANK(I1957),(IF(ISBLANK(K1957),(IF(ISBLANK(M1957),"Preis fehlt",M1957*'JR1'!AD$2)),K1957)),I1957)),J1957)</f>
        <v>Preis fehlt</v>
      </c>
    </row>
    <row r="1958" spans="1:15" x14ac:dyDescent="0.25">
      <c r="A1958" s="14">
        <v>13033</v>
      </c>
      <c r="B1958" s="15" t="s">
        <v>62</v>
      </c>
      <c r="C1958" s="16" t="s">
        <v>4904</v>
      </c>
      <c r="D1958" s="15" t="s">
        <v>4905</v>
      </c>
      <c r="E1958" s="17" t="s">
        <v>65</v>
      </c>
      <c r="F1958" s="18" t="s">
        <v>1410</v>
      </c>
      <c r="G1958" s="19">
        <v>4</v>
      </c>
      <c r="H1958" s="19">
        <v>4</v>
      </c>
      <c r="I1958" s="20"/>
      <c r="J1958" s="20"/>
      <c r="K1958" s="20"/>
      <c r="L1958" s="20"/>
      <c r="M1958" s="19">
        <v>822</v>
      </c>
      <c r="N1958" s="19" t="s">
        <v>343</v>
      </c>
      <c r="O1958" s="21">
        <f>IF(ISBLANK(J1958),(IF(ISBLANK(I1958),(IF(ISBLANK(K1958),(IF(ISBLANK(M1958),"Preis fehlt",M1958*'JR1'!AD$2)),K1958)),I1958)),J1958)</f>
        <v>986.4</v>
      </c>
    </row>
    <row r="1959" spans="1:15" x14ac:dyDescent="0.25">
      <c r="A1959" s="14">
        <v>105</v>
      </c>
      <c r="B1959" s="15" t="s">
        <v>56</v>
      </c>
      <c r="C1959" s="16" t="s">
        <v>4906</v>
      </c>
      <c r="D1959" s="15" t="s">
        <v>4907</v>
      </c>
      <c r="E1959" s="17" t="s">
        <v>129</v>
      </c>
      <c r="F1959" s="18" t="s">
        <v>155</v>
      </c>
      <c r="G1959" s="19">
        <v>12</v>
      </c>
      <c r="H1959" s="19">
        <v>12</v>
      </c>
      <c r="I1959" s="20">
        <v>2437</v>
      </c>
      <c r="J1959" s="20"/>
      <c r="K1959" s="20"/>
      <c r="L1959" s="20">
        <v>2065</v>
      </c>
      <c r="M1959" s="19">
        <v>2723</v>
      </c>
      <c r="N1959" s="19" t="s">
        <v>67</v>
      </c>
      <c r="O1959" s="21">
        <f>IF(ISBLANK(J1959),(IF(ISBLANK(I1959),(IF(ISBLANK(K1959),(IF(ISBLANK(M1959),"Preis fehlt",M1959*'JR1'!AD$2)),K1959)),I1959)),J1959)</f>
        <v>2437</v>
      </c>
    </row>
    <row r="1960" spans="1:15" x14ac:dyDescent="0.25">
      <c r="A1960" s="23">
        <v>12944</v>
      </c>
      <c r="B1960" s="24" t="s">
        <v>56</v>
      </c>
      <c r="C1960" s="25" t="s">
        <v>4908</v>
      </c>
      <c r="D1960" s="24" t="s">
        <v>4909</v>
      </c>
      <c r="E1960" s="26" t="s">
        <v>129</v>
      </c>
      <c r="F1960" s="27" t="s">
        <v>880</v>
      </c>
      <c r="G1960" s="28">
        <v>2</v>
      </c>
      <c r="H1960" s="28">
        <v>2</v>
      </c>
      <c r="I1960" s="29">
        <v>210</v>
      </c>
      <c r="J1960" s="29"/>
      <c r="K1960" s="29"/>
      <c r="L1960" s="29">
        <v>178</v>
      </c>
      <c r="M1960" s="28">
        <v>233</v>
      </c>
      <c r="N1960" s="28" t="s">
        <v>343</v>
      </c>
      <c r="O1960" s="21">
        <f>IF(ISBLANK(J1960),(IF(ISBLANK(I1960),(IF(ISBLANK(K1960),(IF(ISBLANK(M1960),"Preis fehlt",M1960*'JR1'!AD$2)),K1960)),I1960)),J1960)</f>
        <v>210</v>
      </c>
    </row>
    <row r="1961" spans="1:15" ht="30" x14ac:dyDescent="0.25">
      <c r="A1961" s="14">
        <v>13028</v>
      </c>
      <c r="B1961" s="15" t="s">
        <v>62</v>
      </c>
      <c r="C1961" s="16" t="s">
        <v>4910</v>
      </c>
      <c r="D1961" s="15" t="s">
        <v>4911</v>
      </c>
      <c r="E1961" s="17" t="s">
        <v>65</v>
      </c>
      <c r="F1961" s="18" t="s">
        <v>3239</v>
      </c>
      <c r="G1961" s="19">
        <v>2</v>
      </c>
      <c r="H1961" s="19">
        <v>12</v>
      </c>
      <c r="I1961" s="20"/>
      <c r="J1961" s="20"/>
      <c r="K1961" s="20"/>
      <c r="L1961" s="20"/>
      <c r="M1961" s="19">
        <v>1288</v>
      </c>
      <c r="N1961" s="19" t="s">
        <v>343</v>
      </c>
      <c r="O1961" s="21">
        <f>IF(ISBLANK(J1961),(IF(ISBLANK(I1961),(IF(ISBLANK(K1961),(IF(ISBLANK(M1961),"Preis fehlt",M1961*'JR1'!AD$2)),K1961)),I1961)),J1961)</f>
        <v>1545.6</v>
      </c>
    </row>
    <row r="1962" spans="1:15" x14ac:dyDescent="0.25">
      <c r="A1962" s="23">
        <v>7436</v>
      </c>
      <c r="B1962" s="24" t="s">
        <v>56</v>
      </c>
      <c r="C1962" s="25" t="s">
        <v>4912</v>
      </c>
      <c r="D1962" s="24" t="s">
        <v>4913</v>
      </c>
      <c r="E1962" s="26" t="s">
        <v>74</v>
      </c>
      <c r="F1962" s="27" t="s">
        <v>4914</v>
      </c>
      <c r="G1962" s="28">
        <v>1</v>
      </c>
      <c r="H1962" s="28">
        <v>4</v>
      </c>
      <c r="I1962" s="29">
        <v>629</v>
      </c>
      <c r="J1962" s="29"/>
      <c r="K1962" s="29"/>
      <c r="L1962" s="29">
        <v>533</v>
      </c>
      <c r="M1962" s="28">
        <v>704</v>
      </c>
      <c r="N1962" s="28" t="s">
        <v>76</v>
      </c>
      <c r="O1962" s="21">
        <f>IF(ISBLANK(J1962),(IF(ISBLANK(I1962),(IF(ISBLANK(K1962),(IF(ISBLANK(M1962),"Preis fehlt",M1962*'JR1'!AD$2)),K1962)),I1962)),J1962)</f>
        <v>629</v>
      </c>
    </row>
    <row r="1963" spans="1:15" x14ac:dyDescent="0.25">
      <c r="A1963" s="14">
        <v>5354</v>
      </c>
      <c r="B1963" s="15" t="s">
        <v>56</v>
      </c>
      <c r="C1963" s="16" t="s">
        <v>4915</v>
      </c>
      <c r="D1963" s="15" t="s">
        <v>4916</v>
      </c>
      <c r="E1963" s="17" t="s">
        <v>194</v>
      </c>
      <c r="F1963" s="18" t="s">
        <v>1559</v>
      </c>
      <c r="G1963" s="19">
        <v>12</v>
      </c>
      <c r="H1963" s="19">
        <v>12</v>
      </c>
      <c r="I1963" s="20">
        <v>1883</v>
      </c>
      <c r="J1963" s="20"/>
      <c r="K1963" s="20"/>
      <c r="L1963" s="20">
        <v>1597</v>
      </c>
      <c r="M1963" s="19">
        <v>2109</v>
      </c>
      <c r="N1963" s="19" t="s">
        <v>227</v>
      </c>
      <c r="O1963" s="21">
        <f>IF(ISBLANK(J1963),(IF(ISBLANK(I1963),(IF(ISBLANK(K1963),(IF(ISBLANK(M1963),"Preis fehlt",M1963*'JR1'!AD$2)),K1963)),I1963)),J1963)</f>
        <v>1883</v>
      </c>
    </row>
    <row r="1964" spans="1:15" x14ac:dyDescent="0.25">
      <c r="A1964" s="23">
        <v>5558</v>
      </c>
      <c r="B1964" s="24" t="s">
        <v>56</v>
      </c>
      <c r="C1964" s="25" t="s">
        <v>4917</v>
      </c>
      <c r="D1964" s="24" t="s">
        <v>4918</v>
      </c>
      <c r="E1964" s="26" t="s">
        <v>154</v>
      </c>
      <c r="F1964" s="27" t="s">
        <v>4919</v>
      </c>
      <c r="G1964" s="28">
        <v>12</v>
      </c>
      <c r="H1964" s="28">
        <v>12</v>
      </c>
      <c r="I1964" s="29">
        <v>1308</v>
      </c>
      <c r="J1964" s="29"/>
      <c r="K1964" s="29"/>
      <c r="L1964" s="29">
        <v>1109</v>
      </c>
      <c r="M1964" s="28">
        <v>1462</v>
      </c>
      <c r="N1964" s="28" t="s">
        <v>462</v>
      </c>
      <c r="O1964" s="21">
        <f>IF(ISBLANK(J1964),(IF(ISBLANK(I1964),(IF(ISBLANK(K1964),(IF(ISBLANK(M1964),"Preis fehlt",M1964*'JR1'!AD$2)),K1964)),I1964)),J1964)</f>
        <v>1308</v>
      </c>
    </row>
    <row r="1965" spans="1:15" x14ac:dyDescent="0.25">
      <c r="A1965" s="14">
        <v>476</v>
      </c>
      <c r="B1965" s="15" t="s">
        <v>56</v>
      </c>
      <c r="C1965" s="16" t="s">
        <v>4920</v>
      </c>
      <c r="D1965" s="15" t="s">
        <v>4921</v>
      </c>
      <c r="E1965" s="17" t="s">
        <v>59</v>
      </c>
      <c r="F1965" s="18" t="s">
        <v>200</v>
      </c>
      <c r="G1965" s="19">
        <v>12</v>
      </c>
      <c r="H1965" s="19">
        <v>12</v>
      </c>
      <c r="I1965" s="20">
        <v>5267</v>
      </c>
      <c r="J1965" s="20"/>
      <c r="K1965" s="20"/>
      <c r="L1965" s="20">
        <v>4464</v>
      </c>
      <c r="M1965" s="19">
        <v>5890</v>
      </c>
      <c r="N1965" s="19" t="s">
        <v>227</v>
      </c>
      <c r="O1965" s="21">
        <f>IF(ISBLANK(J1965),(IF(ISBLANK(I1965),(IF(ISBLANK(K1965),(IF(ISBLANK(M1965),"Preis fehlt",M1965*'JR1'!AD$2)),K1965)),I1965)),J1965)</f>
        <v>5267</v>
      </c>
    </row>
    <row r="1966" spans="1:15" x14ac:dyDescent="0.25">
      <c r="A1966" s="23">
        <v>12100</v>
      </c>
      <c r="B1966" s="24" t="s">
        <v>56</v>
      </c>
      <c r="C1966" s="25" t="s">
        <v>4922</v>
      </c>
      <c r="D1966" s="24" t="s">
        <v>4923</v>
      </c>
      <c r="E1966" s="26" t="s">
        <v>83</v>
      </c>
      <c r="F1966" s="27" t="s">
        <v>4924</v>
      </c>
      <c r="G1966" s="28">
        <v>6</v>
      </c>
      <c r="H1966" s="28">
        <v>6</v>
      </c>
      <c r="I1966" s="29">
        <v>3949</v>
      </c>
      <c r="J1966" s="29"/>
      <c r="K1966" s="29"/>
      <c r="L1966" s="29">
        <v>3347</v>
      </c>
      <c r="M1966" s="28">
        <v>3166</v>
      </c>
      <c r="N1966" s="28" t="s">
        <v>76</v>
      </c>
      <c r="O1966" s="21">
        <f>IF(ISBLANK(J1966),(IF(ISBLANK(I1966),(IF(ISBLANK(K1966),(IF(ISBLANK(M1966),"Preis fehlt",M1966*'JR1'!AD$2)),K1966)),I1966)),J1966)</f>
        <v>3949</v>
      </c>
    </row>
    <row r="1967" spans="1:15" ht="30" x14ac:dyDescent="0.25">
      <c r="A1967" s="14">
        <v>7753</v>
      </c>
      <c r="B1967" s="15" t="s">
        <v>56</v>
      </c>
      <c r="C1967" s="16" t="s">
        <v>4925</v>
      </c>
      <c r="D1967" s="15" t="s">
        <v>4926</v>
      </c>
      <c r="E1967" s="17" t="s">
        <v>129</v>
      </c>
      <c r="F1967" s="18" t="s">
        <v>651</v>
      </c>
      <c r="G1967" s="19">
        <v>1</v>
      </c>
      <c r="H1967" s="19">
        <v>4</v>
      </c>
      <c r="I1967" s="20">
        <v>441</v>
      </c>
      <c r="J1967" s="20"/>
      <c r="K1967" s="20"/>
      <c r="L1967" s="20">
        <v>374</v>
      </c>
      <c r="M1967" s="19">
        <v>505</v>
      </c>
      <c r="N1967" s="19" t="s">
        <v>80</v>
      </c>
      <c r="O1967" s="21">
        <f>IF(ISBLANK(J1967),(IF(ISBLANK(I1967),(IF(ISBLANK(K1967),(IF(ISBLANK(M1967),"Preis fehlt",M1967*'JR1'!AD$2)),K1967)),I1967)),J1967)</f>
        <v>441</v>
      </c>
    </row>
    <row r="1968" spans="1:15" x14ac:dyDescent="0.25">
      <c r="A1968" s="23">
        <v>15839</v>
      </c>
      <c r="B1968" s="24" t="s">
        <v>134</v>
      </c>
      <c r="C1968" s="25" t="s">
        <v>4927</v>
      </c>
      <c r="D1968" s="24" t="s">
        <v>4928</v>
      </c>
      <c r="E1968" s="26" t="s">
        <v>65</v>
      </c>
      <c r="F1968" s="27" t="s">
        <v>1297</v>
      </c>
      <c r="G1968" s="28">
        <v>129</v>
      </c>
      <c r="H1968" s="28">
        <v>129</v>
      </c>
      <c r="I1968" s="29">
        <v>187</v>
      </c>
      <c r="J1968" s="29"/>
      <c r="K1968" s="29">
        <v>164</v>
      </c>
      <c r="L1968" s="29">
        <v>158</v>
      </c>
      <c r="M1968" s="28">
        <v>242</v>
      </c>
      <c r="N1968" s="28" t="s">
        <v>104</v>
      </c>
      <c r="O1968" s="21">
        <f>IF(ISBLANK(J1968),(IF(ISBLANK(I1968),(IF(ISBLANK(K1968),(IF(ISBLANK(M1968),"Preis fehlt",M1968*'JR1'!AD$2)),K1968)),I1968)),J1968)</f>
        <v>187</v>
      </c>
    </row>
    <row r="1969" spans="1:15" x14ac:dyDescent="0.25">
      <c r="A1969" s="14">
        <v>4273</v>
      </c>
      <c r="B1969" s="15" t="s">
        <v>56</v>
      </c>
      <c r="C1969" s="16" t="s">
        <v>4929</v>
      </c>
      <c r="D1969" s="15" t="s">
        <v>4930</v>
      </c>
      <c r="E1969" s="17" t="s">
        <v>129</v>
      </c>
      <c r="F1969" s="18" t="s">
        <v>4931</v>
      </c>
      <c r="G1969" s="19">
        <v>4</v>
      </c>
      <c r="H1969" s="19">
        <v>4</v>
      </c>
      <c r="I1969" s="20">
        <v>279</v>
      </c>
      <c r="J1969" s="20"/>
      <c r="K1969" s="20"/>
      <c r="L1969" s="20">
        <v>255</v>
      </c>
      <c r="M1969" s="19">
        <v>292</v>
      </c>
      <c r="N1969" s="19" t="s">
        <v>343</v>
      </c>
      <c r="O1969" s="21">
        <f>IF(ISBLANK(J1969),(IF(ISBLANK(I1969),(IF(ISBLANK(K1969),(IF(ISBLANK(M1969),"Preis fehlt",M1969*'JR1'!AD$2)),K1969)),I1969)),J1969)</f>
        <v>279</v>
      </c>
    </row>
    <row r="1970" spans="1:15" x14ac:dyDescent="0.25">
      <c r="A1970" s="23">
        <v>15649</v>
      </c>
      <c r="B1970" s="24" t="s">
        <v>56</v>
      </c>
      <c r="C1970" s="25" t="s">
        <v>4932</v>
      </c>
      <c r="D1970" s="24" t="s">
        <v>4933</v>
      </c>
      <c r="E1970" s="26" t="s">
        <v>129</v>
      </c>
      <c r="F1970" s="27" t="s">
        <v>3650</v>
      </c>
      <c r="G1970" s="28">
        <v>8</v>
      </c>
      <c r="H1970" s="28">
        <v>8</v>
      </c>
      <c r="I1970" s="29">
        <v>1100</v>
      </c>
      <c r="J1970" s="29"/>
      <c r="K1970" s="29">
        <v>1017</v>
      </c>
      <c r="L1970" s="29">
        <v>936</v>
      </c>
      <c r="M1970" s="28">
        <v>1433</v>
      </c>
      <c r="N1970" s="28" t="s">
        <v>67</v>
      </c>
      <c r="O1970" s="21">
        <f>IF(ISBLANK(J1970),(IF(ISBLANK(I1970),(IF(ISBLANK(K1970),(IF(ISBLANK(M1970),"Preis fehlt",M1970*'JR1'!AD$2)),K1970)),I1970)),J1970)</f>
        <v>1100</v>
      </c>
    </row>
    <row r="1971" spans="1:15" x14ac:dyDescent="0.25">
      <c r="A1971" s="14">
        <v>12730</v>
      </c>
      <c r="B1971" s="15" t="s">
        <v>56</v>
      </c>
      <c r="C1971" s="16" t="s">
        <v>4934</v>
      </c>
      <c r="D1971" s="15" t="s">
        <v>4935</v>
      </c>
      <c r="E1971" s="17" t="s">
        <v>129</v>
      </c>
      <c r="F1971" s="18" t="s">
        <v>442</v>
      </c>
      <c r="G1971" s="19">
        <v>6</v>
      </c>
      <c r="H1971" s="19">
        <v>6</v>
      </c>
      <c r="I1971" s="20">
        <v>1407</v>
      </c>
      <c r="J1971" s="20"/>
      <c r="K1971" s="20"/>
      <c r="L1971" s="20">
        <v>1192</v>
      </c>
      <c r="M1971" s="19">
        <v>1189</v>
      </c>
      <c r="N1971" s="19" t="s">
        <v>67</v>
      </c>
      <c r="O1971" s="21">
        <f>IF(ISBLANK(J1971),(IF(ISBLANK(I1971),(IF(ISBLANK(K1971),(IF(ISBLANK(M1971),"Preis fehlt",M1971*'JR1'!AD$2)),K1971)),I1971)),J1971)</f>
        <v>1407</v>
      </c>
    </row>
    <row r="1972" spans="1:15" x14ac:dyDescent="0.25">
      <c r="A1972" s="23">
        <v>13102</v>
      </c>
      <c r="B1972" s="24" t="s">
        <v>62</v>
      </c>
      <c r="C1972" s="25" t="s">
        <v>4936</v>
      </c>
      <c r="D1972" s="24" t="s">
        <v>4937</v>
      </c>
      <c r="E1972" s="26" t="s">
        <v>70</v>
      </c>
      <c r="F1972" s="27" t="s">
        <v>2115</v>
      </c>
      <c r="G1972" s="28">
        <v>4</v>
      </c>
      <c r="H1972" s="28">
        <v>4</v>
      </c>
      <c r="I1972" s="29"/>
      <c r="J1972" s="29"/>
      <c r="K1972" s="29"/>
      <c r="L1972" s="29"/>
      <c r="M1972" s="28">
        <v>870</v>
      </c>
      <c r="N1972" s="28" t="s">
        <v>67</v>
      </c>
      <c r="O1972" s="21">
        <f>IF(ISBLANK(J1972),(IF(ISBLANK(I1972),(IF(ISBLANK(K1972),(IF(ISBLANK(M1972),"Preis fehlt",M1972*'JR1'!AD$2)),K1972)),I1972)),J1972)</f>
        <v>1044</v>
      </c>
    </row>
    <row r="1973" spans="1:15" ht="30" x14ac:dyDescent="0.25">
      <c r="A1973" s="14">
        <v>8538</v>
      </c>
      <c r="B1973" s="15" t="s">
        <v>56</v>
      </c>
      <c r="C1973" s="16" t="s">
        <v>4938</v>
      </c>
      <c r="D1973" s="15" t="s">
        <v>4939</v>
      </c>
      <c r="E1973" s="17" t="s">
        <v>59</v>
      </c>
      <c r="F1973" s="18" t="s">
        <v>2097</v>
      </c>
      <c r="G1973" s="19">
        <v>12</v>
      </c>
      <c r="H1973" s="19">
        <v>12</v>
      </c>
      <c r="I1973" s="20">
        <v>5735</v>
      </c>
      <c r="J1973" s="20"/>
      <c r="K1973" s="20"/>
      <c r="L1973" s="20">
        <v>4860</v>
      </c>
      <c r="M1973" s="19">
        <v>6410</v>
      </c>
      <c r="N1973" s="19" t="s">
        <v>67</v>
      </c>
      <c r="O1973" s="21">
        <f>IF(ISBLANK(J1973),(IF(ISBLANK(I1973),(IF(ISBLANK(K1973),(IF(ISBLANK(M1973),"Preis fehlt",M1973*'JR1'!AD$2)),K1973)),I1973)),J1973)</f>
        <v>5735</v>
      </c>
    </row>
    <row r="1974" spans="1:15" x14ac:dyDescent="0.25">
      <c r="A1974" s="23">
        <v>12689</v>
      </c>
      <c r="B1974" s="24" t="s">
        <v>56</v>
      </c>
      <c r="C1974" s="25" t="s">
        <v>4940</v>
      </c>
      <c r="D1974" s="24" t="s">
        <v>4941</v>
      </c>
      <c r="E1974" s="26" t="s">
        <v>129</v>
      </c>
      <c r="F1974" s="27" t="s">
        <v>727</v>
      </c>
      <c r="G1974" s="28">
        <v>1</v>
      </c>
      <c r="H1974" s="28">
        <v>12</v>
      </c>
      <c r="I1974" s="29">
        <v>1661</v>
      </c>
      <c r="J1974" s="29"/>
      <c r="K1974" s="29"/>
      <c r="L1974" s="29">
        <v>1408</v>
      </c>
      <c r="M1974" s="28">
        <v>1557</v>
      </c>
      <c r="N1974" s="28" t="s">
        <v>67</v>
      </c>
      <c r="O1974" s="21">
        <f>IF(ISBLANK(J1974),(IF(ISBLANK(I1974),(IF(ISBLANK(K1974),(IF(ISBLANK(M1974),"Preis fehlt",M1974*'JR1'!AD$2)),K1974)),I1974)),J1974)</f>
        <v>1661</v>
      </c>
    </row>
    <row r="1975" spans="1:15" x14ac:dyDescent="0.25">
      <c r="A1975" s="14">
        <v>10051</v>
      </c>
      <c r="B1975" s="15" t="s">
        <v>56</v>
      </c>
      <c r="C1975" s="16" t="s">
        <v>4942</v>
      </c>
      <c r="D1975" s="15" t="s">
        <v>4943</v>
      </c>
      <c r="E1975" s="17" t="s">
        <v>59</v>
      </c>
      <c r="F1975" s="18" t="s">
        <v>1061</v>
      </c>
      <c r="G1975" s="19">
        <v>1</v>
      </c>
      <c r="H1975" s="19">
        <v>4</v>
      </c>
      <c r="I1975" s="20">
        <v>206</v>
      </c>
      <c r="J1975" s="20">
        <v>206</v>
      </c>
      <c r="K1975" s="20"/>
      <c r="L1975" s="20">
        <v>175</v>
      </c>
      <c r="M1975" s="19">
        <v>268</v>
      </c>
      <c r="N1975" s="19" t="s">
        <v>67</v>
      </c>
      <c r="O1975" s="21">
        <f>IF(ISBLANK(J1975),(IF(ISBLANK(I1975),(IF(ISBLANK(K1975),(IF(ISBLANK(M1975),"Preis fehlt",M1975*'JR1'!AD$2)),K1975)),I1975)),J1975)</f>
        <v>206</v>
      </c>
    </row>
    <row r="1976" spans="1:15" x14ac:dyDescent="0.25">
      <c r="A1976" s="23">
        <v>18260</v>
      </c>
      <c r="B1976" s="24" t="s">
        <v>56</v>
      </c>
      <c r="C1976" s="25" t="s">
        <v>4944</v>
      </c>
      <c r="D1976" s="24" t="s">
        <v>4945</v>
      </c>
      <c r="E1976" s="26" t="s">
        <v>98</v>
      </c>
      <c r="F1976" s="27" t="s">
        <v>2172</v>
      </c>
      <c r="G1976" s="28">
        <v>4</v>
      </c>
      <c r="H1976" s="28">
        <v>4</v>
      </c>
      <c r="I1976" s="29"/>
      <c r="J1976" s="29"/>
      <c r="K1976" s="29"/>
      <c r="L1976" s="29"/>
      <c r="M1976" s="29"/>
      <c r="N1976" s="28" t="s">
        <v>104</v>
      </c>
      <c r="O1976" s="21" t="str">
        <f>IF(ISBLANK(J1976),(IF(ISBLANK(I1976),(IF(ISBLANK(K1976),(IF(ISBLANK(M1976),"Preis fehlt",M1976*'JR1'!AD$2)),K1976)),I1976)),J1976)</f>
        <v>Preis fehlt</v>
      </c>
    </row>
    <row r="1977" spans="1:15" x14ac:dyDescent="0.25">
      <c r="A1977" s="14">
        <v>13103</v>
      </c>
      <c r="B1977" s="15" t="s">
        <v>62</v>
      </c>
      <c r="C1977" s="16" t="s">
        <v>4946</v>
      </c>
      <c r="D1977" s="15" t="s">
        <v>4947</v>
      </c>
      <c r="E1977" s="17" t="s">
        <v>65</v>
      </c>
      <c r="F1977" s="18" t="s">
        <v>854</v>
      </c>
      <c r="G1977" s="19">
        <v>6</v>
      </c>
      <c r="H1977" s="19">
        <v>6</v>
      </c>
      <c r="I1977" s="20"/>
      <c r="J1977" s="20"/>
      <c r="K1977" s="20"/>
      <c r="L1977" s="20"/>
      <c r="M1977" s="19">
        <v>1058</v>
      </c>
      <c r="N1977" s="19" t="s">
        <v>67</v>
      </c>
      <c r="O1977" s="21">
        <f>IF(ISBLANK(J1977),(IF(ISBLANK(I1977),(IF(ISBLANK(K1977),(IF(ISBLANK(M1977),"Preis fehlt",M1977*'JR1'!AD$2)),K1977)),I1977)),J1977)</f>
        <v>1269.5999999999999</v>
      </c>
    </row>
    <row r="1978" spans="1:15" x14ac:dyDescent="0.25">
      <c r="A1978" s="23">
        <v>18887</v>
      </c>
      <c r="B1978" s="24" t="s">
        <v>56</v>
      </c>
      <c r="C1978" s="25" t="s">
        <v>4948</v>
      </c>
      <c r="D1978" s="24" t="s">
        <v>4949</v>
      </c>
      <c r="E1978" s="26" t="s">
        <v>98</v>
      </c>
      <c r="F1978" s="27" t="s">
        <v>1945</v>
      </c>
      <c r="G1978" s="28">
        <v>4</v>
      </c>
      <c r="H1978" s="28">
        <v>4</v>
      </c>
      <c r="I1978" s="29"/>
      <c r="J1978" s="29"/>
      <c r="K1978" s="29"/>
      <c r="L1978" s="29"/>
      <c r="M1978" s="29"/>
      <c r="N1978" s="28" t="s">
        <v>67</v>
      </c>
      <c r="O1978" s="21" t="str">
        <f>IF(ISBLANK(J1978),(IF(ISBLANK(I1978),(IF(ISBLANK(K1978),(IF(ISBLANK(M1978),"Preis fehlt",M1978*'JR1'!AD$2)),K1978)),I1978)),J1978)</f>
        <v>Preis fehlt</v>
      </c>
    </row>
    <row r="1979" spans="1:15" ht="30" x14ac:dyDescent="0.25">
      <c r="A1979" s="14">
        <v>8539</v>
      </c>
      <c r="B1979" s="15" t="s">
        <v>56</v>
      </c>
      <c r="C1979" s="16" t="s">
        <v>4950</v>
      </c>
      <c r="D1979" s="15" t="s">
        <v>4951</v>
      </c>
      <c r="E1979" s="17" t="s">
        <v>98</v>
      </c>
      <c r="F1979" s="18" t="s">
        <v>2937</v>
      </c>
      <c r="G1979" s="19">
        <v>12</v>
      </c>
      <c r="H1979" s="19">
        <v>12</v>
      </c>
      <c r="I1979" s="20">
        <v>5911</v>
      </c>
      <c r="J1979" s="20"/>
      <c r="K1979" s="20"/>
      <c r="L1979" s="20">
        <v>5008</v>
      </c>
      <c r="M1979" s="19">
        <v>6585</v>
      </c>
      <c r="N1979" s="19" t="s">
        <v>67</v>
      </c>
      <c r="O1979" s="21">
        <f>IF(ISBLANK(J1979),(IF(ISBLANK(I1979),(IF(ISBLANK(K1979),(IF(ISBLANK(M1979),"Preis fehlt",M1979*'JR1'!AD$2)),K1979)),I1979)),J1979)</f>
        <v>5911</v>
      </c>
    </row>
    <row r="1980" spans="1:15" x14ac:dyDescent="0.25">
      <c r="A1980" s="23">
        <v>15648</v>
      </c>
      <c r="B1980" s="24" t="s">
        <v>134</v>
      </c>
      <c r="C1980" s="25" t="s">
        <v>4952</v>
      </c>
      <c r="D1980" s="24" t="s">
        <v>4953</v>
      </c>
      <c r="E1980" s="26" t="s">
        <v>59</v>
      </c>
      <c r="F1980" s="27" t="s">
        <v>4954</v>
      </c>
      <c r="G1980" s="28">
        <v>6</v>
      </c>
      <c r="H1980" s="28">
        <v>6</v>
      </c>
      <c r="I1980" s="29">
        <v>282</v>
      </c>
      <c r="J1980" s="29"/>
      <c r="K1980" s="29">
        <v>227</v>
      </c>
      <c r="L1980" s="29">
        <v>239</v>
      </c>
      <c r="M1980" s="28">
        <v>369</v>
      </c>
      <c r="N1980" s="28" t="s">
        <v>104</v>
      </c>
      <c r="O1980" s="21">
        <f>IF(ISBLANK(J1980),(IF(ISBLANK(I1980),(IF(ISBLANK(K1980),(IF(ISBLANK(M1980),"Preis fehlt",M1980*'JR1'!AD$2)),K1980)),I1980)),J1980)</f>
        <v>282</v>
      </c>
    </row>
    <row r="1981" spans="1:15" ht="30" x14ac:dyDescent="0.25">
      <c r="A1981" s="23">
        <v>5413</v>
      </c>
      <c r="B1981" s="24" t="s">
        <v>56</v>
      </c>
      <c r="C1981" s="25" t="s">
        <v>4955</v>
      </c>
      <c r="D1981" s="24" t="s">
        <v>4956</v>
      </c>
      <c r="E1981" s="26" t="s">
        <v>74</v>
      </c>
      <c r="F1981" s="27" t="s">
        <v>1186</v>
      </c>
      <c r="G1981" s="28">
        <v>6</v>
      </c>
      <c r="H1981" s="28">
        <v>6</v>
      </c>
      <c r="I1981" s="29">
        <v>1054</v>
      </c>
      <c r="J1981" s="29"/>
      <c r="K1981" s="29"/>
      <c r="L1981" s="29">
        <v>893</v>
      </c>
      <c r="M1981" s="28">
        <v>1182</v>
      </c>
      <c r="N1981" s="28" t="s">
        <v>80</v>
      </c>
      <c r="O1981" s="21">
        <f>IF(ISBLANK(J1981),(IF(ISBLANK(I1981),(IF(ISBLANK(K1981),(IF(ISBLANK(M1981),"Preis fehlt",M1981*'JR1'!AD$2)),K1981)),I1981)),J1981)</f>
        <v>1054</v>
      </c>
    </row>
    <row r="1982" spans="1:15" x14ac:dyDescent="0.25">
      <c r="A1982" s="14">
        <v>12874</v>
      </c>
      <c r="B1982" s="15" t="s">
        <v>56</v>
      </c>
      <c r="C1982" s="16" t="s">
        <v>4957</v>
      </c>
      <c r="D1982" s="15" t="s">
        <v>4958</v>
      </c>
      <c r="E1982" s="17" t="s">
        <v>129</v>
      </c>
      <c r="F1982" s="18" t="s">
        <v>1373</v>
      </c>
      <c r="G1982" s="19">
        <v>4</v>
      </c>
      <c r="H1982" s="19">
        <v>4</v>
      </c>
      <c r="I1982" s="20">
        <v>696</v>
      </c>
      <c r="J1982" s="20"/>
      <c r="K1982" s="20"/>
      <c r="L1982" s="20">
        <v>588</v>
      </c>
      <c r="M1982" s="19">
        <v>638</v>
      </c>
      <c r="N1982" s="19" t="s">
        <v>67</v>
      </c>
      <c r="O1982" s="21">
        <f>IF(ISBLANK(J1982),(IF(ISBLANK(I1982),(IF(ISBLANK(K1982),(IF(ISBLANK(M1982),"Preis fehlt",M1982*'JR1'!AD$2)),K1982)),I1982)),J1982)</f>
        <v>696</v>
      </c>
    </row>
    <row r="1983" spans="1:15" x14ac:dyDescent="0.25">
      <c r="A1983" s="23">
        <v>12731</v>
      </c>
      <c r="B1983" s="24" t="s">
        <v>56</v>
      </c>
      <c r="C1983" s="25" t="s">
        <v>4959</v>
      </c>
      <c r="D1983" s="24" t="s">
        <v>4960</v>
      </c>
      <c r="E1983" s="26" t="s">
        <v>129</v>
      </c>
      <c r="F1983" s="27" t="s">
        <v>2360</v>
      </c>
      <c r="G1983" s="28">
        <v>12</v>
      </c>
      <c r="H1983" s="28">
        <v>12</v>
      </c>
      <c r="I1983" s="29">
        <v>1473</v>
      </c>
      <c r="J1983" s="29"/>
      <c r="K1983" s="29"/>
      <c r="L1983" s="29">
        <v>1249</v>
      </c>
      <c r="M1983" s="28">
        <v>1277</v>
      </c>
      <c r="N1983" s="28" t="s">
        <v>67</v>
      </c>
      <c r="O1983" s="21">
        <f>IF(ISBLANK(J1983),(IF(ISBLANK(I1983),(IF(ISBLANK(K1983),(IF(ISBLANK(M1983),"Preis fehlt",M1983*'JR1'!AD$2)),K1983)),I1983)),J1983)</f>
        <v>1473</v>
      </c>
    </row>
    <row r="1984" spans="1:15" x14ac:dyDescent="0.25">
      <c r="A1984" s="14">
        <v>13160</v>
      </c>
      <c r="B1984" s="15" t="s">
        <v>62</v>
      </c>
      <c r="C1984" s="16" t="s">
        <v>4961</v>
      </c>
      <c r="D1984" s="15" t="s">
        <v>4962</v>
      </c>
      <c r="E1984" s="17" t="s">
        <v>65</v>
      </c>
      <c r="F1984" s="18" t="s">
        <v>1061</v>
      </c>
      <c r="G1984" s="19">
        <v>1</v>
      </c>
      <c r="H1984" s="19">
        <v>6</v>
      </c>
      <c r="I1984" s="20"/>
      <c r="J1984" s="20"/>
      <c r="K1984" s="20"/>
      <c r="L1984" s="20"/>
      <c r="M1984" s="19">
        <v>519</v>
      </c>
      <c r="N1984" s="19" t="s">
        <v>284</v>
      </c>
      <c r="O1984" s="21">
        <f>IF(ISBLANK(J1984),(IF(ISBLANK(I1984),(IF(ISBLANK(K1984),(IF(ISBLANK(M1984),"Preis fehlt",M1984*'JR1'!AD$2)),K1984)),I1984)),J1984)</f>
        <v>622.79999999999995</v>
      </c>
    </row>
    <row r="1985" spans="1:15" x14ac:dyDescent="0.25">
      <c r="A1985" s="23">
        <v>5355</v>
      </c>
      <c r="B1985" s="24" t="s">
        <v>56</v>
      </c>
      <c r="C1985" s="25" t="s">
        <v>4963</v>
      </c>
      <c r="D1985" s="24" t="s">
        <v>4964</v>
      </c>
      <c r="E1985" s="26" t="s">
        <v>129</v>
      </c>
      <c r="F1985" s="27" t="s">
        <v>4965</v>
      </c>
      <c r="G1985" s="28">
        <v>24</v>
      </c>
      <c r="H1985" s="28">
        <v>24</v>
      </c>
      <c r="I1985" s="29">
        <v>7102</v>
      </c>
      <c r="J1985" s="29"/>
      <c r="K1985" s="29"/>
      <c r="L1985" s="29">
        <v>6019</v>
      </c>
      <c r="M1985" s="28">
        <v>7944</v>
      </c>
      <c r="N1985" s="28" t="s">
        <v>227</v>
      </c>
      <c r="O1985" s="21">
        <f>IF(ISBLANK(J1985),(IF(ISBLANK(I1985),(IF(ISBLANK(K1985),(IF(ISBLANK(M1985),"Preis fehlt",M1985*'JR1'!AD$2)),K1985)),I1985)),J1985)</f>
        <v>7102</v>
      </c>
    </row>
    <row r="1986" spans="1:15" ht="30" x14ac:dyDescent="0.25">
      <c r="A1986" s="14">
        <v>5356</v>
      </c>
      <c r="B1986" s="15" t="s">
        <v>56</v>
      </c>
      <c r="C1986" s="16" t="s">
        <v>4966</v>
      </c>
      <c r="D1986" s="15" t="s">
        <v>4967</v>
      </c>
      <c r="E1986" s="17" t="s">
        <v>129</v>
      </c>
      <c r="F1986" s="18" t="s">
        <v>161</v>
      </c>
      <c r="G1986" s="19">
        <v>36</v>
      </c>
      <c r="H1986" s="19">
        <v>36</v>
      </c>
      <c r="I1986" s="20">
        <v>9124</v>
      </c>
      <c r="J1986" s="20"/>
      <c r="K1986" s="20"/>
      <c r="L1986" s="20">
        <v>7734</v>
      </c>
      <c r="M1986" s="19">
        <v>10203</v>
      </c>
      <c r="N1986" s="19" t="s">
        <v>227</v>
      </c>
      <c r="O1986" s="21">
        <f>IF(ISBLANK(J1986),(IF(ISBLANK(I1986),(IF(ISBLANK(K1986),(IF(ISBLANK(M1986),"Preis fehlt",M1986*'JR1'!AD$2)),K1986)),I1986)),J1986)</f>
        <v>9124</v>
      </c>
    </row>
    <row r="1987" spans="1:15" x14ac:dyDescent="0.25">
      <c r="A1987" s="23">
        <v>6065</v>
      </c>
      <c r="B1987" s="24" t="s">
        <v>56</v>
      </c>
      <c r="C1987" s="25" t="s">
        <v>4968</v>
      </c>
      <c r="D1987" s="24" t="s">
        <v>4969</v>
      </c>
      <c r="E1987" s="26" t="s">
        <v>59</v>
      </c>
      <c r="F1987" s="27" t="s">
        <v>1180</v>
      </c>
      <c r="G1987" s="28">
        <v>4</v>
      </c>
      <c r="H1987" s="28">
        <v>4</v>
      </c>
      <c r="I1987" s="29">
        <v>711</v>
      </c>
      <c r="J1987" s="29"/>
      <c r="K1987" s="29"/>
      <c r="L1987" s="29">
        <v>601</v>
      </c>
      <c r="M1987" s="28">
        <v>890</v>
      </c>
      <c r="N1987" s="28" t="s">
        <v>227</v>
      </c>
      <c r="O1987" s="21">
        <f>IF(ISBLANK(J1987),(IF(ISBLANK(I1987),(IF(ISBLANK(K1987),(IF(ISBLANK(M1987),"Preis fehlt",M1987*'JR1'!AD$2)),K1987)),I1987)),J1987)</f>
        <v>711</v>
      </c>
    </row>
    <row r="1988" spans="1:15" x14ac:dyDescent="0.25">
      <c r="A1988" s="14">
        <v>8803</v>
      </c>
      <c r="B1988" s="15" t="s">
        <v>56</v>
      </c>
      <c r="C1988" s="16" t="s">
        <v>4970</v>
      </c>
      <c r="D1988" s="15" t="s">
        <v>4971</v>
      </c>
      <c r="E1988" s="17" t="s">
        <v>98</v>
      </c>
      <c r="F1988" s="18" t="s">
        <v>66</v>
      </c>
      <c r="G1988" s="19">
        <v>1</v>
      </c>
      <c r="H1988" s="19">
        <v>8</v>
      </c>
      <c r="I1988" s="20">
        <v>2936</v>
      </c>
      <c r="J1988" s="20"/>
      <c r="K1988" s="20"/>
      <c r="L1988" s="20">
        <v>2489</v>
      </c>
      <c r="M1988" s="19">
        <v>3092</v>
      </c>
      <c r="N1988" s="19" t="s">
        <v>67</v>
      </c>
      <c r="O1988" s="21">
        <f>IF(ISBLANK(J1988),(IF(ISBLANK(I1988),(IF(ISBLANK(K1988),(IF(ISBLANK(M1988),"Preis fehlt",M1988*'JR1'!AD$2)),K1988)),I1988)),J1988)</f>
        <v>2936</v>
      </c>
    </row>
    <row r="1989" spans="1:15" x14ac:dyDescent="0.25">
      <c r="A1989" s="23">
        <v>18141</v>
      </c>
      <c r="B1989" s="24" t="s">
        <v>56</v>
      </c>
      <c r="C1989" s="25" t="s">
        <v>4972</v>
      </c>
      <c r="D1989" s="24" t="s">
        <v>4973</v>
      </c>
      <c r="E1989" s="26" t="s">
        <v>3004</v>
      </c>
      <c r="F1989" s="27" t="s">
        <v>3160</v>
      </c>
      <c r="G1989" s="28">
        <v>2</v>
      </c>
      <c r="H1989" s="28">
        <v>2</v>
      </c>
      <c r="I1989" s="29"/>
      <c r="J1989" s="29"/>
      <c r="K1989" s="29"/>
      <c r="L1989" s="29"/>
      <c r="M1989" s="29"/>
      <c r="N1989" s="28" t="s">
        <v>104</v>
      </c>
      <c r="O1989" s="21" t="str">
        <f>IF(ISBLANK(J1989),(IF(ISBLANK(I1989),(IF(ISBLANK(K1989),(IF(ISBLANK(M1989),"Preis fehlt",M1989*'JR1'!AD$2)),K1989)),I1989)),J1989)</f>
        <v>Preis fehlt</v>
      </c>
    </row>
    <row r="1990" spans="1:15" x14ac:dyDescent="0.25">
      <c r="A1990" s="14">
        <v>5302</v>
      </c>
      <c r="B1990" s="15" t="s">
        <v>56</v>
      </c>
      <c r="C1990" s="16" t="s">
        <v>4974</v>
      </c>
      <c r="D1990" s="15" t="s">
        <v>4975</v>
      </c>
      <c r="E1990" s="17" t="s">
        <v>83</v>
      </c>
      <c r="F1990" s="18" t="s">
        <v>2616</v>
      </c>
      <c r="G1990" s="19">
        <v>10</v>
      </c>
      <c r="H1990" s="19">
        <v>10</v>
      </c>
      <c r="I1990" s="20">
        <v>1996</v>
      </c>
      <c r="J1990" s="20"/>
      <c r="K1990" s="20"/>
      <c r="L1990" s="20">
        <v>1691</v>
      </c>
      <c r="M1990" s="19">
        <v>2230</v>
      </c>
      <c r="N1990" s="19" t="s">
        <v>151</v>
      </c>
      <c r="O1990" s="21">
        <f>IF(ISBLANK(J1990),(IF(ISBLANK(I1990),(IF(ISBLANK(K1990),(IF(ISBLANK(M1990),"Preis fehlt",M1990*'JR1'!AD$2)),K1990)),I1990)),J1990)</f>
        <v>1996</v>
      </c>
    </row>
    <row r="1991" spans="1:15" x14ac:dyDescent="0.25">
      <c r="A1991" s="23">
        <v>18251</v>
      </c>
      <c r="B1991" s="24" t="s">
        <v>56</v>
      </c>
      <c r="C1991" s="25" t="s">
        <v>4976</v>
      </c>
      <c r="D1991" s="24" t="s">
        <v>4977</v>
      </c>
      <c r="E1991" s="26" t="s">
        <v>91</v>
      </c>
      <c r="F1991" s="27" t="s">
        <v>214</v>
      </c>
      <c r="G1991" s="28">
        <v>1</v>
      </c>
      <c r="H1991" s="28">
        <v>4</v>
      </c>
      <c r="I1991" s="29"/>
      <c r="J1991" s="29"/>
      <c r="K1991" s="29"/>
      <c r="L1991" s="29"/>
      <c r="M1991" s="29"/>
      <c r="N1991" s="28" t="s">
        <v>104</v>
      </c>
      <c r="O1991" s="21" t="str">
        <f>IF(ISBLANK(J1991),(IF(ISBLANK(I1991),(IF(ISBLANK(K1991),(IF(ISBLANK(M1991),"Preis fehlt",M1991*'JR1'!AD$2)),K1991)),I1991)),J1991)</f>
        <v>Preis fehlt</v>
      </c>
    </row>
    <row r="1992" spans="1:15" x14ac:dyDescent="0.25">
      <c r="A1992" s="14">
        <v>8061</v>
      </c>
      <c r="B1992" s="15" t="s">
        <v>56</v>
      </c>
      <c r="C1992" s="16" t="s">
        <v>4978</v>
      </c>
      <c r="D1992" s="15" t="s">
        <v>4979</v>
      </c>
      <c r="E1992" s="17" t="s">
        <v>129</v>
      </c>
      <c r="F1992" s="18" t="s">
        <v>402</v>
      </c>
      <c r="G1992" s="19">
        <v>6</v>
      </c>
      <c r="H1992" s="19">
        <v>6</v>
      </c>
      <c r="I1992" s="20">
        <v>765</v>
      </c>
      <c r="J1992" s="20"/>
      <c r="K1992" s="20"/>
      <c r="L1992" s="20">
        <v>648</v>
      </c>
      <c r="M1992" s="19">
        <v>855</v>
      </c>
      <c r="N1992" s="19" t="s">
        <v>104</v>
      </c>
      <c r="O1992" s="21">
        <f>IF(ISBLANK(J1992),(IF(ISBLANK(I1992),(IF(ISBLANK(K1992),(IF(ISBLANK(M1992),"Preis fehlt",M1992*'JR1'!AD$2)),K1992)),I1992)),J1992)</f>
        <v>765</v>
      </c>
    </row>
    <row r="1993" spans="1:15" x14ac:dyDescent="0.25">
      <c r="A1993" s="23">
        <v>3096</v>
      </c>
      <c r="B1993" s="24" t="s">
        <v>56</v>
      </c>
      <c r="C1993" s="25" t="s">
        <v>4980</v>
      </c>
      <c r="D1993" s="24" t="s">
        <v>4981</v>
      </c>
      <c r="E1993" s="26" t="s">
        <v>1037</v>
      </c>
      <c r="F1993" s="27" t="s">
        <v>1199</v>
      </c>
      <c r="G1993" s="28">
        <v>12</v>
      </c>
      <c r="H1993" s="28">
        <v>12</v>
      </c>
      <c r="I1993" s="29">
        <v>1552</v>
      </c>
      <c r="J1993" s="29"/>
      <c r="K1993" s="29"/>
      <c r="L1993" s="29">
        <v>1315</v>
      </c>
      <c r="M1993" s="28">
        <v>1735</v>
      </c>
      <c r="N1993" s="28" t="s">
        <v>294</v>
      </c>
      <c r="O1993" s="21">
        <f>IF(ISBLANK(J1993),(IF(ISBLANK(I1993),(IF(ISBLANK(K1993),(IF(ISBLANK(M1993),"Preis fehlt",M1993*'JR1'!AD$2)),K1993)),I1993)),J1993)</f>
        <v>1552</v>
      </c>
    </row>
    <row r="1994" spans="1:15" ht="30" x14ac:dyDescent="0.25">
      <c r="A1994" s="14">
        <v>8612</v>
      </c>
      <c r="B1994" s="15" t="s">
        <v>56</v>
      </c>
      <c r="C1994" s="16" t="s">
        <v>4982</v>
      </c>
      <c r="D1994" s="15" t="s">
        <v>4983</v>
      </c>
      <c r="E1994" s="17" t="s">
        <v>98</v>
      </c>
      <c r="F1994" s="18" t="s">
        <v>1413</v>
      </c>
      <c r="G1994" s="19">
        <v>6</v>
      </c>
      <c r="H1994" s="19">
        <v>6</v>
      </c>
      <c r="I1994" s="20">
        <v>399</v>
      </c>
      <c r="J1994" s="20"/>
      <c r="K1994" s="20"/>
      <c r="L1994" s="20">
        <v>338</v>
      </c>
      <c r="M1994" s="19">
        <v>446</v>
      </c>
      <c r="N1994" s="19" t="s">
        <v>61</v>
      </c>
      <c r="O1994" s="21">
        <f>IF(ISBLANK(J1994),(IF(ISBLANK(I1994),(IF(ISBLANK(K1994),(IF(ISBLANK(M1994),"Preis fehlt",M1994*'JR1'!AD$2)),K1994)),I1994)),J1994)</f>
        <v>399</v>
      </c>
    </row>
    <row r="1995" spans="1:15" x14ac:dyDescent="0.25">
      <c r="A1995" s="23">
        <v>18299</v>
      </c>
      <c r="B1995" s="24" t="s">
        <v>56</v>
      </c>
      <c r="C1995" s="25" t="s">
        <v>4984</v>
      </c>
      <c r="D1995" s="24" t="s">
        <v>4985</v>
      </c>
      <c r="E1995" s="26" t="s">
        <v>59</v>
      </c>
      <c r="F1995" s="27" t="s">
        <v>4986</v>
      </c>
      <c r="G1995" s="28">
        <v>7</v>
      </c>
      <c r="H1995" s="28">
        <v>7</v>
      </c>
      <c r="I1995" s="29">
        <v>1881</v>
      </c>
      <c r="J1995" s="29"/>
      <c r="K1995" s="29"/>
      <c r="L1995" s="29">
        <v>1341</v>
      </c>
      <c r="M1995" s="28">
        <v>2044</v>
      </c>
      <c r="N1995" s="28" t="s">
        <v>67</v>
      </c>
      <c r="O1995" s="21">
        <f>IF(ISBLANK(J1995),(IF(ISBLANK(I1995),(IF(ISBLANK(K1995),(IF(ISBLANK(M1995),"Preis fehlt",M1995*'JR1'!AD$2)),K1995)),I1995)),J1995)</f>
        <v>1881</v>
      </c>
    </row>
    <row r="1996" spans="1:15" x14ac:dyDescent="0.25">
      <c r="A1996" s="14">
        <v>10021</v>
      </c>
      <c r="B1996" s="15" t="s">
        <v>56</v>
      </c>
      <c r="C1996" s="16" t="s">
        <v>4987</v>
      </c>
      <c r="D1996" s="15" t="s">
        <v>4988</v>
      </c>
      <c r="E1996" s="17" t="s">
        <v>98</v>
      </c>
      <c r="F1996" s="18" t="s">
        <v>4989</v>
      </c>
      <c r="G1996" s="19">
        <v>1</v>
      </c>
      <c r="H1996" s="19">
        <v>12</v>
      </c>
      <c r="I1996" s="20">
        <v>2901</v>
      </c>
      <c r="J1996" s="20">
        <v>2569</v>
      </c>
      <c r="K1996" s="20"/>
      <c r="L1996" s="20">
        <v>2457</v>
      </c>
      <c r="M1996" s="19">
        <v>3192</v>
      </c>
      <c r="N1996" s="19" t="s">
        <v>67</v>
      </c>
      <c r="O1996" s="21">
        <f>IF(ISBLANK(J1996),(IF(ISBLANK(I1996),(IF(ISBLANK(K1996),(IF(ISBLANK(M1996),"Preis fehlt",M1996*'JR1'!AD$2)),K1996)),I1996)),J1996)</f>
        <v>2569</v>
      </c>
    </row>
    <row r="1997" spans="1:15" x14ac:dyDescent="0.25">
      <c r="A1997" s="23">
        <v>5121</v>
      </c>
      <c r="B1997" s="24" t="s">
        <v>56</v>
      </c>
      <c r="C1997" s="25" t="s">
        <v>4990</v>
      </c>
      <c r="D1997" s="24" t="s">
        <v>4991</v>
      </c>
      <c r="E1997" s="26" t="s">
        <v>59</v>
      </c>
      <c r="F1997" s="27" t="s">
        <v>1373</v>
      </c>
      <c r="G1997" s="28">
        <v>4</v>
      </c>
      <c r="H1997" s="28">
        <v>4</v>
      </c>
      <c r="I1997" s="29">
        <v>882</v>
      </c>
      <c r="J1997" s="29"/>
      <c r="K1997" s="29"/>
      <c r="L1997" s="29">
        <v>748</v>
      </c>
      <c r="M1997" s="28">
        <v>988</v>
      </c>
      <c r="N1997" s="28" t="s">
        <v>104</v>
      </c>
      <c r="O1997" s="21">
        <f>IF(ISBLANK(J1997),(IF(ISBLANK(I1997),(IF(ISBLANK(K1997),(IF(ISBLANK(M1997),"Preis fehlt",M1997*'JR1'!AD$2)),K1997)),I1997)),J1997)</f>
        <v>882</v>
      </c>
    </row>
    <row r="1998" spans="1:15" x14ac:dyDescent="0.25">
      <c r="A1998" s="14">
        <v>8044</v>
      </c>
      <c r="B1998" s="15" t="s">
        <v>56</v>
      </c>
      <c r="C1998" s="16" t="s">
        <v>4992</v>
      </c>
      <c r="D1998" s="15" t="s">
        <v>4993</v>
      </c>
      <c r="E1998" s="17" t="s">
        <v>74</v>
      </c>
      <c r="F1998" s="18" t="s">
        <v>3403</v>
      </c>
      <c r="G1998" s="19">
        <v>1</v>
      </c>
      <c r="H1998" s="19">
        <v>12</v>
      </c>
      <c r="I1998" s="20">
        <v>4009</v>
      </c>
      <c r="J1998" s="20"/>
      <c r="K1998" s="20"/>
      <c r="L1998" s="20">
        <v>3398</v>
      </c>
      <c r="M1998" s="19">
        <v>4483</v>
      </c>
      <c r="N1998" s="19" t="s">
        <v>67</v>
      </c>
      <c r="O1998" s="21">
        <f>IF(ISBLANK(J1998),(IF(ISBLANK(I1998),(IF(ISBLANK(K1998),(IF(ISBLANK(M1998),"Preis fehlt",M1998*'JR1'!AD$2)),K1998)),I1998)),J1998)</f>
        <v>4009</v>
      </c>
    </row>
    <row r="1999" spans="1:15" x14ac:dyDescent="0.25">
      <c r="A1999" s="23">
        <v>328</v>
      </c>
      <c r="B1999" s="24" t="s">
        <v>56</v>
      </c>
      <c r="C1999" s="25" t="s">
        <v>4994</v>
      </c>
      <c r="D1999" s="24" t="s">
        <v>4995</v>
      </c>
      <c r="E1999" s="26" t="s">
        <v>74</v>
      </c>
      <c r="F1999" s="27" t="s">
        <v>4884</v>
      </c>
      <c r="G1999" s="28">
        <v>12</v>
      </c>
      <c r="H1999" s="28">
        <v>12</v>
      </c>
      <c r="I1999" s="29">
        <v>5378</v>
      </c>
      <c r="J1999" s="29"/>
      <c r="K1999" s="29"/>
      <c r="L1999" s="29">
        <v>4558</v>
      </c>
      <c r="M1999" s="28">
        <v>6020</v>
      </c>
      <c r="N1999" s="28" t="s">
        <v>151</v>
      </c>
      <c r="O1999" s="21">
        <f>IF(ISBLANK(J1999),(IF(ISBLANK(I1999),(IF(ISBLANK(K1999),(IF(ISBLANK(M1999),"Preis fehlt",M1999*'JR1'!AD$2)),K1999)),I1999)),J1999)</f>
        <v>5378</v>
      </c>
    </row>
    <row r="2000" spans="1:15" x14ac:dyDescent="0.25">
      <c r="A2000" s="14">
        <v>5303</v>
      </c>
      <c r="B2000" s="15" t="s">
        <v>56</v>
      </c>
      <c r="C2000" s="16" t="s">
        <v>4996</v>
      </c>
      <c r="D2000" s="15" t="s">
        <v>4997</v>
      </c>
      <c r="E2000" s="17" t="s">
        <v>59</v>
      </c>
      <c r="F2000" s="18" t="s">
        <v>4998</v>
      </c>
      <c r="G2000" s="19">
        <v>16</v>
      </c>
      <c r="H2000" s="19">
        <v>16</v>
      </c>
      <c r="I2000" s="20">
        <v>3892</v>
      </c>
      <c r="J2000" s="20"/>
      <c r="K2000" s="20"/>
      <c r="L2000" s="20">
        <v>3299</v>
      </c>
      <c r="M2000" s="19">
        <v>4350</v>
      </c>
      <c r="N2000" s="19" t="s">
        <v>151</v>
      </c>
      <c r="O2000" s="21">
        <f>IF(ISBLANK(J2000),(IF(ISBLANK(I2000),(IF(ISBLANK(K2000),(IF(ISBLANK(M2000),"Preis fehlt",M2000*'JR1'!AD$2)),K2000)),I2000)),J2000)</f>
        <v>3892</v>
      </c>
    </row>
    <row r="2001" spans="1:15" x14ac:dyDescent="0.25">
      <c r="A2001" s="23">
        <v>13209</v>
      </c>
      <c r="B2001" s="24" t="s">
        <v>62</v>
      </c>
      <c r="C2001" s="25" t="s">
        <v>4999</v>
      </c>
      <c r="D2001" s="24" t="s">
        <v>5000</v>
      </c>
      <c r="E2001" s="26" t="s">
        <v>70</v>
      </c>
      <c r="F2001" s="27" t="s">
        <v>4227</v>
      </c>
      <c r="G2001" s="28">
        <v>6</v>
      </c>
      <c r="H2001" s="28">
        <v>6</v>
      </c>
      <c r="I2001" s="29"/>
      <c r="J2001" s="29"/>
      <c r="K2001" s="29"/>
      <c r="L2001" s="29"/>
      <c r="M2001" s="29"/>
      <c r="N2001" s="28" t="s">
        <v>67</v>
      </c>
      <c r="O2001" s="21" t="str">
        <f>IF(ISBLANK(J2001),(IF(ISBLANK(I2001),(IF(ISBLANK(K2001),(IF(ISBLANK(M2001),"Preis fehlt",M2001*'JR1'!AD$2)),K2001)),I2001)),J2001)</f>
        <v>Preis fehlt</v>
      </c>
    </row>
    <row r="2002" spans="1:15" x14ac:dyDescent="0.25">
      <c r="A2002" s="14">
        <v>13257</v>
      </c>
      <c r="B2002" s="15" t="s">
        <v>62</v>
      </c>
      <c r="C2002" s="16" t="s">
        <v>5001</v>
      </c>
      <c r="D2002" s="15" t="s">
        <v>5002</v>
      </c>
      <c r="E2002" s="17" t="s">
        <v>65</v>
      </c>
      <c r="F2002" s="18" t="s">
        <v>4227</v>
      </c>
      <c r="G2002" s="19">
        <v>6</v>
      </c>
      <c r="H2002" s="19">
        <v>6</v>
      </c>
      <c r="I2002" s="20"/>
      <c r="J2002" s="20"/>
      <c r="K2002" s="20"/>
      <c r="L2002" s="20"/>
      <c r="M2002" s="19">
        <v>815</v>
      </c>
      <c r="N2002" s="19" t="s">
        <v>67</v>
      </c>
      <c r="O2002" s="21">
        <f>IF(ISBLANK(J2002),(IF(ISBLANK(I2002),(IF(ISBLANK(K2002),(IF(ISBLANK(M2002),"Preis fehlt",M2002*'JR1'!AD$2)),K2002)),I2002)),J2002)</f>
        <v>978</v>
      </c>
    </row>
    <row r="2003" spans="1:15" x14ac:dyDescent="0.25">
      <c r="A2003" s="23">
        <v>8829</v>
      </c>
      <c r="B2003" s="24" t="s">
        <v>56</v>
      </c>
      <c r="C2003" s="25" t="s">
        <v>5003</v>
      </c>
      <c r="D2003" s="24" t="s">
        <v>5004</v>
      </c>
      <c r="E2003" s="26" t="s">
        <v>129</v>
      </c>
      <c r="F2003" s="27" t="s">
        <v>5005</v>
      </c>
      <c r="G2003" s="28">
        <v>3</v>
      </c>
      <c r="H2003" s="28">
        <v>3</v>
      </c>
      <c r="I2003" s="29">
        <v>280</v>
      </c>
      <c r="J2003" s="29"/>
      <c r="K2003" s="29"/>
      <c r="L2003" s="29">
        <v>237</v>
      </c>
      <c r="M2003" s="28">
        <v>290</v>
      </c>
      <c r="N2003" s="28" t="s">
        <v>343</v>
      </c>
      <c r="O2003" s="21">
        <f>IF(ISBLANK(J2003),(IF(ISBLANK(I2003),(IF(ISBLANK(K2003),(IF(ISBLANK(M2003),"Preis fehlt",M2003*'JR1'!AD$2)),K2003)),I2003)),J2003)</f>
        <v>280</v>
      </c>
    </row>
    <row r="2004" spans="1:15" x14ac:dyDescent="0.25">
      <c r="A2004" s="14">
        <v>18333</v>
      </c>
      <c r="B2004" s="15" t="s">
        <v>56</v>
      </c>
      <c r="C2004" s="16" t="s">
        <v>5006</v>
      </c>
      <c r="D2004" s="15" t="s">
        <v>5007</v>
      </c>
      <c r="E2004" s="17" t="s">
        <v>59</v>
      </c>
      <c r="F2004" s="18" t="s">
        <v>2720</v>
      </c>
      <c r="G2004" s="19">
        <v>4</v>
      </c>
      <c r="H2004" s="19">
        <v>4</v>
      </c>
      <c r="I2004" s="20"/>
      <c r="J2004" s="20"/>
      <c r="K2004" s="20"/>
      <c r="L2004" s="20"/>
      <c r="M2004" s="20"/>
      <c r="N2004" s="19" t="s">
        <v>67</v>
      </c>
      <c r="O2004" s="21" t="str">
        <f>IF(ISBLANK(J2004),(IF(ISBLANK(I2004),(IF(ISBLANK(K2004),(IF(ISBLANK(M2004),"Preis fehlt",M2004*'JR1'!AD$2)),K2004)),I2004)),J2004)</f>
        <v>Preis fehlt</v>
      </c>
    </row>
    <row r="2005" spans="1:15" x14ac:dyDescent="0.25">
      <c r="A2005" s="23">
        <v>7756</v>
      </c>
      <c r="B2005" s="24" t="s">
        <v>62</v>
      </c>
      <c r="C2005" s="25" t="s">
        <v>5008</v>
      </c>
      <c r="D2005" s="24" t="s">
        <v>5009</v>
      </c>
      <c r="E2005" s="26" t="s">
        <v>65</v>
      </c>
      <c r="F2005" s="27" t="s">
        <v>1562</v>
      </c>
      <c r="G2005" s="28">
        <v>12</v>
      </c>
      <c r="H2005" s="28">
        <v>12</v>
      </c>
      <c r="I2005" s="29"/>
      <c r="J2005" s="29"/>
      <c r="K2005" s="29"/>
      <c r="L2005" s="29"/>
      <c r="M2005" s="28">
        <v>1844</v>
      </c>
      <c r="N2005" s="28" t="s">
        <v>67</v>
      </c>
      <c r="O2005" s="21">
        <f>IF(ISBLANK(J2005),(IF(ISBLANK(I2005),(IF(ISBLANK(K2005),(IF(ISBLANK(M2005),"Preis fehlt",M2005*'JR1'!AD$2)),K2005)),I2005)),J2005)</f>
        <v>2212.7999999999997</v>
      </c>
    </row>
    <row r="2006" spans="1:15" x14ac:dyDescent="0.25">
      <c r="A2006" s="14">
        <v>8663</v>
      </c>
      <c r="B2006" s="15" t="s">
        <v>56</v>
      </c>
      <c r="C2006" s="16" t="s">
        <v>5010</v>
      </c>
      <c r="D2006" s="15" t="s">
        <v>5011</v>
      </c>
      <c r="E2006" s="17" t="s">
        <v>5012</v>
      </c>
      <c r="F2006" s="18" t="s">
        <v>2357</v>
      </c>
      <c r="G2006" s="19">
        <v>6</v>
      </c>
      <c r="H2006" s="19">
        <v>6</v>
      </c>
      <c r="I2006" s="20"/>
      <c r="J2006" s="20"/>
      <c r="K2006" s="20"/>
      <c r="L2006" s="20"/>
      <c r="M2006" s="20"/>
      <c r="N2006" s="19" t="s">
        <v>67</v>
      </c>
      <c r="O2006" s="21" t="str">
        <f>IF(ISBLANK(J2006),(IF(ISBLANK(I2006),(IF(ISBLANK(K2006),(IF(ISBLANK(M2006),"Preis fehlt",M2006*'JR1'!AD$2)),K2006)),I2006)),J2006)</f>
        <v>Preis fehlt</v>
      </c>
    </row>
    <row r="2007" spans="1:15" ht="30" x14ac:dyDescent="0.25">
      <c r="A2007" s="23">
        <v>8540</v>
      </c>
      <c r="B2007" s="24" t="s">
        <v>56</v>
      </c>
      <c r="C2007" s="25" t="s">
        <v>5013</v>
      </c>
      <c r="D2007" s="24" t="s">
        <v>5014</v>
      </c>
      <c r="E2007" s="26" t="s">
        <v>98</v>
      </c>
      <c r="F2007" s="27" t="s">
        <v>5015</v>
      </c>
      <c r="G2007" s="28">
        <v>18</v>
      </c>
      <c r="H2007" s="28">
        <v>18</v>
      </c>
      <c r="I2007" s="29">
        <v>8610</v>
      </c>
      <c r="J2007" s="29"/>
      <c r="K2007" s="29"/>
      <c r="L2007" s="29">
        <v>7296</v>
      </c>
      <c r="M2007" s="28">
        <v>9622</v>
      </c>
      <c r="N2007" s="28" t="s">
        <v>67</v>
      </c>
      <c r="O2007" s="21">
        <f>IF(ISBLANK(J2007),(IF(ISBLANK(I2007),(IF(ISBLANK(K2007),(IF(ISBLANK(M2007),"Preis fehlt",M2007*'JR1'!AD$2)),K2007)),I2007)),J2007)</f>
        <v>8610</v>
      </c>
    </row>
    <row r="2008" spans="1:15" ht="30" x14ac:dyDescent="0.25">
      <c r="A2008" s="14">
        <v>10002</v>
      </c>
      <c r="B2008" s="15" t="s">
        <v>56</v>
      </c>
      <c r="C2008" s="16" t="s">
        <v>5016</v>
      </c>
      <c r="D2008" s="15" t="s">
        <v>5017</v>
      </c>
      <c r="E2008" s="17" t="s">
        <v>98</v>
      </c>
      <c r="F2008" s="18" t="s">
        <v>2270</v>
      </c>
      <c r="G2008" s="19">
        <v>6</v>
      </c>
      <c r="H2008" s="19">
        <v>6</v>
      </c>
      <c r="I2008" s="20">
        <v>985</v>
      </c>
      <c r="J2008" s="20">
        <v>862</v>
      </c>
      <c r="K2008" s="20"/>
      <c r="L2008" s="20">
        <v>834</v>
      </c>
      <c r="M2008" s="19">
        <v>1133</v>
      </c>
      <c r="N2008" s="19" t="s">
        <v>267</v>
      </c>
      <c r="O2008" s="21">
        <f>IF(ISBLANK(J2008),(IF(ISBLANK(I2008),(IF(ISBLANK(K2008),(IF(ISBLANK(M2008),"Preis fehlt",M2008*'JR1'!AD$2)),K2008)),I2008)),J2008)</f>
        <v>862</v>
      </c>
    </row>
    <row r="2009" spans="1:15" ht="30" x14ac:dyDescent="0.25">
      <c r="A2009" s="23">
        <v>4285</v>
      </c>
      <c r="B2009" s="24" t="s">
        <v>56</v>
      </c>
      <c r="C2009" s="25" t="s">
        <v>5018</v>
      </c>
      <c r="D2009" s="24" t="s">
        <v>5019</v>
      </c>
      <c r="E2009" s="26" t="s">
        <v>98</v>
      </c>
      <c r="F2009" s="27" t="s">
        <v>1737</v>
      </c>
      <c r="G2009" s="28">
        <v>6</v>
      </c>
      <c r="H2009" s="28">
        <v>6</v>
      </c>
      <c r="I2009" s="29"/>
      <c r="J2009" s="29"/>
      <c r="K2009" s="29"/>
      <c r="L2009" s="29"/>
      <c r="M2009" s="29"/>
      <c r="N2009" s="28" t="s">
        <v>267</v>
      </c>
      <c r="O2009" s="21" t="str">
        <f>IF(ISBLANK(J2009),(IF(ISBLANK(I2009),(IF(ISBLANK(K2009),(IF(ISBLANK(M2009),"Preis fehlt",M2009*'JR1'!AD$2)),K2009)),I2009)),J2009)</f>
        <v>Preis fehlt</v>
      </c>
    </row>
    <row r="2010" spans="1:15" x14ac:dyDescent="0.25">
      <c r="A2010" s="14">
        <v>7547</v>
      </c>
      <c r="B2010" s="15" t="s">
        <v>56</v>
      </c>
      <c r="C2010" s="16" t="s">
        <v>5020</v>
      </c>
      <c r="D2010" s="15" t="s">
        <v>5021</v>
      </c>
      <c r="E2010" s="17" t="s">
        <v>5022</v>
      </c>
      <c r="F2010" s="18" t="s">
        <v>1839</v>
      </c>
      <c r="G2010" s="19">
        <v>12</v>
      </c>
      <c r="H2010" s="19">
        <v>12</v>
      </c>
      <c r="I2010" s="20">
        <v>6646</v>
      </c>
      <c r="J2010" s="20"/>
      <c r="K2010" s="20"/>
      <c r="L2010" s="20">
        <v>5633</v>
      </c>
      <c r="M2010" s="19">
        <v>7438</v>
      </c>
      <c r="N2010" s="19" t="s">
        <v>104</v>
      </c>
      <c r="O2010" s="21">
        <f>IF(ISBLANK(J2010),(IF(ISBLANK(I2010),(IF(ISBLANK(K2010),(IF(ISBLANK(M2010),"Preis fehlt",M2010*'JR1'!AD$2)),K2010)),I2010)),J2010)</f>
        <v>6646</v>
      </c>
    </row>
    <row r="2011" spans="1:15" x14ac:dyDescent="0.25">
      <c r="A2011" s="23">
        <v>12946</v>
      </c>
      <c r="B2011" s="24" t="s">
        <v>56</v>
      </c>
      <c r="C2011" s="25" t="s">
        <v>5023</v>
      </c>
      <c r="D2011" s="24" t="s">
        <v>5024</v>
      </c>
      <c r="E2011" s="26" t="s">
        <v>59</v>
      </c>
      <c r="F2011" s="27" t="s">
        <v>260</v>
      </c>
      <c r="G2011" s="28">
        <v>4</v>
      </c>
      <c r="H2011" s="28">
        <v>4</v>
      </c>
      <c r="I2011" s="29">
        <v>250</v>
      </c>
      <c r="J2011" s="29"/>
      <c r="K2011" s="29"/>
      <c r="L2011" s="29">
        <v>212</v>
      </c>
      <c r="M2011" s="28">
        <v>347</v>
      </c>
      <c r="N2011" s="28" t="s">
        <v>67</v>
      </c>
      <c r="O2011" s="21">
        <f>IF(ISBLANK(J2011),(IF(ISBLANK(I2011),(IF(ISBLANK(K2011),(IF(ISBLANK(M2011),"Preis fehlt",M2011*'JR1'!AD$2)),K2011)),I2011)),J2011)</f>
        <v>250</v>
      </c>
    </row>
    <row r="2012" spans="1:15" x14ac:dyDescent="0.25">
      <c r="A2012" s="14">
        <v>5304</v>
      </c>
      <c r="B2012" s="15" t="s">
        <v>56</v>
      </c>
      <c r="C2012" s="16" t="s">
        <v>5025</v>
      </c>
      <c r="D2012" s="15" t="s">
        <v>5026</v>
      </c>
      <c r="E2012" s="17" t="s">
        <v>74</v>
      </c>
      <c r="F2012" s="18" t="s">
        <v>5027</v>
      </c>
      <c r="G2012" s="19">
        <v>11</v>
      </c>
      <c r="H2012" s="19">
        <v>11</v>
      </c>
      <c r="I2012" s="20">
        <v>2279</v>
      </c>
      <c r="J2012" s="20"/>
      <c r="K2012" s="20"/>
      <c r="L2012" s="20">
        <v>1932</v>
      </c>
      <c r="M2012" s="19">
        <v>2550</v>
      </c>
      <c r="N2012" s="19" t="s">
        <v>151</v>
      </c>
      <c r="O2012" s="21">
        <f>IF(ISBLANK(J2012),(IF(ISBLANK(I2012),(IF(ISBLANK(K2012),(IF(ISBLANK(M2012),"Preis fehlt",M2012*'JR1'!AD$2)),K2012)),I2012)),J2012)</f>
        <v>2279</v>
      </c>
    </row>
    <row r="2013" spans="1:15" x14ac:dyDescent="0.25">
      <c r="A2013" s="23">
        <v>14423</v>
      </c>
      <c r="B2013" s="24" t="s">
        <v>56</v>
      </c>
      <c r="C2013" s="25" t="s">
        <v>5028</v>
      </c>
      <c r="D2013" s="24" t="s">
        <v>5029</v>
      </c>
      <c r="E2013" s="26" t="s">
        <v>65</v>
      </c>
      <c r="F2013" s="27" t="s">
        <v>628</v>
      </c>
      <c r="G2013" s="28">
        <v>1</v>
      </c>
      <c r="H2013" s="28">
        <v>4</v>
      </c>
      <c r="I2013" s="29"/>
      <c r="J2013" s="29"/>
      <c r="K2013" s="29"/>
      <c r="L2013" s="29"/>
      <c r="M2013" s="29"/>
      <c r="N2013" s="28" t="s">
        <v>67</v>
      </c>
      <c r="O2013" s="21" t="str">
        <f>IF(ISBLANK(J2013),(IF(ISBLANK(I2013),(IF(ISBLANK(K2013),(IF(ISBLANK(M2013),"Preis fehlt",M2013*'JR1'!AD$2)),K2013)),I2013)),J2013)</f>
        <v>Preis fehlt</v>
      </c>
    </row>
    <row r="2014" spans="1:15" x14ac:dyDescent="0.25">
      <c r="A2014" s="14">
        <v>18801</v>
      </c>
      <c r="B2014" s="15" t="s">
        <v>56</v>
      </c>
      <c r="C2014" s="16" t="s">
        <v>5030</v>
      </c>
      <c r="D2014" s="15" t="s">
        <v>5031</v>
      </c>
      <c r="E2014" s="17" t="s">
        <v>98</v>
      </c>
      <c r="F2014" s="18" t="s">
        <v>525</v>
      </c>
      <c r="G2014" s="19">
        <v>4</v>
      </c>
      <c r="H2014" s="19">
        <v>4</v>
      </c>
      <c r="I2014" s="20">
        <v>348</v>
      </c>
      <c r="J2014" s="20"/>
      <c r="K2014" s="20"/>
      <c r="L2014" s="20">
        <v>411</v>
      </c>
      <c r="M2014" s="19">
        <v>459</v>
      </c>
      <c r="N2014" s="19" t="s">
        <v>67</v>
      </c>
      <c r="O2014" s="21">
        <f>IF(ISBLANK(J2014),(IF(ISBLANK(I2014),(IF(ISBLANK(K2014),(IF(ISBLANK(M2014),"Preis fehlt",M2014*'JR1'!AD$2)),K2014)),I2014)),J2014)</f>
        <v>348</v>
      </c>
    </row>
    <row r="2015" spans="1:15" x14ac:dyDescent="0.25">
      <c r="A2015" s="23">
        <v>603</v>
      </c>
      <c r="B2015" s="24" t="s">
        <v>56</v>
      </c>
      <c r="C2015" s="25" t="s">
        <v>5032</v>
      </c>
      <c r="D2015" s="24" t="s">
        <v>5033</v>
      </c>
      <c r="E2015" s="26" t="s">
        <v>59</v>
      </c>
      <c r="F2015" s="27" t="s">
        <v>5034</v>
      </c>
      <c r="G2015" s="28">
        <v>16</v>
      </c>
      <c r="H2015" s="28">
        <v>16</v>
      </c>
      <c r="I2015" s="29">
        <v>4872</v>
      </c>
      <c r="J2015" s="29"/>
      <c r="K2015" s="29"/>
      <c r="L2015" s="29">
        <v>4130</v>
      </c>
      <c r="M2015" s="28">
        <v>5451</v>
      </c>
      <c r="N2015" s="28" t="s">
        <v>76</v>
      </c>
      <c r="O2015" s="21">
        <f>IF(ISBLANK(J2015),(IF(ISBLANK(I2015),(IF(ISBLANK(K2015),(IF(ISBLANK(M2015),"Preis fehlt",M2015*'JR1'!AD$2)),K2015)),I2015)),J2015)</f>
        <v>4872</v>
      </c>
    </row>
    <row r="2016" spans="1:15" x14ac:dyDescent="0.25">
      <c r="A2016" s="23">
        <v>18884</v>
      </c>
      <c r="B2016" s="24" t="s">
        <v>62</v>
      </c>
      <c r="C2016" s="25" t="s">
        <v>5035</v>
      </c>
      <c r="D2016" s="24" t="s">
        <v>5036</v>
      </c>
      <c r="E2016" s="26" t="s">
        <v>98</v>
      </c>
      <c r="F2016" s="27" t="s">
        <v>1697</v>
      </c>
      <c r="G2016" s="28">
        <v>6</v>
      </c>
      <c r="H2016" s="28">
        <v>6</v>
      </c>
      <c r="I2016" s="29"/>
      <c r="J2016" s="29"/>
      <c r="K2016" s="29"/>
      <c r="L2016" s="29"/>
      <c r="M2016" s="28">
        <v>847</v>
      </c>
      <c r="N2016" s="28" t="s">
        <v>67</v>
      </c>
      <c r="O2016" s="21">
        <f>IF(ISBLANK(J2016),(IF(ISBLANK(I2016),(IF(ISBLANK(K2016),(IF(ISBLANK(M2016),"Preis fehlt",M2016*'JR1'!AD$2)),K2016)),I2016)),J2016)</f>
        <v>1016.4</v>
      </c>
    </row>
    <row r="2017" spans="1:15" x14ac:dyDescent="0.25">
      <c r="A2017" s="14">
        <v>10116</v>
      </c>
      <c r="B2017" s="15" t="s">
        <v>56</v>
      </c>
      <c r="C2017" s="16" t="s">
        <v>5037</v>
      </c>
      <c r="D2017" s="15" t="s">
        <v>5038</v>
      </c>
      <c r="E2017" s="17" t="s">
        <v>74</v>
      </c>
      <c r="F2017" s="18" t="s">
        <v>656</v>
      </c>
      <c r="G2017" s="19">
        <v>1</v>
      </c>
      <c r="H2017" s="19">
        <v>1</v>
      </c>
      <c r="I2017" s="20">
        <v>127</v>
      </c>
      <c r="J2017" s="20"/>
      <c r="K2017" s="20"/>
      <c r="L2017" s="20">
        <v>106</v>
      </c>
      <c r="M2017" s="19">
        <v>148</v>
      </c>
      <c r="N2017" s="19" t="s">
        <v>151</v>
      </c>
      <c r="O2017" s="21">
        <f>IF(ISBLANK(J2017),(IF(ISBLANK(I2017),(IF(ISBLANK(K2017),(IF(ISBLANK(M2017),"Preis fehlt",M2017*'JR1'!AD$2)),K2017)),I2017)),J2017)</f>
        <v>127</v>
      </c>
    </row>
    <row r="2018" spans="1:15" ht="30" x14ac:dyDescent="0.25">
      <c r="A2018" s="14">
        <v>10019</v>
      </c>
      <c r="B2018" s="15" t="s">
        <v>56</v>
      </c>
      <c r="C2018" s="16" t="s">
        <v>5039</v>
      </c>
      <c r="D2018" s="15" t="s">
        <v>5040</v>
      </c>
      <c r="E2018" s="17" t="s">
        <v>59</v>
      </c>
      <c r="F2018" s="18" t="s">
        <v>239</v>
      </c>
      <c r="G2018" s="19">
        <v>6</v>
      </c>
      <c r="H2018" s="19">
        <v>6</v>
      </c>
      <c r="I2018" s="20">
        <v>298</v>
      </c>
      <c r="J2018" s="20">
        <v>258</v>
      </c>
      <c r="K2018" s="20"/>
      <c r="L2018" s="20">
        <v>253</v>
      </c>
      <c r="M2018" s="19">
        <v>330</v>
      </c>
      <c r="N2018" s="19" t="s">
        <v>267</v>
      </c>
      <c r="O2018" s="21">
        <f>IF(ISBLANK(J2018),(IF(ISBLANK(I2018),(IF(ISBLANK(K2018),(IF(ISBLANK(M2018),"Preis fehlt",M2018*'JR1'!AD$2)),K2018)),I2018)),J2018)</f>
        <v>258</v>
      </c>
    </row>
    <row r="2019" spans="1:15" x14ac:dyDescent="0.25">
      <c r="A2019" s="23">
        <v>10504</v>
      </c>
      <c r="B2019" s="24" t="s">
        <v>56</v>
      </c>
      <c r="C2019" s="25" t="s">
        <v>5041</v>
      </c>
      <c r="D2019" s="24" t="s">
        <v>5042</v>
      </c>
      <c r="E2019" s="26" t="s">
        <v>98</v>
      </c>
      <c r="F2019" s="27" t="s">
        <v>582</v>
      </c>
      <c r="G2019" s="28">
        <v>2</v>
      </c>
      <c r="H2019" s="28">
        <v>2</v>
      </c>
      <c r="I2019" s="29"/>
      <c r="J2019" s="29"/>
      <c r="K2019" s="29"/>
      <c r="L2019" s="29"/>
      <c r="M2019" s="29"/>
      <c r="N2019" s="28" t="s">
        <v>104</v>
      </c>
      <c r="O2019" s="21" t="str">
        <f>IF(ISBLANK(J2019),(IF(ISBLANK(I2019),(IF(ISBLANK(K2019),(IF(ISBLANK(M2019),"Preis fehlt",M2019*'JR1'!AD$2)),K2019)),I2019)),J2019)</f>
        <v>Preis fehlt</v>
      </c>
    </row>
    <row r="2020" spans="1:15" x14ac:dyDescent="0.25">
      <c r="A2020" s="14">
        <v>5505</v>
      </c>
      <c r="B2020" s="15" t="s">
        <v>56</v>
      </c>
      <c r="C2020" s="16" t="s">
        <v>5043</v>
      </c>
      <c r="D2020" s="15" t="s">
        <v>5044</v>
      </c>
      <c r="E2020" s="17" t="s">
        <v>154</v>
      </c>
      <c r="F2020" s="18" t="s">
        <v>5045</v>
      </c>
      <c r="G2020" s="19">
        <v>9</v>
      </c>
      <c r="H2020" s="19">
        <v>9</v>
      </c>
      <c r="I2020" s="20">
        <v>993</v>
      </c>
      <c r="J2020" s="20"/>
      <c r="K2020" s="20"/>
      <c r="L2020" s="20">
        <v>842</v>
      </c>
      <c r="M2020" s="19">
        <v>1231</v>
      </c>
      <c r="N2020" s="19" t="s">
        <v>111</v>
      </c>
      <c r="O2020" s="21">
        <f>IF(ISBLANK(J2020),(IF(ISBLANK(I2020),(IF(ISBLANK(K2020),(IF(ISBLANK(M2020),"Preis fehlt",M2020*'JR1'!AD$2)),K2020)),I2020)),J2020)</f>
        <v>993</v>
      </c>
    </row>
    <row r="2021" spans="1:15" ht="30" x14ac:dyDescent="0.25">
      <c r="A2021" s="23">
        <v>12105</v>
      </c>
      <c r="B2021" s="24" t="s">
        <v>56</v>
      </c>
      <c r="C2021" s="25" t="s">
        <v>5046</v>
      </c>
      <c r="D2021" s="24" t="s">
        <v>5047</v>
      </c>
      <c r="E2021" s="26" t="s">
        <v>154</v>
      </c>
      <c r="F2021" s="27" t="s">
        <v>5048</v>
      </c>
      <c r="G2021" s="28">
        <v>9</v>
      </c>
      <c r="H2021" s="28">
        <v>9</v>
      </c>
      <c r="I2021" s="29">
        <v>3181</v>
      </c>
      <c r="J2021" s="29"/>
      <c r="K2021" s="29"/>
      <c r="L2021" s="29">
        <v>2696</v>
      </c>
      <c r="M2021" s="28">
        <v>2413</v>
      </c>
      <c r="N2021" s="28" t="s">
        <v>267</v>
      </c>
      <c r="O2021" s="21">
        <f>IF(ISBLANK(J2021),(IF(ISBLANK(I2021),(IF(ISBLANK(K2021),(IF(ISBLANK(M2021),"Preis fehlt",M2021*'JR1'!AD$2)),K2021)),I2021)),J2021)</f>
        <v>3181</v>
      </c>
    </row>
    <row r="2022" spans="1:15" x14ac:dyDescent="0.25">
      <c r="A2022" s="14">
        <v>13406</v>
      </c>
      <c r="B2022" s="15" t="s">
        <v>62</v>
      </c>
      <c r="C2022" s="16" t="s">
        <v>5049</v>
      </c>
      <c r="D2022" s="15" t="s">
        <v>5050</v>
      </c>
      <c r="E2022" s="17" t="s">
        <v>70</v>
      </c>
      <c r="F2022" s="18" t="s">
        <v>596</v>
      </c>
      <c r="G2022" s="19">
        <v>4</v>
      </c>
      <c r="H2022" s="19">
        <v>4</v>
      </c>
      <c r="I2022" s="20"/>
      <c r="J2022" s="20"/>
      <c r="K2022" s="20"/>
      <c r="L2022" s="20"/>
      <c r="M2022" s="20"/>
      <c r="N2022" s="19" t="s">
        <v>67</v>
      </c>
      <c r="O2022" s="21" t="str">
        <f>IF(ISBLANK(J2022),(IF(ISBLANK(I2022),(IF(ISBLANK(K2022),(IF(ISBLANK(M2022),"Preis fehlt",M2022*'JR1'!AD$2)),K2022)),I2022)),J2022)</f>
        <v>Preis fehlt</v>
      </c>
    </row>
    <row r="2023" spans="1:15" ht="30" x14ac:dyDescent="0.25">
      <c r="A2023" s="23">
        <v>13415</v>
      </c>
      <c r="B2023" s="24" t="s">
        <v>62</v>
      </c>
      <c r="C2023" s="25" t="s">
        <v>5051</v>
      </c>
      <c r="D2023" s="24" t="s">
        <v>5052</v>
      </c>
      <c r="E2023" s="26" t="s">
        <v>5053</v>
      </c>
      <c r="F2023" s="27" t="s">
        <v>596</v>
      </c>
      <c r="G2023" s="28">
        <v>4</v>
      </c>
      <c r="H2023" s="28">
        <v>4</v>
      </c>
      <c r="I2023" s="29"/>
      <c r="J2023" s="29"/>
      <c r="K2023" s="29"/>
      <c r="L2023" s="29"/>
      <c r="M2023" s="29"/>
      <c r="N2023" s="28" t="s">
        <v>126</v>
      </c>
      <c r="O2023" s="21" t="str">
        <f>IF(ISBLANK(J2023),(IF(ISBLANK(I2023),(IF(ISBLANK(K2023),(IF(ISBLANK(M2023),"Preis fehlt",M2023*'JR1'!AD$2)),K2023)),I2023)),J2023)</f>
        <v>Preis fehlt</v>
      </c>
    </row>
    <row r="2024" spans="1:15" ht="30" x14ac:dyDescent="0.25">
      <c r="A2024" s="23">
        <v>11018</v>
      </c>
      <c r="B2024" s="24" t="s">
        <v>56</v>
      </c>
      <c r="C2024" s="25" t="s">
        <v>5054</v>
      </c>
      <c r="D2024" s="24" t="s">
        <v>5055</v>
      </c>
      <c r="E2024" s="26" t="s">
        <v>70</v>
      </c>
      <c r="F2024" s="27" t="s">
        <v>5056</v>
      </c>
      <c r="G2024" s="28">
        <v>6</v>
      </c>
      <c r="H2024" s="28">
        <v>6</v>
      </c>
      <c r="I2024" s="29">
        <v>453</v>
      </c>
      <c r="J2024" s="29"/>
      <c r="K2024" s="29"/>
      <c r="L2024" s="29">
        <v>383</v>
      </c>
      <c r="M2024" s="28">
        <v>630</v>
      </c>
      <c r="N2024" s="28" t="s">
        <v>126</v>
      </c>
      <c r="O2024" s="21">
        <f>IF(ISBLANK(J2024),(IF(ISBLANK(I2024),(IF(ISBLANK(K2024),(IF(ISBLANK(M2024),"Preis fehlt",M2024*'JR1'!AD$2)),K2024)),I2024)),J2024)</f>
        <v>453</v>
      </c>
    </row>
    <row r="2025" spans="1:15" ht="30" x14ac:dyDescent="0.25">
      <c r="A2025" s="14">
        <v>12676</v>
      </c>
      <c r="B2025" s="15" t="s">
        <v>56</v>
      </c>
      <c r="C2025" s="16" t="s">
        <v>5057</v>
      </c>
      <c r="D2025" s="15" t="s">
        <v>5058</v>
      </c>
      <c r="E2025" s="17" t="s">
        <v>83</v>
      </c>
      <c r="F2025" s="18" t="s">
        <v>5059</v>
      </c>
      <c r="G2025" s="19">
        <v>12</v>
      </c>
      <c r="H2025" s="19">
        <v>12</v>
      </c>
      <c r="I2025" s="20">
        <v>2699</v>
      </c>
      <c r="J2025" s="20"/>
      <c r="K2025" s="20"/>
      <c r="L2025" s="20">
        <v>2287</v>
      </c>
      <c r="M2025" s="19">
        <v>2396</v>
      </c>
      <c r="N2025" s="19" t="s">
        <v>126</v>
      </c>
      <c r="O2025" s="21">
        <f>IF(ISBLANK(J2025),(IF(ISBLANK(I2025),(IF(ISBLANK(K2025),(IF(ISBLANK(M2025),"Preis fehlt",M2025*'JR1'!AD$2)),K2025)),I2025)),J2025)</f>
        <v>2699</v>
      </c>
    </row>
    <row r="2026" spans="1:15" ht="45" x14ac:dyDescent="0.25">
      <c r="A2026" s="23">
        <v>7536</v>
      </c>
      <c r="B2026" s="24" t="s">
        <v>56</v>
      </c>
      <c r="C2026" s="25" t="s">
        <v>5060</v>
      </c>
      <c r="D2026" s="24" t="s">
        <v>5061</v>
      </c>
      <c r="E2026" s="26" t="s">
        <v>154</v>
      </c>
      <c r="F2026" s="27" t="s">
        <v>5062</v>
      </c>
      <c r="G2026" s="28">
        <v>12</v>
      </c>
      <c r="H2026" s="28">
        <v>12</v>
      </c>
      <c r="I2026" s="29">
        <v>8109</v>
      </c>
      <c r="J2026" s="29"/>
      <c r="K2026" s="29"/>
      <c r="L2026" s="29">
        <v>6872</v>
      </c>
      <c r="M2026" s="28">
        <v>9074</v>
      </c>
      <c r="N2026" s="28" t="s">
        <v>126</v>
      </c>
      <c r="O2026" s="21">
        <f>IF(ISBLANK(J2026),(IF(ISBLANK(I2026),(IF(ISBLANK(K2026),(IF(ISBLANK(M2026),"Preis fehlt",M2026*'JR1'!AD$2)),K2026)),I2026)),J2026)</f>
        <v>8109</v>
      </c>
    </row>
    <row r="2027" spans="1:15" ht="30" x14ac:dyDescent="0.25">
      <c r="A2027" s="14">
        <v>7546</v>
      </c>
      <c r="B2027" s="15" t="s">
        <v>56</v>
      </c>
      <c r="C2027" s="16" t="s">
        <v>5063</v>
      </c>
      <c r="D2027" s="15" t="s">
        <v>5064</v>
      </c>
      <c r="E2027" s="17" t="s">
        <v>129</v>
      </c>
      <c r="F2027" s="18" t="s">
        <v>1294</v>
      </c>
      <c r="G2027" s="19">
        <v>12</v>
      </c>
      <c r="H2027" s="19">
        <v>12</v>
      </c>
      <c r="I2027" s="20">
        <v>6860</v>
      </c>
      <c r="J2027" s="20"/>
      <c r="K2027" s="20"/>
      <c r="L2027" s="20">
        <v>5814</v>
      </c>
      <c r="M2027" s="19">
        <v>7676</v>
      </c>
      <c r="N2027" s="19" t="s">
        <v>126</v>
      </c>
      <c r="O2027" s="21">
        <f>IF(ISBLANK(J2027),(IF(ISBLANK(I2027),(IF(ISBLANK(K2027),(IF(ISBLANK(M2027),"Preis fehlt",M2027*'JR1'!AD$2)),K2027)),I2027)),J2027)</f>
        <v>6860</v>
      </c>
    </row>
    <row r="2028" spans="1:15" ht="105" x14ac:dyDescent="0.25">
      <c r="A2028" s="23">
        <v>138</v>
      </c>
      <c r="B2028" s="24" t="s">
        <v>56</v>
      </c>
      <c r="C2028" s="25" t="s">
        <v>5065</v>
      </c>
      <c r="D2028" s="24" t="s">
        <v>5066</v>
      </c>
      <c r="E2028" s="26" t="s">
        <v>352</v>
      </c>
      <c r="F2028" s="27" t="s">
        <v>161</v>
      </c>
      <c r="G2028" s="28">
        <v>65</v>
      </c>
      <c r="H2028" s="28">
        <v>76</v>
      </c>
      <c r="I2028" s="29">
        <v>33119</v>
      </c>
      <c r="J2028" s="29"/>
      <c r="K2028" s="29"/>
      <c r="L2028" s="29">
        <v>28066</v>
      </c>
      <c r="M2028" s="28">
        <v>37046</v>
      </c>
      <c r="N2028" s="28" t="s">
        <v>126</v>
      </c>
      <c r="O2028" s="21">
        <f>IF(ISBLANK(J2028),(IF(ISBLANK(I2028),(IF(ISBLANK(K2028),(IF(ISBLANK(M2028),"Preis fehlt",M2028*'JR1'!AD$2)),K2028)),I2028)),J2028)</f>
        <v>33119</v>
      </c>
    </row>
    <row r="2029" spans="1:15" ht="165" x14ac:dyDescent="0.25">
      <c r="A2029" s="14">
        <v>177</v>
      </c>
      <c r="B2029" s="15" t="s">
        <v>56</v>
      </c>
      <c r="C2029" s="16" t="s">
        <v>5067</v>
      </c>
      <c r="D2029" s="15" t="s">
        <v>5068</v>
      </c>
      <c r="E2029" s="17" t="s">
        <v>352</v>
      </c>
      <c r="F2029" s="18" t="s">
        <v>161</v>
      </c>
      <c r="G2029" s="19">
        <v>138</v>
      </c>
      <c r="H2029" s="19">
        <v>168</v>
      </c>
      <c r="I2029" s="20">
        <v>68978</v>
      </c>
      <c r="J2029" s="20"/>
      <c r="K2029" s="20"/>
      <c r="L2029" s="20">
        <v>58453</v>
      </c>
      <c r="M2029" s="19">
        <v>77154</v>
      </c>
      <c r="N2029" s="19" t="s">
        <v>126</v>
      </c>
      <c r="O2029" s="21">
        <f>IF(ISBLANK(J2029),(IF(ISBLANK(I2029),(IF(ISBLANK(K2029),(IF(ISBLANK(M2029),"Preis fehlt",M2029*'JR1'!AD$2)),K2029)),I2029)),J2029)</f>
        <v>68978</v>
      </c>
    </row>
    <row r="2030" spans="1:15" x14ac:dyDescent="0.25">
      <c r="A2030" s="23">
        <v>18864</v>
      </c>
      <c r="B2030" s="24" t="s">
        <v>62</v>
      </c>
      <c r="C2030" s="25" t="s">
        <v>5069</v>
      </c>
      <c r="D2030" s="24" t="s">
        <v>5070</v>
      </c>
      <c r="E2030" s="26" t="s">
        <v>65</v>
      </c>
      <c r="F2030" s="27" t="s">
        <v>477</v>
      </c>
      <c r="G2030" s="28">
        <v>1</v>
      </c>
      <c r="H2030" s="28">
        <v>12</v>
      </c>
      <c r="I2030" s="29"/>
      <c r="J2030" s="29"/>
      <c r="K2030" s="29"/>
      <c r="L2030" s="29"/>
      <c r="M2030" s="28">
        <v>310</v>
      </c>
      <c r="N2030" s="28" t="s">
        <v>1350</v>
      </c>
      <c r="O2030" s="21">
        <f>IF(ISBLANK(J2030),(IF(ISBLANK(I2030),(IF(ISBLANK(K2030),(IF(ISBLANK(M2030),"Preis fehlt",M2030*'JR1'!AD$2)),K2030)),I2030)),J2030)</f>
        <v>372</v>
      </c>
    </row>
    <row r="2031" spans="1:15" ht="30" x14ac:dyDescent="0.25">
      <c r="A2031" s="14">
        <v>10146</v>
      </c>
      <c r="B2031" s="15" t="s">
        <v>56</v>
      </c>
      <c r="C2031" s="16" t="s">
        <v>5071</v>
      </c>
      <c r="D2031" s="15" t="s">
        <v>5072</v>
      </c>
      <c r="E2031" s="17" t="s">
        <v>98</v>
      </c>
      <c r="F2031" s="18" t="s">
        <v>1075</v>
      </c>
      <c r="G2031" s="19">
        <v>1</v>
      </c>
      <c r="H2031" s="19">
        <v>4</v>
      </c>
      <c r="I2031" s="20">
        <v>514</v>
      </c>
      <c r="J2031" s="20"/>
      <c r="K2031" s="20"/>
      <c r="L2031" s="20">
        <v>435</v>
      </c>
      <c r="M2031" s="19">
        <v>650</v>
      </c>
      <c r="N2031" s="19" t="s">
        <v>126</v>
      </c>
      <c r="O2031" s="21">
        <f>IF(ISBLANK(J2031),(IF(ISBLANK(I2031),(IF(ISBLANK(K2031),(IF(ISBLANK(M2031),"Preis fehlt",M2031*'JR1'!AD$2)),K2031)),I2031)),J2031)</f>
        <v>514</v>
      </c>
    </row>
    <row r="2032" spans="1:15" x14ac:dyDescent="0.25">
      <c r="A2032" s="14">
        <v>10511</v>
      </c>
      <c r="B2032" s="15" t="s">
        <v>56</v>
      </c>
      <c r="C2032" s="16" t="s">
        <v>5073</v>
      </c>
      <c r="D2032" s="15" t="s">
        <v>5074</v>
      </c>
      <c r="E2032" s="17" t="s">
        <v>514</v>
      </c>
      <c r="F2032" s="18" t="s">
        <v>280</v>
      </c>
      <c r="G2032" s="19">
        <v>4</v>
      </c>
      <c r="H2032" s="19">
        <v>4</v>
      </c>
      <c r="I2032" s="20"/>
      <c r="J2032" s="20"/>
      <c r="K2032" s="20"/>
      <c r="L2032" s="20"/>
      <c r="M2032" s="20"/>
      <c r="N2032" s="19" t="s">
        <v>67</v>
      </c>
      <c r="O2032" s="21" t="str">
        <f>IF(ISBLANK(J2032),(IF(ISBLANK(I2032),(IF(ISBLANK(K2032),(IF(ISBLANK(M2032),"Preis fehlt",M2032*'JR1'!AD$2)),K2032)),I2032)),J2032)</f>
        <v>Preis fehlt</v>
      </c>
    </row>
    <row r="2033" spans="1:15" x14ac:dyDescent="0.25">
      <c r="A2033" s="23">
        <v>5489</v>
      </c>
      <c r="B2033" s="24" t="s">
        <v>56</v>
      </c>
      <c r="C2033" s="25" t="s">
        <v>5075</v>
      </c>
      <c r="D2033" s="24" t="s">
        <v>5076</v>
      </c>
      <c r="E2033" s="26" t="s">
        <v>129</v>
      </c>
      <c r="F2033" s="27" t="s">
        <v>480</v>
      </c>
      <c r="G2033" s="28">
        <v>4</v>
      </c>
      <c r="H2033" s="28">
        <v>4</v>
      </c>
      <c r="I2033" s="29">
        <v>580</v>
      </c>
      <c r="J2033" s="29"/>
      <c r="K2033" s="29"/>
      <c r="L2033" s="29">
        <v>492</v>
      </c>
      <c r="M2033" s="28">
        <v>580</v>
      </c>
      <c r="N2033" s="28" t="s">
        <v>67</v>
      </c>
      <c r="O2033" s="21">
        <f>IF(ISBLANK(J2033),(IF(ISBLANK(I2033),(IF(ISBLANK(K2033),(IF(ISBLANK(M2033),"Preis fehlt",M2033*'JR1'!AD$2)),K2033)),I2033)),J2033)</f>
        <v>580</v>
      </c>
    </row>
    <row r="2034" spans="1:15" ht="30" x14ac:dyDescent="0.25">
      <c r="A2034" s="14">
        <v>5479</v>
      </c>
      <c r="B2034" s="15" t="s">
        <v>56</v>
      </c>
      <c r="C2034" s="16" t="s">
        <v>5077</v>
      </c>
      <c r="D2034" s="15" t="s">
        <v>5078</v>
      </c>
      <c r="E2034" s="17" t="s">
        <v>154</v>
      </c>
      <c r="F2034" s="18" t="s">
        <v>5079</v>
      </c>
      <c r="G2034" s="19">
        <v>5</v>
      </c>
      <c r="H2034" s="19">
        <v>5</v>
      </c>
      <c r="I2034" s="20">
        <v>712</v>
      </c>
      <c r="J2034" s="20"/>
      <c r="K2034" s="20"/>
      <c r="L2034" s="20">
        <v>604</v>
      </c>
      <c r="M2034" s="19">
        <v>678</v>
      </c>
      <c r="N2034" s="19" t="s">
        <v>462</v>
      </c>
      <c r="O2034" s="21">
        <f>IF(ISBLANK(J2034),(IF(ISBLANK(I2034),(IF(ISBLANK(K2034),(IF(ISBLANK(M2034),"Preis fehlt",M2034*'JR1'!AD$2)),K2034)),I2034)),J2034)</f>
        <v>712</v>
      </c>
    </row>
    <row r="2035" spans="1:15" x14ac:dyDescent="0.25">
      <c r="A2035" s="23">
        <v>5225</v>
      </c>
      <c r="B2035" s="24" t="s">
        <v>56</v>
      </c>
      <c r="C2035" s="25" t="s">
        <v>5080</v>
      </c>
      <c r="D2035" s="24" t="s">
        <v>5081</v>
      </c>
      <c r="E2035" s="26" t="s">
        <v>352</v>
      </c>
      <c r="F2035" s="27" t="s">
        <v>161</v>
      </c>
      <c r="G2035" s="28">
        <v>94</v>
      </c>
      <c r="H2035" s="28">
        <v>94</v>
      </c>
      <c r="I2035" s="29">
        <v>19161</v>
      </c>
      <c r="J2035" s="29"/>
      <c r="K2035" s="29"/>
      <c r="L2035" s="29">
        <v>16238</v>
      </c>
      <c r="M2035" s="28">
        <v>21437</v>
      </c>
      <c r="N2035" s="28" t="s">
        <v>462</v>
      </c>
      <c r="O2035" s="21">
        <f>IF(ISBLANK(J2035),(IF(ISBLANK(I2035),(IF(ISBLANK(K2035),(IF(ISBLANK(M2035),"Preis fehlt",M2035*'JR1'!AD$2)),K2035)),I2035)),J2035)</f>
        <v>19161</v>
      </c>
    </row>
    <row r="2036" spans="1:15" ht="45" x14ac:dyDescent="0.25">
      <c r="A2036" s="14">
        <v>5220</v>
      </c>
      <c r="B2036" s="15" t="s">
        <v>56</v>
      </c>
      <c r="C2036" s="16" t="s">
        <v>5082</v>
      </c>
      <c r="D2036" s="15" t="s">
        <v>5083</v>
      </c>
      <c r="E2036" s="17" t="s">
        <v>59</v>
      </c>
      <c r="F2036" s="18" t="s">
        <v>4965</v>
      </c>
      <c r="G2036" s="19">
        <v>24</v>
      </c>
      <c r="H2036" s="19">
        <v>24</v>
      </c>
      <c r="I2036" s="20">
        <v>6425</v>
      </c>
      <c r="J2036" s="20"/>
      <c r="K2036" s="20"/>
      <c r="L2036" s="20">
        <v>5445</v>
      </c>
      <c r="M2036" s="19">
        <v>7186</v>
      </c>
      <c r="N2036" s="19" t="s">
        <v>462</v>
      </c>
      <c r="O2036" s="21">
        <f>IF(ISBLANK(J2036),(IF(ISBLANK(I2036),(IF(ISBLANK(K2036),(IF(ISBLANK(M2036),"Preis fehlt",M2036*'JR1'!AD$2)),K2036)),I2036)),J2036)</f>
        <v>6425</v>
      </c>
    </row>
    <row r="2037" spans="1:15" x14ac:dyDescent="0.25">
      <c r="A2037" s="23">
        <v>5226</v>
      </c>
      <c r="B2037" s="24" t="s">
        <v>56</v>
      </c>
      <c r="C2037" s="25" t="s">
        <v>5084</v>
      </c>
      <c r="D2037" s="24" t="s">
        <v>5085</v>
      </c>
      <c r="E2037" s="26" t="s">
        <v>59</v>
      </c>
      <c r="F2037" s="27" t="s">
        <v>161</v>
      </c>
      <c r="G2037" s="28">
        <v>48</v>
      </c>
      <c r="H2037" s="28">
        <v>48</v>
      </c>
      <c r="I2037" s="29">
        <v>11761</v>
      </c>
      <c r="J2037" s="29"/>
      <c r="K2037" s="29"/>
      <c r="L2037" s="29">
        <v>9967</v>
      </c>
      <c r="M2037" s="28">
        <v>13155</v>
      </c>
      <c r="N2037" s="28" t="s">
        <v>462</v>
      </c>
      <c r="O2037" s="21">
        <f>IF(ISBLANK(J2037),(IF(ISBLANK(I2037),(IF(ISBLANK(K2037),(IF(ISBLANK(M2037),"Preis fehlt",M2037*'JR1'!AD$2)),K2037)),I2037)),J2037)</f>
        <v>11761</v>
      </c>
    </row>
    <row r="2038" spans="1:15" x14ac:dyDescent="0.25">
      <c r="A2038" s="14">
        <v>5227</v>
      </c>
      <c r="B2038" s="15" t="s">
        <v>56</v>
      </c>
      <c r="C2038" s="16" t="s">
        <v>5086</v>
      </c>
      <c r="D2038" s="15" t="s">
        <v>5087</v>
      </c>
      <c r="E2038" s="17" t="s">
        <v>98</v>
      </c>
      <c r="F2038" s="18" t="s">
        <v>161</v>
      </c>
      <c r="G2038" s="19">
        <v>60</v>
      </c>
      <c r="H2038" s="19">
        <v>60</v>
      </c>
      <c r="I2038" s="20">
        <v>15520</v>
      </c>
      <c r="J2038" s="20"/>
      <c r="K2038" s="20"/>
      <c r="L2038" s="20">
        <v>13153</v>
      </c>
      <c r="M2038" s="19">
        <v>17360</v>
      </c>
      <c r="N2038" s="19" t="s">
        <v>462</v>
      </c>
      <c r="O2038" s="21">
        <f>IF(ISBLANK(J2038),(IF(ISBLANK(I2038),(IF(ISBLANK(K2038),(IF(ISBLANK(M2038),"Preis fehlt",M2038*'JR1'!AD$2)),K2038)),I2038)),J2038)</f>
        <v>15520</v>
      </c>
    </row>
    <row r="2039" spans="1:15" x14ac:dyDescent="0.25">
      <c r="A2039" s="23">
        <v>5228</v>
      </c>
      <c r="B2039" s="24" t="s">
        <v>56</v>
      </c>
      <c r="C2039" s="25" t="s">
        <v>5088</v>
      </c>
      <c r="D2039" s="24" t="s">
        <v>5089</v>
      </c>
      <c r="E2039" s="26" t="s">
        <v>98</v>
      </c>
      <c r="F2039" s="27" t="s">
        <v>161</v>
      </c>
      <c r="G2039" s="28">
        <v>72</v>
      </c>
      <c r="H2039" s="28">
        <v>72</v>
      </c>
      <c r="I2039" s="29">
        <v>13619</v>
      </c>
      <c r="J2039" s="29"/>
      <c r="K2039" s="29"/>
      <c r="L2039" s="29">
        <v>11541</v>
      </c>
      <c r="M2039" s="28">
        <v>15233</v>
      </c>
      <c r="N2039" s="28" t="s">
        <v>462</v>
      </c>
      <c r="O2039" s="21">
        <f>IF(ISBLANK(J2039),(IF(ISBLANK(I2039),(IF(ISBLANK(K2039),(IF(ISBLANK(M2039),"Preis fehlt",M2039*'JR1'!AD$2)),K2039)),I2039)),J2039)</f>
        <v>13619</v>
      </c>
    </row>
    <row r="2040" spans="1:15" x14ac:dyDescent="0.25">
      <c r="A2040" s="14">
        <v>5229</v>
      </c>
      <c r="B2040" s="15" t="s">
        <v>56</v>
      </c>
      <c r="C2040" s="16" t="s">
        <v>5090</v>
      </c>
      <c r="D2040" s="15" t="s">
        <v>5091</v>
      </c>
      <c r="E2040" s="17" t="s">
        <v>59</v>
      </c>
      <c r="F2040" s="18" t="s">
        <v>161</v>
      </c>
      <c r="G2040" s="19">
        <v>36</v>
      </c>
      <c r="H2040" s="19">
        <v>36</v>
      </c>
      <c r="I2040" s="20">
        <v>11166</v>
      </c>
      <c r="J2040" s="20"/>
      <c r="K2040" s="20"/>
      <c r="L2040" s="20">
        <v>9463</v>
      </c>
      <c r="M2040" s="19">
        <v>12489</v>
      </c>
      <c r="N2040" s="19" t="s">
        <v>462</v>
      </c>
      <c r="O2040" s="21">
        <f>IF(ISBLANK(J2040),(IF(ISBLANK(I2040),(IF(ISBLANK(K2040),(IF(ISBLANK(M2040),"Preis fehlt",M2040*'JR1'!AD$2)),K2040)),I2040)),J2040)</f>
        <v>11166</v>
      </c>
    </row>
    <row r="2041" spans="1:15" x14ac:dyDescent="0.25">
      <c r="A2041" s="23">
        <v>5230</v>
      </c>
      <c r="B2041" s="24" t="s">
        <v>56</v>
      </c>
      <c r="C2041" s="25" t="s">
        <v>5092</v>
      </c>
      <c r="D2041" s="24" t="s">
        <v>5093</v>
      </c>
      <c r="E2041" s="26" t="s">
        <v>98</v>
      </c>
      <c r="F2041" s="27" t="s">
        <v>161</v>
      </c>
      <c r="G2041" s="28">
        <v>60</v>
      </c>
      <c r="H2041" s="28">
        <v>60</v>
      </c>
      <c r="I2041" s="29">
        <v>13133</v>
      </c>
      <c r="J2041" s="29"/>
      <c r="K2041" s="29"/>
      <c r="L2041" s="29">
        <v>11131</v>
      </c>
      <c r="M2041" s="28">
        <v>14690</v>
      </c>
      <c r="N2041" s="28" t="s">
        <v>462</v>
      </c>
      <c r="O2041" s="21">
        <f>IF(ISBLANK(J2041),(IF(ISBLANK(I2041),(IF(ISBLANK(K2041),(IF(ISBLANK(M2041),"Preis fehlt",M2041*'JR1'!AD$2)),K2041)),I2041)),J2041)</f>
        <v>13133</v>
      </c>
    </row>
    <row r="2042" spans="1:15" x14ac:dyDescent="0.25">
      <c r="A2042" s="14">
        <v>5231</v>
      </c>
      <c r="B2042" s="15" t="s">
        <v>56</v>
      </c>
      <c r="C2042" s="16" t="s">
        <v>5094</v>
      </c>
      <c r="D2042" s="15" t="s">
        <v>5095</v>
      </c>
      <c r="E2042" s="17" t="s">
        <v>59</v>
      </c>
      <c r="F2042" s="18" t="s">
        <v>161</v>
      </c>
      <c r="G2042" s="19">
        <v>48</v>
      </c>
      <c r="H2042" s="19">
        <v>48</v>
      </c>
      <c r="I2042" s="20">
        <v>9191</v>
      </c>
      <c r="J2042" s="20"/>
      <c r="K2042" s="20"/>
      <c r="L2042" s="20">
        <v>7790</v>
      </c>
      <c r="M2042" s="19">
        <v>10281</v>
      </c>
      <c r="N2042" s="19" t="s">
        <v>462</v>
      </c>
      <c r="O2042" s="21">
        <f>IF(ISBLANK(J2042),(IF(ISBLANK(I2042),(IF(ISBLANK(K2042),(IF(ISBLANK(M2042),"Preis fehlt",M2042*'JR1'!AD$2)),K2042)),I2042)),J2042)</f>
        <v>9191</v>
      </c>
    </row>
    <row r="2043" spans="1:15" ht="30" x14ac:dyDescent="0.25">
      <c r="A2043" s="14">
        <v>5222</v>
      </c>
      <c r="B2043" s="15" t="s">
        <v>56</v>
      </c>
      <c r="C2043" s="16" t="s">
        <v>5096</v>
      </c>
      <c r="D2043" s="15" t="s">
        <v>5097</v>
      </c>
      <c r="E2043" s="17" t="s">
        <v>514</v>
      </c>
      <c r="F2043" s="18" t="s">
        <v>5098</v>
      </c>
      <c r="G2043" s="19">
        <v>24</v>
      </c>
      <c r="H2043" s="19">
        <v>24</v>
      </c>
      <c r="I2043" s="20">
        <v>5911</v>
      </c>
      <c r="J2043" s="20"/>
      <c r="K2043" s="20"/>
      <c r="L2043" s="20">
        <v>5009</v>
      </c>
      <c r="M2043" s="19">
        <v>6612</v>
      </c>
      <c r="N2043" s="19" t="s">
        <v>462</v>
      </c>
      <c r="O2043" s="21">
        <f>IF(ISBLANK(J2043),(IF(ISBLANK(I2043),(IF(ISBLANK(K2043),(IF(ISBLANK(M2043),"Preis fehlt",M2043*'JR1'!AD$2)),K2043)),I2043)),J2043)</f>
        <v>5911</v>
      </c>
    </row>
    <row r="2044" spans="1:15" x14ac:dyDescent="0.25">
      <c r="A2044" s="23">
        <v>5232</v>
      </c>
      <c r="B2044" s="24" t="s">
        <v>56</v>
      </c>
      <c r="C2044" s="25" t="s">
        <v>5099</v>
      </c>
      <c r="D2044" s="24" t="s">
        <v>5100</v>
      </c>
      <c r="E2044" s="26" t="s">
        <v>59</v>
      </c>
      <c r="F2044" s="27" t="s">
        <v>161</v>
      </c>
      <c r="G2044" s="28">
        <v>36</v>
      </c>
      <c r="H2044" s="28">
        <v>36</v>
      </c>
      <c r="I2044" s="29">
        <v>10695</v>
      </c>
      <c r="J2044" s="29"/>
      <c r="K2044" s="29"/>
      <c r="L2044" s="29">
        <v>9064</v>
      </c>
      <c r="M2044" s="28">
        <v>11963</v>
      </c>
      <c r="N2044" s="28" t="s">
        <v>462</v>
      </c>
      <c r="O2044" s="21">
        <f>IF(ISBLANK(J2044),(IF(ISBLANK(I2044),(IF(ISBLANK(K2044),(IF(ISBLANK(M2044),"Preis fehlt",M2044*'JR1'!AD$2)),K2044)),I2044)),J2044)</f>
        <v>10695</v>
      </c>
    </row>
    <row r="2045" spans="1:15" x14ac:dyDescent="0.25">
      <c r="A2045" s="14">
        <v>5233</v>
      </c>
      <c r="B2045" s="15" t="s">
        <v>56</v>
      </c>
      <c r="C2045" s="16" t="s">
        <v>5101</v>
      </c>
      <c r="D2045" s="15" t="s">
        <v>5102</v>
      </c>
      <c r="E2045" s="17" t="s">
        <v>98</v>
      </c>
      <c r="F2045" s="18" t="s">
        <v>161</v>
      </c>
      <c r="G2045" s="19">
        <v>60</v>
      </c>
      <c r="H2045" s="19">
        <v>60</v>
      </c>
      <c r="I2045" s="20">
        <v>12518</v>
      </c>
      <c r="J2045" s="20"/>
      <c r="K2045" s="20"/>
      <c r="L2045" s="20">
        <v>10610</v>
      </c>
      <c r="M2045" s="19">
        <v>14003</v>
      </c>
      <c r="N2045" s="19" t="s">
        <v>462</v>
      </c>
      <c r="O2045" s="21">
        <f>IF(ISBLANK(J2045),(IF(ISBLANK(I2045),(IF(ISBLANK(K2045),(IF(ISBLANK(M2045),"Preis fehlt",M2045*'JR1'!AD$2)),K2045)),I2045)),J2045)</f>
        <v>12518</v>
      </c>
    </row>
    <row r="2046" spans="1:15" x14ac:dyDescent="0.25">
      <c r="A2046" s="23">
        <v>5234</v>
      </c>
      <c r="B2046" s="24" t="s">
        <v>56</v>
      </c>
      <c r="C2046" s="25" t="s">
        <v>5103</v>
      </c>
      <c r="D2046" s="24" t="s">
        <v>5104</v>
      </c>
      <c r="E2046" s="26" t="s">
        <v>59</v>
      </c>
      <c r="F2046" s="27" t="s">
        <v>161</v>
      </c>
      <c r="G2046" s="28">
        <v>48</v>
      </c>
      <c r="H2046" s="28">
        <v>48</v>
      </c>
      <c r="I2046" s="29">
        <v>8609</v>
      </c>
      <c r="J2046" s="29"/>
      <c r="K2046" s="29"/>
      <c r="L2046" s="29">
        <v>7296</v>
      </c>
      <c r="M2046" s="28">
        <v>9631</v>
      </c>
      <c r="N2046" s="28" t="s">
        <v>462</v>
      </c>
      <c r="O2046" s="21">
        <f>IF(ISBLANK(J2046),(IF(ISBLANK(I2046),(IF(ISBLANK(K2046),(IF(ISBLANK(M2046),"Preis fehlt",M2046*'JR1'!AD$2)),K2046)),I2046)),J2046)</f>
        <v>8609</v>
      </c>
    </row>
    <row r="2047" spans="1:15" ht="45" x14ac:dyDescent="0.25">
      <c r="A2047" s="14">
        <v>5223</v>
      </c>
      <c r="B2047" s="15" t="s">
        <v>56</v>
      </c>
      <c r="C2047" s="16" t="s">
        <v>5105</v>
      </c>
      <c r="D2047" s="15" t="s">
        <v>5106</v>
      </c>
      <c r="E2047" s="17" t="s">
        <v>245</v>
      </c>
      <c r="F2047" s="18" t="s">
        <v>5107</v>
      </c>
      <c r="G2047" s="19">
        <v>12</v>
      </c>
      <c r="H2047" s="19">
        <v>12</v>
      </c>
      <c r="I2047" s="20">
        <v>5176</v>
      </c>
      <c r="J2047" s="20"/>
      <c r="K2047" s="20"/>
      <c r="L2047" s="20">
        <v>4387</v>
      </c>
      <c r="M2047" s="19">
        <v>5790</v>
      </c>
      <c r="N2047" s="19" t="s">
        <v>462</v>
      </c>
      <c r="O2047" s="21">
        <f>IF(ISBLANK(J2047),(IF(ISBLANK(I2047),(IF(ISBLANK(K2047),(IF(ISBLANK(M2047),"Preis fehlt",M2047*'JR1'!AD$2)),K2047)),I2047)),J2047)</f>
        <v>5176</v>
      </c>
    </row>
    <row r="2048" spans="1:15" x14ac:dyDescent="0.25">
      <c r="A2048" s="23">
        <v>5235</v>
      </c>
      <c r="B2048" s="24" t="s">
        <v>56</v>
      </c>
      <c r="C2048" s="25" t="s">
        <v>5108</v>
      </c>
      <c r="D2048" s="24" t="s">
        <v>5109</v>
      </c>
      <c r="E2048" s="26" t="s">
        <v>59</v>
      </c>
      <c r="F2048" s="27" t="s">
        <v>161</v>
      </c>
      <c r="G2048" s="28">
        <v>36</v>
      </c>
      <c r="H2048" s="28">
        <v>36</v>
      </c>
      <c r="I2048" s="29">
        <v>7989</v>
      </c>
      <c r="J2048" s="29"/>
      <c r="K2048" s="29"/>
      <c r="L2048" s="29">
        <v>6771</v>
      </c>
      <c r="M2048" s="28">
        <v>8936</v>
      </c>
      <c r="N2048" s="28" t="s">
        <v>462</v>
      </c>
      <c r="O2048" s="21">
        <f>IF(ISBLANK(J2048),(IF(ISBLANK(I2048),(IF(ISBLANK(K2048),(IF(ISBLANK(M2048),"Preis fehlt",M2048*'JR1'!AD$2)),K2048)),I2048)),J2048)</f>
        <v>7989</v>
      </c>
    </row>
    <row r="2049" spans="1:15" ht="45" x14ac:dyDescent="0.25">
      <c r="A2049" s="23">
        <v>5224</v>
      </c>
      <c r="B2049" s="24" t="s">
        <v>56</v>
      </c>
      <c r="C2049" s="25" t="s">
        <v>5110</v>
      </c>
      <c r="D2049" s="24" t="s">
        <v>5111</v>
      </c>
      <c r="E2049" s="26" t="s">
        <v>98</v>
      </c>
      <c r="F2049" s="27" t="s">
        <v>5112</v>
      </c>
      <c r="G2049" s="28">
        <v>24</v>
      </c>
      <c r="H2049" s="28">
        <v>24</v>
      </c>
      <c r="I2049" s="29">
        <v>3151</v>
      </c>
      <c r="J2049" s="29"/>
      <c r="K2049" s="29"/>
      <c r="L2049" s="29">
        <v>2671</v>
      </c>
      <c r="M2049" s="28">
        <v>3525</v>
      </c>
      <c r="N2049" s="28" t="s">
        <v>462</v>
      </c>
      <c r="O2049" s="21">
        <f>IF(ISBLANK(J2049),(IF(ISBLANK(I2049),(IF(ISBLANK(K2049),(IF(ISBLANK(M2049),"Preis fehlt",M2049*'JR1'!AD$2)),K2049)),I2049)),J2049)</f>
        <v>3151</v>
      </c>
    </row>
    <row r="2050" spans="1:15" ht="45" x14ac:dyDescent="0.25">
      <c r="A2050" s="14">
        <v>5458</v>
      </c>
      <c r="B2050" s="15" t="s">
        <v>56</v>
      </c>
      <c r="C2050" s="16" t="s">
        <v>5113</v>
      </c>
      <c r="D2050" s="15" t="s">
        <v>5114</v>
      </c>
      <c r="E2050" s="17" t="s">
        <v>245</v>
      </c>
      <c r="F2050" s="18" t="s">
        <v>2472</v>
      </c>
      <c r="G2050" s="19">
        <v>10</v>
      </c>
      <c r="H2050" s="19">
        <v>10</v>
      </c>
      <c r="I2050" s="20">
        <v>2969</v>
      </c>
      <c r="J2050" s="20"/>
      <c r="K2050" s="20"/>
      <c r="L2050" s="20">
        <v>2515</v>
      </c>
      <c r="M2050" s="19">
        <v>3326</v>
      </c>
      <c r="N2050" s="19" t="s">
        <v>462</v>
      </c>
      <c r="O2050" s="21">
        <f>IF(ISBLANK(J2050),(IF(ISBLANK(I2050),(IF(ISBLANK(K2050),(IF(ISBLANK(M2050),"Preis fehlt",M2050*'JR1'!AD$2)),K2050)),I2050)),J2050)</f>
        <v>2969</v>
      </c>
    </row>
    <row r="2051" spans="1:15" x14ac:dyDescent="0.25">
      <c r="A2051" s="23">
        <v>4286</v>
      </c>
      <c r="B2051" s="24" t="s">
        <v>56</v>
      </c>
      <c r="C2051" s="25" t="s">
        <v>5115</v>
      </c>
      <c r="D2051" s="24" t="s">
        <v>5116</v>
      </c>
      <c r="E2051" s="26" t="s">
        <v>750</v>
      </c>
      <c r="F2051" s="27" t="s">
        <v>1652</v>
      </c>
      <c r="G2051" s="28">
        <v>12</v>
      </c>
      <c r="H2051" s="28">
        <v>12</v>
      </c>
      <c r="I2051" s="29"/>
      <c r="J2051" s="29"/>
      <c r="K2051" s="29"/>
      <c r="L2051" s="29"/>
      <c r="M2051" s="29"/>
      <c r="N2051" s="28" t="s">
        <v>67</v>
      </c>
      <c r="O2051" s="21" t="str">
        <f>IF(ISBLANK(J2051),(IF(ISBLANK(I2051),(IF(ISBLANK(K2051),(IF(ISBLANK(M2051),"Preis fehlt",M2051*'JR1'!AD$2)),K2051)),I2051)),J2051)</f>
        <v>Preis fehlt</v>
      </c>
    </row>
    <row r="2052" spans="1:15" x14ac:dyDescent="0.25">
      <c r="A2052" s="14">
        <v>8626</v>
      </c>
      <c r="B2052" s="15" t="s">
        <v>56</v>
      </c>
      <c r="C2052" s="16" t="s">
        <v>5117</v>
      </c>
      <c r="D2052" s="15" t="s">
        <v>5118</v>
      </c>
      <c r="E2052" s="17" t="s">
        <v>245</v>
      </c>
      <c r="F2052" s="18" t="s">
        <v>5119</v>
      </c>
      <c r="G2052" s="19">
        <v>6</v>
      </c>
      <c r="H2052" s="19">
        <v>6</v>
      </c>
      <c r="I2052" s="20">
        <v>642</v>
      </c>
      <c r="J2052" s="20"/>
      <c r="K2052" s="20"/>
      <c r="L2052" s="20">
        <v>545</v>
      </c>
      <c r="M2052" s="19">
        <v>768</v>
      </c>
      <c r="N2052" s="19" t="s">
        <v>151</v>
      </c>
      <c r="O2052" s="21">
        <f>IF(ISBLANK(J2052),(IF(ISBLANK(I2052),(IF(ISBLANK(K2052),(IF(ISBLANK(M2052),"Preis fehlt",M2052*'JR1'!AD$2)),K2052)),I2052)),J2052)</f>
        <v>642</v>
      </c>
    </row>
    <row r="2053" spans="1:15" ht="30" x14ac:dyDescent="0.25">
      <c r="A2053" s="23">
        <v>13315</v>
      </c>
      <c r="B2053" s="24" t="s">
        <v>62</v>
      </c>
      <c r="C2053" s="25" t="s">
        <v>5120</v>
      </c>
      <c r="D2053" s="24" t="s">
        <v>5121</v>
      </c>
      <c r="E2053" s="26" t="s">
        <v>70</v>
      </c>
      <c r="F2053" s="27" t="s">
        <v>4720</v>
      </c>
      <c r="G2053" s="28">
        <v>4</v>
      </c>
      <c r="H2053" s="28">
        <v>4</v>
      </c>
      <c r="I2053" s="29"/>
      <c r="J2053" s="29"/>
      <c r="K2053" s="29"/>
      <c r="L2053" s="29"/>
      <c r="M2053" s="28">
        <v>752</v>
      </c>
      <c r="N2053" s="28" t="s">
        <v>67</v>
      </c>
      <c r="O2053" s="21">
        <f>IF(ISBLANK(J2053),(IF(ISBLANK(I2053),(IF(ISBLANK(K2053),(IF(ISBLANK(M2053),"Preis fehlt",M2053*'JR1'!AD$2)),K2053)),I2053)),J2053)</f>
        <v>902.4</v>
      </c>
    </row>
    <row r="2054" spans="1:15" x14ac:dyDescent="0.25">
      <c r="A2054" s="14">
        <v>12875</v>
      </c>
      <c r="B2054" s="15" t="s">
        <v>56</v>
      </c>
      <c r="C2054" s="16" t="s">
        <v>5122</v>
      </c>
      <c r="D2054" s="15" t="s">
        <v>5123</v>
      </c>
      <c r="E2054" s="17" t="s">
        <v>129</v>
      </c>
      <c r="F2054" s="18" t="s">
        <v>1827</v>
      </c>
      <c r="G2054" s="19">
        <v>6</v>
      </c>
      <c r="H2054" s="19">
        <v>6</v>
      </c>
      <c r="I2054" s="20">
        <v>550</v>
      </c>
      <c r="J2054" s="20"/>
      <c r="K2054" s="20"/>
      <c r="L2054" s="20">
        <v>465</v>
      </c>
      <c r="M2054" s="19">
        <v>492</v>
      </c>
      <c r="N2054" s="19" t="s">
        <v>67</v>
      </c>
      <c r="O2054" s="21">
        <f>IF(ISBLANK(J2054),(IF(ISBLANK(I2054),(IF(ISBLANK(K2054),(IF(ISBLANK(M2054),"Preis fehlt",M2054*'JR1'!AD$2)),K2054)),I2054)),J2054)</f>
        <v>550</v>
      </c>
    </row>
    <row r="2055" spans="1:15" x14ac:dyDescent="0.25">
      <c r="A2055" s="23">
        <v>18840</v>
      </c>
      <c r="B2055" s="24" t="s">
        <v>62</v>
      </c>
      <c r="C2055" s="25" t="s">
        <v>5124</v>
      </c>
      <c r="D2055" s="24" t="s">
        <v>5125</v>
      </c>
      <c r="E2055" s="26" t="s">
        <v>98</v>
      </c>
      <c r="F2055" s="27" t="s">
        <v>2720</v>
      </c>
      <c r="G2055" s="28">
        <v>4</v>
      </c>
      <c r="H2055" s="28">
        <v>4</v>
      </c>
      <c r="I2055" s="29"/>
      <c r="J2055" s="29"/>
      <c r="K2055" s="29"/>
      <c r="L2055" s="29"/>
      <c r="M2055" s="29"/>
      <c r="N2055" s="28" t="s">
        <v>67</v>
      </c>
      <c r="O2055" s="21" t="str">
        <f>IF(ISBLANK(J2055),(IF(ISBLANK(I2055),(IF(ISBLANK(K2055),(IF(ISBLANK(M2055),"Preis fehlt",M2055*'JR1'!AD$2)),K2055)),I2055)),J2055)</f>
        <v>Preis fehlt</v>
      </c>
    </row>
    <row r="2056" spans="1:15" x14ac:dyDescent="0.25">
      <c r="A2056" s="14">
        <v>8192</v>
      </c>
      <c r="B2056" s="15" t="s">
        <v>56</v>
      </c>
      <c r="C2056" s="16" t="s">
        <v>5126</v>
      </c>
      <c r="D2056" s="15" t="s">
        <v>5127</v>
      </c>
      <c r="E2056" s="17" t="s">
        <v>98</v>
      </c>
      <c r="F2056" s="18" t="s">
        <v>1945</v>
      </c>
      <c r="G2056" s="19">
        <v>4</v>
      </c>
      <c r="H2056" s="19">
        <v>4</v>
      </c>
      <c r="I2056" s="20"/>
      <c r="J2056" s="20"/>
      <c r="K2056" s="20"/>
      <c r="L2056" s="20"/>
      <c r="M2056" s="20"/>
      <c r="N2056" s="19" t="s">
        <v>67</v>
      </c>
      <c r="O2056" s="21" t="str">
        <f>IF(ISBLANK(J2056),(IF(ISBLANK(I2056),(IF(ISBLANK(K2056),(IF(ISBLANK(M2056),"Preis fehlt",M2056*'JR1'!AD$2)),K2056)),I2056)),J2056)</f>
        <v>Preis fehlt</v>
      </c>
    </row>
    <row r="2057" spans="1:15" x14ac:dyDescent="0.25">
      <c r="A2057" s="23">
        <v>413</v>
      </c>
      <c r="B2057" s="24" t="s">
        <v>56</v>
      </c>
      <c r="C2057" s="25" t="s">
        <v>5128</v>
      </c>
      <c r="D2057" s="24" t="s">
        <v>5129</v>
      </c>
      <c r="E2057" s="26" t="s">
        <v>59</v>
      </c>
      <c r="F2057" s="27" t="s">
        <v>4127</v>
      </c>
      <c r="G2057" s="28">
        <v>6</v>
      </c>
      <c r="H2057" s="28">
        <v>6</v>
      </c>
      <c r="I2057" s="29">
        <v>3751</v>
      </c>
      <c r="J2057" s="29"/>
      <c r="K2057" s="29"/>
      <c r="L2057" s="29">
        <v>3178</v>
      </c>
      <c r="M2057" s="28">
        <v>4198</v>
      </c>
      <c r="N2057" s="28" t="s">
        <v>227</v>
      </c>
      <c r="O2057" s="21">
        <f>IF(ISBLANK(J2057),(IF(ISBLANK(I2057),(IF(ISBLANK(K2057),(IF(ISBLANK(M2057),"Preis fehlt",M2057*'JR1'!AD$2)),K2057)),I2057)),J2057)</f>
        <v>3751</v>
      </c>
    </row>
    <row r="2058" spans="1:15" x14ac:dyDescent="0.25">
      <c r="A2058" s="14">
        <v>18075</v>
      </c>
      <c r="B2058" s="15" t="s">
        <v>56</v>
      </c>
      <c r="C2058" s="16" t="s">
        <v>5130</v>
      </c>
      <c r="D2058" s="15" t="s">
        <v>5131</v>
      </c>
      <c r="E2058" s="17" t="s">
        <v>59</v>
      </c>
      <c r="F2058" s="18" t="s">
        <v>3160</v>
      </c>
      <c r="G2058" s="19">
        <v>2</v>
      </c>
      <c r="H2058" s="19">
        <v>2</v>
      </c>
      <c r="I2058" s="20"/>
      <c r="J2058" s="20"/>
      <c r="K2058" s="20"/>
      <c r="L2058" s="20"/>
      <c r="M2058" s="20"/>
      <c r="N2058" s="19" t="s">
        <v>462</v>
      </c>
      <c r="O2058" s="21" t="str">
        <f>IF(ISBLANK(J2058),(IF(ISBLANK(I2058),(IF(ISBLANK(K2058),(IF(ISBLANK(M2058),"Preis fehlt",M2058*'JR1'!AD$2)),K2058)),I2058)),J2058)</f>
        <v>Preis fehlt</v>
      </c>
    </row>
    <row r="2059" spans="1:15" x14ac:dyDescent="0.25">
      <c r="A2059" s="23">
        <v>5236</v>
      </c>
      <c r="B2059" s="24" t="s">
        <v>56</v>
      </c>
      <c r="C2059" s="25" t="s">
        <v>5132</v>
      </c>
      <c r="D2059" s="24" t="s">
        <v>5133</v>
      </c>
      <c r="E2059" s="26" t="s">
        <v>98</v>
      </c>
      <c r="F2059" s="27" t="s">
        <v>5134</v>
      </c>
      <c r="G2059" s="28">
        <v>1</v>
      </c>
      <c r="H2059" s="28">
        <v>48</v>
      </c>
      <c r="I2059" s="29">
        <v>7590</v>
      </c>
      <c r="J2059" s="29"/>
      <c r="K2059" s="29"/>
      <c r="L2059" s="29">
        <v>6433</v>
      </c>
      <c r="M2059" s="28">
        <v>8490</v>
      </c>
      <c r="N2059" s="28" t="s">
        <v>462</v>
      </c>
      <c r="O2059" s="21">
        <f>IF(ISBLANK(J2059),(IF(ISBLANK(I2059),(IF(ISBLANK(K2059),(IF(ISBLANK(M2059),"Preis fehlt",M2059*'JR1'!AD$2)),K2059)),I2059)),J2059)</f>
        <v>7590</v>
      </c>
    </row>
    <row r="2060" spans="1:15" x14ac:dyDescent="0.25">
      <c r="A2060" s="14">
        <v>5239</v>
      </c>
      <c r="B2060" s="15" t="s">
        <v>56</v>
      </c>
      <c r="C2060" s="16" t="s">
        <v>5135</v>
      </c>
      <c r="D2060" s="15" t="s">
        <v>5136</v>
      </c>
      <c r="E2060" s="17" t="s">
        <v>352</v>
      </c>
      <c r="F2060" s="18" t="s">
        <v>161</v>
      </c>
      <c r="G2060" s="19">
        <v>61</v>
      </c>
      <c r="H2060" s="19">
        <v>108</v>
      </c>
      <c r="I2060" s="20">
        <v>15492</v>
      </c>
      <c r="J2060" s="20"/>
      <c r="K2060" s="20"/>
      <c r="L2060" s="20">
        <v>13128</v>
      </c>
      <c r="M2060" s="19">
        <v>17331</v>
      </c>
      <c r="N2060" s="19" t="s">
        <v>462</v>
      </c>
      <c r="O2060" s="21">
        <f>IF(ISBLANK(J2060),(IF(ISBLANK(I2060),(IF(ISBLANK(K2060),(IF(ISBLANK(M2060),"Preis fehlt",M2060*'JR1'!AD$2)),K2060)),I2060)),J2060)</f>
        <v>15492</v>
      </c>
    </row>
    <row r="2061" spans="1:15" x14ac:dyDescent="0.25">
      <c r="A2061" s="23">
        <v>5237</v>
      </c>
      <c r="B2061" s="24" t="s">
        <v>56</v>
      </c>
      <c r="C2061" s="25" t="s">
        <v>5137</v>
      </c>
      <c r="D2061" s="24" t="s">
        <v>5138</v>
      </c>
      <c r="E2061" s="26" t="s">
        <v>98</v>
      </c>
      <c r="F2061" s="27" t="s">
        <v>5139</v>
      </c>
      <c r="G2061" s="28">
        <v>12</v>
      </c>
      <c r="H2061" s="28">
        <v>12</v>
      </c>
      <c r="I2061" s="29">
        <v>625</v>
      </c>
      <c r="J2061" s="29"/>
      <c r="K2061" s="29"/>
      <c r="L2061" s="29">
        <v>529</v>
      </c>
      <c r="M2061" s="28">
        <v>700</v>
      </c>
      <c r="N2061" s="28" t="s">
        <v>462</v>
      </c>
      <c r="O2061" s="21">
        <f>IF(ISBLANK(J2061),(IF(ISBLANK(I2061),(IF(ISBLANK(K2061),(IF(ISBLANK(M2061),"Preis fehlt",M2061*'JR1'!AD$2)),K2061)),I2061)),J2061)</f>
        <v>625</v>
      </c>
    </row>
    <row r="2062" spans="1:15" x14ac:dyDescent="0.25">
      <c r="A2062" s="23">
        <v>5484</v>
      </c>
      <c r="B2062" s="24" t="s">
        <v>56</v>
      </c>
      <c r="C2062" s="25" t="s">
        <v>5140</v>
      </c>
      <c r="D2062" s="24" t="s">
        <v>5141</v>
      </c>
      <c r="E2062" s="26" t="s">
        <v>154</v>
      </c>
      <c r="F2062" s="27" t="s">
        <v>252</v>
      </c>
      <c r="G2062" s="28">
        <v>4</v>
      </c>
      <c r="H2062" s="28">
        <v>4</v>
      </c>
      <c r="I2062" s="29">
        <v>838</v>
      </c>
      <c r="J2062" s="29"/>
      <c r="K2062" s="29"/>
      <c r="L2062" s="29">
        <v>711</v>
      </c>
      <c r="M2062" s="28">
        <v>838</v>
      </c>
      <c r="N2062" s="28" t="s">
        <v>462</v>
      </c>
      <c r="O2062" s="21">
        <f>IF(ISBLANK(J2062),(IF(ISBLANK(I2062),(IF(ISBLANK(K2062),(IF(ISBLANK(M2062),"Preis fehlt",M2062*'JR1'!AD$2)),K2062)),I2062)),J2062)</f>
        <v>838</v>
      </c>
    </row>
    <row r="2063" spans="1:15" x14ac:dyDescent="0.25">
      <c r="A2063" s="14">
        <v>10100</v>
      </c>
      <c r="B2063" s="15" t="s">
        <v>56</v>
      </c>
      <c r="C2063" s="16" t="s">
        <v>5142</v>
      </c>
      <c r="D2063" s="15" t="s">
        <v>5143</v>
      </c>
      <c r="E2063" s="17" t="s">
        <v>98</v>
      </c>
      <c r="F2063" s="18" t="s">
        <v>585</v>
      </c>
      <c r="G2063" s="19">
        <v>4</v>
      </c>
      <c r="H2063" s="19">
        <v>4</v>
      </c>
      <c r="I2063" s="20"/>
      <c r="J2063" s="20"/>
      <c r="K2063" s="20"/>
      <c r="L2063" s="20"/>
      <c r="M2063" s="20"/>
      <c r="N2063" s="19" t="s">
        <v>462</v>
      </c>
      <c r="O2063" s="21" t="str">
        <f>IF(ISBLANK(J2063),(IF(ISBLANK(I2063),(IF(ISBLANK(K2063),(IF(ISBLANK(M2063),"Preis fehlt",M2063*'JR1'!AD$2)),K2063)),I2063)),J2063)</f>
        <v>Preis fehlt</v>
      </c>
    </row>
    <row r="2064" spans="1:15" x14ac:dyDescent="0.25">
      <c r="A2064" s="23">
        <v>5357</v>
      </c>
      <c r="B2064" s="24" t="s">
        <v>56</v>
      </c>
      <c r="C2064" s="25" t="s">
        <v>5144</v>
      </c>
      <c r="D2064" s="24" t="s">
        <v>5145</v>
      </c>
      <c r="E2064" s="26" t="s">
        <v>507</v>
      </c>
      <c r="F2064" s="27" t="s">
        <v>5146</v>
      </c>
      <c r="G2064" s="28">
        <v>12</v>
      </c>
      <c r="H2064" s="28">
        <v>12</v>
      </c>
      <c r="I2064" s="29">
        <v>3430</v>
      </c>
      <c r="J2064" s="29"/>
      <c r="K2064" s="29"/>
      <c r="L2064" s="29">
        <v>2907</v>
      </c>
      <c r="M2064" s="28">
        <v>3835</v>
      </c>
      <c r="N2064" s="28" t="s">
        <v>227</v>
      </c>
      <c r="O2064" s="21">
        <f>IF(ISBLANK(J2064),(IF(ISBLANK(I2064),(IF(ISBLANK(K2064),(IF(ISBLANK(M2064),"Preis fehlt",M2064*'JR1'!AD$2)),K2064)),I2064)),J2064)</f>
        <v>3430</v>
      </c>
    </row>
    <row r="2065" spans="1:15" x14ac:dyDescent="0.25">
      <c r="A2065" s="14">
        <v>5238</v>
      </c>
      <c r="B2065" s="15" t="s">
        <v>56</v>
      </c>
      <c r="C2065" s="16" t="s">
        <v>5147</v>
      </c>
      <c r="D2065" s="15" t="s">
        <v>5148</v>
      </c>
      <c r="E2065" s="17" t="s">
        <v>91</v>
      </c>
      <c r="F2065" s="18" t="s">
        <v>5149</v>
      </c>
      <c r="G2065" s="19">
        <v>60</v>
      </c>
      <c r="H2065" s="19">
        <v>60</v>
      </c>
      <c r="I2065" s="20">
        <v>9935</v>
      </c>
      <c r="J2065" s="20"/>
      <c r="K2065" s="20"/>
      <c r="L2065" s="20">
        <v>8418</v>
      </c>
      <c r="M2065" s="19">
        <v>11115</v>
      </c>
      <c r="N2065" s="19" t="s">
        <v>462</v>
      </c>
      <c r="O2065" s="21">
        <f>IF(ISBLANK(J2065),(IF(ISBLANK(I2065),(IF(ISBLANK(K2065),(IF(ISBLANK(M2065),"Preis fehlt",M2065*'JR1'!AD$2)),K2065)),I2065)),J2065)</f>
        <v>9935</v>
      </c>
    </row>
    <row r="2066" spans="1:15" ht="30" x14ac:dyDescent="0.25">
      <c r="A2066" s="14">
        <v>12660</v>
      </c>
      <c r="B2066" s="15" t="s">
        <v>56</v>
      </c>
      <c r="C2066" s="16" t="s">
        <v>5150</v>
      </c>
      <c r="D2066" s="15" t="s">
        <v>5151</v>
      </c>
      <c r="E2066" s="17" t="s">
        <v>74</v>
      </c>
      <c r="F2066" s="18" t="s">
        <v>5152</v>
      </c>
      <c r="G2066" s="19">
        <v>4</v>
      </c>
      <c r="H2066" s="19">
        <v>4</v>
      </c>
      <c r="I2066" s="20">
        <v>1963</v>
      </c>
      <c r="J2066" s="20"/>
      <c r="K2066" s="20"/>
      <c r="L2066" s="20">
        <v>1663</v>
      </c>
      <c r="M2066" s="19">
        <v>1741</v>
      </c>
      <c r="N2066" s="19" t="s">
        <v>267</v>
      </c>
      <c r="O2066" s="21">
        <f>IF(ISBLANK(J2066),(IF(ISBLANK(I2066),(IF(ISBLANK(K2066),(IF(ISBLANK(M2066),"Preis fehlt",M2066*'JR1'!AD$2)),K2066)),I2066)),J2066)</f>
        <v>1963</v>
      </c>
    </row>
    <row r="2067" spans="1:15" x14ac:dyDescent="0.25">
      <c r="A2067" s="23">
        <v>7548</v>
      </c>
      <c r="B2067" s="24" t="s">
        <v>56</v>
      </c>
      <c r="C2067" s="25" t="s">
        <v>5153</v>
      </c>
      <c r="D2067" s="24" t="s">
        <v>5154</v>
      </c>
      <c r="E2067" s="26" t="s">
        <v>74</v>
      </c>
      <c r="F2067" s="27" t="s">
        <v>5155</v>
      </c>
      <c r="G2067" s="28">
        <v>15</v>
      </c>
      <c r="H2067" s="28">
        <v>15</v>
      </c>
      <c r="I2067" s="29">
        <v>8077</v>
      </c>
      <c r="J2067" s="29"/>
      <c r="K2067" s="29"/>
      <c r="L2067" s="29">
        <v>6843</v>
      </c>
      <c r="M2067" s="28">
        <v>9031</v>
      </c>
      <c r="N2067" s="28" t="s">
        <v>294</v>
      </c>
      <c r="O2067" s="21">
        <f>IF(ISBLANK(J2067),(IF(ISBLANK(I2067),(IF(ISBLANK(K2067),(IF(ISBLANK(M2067),"Preis fehlt",M2067*'JR1'!AD$2)),K2067)),I2067)),J2067)</f>
        <v>8077</v>
      </c>
    </row>
    <row r="2068" spans="1:15" ht="30" x14ac:dyDescent="0.25">
      <c r="A2068" s="14">
        <v>8541</v>
      </c>
      <c r="B2068" s="15" t="s">
        <v>56</v>
      </c>
      <c r="C2068" s="16" t="s">
        <v>5156</v>
      </c>
      <c r="D2068" s="15" t="s">
        <v>5157</v>
      </c>
      <c r="E2068" s="17" t="s">
        <v>59</v>
      </c>
      <c r="F2068" s="18" t="s">
        <v>5158</v>
      </c>
      <c r="G2068" s="19">
        <v>30</v>
      </c>
      <c r="H2068" s="19">
        <v>30</v>
      </c>
      <c r="I2068" s="20">
        <v>10633</v>
      </c>
      <c r="J2068" s="20"/>
      <c r="K2068" s="20"/>
      <c r="L2068" s="20">
        <v>9012</v>
      </c>
      <c r="M2068" s="19">
        <v>11808</v>
      </c>
      <c r="N2068" s="19" t="s">
        <v>104</v>
      </c>
      <c r="O2068" s="21">
        <f>IF(ISBLANK(J2068),(IF(ISBLANK(I2068),(IF(ISBLANK(K2068),(IF(ISBLANK(M2068),"Preis fehlt",M2068*'JR1'!AD$2)),K2068)),I2068)),J2068)</f>
        <v>10633</v>
      </c>
    </row>
    <row r="2069" spans="1:15" x14ac:dyDescent="0.25">
      <c r="A2069" s="23">
        <v>4065</v>
      </c>
      <c r="B2069" s="24" t="s">
        <v>56</v>
      </c>
      <c r="C2069" s="25" t="s">
        <v>5159</v>
      </c>
      <c r="D2069" s="24" t="s">
        <v>5160</v>
      </c>
      <c r="E2069" s="26" t="s">
        <v>129</v>
      </c>
      <c r="F2069" s="27" t="s">
        <v>5161</v>
      </c>
      <c r="G2069" s="28">
        <v>1</v>
      </c>
      <c r="H2069" s="28">
        <v>4</v>
      </c>
      <c r="I2069" s="29">
        <v>722</v>
      </c>
      <c r="J2069" s="29"/>
      <c r="K2069" s="29"/>
      <c r="L2069" s="29">
        <v>611</v>
      </c>
      <c r="M2069" s="28">
        <v>675</v>
      </c>
      <c r="N2069" s="28" t="s">
        <v>1350</v>
      </c>
      <c r="O2069" s="21">
        <f>IF(ISBLANK(J2069),(IF(ISBLANK(I2069),(IF(ISBLANK(K2069),(IF(ISBLANK(M2069),"Preis fehlt",M2069*'JR1'!AD$2)),K2069)),I2069)),J2069)</f>
        <v>722</v>
      </c>
    </row>
    <row r="2070" spans="1:15" ht="30" x14ac:dyDescent="0.25">
      <c r="A2070" s="14">
        <v>273</v>
      </c>
      <c r="B2070" s="15" t="s">
        <v>56</v>
      </c>
      <c r="C2070" s="16" t="s">
        <v>5162</v>
      </c>
      <c r="D2070" s="15" t="s">
        <v>5163</v>
      </c>
      <c r="E2070" s="17" t="s">
        <v>129</v>
      </c>
      <c r="F2070" s="18" t="s">
        <v>408</v>
      </c>
      <c r="G2070" s="19">
        <v>12</v>
      </c>
      <c r="H2070" s="19">
        <v>12</v>
      </c>
      <c r="I2070" s="20">
        <v>8439</v>
      </c>
      <c r="J2070" s="20"/>
      <c r="K2070" s="20"/>
      <c r="L2070" s="20">
        <v>7152</v>
      </c>
      <c r="M2070" s="19">
        <v>9442</v>
      </c>
      <c r="N2070" s="19" t="s">
        <v>61</v>
      </c>
      <c r="O2070" s="21">
        <f>IF(ISBLANK(J2070),(IF(ISBLANK(I2070),(IF(ISBLANK(K2070),(IF(ISBLANK(M2070),"Preis fehlt",M2070*'JR1'!AD$2)),K2070)),I2070)),J2070)</f>
        <v>8439</v>
      </c>
    </row>
    <row r="2071" spans="1:15" ht="30" x14ac:dyDescent="0.25">
      <c r="A2071" s="23">
        <v>4291</v>
      </c>
      <c r="B2071" s="24" t="s">
        <v>56</v>
      </c>
      <c r="C2071" s="25" t="s">
        <v>5164</v>
      </c>
      <c r="D2071" s="24" t="s">
        <v>5165</v>
      </c>
      <c r="E2071" s="26" t="s">
        <v>245</v>
      </c>
      <c r="F2071" s="27" t="s">
        <v>1302</v>
      </c>
      <c r="G2071" s="28">
        <v>6</v>
      </c>
      <c r="H2071" s="28">
        <v>6</v>
      </c>
      <c r="I2071" s="29">
        <v>608</v>
      </c>
      <c r="J2071" s="29"/>
      <c r="K2071" s="29"/>
      <c r="L2071" s="29">
        <v>515</v>
      </c>
      <c r="M2071" s="28">
        <v>833</v>
      </c>
      <c r="N2071" s="28" t="s">
        <v>61</v>
      </c>
      <c r="O2071" s="21">
        <f>IF(ISBLANK(J2071),(IF(ISBLANK(I2071),(IF(ISBLANK(K2071),(IF(ISBLANK(M2071),"Preis fehlt",M2071*'JR1'!AD$2)),K2071)),I2071)),J2071)</f>
        <v>608</v>
      </c>
    </row>
    <row r="2072" spans="1:15" ht="30" x14ac:dyDescent="0.25">
      <c r="A2072" s="14">
        <v>10020</v>
      </c>
      <c r="B2072" s="15" t="s">
        <v>56</v>
      </c>
      <c r="C2072" s="16" t="s">
        <v>5166</v>
      </c>
      <c r="D2072" s="15" t="s">
        <v>5167</v>
      </c>
      <c r="E2072" s="17" t="s">
        <v>1279</v>
      </c>
      <c r="F2072" s="18" t="s">
        <v>5168</v>
      </c>
      <c r="G2072" s="19">
        <v>14</v>
      </c>
      <c r="H2072" s="19">
        <v>14</v>
      </c>
      <c r="I2072" s="20"/>
      <c r="J2072" s="20"/>
      <c r="K2072" s="20"/>
      <c r="L2072" s="20"/>
      <c r="M2072" s="20"/>
      <c r="N2072" s="19" t="s">
        <v>126</v>
      </c>
      <c r="O2072" s="21" t="str">
        <f>IF(ISBLANK(J2072),(IF(ISBLANK(I2072),(IF(ISBLANK(K2072),(IF(ISBLANK(M2072),"Preis fehlt",M2072*'JR1'!AD$2)),K2072)),I2072)),J2072)</f>
        <v>Preis fehlt</v>
      </c>
    </row>
    <row r="2073" spans="1:15" x14ac:dyDescent="0.25">
      <c r="A2073" s="23">
        <v>15724</v>
      </c>
      <c r="B2073" s="24" t="s">
        <v>134</v>
      </c>
      <c r="C2073" s="25" t="s">
        <v>5169</v>
      </c>
      <c r="D2073" s="24" t="s">
        <v>5170</v>
      </c>
      <c r="E2073" s="26" t="s">
        <v>98</v>
      </c>
      <c r="F2073" s="27" t="s">
        <v>3205</v>
      </c>
      <c r="G2073" s="28">
        <v>1</v>
      </c>
      <c r="H2073" s="28">
        <v>10</v>
      </c>
      <c r="I2073" s="29"/>
      <c r="J2073" s="29"/>
      <c r="K2073" s="29"/>
      <c r="L2073" s="29"/>
      <c r="M2073" s="29"/>
      <c r="N2073" s="28" t="s">
        <v>67</v>
      </c>
      <c r="O2073" s="21" t="str">
        <f>IF(ISBLANK(J2073),(IF(ISBLANK(I2073),(IF(ISBLANK(K2073),(IF(ISBLANK(M2073),"Preis fehlt",M2073*'JR1'!AD$2)),K2073)),I2073)),J2073)</f>
        <v>Preis fehlt</v>
      </c>
    </row>
    <row r="2074" spans="1:15" ht="45" x14ac:dyDescent="0.25">
      <c r="A2074" s="14">
        <v>12629</v>
      </c>
      <c r="B2074" s="15" t="s">
        <v>56</v>
      </c>
      <c r="C2074" s="16" t="s">
        <v>5171</v>
      </c>
      <c r="D2074" s="15" t="s">
        <v>5172</v>
      </c>
      <c r="E2074" s="17" t="s">
        <v>129</v>
      </c>
      <c r="F2074" s="18" t="s">
        <v>5173</v>
      </c>
      <c r="G2074" s="19">
        <v>14</v>
      </c>
      <c r="H2074" s="19">
        <v>14</v>
      </c>
      <c r="I2074" s="20">
        <v>2307</v>
      </c>
      <c r="J2074" s="20"/>
      <c r="K2074" s="20"/>
      <c r="L2074" s="20">
        <v>1955</v>
      </c>
      <c r="M2074" s="19">
        <v>2763</v>
      </c>
      <c r="N2074" s="19" t="s">
        <v>67</v>
      </c>
      <c r="O2074" s="21">
        <f>IF(ISBLANK(J2074),(IF(ISBLANK(I2074),(IF(ISBLANK(K2074),(IF(ISBLANK(M2074),"Preis fehlt",M2074*'JR1'!AD$2)),K2074)),I2074)),J2074)</f>
        <v>2307</v>
      </c>
    </row>
    <row r="2075" spans="1:15" x14ac:dyDescent="0.25">
      <c r="A2075" s="23">
        <v>200</v>
      </c>
      <c r="B2075" s="24" t="s">
        <v>56</v>
      </c>
      <c r="C2075" s="25" t="s">
        <v>5174</v>
      </c>
      <c r="D2075" s="24" t="s">
        <v>5175</v>
      </c>
      <c r="E2075" s="26" t="s">
        <v>74</v>
      </c>
      <c r="F2075" s="27" t="s">
        <v>5176</v>
      </c>
      <c r="G2075" s="28">
        <v>15</v>
      </c>
      <c r="H2075" s="28">
        <v>15</v>
      </c>
      <c r="I2075" s="29">
        <v>5099</v>
      </c>
      <c r="J2075" s="29"/>
      <c r="K2075" s="29"/>
      <c r="L2075" s="29">
        <v>4321</v>
      </c>
      <c r="M2075" s="28">
        <v>5705</v>
      </c>
      <c r="N2075" s="28" t="s">
        <v>227</v>
      </c>
      <c r="O2075" s="21">
        <f>IF(ISBLANK(J2075),(IF(ISBLANK(I2075),(IF(ISBLANK(K2075),(IF(ISBLANK(M2075),"Preis fehlt",M2075*'JR1'!AD$2)),K2075)),I2075)),J2075)</f>
        <v>5099</v>
      </c>
    </row>
    <row r="2076" spans="1:15" x14ac:dyDescent="0.25">
      <c r="A2076" s="14">
        <v>18083</v>
      </c>
      <c r="B2076" s="15" t="s">
        <v>56</v>
      </c>
      <c r="C2076" s="16" t="s">
        <v>5177</v>
      </c>
      <c r="D2076" s="15" t="s">
        <v>5178</v>
      </c>
      <c r="E2076" s="17" t="s">
        <v>59</v>
      </c>
      <c r="F2076" s="18" t="s">
        <v>596</v>
      </c>
      <c r="G2076" s="19">
        <v>4</v>
      </c>
      <c r="H2076" s="19">
        <v>4</v>
      </c>
      <c r="I2076" s="20"/>
      <c r="J2076" s="20"/>
      <c r="K2076" s="20"/>
      <c r="L2076" s="20"/>
      <c r="M2076" s="20"/>
      <c r="N2076" s="19" t="s">
        <v>104</v>
      </c>
      <c r="O2076" s="21" t="str">
        <f>IF(ISBLANK(J2076),(IF(ISBLANK(I2076),(IF(ISBLANK(K2076),(IF(ISBLANK(M2076),"Preis fehlt",M2076*'JR1'!AD$2)),K2076)),I2076)),J2076)</f>
        <v>Preis fehlt</v>
      </c>
    </row>
    <row r="2077" spans="1:15" ht="30" x14ac:dyDescent="0.25">
      <c r="A2077" s="23">
        <v>9054</v>
      </c>
      <c r="B2077" s="24" t="s">
        <v>56</v>
      </c>
      <c r="C2077" s="25" t="s">
        <v>5179</v>
      </c>
      <c r="D2077" s="24" t="s">
        <v>5180</v>
      </c>
      <c r="E2077" s="26" t="s">
        <v>74</v>
      </c>
      <c r="F2077" s="27" t="s">
        <v>2229</v>
      </c>
      <c r="G2077" s="28">
        <v>12</v>
      </c>
      <c r="H2077" s="28">
        <v>12</v>
      </c>
      <c r="I2077" s="29">
        <v>1639</v>
      </c>
      <c r="J2077" s="29"/>
      <c r="K2077" s="29"/>
      <c r="L2077" s="29">
        <v>1390</v>
      </c>
      <c r="M2077" s="28">
        <v>1842</v>
      </c>
      <c r="N2077" s="28" t="s">
        <v>267</v>
      </c>
      <c r="O2077" s="21">
        <f>IF(ISBLANK(J2077),(IF(ISBLANK(I2077),(IF(ISBLANK(K2077),(IF(ISBLANK(M2077),"Preis fehlt",M2077*'JR1'!AD$2)),K2077)),I2077)),J2077)</f>
        <v>1639</v>
      </c>
    </row>
    <row r="2078" spans="1:15" ht="30" x14ac:dyDescent="0.25">
      <c r="A2078" s="14">
        <v>8045</v>
      </c>
      <c r="B2078" s="15" t="s">
        <v>56</v>
      </c>
      <c r="C2078" s="16" t="s">
        <v>5181</v>
      </c>
      <c r="D2078" s="15" t="s">
        <v>5182</v>
      </c>
      <c r="E2078" s="17" t="s">
        <v>91</v>
      </c>
      <c r="F2078" s="18" t="s">
        <v>5183</v>
      </c>
      <c r="G2078" s="19">
        <v>12</v>
      </c>
      <c r="H2078" s="19">
        <v>12</v>
      </c>
      <c r="I2078" s="20">
        <v>7473</v>
      </c>
      <c r="J2078" s="20"/>
      <c r="K2078" s="20"/>
      <c r="L2078" s="20">
        <v>6333</v>
      </c>
      <c r="M2078" s="19">
        <v>8362</v>
      </c>
      <c r="N2078" s="19" t="s">
        <v>267</v>
      </c>
      <c r="O2078" s="21">
        <f>IF(ISBLANK(J2078),(IF(ISBLANK(I2078),(IF(ISBLANK(K2078),(IF(ISBLANK(M2078),"Preis fehlt",M2078*'JR1'!AD$2)),K2078)),I2078)),J2078)</f>
        <v>7473</v>
      </c>
    </row>
    <row r="2079" spans="1:15" x14ac:dyDescent="0.25">
      <c r="A2079" s="23">
        <v>12106</v>
      </c>
      <c r="B2079" s="24" t="s">
        <v>56</v>
      </c>
      <c r="C2079" s="25" t="s">
        <v>5184</v>
      </c>
      <c r="D2079" s="24" t="s">
        <v>5185</v>
      </c>
      <c r="E2079" s="26" t="s">
        <v>129</v>
      </c>
      <c r="F2079" s="27" t="s">
        <v>2589</v>
      </c>
      <c r="G2079" s="28">
        <v>6</v>
      </c>
      <c r="H2079" s="28">
        <v>6</v>
      </c>
      <c r="I2079" s="29">
        <v>1867</v>
      </c>
      <c r="J2079" s="29"/>
      <c r="K2079" s="29"/>
      <c r="L2079" s="29">
        <v>1581</v>
      </c>
      <c r="M2079" s="28">
        <v>1485</v>
      </c>
      <c r="N2079" s="28" t="s">
        <v>104</v>
      </c>
      <c r="O2079" s="21">
        <f>IF(ISBLANK(J2079),(IF(ISBLANK(I2079),(IF(ISBLANK(K2079),(IF(ISBLANK(M2079),"Preis fehlt",M2079*'JR1'!AD$2)),K2079)),I2079)),J2079)</f>
        <v>1867</v>
      </c>
    </row>
    <row r="2080" spans="1:15" ht="30" x14ac:dyDescent="0.25">
      <c r="A2080" s="14">
        <v>13430</v>
      </c>
      <c r="B2080" s="15" t="s">
        <v>62</v>
      </c>
      <c r="C2080" s="16" t="s">
        <v>5186</v>
      </c>
      <c r="D2080" s="15" t="s">
        <v>5187</v>
      </c>
      <c r="E2080" s="17" t="s">
        <v>70</v>
      </c>
      <c r="F2080" s="18" t="s">
        <v>320</v>
      </c>
      <c r="G2080" s="19">
        <v>1</v>
      </c>
      <c r="H2080" s="19">
        <v>12</v>
      </c>
      <c r="I2080" s="20"/>
      <c r="J2080" s="20"/>
      <c r="K2080" s="20"/>
      <c r="L2080" s="20"/>
      <c r="M2080" s="19">
        <v>781</v>
      </c>
      <c r="N2080" s="19" t="s">
        <v>67</v>
      </c>
      <c r="O2080" s="21">
        <f>IF(ISBLANK(J2080),(IF(ISBLANK(I2080),(IF(ISBLANK(K2080),(IF(ISBLANK(M2080),"Preis fehlt",M2080*'JR1'!AD$2)),K2080)),I2080)),J2080)</f>
        <v>937.19999999999993</v>
      </c>
    </row>
    <row r="2081" spans="1:15" ht="105" x14ac:dyDescent="0.25">
      <c r="A2081" s="14">
        <v>5305</v>
      </c>
      <c r="B2081" s="15" t="s">
        <v>56</v>
      </c>
      <c r="C2081" s="16" t="s">
        <v>5188</v>
      </c>
      <c r="D2081" s="15" t="s">
        <v>5189</v>
      </c>
      <c r="E2081" s="17" t="s">
        <v>129</v>
      </c>
      <c r="F2081" s="18" t="s">
        <v>2270</v>
      </c>
      <c r="G2081" s="19">
        <v>6</v>
      </c>
      <c r="H2081" s="19">
        <v>6</v>
      </c>
      <c r="I2081" s="20">
        <v>934</v>
      </c>
      <c r="J2081" s="20"/>
      <c r="K2081" s="20"/>
      <c r="L2081" s="20">
        <v>792</v>
      </c>
      <c r="M2081" s="19">
        <v>1046</v>
      </c>
      <c r="N2081" s="19" t="s">
        <v>76</v>
      </c>
      <c r="O2081" s="21">
        <f>IF(ISBLANK(J2081),(IF(ISBLANK(I2081),(IF(ISBLANK(K2081),(IF(ISBLANK(M2081),"Preis fehlt",M2081*'JR1'!AD$2)),K2081)),I2081)),J2081)</f>
        <v>934</v>
      </c>
    </row>
    <row r="2082" spans="1:15" x14ac:dyDescent="0.25">
      <c r="A2082" s="23">
        <v>6073</v>
      </c>
      <c r="B2082" s="24" t="s">
        <v>56</v>
      </c>
      <c r="C2082" s="25" t="s">
        <v>5190</v>
      </c>
      <c r="D2082" s="24" t="s">
        <v>5191</v>
      </c>
      <c r="E2082" s="26" t="s">
        <v>98</v>
      </c>
      <c r="F2082" s="27" t="s">
        <v>2175</v>
      </c>
      <c r="G2082" s="28">
        <v>4</v>
      </c>
      <c r="H2082" s="28">
        <v>4</v>
      </c>
      <c r="I2082" s="29">
        <v>909</v>
      </c>
      <c r="J2082" s="29"/>
      <c r="K2082" s="29"/>
      <c r="L2082" s="29">
        <v>770</v>
      </c>
      <c r="M2082" s="28">
        <v>1020</v>
      </c>
      <c r="N2082" s="28" t="s">
        <v>227</v>
      </c>
      <c r="O2082" s="21">
        <f>IF(ISBLANK(J2082),(IF(ISBLANK(I2082),(IF(ISBLANK(K2082),(IF(ISBLANK(M2082),"Preis fehlt",M2082*'JR1'!AD$2)),K2082)),I2082)),J2082)</f>
        <v>909</v>
      </c>
    </row>
    <row r="2083" spans="1:15" x14ac:dyDescent="0.25">
      <c r="A2083" s="14">
        <v>3077</v>
      </c>
      <c r="B2083" s="15" t="s">
        <v>56</v>
      </c>
      <c r="C2083" s="16" t="s">
        <v>5192</v>
      </c>
      <c r="D2083" s="15" t="s">
        <v>5193</v>
      </c>
      <c r="E2083" s="17" t="s">
        <v>129</v>
      </c>
      <c r="F2083" s="18" t="s">
        <v>1973</v>
      </c>
      <c r="G2083" s="19">
        <v>6</v>
      </c>
      <c r="H2083" s="19">
        <v>6</v>
      </c>
      <c r="I2083" s="20">
        <v>1596</v>
      </c>
      <c r="J2083" s="20"/>
      <c r="K2083" s="20"/>
      <c r="L2083" s="20">
        <v>1352</v>
      </c>
      <c r="M2083" s="19">
        <v>1787</v>
      </c>
      <c r="N2083" s="19" t="s">
        <v>76</v>
      </c>
      <c r="O2083" s="21">
        <f>IF(ISBLANK(J2083),(IF(ISBLANK(I2083),(IF(ISBLANK(K2083),(IF(ISBLANK(M2083),"Preis fehlt",M2083*'JR1'!AD$2)),K2083)),I2083)),J2083)</f>
        <v>1596</v>
      </c>
    </row>
    <row r="2084" spans="1:15" ht="30" x14ac:dyDescent="0.25">
      <c r="A2084" s="23">
        <v>218</v>
      </c>
      <c r="B2084" s="24" t="s">
        <v>56</v>
      </c>
      <c r="C2084" s="25" t="s">
        <v>5194</v>
      </c>
      <c r="D2084" s="24" t="s">
        <v>5195</v>
      </c>
      <c r="E2084" s="26" t="s">
        <v>98</v>
      </c>
      <c r="F2084" s="27" t="s">
        <v>5196</v>
      </c>
      <c r="G2084" s="28">
        <v>18</v>
      </c>
      <c r="H2084" s="28">
        <v>18</v>
      </c>
      <c r="I2084" s="29">
        <v>11061</v>
      </c>
      <c r="J2084" s="29"/>
      <c r="K2084" s="29"/>
      <c r="L2084" s="29">
        <v>9372</v>
      </c>
      <c r="M2084" s="28">
        <v>12374</v>
      </c>
      <c r="N2084" s="28" t="s">
        <v>61</v>
      </c>
      <c r="O2084" s="21">
        <f>IF(ISBLANK(J2084),(IF(ISBLANK(I2084),(IF(ISBLANK(K2084),(IF(ISBLANK(M2084),"Preis fehlt",M2084*'JR1'!AD$2)),K2084)),I2084)),J2084)</f>
        <v>11061</v>
      </c>
    </row>
    <row r="2085" spans="1:15" x14ac:dyDescent="0.25">
      <c r="A2085" s="14">
        <v>3078</v>
      </c>
      <c r="B2085" s="15" t="s">
        <v>56</v>
      </c>
      <c r="C2085" s="16" t="s">
        <v>5197</v>
      </c>
      <c r="D2085" s="15" t="s">
        <v>5198</v>
      </c>
      <c r="E2085" s="17" t="s">
        <v>352</v>
      </c>
      <c r="F2085" s="18" t="s">
        <v>5199</v>
      </c>
      <c r="G2085" s="19">
        <v>26</v>
      </c>
      <c r="H2085" s="19">
        <v>26</v>
      </c>
      <c r="I2085" s="20">
        <v>12971</v>
      </c>
      <c r="J2085" s="20"/>
      <c r="K2085" s="20"/>
      <c r="L2085" s="20">
        <v>10993</v>
      </c>
      <c r="M2085" s="19">
        <v>14514</v>
      </c>
      <c r="N2085" s="19" t="s">
        <v>93</v>
      </c>
      <c r="O2085" s="21">
        <f>IF(ISBLANK(J2085),(IF(ISBLANK(I2085),(IF(ISBLANK(K2085),(IF(ISBLANK(M2085),"Preis fehlt",M2085*'JR1'!AD$2)),K2085)),I2085)),J2085)</f>
        <v>12971</v>
      </c>
    </row>
    <row r="2086" spans="1:15" x14ac:dyDescent="0.25">
      <c r="A2086" s="23">
        <v>2045</v>
      </c>
      <c r="B2086" s="24" t="s">
        <v>56</v>
      </c>
      <c r="C2086" s="25" t="s">
        <v>5200</v>
      </c>
      <c r="D2086" s="24" t="s">
        <v>5201</v>
      </c>
      <c r="E2086" s="26" t="s">
        <v>98</v>
      </c>
      <c r="F2086" s="27" t="s">
        <v>818</v>
      </c>
      <c r="G2086" s="28">
        <v>12</v>
      </c>
      <c r="H2086" s="28">
        <v>12</v>
      </c>
      <c r="I2086" s="29">
        <v>7412</v>
      </c>
      <c r="J2086" s="29"/>
      <c r="K2086" s="29"/>
      <c r="L2086" s="29">
        <v>6280</v>
      </c>
      <c r="M2086" s="28">
        <v>8295</v>
      </c>
      <c r="N2086" s="28" t="s">
        <v>93</v>
      </c>
      <c r="O2086" s="21">
        <f>IF(ISBLANK(J2086),(IF(ISBLANK(I2086),(IF(ISBLANK(K2086),(IF(ISBLANK(M2086),"Preis fehlt",M2086*'JR1'!AD$2)),K2086)),I2086)),J2086)</f>
        <v>7412</v>
      </c>
    </row>
    <row r="2087" spans="1:15" x14ac:dyDescent="0.25">
      <c r="A2087" s="14">
        <v>2050</v>
      </c>
      <c r="B2087" s="15" t="s">
        <v>56</v>
      </c>
      <c r="C2087" s="16" t="s">
        <v>5202</v>
      </c>
      <c r="D2087" s="15" t="s">
        <v>5203</v>
      </c>
      <c r="E2087" s="17" t="s">
        <v>98</v>
      </c>
      <c r="F2087" s="18" t="s">
        <v>1526</v>
      </c>
      <c r="G2087" s="19">
        <v>8</v>
      </c>
      <c r="H2087" s="19">
        <v>8</v>
      </c>
      <c r="I2087" s="20">
        <v>2861</v>
      </c>
      <c r="J2087" s="20"/>
      <c r="K2087" s="20"/>
      <c r="L2087" s="20">
        <v>2425</v>
      </c>
      <c r="M2087" s="19">
        <v>3195</v>
      </c>
      <c r="N2087" s="19" t="s">
        <v>93</v>
      </c>
      <c r="O2087" s="21">
        <f>IF(ISBLANK(J2087),(IF(ISBLANK(I2087),(IF(ISBLANK(K2087),(IF(ISBLANK(M2087),"Preis fehlt",M2087*'JR1'!AD$2)),K2087)),I2087)),J2087)</f>
        <v>2861</v>
      </c>
    </row>
    <row r="2088" spans="1:15" ht="30" x14ac:dyDescent="0.25">
      <c r="A2088" s="23">
        <v>5122</v>
      </c>
      <c r="B2088" s="24" t="s">
        <v>56</v>
      </c>
      <c r="C2088" s="25" t="s">
        <v>5204</v>
      </c>
      <c r="D2088" s="24" t="s">
        <v>5205</v>
      </c>
      <c r="E2088" s="26" t="s">
        <v>74</v>
      </c>
      <c r="F2088" s="27" t="s">
        <v>393</v>
      </c>
      <c r="G2088" s="28">
        <v>12</v>
      </c>
      <c r="H2088" s="28">
        <v>12</v>
      </c>
      <c r="I2088" s="29">
        <v>2584</v>
      </c>
      <c r="J2088" s="29"/>
      <c r="K2088" s="29"/>
      <c r="L2088" s="29">
        <v>2189</v>
      </c>
      <c r="M2088" s="28">
        <v>2895</v>
      </c>
      <c r="N2088" s="28" t="s">
        <v>267</v>
      </c>
      <c r="O2088" s="21">
        <f>IF(ISBLANK(J2088),(IF(ISBLANK(I2088),(IF(ISBLANK(K2088),(IF(ISBLANK(M2088),"Preis fehlt",M2088*'JR1'!AD$2)),K2088)),I2088)),J2088)</f>
        <v>2584</v>
      </c>
    </row>
    <row r="2089" spans="1:15" ht="30" x14ac:dyDescent="0.25">
      <c r="A2089" s="14">
        <v>6031</v>
      </c>
      <c r="B2089" s="15" t="s">
        <v>56</v>
      </c>
      <c r="C2089" s="16" t="s">
        <v>5206</v>
      </c>
      <c r="D2089" s="15" t="s">
        <v>5207</v>
      </c>
      <c r="E2089" s="17" t="s">
        <v>98</v>
      </c>
      <c r="F2089" s="18" t="s">
        <v>5208</v>
      </c>
      <c r="G2089" s="19">
        <v>18</v>
      </c>
      <c r="H2089" s="19">
        <v>18</v>
      </c>
      <c r="I2089" s="20">
        <v>6964</v>
      </c>
      <c r="J2089" s="20"/>
      <c r="K2089" s="20"/>
      <c r="L2089" s="20">
        <v>5902</v>
      </c>
      <c r="M2089" s="19">
        <v>7789</v>
      </c>
      <c r="N2089" s="19" t="s">
        <v>61</v>
      </c>
      <c r="O2089" s="21">
        <f>IF(ISBLANK(J2089),(IF(ISBLANK(I2089),(IF(ISBLANK(K2089),(IF(ISBLANK(M2089),"Preis fehlt",M2089*'JR1'!AD$2)),K2089)),I2089)),J2089)</f>
        <v>6964</v>
      </c>
    </row>
    <row r="2090" spans="1:15" x14ac:dyDescent="0.25">
      <c r="A2090" s="23">
        <v>18117</v>
      </c>
      <c r="B2090" s="24" t="s">
        <v>56</v>
      </c>
      <c r="C2090" s="25" t="s">
        <v>5209</v>
      </c>
      <c r="D2090" s="24" t="s">
        <v>5210</v>
      </c>
      <c r="E2090" s="26" t="s">
        <v>98</v>
      </c>
      <c r="F2090" s="27" t="s">
        <v>5211</v>
      </c>
      <c r="G2090" s="28">
        <v>3</v>
      </c>
      <c r="H2090" s="28">
        <v>3</v>
      </c>
      <c r="I2090" s="29"/>
      <c r="J2090" s="29"/>
      <c r="K2090" s="29"/>
      <c r="L2090" s="29"/>
      <c r="M2090" s="29"/>
      <c r="N2090" s="28" t="s">
        <v>104</v>
      </c>
      <c r="O2090" s="21" t="str">
        <f>IF(ISBLANK(J2090),(IF(ISBLANK(I2090),(IF(ISBLANK(K2090),(IF(ISBLANK(M2090),"Preis fehlt",M2090*'JR1'!AD$2)),K2090)),I2090)),J2090)</f>
        <v>Preis fehlt</v>
      </c>
    </row>
    <row r="2091" spans="1:15" x14ac:dyDescent="0.25">
      <c r="A2091" s="14">
        <v>12937</v>
      </c>
      <c r="B2091" s="15" t="s">
        <v>62</v>
      </c>
      <c r="C2091" s="16" t="s">
        <v>5212</v>
      </c>
      <c r="D2091" s="15" t="s">
        <v>5213</v>
      </c>
      <c r="E2091" s="17" t="s">
        <v>59</v>
      </c>
      <c r="F2091" s="18" t="s">
        <v>2863</v>
      </c>
      <c r="G2091" s="19">
        <v>1</v>
      </c>
      <c r="H2091" s="19">
        <v>6</v>
      </c>
      <c r="I2091" s="20"/>
      <c r="J2091" s="20"/>
      <c r="K2091" s="20"/>
      <c r="L2091" s="20"/>
      <c r="M2091" s="19">
        <v>582</v>
      </c>
      <c r="N2091" s="19" t="s">
        <v>67</v>
      </c>
      <c r="O2091" s="21">
        <f>IF(ISBLANK(J2091),(IF(ISBLANK(I2091),(IF(ISBLANK(K2091),(IF(ISBLANK(M2091),"Preis fehlt",M2091*'JR1'!AD$2)),K2091)),I2091)),J2091)</f>
        <v>698.4</v>
      </c>
    </row>
    <row r="2092" spans="1:15" x14ac:dyDescent="0.25">
      <c r="A2092" s="23">
        <v>15867</v>
      </c>
      <c r="B2092" s="24" t="s">
        <v>134</v>
      </c>
      <c r="C2092" s="25" t="s">
        <v>5214</v>
      </c>
      <c r="D2092" s="24" t="s">
        <v>5215</v>
      </c>
      <c r="E2092" s="26" t="s">
        <v>74</v>
      </c>
      <c r="F2092" s="27" t="s">
        <v>280</v>
      </c>
      <c r="G2092" s="28">
        <v>4</v>
      </c>
      <c r="H2092" s="28">
        <v>4</v>
      </c>
      <c r="I2092" s="29">
        <v>598</v>
      </c>
      <c r="J2092" s="29"/>
      <c r="K2092" s="29">
        <v>260</v>
      </c>
      <c r="L2092" s="29">
        <v>507</v>
      </c>
      <c r="M2092" s="28">
        <v>796</v>
      </c>
      <c r="N2092" s="28" t="s">
        <v>67</v>
      </c>
      <c r="O2092" s="21">
        <f>IF(ISBLANK(J2092),(IF(ISBLANK(I2092),(IF(ISBLANK(K2092),(IF(ISBLANK(M2092),"Preis fehlt",M2092*'JR1'!AD$2)),K2092)),I2092)),J2092)</f>
        <v>598</v>
      </c>
    </row>
    <row r="2093" spans="1:15" x14ac:dyDescent="0.25">
      <c r="A2093" s="23">
        <v>9353</v>
      </c>
      <c r="B2093" s="24" t="s">
        <v>134</v>
      </c>
      <c r="C2093" s="25" t="s">
        <v>5216</v>
      </c>
      <c r="D2093" s="24" t="s">
        <v>5217</v>
      </c>
      <c r="E2093" s="26" t="s">
        <v>70</v>
      </c>
      <c r="F2093" s="27"/>
      <c r="G2093" s="28"/>
      <c r="H2093" s="28"/>
      <c r="I2093" s="29">
        <v>131</v>
      </c>
      <c r="J2093" s="29"/>
      <c r="K2093" s="29">
        <v>116</v>
      </c>
      <c r="L2093" s="29">
        <v>111</v>
      </c>
      <c r="M2093" s="28">
        <v>173</v>
      </c>
      <c r="N2093" s="28" t="s">
        <v>284</v>
      </c>
      <c r="O2093" s="21">
        <f>IF(ISBLANK(J2093),(IF(ISBLANK(I2093),(IF(ISBLANK(K2093),(IF(ISBLANK(M2093),"Preis fehlt",M2093*'JR1'!AD$2)),K2093)),I2093)),J2093)</f>
        <v>131</v>
      </c>
    </row>
    <row r="2094" spans="1:15" x14ac:dyDescent="0.25">
      <c r="A2094" s="14">
        <v>9159</v>
      </c>
      <c r="B2094" s="15" t="s">
        <v>134</v>
      </c>
      <c r="C2094" s="16" t="s">
        <v>5218</v>
      </c>
      <c r="D2094" s="15" t="s">
        <v>5219</v>
      </c>
      <c r="E2094" s="17" t="s">
        <v>98</v>
      </c>
      <c r="F2094" s="18" t="s">
        <v>252</v>
      </c>
      <c r="G2094" s="19">
        <v>4</v>
      </c>
      <c r="H2094" s="19">
        <v>4</v>
      </c>
      <c r="I2094" s="20">
        <v>236</v>
      </c>
      <c r="J2094" s="20"/>
      <c r="K2094" s="20">
        <v>222</v>
      </c>
      <c r="L2094" s="20">
        <v>199</v>
      </c>
      <c r="M2094" s="19">
        <v>304</v>
      </c>
      <c r="N2094" s="19" t="s">
        <v>76</v>
      </c>
      <c r="O2094" s="21">
        <f>IF(ISBLANK(J2094),(IF(ISBLANK(I2094),(IF(ISBLANK(K2094),(IF(ISBLANK(M2094),"Preis fehlt",M2094*'JR1'!AD$2)),K2094)),I2094)),J2094)</f>
        <v>236</v>
      </c>
    </row>
    <row r="2095" spans="1:15" x14ac:dyDescent="0.25">
      <c r="A2095" s="14">
        <v>5358</v>
      </c>
      <c r="B2095" s="15" t="s">
        <v>56</v>
      </c>
      <c r="C2095" s="16" t="s">
        <v>5220</v>
      </c>
      <c r="D2095" s="15" t="s">
        <v>5221</v>
      </c>
      <c r="E2095" s="17" t="s">
        <v>129</v>
      </c>
      <c r="F2095" s="18" t="s">
        <v>5222</v>
      </c>
      <c r="G2095" s="19">
        <v>16</v>
      </c>
      <c r="H2095" s="19">
        <v>16</v>
      </c>
      <c r="I2095" s="20">
        <v>4955</v>
      </c>
      <c r="J2095" s="20"/>
      <c r="K2095" s="20"/>
      <c r="L2095" s="20">
        <v>4200</v>
      </c>
      <c r="M2095" s="19">
        <v>5547</v>
      </c>
      <c r="N2095" s="19" t="s">
        <v>227</v>
      </c>
      <c r="O2095" s="21">
        <f>IF(ISBLANK(J2095),(IF(ISBLANK(I2095),(IF(ISBLANK(K2095),(IF(ISBLANK(M2095),"Preis fehlt",M2095*'JR1'!AD$2)),K2095)),I2095)),J2095)</f>
        <v>4955</v>
      </c>
    </row>
    <row r="2096" spans="1:15" ht="30" x14ac:dyDescent="0.25">
      <c r="A2096" s="23">
        <v>7750</v>
      </c>
      <c r="B2096" s="24" t="s">
        <v>56</v>
      </c>
      <c r="C2096" s="25" t="s">
        <v>5223</v>
      </c>
      <c r="D2096" s="24" t="s">
        <v>5224</v>
      </c>
      <c r="E2096" s="26" t="s">
        <v>154</v>
      </c>
      <c r="F2096" s="27" t="s">
        <v>1486</v>
      </c>
      <c r="G2096" s="28">
        <v>4</v>
      </c>
      <c r="H2096" s="28">
        <v>4</v>
      </c>
      <c r="I2096" s="29">
        <v>1982</v>
      </c>
      <c r="J2096" s="29"/>
      <c r="K2096" s="29"/>
      <c r="L2096" s="29">
        <v>1678</v>
      </c>
      <c r="M2096" s="28">
        <v>2229</v>
      </c>
      <c r="N2096" s="28" t="s">
        <v>88</v>
      </c>
      <c r="O2096" s="21">
        <f>IF(ISBLANK(J2096),(IF(ISBLANK(I2096),(IF(ISBLANK(K2096),(IF(ISBLANK(M2096),"Preis fehlt",M2096*'JR1'!AD$2)),K2096)),I2096)),J2096)</f>
        <v>1982</v>
      </c>
    </row>
    <row r="2097" spans="1:15" x14ac:dyDescent="0.25">
      <c r="A2097" s="14">
        <v>8732</v>
      </c>
      <c r="B2097" s="15" t="s">
        <v>56</v>
      </c>
      <c r="C2097" s="16" t="s">
        <v>5225</v>
      </c>
      <c r="D2097" s="15" t="s">
        <v>5226</v>
      </c>
      <c r="E2097" s="17" t="s">
        <v>74</v>
      </c>
      <c r="F2097" s="18" t="s">
        <v>688</v>
      </c>
      <c r="G2097" s="19">
        <v>4</v>
      </c>
      <c r="H2097" s="19">
        <v>4</v>
      </c>
      <c r="I2097" s="20">
        <v>1238</v>
      </c>
      <c r="J2097" s="20"/>
      <c r="K2097" s="20"/>
      <c r="L2097" s="20">
        <v>1047</v>
      </c>
      <c r="M2097" s="19">
        <v>1815</v>
      </c>
      <c r="N2097" s="19" t="s">
        <v>67</v>
      </c>
      <c r="O2097" s="21">
        <f>IF(ISBLANK(J2097),(IF(ISBLANK(I2097),(IF(ISBLANK(K2097),(IF(ISBLANK(M2097),"Preis fehlt",M2097*'JR1'!AD$2)),K2097)),I2097)),J2097)</f>
        <v>1238</v>
      </c>
    </row>
    <row r="2098" spans="1:15" x14ac:dyDescent="0.25">
      <c r="A2098" s="23">
        <v>12107</v>
      </c>
      <c r="B2098" s="24" t="s">
        <v>56</v>
      </c>
      <c r="C2098" s="25" t="s">
        <v>5227</v>
      </c>
      <c r="D2098" s="24" t="s">
        <v>5228</v>
      </c>
      <c r="E2098" s="26" t="s">
        <v>74</v>
      </c>
      <c r="F2098" s="27" t="s">
        <v>932</v>
      </c>
      <c r="G2098" s="28">
        <v>12</v>
      </c>
      <c r="H2098" s="28">
        <v>12</v>
      </c>
      <c r="I2098" s="29">
        <v>3061</v>
      </c>
      <c r="J2098" s="29"/>
      <c r="K2098" s="29"/>
      <c r="L2098" s="29">
        <v>2594</v>
      </c>
      <c r="M2098" s="28">
        <v>2327</v>
      </c>
      <c r="N2098" s="28" t="s">
        <v>67</v>
      </c>
      <c r="O2098" s="21">
        <f>IF(ISBLANK(J2098),(IF(ISBLANK(I2098),(IF(ISBLANK(K2098),(IF(ISBLANK(M2098),"Preis fehlt",M2098*'JR1'!AD$2)),K2098)),I2098)),J2098)</f>
        <v>3061</v>
      </c>
    </row>
    <row r="2099" spans="1:15" x14ac:dyDescent="0.25">
      <c r="A2099" s="14">
        <v>14067</v>
      </c>
      <c r="B2099" s="15" t="s">
        <v>56</v>
      </c>
      <c r="C2099" s="16" t="s">
        <v>5229</v>
      </c>
      <c r="D2099" s="15" t="s">
        <v>5230</v>
      </c>
      <c r="E2099" s="17" t="s">
        <v>98</v>
      </c>
      <c r="F2099" s="18" t="s">
        <v>280</v>
      </c>
      <c r="G2099" s="19">
        <v>4</v>
      </c>
      <c r="H2099" s="19">
        <v>4</v>
      </c>
      <c r="I2099" s="20"/>
      <c r="J2099" s="20"/>
      <c r="K2099" s="20"/>
      <c r="L2099" s="20"/>
      <c r="M2099" s="20"/>
      <c r="N2099" s="19" t="s">
        <v>67</v>
      </c>
      <c r="O2099" s="21" t="str">
        <f>IF(ISBLANK(J2099),(IF(ISBLANK(I2099),(IF(ISBLANK(K2099),(IF(ISBLANK(M2099),"Preis fehlt",M2099*'JR1'!AD$2)),K2099)),I2099)),J2099)</f>
        <v>Preis fehlt</v>
      </c>
    </row>
    <row r="2100" spans="1:15" ht="30" x14ac:dyDescent="0.25">
      <c r="A2100" s="23">
        <v>5123</v>
      </c>
      <c r="B2100" s="24" t="s">
        <v>56</v>
      </c>
      <c r="C2100" s="25" t="s">
        <v>5231</v>
      </c>
      <c r="D2100" s="24" t="s">
        <v>5232</v>
      </c>
      <c r="E2100" s="26" t="s">
        <v>59</v>
      </c>
      <c r="F2100" s="27" t="s">
        <v>5233</v>
      </c>
      <c r="G2100" s="28">
        <v>13</v>
      </c>
      <c r="H2100" s="28">
        <v>13</v>
      </c>
      <c r="I2100" s="29">
        <v>3977</v>
      </c>
      <c r="J2100" s="29"/>
      <c r="K2100" s="29"/>
      <c r="L2100" s="29">
        <v>3372</v>
      </c>
      <c r="M2100" s="28">
        <v>4450</v>
      </c>
      <c r="N2100" s="28" t="s">
        <v>223</v>
      </c>
      <c r="O2100" s="21">
        <f>IF(ISBLANK(J2100),(IF(ISBLANK(I2100),(IF(ISBLANK(K2100),(IF(ISBLANK(M2100),"Preis fehlt",M2100*'JR1'!AD$2)),K2100)),I2100)),J2100)</f>
        <v>3977</v>
      </c>
    </row>
    <row r="2101" spans="1:15" x14ac:dyDescent="0.25">
      <c r="A2101" s="14">
        <v>4280</v>
      </c>
      <c r="B2101" s="15" t="s">
        <v>56</v>
      </c>
      <c r="C2101" s="16" t="s">
        <v>5234</v>
      </c>
      <c r="D2101" s="15" t="s">
        <v>5235</v>
      </c>
      <c r="E2101" s="17" t="s">
        <v>74</v>
      </c>
      <c r="F2101" s="18" t="s">
        <v>3273</v>
      </c>
      <c r="G2101" s="19">
        <v>1</v>
      </c>
      <c r="H2101" s="19">
        <v>6</v>
      </c>
      <c r="I2101" s="20">
        <v>379</v>
      </c>
      <c r="J2101" s="20"/>
      <c r="K2101" s="20"/>
      <c r="L2101" s="20">
        <v>321</v>
      </c>
      <c r="M2101" s="19">
        <v>472</v>
      </c>
      <c r="N2101" s="19" t="s">
        <v>104</v>
      </c>
      <c r="O2101" s="21">
        <f>IF(ISBLANK(J2101),(IF(ISBLANK(I2101),(IF(ISBLANK(K2101),(IF(ISBLANK(M2101),"Preis fehlt",M2101*'JR1'!AD$2)),K2101)),I2101)),J2101)</f>
        <v>379</v>
      </c>
    </row>
    <row r="2102" spans="1:15" x14ac:dyDescent="0.25">
      <c r="A2102" s="23">
        <v>13261</v>
      </c>
      <c r="B2102" s="24" t="s">
        <v>62</v>
      </c>
      <c r="C2102" s="25" t="s">
        <v>5236</v>
      </c>
      <c r="D2102" s="24" t="s">
        <v>5237</v>
      </c>
      <c r="E2102" s="26" t="s">
        <v>65</v>
      </c>
      <c r="F2102" s="27" t="s">
        <v>1343</v>
      </c>
      <c r="G2102" s="28">
        <v>4</v>
      </c>
      <c r="H2102" s="28">
        <v>4</v>
      </c>
      <c r="I2102" s="29"/>
      <c r="J2102" s="29"/>
      <c r="K2102" s="29"/>
      <c r="L2102" s="29"/>
      <c r="M2102" s="28">
        <v>537</v>
      </c>
      <c r="N2102" s="28" t="s">
        <v>67</v>
      </c>
      <c r="O2102" s="21">
        <f>IF(ISBLANK(J2102),(IF(ISBLANK(I2102),(IF(ISBLANK(K2102),(IF(ISBLANK(M2102),"Preis fehlt",M2102*'JR1'!AD$2)),K2102)),I2102)),J2102)</f>
        <v>644.4</v>
      </c>
    </row>
    <row r="2103" spans="1:15" ht="30" x14ac:dyDescent="0.25">
      <c r="A2103" s="14">
        <v>2052</v>
      </c>
      <c r="B2103" s="15" t="s">
        <v>56</v>
      </c>
      <c r="C2103" s="16" t="s">
        <v>5238</v>
      </c>
      <c r="D2103" s="15" t="s">
        <v>5239</v>
      </c>
      <c r="E2103" s="17" t="s">
        <v>129</v>
      </c>
      <c r="F2103" s="18" t="s">
        <v>1486</v>
      </c>
      <c r="G2103" s="19">
        <v>4</v>
      </c>
      <c r="H2103" s="19">
        <v>4</v>
      </c>
      <c r="I2103" s="20">
        <v>1727</v>
      </c>
      <c r="J2103" s="20"/>
      <c r="K2103" s="20"/>
      <c r="L2103" s="20">
        <v>1463</v>
      </c>
      <c r="M2103" s="19">
        <v>1934</v>
      </c>
      <c r="N2103" s="19" t="s">
        <v>88</v>
      </c>
      <c r="O2103" s="21">
        <f>IF(ISBLANK(J2103),(IF(ISBLANK(I2103),(IF(ISBLANK(K2103),(IF(ISBLANK(M2103),"Preis fehlt",M2103*'JR1'!AD$2)),K2103)),I2103)),J2103)</f>
        <v>1727</v>
      </c>
    </row>
    <row r="2104" spans="1:15" ht="30" x14ac:dyDescent="0.25">
      <c r="A2104" s="23">
        <v>4068</v>
      </c>
      <c r="B2104" s="24" t="s">
        <v>56</v>
      </c>
      <c r="C2104" s="25" t="s">
        <v>5240</v>
      </c>
      <c r="D2104" s="24" t="s">
        <v>5241</v>
      </c>
      <c r="E2104" s="26" t="s">
        <v>352</v>
      </c>
      <c r="F2104" s="27" t="s">
        <v>283</v>
      </c>
      <c r="G2104" s="28">
        <v>1</v>
      </c>
      <c r="H2104" s="28">
        <v>3</v>
      </c>
      <c r="I2104" s="29">
        <v>1043</v>
      </c>
      <c r="J2104" s="29"/>
      <c r="K2104" s="29"/>
      <c r="L2104" s="29">
        <v>883</v>
      </c>
      <c r="M2104" s="28">
        <v>1167</v>
      </c>
      <c r="N2104" s="28" t="s">
        <v>88</v>
      </c>
      <c r="O2104" s="21">
        <f>IF(ISBLANK(J2104),(IF(ISBLANK(I2104),(IF(ISBLANK(K2104),(IF(ISBLANK(M2104),"Preis fehlt",M2104*'JR1'!AD$2)),K2104)),I2104)),J2104)</f>
        <v>1043</v>
      </c>
    </row>
    <row r="2105" spans="1:15" x14ac:dyDescent="0.25">
      <c r="A2105" s="14">
        <v>5611</v>
      </c>
      <c r="B2105" s="15" t="s">
        <v>56</v>
      </c>
      <c r="C2105" s="16" t="s">
        <v>5242</v>
      </c>
      <c r="D2105" s="15" t="s">
        <v>5243</v>
      </c>
      <c r="E2105" s="17" t="s">
        <v>98</v>
      </c>
      <c r="F2105" s="18" t="s">
        <v>1297</v>
      </c>
      <c r="G2105" s="19">
        <v>1</v>
      </c>
      <c r="H2105" s="19">
        <v>6</v>
      </c>
      <c r="I2105" s="20">
        <v>638</v>
      </c>
      <c r="J2105" s="20"/>
      <c r="K2105" s="20"/>
      <c r="L2105" s="20">
        <v>541</v>
      </c>
      <c r="M2105" s="19">
        <v>979</v>
      </c>
      <c r="N2105" s="19" t="s">
        <v>227</v>
      </c>
      <c r="O2105" s="21">
        <f>IF(ISBLANK(J2105),(IF(ISBLANK(I2105),(IF(ISBLANK(K2105),(IF(ISBLANK(M2105),"Preis fehlt",M2105*'JR1'!AD$2)),K2105)),I2105)),J2105)</f>
        <v>638</v>
      </c>
    </row>
    <row r="2106" spans="1:15" ht="30" x14ac:dyDescent="0.25">
      <c r="A2106" s="23">
        <v>2051</v>
      </c>
      <c r="B2106" s="24" t="s">
        <v>56</v>
      </c>
      <c r="C2106" s="25" t="s">
        <v>5244</v>
      </c>
      <c r="D2106" s="24" t="s">
        <v>5245</v>
      </c>
      <c r="E2106" s="26" t="s">
        <v>129</v>
      </c>
      <c r="F2106" s="27" t="s">
        <v>1579</v>
      </c>
      <c r="G2106" s="28">
        <v>12</v>
      </c>
      <c r="H2106" s="28">
        <v>12</v>
      </c>
      <c r="I2106" s="29">
        <v>3213</v>
      </c>
      <c r="J2106" s="29"/>
      <c r="K2106" s="29"/>
      <c r="L2106" s="29">
        <v>2724</v>
      </c>
      <c r="M2106" s="28">
        <v>3591</v>
      </c>
      <c r="N2106" s="28" t="s">
        <v>61</v>
      </c>
      <c r="O2106" s="21">
        <f>IF(ISBLANK(J2106),(IF(ISBLANK(I2106),(IF(ISBLANK(K2106),(IF(ISBLANK(M2106),"Preis fehlt",M2106*'JR1'!AD$2)),K2106)),I2106)),J2106)</f>
        <v>3213</v>
      </c>
    </row>
    <row r="2107" spans="1:15" ht="60" x14ac:dyDescent="0.25">
      <c r="A2107" s="14">
        <v>8631</v>
      </c>
      <c r="B2107" s="15" t="s">
        <v>56</v>
      </c>
      <c r="C2107" s="16" t="s">
        <v>5246</v>
      </c>
      <c r="D2107" s="15" t="s">
        <v>5247</v>
      </c>
      <c r="E2107" s="17" t="s">
        <v>489</v>
      </c>
      <c r="F2107" s="18" t="s">
        <v>5248</v>
      </c>
      <c r="G2107" s="19">
        <v>8</v>
      </c>
      <c r="H2107" s="19">
        <v>8</v>
      </c>
      <c r="I2107" s="20">
        <v>1379</v>
      </c>
      <c r="J2107" s="20"/>
      <c r="K2107" s="20"/>
      <c r="L2107" s="20">
        <v>1169</v>
      </c>
      <c r="M2107" s="19">
        <v>1778</v>
      </c>
      <c r="N2107" s="19" t="s">
        <v>61</v>
      </c>
      <c r="O2107" s="21">
        <f>IF(ISBLANK(J2107),(IF(ISBLANK(I2107),(IF(ISBLANK(K2107),(IF(ISBLANK(M2107),"Preis fehlt",M2107*'JR1'!AD$2)),K2107)),I2107)),J2107)</f>
        <v>1379</v>
      </c>
    </row>
    <row r="2108" spans="1:15" x14ac:dyDescent="0.25">
      <c r="A2108" s="23">
        <v>15101</v>
      </c>
      <c r="B2108" s="24" t="s">
        <v>134</v>
      </c>
      <c r="C2108" s="25" t="s">
        <v>5249</v>
      </c>
      <c r="D2108" s="24" t="s">
        <v>5250</v>
      </c>
      <c r="E2108" s="26" t="s">
        <v>59</v>
      </c>
      <c r="F2108" s="27" t="s">
        <v>5251</v>
      </c>
      <c r="G2108" s="28">
        <v>17</v>
      </c>
      <c r="H2108" s="28">
        <v>17</v>
      </c>
      <c r="I2108" s="29">
        <v>339</v>
      </c>
      <c r="J2108" s="29"/>
      <c r="K2108" s="29">
        <v>274</v>
      </c>
      <c r="L2108" s="29">
        <v>287</v>
      </c>
      <c r="M2108" s="28">
        <v>461</v>
      </c>
      <c r="N2108" s="28" t="s">
        <v>67</v>
      </c>
      <c r="O2108" s="21">
        <f>IF(ISBLANK(J2108),(IF(ISBLANK(I2108),(IF(ISBLANK(K2108),(IF(ISBLANK(M2108),"Preis fehlt",M2108*'JR1'!AD$2)),K2108)),I2108)),J2108)</f>
        <v>339</v>
      </c>
    </row>
    <row r="2109" spans="1:15" x14ac:dyDescent="0.25">
      <c r="A2109" s="14">
        <v>15223</v>
      </c>
      <c r="B2109" s="15" t="s">
        <v>134</v>
      </c>
      <c r="C2109" s="16" t="s">
        <v>5252</v>
      </c>
      <c r="D2109" s="15" t="s">
        <v>5253</v>
      </c>
      <c r="E2109" s="17" t="s">
        <v>74</v>
      </c>
      <c r="F2109" s="18" t="s">
        <v>1927</v>
      </c>
      <c r="G2109" s="19">
        <v>4</v>
      </c>
      <c r="H2109" s="19">
        <v>4</v>
      </c>
      <c r="I2109" s="20">
        <v>298</v>
      </c>
      <c r="J2109" s="20"/>
      <c r="K2109" s="20">
        <v>261</v>
      </c>
      <c r="L2109" s="20">
        <v>258</v>
      </c>
      <c r="M2109" s="19">
        <v>413</v>
      </c>
      <c r="N2109" s="19" t="s">
        <v>67</v>
      </c>
      <c r="O2109" s="21">
        <f>IF(ISBLANK(J2109),(IF(ISBLANK(I2109),(IF(ISBLANK(K2109),(IF(ISBLANK(M2109),"Preis fehlt",M2109*'JR1'!AD$2)),K2109)),I2109)),J2109)</f>
        <v>298</v>
      </c>
    </row>
    <row r="2110" spans="1:15" ht="30" x14ac:dyDescent="0.25">
      <c r="A2110" s="23">
        <v>415</v>
      </c>
      <c r="B2110" s="24" t="s">
        <v>56</v>
      </c>
      <c r="C2110" s="25" t="s">
        <v>5254</v>
      </c>
      <c r="D2110" s="24" t="s">
        <v>5255</v>
      </c>
      <c r="E2110" s="26" t="s">
        <v>98</v>
      </c>
      <c r="F2110" s="27" t="s">
        <v>5256</v>
      </c>
      <c r="G2110" s="28">
        <v>8</v>
      </c>
      <c r="H2110" s="28">
        <v>8</v>
      </c>
      <c r="I2110" s="29">
        <v>2749</v>
      </c>
      <c r="J2110" s="29"/>
      <c r="K2110" s="29"/>
      <c r="L2110" s="29">
        <v>2330</v>
      </c>
      <c r="M2110" s="28">
        <v>3076</v>
      </c>
      <c r="N2110" s="28" t="s">
        <v>88</v>
      </c>
      <c r="O2110" s="21">
        <f>IF(ISBLANK(J2110),(IF(ISBLANK(I2110),(IF(ISBLANK(K2110),(IF(ISBLANK(M2110),"Preis fehlt",M2110*'JR1'!AD$2)),K2110)),I2110)),J2110)</f>
        <v>2749</v>
      </c>
    </row>
    <row r="2111" spans="1:15" x14ac:dyDescent="0.25">
      <c r="A2111" s="14">
        <v>408</v>
      </c>
      <c r="B2111" s="15" t="s">
        <v>56</v>
      </c>
      <c r="C2111" s="16" t="s">
        <v>5257</v>
      </c>
      <c r="D2111" s="15" t="s">
        <v>5258</v>
      </c>
      <c r="E2111" s="17" t="s">
        <v>129</v>
      </c>
      <c r="F2111" s="18" t="s">
        <v>5259</v>
      </c>
      <c r="G2111" s="19">
        <v>9</v>
      </c>
      <c r="H2111" s="19">
        <v>9</v>
      </c>
      <c r="I2111" s="20">
        <v>3521</v>
      </c>
      <c r="J2111" s="20"/>
      <c r="K2111" s="20"/>
      <c r="L2111" s="20">
        <v>2983</v>
      </c>
      <c r="M2111" s="19">
        <v>3938</v>
      </c>
      <c r="N2111" s="19" t="s">
        <v>104</v>
      </c>
      <c r="O2111" s="21">
        <f>IF(ISBLANK(J2111),(IF(ISBLANK(I2111),(IF(ISBLANK(K2111),(IF(ISBLANK(M2111),"Preis fehlt",M2111*'JR1'!AD$2)),K2111)),I2111)),J2111)</f>
        <v>3521</v>
      </c>
    </row>
    <row r="2112" spans="1:15" x14ac:dyDescent="0.25">
      <c r="A2112" s="23">
        <v>13204</v>
      </c>
      <c r="B2112" s="24" t="s">
        <v>62</v>
      </c>
      <c r="C2112" s="25" t="s">
        <v>5260</v>
      </c>
      <c r="D2112" s="24" t="s">
        <v>5261</v>
      </c>
      <c r="E2112" s="26" t="s">
        <v>70</v>
      </c>
      <c r="F2112" s="27" t="s">
        <v>996</v>
      </c>
      <c r="G2112" s="28">
        <v>1</v>
      </c>
      <c r="H2112" s="28">
        <v>6</v>
      </c>
      <c r="I2112" s="29"/>
      <c r="J2112" s="29"/>
      <c r="K2112" s="29"/>
      <c r="L2112" s="29"/>
      <c r="M2112" s="28">
        <v>1259</v>
      </c>
      <c r="N2112" s="28" t="s">
        <v>67</v>
      </c>
      <c r="O2112" s="21">
        <f>IF(ISBLANK(J2112),(IF(ISBLANK(I2112),(IF(ISBLANK(K2112),(IF(ISBLANK(M2112),"Preis fehlt",M2112*'JR1'!AD$2)),K2112)),I2112)),J2112)</f>
        <v>1510.8</v>
      </c>
    </row>
    <row r="2113" spans="1:15" x14ac:dyDescent="0.25">
      <c r="A2113" s="14">
        <v>492</v>
      </c>
      <c r="B2113" s="15" t="s">
        <v>56</v>
      </c>
      <c r="C2113" s="16" t="s">
        <v>5262</v>
      </c>
      <c r="D2113" s="15" t="s">
        <v>5263</v>
      </c>
      <c r="E2113" s="17" t="s">
        <v>74</v>
      </c>
      <c r="F2113" s="18" t="s">
        <v>1879</v>
      </c>
      <c r="G2113" s="19">
        <v>1</v>
      </c>
      <c r="H2113" s="19">
        <v>4</v>
      </c>
      <c r="I2113" s="20">
        <v>3656</v>
      </c>
      <c r="J2113" s="20"/>
      <c r="K2113" s="20"/>
      <c r="L2113" s="20">
        <v>3098</v>
      </c>
      <c r="M2113" s="19">
        <v>4089</v>
      </c>
      <c r="N2113" s="19" t="s">
        <v>462</v>
      </c>
      <c r="O2113" s="21">
        <f>IF(ISBLANK(J2113),(IF(ISBLANK(I2113),(IF(ISBLANK(K2113),(IF(ISBLANK(M2113),"Preis fehlt",M2113*'JR1'!AD$2)),K2113)),I2113)),J2113)</f>
        <v>3656</v>
      </c>
    </row>
    <row r="2114" spans="1:15" ht="30" x14ac:dyDescent="0.25">
      <c r="A2114" s="23">
        <v>474</v>
      </c>
      <c r="B2114" s="24" t="s">
        <v>56</v>
      </c>
      <c r="C2114" s="25" t="s">
        <v>5264</v>
      </c>
      <c r="D2114" s="24" t="s">
        <v>5265</v>
      </c>
      <c r="E2114" s="26" t="s">
        <v>74</v>
      </c>
      <c r="F2114" s="27" t="s">
        <v>3434</v>
      </c>
      <c r="G2114" s="28">
        <v>6</v>
      </c>
      <c r="H2114" s="28">
        <v>6</v>
      </c>
      <c r="I2114" s="29">
        <v>2890</v>
      </c>
      <c r="J2114" s="29"/>
      <c r="K2114" s="29"/>
      <c r="L2114" s="29">
        <v>2449</v>
      </c>
      <c r="M2114" s="28">
        <v>3233</v>
      </c>
      <c r="N2114" s="28" t="s">
        <v>88</v>
      </c>
      <c r="O2114" s="21">
        <f>IF(ISBLANK(J2114),(IF(ISBLANK(I2114),(IF(ISBLANK(K2114),(IF(ISBLANK(M2114),"Preis fehlt",M2114*'JR1'!AD$2)),K2114)),I2114)),J2114)</f>
        <v>2890</v>
      </c>
    </row>
    <row r="2115" spans="1:15" x14ac:dyDescent="0.25">
      <c r="A2115" s="14">
        <v>407</v>
      </c>
      <c r="B2115" s="15" t="s">
        <v>56</v>
      </c>
      <c r="C2115" s="16" t="s">
        <v>5266</v>
      </c>
      <c r="D2115" s="15" t="s">
        <v>5267</v>
      </c>
      <c r="E2115" s="17" t="s">
        <v>74</v>
      </c>
      <c r="F2115" s="18" t="s">
        <v>4562</v>
      </c>
      <c r="G2115" s="19">
        <v>4</v>
      </c>
      <c r="H2115" s="19">
        <v>4</v>
      </c>
      <c r="I2115" s="20">
        <v>2721</v>
      </c>
      <c r="J2115" s="20"/>
      <c r="K2115" s="20"/>
      <c r="L2115" s="20">
        <v>2306</v>
      </c>
      <c r="M2115" s="19">
        <v>3051</v>
      </c>
      <c r="N2115" s="19" t="s">
        <v>104</v>
      </c>
      <c r="O2115" s="21">
        <f>IF(ISBLANK(J2115),(IF(ISBLANK(I2115),(IF(ISBLANK(K2115),(IF(ISBLANK(M2115),"Preis fehlt",M2115*'JR1'!AD$2)),K2115)),I2115)),J2115)</f>
        <v>2721</v>
      </c>
    </row>
    <row r="2116" spans="1:15" x14ac:dyDescent="0.25">
      <c r="A2116" s="23">
        <v>414</v>
      </c>
      <c r="B2116" s="24" t="s">
        <v>56</v>
      </c>
      <c r="C2116" s="25" t="s">
        <v>5268</v>
      </c>
      <c r="D2116" s="24" t="s">
        <v>5269</v>
      </c>
      <c r="E2116" s="26" t="s">
        <v>98</v>
      </c>
      <c r="F2116" s="27" t="s">
        <v>3365</v>
      </c>
      <c r="G2116" s="28">
        <v>8</v>
      </c>
      <c r="H2116" s="28">
        <v>8</v>
      </c>
      <c r="I2116" s="29">
        <v>3437</v>
      </c>
      <c r="J2116" s="29"/>
      <c r="K2116" s="29"/>
      <c r="L2116" s="29">
        <v>2913</v>
      </c>
      <c r="M2116" s="28">
        <v>3845</v>
      </c>
      <c r="N2116" s="28" t="s">
        <v>93</v>
      </c>
      <c r="O2116" s="21">
        <f>IF(ISBLANK(J2116),(IF(ISBLANK(I2116),(IF(ISBLANK(K2116),(IF(ISBLANK(M2116),"Preis fehlt",M2116*'JR1'!AD$2)),K2116)),I2116)),J2116)</f>
        <v>3437</v>
      </c>
    </row>
    <row r="2117" spans="1:15" x14ac:dyDescent="0.25">
      <c r="A2117" s="14">
        <v>8791</v>
      </c>
      <c r="B2117" s="15" t="s">
        <v>56</v>
      </c>
      <c r="C2117" s="16" t="s">
        <v>5270</v>
      </c>
      <c r="D2117" s="15" t="s">
        <v>5271</v>
      </c>
      <c r="E2117" s="17" t="s">
        <v>98</v>
      </c>
      <c r="F2117" s="18" t="s">
        <v>1737</v>
      </c>
      <c r="G2117" s="19">
        <v>6</v>
      </c>
      <c r="H2117" s="19">
        <v>6</v>
      </c>
      <c r="I2117" s="20"/>
      <c r="J2117" s="20"/>
      <c r="K2117" s="20"/>
      <c r="L2117" s="20"/>
      <c r="M2117" s="20"/>
      <c r="N2117" s="19" t="s">
        <v>93</v>
      </c>
      <c r="O2117" s="21" t="str">
        <f>IF(ISBLANK(J2117),(IF(ISBLANK(I2117),(IF(ISBLANK(K2117),(IF(ISBLANK(M2117),"Preis fehlt",M2117*'JR1'!AD$2)),K2117)),I2117)),J2117)</f>
        <v>Preis fehlt</v>
      </c>
    </row>
    <row r="2118" spans="1:15" x14ac:dyDescent="0.25">
      <c r="A2118" s="14">
        <v>412</v>
      </c>
      <c r="B2118" s="15" t="s">
        <v>56</v>
      </c>
      <c r="C2118" s="16" t="s">
        <v>5272</v>
      </c>
      <c r="D2118" s="15" t="s">
        <v>5273</v>
      </c>
      <c r="E2118" s="17" t="s">
        <v>74</v>
      </c>
      <c r="F2118" s="18" t="s">
        <v>1084</v>
      </c>
      <c r="G2118" s="19">
        <v>12</v>
      </c>
      <c r="H2118" s="19">
        <v>6</v>
      </c>
      <c r="I2118" s="20">
        <v>5883</v>
      </c>
      <c r="J2118" s="20"/>
      <c r="K2118" s="20"/>
      <c r="L2118" s="20">
        <v>4984</v>
      </c>
      <c r="M2118" s="19">
        <v>6578</v>
      </c>
      <c r="N2118" s="19" t="s">
        <v>294</v>
      </c>
      <c r="O2118" s="21">
        <f>IF(ISBLANK(J2118),(IF(ISBLANK(I2118),(IF(ISBLANK(K2118),(IF(ISBLANK(M2118),"Preis fehlt",M2118*'JR1'!AD$2)),K2118)),I2118)),J2118)</f>
        <v>5883</v>
      </c>
    </row>
    <row r="2119" spans="1:15" ht="30" x14ac:dyDescent="0.25">
      <c r="A2119" s="23">
        <v>7549</v>
      </c>
      <c r="B2119" s="24" t="s">
        <v>56</v>
      </c>
      <c r="C2119" s="25" t="s">
        <v>5274</v>
      </c>
      <c r="D2119" s="24" t="s">
        <v>5275</v>
      </c>
      <c r="E2119" s="26" t="s">
        <v>74</v>
      </c>
      <c r="F2119" s="27" t="s">
        <v>1432</v>
      </c>
      <c r="G2119" s="28">
        <v>8</v>
      </c>
      <c r="H2119" s="28">
        <v>8</v>
      </c>
      <c r="I2119" s="29">
        <v>3743</v>
      </c>
      <c r="J2119" s="29"/>
      <c r="K2119" s="29"/>
      <c r="L2119" s="29">
        <v>3173</v>
      </c>
      <c r="M2119" s="28">
        <v>4188</v>
      </c>
      <c r="N2119" s="28" t="s">
        <v>294</v>
      </c>
      <c r="O2119" s="21">
        <f>IF(ISBLANK(J2119),(IF(ISBLANK(I2119),(IF(ISBLANK(K2119),(IF(ISBLANK(M2119),"Preis fehlt",M2119*'JR1'!AD$2)),K2119)),I2119)),J2119)</f>
        <v>3743</v>
      </c>
    </row>
    <row r="2120" spans="1:15" ht="30" x14ac:dyDescent="0.25">
      <c r="A2120" s="23">
        <v>478</v>
      </c>
      <c r="B2120" s="24" t="s">
        <v>56</v>
      </c>
      <c r="C2120" s="25" t="s">
        <v>5276</v>
      </c>
      <c r="D2120" s="24" t="s">
        <v>5277</v>
      </c>
      <c r="E2120" s="26" t="s">
        <v>59</v>
      </c>
      <c r="F2120" s="27" t="s">
        <v>5278</v>
      </c>
      <c r="G2120" s="28">
        <v>8</v>
      </c>
      <c r="H2120" s="28">
        <v>8</v>
      </c>
      <c r="I2120" s="29">
        <v>3613</v>
      </c>
      <c r="J2120" s="29"/>
      <c r="K2120" s="29"/>
      <c r="L2120" s="29">
        <v>3062</v>
      </c>
      <c r="M2120" s="28">
        <v>4047</v>
      </c>
      <c r="N2120" s="28" t="s">
        <v>88</v>
      </c>
      <c r="O2120" s="21">
        <f>IF(ISBLANK(J2120),(IF(ISBLANK(I2120),(IF(ISBLANK(K2120),(IF(ISBLANK(M2120),"Preis fehlt",M2120*'JR1'!AD$2)),K2120)),I2120)),J2120)</f>
        <v>3613</v>
      </c>
    </row>
    <row r="2121" spans="1:15" ht="30" x14ac:dyDescent="0.25">
      <c r="A2121" s="14">
        <v>5178</v>
      </c>
      <c r="B2121" s="15" t="s">
        <v>56</v>
      </c>
      <c r="C2121" s="16" t="s">
        <v>5279</v>
      </c>
      <c r="D2121" s="15" t="s">
        <v>5280</v>
      </c>
      <c r="E2121" s="17" t="s">
        <v>59</v>
      </c>
      <c r="F2121" s="18" t="s">
        <v>4155</v>
      </c>
      <c r="G2121" s="19">
        <v>6</v>
      </c>
      <c r="H2121" s="19">
        <v>6</v>
      </c>
      <c r="I2121" s="20">
        <v>2034</v>
      </c>
      <c r="J2121" s="20"/>
      <c r="K2121" s="20"/>
      <c r="L2121" s="20">
        <v>1724</v>
      </c>
      <c r="M2121" s="19">
        <v>2279</v>
      </c>
      <c r="N2121" s="19" t="s">
        <v>61</v>
      </c>
      <c r="O2121" s="21">
        <f>IF(ISBLANK(J2121),(IF(ISBLANK(I2121),(IF(ISBLANK(K2121),(IF(ISBLANK(M2121),"Preis fehlt",M2121*'JR1'!AD$2)),K2121)),I2121)),J2121)</f>
        <v>2034</v>
      </c>
    </row>
    <row r="2122" spans="1:15" ht="30" x14ac:dyDescent="0.25">
      <c r="A2122" s="23">
        <v>422</v>
      </c>
      <c r="B2122" s="24" t="s">
        <v>56</v>
      </c>
      <c r="C2122" s="25" t="s">
        <v>5281</v>
      </c>
      <c r="D2122" s="24" t="s">
        <v>5282</v>
      </c>
      <c r="E2122" s="26" t="s">
        <v>74</v>
      </c>
      <c r="F2122" s="27" t="s">
        <v>5283</v>
      </c>
      <c r="G2122" s="28">
        <v>10</v>
      </c>
      <c r="H2122" s="28">
        <v>10</v>
      </c>
      <c r="I2122" s="29">
        <v>4420</v>
      </c>
      <c r="J2122" s="29"/>
      <c r="K2122" s="29"/>
      <c r="L2122" s="29">
        <v>3747</v>
      </c>
      <c r="M2122" s="28">
        <v>4943</v>
      </c>
      <c r="N2122" s="28" t="s">
        <v>227</v>
      </c>
      <c r="O2122" s="21">
        <f>IF(ISBLANK(J2122),(IF(ISBLANK(I2122),(IF(ISBLANK(K2122),(IF(ISBLANK(M2122),"Preis fehlt",M2122*'JR1'!AD$2)),K2122)),I2122)),J2122)</f>
        <v>4420</v>
      </c>
    </row>
    <row r="2123" spans="1:15" ht="30" x14ac:dyDescent="0.25">
      <c r="A2123" s="14">
        <v>6032</v>
      </c>
      <c r="B2123" s="15" t="s">
        <v>56</v>
      </c>
      <c r="C2123" s="16" t="s">
        <v>5284</v>
      </c>
      <c r="D2123" s="15" t="s">
        <v>5285</v>
      </c>
      <c r="E2123" s="17" t="s">
        <v>352</v>
      </c>
      <c r="F2123" s="18" t="s">
        <v>3613</v>
      </c>
      <c r="G2123" s="19">
        <v>12</v>
      </c>
      <c r="H2123" s="19">
        <v>12</v>
      </c>
      <c r="I2123" s="20">
        <v>3907</v>
      </c>
      <c r="J2123" s="20"/>
      <c r="K2123" s="20"/>
      <c r="L2123" s="20">
        <v>3313</v>
      </c>
      <c r="M2123" s="19">
        <v>4392</v>
      </c>
      <c r="N2123" s="19" t="s">
        <v>61</v>
      </c>
      <c r="O2123" s="21">
        <f>IF(ISBLANK(J2123),(IF(ISBLANK(I2123),(IF(ISBLANK(K2123),(IF(ISBLANK(M2123),"Preis fehlt",M2123*'JR1'!AD$2)),K2123)),I2123)),J2123)</f>
        <v>3907</v>
      </c>
    </row>
    <row r="2124" spans="1:15" x14ac:dyDescent="0.25">
      <c r="A2124" s="23">
        <v>419</v>
      </c>
      <c r="B2124" s="24" t="s">
        <v>56</v>
      </c>
      <c r="C2124" s="25" t="s">
        <v>5286</v>
      </c>
      <c r="D2124" s="24" t="s">
        <v>5287</v>
      </c>
      <c r="E2124" s="26" t="s">
        <v>98</v>
      </c>
      <c r="F2124" s="27" t="s">
        <v>3735</v>
      </c>
      <c r="G2124" s="28">
        <v>6</v>
      </c>
      <c r="H2124" s="28">
        <v>6</v>
      </c>
      <c r="I2124" s="29">
        <v>2519</v>
      </c>
      <c r="J2124" s="29"/>
      <c r="K2124" s="29"/>
      <c r="L2124" s="29">
        <v>2134</v>
      </c>
      <c r="M2124" s="28">
        <v>2820</v>
      </c>
      <c r="N2124" s="28" t="s">
        <v>462</v>
      </c>
      <c r="O2124" s="21">
        <f>IF(ISBLANK(J2124),(IF(ISBLANK(I2124),(IF(ISBLANK(K2124),(IF(ISBLANK(M2124),"Preis fehlt",M2124*'JR1'!AD$2)),K2124)),I2124)),J2124)</f>
        <v>2519</v>
      </c>
    </row>
    <row r="2125" spans="1:15" x14ac:dyDescent="0.25">
      <c r="A2125" s="14">
        <v>8046</v>
      </c>
      <c r="B2125" s="15" t="s">
        <v>56</v>
      </c>
      <c r="C2125" s="16" t="s">
        <v>5288</v>
      </c>
      <c r="D2125" s="15" t="s">
        <v>5289</v>
      </c>
      <c r="E2125" s="17" t="s">
        <v>129</v>
      </c>
      <c r="F2125" s="18" t="s">
        <v>2436</v>
      </c>
      <c r="G2125" s="19">
        <v>4</v>
      </c>
      <c r="H2125" s="19">
        <v>4</v>
      </c>
      <c r="I2125" s="20">
        <v>738</v>
      </c>
      <c r="J2125" s="20"/>
      <c r="K2125" s="20"/>
      <c r="L2125" s="20">
        <v>625</v>
      </c>
      <c r="M2125" s="19">
        <v>826</v>
      </c>
      <c r="N2125" s="19" t="s">
        <v>67</v>
      </c>
      <c r="O2125" s="21">
        <f>IF(ISBLANK(J2125),(IF(ISBLANK(I2125),(IF(ISBLANK(K2125),(IF(ISBLANK(M2125),"Preis fehlt",M2125*'JR1'!AD$2)),K2125)),I2125)),J2125)</f>
        <v>738</v>
      </c>
    </row>
    <row r="2126" spans="1:15" x14ac:dyDescent="0.25">
      <c r="A2126" s="23">
        <v>409</v>
      </c>
      <c r="B2126" s="24" t="s">
        <v>56</v>
      </c>
      <c r="C2126" s="25" t="s">
        <v>5290</v>
      </c>
      <c r="D2126" s="24" t="s">
        <v>5291</v>
      </c>
      <c r="E2126" s="26" t="s">
        <v>74</v>
      </c>
      <c r="F2126" s="27" t="s">
        <v>5292</v>
      </c>
      <c r="G2126" s="28">
        <v>8</v>
      </c>
      <c r="H2126" s="28">
        <v>8</v>
      </c>
      <c r="I2126" s="29">
        <v>939</v>
      </c>
      <c r="J2126" s="29"/>
      <c r="K2126" s="29"/>
      <c r="L2126" s="29">
        <v>795</v>
      </c>
      <c r="M2126" s="28">
        <v>1052</v>
      </c>
      <c r="N2126" s="28" t="s">
        <v>76</v>
      </c>
      <c r="O2126" s="21">
        <f>IF(ISBLANK(J2126),(IF(ISBLANK(I2126),(IF(ISBLANK(K2126),(IF(ISBLANK(M2126),"Preis fehlt",M2126*'JR1'!AD$2)),K2126)),I2126)),J2126)</f>
        <v>939</v>
      </c>
    </row>
    <row r="2127" spans="1:15" x14ac:dyDescent="0.25">
      <c r="A2127" s="14">
        <v>418</v>
      </c>
      <c r="B2127" s="15" t="s">
        <v>56</v>
      </c>
      <c r="C2127" s="16" t="s">
        <v>5293</v>
      </c>
      <c r="D2127" s="15" t="s">
        <v>5294</v>
      </c>
      <c r="E2127" s="17" t="s">
        <v>91</v>
      </c>
      <c r="F2127" s="18" t="s">
        <v>155</v>
      </c>
      <c r="G2127" s="19">
        <v>12</v>
      </c>
      <c r="H2127" s="19">
        <v>12</v>
      </c>
      <c r="I2127" s="20">
        <v>5245</v>
      </c>
      <c r="J2127" s="20"/>
      <c r="K2127" s="20"/>
      <c r="L2127" s="20">
        <v>4445</v>
      </c>
      <c r="M2127" s="19">
        <v>5870</v>
      </c>
      <c r="N2127" s="19" t="s">
        <v>93</v>
      </c>
      <c r="O2127" s="21">
        <f>IF(ISBLANK(J2127),(IF(ISBLANK(I2127),(IF(ISBLANK(K2127),(IF(ISBLANK(M2127),"Preis fehlt",M2127*'JR1'!AD$2)),K2127)),I2127)),J2127)</f>
        <v>5245</v>
      </c>
    </row>
    <row r="2128" spans="1:15" x14ac:dyDescent="0.25">
      <c r="A2128" s="23">
        <v>410</v>
      </c>
      <c r="B2128" s="24" t="s">
        <v>56</v>
      </c>
      <c r="C2128" s="25" t="s">
        <v>5295</v>
      </c>
      <c r="D2128" s="24" t="s">
        <v>5296</v>
      </c>
      <c r="E2128" s="26" t="s">
        <v>352</v>
      </c>
      <c r="F2128" s="27" t="s">
        <v>2696</v>
      </c>
      <c r="G2128" s="28">
        <v>6</v>
      </c>
      <c r="H2128" s="28">
        <v>6</v>
      </c>
      <c r="I2128" s="29">
        <v>1228</v>
      </c>
      <c r="J2128" s="29"/>
      <c r="K2128" s="29"/>
      <c r="L2128" s="29">
        <v>1041</v>
      </c>
      <c r="M2128" s="28">
        <v>1372</v>
      </c>
      <c r="N2128" s="28" t="s">
        <v>462</v>
      </c>
      <c r="O2128" s="21">
        <f>IF(ISBLANK(J2128),(IF(ISBLANK(I2128),(IF(ISBLANK(K2128),(IF(ISBLANK(M2128),"Preis fehlt",M2128*'JR1'!AD$2)),K2128)),I2128)),J2128)</f>
        <v>1228</v>
      </c>
    </row>
    <row r="2129" spans="1:15" x14ac:dyDescent="0.25">
      <c r="A2129" s="14">
        <v>664</v>
      </c>
      <c r="B2129" s="15" t="s">
        <v>56</v>
      </c>
      <c r="C2129" s="16" t="s">
        <v>5297</v>
      </c>
      <c r="D2129" s="15" t="s">
        <v>5298</v>
      </c>
      <c r="E2129" s="17" t="s">
        <v>129</v>
      </c>
      <c r="F2129" s="18" t="s">
        <v>1973</v>
      </c>
      <c r="G2129" s="19">
        <v>6</v>
      </c>
      <c r="H2129" s="19">
        <v>6</v>
      </c>
      <c r="I2129" s="20">
        <v>2027</v>
      </c>
      <c r="J2129" s="20"/>
      <c r="K2129" s="20"/>
      <c r="L2129" s="20">
        <v>1718</v>
      </c>
      <c r="M2129" s="19">
        <v>2268</v>
      </c>
      <c r="N2129" s="19" t="s">
        <v>294</v>
      </c>
      <c r="O2129" s="21">
        <f>IF(ISBLANK(J2129),(IF(ISBLANK(I2129),(IF(ISBLANK(K2129),(IF(ISBLANK(M2129),"Preis fehlt",M2129*'JR1'!AD$2)),K2129)),I2129)),J2129)</f>
        <v>2027</v>
      </c>
    </row>
    <row r="2130" spans="1:15" ht="30" x14ac:dyDescent="0.25">
      <c r="A2130" s="23">
        <v>106</v>
      </c>
      <c r="B2130" s="24" t="s">
        <v>56</v>
      </c>
      <c r="C2130" s="25" t="s">
        <v>5299</v>
      </c>
      <c r="D2130" s="24" t="s">
        <v>5300</v>
      </c>
      <c r="E2130" s="26" t="s">
        <v>59</v>
      </c>
      <c r="F2130" s="27" t="s">
        <v>161</v>
      </c>
      <c r="G2130" s="28">
        <v>18</v>
      </c>
      <c r="H2130" s="28">
        <v>18</v>
      </c>
      <c r="I2130" s="29">
        <v>4597</v>
      </c>
      <c r="J2130" s="29"/>
      <c r="K2130" s="29"/>
      <c r="L2130" s="29">
        <v>3895</v>
      </c>
      <c r="M2130" s="28">
        <v>5140</v>
      </c>
      <c r="N2130" s="28" t="s">
        <v>294</v>
      </c>
      <c r="O2130" s="21">
        <f>IF(ISBLANK(J2130),(IF(ISBLANK(I2130),(IF(ISBLANK(K2130),(IF(ISBLANK(M2130),"Preis fehlt",M2130*'JR1'!AD$2)),K2130)),I2130)),J2130)</f>
        <v>4597</v>
      </c>
    </row>
    <row r="2131" spans="1:15" x14ac:dyDescent="0.25">
      <c r="A2131" s="14">
        <v>417</v>
      </c>
      <c r="B2131" s="15" t="s">
        <v>56</v>
      </c>
      <c r="C2131" s="16" t="s">
        <v>5301</v>
      </c>
      <c r="D2131" s="15" t="s">
        <v>5302</v>
      </c>
      <c r="E2131" s="17" t="s">
        <v>59</v>
      </c>
      <c r="F2131" s="18" t="s">
        <v>2115</v>
      </c>
      <c r="G2131" s="19">
        <v>4</v>
      </c>
      <c r="H2131" s="19">
        <v>4</v>
      </c>
      <c r="I2131" s="20">
        <v>1454</v>
      </c>
      <c r="J2131" s="20"/>
      <c r="K2131" s="20"/>
      <c r="L2131" s="20">
        <v>1232</v>
      </c>
      <c r="M2131" s="19">
        <v>1621</v>
      </c>
      <c r="N2131" s="19" t="s">
        <v>93</v>
      </c>
      <c r="O2131" s="21">
        <f>IF(ISBLANK(J2131),(IF(ISBLANK(I2131),(IF(ISBLANK(K2131),(IF(ISBLANK(M2131),"Preis fehlt",M2131*'JR1'!AD$2)),K2131)),I2131)),J2131)</f>
        <v>1454</v>
      </c>
    </row>
    <row r="2132" spans="1:15" x14ac:dyDescent="0.25">
      <c r="A2132" s="23">
        <v>411</v>
      </c>
      <c r="B2132" s="24" t="s">
        <v>56</v>
      </c>
      <c r="C2132" s="25" t="s">
        <v>5303</v>
      </c>
      <c r="D2132" s="24" t="s">
        <v>5304</v>
      </c>
      <c r="E2132" s="26" t="s">
        <v>74</v>
      </c>
      <c r="F2132" s="27" t="s">
        <v>639</v>
      </c>
      <c r="G2132" s="28">
        <v>1</v>
      </c>
      <c r="H2132" s="28">
        <v>4</v>
      </c>
      <c r="I2132" s="29">
        <v>3127</v>
      </c>
      <c r="J2132" s="29"/>
      <c r="K2132" s="29"/>
      <c r="L2132" s="29">
        <v>2651</v>
      </c>
      <c r="M2132" s="28">
        <v>3502</v>
      </c>
      <c r="N2132" s="28" t="s">
        <v>462</v>
      </c>
      <c r="O2132" s="21">
        <f>IF(ISBLANK(J2132),(IF(ISBLANK(I2132),(IF(ISBLANK(K2132),(IF(ISBLANK(M2132),"Preis fehlt",M2132*'JR1'!AD$2)),K2132)),I2132)),J2132)</f>
        <v>3127</v>
      </c>
    </row>
    <row r="2133" spans="1:15" ht="30" x14ac:dyDescent="0.25">
      <c r="A2133" s="14">
        <v>18003</v>
      </c>
      <c r="B2133" s="15" t="s">
        <v>56</v>
      </c>
      <c r="C2133" s="16" t="s">
        <v>5305</v>
      </c>
      <c r="D2133" s="15" t="s">
        <v>5306</v>
      </c>
      <c r="E2133" s="17" t="s">
        <v>59</v>
      </c>
      <c r="F2133" s="18" t="s">
        <v>260</v>
      </c>
      <c r="G2133" s="19">
        <v>4</v>
      </c>
      <c r="H2133" s="19">
        <v>4</v>
      </c>
      <c r="I2133" s="20"/>
      <c r="J2133" s="20"/>
      <c r="K2133" s="20"/>
      <c r="L2133" s="20"/>
      <c r="M2133" s="20"/>
      <c r="N2133" s="19" t="s">
        <v>88</v>
      </c>
      <c r="O2133" s="21" t="str">
        <f>IF(ISBLANK(J2133),(IF(ISBLANK(I2133),(IF(ISBLANK(K2133),(IF(ISBLANK(M2133),"Preis fehlt",M2133*'JR1'!AD$2)),K2133)),I2133)),J2133)</f>
        <v>Preis fehlt</v>
      </c>
    </row>
    <row r="2134" spans="1:15" x14ac:dyDescent="0.25">
      <c r="A2134" s="23">
        <v>7754</v>
      </c>
      <c r="B2134" s="24" t="s">
        <v>56</v>
      </c>
      <c r="C2134" s="25" t="s">
        <v>5307</v>
      </c>
      <c r="D2134" s="24" t="s">
        <v>5308</v>
      </c>
      <c r="E2134" s="26" t="s">
        <v>154</v>
      </c>
      <c r="F2134" s="27" t="s">
        <v>5309</v>
      </c>
      <c r="G2134" s="28">
        <v>6</v>
      </c>
      <c r="H2134" s="28">
        <v>6</v>
      </c>
      <c r="I2134" s="29">
        <v>2407</v>
      </c>
      <c r="J2134" s="29"/>
      <c r="K2134" s="29"/>
      <c r="L2134" s="29">
        <v>2041</v>
      </c>
      <c r="M2134" s="28">
        <v>2695</v>
      </c>
      <c r="N2134" s="28" t="s">
        <v>104</v>
      </c>
      <c r="O2134" s="21">
        <f>IF(ISBLANK(J2134),(IF(ISBLANK(I2134),(IF(ISBLANK(K2134),(IF(ISBLANK(M2134),"Preis fehlt",M2134*'JR1'!AD$2)),K2134)),I2134)),J2134)</f>
        <v>2407</v>
      </c>
    </row>
    <row r="2135" spans="1:15" x14ac:dyDescent="0.25">
      <c r="A2135" s="14">
        <v>12720</v>
      </c>
      <c r="B2135" s="15" t="s">
        <v>56</v>
      </c>
      <c r="C2135" s="16" t="s">
        <v>5310</v>
      </c>
      <c r="D2135" s="15" t="s">
        <v>5311</v>
      </c>
      <c r="E2135" s="17" t="s">
        <v>74</v>
      </c>
      <c r="F2135" s="18" t="s">
        <v>5312</v>
      </c>
      <c r="G2135" s="19">
        <v>12</v>
      </c>
      <c r="H2135" s="19">
        <v>12</v>
      </c>
      <c r="I2135" s="20">
        <v>5231</v>
      </c>
      <c r="J2135" s="20"/>
      <c r="K2135" s="20"/>
      <c r="L2135" s="20">
        <v>4433</v>
      </c>
      <c r="M2135" s="19">
        <v>4652</v>
      </c>
      <c r="N2135" s="19" t="s">
        <v>67</v>
      </c>
      <c r="O2135" s="21">
        <f>IF(ISBLANK(J2135),(IF(ISBLANK(I2135),(IF(ISBLANK(K2135),(IF(ISBLANK(M2135),"Preis fehlt",M2135*'JR1'!AD$2)),K2135)),I2135)),J2135)</f>
        <v>5231</v>
      </c>
    </row>
    <row r="2136" spans="1:15" x14ac:dyDescent="0.25">
      <c r="A2136" s="23">
        <v>18148</v>
      </c>
      <c r="B2136" s="24" t="s">
        <v>56</v>
      </c>
      <c r="C2136" s="25" t="s">
        <v>5313</v>
      </c>
      <c r="D2136" s="24" t="s">
        <v>5314</v>
      </c>
      <c r="E2136" s="26" t="s">
        <v>98</v>
      </c>
      <c r="F2136" s="27" t="s">
        <v>1945</v>
      </c>
      <c r="G2136" s="28">
        <v>4</v>
      </c>
      <c r="H2136" s="28">
        <v>4</v>
      </c>
      <c r="I2136" s="29"/>
      <c r="J2136" s="29"/>
      <c r="K2136" s="29"/>
      <c r="L2136" s="29"/>
      <c r="M2136" s="29"/>
      <c r="N2136" s="28" t="s">
        <v>67</v>
      </c>
      <c r="O2136" s="21" t="str">
        <f>IF(ISBLANK(J2136),(IF(ISBLANK(I2136),(IF(ISBLANK(K2136),(IF(ISBLANK(M2136),"Preis fehlt",M2136*'JR1'!AD$2)),K2136)),I2136)),J2136)</f>
        <v>Preis fehlt</v>
      </c>
    </row>
    <row r="2137" spans="1:15" x14ac:dyDescent="0.25">
      <c r="A2137" s="14">
        <v>12104</v>
      </c>
      <c r="B2137" s="15" t="s">
        <v>56</v>
      </c>
      <c r="C2137" s="16" t="s">
        <v>5315</v>
      </c>
      <c r="D2137" s="15" t="s">
        <v>5316</v>
      </c>
      <c r="E2137" s="17" t="s">
        <v>129</v>
      </c>
      <c r="F2137" s="18" t="s">
        <v>5317</v>
      </c>
      <c r="G2137" s="19">
        <v>12</v>
      </c>
      <c r="H2137" s="19">
        <v>12</v>
      </c>
      <c r="I2137" s="20">
        <v>2194</v>
      </c>
      <c r="J2137" s="20"/>
      <c r="K2137" s="20"/>
      <c r="L2137" s="20">
        <v>1859</v>
      </c>
      <c r="M2137" s="19">
        <v>1662</v>
      </c>
      <c r="N2137" s="19" t="s">
        <v>104</v>
      </c>
      <c r="O2137" s="21">
        <f>IF(ISBLANK(J2137),(IF(ISBLANK(I2137),(IF(ISBLANK(K2137),(IF(ISBLANK(M2137),"Preis fehlt",M2137*'JR1'!AD$2)),K2137)),I2137)),J2137)</f>
        <v>2194</v>
      </c>
    </row>
    <row r="2138" spans="1:15" x14ac:dyDescent="0.25">
      <c r="A2138" s="23">
        <v>10035</v>
      </c>
      <c r="B2138" s="24" t="s">
        <v>56</v>
      </c>
      <c r="C2138" s="25" t="s">
        <v>5318</v>
      </c>
      <c r="D2138" s="24" t="s">
        <v>5319</v>
      </c>
      <c r="E2138" s="26" t="s">
        <v>1279</v>
      </c>
      <c r="F2138" s="27" t="s">
        <v>465</v>
      </c>
      <c r="G2138" s="28">
        <v>1</v>
      </c>
      <c r="H2138" s="28">
        <v>6</v>
      </c>
      <c r="I2138" s="29">
        <v>1477</v>
      </c>
      <c r="J2138" s="29">
        <v>1141</v>
      </c>
      <c r="K2138" s="29"/>
      <c r="L2138" s="29">
        <v>1252</v>
      </c>
      <c r="M2138" s="28">
        <v>1589</v>
      </c>
      <c r="N2138" s="28" t="s">
        <v>100</v>
      </c>
      <c r="O2138" s="21">
        <f>IF(ISBLANK(J2138),(IF(ISBLANK(I2138),(IF(ISBLANK(K2138),(IF(ISBLANK(M2138),"Preis fehlt",M2138*'JR1'!AD$2)),K2138)),I2138)),J2138)</f>
        <v>1141</v>
      </c>
    </row>
    <row r="2139" spans="1:15" x14ac:dyDescent="0.25">
      <c r="A2139" s="14">
        <v>15744</v>
      </c>
      <c r="B2139" s="15" t="s">
        <v>134</v>
      </c>
      <c r="C2139" s="16" t="s">
        <v>5320</v>
      </c>
      <c r="D2139" s="15" t="s">
        <v>5321</v>
      </c>
      <c r="E2139" s="17" t="s">
        <v>98</v>
      </c>
      <c r="F2139" s="18" t="s">
        <v>71</v>
      </c>
      <c r="G2139" s="19">
        <v>1</v>
      </c>
      <c r="H2139" s="19">
        <v>3</v>
      </c>
      <c r="I2139" s="20"/>
      <c r="J2139" s="20"/>
      <c r="K2139" s="20"/>
      <c r="L2139" s="20"/>
      <c r="M2139" s="20"/>
      <c r="N2139" s="19" t="s">
        <v>67</v>
      </c>
      <c r="O2139" s="21" t="str">
        <f>IF(ISBLANK(J2139),(IF(ISBLANK(I2139),(IF(ISBLANK(K2139),(IF(ISBLANK(M2139),"Preis fehlt",M2139*'JR1'!AD$2)),K2139)),I2139)),J2139)</f>
        <v>Preis fehlt</v>
      </c>
    </row>
    <row r="2140" spans="1:15" x14ac:dyDescent="0.25">
      <c r="A2140" s="23">
        <v>13316</v>
      </c>
      <c r="B2140" s="24" t="s">
        <v>62</v>
      </c>
      <c r="C2140" s="25" t="s">
        <v>5322</v>
      </c>
      <c r="D2140" s="24" t="s">
        <v>5323</v>
      </c>
      <c r="E2140" s="26" t="s">
        <v>65</v>
      </c>
      <c r="F2140" s="27" t="s">
        <v>680</v>
      </c>
      <c r="G2140" s="28">
        <v>4</v>
      </c>
      <c r="H2140" s="28">
        <v>4</v>
      </c>
      <c r="I2140" s="29"/>
      <c r="J2140" s="29"/>
      <c r="K2140" s="29"/>
      <c r="L2140" s="29"/>
      <c r="M2140" s="28">
        <v>838</v>
      </c>
      <c r="N2140" s="28" t="s">
        <v>67</v>
      </c>
      <c r="O2140" s="21">
        <f>IF(ISBLANK(J2140),(IF(ISBLANK(I2140),(IF(ISBLANK(K2140),(IF(ISBLANK(M2140),"Preis fehlt",M2140*'JR1'!AD$2)),K2140)),I2140)),J2140)</f>
        <v>1005.5999999999999</v>
      </c>
    </row>
    <row r="2141" spans="1:15" ht="30" x14ac:dyDescent="0.25">
      <c r="A2141" s="14">
        <v>8542</v>
      </c>
      <c r="B2141" s="15" t="s">
        <v>56</v>
      </c>
      <c r="C2141" s="16" t="s">
        <v>5324</v>
      </c>
      <c r="D2141" s="15" t="s">
        <v>5325</v>
      </c>
      <c r="E2141" s="17" t="s">
        <v>59</v>
      </c>
      <c r="F2141" s="18" t="s">
        <v>5326</v>
      </c>
      <c r="G2141" s="19">
        <v>20</v>
      </c>
      <c r="H2141" s="19">
        <v>20</v>
      </c>
      <c r="I2141" s="20">
        <v>7935</v>
      </c>
      <c r="J2141" s="20"/>
      <c r="K2141" s="20"/>
      <c r="L2141" s="20">
        <v>6723</v>
      </c>
      <c r="M2141" s="19">
        <v>8946</v>
      </c>
      <c r="N2141" s="19" t="s">
        <v>67</v>
      </c>
      <c r="O2141" s="21">
        <f>IF(ISBLANK(J2141),(IF(ISBLANK(I2141),(IF(ISBLANK(K2141),(IF(ISBLANK(M2141),"Preis fehlt",M2141*'JR1'!AD$2)),K2141)),I2141)),J2141)</f>
        <v>7935</v>
      </c>
    </row>
    <row r="2142" spans="1:15" x14ac:dyDescent="0.25">
      <c r="A2142" s="23">
        <v>8047</v>
      </c>
      <c r="B2142" s="24" t="s">
        <v>56</v>
      </c>
      <c r="C2142" s="25" t="s">
        <v>5327</v>
      </c>
      <c r="D2142" s="24" t="s">
        <v>5328</v>
      </c>
      <c r="E2142" s="26" t="s">
        <v>129</v>
      </c>
      <c r="F2142" s="27" t="s">
        <v>5329</v>
      </c>
      <c r="G2142" s="28">
        <v>12</v>
      </c>
      <c r="H2142" s="28">
        <v>12</v>
      </c>
      <c r="I2142" s="29">
        <v>5650</v>
      </c>
      <c r="J2142" s="29"/>
      <c r="K2142" s="29"/>
      <c r="L2142" s="29">
        <v>4787</v>
      </c>
      <c r="M2142" s="28">
        <v>6318</v>
      </c>
      <c r="N2142" s="28" t="s">
        <v>67</v>
      </c>
      <c r="O2142" s="21">
        <f>IF(ISBLANK(J2142),(IF(ISBLANK(I2142),(IF(ISBLANK(K2142),(IF(ISBLANK(M2142),"Preis fehlt",M2142*'JR1'!AD$2)),K2142)),I2142)),J2142)</f>
        <v>5650</v>
      </c>
    </row>
    <row r="2143" spans="1:15" ht="30" x14ac:dyDescent="0.25">
      <c r="A2143" s="14">
        <v>8064</v>
      </c>
      <c r="B2143" s="15" t="s">
        <v>56</v>
      </c>
      <c r="C2143" s="16" t="s">
        <v>5330</v>
      </c>
      <c r="D2143" s="15" t="s">
        <v>5331</v>
      </c>
      <c r="E2143" s="17" t="s">
        <v>129</v>
      </c>
      <c r="F2143" s="18" t="s">
        <v>161</v>
      </c>
      <c r="G2143" s="19">
        <v>24</v>
      </c>
      <c r="H2143" s="19">
        <v>24</v>
      </c>
      <c r="I2143" s="20">
        <v>6745</v>
      </c>
      <c r="J2143" s="20"/>
      <c r="K2143" s="20"/>
      <c r="L2143" s="20">
        <v>5715</v>
      </c>
      <c r="M2143" s="19">
        <v>7546</v>
      </c>
      <c r="N2143" s="19" t="s">
        <v>67</v>
      </c>
      <c r="O2143" s="21">
        <f>IF(ISBLANK(J2143),(IF(ISBLANK(I2143),(IF(ISBLANK(K2143),(IF(ISBLANK(M2143),"Preis fehlt",M2143*'JR1'!AD$2)),K2143)),I2143)),J2143)</f>
        <v>6745</v>
      </c>
    </row>
    <row r="2144" spans="1:15" x14ac:dyDescent="0.25">
      <c r="A2144" s="23">
        <v>8048</v>
      </c>
      <c r="B2144" s="24" t="s">
        <v>56</v>
      </c>
      <c r="C2144" s="25" t="s">
        <v>5332</v>
      </c>
      <c r="D2144" s="24" t="s">
        <v>5333</v>
      </c>
      <c r="E2144" s="26" t="s">
        <v>98</v>
      </c>
      <c r="F2144" s="27" t="s">
        <v>5334</v>
      </c>
      <c r="G2144" s="28">
        <v>12</v>
      </c>
      <c r="H2144" s="28">
        <v>12</v>
      </c>
      <c r="I2144" s="29">
        <v>2210</v>
      </c>
      <c r="J2144" s="29"/>
      <c r="K2144" s="29"/>
      <c r="L2144" s="29">
        <v>1873</v>
      </c>
      <c r="M2144" s="28">
        <v>2476</v>
      </c>
      <c r="N2144" s="28" t="s">
        <v>67</v>
      </c>
      <c r="O2144" s="21">
        <f>IF(ISBLANK(J2144),(IF(ISBLANK(I2144),(IF(ISBLANK(K2144),(IF(ISBLANK(M2144),"Preis fehlt",M2144*'JR1'!AD$2)),K2144)),I2144)),J2144)</f>
        <v>2210</v>
      </c>
    </row>
    <row r="2145" spans="1:15" x14ac:dyDescent="0.25">
      <c r="A2145" s="23">
        <v>9157</v>
      </c>
      <c r="B2145" s="24" t="s">
        <v>134</v>
      </c>
      <c r="C2145" s="25" t="s">
        <v>5335</v>
      </c>
      <c r="D2145" s="24" t="s">
        <v>5336</v>
      </c>
      <c r="E2145" s="26" t="s">
        <v>59</v>
      </c>
      <c r="F2145" s="27" t="s">
        <v>252</v>
      </c>
      <c r="G2145" s="28">
        <v>4</v>
      </c>
      <c r="H2145" s="28">
        <v>4</v>
      </c>
      <c r="I2145" s="29">
        <v>171</v>
      </c>
      <c r="J2145" s="29"/>
      <c r="K2145" s="29">
        <v>154</v>
      </c>
      <c r="L2145" s="29">
        <v>126</v>
      </c>
      <c r="M2145" s="28">
        <v>193</v>
      </c>
      <c r="N2145" s="28" t="s">
        <v>76</v>
      </c>
      <c r="O2145" s="21">
        <f>IF(ISBLANK(J2145),(IF(ISBLANK(I2145),(IF(ISBLANK(K2145),(IF(ISBLANK(M2145),"Preis fehlt",M2145*'JR1'!AD$2)),K2145)),I2145)),J2145)</f>
        <v>171</v>
      </c>
    </row>
    <row r="2146" spans="1:15" x14ac:dyDescent="0.25">
      <c r="A2146" s="14">
        <v>9155</v>
      </c>
      <c r="B2146" s="15" t="s">
        <v>134</v>
      </c>
      <c r="C2146" s="16" t="s">
        <v>5337</v>
      </c>
      <c r="D2146" s="15" t="s">
        <v>5338</v>
      </c>
      <c r="E2146" s="17" t="s">
        <v>98</v>
      </c>
      <c r="F2146" s="18" t="s">
        <v>5339</v>
      </c>
      <c r="G2146" s="19">
        <v>4</v>
      </c>
      <c r="H2146" s="19">
        <v>4</v>
      </c>
      <c r="I2146" s="20">
        <v>265</v>
      </c>
      <c r="J2146" s="20"/>
      <c r="K2146" s="20">
        <v>248</v>
      </c>
      <c r="L2146" s="20">
        <v>225</v>
      </c>
      <c r="M2146" s="19">
        <v>338</v>
      </c>
      <c r="N2146" s="19" t="s">
        <v>76</v>
      </c>
      <c r="O2146" s="21">
        <f>IF(ISBLANK(J2146),(IF(ISBLANK(I2146),(IF(ISBLANK(K2146),(IF(ISBLANK(M2146),"Preis fehlt",M2146*'JR1'!AD$2)),K2146)),I2146)),J2146)</f>
        <v>265</v>
      </c>
    </row>
    <row r="2147" spans="1:15" x14ac:dyDescent="0.25">
      <c r="A2147" s="14">
        <v>731</v>
      </c>
      <c r="B2147" s="15" t="s">
        <v>56</v>
      </c>
      <c r="C2147" s="16" t="s">
        <v>5340</v>
      </c>
      <c r="D2147" s="15" t="s">
        <v>5341</v>
      </c>
      <c r="E2147" s="17" t="s">
        <v>154</v>
      </c>
      <c r="F2147" s="18" t="s">
        <v>3529</v>
      </c>
      <c r="G2147" s="19">
        <v>6</v>
      </c>
      <c r="H2147" s="19">
        <v>6</v>
      </c>
      <c r="I2147" s="20">
        <v>961</v>
      </c>
      <c r="J2147" s="20"/>
      <c r="K2147" s="20"/>
      <c r="L2147" s="20">
        <v>815</v>
      </c>
      <c r="M2147" s="19">
        <v>1071</v>
      </c>
      <c r="N2147" s="19" t="s">
        <v>76</v>
      </c>
      <c r="O2147" s="21">
        <f>IF(ISBLANK(J2147),(IF(ISBLANK(I2147),(IF(ISBLANK(K2147),(IF(ISBLANK(M2147),"Preis fehlt",M2147*'JR1'!AD$2)),K2147)),I2147)),J2147)</f>
        <v>961</v>
      </c>
    </row>
    <row r="2148" spans="1:15" x14ac:dyDescent="0.25">
      <c r="A2148" s="23">
        <v>473</v>
      </c>
      <c r="B2148" s="24" t="s">
        <v>56</v>
      </c>
      <c r="C2148" s="25" t="s">
        <v>5342</v>
      </c>
      <c r="D2148" s="24" t="s">
        <v>5343</v>
      </c>
      <c r="E2148" s="26" t="s">
        <v>98</v>
      </c>
      <c r="F2148" s="27" t="s">
        <v>735</v>
      </c>
      <c r="G2148" s="28">
        <v>12</v>
      </c>
      <c r="H2148" s="28">
        <v>12</v>
      </c>
      <c r="I2148" s="29">
        <v>3654</v>
      </c>
      <c r="J2148" s="29"/>
      <c r="K2148" s="29"/>
      <c r="L2148" s="29">
        <v>3097</v>
      </c>
      <c r="M2148" s="28">
        <v>4085</v>
      </c>
      <c r="N2148" s="28" t="s">
        <v>67</v>
      </c>
      <c r="O2148" s="21">
        <f>IF(ISBLANK(J2148),(IF(ISBLANK(I2148),(IF(ISBLANK(K2148),(IF(ISBLANK(M2148),"Preis fehlt",M2148*'JR1'!AD$2)),K2148)),I2148)),J2148)</f>
        <v>3654</v>
      </c>
    </row>
    <row r="2149" spans="1:15" x14ac:dyDescent="0.25">
      <c r="A2149" s="14">
        <v>14045</v>
      </c>
      <c r="B2149" s="15" t="s">
        <v>62</v>
      </c>
      <c r="C2149" s="16" t="s">
        <v>5344</v>
      </c>
      <c r="D2149" s="15" t="s">
        <v>5345</v>
      </c>
      <c r="E2149" s="17" t="s">
        <v>65</v>
      </c>
      <c r="F2149" s="18" t="s">
        <v>2442</v>
      </c>
      <c r="G2149" s="19">
        <v>1</v>
      </c>
      <c r="H2149" s="19">
        <v>6</v>
      </c>
      <c r="I2149" s="20"/>
      <c r="J2149" s="20"/>
      <c r="K2149" s="20"/>
      <c r="L2149" s="20"/>
      <c r="M2149" s="19">
        <v>894</v>
      </c>
      <c r="N2149" s="19" t="s">
        <v>67</v>
      </c>
      <c r="O2149" s="21">
        <f>IF(ISBLANK(J2149),(IF(ISBLANK(I2149),(IF(ISBLANK(K2149),(IF(ISBLANK(M2149),"Preis fehlt",M2149*'JR1'!AD$2)),K2149)),I2149)),J2149)</f>
        <v>1072.8</v>
      </c>
    </row>
    <row r="2150" spans="1:15" x14ac:dyDescent="0.25">
      <c r="A2150" s="23">
        <v>4053</v>
      </c>
      <c r="B2150" s="24" t="s">
        <v>56</v>
      </c>
      <c r="C2150" s="25" t="s">
        <v>5346</v>
      </c>
      <c r="D2150" s="24" t="s">
        <v>5347</v>
      </c>
      <c r="E2150" s="26" t="s">
        <v>74</v>
      </c>
      <c r="F2150" s="27" t="s">
        <v>2013</v>
      </c>
      <c r="G2150" s="28">
        <v>12</v>
      </c>
      <c r="H2150" s="28">
        <v>12</v>
      </c>
      <c r="I2150" s="29">
        <v>1266</v>
      </c>
      <c r="J2150" s="29"/>
      <c r="K2150" s="29"/>
      <c r="L2150" s="29">
        <v>1074</v>
      </c>
      <c r="M2150" s="28">
        <v>1417</v>
      </c>
      <c r="N2150" s="28" t="s">
        <v>67</v>
      </c>
      <c r="O2150" s="21">
        <f>IF(ISBLANK(J2150),(IF(ISBLANK(I2150),(IF(ISBLANK(K2150),(IF(ISBLANK(M2150),"Preis fehlt",M2150*'JR1'!AD$2)),K2150)),I2150)),J2150)</f>
        <v>1266</v>
      </c>
    </row>
    <row r="2151" spans="1:15" ht="45" x14ac:dyDescent="0.25">
      <c r="A2151" s="14">
        <v>8543</v>
      </c>
      <c r="B2151" s="15" t="s">
        <v>56</v>
      </c>
      <c r="C2151" s="16" t="s">
        <v>5348</v>
      </c>
      <c r="D2151" s="15" t="s">
        <v>5349</v>
      </c>
      <c r="E2151" s="17" t="s">
        <v>98</v>
      </c>
      <c r="F2151" s="18" t="s">
        <v>4192</v>
      </c>
      <c r="G2151" s="19">
        <v>24</v>
      </c>
      <c r="H2151" s="19">
        <v>24</v>
      </c>
      <c r="I2151" s="20">
        <v>10796</v>
      </c>
      <c r="J2151" s="20"/>
      <c r="K2151" s="20"/>
      <c r="L2151" s="20">
        <v>9150</v>
      </c>
      <c r="M2151" s="19">
        <v>11983</v>
      </c>
      <c r="N2151" s="19" t="s">
        <v>67</v>
      </c>
      <c r="O2151" s="21">
        <f>IF(ISBLANK(J2151),(IF(ISBLANK(I2151),(IF(ISBLANK(K2151),(IF(ISBLANK(M2151),"Preis fehlt",M2151*'JR1'!AD$2)),K2151)),I2151)),J2151)</f>
        <v>10796</v>
      </c>
    </row>
    <row r="2152" spans="1:15" ht="30" x14ac:dyDescent="0.25">
      <c r="A2152" s="23">
        <v>7437</v>
      </c>
      <c r="B2152" s="24" t="s">
        <v>56</v>
      </c>
      <c r="C2152" s="25" t="s">
        <v>5350</v>
      </c>
      <c r="D2152" s="24" t="s">
        <v>5351</v>
      </c>
      <c r="E2152" s="26" t="s">
        <v>129</v>
      </c>
      <c r="F2152" s="27" t="s">
        <v>990</v>
      </c>
      <c r="G2152" s="28">
        <v>1</v>
      </c>
      <c r="H2152" s="28">
        <v>5</v>
      </c>
      <c r="I2152" s="29">
        <v>985</v>
      </c>
      <c r="J2152" s="29"/>
      <c r="K2152" s="29"/>
      <c r="L2152" s="29">
        <v>837</v>
      </c>
      <c r="M2152" s="28">
        <v>1108</v>
      </c>
      <c r="N2152" s="28" t="s">
        <v>80</v>
      </c>
      <c r="O2152" s="21">
        <f>IF(ISBLANK(J2152),(IF(ISBLANK(I2152),(IF(ISBLANK(K2152),(IF(ISBLANK(M2152),"Preis fehlt",M2152*'JR1'!AD$2)),K2152)),I2152)),J2152)</f>
        <v>985</v>
      </c>
    </row>
    <row r="2153" spans="1:15" ht="30" x14ac:dyDescent="0.25">
      <c r="A2153" s="14">
        <v>12687</v>
      </c>
      <c r="B2153" s="15" t="s">
        <v>56</v>
      </c>
      <c r="C2153" s="16" t="s">
        <v>5352</v>
      </c>
      <c r="D2153" s="15" t="s">
        <v>5353</v>
      </c>
      <c r="E2153" s="17" t="s">
        <v>83</v>
      </c>
      <c r="F2153" s="18" t="s">
        <v>1704</v>
      </c>
      <c r="G2153" s="19">
        <v>6</v>
      </c>
      <c r="H2153" s="19">
        <v>6</v>
      </c>
      <c r="I2153" s="20">
        <v>1600</v>
      </c>
      <c r="J2153" s="20"/>
      <c r="K2153" s="20"/>
      <c r="L2153" s="20">
        <v>1356</v>
      </c>
      <c r="M2153" s="19">
        <v>1420</v>
      </c>
      <c r="N2153" s="19" t="s">
        <v>126</v>
      </c>
      <c r="O2153" s="21">
        <f>IF(ISBLANK(J2153),(IF(ISBLANK(I2153),(IF(ISBLANK(K2153),(IF(ISBLANK(M2153),"Preis fehlt",M2153*'JR1'!AD$2)),K2153)),I2153)),J2153)</f>
        <v>1600</v>
      </c>
    </row>
    <row r="2154" spans="1:15" ht="30" x14ac:dyDescent="0.25">
      <c r="A2154" s="23">
        <v>2167</v>
      </c>
      <c r="B2154" s="24" t="s">
        <v>56</v>
      </c>
      <c r="C2154" s="25" t="s">
        <v>5354</v>
      </c>
      <c r="D2154" s="24" t="s">
        <v>5355</v>
      </c>
      <c r="E2154" s="26" t="s">
        <v>70</v>
      </c>
      <c r="F2154" s="27" t="s">
        <v>161</v>
      </c>
      <c r="G2154" s="28">
        <v>1</v>
      </c>
      <c r="H2154" s="28">
        <v>12</v>
      </c>
      <c r="I2154" s="29">
        <v>1435</v>
      </c>
      <c r="J2154" s="29"/>
      <c r="K2154" s="29"/>
      <c r="L2154" s="29">
        <v>1237</v>
      </c>
      <c r="M2154" s="28">
        <v>1608</v>
      </c>
      <c r="N2154" s="28" t="s">
        <v>88</v>
      </c>
      <c r="O2154" s="21">
        <f>IF(ISBLANK(J2154),(IF(ISBLANK(I2154),(IF(ISBLANK(K2154),(IF(ISBLANK(M2154),"Preis fehlt",M2154*'JR1'!AD$2)),K2154)),I2154)),J2154)</f>
        <v>1435</v>
      </c>
    </row>
    <row r="2155" spans="1:15" ht="75" x14ac:dyDescent="0.25">
      <c r="A2155" s="14">
        <v>5564</v>
      </c>
      <c r="B2155" s="15" t="s">
        <v>56</v>
      </c>
      <c r="C2155" s="16" t="s">
        <v>5356</v>
      </c>
      <c r="D2155" s="15" t="s">
        <v>5357</v>
      </c>
      <c r="E2155" s="17" t="s">
        <v>98</v>
      </c>
      <c r="F2155" s="18" t="s">
        <v>161</v>
      </c>
      <c r="G2155" s="19">
        <v>46</v>
      </c>
      <c r="H2155" s="19">
        <v>46</v>
      </c>
      <c r="I2155" s="20">
        <v>8300</v>
      </c>
      <c r="J2155" s="20"/>
      <c r="K2155" s="20"/>
      <c r="L2155" s="20">
        <v>7031</v>
      </c>
      <c r="M2155" s="19">
        <v>9011</v>
      </c>
      <c r="N2155" s="19" t="s">
        <v>100</v>
      </c>
      <c r="O2155" s="21">
        <f>IF(ISBLANK(J2155),(IF(ISBLANK(I2155),(IF(ISBLANK(K2155),(IF(ISBLANK(M2155),"Preis fehlt",M2155*'JR1'!AD$2)),K2155)),I2155)),J2155)</f>
        <v>8300</v>
      </c>
    </row>
    <row r="2156" spans="1:15" x14ac:dyDescent="0.25">
      <c r="A2156" s="23">
        <v>6063</v>
      </c>
      <c r="B2156" s="24" t="s">
        <v>56</v>
      </c>
      <c r="C2156" s="25" t="s">
        <v>5358</v>
      </c>
      <c r="D2156" s="24" t="s">
        <v>5359</v>
      </c>
      <c r="E2156" s="26" t="s">
        <v>74</v>
      </c>
      <c r="F2156" s="27" t="s">
        <v>1950</v>
      </c>
      <c r="G2156" s="28">
        <v>6</v>
      </c>
      <c r="H2156" s="28">
        <v>6</v>
      </c>
      <c r="I2156" s="29">
        <v>794</v>
      </c>
      <c r="J2156" s="29"/>
      <c r="K2156" s="29"/>
      <c r="L2156" s="29">
        <v>672</v>
      </c>
      <c r="M2156" s="28">
        <v>840</v>
      </c>
      <c r="N2156" s="28" t="s">
        <v>227</v>
      </c>
      <c r="O2156" s="21">
        <f>IF(ISBLANK(J2156),(IF(ISBLANK(I2156),(IF(ISBLANK(K2156),(IF(ISBLANK(M2156),"Preis fehlt",M2156*'JR1'!AD$2)),K2156)),I2156)),J2156)</f>
        <v>794</v>
      </c>
    </row>
    <row r="2157" spans="1:15" x14ac:dyDescent="0.25">
      <c r="A2157" s="14">
        <v>865</v>
      </c>
      <c r="B2157" s="15" t="s">
        <v>56</v>
      </c>
      <c r="C2157" s="16" t="s">
        <v>5360</v>
      </c>
      <c r="D2157" s="15" t="s">
        <v>5361</v>
      </c>
      <c r="E2157" s="17" t="s">
        <v>74</v>
      </c>
      <c r="F2157" s="18" t="s">
        <v>5362</v>
      </c>
      <c r="G2157" s="19">
        <v>36</v>
      </c>
      <c r="H2157" s="19">
        <v>36</v>
      </c>
      <c r="I2157" s="20">
        <v>1938</v>
      </c>
      <c r="J2157" s="20"/>
      <c r="K2157" s="20"/>
      <c r="L2157" s="20">
        <v>1643</v>
      </c>
      <c r="M2157" s="19">
        <v>2161</v>
      </c>
      <c r="N2157" s="19" t="s">
        <v>227</v>
      </c>
      <c r="O2157" s="21">
        <f>IF(ISBLANK(J2157),(IF(ISBLANK(I2157),(IF(ISBLANK(K2157),(IF(ISBLANK(M2157),"Preis fehlt",M2157*'JR1'!AD$2)),K2157)),I2157)),J2157)</f>
        <v>1938</v>
      </c>
    </row>
    <row r="2158" spans="1:15" x14ac:dyDescent="0.25">
      <c r="A2158" s="23">
        <v>636</v>
      </c>
      <c r="B2158" s="24" t="s">
        <v>56</v>
      </c>
      <c r="C2158" s="25" t="s">
        <v>5363</v>
      </c>
      <c r="D2158" s="24" t="s">
        <v>5364</v>
      </c>
      <c r="E2158" s="26" t="s">
        <v>74</v>
      </c>
      <c r="F2158" s="27" t="s">
        <v>1041</v>
      </c>
      <c r="G2158" s="28">
        <v>24</v>
      </c>
      <c r="H2158" s="28">
        <v>24</v>
      </c>
      <c r="I2158" s="29">
        <v>3793</v>
      </c>
      <c r="J2158" s="29"/>
      <c r="K2158" s="29"/>
      <c r="L2158" s="29">
        <v>3217</v>
      </c>
      <c r="M2158" s="28">
        <v>4243</v>
      </c>
      <c r="N2158" s="28" t="s">
        <v>227</v>
      </c>
      <c r="O2158" s="21">
        <f>IF(ISBLANK(J2158),(IF(ISBLANK(I2158),(IF(ISBLANK(K2158),(IF(ISBLANK(M2158),"Preis fehlt",M2158*'JR1'!AD$2)),K2158)),I2158)),J2158)</f>
        <v>3793</v>
      </c>
    </row>
    <row r="2159" spans="1:15" ht="30" x14ac:dyDescent="0.25">
      <c r="A2159" s="14">
        <v>4108</v>
      </c>
      <c r="B2159" s="15" t="s">
        <v>56</v>
      </c>
      <c r="C2159" s="16" t="s">
        <v>5365</v>
      </c>
      <c r="D2159" s="15" t="s">
        <v>5366</v>
      </c>
      <c r="E2159" s="17" t="s">
        <v>59</v>
      </c>
      <c r="F2159" s="18" t="s">
        <v>161</v>
      </c>
      <c r="G2159" s="19">
        <v>30</v>
      </c>
      <c r="H2159" s="19">
        <v>30</v>
      </c>
      <c r="I2159" s="20">
        <v>4087</v>
      </c>
      <c r="J2159" s="20"/>
      <c r="K2159" s="20"/>
      <c r="L2159" s="20">
        <v>3465</v>
      </c>
      <c r="M2159" s="19">
        <v>4529</v>
      </c>
      <c r="N2159" s="19" t="s">
        <v>227</v>
      </c>
      <c r="O2159" s="21">
        <f>IF(ISBLANK(J2159),(IF(ISBLANK(I2159),(IF(ISBLANK(K2159),(IF(ISBLANK(M2159),"Preis fehlt",M2159*'JR1'!AD$2)),K2159)),I2159)),J2159)</f>
        <v>4087</v>
      </c>
    </row>
    <row r="2160" spans="1:15" ht="30" x14ac:dyDescent="0.25">
      <c r="A2160" s="23">
        <v>1037</v>
      </c>
      <c r="B2160" s="24" t="s">
        <v>56</v>
      </c>
      <c r="C2160" s="25" t="s">
        <v>5367</v>
      </c>
      <c r="D2160" s="24" t="s">
        <v>5368</v>
      </c>
      <c r="E2160" s="26" t="s">
        <v>98</v>
      </c>
      <c r="F2160" s="27" t="s">
        <v>161</v>
      </c>
      <c r="G2160" s="28">
        <v>60</v>
      </c>
      <c r="H2160" s="28">
        <v>60</v>
      </c>
      <c r="I2160" s="29">
        <v>5086</v>
      </c>
      <c r="J2160" s="29"/>
      <c r="K2160" s="29"/>
      <c r="L2160" s="29">
        <v>4313</v>
      </c>
      <c r="M2160" s="28">
        <v>5683</v>
      </c>
      <c r="N2160" s="28" t="s">
        <v>227</v>
      </c>
      <c r="O2160" s="21">
        <f>IF(ISBLANK(J2160),(IF(ISBLANK(I2160),(IF(ISBLANK(K2160),(IF(ISBLANK(M2160),"Preis fehlt",M2160*'JR1'!AD$2)),K2160)),I2160)),J2160)</f>
        <v>5086</v>
      </c>
    </row>
    <row r="2161" spans="1:15" x14ac:dyDescent="0.25">
      <c r="A2161" s="23">
        <v>286</v>
      </c>
      <c r="B2161" s="24" t="s">
        <v>56</v>
      </c>
      <c r="C2161" s="25" t="s">
        <v>5369</v>
      </c>
      <c r="D2161" s="24" t="s">
        <v>5370</v>
      </c>
      <c r="E2161" s="26" t="s">
        <v>98</v>
      </c>
      <c r="F2161" s="27" t="s">
        <v>859</v>
      </c>
      <c r="G2161" s="28">
        <v>12</v>
      </c>
      <c r="H2161" s="28">
        <v>12</v>
      </c>
      <c r="I2161" s="29">
        <v>2886</v>
      </c>
      <c r="J2161" s="29"/>
      <c r="K2161" s="29"/>
      <c r="L2161" s="29">
        <v>2447</v>
      </c>
      <c r="M2161" s="28">
        <v>3223</v>
      </c>
      <c r="N2161" s="28" t="s">
        <v>462</v>
      </c>
      <c r="O2161" s="21">
        <f>IF(ISBLANK(J2161),(IF(ISBLANK(I2161),(IF(ISBLANK(K2161),(IF(ISBLANK(M2161),"Preis fehlt",M2161*'JR1'!AD$2)),K2161)),I2161)),J2161)</f>
        <v>2886</v>
      </c>
    </row>
    <row r="2162" spans="1:15" x14ac:dyDescent="0.25">
      <c r="A2162" s="14">
        <v>331</v>
      </c>
      <c r="B2162" s="15" t="s">
        <v>56</v>
      </c>
      <c r="C2162" s="16" t="s">
        <v>5371</v>
      </c>
      <c r="D2162" s="15" t="s">
        <v>5372</v>
      </c>
      <c r="E2162" s="17" t="s">
        <v>74</v>
      </c>
      <c r="F2162" s="18" t="s">
        <v>87</v>
      </c>
      <c r="G2162" s="19">
        <v>12</v>
      </c>
      <c r="H2162" s="19">
        <v>12</v>
      </c>
      <c r="I2162" s="20">
        <v>4248</v>
      </c>
      <c r="J2162" s="20"/>
      <c r="K2162" s="20"/>
      <c r="L2162" s="20">
        <v>3600</v>
      </c>
      <c r="M2162" s="19">
        <v>4749</v>
      </c>
      <c r="N2162" s="19" t="s">
        <v>462</v>
      </c>
      <c r="O2162" s="21">
        <f>IF(ISBLANK(J2162),(IF(ISBLANK(I2162),(IF(ISBLANK(K2162),(IF(ISBLANK(M2162),"Preis fehlt",M2162*'JR1'!AD$2)),K2162)),I2162)),J2162)</f>
        <v>4248</v>
      </c>
    </row>
    <row r="2163" spans="1:15" x14ac:dyDescent="0.25">
      <c r="A2163" s="23">
        <v>12697</v>
      </c>
      <c r="B2163" s="24" t="s">
        <v>56</v>
      </c>
      <c r="C2163" s="25" t="s">
        <v>5373</v>
      </c>
      <c r="D2163" s="24" t="s">
        <v>5374</v>
      </c>
      <c r="E2163" s="26" t="s">
        <v>74</v>
      </c>
      <c r="F2163" s="27" t="s">
        <v>477</v>
      </c>
      <c r="G2163" s="28">
        <v>1</v>
      </c>
      <c r="H2163" s="28">
        <v>4</v>
      </c>
      <c r="I2163" s="29">
        <v>659</v>
      </c>
      <c r="J2163" s="29"/>
      <c r="K2163" s="29"/>
      <c r="L2163" s="29">
        <v>560</v>
      </c>
      <c r="M2163" s="28">
        <v>615</v>
      </c>
      <c r="N2163" s="28" t="s">
        <v>67</v>
      </c>
      <c r="O2163" s="21">
        <f>IF(ISBLANK(J2163),(IF(ISBLANK(I2163),(IF(ISBLANK(K2163),(IF(ISBLANK(M2163),"Preis fehlt",M2163*'JR1'!AD$2)),K2163)),I2163)),J2163)</f>
        <v>659</v>
      </c>
    </row>
    <row r="2164" spans="1:15" x14ac:dyDescent="0.25">
      <c r="A2164" s="14">
        <v>15730</v>
      </c>
      <c r="B2164" s="15" t="s">
        <v>134</v>
      </c>
      <c r="C2164" s="16" t="s">
        <v>5375</v>
      </c>
      <c r="D2164" s="15" t="s">
        <v>5376</v>
      </c>
      <c r="E2164" s="17" t="s">
        <v>98</v>
      </c>
      <c r="F2164" s="18" t="s">
        <v>5377</v>
      </c>
      <c r="G2164" s="19">
        <v>1</v>
      </c>
      <c r="H2164" s="19">
        <v>6</v>
      </c>
      <c r="I2164" s="20"/>
      <c r="J2164" s="20"/>
      <c r="K2164" s="20"/>
      <c r="L2164" s="20"/>
      <c r="M2164" s="20"/>
      <c r="N2164" s="19" t="s">
        <v>67</v>
      </c>
      <c r="O2164" s="21" t="str">
        <f>IF(ISBLANK(J2164),(IF(ISBLANK(I2164),(IF(ISBLANK(K2164),(IF(ISBLANK(M2164),"Preis fehlt",M2164*'JR1'!AD$2)),K2164)),I2164)),J2164)</f>
        <v>Preis fehlt</v>
      </c>
    </row>
    <row r="2165" spans="1:15" x14ac:dyDescent="0.25">
      <c r="A2165" s="23">
        <v>15791</v>
      </c>
      <c r="B2165" s="24" t="s">
        <v>56</v>
      </c>
      <c r="C2165" s="25" t="s">
        <v>5378</v>
      </c>
      <c r="D2165" s="24" t="s">
        <v>5379</v>
      </c>
      <c r="E2165" s="26" t="s">
        <v>65</v>
      </c>
      <c r="F2165" s="27" t="s">
        <v>5377</v>
      </c>
      <c r="G2165" s="28">
        <v>1</v>
      </c>
      <c r="H2165" s="28">
        <v>6</v>
      </c>
      <c r="I2165" s="29">
        <v>805</v>
      </c>
      <c r="J2165" s="29"/>
      <c r="K2165" s="29"/>
      <c r="L2165" s="29">
        <v>694</v>
      </c>
      <c r="M2165" s="28">
        <v>1078</v>
      </c>
      <c r="N2165" s="28" t="s">
        <v>67</v>
      </c>
      <c r="O2165" s="21">
        <f>IF(ISBLANK(J2165),(IF(ISBLANK(I2165),(IF(ISBLANK(K2165),(IF(ISBLANK(M2165),"Preis fehlt",M2165*'JR1'!AD$2)),K2165)),I2165)),J2165)</f>
        <v>805</v>
      </c>
    </row>
    <row r="2166" spans="1:15" x14ac:dyDescent="0.25">
      <c r="A2166" s="14">
        <v>13107</v>
      </c>
      <c r="B2166" s="15" t="s">
        <v>62</v>
      </c>
      <c r="C2166" s="16" t="s">
        <v>5380</v>
      </c>
      <c r="D2166" s="15" t="s">
        <v>5381</v>
      </c>
      <c r="E2166" s="17" t="s">
        <v>65</v>
      </c>
      <c r="F2166" s="18" t="s">
        <v>1407</v>
      </c>
      <c r="G2166" s="19">
        <v>6</v>
      </c>
      <c r="H2166" s="19">
        <v>6</v>
      </c>
      <c r="I2166" s="20"/>
      <c r="J2166" s="20"/>
      <c r="K2166" s="20"/>
      <c r="L2166" s="20"/>
      <c r="M2166" s="20"/>
      <c r="N2166" s="19" t="s">
        <v>67</v>
      </c>
      <c r="O2166" s="21" t="str">
        <f>IF(ISBLANK(J2166),(IF(ISBLANK(I2166),(IF(ISBLANK(K2166),(IF(ISBLANK(M2166),"Preis fehlt",M2166*'JR1'!AD$2)),K2166)),I2166)),J2166)</f>
        <v>Preis fehlt</v>
      </c>
    </row>
    <row r="2167" spans="1:15" x14ac:dyDescent="0.25">
      <c r="A2167" s="23">
        <v>13106</v>
      </c>
      <c r="B2167" s="24" t="s">
        <v>62</v>
      </c>
      <c r="C2167" s="25" t="s">
        <v>5382</v>
      </c>
      <c r="D2167" s="24" t="s">
        <v>5383</v>
      </c>
      <c r="E2167" s="26" t="s">
        <v>70</v>
      </c>
      <c r="F2167" s="27" t="s">
        <v>1407</v>
      </c>
      <c r="G2167" s="28">
        <v>6</v>
      </c>
      <c r="H2167" s="28">
        <v>6</v>
      </c>
      <c r="I2167" s="29"/>
      <c r="J2167" s="29"/>
      <c r="K2167" s="29"/>
      <c r="L2167" s="29"/>
      <c r="M2167" s="28">
        <v>1136</v>
      </c>
      <c r="N2167" s="28" t="s">
        <v>67</v>
      </c>
      <c r="O2167" s="21">
        <f>IF(ISBLANK(J2167),(IF(ISBLANK(I2167),(IF(ISBLANK(K2167),(IF(ISBLANK(M2167),"Preis fehlt",M2167*'JR1'!AD$2)),K2167)),I2167)),J2167)</f>
        <v>1363.2</v>
      </c>
    </row>
    <row r="2168" spans="1:15" ht="30" x14ac:dyDescent="0.25">
      <c r="A2168" s="14">
        <v>8544</v>
      </c>
      <c r="B2168" s="15" t="s">
        <v>56</v>
      </c>
      <c r="C2168" s="16" t="s">
        <v>5384</v>
      </c>
      <c r="D2168" s="15" t="s">
        <v>5385</v>
      </c>
      <c r="E2168" s="17" t="s">
        <v>98</v>
      </c>
      <c r="F2168" s="18" t="s">
        <v>5386</v>
      </c>
      <c r="G2168" s="19">
        <v>20</v>
      </c>
      <c r="H2168" s="19">
        <v>20</v>
      </c>
      <c r="I2168" s="20">
        <v>8433</v>
      </c>
      <c r="J2168" s="20"/>
      <c r="K2168" s="20"/>
      <c r="L2168" s="20">
        <v>7147</v>
      </c>
      <c r="M2168" s="19">
        <v>9283</v>
      </c>
      <c r="N2168" s="19" t="s">
        <v>67</v>
      </c>
      <c r="O2168" s="21">
        <f>IF(ISBLANK(J2168),(IF(ISBLANK(I2168),(IF(ISBLANK(K2168),(IF(ISBLANK(M2168),"Preis fehlt",M2168*'JR1'!AD$2)),K2168)),I2168)),J2168)</f>
        <v>8433</v>
      </c>
    </row>
    <row r="2169" spans="1:15" x14ac:dyDescent="0.25">
      <c r="A2169" s="23">
        <v>18839</v>
      </c>
      <c r="B2169" s="24" t="s">
        <v>56</v>
      </c>
      <c r="C2169" s="25" t="s">
        <v>5387</v>
      </c>
      <c r="D2169" s="24" t="s">
        <v>5388</v>
      </c>
      <c r="E2169" s="26" t="s">
        <v>98</v>
      </c>
      <c r="F2169" s="27" t="s">
        <v>2582</v>
      </c>
      <c r="G2169" s="28">
        <v>1</v>
      </c>
      <c r="H2169" s="28">
        <v>6</v>
      </c>
      <c r="I2169" s="29"/>
      <c r="J2169" s="29"/>
      <c r="K2169" s="29"/>
      <c r="L2169" s="29"/>
      <c r="M2169" s="29"/>
      <c r="N2169" s="28" t="s">
        <v>67</v>
      </c>
      <c r="O2169" s="21" t="str">
        <f>IF(ISBLANK(J2169),(IF(ISBLANK(I2169),(IF(ISBLANK(K2169),(IF(ISBLANK(M2169),"Preis fehlt",M2169*'JR1'!AD$2)),K2169)),I2169)),J2169)</f>
        <v>Preis fehlt</v>
      </c>
    </row>
    <row r="2170" spans="1:15" x14ac:dyDescent="0.25">
      <c r="A2170" s="14">
        <v>18092</v>
      </c>
      <c r="B2170" s="15" t="s">
        <v>56</v>
      </c>
      <c r="C2170" s="16" t="s">
        <v>5389</v>
      </c>
      <c r="D2170" s="15" t="s">
        <v>5390</v>
      </c>
      <c r="E2170" s="17" t="s">
        <v>98</v>
      </c>
      <c r="F2170" s="18" t="s">
        <v>683</v>
      </c>
      <c r="G2170" s="19">
        <v>4</v>
      </c>
      <c r="H2170" s="19">
        <v>4</v>
      </c>
      <c r="I2170" s="20"/>
      <c r="J2170" s="20"/>
      <c r="K2170" s="20"/>
      <c r="L2170" s="20"/>
      <c r="M2170" s="20"/>
      <c r="N2170" s="19" t="s">
        <v>67</v>
      </c>
      <c r="O2170" s="21" t="str">
        <f>IF(ISBLANK(J2170),(IF(ISBLANK(I2170),(IF(ISBLANK(K2170),(IF(ISBLANK(M2170),"Preis fehlt",M2170*'JR1'!AD$2)),K2170)),I2170)),J2170)</f>
        <v>Preis fehlt</v>
      </c>
    </row>
    <row r="2171" spans="1:15" x14ac:dyDescent="0.25">
      <c r="A2171" s="23">
        <v>8049</v>
      </c>
      <c r="B2171" s="24" t="s">
        <v>56</v>
      </c>
      <c r="C2171" s="25" t="s">
        <v>5391</v>
      </c>
      <c r="D2171" s="24" t="s">
        <v>5392</v>
      </c>
      <c r="E2171" s="26" t="s">
        <v>129</v>
      </c>
      <c r="F2171" s="27" t="s">
        <v>5393</v>
      </c>
      <c r="G2171" s="28">
        <v>4</v>
      </c>
      <c r="H2171" s="28">
        <v>12</v>
      </c>
      <c r="I2171" s="29">
        <v>4210</v>
      </c>
      <c r="J2171" s="29"/>
      <c r="K2171" s="29"/>
      <c r="L2171" s="29">
        <v>3568</v>
      </c>
      <c r="M2171" s="28">
        <v>4709</v>
      </c>
      <c r="N2171" s="28" t="s">
        <v>67</v>
      </c>
      <c r="O2171" s="21">
        <f>IF(ISBLANK(J2171),(IF(ISBLANK(I2171),(IF(ISBLANK(K2171),(IF(ISBLANK(M2171),"Preis fehlt",M2171*'JR1'!AD$2)),K2171)),I2171)),J2171)</f>
        <v>4210</v>
      </c>
    </row>
    <row r="2172" spans="1:15" x14ac:dyDescent="0.25">
      <c r="A2172" s="14">
        <v>18793</v>
      </c>
      <c r="B2172" s="15" t="s">
        <v>56</v>
      </c>
      <c r="C2172" s="16" t="s">
        <v>5394</v>
      </c>
      <c r="D2172" s="15" t="s">
        <v>5395</v>
      </c>
      <c r="E2172" s="17" t="s">
        <v>129</v>
      </c>
      <c r="F2172" s="18" t="s">
        <v>3904</v>
      </c>
      <c r="G2172" s="19">
        <v>1</v>
      </c>
      <c r="H2172" s="19">
        <v>6</v>
      </c>
      <c r="I2172" s="20">
        <v>565</v>
      </c>
      <c r="J2172" s="20"/>
      <c r="K2172" s="20"/>
      <c r="L2172" s="20">
        <v>479</v>
      </c>
      <c r="M2172" s="19">
        <v>712</v>
      </c>
      <c r="N2172" s="19" t="s">
        <v>100</v>
      </c>
      <c r="O2172" s="21">
        <f>IF(ISBLANK(J2172),(IF(ISBLANK(I2172),(IF(ISBLANK(K2172),(IF(ISBLANK(M2172),"Preis fehlt",M2172*'JR1'!AD$2)),K2172)),I2172)),J2172)</f>
        <v>565</v>
      </c>
    </row>
    <row r="2173" spans="1:15" x14ac:dyDescent="0.25">
      <c r="A2173" s="23">
        <v>18794</v>
      </c>
      <c r="B2173" s="24" t="s">
        <v>56</v>
      </c>
      <c r="C2173" s="25" t="s">
        <v>5396</v>
      </c>
      <c r="D2173" s="24" t="s">
        <v>5397</v>
      </c>
      <c r="E2173" s="26" t="s">
        <v>129</v>
      </c>
      <c r="F2173" s="27" t="s">
        <v>1291</v>
      </c>
      <c r="G2173" s="28">
        <v>1</v>
      </c>
      <c r="H2173" s="28">
        <v>6</v>
      </c>
      <c r="I2173" s="29">
        <v>241</v>
      </c>
      <c r="J2173" s="29"/>
      <c r="K2173" s="29"/>
      <c r="L2173" s="29">
        <v>205</v>
      </c>
      <c r="M2173" s="28">
        <v>303</v>
      </c>
      <c r="N2173" s="28" t="s">
        <v>100</v>
      </c>
      <c r="O2173" s="21">
        <f>IF(ISBLANK(J2173),(IF(ISBLANK(I2173),(IF(ISBLANK(K2173),(IF(ISBLANK(M2173),"Preis fehlt",M2173*'JR1'!AD$2)),K2173)),I2173)),J2173)</f>
        <v>241</v>
      </c>
    </row>
    <row r="2174" spans="1:15" ht="30" x14ac:dyDescent="0.25">
      <c r="A2174" s="14">
        <v>4115</v>
      </c>
      <c r="B2174" s="15" t="s">
        <v>56</v>
      </c>
      <c r="C2174" s="16" t="s">
        <v>5398</v>
      </c>
      <c r="D2174" s="15" t="s">
        <v>5399</v>
      </c>
      <c r="E2174" s="17" t="s">
        <v>98</v>
      </c>
      <c r="F2174" s="18" t="s">
        <v>2202</v>
      </c>
      <c r="G2174" s="19">
        <v>12</v>
      </c>
      <c r="H2174" s="19">
        <v>12</v>
      </c>
      <c r="I2174" s="20"/>
      <c r="J2174" s="20"/>
      <c r="K2174" s="20"/>
      <c r="L2174" s="20"/>
      <c r="M2174" s="20"/>
      <c r="N2174" s="19" t="s">
        <v>88</v>
      </c>
      <c r="O2174" s="21" t="str">
        <f>IF(ISBLANK(J2174),(IF(ISBLANK(I2174),(IF(ISBLANK(K2174),(IF(ISBLANK(M2174),"Preis fehlt",M2174*'JR1'!AD$2)),K2174)),I2174)),J2174)</f>
        <v>Preis fehlt</v>
      </c>
    </row>
    <row r="2175" spans="1:15" x14ac:dyDescent="0.25">
      <c r="A2175" s="14">
        <v>10520</v>
      </c>
      <c r="B2175" s="15" t="s">
        <v>56</v>
      </c>
      <c r="C2175" s="16" t="s">
        <v>5400</v>
      </c>
      <c r="D2175" s="15" t="s">
        <v>5401</v>
      </c>
      <c r="E2175" s="17" t="s">
        <v>59</v>
      </c>
      <c r="F2175" s="18" t="s">
        <v>280</v>
      </c>
      <c r="G2175" s="19">
        <v>4</v>
      </c>
      <c r="H2175" s="19">
        <v>4</v>
      </c>
      <c r="I2175" s="20"/>
      <c r="J2175" s="20"/>
      <c r="K2175" s="20"/>
      <c r="L2175" s="20"/>
      <c r="M2175" s="20"/>
      <c r="N2175" s="19" t="s">
        <v>462</v>
      </c>
      <c r="O2175" s="21" t="str">
        <f>IF(ISBLANK(J2175),(IF(ISBLANK(I2175),(IF(ISBLANK(K2175),(IF(ISBLANK(M2175),"Preis fehlt",M2175*'JR1'!AD$2)),K2175)),I2175)),J2175)</f>
        <v>Preis fehlt</v>
      </c>
    </row>
    <row r="2176" spans="1:15" x14ac:dyDescent="0.25">
      <c r="A2176" s="23">
        <v>5180</v>
      </c>
      <c r="B2176" s="24" t="s">
        <v>56</v>
      </c>
      <c r="C2176" s="25" t="s">
        <v>5402</v>
      </c>
      <c r="D2176" s="24" t="s">
        <v>5403</v>
      </c>
      <c r="E2176" s="26" t="s">
        <v>59</v>
      </c>
      <c r="F2176" s="27" t="s">
        <v>2229</v>
      </c>
      <c r="G2176" s="28">
        <v>12</v>
      </c>
      <c r="H2176" s="28">
        <v>12</v>
      </c>
      <c r="I2176" s="29">
        <v>3553</v>
      </c>
      <c r="J2176" s="29"/>
      <c r="K2176" s="29"/>
      <c r="L2176" s="29">
        <v>3011</v>
      </c>
      <c r="M2176" s="28">
        <v>3995</v>
      </c>
      <c r="N2176" s="28" t="s">
        <v>93</v>
      </c>
      <c r="O2176" s="21">
        <f>IF(ISBLANK(J2176),(IF(ISBLANK(I2176),(IF(ISBLANK(K2176),(IF(ISBLANK(M2176),"Preis fehlt",M2176*'JR1'!AD$2)),K2176)),I2176)),J2176)</f>
        <v>3553</v>
      </c>
    </row>
    <row r="2177" spans="1:15" x14ac:dyDescent="0.25">
      <c r="A2177" s="14">
        <v>10128</v>
      </c>
      <c r="B2177" s="15" t="s">
        <v>56</v>
      </c>
      <c r="C2177" s="16" t="s">
        <v>5404</v>
      </c>
      <c r="D2177" s="15" t="s">
        <v>5405</v>
      </c>
      <c r="E2177" s="17" t="s">
        <v>352</v>
      </c>
      <c r="F2177" s="18" t="s">
        <v>1790</v>
      </c>
      <c r="G2177" s="19">
        <v>6</v>
      </c>
      <c r="H2177" s="19">
        <v>6</v>
      </c>
      <c r="I2177" s="20"/>
      <c r="J2177" s="20"/>
      <c r="K2177" s="20"/>
      <c r="L2177" s="20"/>
      <c r="M2177" s="20"/>
      <c r="N2177" s="19" t="s">
        <v>104</v>
      </c>
      <c r="O2177" s="21" t="str">
        <f>IF(ISBLANK(J2177),(IF(ISBLANK(I2177),(IF(ISBLANK(K2177),(IF(ISBLANK(M2177),"Preis fehlt",M2177*'JR1'!AD$2)),K2177)),I2177)),J2177)</f>
        <v>Preis fehlt</v>
      </c>
    </row>
    <row r="2178" spans="1:15" x14ac:dyDescent="0.25">
      <c r="A2178" s="23">
        <v>18070</v>
      </c>
      <c r="B2178" s="24" t="s">
        <v>56</v>
      </c>
      <c r="C2178" s="25" t="s">
        <v>5406</v>
      </c>
      <c r="D2178" s="24" t="s">
        <v>5407</v>
      </c>
      <c r="E2178" s="26" t="s">
        <v>59</v>
      </c>
      <c r="F2178" s="27" t="s">
        <v>935</v>
      </c>
      <c r="G2178" s="28">
        <v>2</v>
      </c>
      <c r="H2178" s="28">
        <v>2</v>
      </c>
      <c r="I2178" s="29"/>
      <c r="J2178" s="29"/>
      <c r="K2178" s="29"/>
      <c r="L2178" s="29"/>
      <c r="M2178" s="29"/>
      <c r="N2178" s="28" t="s">
        <v>104</v>
      </c>
      <c r="O2178" s="21" t="str">
        <f>IF(ISBLANK(J2178),(IF(ISBLANK(I2178),(IF(ISBLANK(K2178),(IF(ISBLANK(M2178),"Preis fehlt",M2178*'JR1'!AD$2)),K2178)),I2178)),J2178)</f>
        <v>Preis fehlt</v>
      </c>
    </row>
    <row r="2179" spans="1:15" ht="30" x14ac:dyDescent="0.25">
      <c r="A2179" s="14">
        <v>5414</v>
      </c>
      <c r="B2179" s="15" t="s">
        <v>56</v>
      </c>
      <c r="C2179" s="16" t="s">
        <v>5408</v>
      </c>
      <c r="D2179" s="15" t="s">
        <v>5409</v>
      </c>
      <c r="E2179" s="17" t="s">
        <v>74</v>
      </c>
      <c r="F2179" s="18" t="s">
        <v>468</v>
      </c>
      <c r="G2179" s="19">
        <v>6</v>
      </c>
      <c r="H2179" s="19">
        <v>6</v>
      </c>
      <c r="I2179" s="20">
        <v>1776</v>
      </c>
      <c r="J2179" s="20"/>
      <c r="K2179" s="20"/>
      <c r="L2179" s="20">
        <v>1506</v>
      </c>
      <c r="M2179" s="19">
        <v>1992</v>
      </c>
      <c r="N2179" s="19" t="s">
        <v>80</v>
      </c>
      <c r="O2179" s="21">
        <f>IF(ISBLANK(J2179),(IF(ISBLANK(I2179),(IF(ISBLANK(K2179),(IF(ISBLANK(M2179),"Preis fehlt",M2179*'JR1'!AD$2)),K2179)),I2179)),J2179)</f>
        <v>1776</v>
      </c>
    </row>
    <row r="2180" spans="1:15" ht="30" x14ac:dyDescent="0.25">
      <c r="A2180" s="23">
        <v>18076</v>
      </c>
      <c r="B2180" s="24" t="s">
        <v>56</v>
      </c>
      <c r="C2180" s="25" t="s">
        <v>5410</v>
      </c>
      <c r="D2180" s="24" t="s">
        <v>5411</v>
      </c>
      <c r="E2180" s="26" t="s">
        <v>98</v>
      </c>
      <c r="F2180" s="27" t="s">
        <v>2199</v>
      </c>
      <c r="G2180" s="28">
        <v>8</v>
      </c>
      <c r="H2180" s="28">
        <v>8</v>
      </c>
      <c r="I2180" s="29"/>
      <c r="J2180" s="29"/>
      <c r="K2180" s="29"/>
      <c r="L2180" s="29"/>
      <c r="M2180" s="29"/>
      <c r="N2180" s="28" t="s">
        <v>267</v>
      </c>
      <c r="O2180" s="21" t="str">
        <f>IF(ISBLANK(J2180),(IF(ISBLANK(I2180),(IF(ISBLANK(K2180),(IF(ISBLANK(M2180),"Preis fehlt",M2180*'JR1'!AD$2)),K2180)),I2180)),J2180)</f>
        <v>Preis fehlt</v>
      </c>
    </row>
    <row r="2181" spans="1:15" ht="30" x14ac:dyDescent="0.25">
      <c r="A2181" s="14">
        <v>12110</v>
      </c>
      <c r="B2181" s="15" t="s">
        <v>56</v>
      </c>
      <c r="C2181" s="16" t="s">
        <v>5412</v>
      </c>
      <c r="D2181" s="15" t="s">
        <v>5413</v>
      </c>
      <c r="E2181" s="17" t="s">
        <v>129</v>
      </c>
      <c r="F2181" s="18" t="s">
        <v>5414</v>
      </c>
      <c r="G2181" s="19">
        <v>9</v>
      </c>
      <c r="H2181" s="19">
        <v>9</v>
      </c>
      <c r="I2181" s="20">
        <v>2525</v>
      </c>
      <c r="J2181" s="20"/>
      <c r="K2181" s="20"/>
      <c r="L2181" s="20">
        <v>2138</v>
      </c>
      <c r="M2181" s="19">
        <v>1949</v>
      </c>
      <c r="N2181" s="19" t="s">
        <v>126</v>
      </c>
      <c r="O2181" s="21">
        <f>IF(ISBLANK(J2181),(IF(ISBLANK(I2181),(IF(ISBLANK(K2181),(IF(ISBLANK(M2181),"Preis fehlt",M2181*'JR1'!AD$2)),K2181)),I2181)),J2181)</f>
        <v>2525</v>
      </c>
    </row>
    <row r="2182" spans="1:15" x14ac:dyDescent="0.25">
      <c r="A2182" s="23">
        <v>15734</v>
      </c>
      <c r="B2182" s="24" t="s">
        <v>134</v>
      </c>
      <c r="C2182" s="25" t="s">
        <v>5415</v>
      </c>
      <c r="D2182" s="24" t="s">
        <v>5416</v>
      </c>
      <c r="E2182" s="26" t="s">
        <v>98</v>
      </c>
      <c r="F2182" s="27" t="s">
        <v>230</v>
      </c>
      <c r="G2182" s="28">
        <v>1</v>
      </c>
      <c r="H2182" s="28">
        <v>4</v>
      </c>
      <c r="I2182" s="29"/>
      <c r="J2182" s="29"/>
      <c r="K2182" s="29"/>
      <c r="L2182" s="29"/>
      <c r="M2182" s="29"/>
      <c r="N2182" s="28" t="s">
        <v>67</v>
      </c>
      <c r="O2182" s="21" t="str">
        <f>IF(ISBLANK(J2182),(IF(ISBLANK(I2182),(IF(ISBLANK(K2182),(IF(ISBLANK(M2182),"Preis fehlt",M2182*'JR1'!AD$2)),K2182)),I2182)),J2182)</f>
        <v>Preis fehlt</v>
      </c>
    </row>
    <row r="2183" spans="1:15" ht="30" x14ac:dyDescent="0.25">
      <c r="A2183" s="14">
        <v>8545</v>
      </c>
      <c r="B2183" s="15" t="s">
        <v>56</v>
      </c>
      <c r="C2183" s="16" t="s">
        <v>5417</v>
      </c>
      <c r="D2183" s="15" t="s">
        <v>5418</v>
      </c>
      <c r="E2183" s="17" t="s">
        <v>59</v>
      </c>
      <c r="F2183" s="18" t="s">
        <v>2563</v>
      </c>
      <c r="G2183" s="19">
        <v>8</v>
      </c>
      <c r="H2183" s="19">
        <v>8</v>
      </c>
      <c r="I2183" s="20">
        <v>3886</v>
      </c>
      <c r="J2183" s="20"/>
      <c r="K2183" s="20"/>
      <c r="L2183" s="20">
        <v>3294</v>
      </c>
      <c r="M2183" s="19">
        <v>4385</v>
      </c>
      <c r="N2183" s="19" t="s">
        <v>67</v>
      </c>
      <c r="O2183" s="21">
        <f>IF(ISBLANK(J2183),(IF(ISBLANK(I2183),(IF(ISBLANK(K2183),(IF(ISBLANK(M2183),"Preis fehlt",M2183*'JR1'!AD$2)),K2183)),I2183)),J2183)</f>
        <v>3886</v>
      </c>
    </row>
    <row r="2184" spans="1:15" x14ac:dyDescent="0.25">
      <c r="A2184" s="23">
        <v>2104</v>
      </c>
      <c r="B2184" s="24" t="s">
        <v>56</v>
      </c>
      <c r="C2184" s="25" t="s">
        <v>5419</v>
      </c>
      <c r="D2184" s="24" t="s">
        <v>5420</v>
      </c>
      <c r="E2184" s="26" t="s">
        <v>70</v>
      </c>
      <c r="F2184" s="27" t="s">
        <v>4914</v>
      </c>
      <c r="G2184" s="28">
        <v>1</v>
      </c>
      <c r="H2184" s="28">
        <v>6</v>
      </c>
      <c r="I2184" s="29">
        <v>520</v>
      </c>
      <c r="J2184" s="29"/>
      <c r="K2184" s="29"/>
      <c r="L2184" s="29">
        <v>441</v>
      </c>
      <c r="M2184" s="28">
        <v>586</v>
      </c>
      <c r="N2184" s="28" t="s">
        <v>93</v>
      </c>
      <c r="O2184" s="21">
        <f>IF(ISBLANK(J2184),(IF(ISBLANK(I2184),(IF(ISBLANK(K2184),(IF(ISBLANK(M2184),"Preis fehlt",M2184*'JR1'!AD$2)),K2184)),I2184)),J2184)</f>
        <v>520</v>
      </c>
    </row>
    <row r="2185" spans="1:15" ht="30" x14ac:dyDescent="0.25">
      <c r="A2185" s="14">
        <v>2054</v>
      </c>
      <c r="B2185" s="15" t="s">
        <v>56</v>
      </c>
      <c r="C2185" s="16" t="s">
        <v>5421</v>
      </c>
      <c r="D2185" s="15" t="s">
        <v>5422</v>
      </c>
      <c r="E2185" s="17" t="s">
        <v>514</v>
      </c>
      <c r="F2185" s="18" t="s">
        <v>4220</v>
      </c>
      <c r="G2185" s="19">
        <v>12</v>
      </c>
      <c r="H2185" s="19">
        <v>12</v>
      </c>
      <c r="I2185" s="20">
        <v>6741</v>
      </c>
      <c r="J2185" s="20"/>
      <c r="K2185" s="20"/>
      <c r="L2185" s="20">
        <v>5712</v>
      </c>
      <c r="M2185" s="19">
        <v>7549</v>
      </c>
      <c r="N2185" s="19" t="s">
        <v>88</v>
      </c>
      <c r="O2185" s="21">
        <f>IF(ISBLANK(J2185),(IF(ISBLANK(I2185),(IF(ISBLANK(K2185),(IF(ISBLANK(M2185),"Preis fehlt",M2185*'JR1'!AD$2)),K2185)),I2185)),J2185)</f>
        <v>6741</v>
      </c>
    </row>
    <row r="2186" spans="1:15" x14ac:dyDescent="0.25">
      <c r="A2186" s="23">
        <v>18162</v>
      </c>
      <c r="B2186" s="24" t="s">
        <v>56</v>
      </c>
      <c r="C2186" s="25" t="s">
        <v>5423</v>
      </c>
      <c r="D2186" s="24" t="s">
        <v>5424</v>
      </c>
      <c r="E2186" s="26" t="s">
        <v>98</v>
      </c>
      <c r="F2186" s="27" t="s">
        <v>280</v>
      </c>
      <c r="G2186" s="28">
        <v>4</v>
      </c>
      <c r="H2186" s="28">
        <v>4</v>
      </c>
      <c r="I2186" s="29"/>
      <c r="J2186" s="29"/>
      <c r="K2186" s="29"/>
      <c r="L2186" s="29"/>
      <c r="M2186" s="29"/>
      <c r="N2186" s="28" t="s">
        <v>227</v>
      </c>
      <c r="O2186" s="21" t="str">
        <f>IF(ISBLANK(J2186),(IF(ISBLANK(I2186),(IF(ISBLANK(K2186),(IF(ISBLANK(M2186),"Preis fehlt",M2186*'JR1'!AD$2)),K2186)),I2186)),J2186)</f>
        <v>Preis fehlt</v>
      </c>
    </row>
    <row r="2187" spans="1:15" x14ac:dyDescent="0.25">
      <c r="A2187" s="14">
        <v>7759</v>
      </c>
      <c r="B2187" s="15" t="s">
        <v>56</v>
      </c>
      <c r="C2187" s="16" t="s">
        <v>5425</v>
      </c>
      <c r="D2187" s="15" t="s">
        <v>5426</v>
      </c>
      <c r="E2187" s="17" t="s">
        <v>129</v>
      </c>
      <c r="F2187" s="18" t="s">
        <v>5427</v>
      </c>
      <c r="G2187" s="19">
        <v>16</v>
      </c>
      <c r="H2187" s="19">
        <v>16</v>
      </c>
      <c r="I2187" s="20">
        <v>5388</v>
      </c>
      <c r="J2187" s="20"/>
      <c r="K2187" s="20"/>
      <c r="L2187" s="20">
        <v>4566</v>
      </c>
      <c r="M2187" s="19">
        <v>6022</v>
      </c>
      <c r="N2187" s="19" t="s">
        <v>100</v>
      </c>
      <c r="O2187" s="21">
        <f>IF(ISBLANK(J2187),(IF(ISBLANK(I2187),(IF(ISBLANK(K2187),(IF(ISBLANK(M2187),"Preis fehlt",M2187*'JR1'!AD$2)),K2187)),I2187)),J2187)</f>
        <v>5388</v>
      </c>
    </row>
    <row r="2188" spans="1:15" ht="30" x14ac:dyDescent="0.25">
      <c r="A2188" s="23">
        <v>1010</v>
      </c>
      <c r="B2188" s="24" t="s">
        <v>56</v>
      </c>
      <c r="C2188" s="25" t="s">
        <v>5428</v>
      </c>
      <c r="D2188" s="24" t="s">
        <v>5429</v>
      </c>
      <c r="E2188" s="26" t="s">
        <v>194</v>
      </c>
      <c r="F2188" s="27" t="s">
        <v>5430</v>
      </c>
      <c r="G2188" s="28">
        <v>18</v>
      </c>
      <c r="H2188" s="28">
        <v>18</v>
      </c>
      <c r="I2188" s="29">
        <v>2689</v>
      </c>
      <c r="J2188" s="29"/>
      <c r="K2188" s="29"/>
      <c r="L2188" s="29">
        <v>2280</v>
      </c>
      <c r="M2188" s="28">
        <v>3008</v>
      </c>
      <c r="N2188" s="28" t="s">
        <v>88</v>
      </c>
      <c r="O2188" s="21">
        <f>IF(ISBLANK(J2188),(IF(ISBLANK(I2188),(IF(ISBLANK(K2188),(IF(ISBLANK(M2188),"Preis fehlt",M2188*'JR1'!AD$2)),K2188)),I2188)),J2188)</f>
        <v>2689</v>
      </c>
    </row>
    <row r="2189" spans="1:15" ht="30" x14ac:dyDescent="0.25">
      <c r="A2189" s="14">
        <v>969</v>
      </c>
      <c r="B2189" s="15" t="s">
        <v>56</v>
      </c>
      <c r="C2189" s="16" t="s">
        <v>5431</v>
      </c>
      <c r="D2189" s="15" t="s">
        <v>5432</v>
      </c>
      <c r="E2189" s="17" t="s">
        <v>59</v>
      </c>
      <c r="F2189" s="18" t="s">
        <v>4542</v>
      </c>
      <c r="G2189" s="19">
        <v>15</v>
      </c>
      <c r="H2189" s="19">
        <v>15</v>
      </c>
      <c r="I2189" s="20">
        <v>4382</v>
      </c>
      <c r="J2189" s="20"/>
      <c r="K2189" s="20"/>
      <c r="L2189" s="20">
        <v>3714</v>
      </c>
      <c r="M2189" s="19">
        <v>4902</v>
      </c>
      <c r="N2189" s="19" t="s">
        <v>88</v>
      </c>
      <c r="O2189" s="21">
        <f>IF(ISBLANK(J2189),(IF(ISBLANK(I2189),(IF(ISBLANK(K2189),(IF(ISBLANK(M2189),"Preis fehlt",M2189*'JR1'!AD$2)),K2189)),I2189)),J2189)</f>
        <v>4382</v>
      </c>
    </row>
    <row r="2190" spans="1:15" ht="30" x14ac:dyDescent="0.25">
      <c r="A2190" s="23">
        <v>2272</v>
      </c>
      <c r="B2190" s="24" t="s">
        <v>56</v>
      </c>
      <c r="C2190" s="25" t="s">
        <v>5433</v>
      </c>
      <c r="D2190" s="24" t="s">
        <v>5434</v>
      </c>
      <c r="E2190" s="26" t="s">
        <v>5435</v>
      </c>
      <c r="F2190" s="27" t="s">
        <v>252</v>
      </c>
      <c r="G2190" s="28">
        <v>4</v>
      </c>
      <c r="H2190" s="28">
        <v>4</v>
      </c>
      <c r="I2190" s="29">
        <v>497</v>
      </c>
      <c r="J2190" s="29"/>
      <c r="K2190" s="29"/>
      <c r="L2190" s="29">
        <v>420</v>
      </c>
      <c r="M2190" s="28">
        <v>570</v>
      </c>
      <c r="N2190" s="28" t="s">
        <v>88</v>
      </c>
      <c r="O2190" s="21">
        <f>IF(ISBLANK(J2190),(IF(ISBLANK(I2190),(IF(ISBLANK(K2190),(IF(ISBLANK(M2190),"Preis fehlt",M2190*'JR1'!AD$2)),K2190)),I2190)),J2190)</f>
        <v>497</v>
      </c>
    </row>
    <row r="2191" spans="1:15" x14ac:dyDescent="0.25">
      <c r="A2191" s="14">
        <v>11000</v>
      </c>
      <c r="B2191" s="15" t="s">
        <v>56</v>
      </c>
      <c r="C2191" s="16" t="s">
        <v>5436</v>
      </c>
      <c r="D2191" s="15" t="s">
        <v>5437</v>
      </c>
      <c r="E2191" s="17" t="s">
        <v>70</v>
      </c>
      <c r="F2191" s="18" t="s">
        <v>1302</v>
      </c>
      <c r="G2191" s="19">
        <v>6</v>
      </c>
      <c r="H2191" s="19">
        <v>6</v>
      </c>
      <c r="I2191" s="20">
        <v>357</v>
      </c>
      <c r="J2191" s="20"/>
      <c r="K2191" s="20"/>
      <c r="L2191" s="20">
        <v>301</v>
      </c>
      <c r="M2191" s="19">
        <v>495</v>
      </c>
      <c r="N2191" s="19" t="s">
        <v>67</v>
      </c>
      <c r="O2191" s="21">
        <f>IF(ISBLANK(J2191),(IF(ISBLANK(I2191),(IF(ISBLANK(K2191),(IF(ISBLANK(M2191),"Preis fehlt",M2191*'JR1'!AD$2)),K2191)),I2191)),J2191)</f>
        <v>357</v>
      </c>
    </row>
    <row r="2192" spans="1:15" x14ac:dyDescent="0.25">
      <c r="A2192" s="23">
        <v>416</v>
      </c>
      <c r="B2192" s="24" t="s">
        <v>56</v>
      </c>
      <c r="C2192" s="25" t="s">
        <v>5438</v>
      </c>
      <c r="D2192" s="24" t="s">
        <v>5439</v>
      </c>
      <c r="E2192" s="26" t="s">
        <v>98</v>
      </c>
      <c r="F2192" s="27" t="s">
        <v>5440</v>
      </c>
      <c r="G2192" s="28">
        <v>2</v>
      </c>
      <c r="H2192" s="28">
        <v>6</v>
      </c>
      <c r="I2192" s="29">
        <v>2068</v>
      </c>
      <c r="J2192" s="29"/>
      <c r="K2192" s="29"/>
      <c r="L2192" s="29">
        <v>1754</v>
      </c>
      <c r="M2192" s="28">
        <v>2315</v>
      </c>
      <c r="N2192" s="28" t="s">
        <v>462</v>
      </c>
      <c r="O2192" s="21">
        <f>IF(ISBLANK(J2192),(IF(ISBLANK(I2192),(IF(ISBLANK(K2192),(IF(ISBLANK(M2192),"Preis fehlt",M2192*'JR1'!AD$2)),K2192)),I2192)),J2192)</f>
        <v>2068</v>
      </c>
    </row>
    <row r="2193" spans="1:15" ht="30" x14ac:dyDescent="0.25">
      <c r="A2193" s="23">
        <v>11007</v>
      </c>
      <c r="B2193" s="24" t="s">
        <v>56</v>
      </c>
      <c r="C2193" s="25" t="s">
        <v>5441</v>
      </c>
      <c r="D2193" s="24" t="s">
        <v>5442</v>
      </c>
      <c r="E2193" s="26" t="s">
        <v>65</v>
      </c>
      <c r="F2193" s="27" t="s">
        <v>613</v>
      </c>
      <c r="G2193" s="28">
        <v>4</v>
      </c>
      <c r="H2193" s="28">
        <v>4</v>
      </c>
      <c r="I2193" s="29">
        <v>1355</v>
      </c>
      <c r="J2193" s="29"/>
      <c r="K2193" s="29"/>
      <c r="L2193" s="29">
        <v>1150</v>
      </c>
      <c r="M2193" s="28">
        <v>1882</v>
      </c>
      <c r="N2193" s="28" t="s">
        <v>267</v>
      </c>
      <c r="O2193" s="21">
        <f>IF(ISBLANK(J2193),(IF(ISBLANK(I2193),(IF(ISBLANK(K2193),(IF(ISBLANK(M2193),"Preis fehlt",M2193*'JR1'!AD$2)),K2193)),I2193)),J2193)</f>
        <v>1355</v>
      </c>
    </row>
    <row r="2194" spans="1:15" x14ac:dyDescent="0.25">
      <c r="A2194" s="14">
        <v>18179</v>
      </c>
      <c r="B2194" s="15" t="s">
        <v>56</v>
      </c>
      <c r="C2194" s="16" t="s">
        <v>5443</v>
      </c>
      <c r="D2194" s="15" t="s">
        <v>5444</v>
      </c>
      <c r="E2194" s="17" t="s">
        <v>59</v>
      </c>
      <c r="F2194" s="18" t="s">
        <v>828</v>
      </c>
      <c r="G2194" s="19">
        <v>2</v>
      </c>
      <c r="H2194" s="19">
        <v>2</v>
      </c>
      <c r="I2194" s="20"/>
      <c r="J2194" s="20"/>
      <c r="K2194" s="20"/>
      <c r="L2194" s="20"/>
      <c r="M2194" s="20"/>
      <c r="N2194" s="19" t="s">
        <v>67</v>
      </c>
      <c r="O2194" s="21" t="str">
        <f>IF(ISBLANK(J2194),(IF(ISBLANK(I2194),(IF(ISBLANK(K2194),(IF(ISBLANK(M2194),"Preis fehlt",M2194*'JR1'!AD$2)),K2194)),I2194)),J2194)</f>
        <v>Preis fehlt</v>
      </c>
    </row>
    <row r="2195" spans="1:15" x14ac:dyDescent="0.25">
      <c r="A2195" s="14">
        <v>5636</v>
      </c>
      <c r="B2195" s="15" t="s">
        <v>56</v>
      </c>
      <c r="C2195" s="16" t="s">
        <v>5445</v>
      </c>
      <c r="D2195" s="15" t="s">
        <v>5446</v>
      </c>
      <c r="E2195" s="17" t="s">
        <v>74</v>
      </c>
      <c r="F2195" s="18" t="s">
        <v>5447</v>
      </c>
      <c r="G2195" s="19">
        <v>2</v>
      </c>
      <c r="H2195" s="19">
        <v>12</v>
      </c>
      <c r="I2195" s="20">
        <v>756</v>
      </c>
      <c r="J2195" s="20"/>
      <c r="K2195" s="20"/>
      <c r="L2195" s="20">
        <v>667</v>
      </c>
      <c r="M2195" s="19">
        <v>1079</v>
      </c>
      <c r="N2195" s="19" t="s">
        <v>67</v>
      </c>
      <c r="O2195" s="21">
        <f>IF(ISBLANK(J2195),(IF(ISBLANK(I2195),(IF(ISBLANK(K2195),(IF(ISBLANK(M2195),"Preis fehlt",M2195*'JR1'!AD$2)),K2195)),I2195)),J2195)</f>
        <v>756</v>
      </c>
    </row>
    <row r="2196" spans="1:15" ht="30" x14ac:dyDescent="0.25">
      <c r="A2196" s="23">
        <v>7552</v>
      </c>
      <c r="B2196" s="24" t="s">
        <v>56</v>
      </c>
      <c r="C2196" s="25" t="s">
        <v>5448</v>
      </c>
      <c r="D2196" s="24" t="s">
        <v>5449</v>
      </c>
      <c r="E2196" s="26" t="s">
        <v>129</v>
      </c>
      <c r="F2196" s="27" t="s">
        <v>5450</v>
      </c>
      <c r="G2196" s="28">
        <v>8</v>
      </c>
      <c r="H2196" s="28">
        <v>8</v>
      </c>
      <c r="I2196" s="29">
        <v>2660</v>
      </c>
      <c r="J2196" s="29"/>
      <c r="K2196" s="29"/>
      <c r="L2196" s="29">
        <v>2255</v>
      </c>
      <c r="M2196" s="28">
        <v>2972</v>
      </c>
      <c r="N2196" s="28" t="s">
        <v>126</v>
      </c>
      <c r="O2196" s="21">
        <f>IF(ISBLANK(J2196),(IF(ISBLANK(I2196),(IF(ISBLANK(K2196),(IF(ISBLANK(M2196),"Preis fehlt",M2196*'JR1'!AD$2)),K2196)),I2196)),J2196)</f>
        <v>2660</v>
      </c>
    </row>
    <row r="2197" spans="1:15" ht="30" x14ac:dyDescent="0.25">
      <c r="A2197" s="14">
        <v>5621</v>
      </c>
      <c r="B2197" s="15" t="s">
        <v>56</v>
      </c>
      <c r="C2197" s="16" t="s">
        <v>5451</v>
      </c>
      <c r="D2197" s="15" t="s">
        <v>5452</v>
      </c>
      <c r="E2197" s="17" t="s">
        <v>59</v>
      </c>
      <c r="F2197" s="18" t="s">
        <v>1216</v>
      </c>
      <c r="G2197" s="19">
        <v>1</v>
      </c>
      <c r="H2197" s="19">
        <v>2</v>
      </c>
      <c r="I2197" s="20">
        <v>354</v>
      </c>
      <c r="J2197" s="20"/>
      <c r="K2197" s="20"/>
      <c r="L2197" s="20">
        <v>300</v>
      </c>
      <c r="M2197" s="19">
        <v>519</v>
      </c>
      <c r="N2197" s="19" t="s">
        <v>80</v>
      </c>
      <c r="O2197" s="21">
        <f>IF(ISBLANK(J2197),(IF(ISBLANK(I2197),(IF(ISBLANK(K2197),(IF(ISBLANK(M2197),"Preis fehlt",M2197*'JR1'!AD$2)),K2197)),I2197)),J2197)</f>
        <v>354</v>
      </c>
    </row>
    <row r="2198" spans="1:15" x14ac:dyDescent="0.25">
      <c r="A2198" s="23">
        <v>4094</v>
      </c>
      <c r="B2198" s="24" t="s">
        <v>56</v>
      </c>
      <c r="C2198" s="25" t="s">
        <v>5453</v>
      </c>
      <c r="D2198" s="24" t="s">
        <v>5454</v>
      </c>
      <c r="E2198" s="26" t="s">
        <v>154</v>
      </c>
      <c r="F2198" s="27" t="s">
        <v>1652</v>
      </c>
      <c r="G2198" s="28">
        <v>12</v>
      </c>
      <c r="H2198" s="28">
        <v>12</v>
      </c>
      <c r="I2198" s="29">
        <v>584</v>
      </c>
      <c r="J2198" s="29"/>
      <c r="K2198" s="29"/>
      <c r="L2198" s="29">
        <v>494</v>
      </c>
      <c r="M2198" s="28">
        <v>691</v>
      </c>
      <c r="N2198" s="28" t="s">
        <v>76</v>
      </c>
      <c r="O2198" s="21">
        <f>IF(ISBLANK(J2198),(IF(ISBLANK(I2198),(IF(ISBLANK(K2198),(IF(ISBLANK(M2198),"Preis fehlt",M2198*'JR1'!AD$2)),K2198)),I2198)),J2198)</f>
        <v>584</v>
      </c>
    </row>
    <row r="2199" spans="1:15" ht="120" x14ac:dyDescent="0.25">
      <c r="A2199" s="14">
        <v>826</v>
      </c>
      <c r="B2199" s="15" t="s">
        <v>56</v>
      </c>
      <c r="C2199" s="16" t="s">
        <v>5455</v>
      </c>
      <c r="D2199" s="15" t="s">
        <v>5456</v>
      </c>
      <c r="E2199" s="17" t="s">
        <v>154</v>
      </c>
      <c r="F2199" s="18" t="s">
        <v>242</v>
      </c>
      <c r="G2199" s="19">
        <v>12</v>
      </c>
      <c r="H2199" s="19">
        <v>12</v>
      </c>
      <c r="I2199" s="20">
        <v>1342</v>
      </c>
      <c r="J2199" s="20"/>
      <c r="K2199" s="20"/>
      <c r="L2199" s="20">
        <v>1137</v>
      </c>
      <c r="M2199" s="19">
        <v>1496</v>
      </c>
      <c r="N2199" s="19" t="s">
        <v>76</v>
      </c>
      <c r="O2199" s="21">
        <f>IF(ISBLANK(J2199),(IF(ISBLANK(I2199),(IF(ISBLANK(K2199),(IF(ISBLANK(M2199),"Preis fehlt",M2199*'JR1'!AD$2)),K2199)),I2199)),J2199)</f>
        <v>1342</v>
      </c>
    </row>
    <row r="2200" spans="1:15" ht="30" x14ac:dyDescent="0.25">
      <c r="A2200" s="23">
        <v>12688</v>
      </c>
      <c r="B2200" s="24" t="s">
        <v>56</v>
      </c>
      <c r="C2200" s="25" t="s">
        <v>5457</v>
      </c>
      <c r="D2200" s="24" t="s">
        <v>5458</v>
      </c>
      <c r="E2200" s="26" t="s">
        <v>74</v>
      </c>
      <c r="F2200" s="27" t="s">
        <v>5459</v>
      </c>
      <c r="G2200" s="28">
        <v>1</v>
      </c>
      <c r="H2200" s="28">
        <v>4</v>
      </c>
      <c r="I2200" s="29">
        <v>1127</v>
      </c>
      <c r="J2200" s="29"/>
      <c r="K2200" s="29"/>
      <c r="L2200" s="29">
        <v>955</v>
      </c>
      <c r="M2200" s="28">
        <v>1004</v>
      </c>
      <c r="N2200" s="28" t="s">
        <v>80</v>
      </c>
      <c r="O2200" s="21">
        <f>IF(ISBLANK(J2200),(IF(ISBLANK(I2200),(IF(ISBLANK(K2200),(IF(ISBLANK(M2200),"Preis fehlt",M2200*'JR1'!AD$2)),K2200)),I2200)),J2200)</f>
        <v>1127</v>
      </c>
    </row>
    <row r="2201" spans="1:15" ht="30" x14ac:dyDescent="0.25">
      <c r="A2201" s="14">
        <v>8552</v>
      </c>
      <c r="B2201" s="15" t="s">
        <v>56</v>
      </c>
      <c r="C2201" s="16" t="s">
        <v>5460</v>
      </c>
      <c r="D2201" s="15" t="s">
        <v>5461</v>
      </c>
      <c r="E2201" s="17" t="s">
        <v>129</v>
      </c>
      <c r="F2201" s="18" t="s">
        <v>5462</v>
      </c>
      <c r="G2201" s="19">
        <v>4</v>
      </c>
      <c r="H2201" s="19">
        <v>4</v>
      </c>
      <c r="I2201" s="20">
        <v>437</v>
      </c>
      <c r="J2201" s="20"/>
      <c r="K2201" s="20"/>
      <c r="L2201" s="20">
        <v>370</v>
      </c>
      <c r="M2201" s="19">
        <v>488</v>
      </c>
      <c r="N2201" s="19" t="s">
        <v>80</v>
      </c>
      <c r="O2201" s="21">
        <f>IF(ISBLANK(J2201),(IF(ISBLANK(I2201),(IF(ISBLANK(K2201),(IF(ISBLANK(M2201),"Preis fehlt",M2201*'JR1'!AD$2)),K2201)),I2201)),J2201)</f>
        <v>437</v>
      </c>
    </row>
    <row r="2202" spans="1:15" x14ac:dyDescent="0.25">
      <c r="A2202" s="23">
        <v>9060</v>
      </c>
      <c r="B2202" s="24" t="s">
        <v>56</v>
      </c>
      <c r="C2202" s="25" t="s">
        <v>5463</v>
      </c>
      <c r="D2202" s="24" t="s">
        <v>5464</v>
      </c>
      <c r="E2202" s="26" t="s">
        <v>74</v>
      </c>
      <c r="F2202" s="27" t="s">
        <v>465</v>
      </c>
      <c r="G2202" s="28">
        <v>1</v>
      </c>
      <c r="H2202" s="28">
        <v>10</v>
      </c>
      <c r="I2202" s="29">
        <v>1466</v>
      </c>
      <c r="J2202" s="29"/>
      <c r="K2202" s="29"/>
      <c r="L2202" s="29">
        <v>1242</v>
      </c>
      <c r="M2202" s="28">
        <v>1692</v>
      </c>
      <c r="N2202" s="28" t="s">
        <v>104</v>
      </c>
      <c r="O2202" s="21">
        <f>IF(ISBLANK(J2202),(IF(ISBLANK(I2202),(IF(ISBLANK(K2202),(IF(ISBLANK(M2202),"Preis fehlt",M2202*'JR1'!AD$2)),K2202)),I2202)),J2202)</f>
        <v>1466</v>
      </c>
    </row>
    <row r="2203" spans="1:15" ht="30" x14ac:dyDescent="0.25">
      <c r="A2203" s="14">
        <v>12702</v>
      </c>
      <c r="B2203" s="15" t="s">
        <v>56</v>
      </c>
      <c r="C2203" s="16" t="s">
        <v>5465</v>
      </c>
      <c r="D2203" s="15" t="s">
        <v>5466</v>
      </c>
      <c r="E2203" s="17" t="s">
        <v>74</v>
      </c>
      <c r="F2203" s="18" t="s">
        <v>110</v>
      </c>
      <c r="G2203" s="19">
        <v>1</v>
      </c>
      <c r="H2203" s="19">
        <v>1</v>
      </c>
      <c r="I2203" s="20">
        <v>348</v>
      </c>
      <c r="J2203" s="20"/>
      <c r="K2203" s="20"/>
      <c r="L2203" s="20">
        <v>294</v>
      </c>
      <c r="M2203" s="19">
        <v>486</v>
      </c>
      <c r="N2203" s="19" t="s">
        <v>80</v>
      </c>
      <c r="O2203" s="21">
        <f>IF(ISBLANK(J2203),(IF(ISBLANK(I2203),(IF(ISBLANK(K2203),(IF(ISBLANK(M2203),"Preis fehlt",M2203*'JR1'!AD$2)),K2203)),I2203)),J2203)</f>
        <v>348</v>
      </c>
    </row>
    <row r="2204" spans="1:15" x14ac:dyDescent="0.25">
      <c r="A2204" s="14">
        <v>13370</v>
      </c>
      <c r="B2204" s="15" t="s">
        <v>62</v>
      </c>
      <c r="C2204" s="16" t="s">
        <v>5467</v>
      </c>
      <c r="D2204" s="15" t="s">
        <v>5468</v>
      </c>
      <c r="E2204" s="17" t="s">
        <v>70</v>
      </c>
      <c r="F2204" s="18" t="s">
        <v>317</v>
      </c>
      <c r="G2204" s="19">
        <v>1</v>
      </c>
      <c r="H2204" s="19">
        <v>12</v>
      </c>
      <c r="I2204" s="20"/>
      <c r="J2204" s="20"/>
      <c r="K2204" s="20"/>
      <c r="L2204" s="20"/>
      <c r="M2204" s="19">
        <v>572</v>
      </c>
      <c r="N2204" s="19" t="s">
        <v>67</v>
      </c>
      <c r="O2204" s="21">
        <f>IF(ISBLANK(J2204),(IF(ISBLANK(I2204),(IF(ISBLANK(K2204),(IF(ISBLANK(M2204),"Preis fehlt",M2204*'JR1'!AD$2)),K2204)),I2204)),J2204)</f>
        <v>686.4</v>
      </c>
    </row>
    <row r="2205" spans="1:15" ht="165" x14ac:dyDescent="0.25">
      <c r="A2205" s="23">
        <v>4238</v>
      </c>
      <c r="B2205" s="24" t="s">
        <v>56</v>
      </c>
      <c r="C2205" s="25" t="s">
        <v>5469</v>
      </c>
      <c r="D2205" s="24" t="s">
        <v>5470</v>
      </c>
      <c r="E2205" s="26" t="s">
        <v>74</v>
      </c>
      <c r="F2205" s="27" t="s">
        <v>1002</v>
      </c>
      <c r="G2205" s="28">
        <v>6</v>
      </c>
      <c r="H2205" s="28">
        <v>6</v>
      </c>
      <c r="I2205" s="29">
        <v>374</v>
      </c>
      <c r="J2205" s="29"/>
      <c r="K2205" s="29"/>
      <c r="L2205" s="29">
        <v>317</v>
      </c>
      <c r="M2205" s="28">
        <v>448</v>
      </c>
      <c r="N2205" s="28" t="s">
        <v>76</v>
      </c>
      <c r="O2205" s="21">
        <f>IF(ISBLANK(J2205),(IF(ISBLANK(I2205),(IF(ISBLANK(K2205),(IF(ISBLANK(M2205),"Preis fehlt",M2205*'JR1'!AD$2)),K2205)),I2205)),J2205)</f>
        <v>374</v>
      </c>
    </row>
    <row r="2206" spans="1:15" x14ac:dyDescent="0.25">
      <c r="A2206" s="23">
        <v>12904</v>
      </c>
      <c r="B2206" s="24" t="s">
        <v>56</v>
      </c>
      <c r="C2206" s="25" t="s">
        <v>5471</v>
      </c>
      <c r="D2206" s="24" t="s">
        <v>5472</v>
      </c>
      <c r="E2206" s="26" t="s">
        <v>59</v>
      </c>
      <c r="F2206" s="27" t="s">
        <v>2038</v>
      </c>
      <c r="G2206" s="28">
        <v>4</v>
      </c>
      <c r="H2206" s="28">
        <v>4</v>
      </c>
      <c r="I2206" s="29">
        <v>402</v>
      </c>
      <c r="J2206" s="29"/>
      <c r="K2206" s="29"/>
      <c r="L2206" s="29">
        <v>342</v>
      </c>
      <c r="M2206" s="28">
        <v>522</v>
      </c>
      <c r="N2206" s="28" t="s">
        <v>76</v>
      </c>
      <c r="O2206" s="21">
        <f>IF(ISBLANK(J2206),(IF(ISBLANK(I2206),(IF(ISBLANK(K2206),(IF(ISBLANK(M2206),"Preis fehlt",M2206*'JR1'!AD$2)),K2206)),I2206)),J2206)</f>
        <v>402</v>
      </c>
    </row>
    <row r="2207" spans="1:15" x14ac:dyDescent="0.25">
      <c r="A2207" s="14">
        <v>5606</v>
      </c>
      <c r="B2207" s="15" t="s">
        <v>56</v>
      </c>
      <c r="C2207" s="16" t="s">
        <v>5473</v>
      </c>
      <c r="D2207" s="15" t="s">
        <v>5474</v>
      </c>
      <c r="E2207" s="17" t="s">
        <v>74</v>
      </c>
      <c r="F2207" s="18" t="s">
        <v>402</v>
      </c>
      <c r="G2207" s="19">
        <v>6</v>
      </c>
      <c r="H2207" s="19">
        <v>6</v>
      </c>
      <c r="I2207" s="20">
        <v>673</v>
      </c>
      <c r="J2207" s="20"/>
      <c r="K2207" s="20"/>
      <c r="L2207" s="20">
        <v>570</v>
      </c>
      <c r="M2207" s="19">
        <v>954</v>
      </c>
      <c r="N2207" s="19" t="s">
        <v>76</v>
      </c>
      <c r="O2207" s="21">
        <f>IF(ISBLANK(J2207),(IF(ISBLANK(I2207),(IF(ISBLANK(K2207),(IF(ISBLANK(M2207),"Preis fehlt",M2207*'JR1'!AD$2)),K2207)),I2207)),J2207)</f>
        <v>673</v>
      </c>
    </row>
    <row r="2208" spans="1:15" ht="30" x14ac:dyDescent="0.25">
      <c r="A2208" s="23">
        <v>12709</v>
      </c>
      <c r="B2208" s="24" t="s">
        <v>56</v>
      </c>
      <c r="C2208" s="25" t="s">
        <v>5475</v>
      </c>
      <c r="D2208" s="24" t="s">
        <v>5476</v>
      </c>
      <c r="E2208" s="26" t="s">
        <v>129</v>
      </c>
      <c r="F2208" s="27" t="s">
        <v>5477</v>
      </c>
      <c r="G2208" s="28">
        <v>6</v>
      </c>
      <c r="H2208" s="28">
        <v>6</v>
      </c>
      <c r="I2208" s="29">
        <v>1411</v>
      </c>
      <c r="J2208" s="29"/>
      <c r="K2208" s="29"/>
      <c r="L2208" s="29">
        <v>1197</v>
      </c>
      <c r="M2208" s="28">
        <v>1311</v>
      </c>
      <c r="N2208" s="28" t="s">
        <v>223</v>
      </c>
      <c r="O2208" s="21">
        <f>IF(ISBLANK(J2208),(IF(ISBLANK(I2208),(IF(ISBLANK(K2208),(IF(ISBLANK(M2208),"Preis fehlt",M2208*'JR1'!AD$2)),K2208)),I2208)),J2208)</f>
        <v>1411</v>
      </c>
    </row>
    <row r="2209" spans="1:15" x14ac:dyDescent="0.25">
      <c r="A2209" s="14">
        <v>18349</v>
      </c>
      <c r="B2209" s="15" t="s">
        <v>56</v>
      </c>
      <c r="C2209" s="16" t="s">
        <v>5478</v>
      </c>
      <c r="D2209" s="15" t="s">
        <v>5479</v>
      </c>
      <c r="E2209" s="17" t="s">
        <v>59</v>
      </c>
      <c r="F2209" s="18" t="s">
        <v>993</v>
      </c>
      <c r="G2209" s="19">
        <v>1</v>
      </c>
      <c r="H2209" s="19">
        <v>1</v>
      </c>
      <c r="I2209" s="20"/>
      <c r="J2209" s="20"/>
      <c r="K2209" s="20"/>
      <c r="L2209" s="20"/>
      <c r="M2209" s="20"/>
      <c r="N2209" s="19" t="s">
        <v>294</v>
      </c>
      <c r="O2209" s="21" t="str">
        <f>IF(ISBLANK(J2209),(IF(ISBLANK(I2209),(IF(ISBLANK(K2209),(IF(ISBLANK(M2209),"Preis fehlt",M2209*'JR1'!AD$2)),K2209)),I2209)),J2209)</f>
        <v>Preis fehlt</v>
      </c>
    </row>
    <row r="2210" spans="1:15" ht="30" x14ac:dyDescent="0.25">
      <c r="A2210" s="23">
        <v>5415</v>
      </c>
      <c r="B2210" s="24" t="s">
        <v>56</v>
      </c>
      <c r="C2210" s="25" t="s">
        <v>5480</v>
      </c>
      <c r="D2210" s="24" t="s">
        <v>5481</v>
      </c>
      <c r="E2210" s="26" t="s">
        <v>74</v>
      </c>
      <c r="F2210" s="27" t="s">
        <v>651</v>
      </c>
      <c r="G2210" s="28">
        <v>1</v>
      </c>
      <c r="H2210" s="28">
        <v>10</v>
      </c>
      <c r="I2210" s="29">
        <v>3776</v>
      </c>
      <c r="J2210" s="29"/>
      <c r="K2210" s="29"/>
      <c r="L2210" s="29">
        <v>3200</v>
      </c>
      <c r="M2210" s="28">
        <v>4221</v>
      </c>
      <c r="N2210" s="28" t="s">
        <v>80</v>
      </c>
      <c r="O2210" s="21">
        <f>IF(ISBLANK(J2210),(IF(ISBLANK(I2210),(IF(ISBLANK(K2210),(IF(ISBLANK(M2210),"Preis fehlt",M2210*'JR1'!AD$2)),K2210)),I2210)),J2210)</f>
        <v>3776</v>
      </c>
    </row>
    <row r="2211" spans="1:15" ht="30" x14ac:dyDescent="0.25">
      <c r="A2211" s="14">
        <v>5416</v>
      </c>
      <c r="B2211" s="15" t="s">
        <v>56</v>
      </c>
      <c r="C2211" s="16" t="s">
        <v>5482</v>
      </c>
      <c r="D2211" s="15" t="s">
        <v>5483</v>
      </c>
      <c r="E2211" s="17" t="s">
        <v>129</v>
      </c>
      <c r="F2211" s="18" t="s">
        <v>1486</v>
      </c>
      <c r="G2211" s="19">
        <v>4</v>
      </c>
      <c r="H2211" s="19">
        <v>4</v>
      </c>
      <c r="I2211" s="20">
        <v>1231</v>
      </c>
      <c r="J2211" s="20"/>
      <c r="K2211" s="20"/>
      <c r="L2211" s="20">
        <v>1043</v>
      </c>
      <c r="M2211" s="19">
        <v>1379</v>
      </c>
      <c r="N2211" s="19" t="s">
        <v>80</v>
      </c>
      <c r="O2211" s="21">
        <f>IF(ISBLANK(J2211),(IF(ISBLANK(I2211),(IF(ISBLANK(K2211),(IF(ISBLANK(M2211),"Preis fehlt",M2211*'JR1'!AD$2)),K2211)),I2211)),J2211)</f>
        <v>1231</v>
      </c>
    </row>
    <row r="2212" spans="1:15" x14ac:dyDescent="0.25">
      <c r="A2212" s="23">
        <v>3079</v>
      </c>
      <c r="B2212" s="24" t="s">
        <v>56</v>
      </c>
      <c r="C2212" s="25" t="s">
        <v>5484</v>
      </c>
      <c r="D2212" s="24" t="s">
        <v>5485</v>
      </c>
      <c r="E2212" s="26" t="s">
        <v>129</v>
      </c>
      <c r="F2212" s="27" t="s">
        <v>5486</v>
      </c>
      <c r="G2212" s="28">
        <v>5</v>
      </c>
      <c r="H2212" s="28">
        <v>5</v>
      </c>
      <c r="I2212" s="29">
        <v>1581</v>
      </c>
      <c r="J2212" s="29"/>
      <c r="K2212" s="29"/>
      <c r="L2212" s="29">
        <v>1341</v>
      </c>
      <c r="M2212" s="28">
        <v>1769</v>
      </c>
      <c r="N2212" s="28" t="s">
        <v>76</v>
      </c>
      <c r="O2212" s="21">
        <f>IF(ISBLANK(J2212),(IF(ISBLANK(I2212),(IF(ISBLANK(K2212),(IF(ISBLANK(M2212),"Preis fehlt",M2212*'JR1'!AD$2)),K2212)),I2212)),J2212)</f>
        <v>1581</v>
      </c>
    </row>
    <row r="2213" spans="1:15" x14ac:dyDescent="0.25">
      <c r="A2213" s="14">
        <v>5125</v>
      </c>
      <c r="B2213" s="15" t="s">
        <v>56</v>
      </c>
      <c r="C2213" s="16" t="s">
        <v>5487</v>
      </c>
      <c r="D2213" s="15" t="s">
        <v>5488</v>
      </c>
      <c r="E2213" s="17" t="s">
        <v>129</v>
      </c>
      <c r="F2213" s="18" t="s">
        <v>5312</v>
      </c>
      <c r="G2213" s="19">
        <v>12</v>
      </c>
      <c r="H2213" s="19">
        <v>12</v>
      </c>
      <c r="I2213" s="20">
        <v>3269</v>
      </c>
      <c r="J2213" s="20"/>
      <c r="K2213" s="20"/>
      <c r="L2213" s="20">
        <v>2771</v>
      </c>
      <c r="M2213" s="19">
        <v>3656</v>
      </c>
      <c r="N2213" s="19" t="s">
        <v>100</v>
      </c>
      <c r="O2213" s="21">
        <f>IF(ISBLANK(J2213),(IF(ISBLANK(I2213),(IF(ISBLANK(K2213),(IF(ISBLANK(M2213),"Preis fehlt",M2213*'JR1'!AD$2)),K2213)),I2213)),J2213)</f>
        <v>3269</v>
      </c>
    </row>
    <row r="2214" spans="1:15" x14ac:dyDescent="0.25">
      <c r="A2214" s="23">
        <v>8808</v>
      </c>
      <c r="B2214" s="24" t="s">
        <v>56</v>
      </c>
      <c r="C2214" s="25" t="s">
        <v>5489</v>
      </c>
      <c r="D2214" s="24" t="s">
        <v>5490</v>
      </c>
      <c r="E2214" s="26" t="s">
        <v>129</v>
      </c>
      <c r="F2214" s="27" t="s">
        <v>1407</v>
      </c>
      <c r="G2214" s="28">
        <v>6</v>
      </c>
      <c r="H2214" s="28">
        <v>6</v>
      </c>
      <c r="I2214" s="29">
        <v>611</v>
      </c>
      <c r="J2214" s="29"/>
      <c r="K2214" s="29"/>
      <c r="L2214" s="29">
        <v>518</v>
      </c>
      <c r="M2214" s="28">
        <v>517</v>
      </c>
      <c r="N2214" s="28" t="s">
        <v>67</v>
      </c>
      <c r="O2214" s="21">
        <f>IF(ISBLANK(J2214),(IF(ISBLANK(I2214),(IF(ISBLANK(K2214),(IF(ISBLANK(M2214),"Preis fehlt",M2214*'JR1'!AD$2)),K2214)),I2214)),J2214)</f>
        <v>611</v>
      </c>
    </row>
    <row r="2215" spans="1:15" x14ac:dyDescent="0.25">
      <c r="A2215" s="14">
        <v>12673</v>
      </c>
      <c r="B2215" s="15" t="s">
        <v>56</v>
      </c>
      <c r="C2215" s="16" t="s">
        <v>5491</v>
      </c>
      <c r="D2215" s="15" t="s">
        <v>5492</v>
      </c>
      <c r="E2215" s="17" t="s">
        <v>74</v>
      </c>
      <c r="F2215" s="18" t="s">
        <v>5493</v>
      </c>
      <c r="G2215" s="19">
        <v>12</v>
      </c>
      <c r="H2215" s="19">
        <v>12</v>
      </c>
      <c r="I2215" s="20">
        <v>2167</v>
      </c>
      <c r="J2215" s="20"/>
      <c r="K2215" s="20"/>
      <c r="L2215" s="20">
        <v>1837</v>
      </c>
      <c r="M2215" s="19">
        <v>1986</v>
      </c>
      <c r="N2215" s="19" t="s">
        <v>67</v>
      </c>
      <c r="O2215" s="21">
        <f>IF(ISBLANK(J2215),(IF(ISBLANK(I2215),(IF(ISBLANK(K2215),(IF(ISBLANK(M2215),"Preis fehlt",M2215*'JR1'!AD$2)),K2215)),I2215)),J2215)</f>
        <v>2167</v>
      </c>
    </row>
    <row r="2216" spans="1:15" x14ac:dyDescent="0.25">
      <c r="A2216" s="23">
        <v>4118</v>
      </c>
      <c r="B2216" s="24" t="s">
        <v>56</v>
      </c>
      <c r="C2216" s="25" t="s">
        <v>5494</v>
      </c>
      <c r="D2216" s="24" t="s">
        <v>5495</v>
      </c>
      <c r="E2216" s="26" t="s">
        <v>59</v>
      </c>
      <c r="F2216" s="27" t="s">
        <v>1987</v>
      </c>
      <c r="G2216" s="28">
        <v>3</v>
      </c>
      <c r="H2216" s="28">
        <v>3</v>
      </c>
      <c r="I2216" s="29"/>
      <c r="J2216" s="29"/>
      <c r="K2216" s="29"/>
      <c r="L2216" s="29"/>
      <c r="M2216" s="29"/>
      <c r="N2216" s="28" t="s">
        <v>67</v>
      </c>
      <c r="O2216" s="21" t="str">
        <f>IF(ISBLANK(J2216),(IF(ISBLANK(I2216),(IF(ISBLANK(K2216),(IF(ISBLANK(M2216),"Preis fehlt",M2216*'JR1'!AD$2)),K2216)),I2216)),J2216)</f>
        <v>Preis fehlt</v>
      </c>
    </row>
    <row r="2217" spans="1:15" x14ac:dyDescent="0.25">
      <c r="A2217" s="14">
        <v>5126</v>
      </c>
      <c r="B2217" s="15" t="s">
        <v>56</v>
      </c>
      <c r="C2217" s="16" t="s">
        <v>5496</v>
      </c>
      <c r="D2217" s="15" t="s">
        <v>5497</v>
      </c>
      <c r="E2217" s="17" t="s">
        <v>1037</v>
      </c>
      <c r="F2217" s="18" t="s">
        <v>5498</v>
      </c>
      <c r="G2217" s="19">
        <v>12</v>
      </c>
      <c r="H2217" s="19">
        <v>12</v>
      </c>
      <c r="I2217" s="20">
        <v>4130</v>
      </c>
      <c r="J2217" s="20"/>
      <c r="K2217" s="20"/>
      <c r="L2217" s="20">
        <v>3500</v>
      </c>
      <c r="M2217" s="19">
        <v>4617</v>
      </c>
      <c r="N2217" s="19" t="s">
        <v>104</v>
      </c>
      <c r="O2217" s="21">
        <f>IF(ISBLANK(J2217),(IF(ISBLANK(I2217),(IF(ISBLANK(K2217),(IF(ISBLANK(M2217),"Preis fehlt",M2217*'JR1'!AD$2)),K2217)),I2217)),J2217)</f>
        <v>4130</v>
      </c>
    </row>
    <row r="2218" spans="1:15" x14ac:dyDescent="0.25">
      <c r="A2218" s="23">
        <v>8777</v>
      </c>
      <c r="B2218" s="24" t="s">
        <v>56</v>
      </c>
      <c r="C2218" s="25" t="s">
        <v>5499</v>
      </c>
      <c r="D2218" s="24" t="s">
        <v>5500</v>
      </c>
      <c r="E2218" s="26" t="s">
        <v>59</v>
      </c>
      <c r="F2218" s="27" t="s">
        <v>249</v>
      </c>
      <c r="G2218" s="28">
        <v>4</v>
      </c>
      <c r="H2218" s="28">
        <v>4</v>
      </c>
      <c r="I2218" s="29"/>
      <c r="J2218" s="29"/>
      <c r="K2218" s="29"/>
      <c r="L2218" s="29"/>
      <c r="M2218" s="29"/>
      <c r="N2218" s="28" t="s">
        <v>462</v>
      </c>
      <c r="O2218" s="21" t="str">
        <f>IF(ISBLANK(J2218),(IF(ISBLANK(I2218),(IF(ISBLANK(K2218),(IF(ISBLANK(M2218),"Preis fehlt",M2218*'JR1'!AD$2)),K2218)),I2218)),J2218)</f>
        <v>Preis fehlt</v>
      </c>
    </row>
    <row r="2219" spans="1:15" x14ac:dyDescent="0.25">
      <c r="A2219" s="14">
        <v>8051</v>
      </c>
      <c r="B2219" s="15" t="s">
        <v>56</v>
      </c>
      <c r="C2219" s="16" t="s">
        <v>5501</v>
      </c>
      <c r="D2219" s="15" t="s">
        <v>5502</v>
      </c>
      <c r="E2219" s="17" t="s">
        <v>74</v>
      </c>
      <c r="F2219" s="18" t="s">
        <v>2229</v>
      </c>
      <c r="G2219" s="19">
        <v>12</v>
      </c>
      <c r="H2219" s="19">
        <v>12</v>
      </c>
      <c r="I2219" s="20"/>
      <c r="J2219" s="20"/>
      <c r="K2219" s="20"/>
      <c r="L2219" s="20"/>
      <c r="M2219" s="20"/>
      <c r="N2219" s="19" t="s">
        <v>67</v>
      </c>
      <c r="O2219" s="21" t="str">
        <f>IF(ISBLANK(J2219),(IF(ISBLANK(I2219),(IF(ISBLANK(K2219),(IF(ISBLANK(M2219),"Preis fehlt",M2219*'JR1'!AD$2)),K2219)),I2219)),J2219)</f>
        <v>Preis fehlt</v>
      </c>
    </row>
    <row r="2220" spans="1:15" x14ac:dyDescent="0.25">
      <c r="A2220" s="23">
        <v>15708</v>
      </c>
      <c r="B2220" s="24" t="s">
        <v>134</v>
      </c>
      <c r="C2220" s="25" t="s">
        <v>5503</v>
      </c>
      <c r="D2220" s="24" t="s">
        <v>5504</v>
      </c>
      <c r="E2220" s="26" t="s">
        <v>98</v>
      </c>
      <c r="F2220" s="27" t="s">
        <v>317</v>
      </c>
      <c r="G2220" s="28">
        <v>1</v>
      </c>
      <c r="H2220" s="28">
        <v>6</v>
      </c>
      <c r="I2220" s="29"/>
      <c r="J2220" s="29"/>
      <c r="K2220" s="29"/>
      <c r="L2220" s="29"/>
      <c r="M2220" s="29"/>
      <c r="N2220" s="28" t="s">
        <v>67</v>
      </c>
      <c r="O2220" s="21" t="str">
        <f>IF(ISBLANK(J2220),(IF(ISBLANK(I2220),(IF(ISBLANK(K2220),(IF(ISBLANK(M2220),"Preis fehlt",M2220*'JR1'!AD$2)),K2220)),I2220)),J2220)</f>
        <v>Preis fehlt</v>
      </c>
    </row>
    <row r="2221" spans="1:15" x14ac:dyDescent="0.25">
      <c r="A2221" s="14">
        <v>15796</v>
      </c>
      <c r="B2221" s="15" t="s">
        <v>56</v>
      </c>
      <c r="C2221" s="16" t="s">
        <v>5505</v>
      </c>
      <c r="D2221" s="15" t="s">
        <v>5506</v>
      </c>
      <c r="E2221" s="17" t="s">
        <v>70</v>
      </c>
      <c r="F2221" s="18" t="s">
        <v>317</v>
      </c>
      <c r="G2221" s="19">
        <v>1</v>
      </c>
      <c r="H2221" s="19">
        <v>6</v>
      </c>
      <c r="I2221" s="20">
        <v>708</v>
      </c>
      <c r="J2221" s="20"/>
      <c r="K2221" s="20"/>
      <c r="L2221" s="20">
        <v>610</v>
      </c>
      <c r="M2221" s="19">
        <v>949</v>
      </c>
      <c r="N2221" s="19" t="s">
        <v>67</v>
      </c>
      <c r="O2221" s="21">
        <f>IF(ISBLANK(J2221),(IF(ISBLANK(I2221),(IF(ISBLANK(K2221),(IF(ISBLANK(M2221),"Preis fehlt",M2221*'JR1'!AD$2)),K2221)),I2221)),J2221)</f>
        <v>708</v>
      </c>
    </row>
    <row r="2222" spans="1:15" ht="30" x14ac:dyDescent="0.25">
      <c r="A2222" s="23">
        <v>8719</v>
      </c>
      <c r="B2222" s="24" t="s">
        <v>56</v>
      </c>
      <c r="C2222" s="25" t="s">
        <v>5507</v>
      </c>
      <c r="D2222" s="24" t="s">
        <v>5508</v>
      </c>
      <c r="E2222" s="26" t="s">
        <v>98</v>
      </c>
      <c r="F2222" s="27" t="s">
        <v>935</v>
      </c>
      <c r="G2222" s="28">
        <v>2</v>
      </c>
      <c r="H2222" s="28">
        <v>2</v>
      </c>
      <c r="I2222" s="29"/>
      <c r="J2222" s="29"/>
      <c r="K2222" s="29"/>
      <c r="L2222" s="29"/>
      <c r="M2222" s="29"/>
      <c r="N2222" s="28" t="s">
        <v>80</v>
      </c>
      <c r="O2222" s="21" t="str">
        <f>IF(ISBLANK(J2222),(IF(ISBLANK(I2222),(IF(ISBLANK(K2222),(IF(ISBLANK(M2222),"Preis fehlt",M2222*'JR1'!AD$2)),K2222)),I2222)),J2222)</f>
        <v>Preis fehlt</v>
      </c>
    </row>
    <row r="2223" spans="1:15" ht="30" x14ac:dyDescent="0.25">
      <c r="A2223" s="14">
        <v>12109</v>
      </c>
      <c r="B2223" s="15" t="s">
        <v>56</v>
      </c>
      <c r="C2223" s="16" t="s">
        <v>5509</v>
      </c>
      <c r="D2223" s="15" t="s">
        <v>5510</v>
      </c>
      <c r="E2223" s="17" t="s">
        <v>74</v>
      </c>
      <c r="F2223" s="18" t="s">
        <v>1180</v>
      </c>
      <c r="G2223" s="19">
        <v>4</v>
      </c>
      <c r="H2223" s="19">
        <v>4</v>
      </c>
      <c r="I2223" s="20">
        <v>1217</v>
      </c>
      <c r="J2223" s="20"/>
      <c r="K2223" s="20"/>
      <c r="L2223" s="20">
        <v>1030</v>
      </c>
      <c r="M2223" s="19">
        <v>1058</v>
      </c>
      <c r="N2223" s="19" t="s">
        <v>80</v>
      </c>
      <c r="O2223" s="21">
        <f>IF(ISBLANK(J2223),(IF(ISBLANK(I2223),(IF(ISBLANK(K2223),(IF(ISBLANK(M2223),"Preis fehlt",M2223*'JR1'!AD$2)),K2223)),I2223)),J2223)</f>
        <v>1217</v>
      </c>
    </row>
    <row r="2224" spans="1:15" x14ac:dyDescent="0.25">
      <c r="A2224" s="23">
        <v>5359</v>
      </c>
      <c r="B2224" s="24" t="s">
        <v>56</v>
      </c>
      <c r="C2224" s="25" t="s">
        <v>5511</v>
      </c>
      <c r="D2224" s="24" t="s">
        <v>5512</v>
      </c>
      <c r="E2224" s="26" t="s">
        <v>74</v>
      </c>
      <c r="F2224" s="27" t="s">
        <v>5513</v>
      </c>
      <c r="G2224" s="28">
        <v>12</v>
      </c>
      <c r="H2224" s="28">
        <v>12</v>
      </c>
      <c r="I2224" s="29">
        <v>3581</v>
      </c>
      <c r="J2224" s="29"/>
      <c r="K2224" s="29"/>
      <c r="L2224" s="29">
        <v>3033</v>
      </c>
      <c r="M2224" s="28">
        <v>4002</v>
      </c>
      <c r="N2224" s="28" t="s">
        <v>227</v>
      </c>
      <c r="O2224" s="21">
        <f>IF(ISBLANK(J2224),(IF(ISBLANK(I2224),(IF(ISBLANK(K2224),(IF(ISBLANK(M2224),"Preis fehlt",M2224*'JR1'!AD$2)),K2224)),I2224)),J2224)</f>
        <v>3581</v>
      </c>
    </row>
    <row r="2225" spans="1:15" x14ac:dyDescent="0.25">
      <c r="A2225" s="14">
        <v>18171</v>
      </c>
      <c r="B2225" s="15" t="s">
        <v>56</v>
      </c>
      <c r="C2225" s="16" t="s">
        <v>5514</v>
      </c>
      <c r="D2225" s="15" t="s">
        <v>5515</v>
      </c>
      <c r="E2225" s="17" t="s">
        <v>98</v>
      </c>
      <c r="F2225" s="18" t="s">
        <v>214</v>
      </c>
      <c r="G2225" s="19">
        <v>1</v>
      </c>
      <c r="H2225" s="19">
        <v>1</v>
      </c>
      <c r="I2225" s="20"/>
      <c r="J2225" s="20"/>
      <c r="K2225" s="20"/>
      <c r="L2225" s="20"/>
      <c r="M2225" s="20"/>
      <c r="N2225" s="19" t="s">
        <v>462</v>
      </c>
      <c r="O2225" s="21" t="str">
        <f>IF(ISBLANK(J2225),(IF(ISBLANK(I2225),(IF(ISBLANK(K2225),(IF(ISBLANK(M2225),"Preis fehlt",M2225*'JR1'!AD$2)),K2225)),I2225)),J2225)</f>
        <v>Preis fehlt</v>
      </c>
    </row>
    <row r="2226" spans="1:15" x14ac:dyDescent="0.25">
      <c r="A2226" s="23">
        <v>15968</v>
      </c>
      <c r="B2226" s="24" t="s">
        <v>134</v>
      </c>
      <c r="C2226" s="25" t="s">
        <v>5516</v>
      </c>
      <c r="D2226" s="24" t="s">
        <v>5517</v>
      </c>
      <c r="E2226" s="26" t="s">
        <v>65</v>
      </c>
      <c r="F2226" s="27" t="s">
        <v>959</v>
      </c>
      <c r="G2226" s="28">
        <v>1</v>
      </c>
      <c r="H2226" s="28">
        <v>4</v>
      </c>
      <c r="I2226" s="29"/>
      <c r="J2226" s="29"/>
      <c r="K2226" s="29"/>
      <c r="L2226" s="29"/>
      <c r="M2226" s="29"/>
      <c r="N2226" s="28" t="s">
        <v>67</v>
      </c>
      <c r="O2226" s="21" t="str">
        <f>IF(ISBLANK(J2226),(IF(ISBLANK(I2226),(IF(ISBLANK(K2226),(IF(ISBLANK(M2226),"Preis fehlt",M2226*'JR1'!AD$2)),K2226)),I2226)),J2226)</f>
        <v>Preis fehlt</v>
      </c>
    </row>
    <row r="2227" spans="1:15" x14ac:dyDescent="0.25">
      <c r="A2227" s="14">
        <v>15822</v>
      </c>
      <c r="B2227" s="15" t="s">
        <v>56</v>
      </c>
      <c r="C2227" s="16" t="s">
        <v>5518</v>
      </c>
      <c r="D2227" s="15" t="s">
        <v>5519</v>
      </c>
      <c r="E2227" s="17" t="s">
        <v>65</v>
      </c>
      <c r="F2227" s="18" t="s">
        <v>701</v>
      </c>
      <c r="G2227" s="19">
        <v>1</v>
      </c>
      <c r="H2227" s="19">
        <v>2</v>
      </c>
      <c r="I2227" s="20"/>
      <c r="J2227" s="20"/>
      <c r="K2227" s="20"/>
      <c r="L2227" s="20"/>
      <c r="M2227" s="20"/>
      <c r="N2227" s="19" t="s">
        <v>67</v>
      </c>
      <c r="O2227" s="21" t="str">
        <f>IF(ISBLANK(J2227),(IF(ISBLANK(I2227),(IF(ISBLANK(K2227),(IF(ISBLANK(M2227),"Preis fehlt",M2227*'JR1'!AD$2)),K2227)),I2227)),J2227)</f>
        <v>Preis fehlt</v>
      </c>
    </row>
    <row r="2228" spans="1:15" x14ac:dyDescent="0.25">
      <c r="A2228" s="23">
        <v>16843</v>
      </c>
      <c r="B2228" s="24" t="s">
        <v>56</v>
      </c>
      <c r="C2228" s="25" t="s">
        <v>5520</v>
      </c>
      <c r="D2228" s="24" t="s">
        <v>5521</v>
      </c>
      <c r="E2228" s="26" t="s">
        <v>70</v>
      </c>
      <c r="F2228" s="27" t="s">
        <v>5522</v>
      </c>
      <c r="G2228" s="28">
        <v>1</v>
      </c>
      <c r="H2228" s="28">
        <v>6</v>
      </c>
      <c r="I2228" s="29"/>
      <c r="J2228" s="29"/>
      <c r="K2228" s="29"/>
      <c r="L2228" s="29"/>
      <c r="M2228" s="29"/>
      <c r="N2228" s="28" t="s">
        <v>67</v>
      </c>
      <c r="O2228" s="21" t="str">
        <f>IF(ISBLANK(J2228),(IF(ISBLANK(I2228),(IF(ISBLANK(K2228),(IF(ISBLANK(M2228),"Preis fehlt",M2228*'JR1'!AD$2)),K2228)),I2228)),J2228)</f>
        <v>Preis fehlt</v>
      </c>
    </row>
    <row r="2229" spans="1:15" ht="30" x14ac:dyDescent="0.25">
      <c r="A2229" s="23">
        <v>16444</v>
      </c>
      <c r="B2229" s="24" t="s">
        <v>56</v>
      </c>
      <c r="C2229" s="25" t="s">
        <v>5523</v>
      </c>
      <c r="D2229" s="24" t="s">
        <v>5524</v>
      </c>
      <c r="E2229" s="26" t="s">
        <v>70</v>
      </c>
      <c r="F2229" s="27" t="s">
        <v>651</v>
      </c>
      <c r="G2229" s="28">
        <v>1</v>
      </c>
      <c r="H2229" s="28">
        <v>2</v>
      </c>
      <c r="I2229" s="29"/>
      <c r="J2229" s="29"/>
      <c r="K2229" s="29"/>
      <c r="L2229" s="29"/>
      <c r="M2229" s="29"/>
      <c r="N2229" s="28" t="s">
        <v>284</v>
      </c>
      <c r="O2229" s="21" t="str">
        <f>IF(ISBLANK(J2229),(IF(ISBLANK(I2229),(IF(ISBLANK(K2229),(IF(ISBLANK(M2229),"Preis fehlt",M2229*'JR1'!AD$2)),K2229)),I2229)),J2229)</f>
        <v>Preis fehlt</v>
      </c>
    </row>
    <row r="2230" spans="1:15" ht="30" x14ac:dyDescent="0.25">
      <c r="A2230" s="14">
        <v>15786</v>
      </c>
      <c r="B2230" s="15" t="s">
        <v>134</v>
      </c>
      <c r="C2230" s="16" t="s">
        <v>5525</v>
      </c>
      <c r="D2230" s="15" t="s">
        <v>5526</v>
      </c>
      <c r="E2230" s="17" t="s">
        <v>70</v>
      </c>
      <c r="F2230" s="18" t="s">
        <v>651</v>
      </c>
      <c r="G2230" s="19">
        <v>1</v>
      </c>
      <c r="H2230" s="19">
        <v>2</v>
      </c>
      <c r="I2230" s="20"/>
      <c r="J2230" s="20"/>
      <c r="K2230" s="20"/>
      <c r="L2230" s="20"/>
      <c r="M2230" s="20"/>
      <c r="N2230" s="19" t="s">
        <v>67</v>
      </c>
      <c r="O2230" s="21" t="str">
        <f>IF(ISBLANK(J2230),(IF(ISBLANK(I2230),(IF(ISBLANK(K2230),(IF(ISBLANK(M2230),"Preis fehlt",M2230*'JR1'!AD$2)),K2230)),I2230)),J2230)</f>
        <v>Preis fehlt</v>
      </c>
    </row>
    <row r="2231" spans="1:15" x14ac:dyDescent="0.25">
      <c r="A2231" s="14">
        <v>15728</v>
      </c>
      <c r="B2231" s="15" t="s">
        <v>134</v>
      </c>
      <c r="C2231" s="16" t="s">
        <v>5527</v>
      </c>
      <c r="D2231" s="15" t="s">
        <v>5528</v>
      </c>
      <c r="E2231" s="17" t="s">
        <v>59</v>
      </c>
      <c r="F2231" s="18" t="s">
        <v>5529</v>
      </c>
      <c r="G2231" s="19">
        <v>1</v>
      </c>
      <c r="H2231" s="19">
        <v>9</v>
      </c>
      <c r="I2231" s="20"/>
      <c r="J2231" s="20"/>
      <c r="K2231" s="20"/>
      <c r="L2231" s="20"/>
      <c r="M2231" s="20"/>
      <c r="N2231" s="19" t="s">
        <v>67</v>
      </c>
      <c r="O2231" s="21" t="str">
        <f>IF(ISBLANK(J2231),(IF(ISBLANK(I2231),(IF(ISBLANK(K2231),(IF(ISBLANK(M2231),"Preis fehlt",M2231*'JR1'!AD$2)),K2231)),I2231)),J2231)</f>
        <v>Preis fehlt</v>
      </c>
    </row>
    <row r="2232" spans="1:15" x14ac:dyDescent="0.25">
      <c r="A2232" s="23">
        <v>15982</v>
      </c>
      <c r="B2232" s="24" t="s">
        <v>56</v>
      </c>
      <c r="C2232" s="25" t="s">
        <v>5530</v>
      </c>
      <c r="D2232" s="24" t="s">
        <v>5531</v>
      </c>
      <c r="E2232" s="26" t="s">
        <v>65</v>
      </c>
      <c r="F2232" s="27" t="s">
        <v>5529</v>
      </c>
      <c r="G2232" s="28">
        <v>1</v>
      </c>
      <c r="H2232" s="28">
        <v>9</v>
      </c>
      <c r="I2232" s="29"/>
      <c r="J2232" s="29"/>
      <c r="K2232" s="29"/>
      <c r="L2232" s="29"/>
      <c r="M2232" s="29"/>
      <c r="N2232" s="28" t="s">
        <v>67</v>
      </c>
      <c r="O2232" s="21" t="str">
        <f>IF(ISBLANK(J2232),(IF(ISBLANK(I2232),(IF(ISBLANK(K2232),(IF(ISBLANK(M2232),"Preis fehlt",M2232*'JR1'!AD$2)),K2232)),I2232)),J2232)</f>
        <v>Preis fehlt</v>
      </c>
    </row>
    <row r="2233" spans="1:15" x14ac:dyDescent="0.25">
      <c r="A2233" s="14">
        <v>16279</v>
      </c>
      <c r="B2233" s="15" t="s">
        <v>56</v>
      </c>
      <c r="C2233" s="16" t="s">
        <v>5532</v>
      </c>
      <c r="D2233" s="15" t="s">
        <v>5533</v>
      </c>
      <c r="E2233" s="17" t="s">
        <v>59</v>
      </c>
      <c r="F2233" s="18" t="s">
        <v>1728</v>
      </c>
      <c r="G2233" s="19">
        <v>1</v>
      </c>
      <c r="H2233" s="19">
        <v>4</v>
      </c>
      <c r="I2233" s="20"/>
      <c r="J2233" s="20"/>
      <c r="K2233" s="20"/>
      <c r="L2233" s="20"/>
      <c r="M2233" s="20"/>
      <c r="N2233" s="19" t="s">
        <v>67</v>
      </c>
      <c r="O2233" s="21" t="str">
        <f>IF(ISBLANK(J2233),(IF(ISBLANK(I2233),(IF(ISBLANK(K2233),(IF(ISBLANK(M2233),"Preis fehlt",M2233*'JR1'!AD$2)),K2233)),I2233)),J2233)</f>
        <v>Preis fehlt</v>
      </c>
    </row>
    <row r="2234" spans="1:15" x14ac:dyDescent="0.25">
      <c r="A2234" s="23">
        <v>16352</v>
      </c>
      <c r="B2234" s="24" t="s">
        <v>56</v>
      </c>
      <c r="C2234" s="25" t="s">
        <v>5534</v>
      </c>
      <c r="D2234" s="24" t="s">
        <v>5535</v>
      </c>
      <c r="E2234" s="26" t="s">
        <v>70</v>
      </c>
      <c r="F2234" s="27" t="s">
        <v>71</v>
      </c>
      <c r="G2234" s="28">
        <v>1</v>
      </c>
      <c r="H2234" s="28">
        <v>6</v>
      </c>
      <c r="I2234" s="29"/>
      <c r="J2234" s="29"/>
      <c r="K2234" s="29"/>
      <c r="L2234" s="29"/>
      <c r="M2234" s="29"/>
      <c r="N2234" s="28" t="s">
        <v>67</v>
      </c>
      <c r="O2234" s="21" t="str">
        <f>IF(ISBLANK(J2234),(IF(ISBLANK(I2234),(IF(ISBLANK(K2234),(IF(ISBLANK(M2234),"Preis fehlt",M2234*'JR1'!AD$2)),K2234)),I2234)),J2234)</f>
        <v>Preis fehlt</v>
      </c>
    </row>
    <row r="2235" spans="1:15" x14ac:dyDescent="0.25">
      <c r="A2235" s="14">
        <v>15835</v>
      </c>
      <c r="B2235" s="15" t="s">
        <v>56</v>
      </c>
      <c r="C2235" s="16" t="s">
        <v>5536</v>
      </c>
      <c r="D2235" s="15" t="s">
        <v>5537</v>
      </c>
      <c r="E2235" s="17" t="s">
        <v>65</v>
      </c>
      <c r="F2235" s="18" t="s">
        <v>628</v>
      </c>
      <c r="G2235" s="19">
        <v>1</v>
      </c>
      <c r="H2235" s="19">
        <v>4</v>
      </c>
      <c r="I2235" s="20"/>
      <c r="J2235" s="20"/>
      <c r="K2235" s="20"/>
      <c r="L2235" s="20"/>
      <c r="M2235" s="20"/>
      <c r="N2235" s="19" t="s">
        <v>67</v>
      </c>
      <c r="O2235" s="21" t="str">
        <f>IF(ISBLANK(J2235),(IF(ISBLANK(I2235),(IF(ISBLANK(K2235),(IF(ISBLANK(M2235),"Preis fehlt",M2235*'JR1'!AD$2)),K2235)),I2235)),J2235)</f>
        <v>Preis fehlt</v>
      </c>
    </row>
    <row r="2236" spans="1:15" x14ac:dyDescent="0.25">
      <c r="A2236" s="23">
        <v>15831</v>
      </c>
      <c r="B2236" s="24" t="s">
        <v>56</v>
      </c>
      <c r="C2236" s="25" t="s">
        <v>5538</v>
      </c>
      <c r="D2236" s="24" t="s">
        <v>5539</v>
      </c>
      <c r="E2236" s="26" t="s">
        <v>70</v>
      </c>
      <c r="F2236" s="27" t="s">
        <v>651</v>
      </c>
      <c r="G2236" s="28">
        <v>1</v>
      </c>
      <c r="H2236" s="28">
        <v>4</v>
      </c>
      <c r="I2236" s="29"/>
      <c r="J2236" s="29"/>
      <c r="K2236" s="29"/>
      <c r="L2236" s="29"/>
      <c r="M2236" s="29"/>
      <c r="N2236" s="28" t="s">
        <v>67</v>
      </c>
      <c r="O2236" s="21" t="str">
        <f>IF(ISBLANK(J2236),(IF(ISBLANK(I2236),(IF(ISBLANK(K2236),(IF(ISBLANK(M2236),"Preis fehlt",M2236*'JR1'!AD$2)),K2236)),I2236)),J2236)</f>
        <v>Preis fehlt</v>
      </c>
    </row>
    <row r="2237" spans="1:15" x14ac:dyDescent="0.25">
      <c r="A2237" s="14">
        <v>16446</v>
      </c>
      <c r="B2237" s="15" t="s">
        <v>56</v>
      </c>
      <c r="C2237" s="16" t="s">
        <v>5540</v>
      </c>
      <c r="D2237" s="15" t="s">
        <v>5541</v>
      </c>
      <c r="E2237" s="17" t="s">
        <v>70</v>
      </c>
      <c r="F2237" s="18" t="s">
        <v>651</v>
      </c>
      <c r="G2237" s="19">
        <v>1</v>
      </c>
      <c r="H2237" s="19">
        <v>47</v>
      </c>
      <c r="I2237" s="20"/>
      <c r="J2237" s="20"/>
      <c r="K2237" s="20"/>
      <c r="L2237" s="20"/>
      <c r="M2237" s="20"/>
      <c r="N2237" s="19" t="s">
        <v>67</v>
      </c>
      <c r="O2237" s="21" t="str">
        <f>IF(ISBLANK(J2237),(IF(ISBLANK(I2237),(IF(ISBLANK(K2237),(IF(ISBLANK(M2237),"Preis fehlt",M2237*'JR1'!AD$2)),K2237)),I2237)),J2237)</f>
        <v>Preis fehlt</v>
      </c>
    </row>
    <row r="2238" spans="1:15" x14ac:dyDescent="0.25">
      <c r="A2238" s="23">
        <v>15826</v>
      </c>
      <c r="B2238" s="24" t="s">
        <v>56</v>
      </c>
      <c r="C2238" s="25" t="s">
        <v>5542</v>
      </c>
      <c r="D2238" s="24" t="s">
        <v>5543</v>
      </c>
      <c r="E2238" s="26" t="s">
        <v>65</v>
      </c>
      <c r="F2238" s="27" t="s">
        <v>71</v>
      </c>
      <c r="G2238" s="28">
        <v>1</v>
      </c>
      <c r="H2238" s="28">
        <v>4</v>
      </c>
      <c r="I2238" s="29"/>
      <c r="J2238" s="29"/>
      <c r="K2238" s="29"/>
      <c r="L2238" s="29"/>
      <c r="M2238" s="29"/>
      <c r="N2238" s="28" t="s">
        <v>67</v>
      </c>
      <c r="O2238" s="21" t="str">
        <f>IF(ISBLANK(J2238),(IF(ISBLANK(I2238),(IF(ISBLANK(K2238),(IF(ISBLANK(M2238),"Preis fehlt",M2238*'JR1'!AD$2)),K2238)),I2238)),J2238)</f>
        <v>Preis fehlt</v>
      </c>
    </row>
    <row r="2239" spans="1:15" x14ac:dyDescent="0.25">
      <c r="A2239" s="14">
        <v>16430</v>
      </c>
      <c r="B2239" s="15" t="s">
        <v>56</v>
      </c>
      <c r="C2239" s="16" t="s">
        <v>5544</v>
      </c>
      <c r="D2239" s="15" t="s">
        <v>5545</v>
      </c>
      <c r="E2239" s="17" t="s">
        <v>65</v>
      </c>
      <c r="F2239" s="18" t="s">
        <v>71</v>
      </c>
      <c r="G2239" s="19">
        <v>1</v>
      </c>
      <c r="H2239" s="19">
        <v>4</v>
      </c>
      <c r="I2239" s="20"/>
      <c r="J2239" s="20"/>
      <c r="K2239" s="20"/>
      <c r="L2239" s="20"/>
      <c r="M2239" s="20"/>
      <c r="N2239" s="19" t="s">
        <v>67</v>
      </c>
      <c r="O2239" s="21" t="str">
        <f>IF(ISBLANK(J2239),(IF(ISBLANK(I2239),(IF(ISBLANK(K2239),(IF(ISBLANK(M2239),"Preis fehlt",M2239*'JR1'!AD$2)),K2239)),I2239)),J2239)</f>
        <v>Preis fehlt</v>
      </c>
    </row>
    <row r="2240" spans="1:15" x14ac:dyDescent="0.25">
      <c r="A2240" s="14">
        <v>15733</v>
      </c>
      <c r="B2240" s="15" t="s">
        <v>134</v>
      </c>
      <c r="C2240" s="16" t="s">
        <v>5546</v>
      </c>
      <c r="D2240" s="15" t="s">
        <v>5547</v>
      </c>
      <c r="E2240" s="17" t="s">
        <v>98</v>
      </c>
      <c r="F2240" s="18" t="s">
        <v>3205</v>
      </c>
      <c r="G2240" s="19">
        <v>1</v>
      </c>
      <c r="H2240" s="19">
        <v>6</v>
      </c>
      <c r="I2240" s="20"/>
      <c r="J2240" s="20"/>
      <c r="K2240" s="20"/>
      <c r="L2240" s="20"/>
      <c r="M2240" s="20"/>
      <c r="N2240" s="19" t="s">
        <v>67</v>
      </c>
      <c r="O2240" s="21" t="str">
        <f>IF(ISBLANK(J2240),(IF(ISBLANK(I2240),(IF(ISBLANK(K2240),(IF(ISBLANK(M2240),"Preis fehlt",M2240*'JR1'!AD$2)),K2240)),I2240)),J2240)</f>
        <v>Preis fehlt</v>
      </c>
    </row>
    <row r="2241" spans="1:15" ht="30" x14ac:dyDescent="0.25">
      <c r="A2241" s="23">
        <v>15820</v>
      </c>
      <c r="B2241" s="24" t="s">
        <v>56</v>
      </c>
      <c r="C2241" s="25" t="s">
        <v>5548</v>
      </c>
      <c r="D2241" s="24" t="s">
        <v>5549</v>
      </c>
      <c r="E2241" s="26" t="s">
        <v>65</v>
      </c>
      <c r="F2241" s="27" t="s">
        <v>1438</v>
      </c>
      <c r="G2241" s="28">
        <v>1</v>
      </c>
      <c r="H2241" s="28">
        <v>2</v>
      </c>
      <c r="I2241" s="29"/>
      <c r="J2241" s="29"/>
      <c r="K2241" s="29"/>
      <c r="L2241" s="29"/>
      <c r="M2241" s="29"/>
      <c r="N2241" s="28" t="s">
        <v>80</v>
      </c>
      <c r="O2241" s="21" t="str">
        <f>IF(ISBLANK(J2241),(IF(ISBLANK(I2241),(IF(ISBLANK(K2241),(IF(ISBLANK(M2241),"Preis fehlt",M2241*'JR1'!AD$2)),K2241)),I2241)),J2241)</f>
        <v>Preis fehlt</v>
      </c>
    </row>
    <row r="2242" spans="1:15" x14ac:dyDescent="0.25">
      <c r="A2242" s="14">
        <v>15979</v>
      </c>
      <c r="B2242" s="15" t="s">
        <v>56</v>
      </c>
      <c r="C2242" s="16" t="s">
        <v>5550</v>
      </c>
      <c r="D2242" s="15" t="s">
        <v>5551</v>
      </c>
      <c r="E2242" s="17" t="s">
        <v>59</v>
      </c>
      <c r="F2242" s="18" t="s">
        <v>5552</v>
      </c>
      <c r="G2242" s="19">
        <v>1</v>
      </c>
      <c r="H2242" s="19">
        <v>4</v>
      </c>
      <c r="I2242" s="20"/>
      <c r="J2242" s="20"/>
      <c r="K2242" s="20"/>
      <c r="L2242" s="20"/>
      <c r="M2242" s="20"/>
      <c r="N2242" s="19" t="s">
        <v>67</v>
      </c>
      <c r="O2242" s="21" t="str">
        <f>IF(ISBLANK(J2242),(IF(ISBLANK(I2242),(IF(ISBLANK(K2242),(IF(ISBLANK(M2242),"Preis fehlt",M2242*'JR1'!AD$2)),K2242)),I2242)),J2242)</f>
        <v>Preis fehlt</v>
      </c>
    </row>
    <row r="2243" spans="1:15" x14ac:dyDescent="0.25">
      <c r="A2243" s="23">
        <v>14300</v>
      </c>
      <c r="B2243" s="24" t="s">
        <v>56</v>
      </c>
      <c r="C2243" s="25" t="s">
        <v>5553</v>
      </c>
      <c r="D2243" s="24" t="s">
        <v>5554</v>
      </c>
      <c r="E2243" s="26" t="s">
        <v>98</v>
      </c>
      <c r="F2243" s="27" t="s">
        <v>5552</v>
      </c>
      <c r="G2243" s="28">
        <v>1</v>
      </c>
      <c r="H2243" s="28">
        <v>4</v>
      </c>
      <c r="I2243" s="29"/>
      <c r="J2243" s="29"/>
      <c r="K2243" s="29"/>
      <c r="L2243" s="29"/>
      <c r="M2243" s="29"/>
      <c r="N2243" s="28" t="s">
        <v>67</v>
      </c>
      <c r="O2243" s="21" t="str">
        <f>IF(ISBLANK(J2243),(IF(ISBLANK(I2243),(IF(ISBLANK(K2243),(IF(ISBLANK(M2243),"Preis fehlt",M2243*'JR1'!AD$2)),K2243)),I2243)),J2243)</f>
        <v>Preis fehlt</v>
      </c>
    </row>
    <row r="2244" spans="1:15" x14ac:dyDescent="0.25">
      <c r="A2244" s="14">
        <v>15782</v>
      </c>
      <c r="B2244" s="15" t="s">
        <v>134</v>
      </c>
      <c r="C2244" s="16" t="s">
        <v>5555</v>
      </c>
      <c r="D2244" s="15" t="s">
        <v>5556</v>
      </c>
      <c r="E2244" s="17" t="s">
        <v>98</v>
      </c>
      <c r="F2244" s="18" t="s">
        <v>110</v>
      </c>
      <c r="G2244" s="19">
        <v>1</v>
      </c>
      <c r="H2244" s="19">
        <v>4</v>
      </c>
      <c r="I2244" s="20"/>
      <c r="J2244" s="20"/>
      <c r="K2244" s="20"/>
      <c r="L2244" s="20"/>
      <c r="M2244" s="20"/>
      <c r="N2244" s="19" t="s">
        <v>1350</v>
      </c>
      <c r="O2244" s="21" t="str">
        <f>IF(ISBLANK(J2244),(IF(ISBLANK(I2244),(IF(ISBLANK(K2244),(IF(ISBLANK(M2244),"Preis fehlt",M2244*'JR1'!AD$2)),K2244)),I2244)),J2244)</f>
        <v>Preis fehlt</v>
      </c>
    </row>
    <row r="2245" spans="1:15" x14ac:dyDescent="0.25">
      <c r="A2245" s="23">
        <v>16447</v>
      </c>
      <c r="B2245" s="24" t="s">
        <v>56</v>
      </c>
      <c r="C2245" s="25" t="s">
        <v>5557</v>
      </c>
      <c r="D2245" s="24" t="s">
        <v>5558</v>
      </c>
      <c r="E2245" s="26" t="s">
        <v>70</v>
      </c>
      <c r="F2245" s="27" t="s">
        <v>1900</v>
      </c>
      <c r="G2245" s="28">
        <v>1</v>
      </c>
      <c r="H2245" s="28">
        <v>2</v>
      </c>
      <c r="I2245" s="29"/>
      <c r="J2245" s="29"/>
      <c r="K2245" s="29"/>
      <c r="L2245" s="29"/>
      <c r="M2245" s="29"/>
      <c r="N2245" s="28" t="s">
        <v>76</v>
      </c>
      <c r="O2245" s="21" t="str">
        <f>IF(ISBLANK(J2245),(IF(ISBLANK(I2245),(IF(ISBLANK(K2245),(IF(ISBLANK(M2245),"Preis fehlt",M2245*'JR1'!AD$2)),K2245)),I2245)),J2245)</f>
        <v>Preis fehlt</v>
      </c>
    </row>
    <row r="2246" spans="1:15" x14ac:dyDescent="0.25">
      <c r="A2246" s="14">
        <v>16445</v>
      </c>
      <c r="B2246" s="15" t="s">
        <v>56</v>
      </c>
      <c r="C2246" s="16" t="s">
        <v>5559</v>
      </c>
      <c r="D2246" s="15" t="s">
        <v>5560</v>
      </c>
      <c r="E2246" s="17" t="s">
        <v>65</v>
      </c>
      <c r="F2246" s="18" t="s">
        <v>1900</v>
      </c>
      <c r="G2246" s="19">
        <v>1</v>
      </c>
      <c r="H2246" s="19">
        <v>2</v>
      </c>
      <c r="I2246" s="20"/>
      <c r="J2246" s="20"/>
      <c r="K2246" s="20"/>
      <c r="L2246" s="20"/>
      <c r="M2246" s="20"/>
      <c r="N2246" s="19" t="s">
        <v>76</v>
      </c>
      <c r="O2246" s="21" t="str">
        <f>IF(ISBLANK(J2246),(IF(ISBLANK(I2246),(IF(ISBLANK(K2246),(IF(ISBLANK(M2246),"Preis fehlt",M2246*'JR1'!AD$2)),K2246)),I2246)),J2246)</f>
        <v>Preis fehlt</v>
      </c>
    </row>
    <row r="2247" spans="1:15" x14ac:dyDescent="0.25">
      <c r="A2247" s="23">
        <v>15757</v>
      </c>
      <c r="B2247" s="24" t="s">
        <v>134</v>
      </c>
      <c r="C2247" s="25" t="s">
        <v>5561</v>
      </c>
      <c r="D2247" s="24" t="s">
        <v>5562</v>
      </c>
      <c r="E2247" s="26" t="s">
        <v>98</v>
      </c>
      <c r="F2247" s="27" t="s">
        <v>959</v>
      </c>
      <c r="G2247" s="28">
        <v>1</v>
      </c>
      <c r="H2247" s="28">
        <v>4</v>
      </c>
      <c r="I2247" s="29"/>
      <c r="J2247" s="29"/>
      <c r="K2247" s="29"/>
      <c r="L2247" s="29"/>
      <c r="M2247" s="29"/>
      <c r="N2247" s="28" t="s">
        <v>67</v>
      </c>
      <c r="O2247" s="21" t="str">
        <f>IF(ISBLANK(J2247),(IF(ISBLANK(I2247),(IF(ISBLANK(K2247),(IF(ISBLANK(M2247),"Preis fehlt",M2247*'JR1'!AD$2)),K2247)),I2247)),J2247)</f>
        <v>Preis fehlt</v>
      </c>
    </row>
    <row r="2248" spans="1:15" x14ac:dyDescent="0.25">
      <c r="A2248" s="14">
        <v>15798</v>
      </c>
      <c r="B2248" s="15" t="s">
        <v>56</v>
      </c>
      <c r="C2248" s="16" t="s">
        <v>5563</v>
      </c>
      <c r="D2248" s="15" t="s">
        <v>5564</v>
      </c>
      <c r="E2248" s="17" t="s">
        <v>65</v>
      </c>
      <c r="F2248" s="18" t="s">
        <v>959</v>
      </c>
      <c r="G2248" s="19">
        <v>1</v>
      </c>
      <c r="H2248" s="19">
        <v>4</v>
      </c>
      <c r="I2248" s="20">
        <v>759</v>
      </c>
      <c r="J2248" s="20"/>
      <c r="K2248" s="20"/>
      <c r="L2248" s="20">
        <v>655</v>
      </c>
      <c r="M2248" s="19">
        <v>1006</v>
      </c>
      <c r="N2248" s="19" t="s">
        <v>67</v>
      </c>
      <c r="O2248" s="21">
        <f>IF(ISBLANK(J2248),(IF(ISBLANK(I2248),(IF(ISBLANK(K2248),(IF(ISBLANK(M2248),"Preis fehlt",M2248*'JR1'!AD$2)),K2248)),I2248)),J2248)</f>
        <v>759</v>
      </c>
    </row>
    <row r="2249" spans="1:15" x14ac:dyDescent="0.25">
      <c r="A2249" s="23">
        <v>15980</v>
      </c>
      <c r="B2249" s="24" t="s">
        <v>134</v>
      </c>
      <c r="C2249" s="25" t="s">
        <v>5565</v>
      </c>
      <c r="D2249" s="24" t="s">
        <v>5566</v>
      </c>
      <c r="E2249" s="26" t="s">
        <v>70</v>
      </c>
      <c r="F2249" s="27" t="s">
        <v>222</v>
      </c>
      <c r="G2249" s="28">
        <v>1</v>
      </c>
      <c r="H2249" s="28">
        <v>4</v>
      </c>
      <c r="I2249" s="29"/>
      <c r="J2249" s="29"/>
      <c r="K2249" s="29"/>
      <c r="L2249" s="29"/>
      <c r="M2249" s="29"/>
      <c r="N2249" s="28" t="s">
        <v>67</v>
      </c>
      <c r="O2249" s="21" t="str">
        <f>IF(ISBLANK(J2249),(IF(ISBLANK(I2249),(IF(ISBLANK(K2249),(IF(ISBLANK(M2249),"Preis fehlt",M2249*'JR1'!AD$2)),K2249)),I2249)),J2249)</f>
        <v>Preis fehlt</v>
      </c>
    </row>
    <row r="2250" spans="1:15" x14ac:dyDescent="0.25">
      <c r="A2250" s="14">
        <v>15707</v>
      </c>
      <c r="B2250" s="15" t="s">
        <v>134</v>
      </c>
      <c r="C2250" s="16" t="s">
        <v>5567</v>
      </c>
      <c r="D2250" s="15" t="s">
        <v>5568</v>
      </c>
      <c r="E2250" s="17" t="s">
        <v>98</v>
      </c>
      <c r="F2250" s="18" t="s">
        <v>959</v>
      </c>
      <c r="G2250" s="19">
        <v>1</v>
      </c>
      <c r="H2250" s="19">
        <v>4</v>
      </c>
      <c r="I2250" s="20"/>
      <c r="J2250" s="20"/>
      <c r="K2250" s="20"/>
      <c r="L2250" s="20"/>
      <c r="M2250" s="20"/>
      <c r="N2250" s="19" t="s">
        <v>1350</v>
      </c>
      <c r="O2250" s="21" t="str">
        <f>IF(ISBLANK(J2250),(IF(ISBLANK(I2250),(IF(ISBLANK(K2250),(IF(ISBLANK(M2250),"Preis fehlt",M2250*'JR1'!AD$2)),K2250)),I2250)),J2250)</f>
        <v>Preis fehlt</v>
      </c>
    </row>
    <row r="2251" spans="1:15" x14ac:dyDescent="0.25">
      <c r="A2251" s="23">
        <v>15974</v>
      </c>
      <c r="B2251" s="24" t="s">
        <v>134</v>
      </c>
      <c r="C2251" s="25" t="s">
        <v>5569</v>
      </c>
      <c r="D2251" s="24" t="s">
        <v>5570</v>
      </c>
      <c r="E2251" s="26" t="s">
        <v>70</v>
      </c>
      <c r="F2251" s="27" t="s">
        <v>217</v>
      </c>
      <c r="G2251" s="28">
        <v>1</v>
      </c>
      <c r="H2251" s="28">
        <v>10</v>
      </c>
      <c r="I2251" s="29"/>
      <c r="J2251" s="29"/>
      <c r="K2251" s="29"/>
      <c r="L2251" s="29"/>
      <c r="M2251" s="29"/>
      <c r="N2251" s="28" t="s">
        <v>67</v>
      </c>
      <c r="O2251" s="21" t="str">
        <f>IF(ISBLANK(J2251),(IF(ISBLANK(I2251),(IF(ISBLANK(K2251),(IF(ISBLANK(M2251),"Preis fehlt",M2251*'JR1'!AD$2)),K2251)),I2251)),J2251)</f>
        <v>Preis fehlt</v>
      </c>
    </row>
    <row r="2252" spans="1:15" ht="30" x14ac:dyDescent="0.25">
      <c r="A2252" s="14">
        <v>16835</v>
      </c>
      <c r="B2252" s="15" t="s">
        <v>56</v>
      </c>
      <c r="C2252" s="16" t="s">
        <v>5571</v>
      </c>
      <c r="D2252" s="15" t="s">
        <v>5572</v>
      </c>
      <c r="E2252" s="17" t="s">
        <v>65</v>
      </c>
      <c r="F2252" s="18" t="s">
        <v>217</v>
      </c>
      <c r="G2252" s="19">
        <v>1</v>
      </c>
      <c r="H2252" s="19">
        <v>10</v>
      </c>
      <c r="I2252" s="20">
        <v>485</v>
      </c>
      <c r="J2252" s="20"/>
      <c r="K2252" s="20"/>
      <c r="L2252" s="20">
        <v>378</v>
      </c>
      <c r="M2252" s="19">
        <v>641</v>
      </c>
      <c r="N2252" s="19" t="s">
        <v>67</v>
      </c>
      <c r="O2252" s="21">
        <f>IF(ISBLANK(J2252),(IF(ISBLANK(I2252),(IF(ISBLANK(K2252),(IF(ISBLANK(M2252),"Preis fehlt",M2252*'JR1'!AD$2)),K2252)),I2252)),J2252)</f>
        <v>485</v>
      </c>
    </row>
    <row r="2253" spans="1:15" x14ac:dyDescent="0.25">
      <c r="A2253" s="23">
        <v>15703</v>
      </c>
      <c r="B2253" s="24" t="s">
        <v>134</v>
      </c>
      <c r="C2253" s="25" t="s">
        <v>5573</v>
      </c>
      <c r="D2253" s="24" t="s">
        <v>5574</v>
      </c>
      <c r="E2253" s="26" t="s">
        <v>98</v>
      </c>
      <c r="F2253" s="27" t="s">
        <v>3904</v>
      </c>
      <c r="G2253" s="28">
        <v>1</v>
      </c>
      <c r="H2253" s="28">
        <v>12</v>
      </c>
      <c r="I2253" s="29"/>
      <c r="J2253" s="29"/>
      <c r="K2253" s="29"/>
      <c r="L2253" s="29"/>
      <c r="M2253" s="29"/>
      <c r="N2253" s="28" t="s">
        <v>67</v>
      </c>
      <c r="O2253" s="21" t="str">
        <f>IF(ISBLANK(J2253),(IF(ISBLANK(I2253),(IF(ISBLANK(K2253),(IF(ISBLANK(M2253),"Preis fehlt",M2253*'JR1'!AD$2)),K2253)),I2253)),J2253)</f>
        <v>Preis fehlt</v>
      </c>
    </row>
    <row r="2254" spans="1:15" x14ac:dyDescent="0.25">
      <c r="A2254" s="14">
        <v>15702</v>
      </c>
      <c r="B2254" s="15" t="s">
        <v>56</v>
      </c>
      <c r="C2254" s="16" t="s">
        <v>5575</v>
      </c>
      <c r="D2254" s="15" t="s">
        <v>5576</v>
      </c>
      <c r="E2254" s="17" t="s">
        <v>59</v>
      </c>
      <c r="F2254" s="18" t="s">
        <v>3904</v>
      </c>
      <c r="G2254" s="19">
        <v>1</v>
      </c>
      <c r="H2254" s="19">
        <v>12</v>
      </c>
      <c r="I2254" s="20"/>
      <c r="J2254" s="20"/>
      <c r="K2254" s="20"/>
      <c r="L2254" s="20"/>
      <c r="M2254" s="20"/>
      <c r="N2254" s="19" t="s">
        <v>67</v>
      </c>
      <c r="O2254" s="21" t="str">
        <f>IF(ISBLANK(J2254),(IF(ISBLANK(I2254),(IF(ISBLANK(K2254),(IF(ISBLANK(M2254),"Preis fehlt",M2254*'JR1'!AD$2)),K2254)),I2254)),J2254)</f>
        <v>Preis fehlt</v>
      </c>
    </row>
    <row r="2255" spans="1:15" x14ac:dyDescent="0.25">
      <c r="A2255" s="23">
        <v>15752</v>
      </c>
      <c r="B2255" s="24" t="s">
        <v>56</v>
      </c>
      <c r="C2255" s="25" t="s">
        <v>5577</v>
      </c>
      <c r="D2255" s="24" t="s">
        <v>5578</v>
      </c>
      <c r="E2255" s="26" t="s">
        <v>59</v>
      </c>
      <c r="F2255" s="27" t="s">
        <v>3904</v>
      </c>
      <c r="G2255" s="28">
        <v>1</v>
      </c>
      <c r="H2255" s="28">
        <v>12</v>
      </c>
      <c r="I2255" s="29"/>
      <c r="J2255" s="29"/>
      <c r="K2255" s="29"/>
      <c r="L2255" s="29"/>
      <c r="M2255" s="29"/>
      <c r="N2255" s="28" t="s">
        <v>67</v>
      </c>
      <c r="O2255" s="21" t="str">
        <f>IF(ISBLANK(J2255),(IF(ISBLANK(I2255),(IF(ISBLANK(K2255),(IF(ISBLANK(M2255),"Preis fehlt",M2255*'JR1'!AD$2)),K2255)),I2255)),J2255)</f>
        <v>Preis fehlt</v>
      </c>
    </row>
    <row r="2256" spans="1:15" x14ac:dyDescent="0.25">
      <c r="A2256" s="14">
        <v>15777</v>
      </c>
      <c r="B2256" s="31"/>
      <c r="C2256" s="16" t="s">
        <v>5579</v>
      </c>
      <c r="D2256" s="15" t="s">
        <v>5580</v>
      </c>
      <c r="E2256" s="17" t="s">
        <v>59</v>
      </c>
      <c r="F2256" s="18" t="s">
        <v>1291</v>
      </c>
      <c r="G2256" s="19">
        <v>1</v>
      </c>
      <c r="H2256" s="19">
        <v>4</v>
      </c>
      <c r="I2256" s="20"/>
      <c r="J2256" s="20"/>
      <c r="K2256" s="20"/>
      <c r="L2256" s="20"/>
      <c r="M2256" s="20"/>
      <c r="N2256" s="19" t="s">
        <v>343</v>
      </c>
      <c r="O2256" s="21" t="str">
        <f>IF(ISBLANK(J2256),(IF(ISBLANK(I2256),(IF(ISBLANK(K2256),(IF(ISBLANK(M2256),"Preis fehlt",M2256*'JR1'!AD$2)),K2256)),I2256)),J2256)</f>
        <v>Preis fehlt</v>
      </c>
    </row>
    <row r="2257" spans="1:15" x14ac:dyDescent="0.25">
      <c r="A2257" s="23">
        <v>15731</v>
      </c>
      <c r="B2257" s="24" t="s">
        <v>134</v>
      </c>
      <c r="C2257" s="25" t="s">
        <v>5581</v>
      </c>
      <c r="D2257" s="24" t="s">
        <v>5582</v>
      </c>
      <c r="E2257" s="26" t="s">
        <v>59</v>
      </c>
      <c r="F2257" s="27" t="s">
        <v>4914</v>
      </c>
      <c r="G2257" s="28">
        <v>1</v>
      </c>
      <c r="H2257" s="28">
        <v>6</v>
      </c>
      <c r="I2257" s="29"/>
      <c r="J2257" s="29"/>
      <c r="K2257" s="29"/>
      <c r="L2257" s="29"/>
      <c r="M2257" s="29"/>
      <c r="N2257" s="28" t="s">
        <v>67</v>
      </c>
      <c r="O2257" s="21" t="str">
        <f>IF(ISBLANK(J2257),(IF(ISBLANK(I2257),(IF(ISBLANK(K2257),(IF(ISBLANK(M2257),"Preis fehlt",M2257*'JR1'!AD$2)),K2257)),I2257)),J2257)</f>
        <v>Preis fehlt</v>
      </c>
    </row>
    <row r="2258" spans="1:15" ht="30" x14ac:dyDescent="0.25">
      <c r="A2258" s="14">
        <v>15770</v>
      </c>
      <c r="B2258" s="15" t="s">
        <v>56</v>
      </c>
      <c r="C2258" s="16" t="s">
        <v>5583</v>
      </c>
      <c r="D2258" s="15" t="s">
        <v>5584</v>
      </c>
      <c r="E2258" s="17" t="s">
        <v>65</v>
      </c>
      <c r="F2258" s="18" t="s">
        <v>4914</v>
      </c>
      <c r="G2258" s="19">
        <v>1</v>
      </c>
      <c r="H2258" s="19">
        <v>6</v>
      </c>
      <c r="I2258" s="20">
        <v>886</v>
      </c>
      <c r="J2258" s="20"/>
      <c r="K2258" s="20"/>
      <c r="L2258" s="20">
        <v>764</v>
      </c>
      <c r="M2258" s="19">
        <v>1188</v>
      </c>
      <c r="N2258" s="19" t="s">
        <v>67</v>
      </c>
      <c r="O2258" s="21">
        <f>IF(ISBLANK(J2258),(IF(ISBLANK(I2258),(IF(ISBLANK(K2258),(IF(ISBLANK(M2258),"Preis fehlt",M2258*'JR1'!AD$2)),K2258)),I2258)),J2258)</f>
        <v>886</v>
      </c>
    </row>
    <row r="2259" spans="1:15" x14ac:dyDescent="0.25">
      <c r="A2259" s="23">
        <v>15737</v>
      </c>
      <c r="B2259" s="24" t="s">
        <v>134</v>
      </c>
      <c r="C2259" s="25" t="s">
        <v>5585</v>
      </c>
      <c r="D2259" s="24" t="s">
        <v>5586</v>
      </c>
      <c r="E2259" s="26" t="s">
        <v>98</v>
      </c>
      <c r="F2259" s="27" t="s">
        <v>562</v>
      </c>
      <c r="G2259" s="28">
        <v>1</v>
      </c>
      <c r="H2259" s="28">
        <v>6</v>
      </c>
      <c r="I2259" s="29"/>
      <c r="J2259" s="29"/>
      <c r="K2259" s="29"/>
      <c r="L2259" s="29"/>
      <c r="M2259" s="29"/>
      <c r="N2259" s="28" t="s">
        <v>67</v>
      </c>
      <c r="O2259" s="21" t="str">
        <f>IF(ISBLANK(J2259),(IF(ISBLANK(I2259),(IF(ISBLANK(K2259),(IF(ISBLANK(M2259),"Preis fehlt",M2259*'JR1'!AD$2)),K2259)),I2259)),J2259)</f>
        <v>Preis fehlt</v>
      </c>
    </row>
    <row r="2260" spans="1:15" x14ac:dyDescent="0.25">
      <c r="A2260" s="14">
        <v>15779</v>
      </c>
      <c r="B2260" s="15" t="s">
        <v>134</v>
      </c>
      <c r="C2260" s="16" t="s">
        <v>5587</v>
      </c>
      <c r="D2260" s="15" t="s">
        <v>5588</v>
      </c>
      <c r="E2260" s="17" t="s">
        <v>59</v>
      </c>
      <c r="F2260" s="18" t="s">
        <v>990</v>
      </c>
      <c r="G2260" s="19">
        <v>1</v>
      </c>
      <c r="H2260" s="19">
        <v>4</v>
      </c>
      <c r="I2260" s="20"/>
      <c r="J2260" s="20"/>
      <c r="K2260" s="20"/>
      <c r="L2260" s="20"/>
      <c r="M2260" s="20"/>
      <c r="N2260" s="19" t="s">
        <v>67</v>
      </c>
      <c r="O2260" s="21" t="str">
        <f>IF(ISBLANK(J2260),(IF(ISBLANK(I2260),(IF(ISBLANK(K2260),(IF(ISBLANK(M2260),"Preis fehlt",M2260*'JR1'!AD$2)),K2260)),I2260)),J2260)</f>
        <v>Preis fehlt</v>
      </c>
    </row>
    <row r="2261" spans="1:15" x14ac:dyDescent="0.25">
      <c r="A2261" s="23">
        <v>15729</v>
      </c>
      <c r="B2261" s="24" t="s">
        <v>56</v>
      </c>
      <c r="C2261" s="25" t="s">
        <v>5589</v>
      </c>
      <c r="D2261" s="24" t="s">
        <v>5590</v>
      </c>
      <c r="E2261" s="26" t="s">
        <v>59</v>
      </c>
      <c r="F2261" s="27" t="s">
        <v>283</v>
      </c>
      <c r="G2261" s="28">
        <v>1</v>
      </c>
      <c r="H2261" s="28">
        <v>6</v>
      </c>
      <c r="I2261" s="29"/>
      <c r="J2261" s="29"/>
      <c r="K2261" s="29"/>
      <c r="L2261" s="29"/>
      <c r="M2261" s="29"/>
      <c r="N2261" s="28" t="s">
        <v>67</v>
      </c>
      <c r="O2261" s="21" t="str">
        <f>IF(ISBLANK(J2261),(IF(ISBLANK(I2261),(IF(ISBLANK(K2261),(IF(ISBLANK(M2261),"Preis fehlt",M2261*'JR1'!AD$2)),K2261)),I2261)),J2261)</f>
        <v>Preis fehlt</v>
      </c>
    </row>
    <row r="2262" spans="1:15" ht="30" x14ac:dyDescent="0.25">
      <c r="A2262" s="14">
        <v>15774</v>
      </c>
      <c r="B2262" s="15" t="s">
        <v>56</v>
      </c>
      <c r="C2262" s="16" t="s">
        <v>5591</v>
      </c>
      <c r="D2262" s="15" t="s">
        <v>5592</v>
      </c>
      <c r="E2262" s="17" t="s">
        <v>70</v>
      </c>
      <c r="F2262" s="18" t="s">
        <v>283</v>
      </c>
      <c r="G2262" s="19">
        <v>1</v>
      </c>
      <c r="H2262" s="19">
        <v>6</v>
      </c>
      <c r="I2262" s="20">
        <v>512</v>
      </c>
      <c r="J2262" s="20"/>
      <c r="K2262" s="20"/>
      <c r="L2262" s="20">
        <v>442</v>
      </c>
      <c r="M2262" s="19">
        <v>687</v>
      </c>
      <c r="N2262" s="19" t="s">
        <v>67</v>
      </c>
      <c r="O2262" s="21">
        <f>IF(ISBLANK(J2262),(IF(ISBLANK(I2262),(IF(ISBLANK(K2262),(IF(ISBLANK(M2262),"Preis fehlt",M2262*'JR1'!AD$2)),K2262)),I2262)),J2262)</f>
        <v>512</v>
      </c>
    </row>
    <row r="2263" spans="1:15" x14ac:dyDescent="0.25">
      <c r="A2263" s="23">
        <v>15766</v>
      </c>
      <c r="B2263" s="24" t="s">
        <v>134</v>
      </c>
      <c r="C2263" s="25" t="s">
        <v>5593</v>
      </c>
      <c r="D2263" s="24" t="s">
        <v>5594</v>
      </c>
      <c r="E2263" s="26" t="s">
        <v>59</v>
      </c>
      <c r="F2263" s="27" t="s">
        <v>1392</v>
      </c>
      <c r="G2263" s="28">
        <v>1</v>
      </c>
      <c r="H2263" s="28">
        <v>4</v>
      </c>
      <c r="I2263" s="29"/>
      <c r="J2263" s="29"/>
      <c r="K2263" s="29"/>
      <c r="L2263" s="29"/>
      <c r="M2263" s="29"/>
      <c r="N2263" s="28" t="s">
        <v>67</v>
      </c>
      <c r="O2263" s="21" t="str">
        <f>IF(ISBLANK(J2263),(IF(ISBLANK(I2263),(IF(ISBLANK(K2263),(IF(ISBLANK(M2263),"Preis fehlt",M2263*'JR1'!AD$2)),K2263)),I2263)),J2263)</f>
        <v>Preis fehlt</v>
      </c>
    </row>
    <row r="2264" spans="1:15" x14ac:dyDescent="0.25">
      <c r="A2264" s="14">
        <v>15759</v>
      </c>
      <c r="B2264" s="15" t="s">
        <v>134</v>
      </c>
      <c r="C2264" s="16" t="s">
        <v>5595</v>
      </c>
      <c r="D2264" s="15" t="s">
        <v>5596</v>
      </c>
      <c r="E2264" s="17" t="s">
        <v>59</v>
      </c>
      <c r="F2264" s="18" t="s">
        <v>411</v>
      </c>
      <c r="G2264" s="19">
        <v>1</v>
      </c>
      <c r="H2264" s="19">
        <v>4</v>
      </c>
      <c r="I2264" s="20"/>
      <c r="J2264" s="20"/>
      <c r="K2264" s="20"/>
      <c r="L2264" s="20"/>
      <c r="M2264" s="20"/>
      <c r="N2264" s="19" t="s">
        <v>104</v>
      </c>
      <c r="O2264" s="21" t="str">
        <f>IF(ISBLANK(J2264),(IF(ISBLANK(I2264),(IF(ISBLANK(K2264),(IF(ISBLANK(M2264),"Preis fehlt",M2264*'JR1'!AD$2)),K2264)),I2264)),J2264)</f>
        <v>Preis fehlt</v>
      </c>
    </row>
    <row r="2265" spans="1:15" x14ac:dyDescent="0.25">
      <c r="A2265" s="23">
        <v>15742</v>
      </c>
      <c r="B2265" s="24" t="s">
        <v>134</v>
      </c>
      <c r="C2265" s="25" t="s">
        <v>5597</v>
      </c>
      <c r="D2265" s="24" t="s">
        <v>5598</v>
      </c>
      <c r="E2265" s="26" t="s">
        <v>59</v>
      </c>
      <c r="F2265" s="27" t="s">
        <v>3273</v>
      </c>
      <c r="G2265" s="28">
        <v>1</v>
      </c>
      <c r="H2265" s="28">
        <v>4</v>
      </c>
      <c r="I2265" s="29"/>
      <c r="J2265" s="29"/>
      <c r="K2265" s="29"/>
      <c r="L2265" s="29"/>
      <c r="M2265" s="29"/>
      <c r="N2265" s="28" t="s">
        <v>67</v>
      </c>
      <c r="O2265" s="21" t="str">
        <f>IF(ISBLANK(J2265),(IF(ISBLANK(I2265),(IF(ISBLANK(K2265),(IF(ISBLANK(M2265),"Preis fehlt",M2265*'JR1'!AD$2)),K2265)),I2265)),J2265)</f>
        <v>Preis fehlt</v>
      </c>
    </row>
    <row r="2266" spans="1:15" x14ac:dyDescent="0.25">
      <c r="A2266" s="14">
        <v>15749</v>
      </c>
      <c r="B2266" s="15" t="s">
        <v>134</v>
      </c>
      <c r="C2266" s="16" t="s">
        <v>5599</v>
      </c>
      <c r="D2266" s="15" t="s">
        <v>5600</v>
      </c>
      <c r="E2266" s="17" t="s">
        <v>98</v>
      </c>
      <c r="F2266" s="18" t="s">
        <v>1272</v>
      </c>
      <c r="G2266" s="19">
        <v>1</v>
      </c>
      <c r="H2266" s="19">
        <v>4</v>
      </c>
      <c r="I2266" s="20"/>
      <c r="J2266" s="20"/>
      <c r="K2266" s="20"/>
      <c r="L2266" s="20"/>
      <c r="M2266" s="20"/>
      <c r="N2266" s="19" t="s">
        <v>67</v>
      </c>
      <c r="O2266" s="21" t="str">
        <f>IF(ISBLANK(J2266),(IF(ISBLANK(I2266),(IF(ISBLANK(K2266),(IF(ISBLANK(M2266),"Preis fehlt",M2266*'JR1'!AD$2)),K2266)),I2266)),J2266)</f>
        <v>Preis fehlt</v>
      </c>
    </row>
    <row r="2267" spans="1:15" x14ac:dyDescent="0.25">
      <c r="A2267" s="23">
        <v>16837</v>
      </c>
      <c r="B2267" s="24" t="s">
        <v>56</v>
      </c>
      <c r="C2267" s="25" t="s">
        <v>5601</v>
      </c>
      <c r="D2267" s="24" t="s">
        <v>5602</v>
      </c>
      <c r="E2267" s="26" t="s">
        <v>70</v>
      </c>
      <c r="F2267" s="27" t="s">
        <v>177</v>
      </c>
      <c r="G2267" s="28">
        <v>1</v>
      </c>
      <c r="H2267" s="28">
        <v>6</v>
      </c>
      <c r="I2267" s="29"/>
      <c r="J2267" s="29"/>
      <c r="K2267" s="29"/>
      <c r="L2267" s="29"/>
      <c r="M2267" s="29"/>
      <c r="N2267" s="28" t="s">
        <v>67</v>
      </c>
      <c r="O2267" s="21" t="str">
        <f>IF(ISBLANK(J2267),(IF(ISBLANK(I2267),(IF(ISBLANK(K2267),(IF(ISBLANK(M2267),"Preis fehlt",M2267*'JR1'!AD$2)),K2267)),I2267)),J2267)</f>
        <v>Preis fehlt</v>
      </c>
    </row>
    <row r="2268" spans="1:15" x14ac:dyDescent="0.25">
      <c r="A2268" s="14">
        <v>14303</v>
      </c>
      <c r="B2268" s="15" t="s">
        <v>56</v>
      </c>
      <c r="C2268" s="16" t="s">
        <v>5603</v>
      </c>
      <c r="D2268" s="15" t="s">
        <v>5604</v>
      </c>
      <c r="E2268" s="17" t="s">
        <v>59</v>
      </c>
      <c r="F2268" s="18" t="s">
        <v>5605</v>
      </c>
      <c r="G2268" s="19">
        <v>1</v>
      </c>
      <c r="H2268" s="19">
        <v>4</v>
      </c>
      <c r="I2268" s="20"/>
      <c r="J2268" s="20"/>
      <c r="K2268" s="20"/>
      <c r="L2268" s="20"/>
      <c r="M2268" s="20"/>
      <c r="N2268" s="19" t="s">
        <v>67</v>
      </c>
      <c r="O2268" s="21" t="str">
        <f>IF(ISBLANK(J2268),(IF(ISBLANK(I2268),(IF(ISBLANK(K2268),(IF(ISBLANK(M2268),"Preis fehlt",M2268*'JR1'!AD$2)),K2268)),I2268)),J2268)</f>
        <v>Preis fehlt</v>
      </c>
    </row>
    <row r="2269" spans="1:15" x14ac:dyDescent="0.25">
      <c r="A2269" s="23">
        <v>15961</v>
      </c>
      <c r="B2269" s="24" t="s">
        <v>56</v>
      </c>
      <c r="C2269" s="25" t="s">
        <v>5606</v>
      </c>
      <c r="D2269" s="24" t="s">
        <v>5607</v>
      </c>
      <c r="E2269" s="26" t="s">
        <v>59</v>
      </c>
      <c r="F2269" s="27" t="s">
        <v>283</v>
      </c>
      <c r="G2269" s="28">
        <v>1</v>
      </c>
      <c r="H2269" s="28">
        <v>12</v>
      </c>
      <c r="I2269" s="29"/>
      <c r="J2269" s="29"/>
      <c r="K2269" s="29"/>
      <c r="L2269" s="29"/>
      <c r="M2269" s="29"/>
      <c r="N2269" s="28" t="s">
        <v>67</v>
      </c>
      <c r="O2269" s="21" t="str">
        <f>IF(ISBLANK(J2269),(IF(ISBLANK(I2269),(IF(ISBLANK(K2269),(IF(ISBLANK(M2269),"Preis fehlt",M2269*'JR1'!AD$2)),K2269)),I2269)),J2269)</f>
        <v>Preis fehlt</v>
      </c>
    </row>
    <row r="2270" spans="1:15" x14ac:dyDescent="0.25">
      <c r="A2270" s="14">
        <v>15963</v>
      </c>
      <c r="B2270" s="15" t="s">
        <v>56</v>
      </c>
      <c r="C2270" s="16" t="s">
        <v>5608</v>
      </c>
      <c r="D2270" s="15" t="s">
        <v>5609</v>
      </c>
      <c r="E2270" s="17" t="s">
        <v>65</v>
      </c>
      <c r="F2270" s="18" t="s">
        <v>283</v>
      </c>
      <c r="G2270" s="19">
        <v>1</v>
      </c>
      <c r="H2270" s="19">
        <v>12</v>
      </c>
      <c r="I2270" s="20"/>
      <c r="J2270" s="20"/>
      <c r="K2270" s="20"/>
      <c r="L2270" s="20"/>
      <c r="M2270" s="20"/>
      <c r="N2270" s="19" t="s">
        <v>67</v>
      </c>
      <c r="O2270" s="21" t="str">
        <f>IF(ISBLANK(J2270),(IF(ISBLANK(I2270),(IF(ISBLANK(K2270),(IF(ISBLANK(M2270),"Preis fehlt",M2270*'JR1'!AD$2)),K2270)),I2270)),J2270)</f>
        <v>Preis fehlt</v>
      </c>
    </row>
    <row r="2271" spans="1:15" x14ac:dyDescent="0.25">
      <c r="A2271" s="23">
        <v>15799</v>
      </c>
      <c r="B2271" s="24" t="s">
        <v>56</v>
      </c>
      <c r="C2271" s="25" t="s">
        <v>5610</v>
      </c>
      <c r="D2271" s="24" t="s">
        <v>5611</v>
      </c>
      <c r="E2271" s="26" t="s">
        <v>70</v>
      </c>
      <c r="F2271" s="27" t="s">
        <v>477</v>
      </c>
      <c r="G2271" s="28">
        <v>1</v>
      </c>
      <c r="H2271" s="28">
        <v>6</v>
      </c>
      <c r="I2271" s="29"/>
      <c r="J2271" s="29"/>
      <c r="K2271" s="29"/>
      <c r="L2271" s="29"/>
      <c r="M2271" s="29"/>
      <c r="N2271" s="28" t="s">
        <v>67</v>
      </c>
      <c r="O2271" s="21" t="str">
        <f>IF(ISBLANK(J2271),(IF(ISBLANK(I2271),(IF(ISBLANK(K2271),(IF(ISBLANK(M2271),"Preis fehlt",M2271*'JR1'!AD$2)),K2271)),I2271)),J2271)</f>
        <v>Preis fehlt</v>
      </c>
    </row>
    <row r="2272" spans="1:15" x14ac:dyDescent="0.25">
      <c r="A2272" s="23">
        <v>15680</v>
      </c>
      <c r="B2272" s="24" t="s">
        <v>134</v>
      </c>
      <c r="C2272" s="25" t="s">
        <v>5612</v>
      </c>
      <c r="D2272" s="24" t="s">
        <v>5613</v>
      </c>
      <c r="E2272" s="26" t="s">
        <v>59</v>
      </c>
      <c r="F2272" s="27" t="s">
        <v>3650</v>
      </c>
      <c r="G2272" s="28">
        <v>8</v>
      </c>
      <c r="H2272" s="28">
        <v>8</v>
      </c>
      <c r="I2272" s="29">
        <v>513</v>
      </c>
      <c r="J2272" s="29"/>
      <c r="K2272" s="29">
        <v>447</v>
      </c>
      <c r="L2272" s="29">
        <v>436</v>
      </c>
      <c r="M2272" s="28">
        <v>667</v>
      </c>
      <c r="N2272" s="28" t="s">
        <v>104</v>
      </c>
      <c r="O2272" s="21">
        <f>IF(ISBLANK(J2272),(IF(ISBLANK(I2272),(IF(ISBLANK(K2272),(IF(ISBLANK(M2272),"Preis fehlt",M2272*'JR1'!AD$2)),K2272)),I2272)),J2272)</f>
        <v>513</v>
      </c>
    </row>
    <row r="2273" spans="1:15" x14ac:dyDescent="0.25">
      <c r="A2273" s="14">
        <v>9075</v>
      </c>
      <c r="B2273" s="15" t="s">
        <v>134</v>
      </c>
      <c r="C2273" s="16" t="s">
        <v>5614</v>
      </c>
      <c r="D2273" s="15" t="s">
        <v>5615</v>
      </c>
      <c r="E2273" s="17" t="s">
        <v>65</v>
      </c>
      <c r="F2273" s="18" t="s">
        <v>5616</v>
      </c>
      <c r="G2273" s="19">
        <v>10</v>
      </c>
      <c r="H2273" s="19">
        <v>10</v>
      </c>
      <c r="I2273" s="20">
        <v>260</v>
      </c>
      <c r="J2273" s="20"/>
      <c r="K2273" s="20">
        <v>231</v>
      </c>
      <c r="L2273" s="20">
        <v>219</v>
      </c>
      <c r="M2273" s="19">
        <v>336</v>
      </c>
      <c r="N2273" s="19" t="s">
        <v>284</v>
      </c>
      <c r="O2273" s="21">
        <f>IF(ISBLANK(J2273),(IF(ISBLANK(I2273),(IF(ISBLANK(K2273),(IF(ISBLANK(M2273),"Preis fehlt",M2273*'JR1'!AD$2)),K2273)),I2273)),J2273)</f>
        <v>260</v>
      </c>
    </row>
    <row r="2274" spans="1:15" x14ac:dyDescent="0.25">
      <c r="A2274" s="23">
        <v>9152</v>
      </c>
      <c r="B2274" s="24" t="s">
        <v>134</v>
      </c>
      <c r="C2274" s="25" t="s">
        <v>5617</v>
      </c>
      <c r="D2274" s="24" t="s">
        <v>5618</v>
      </c>
      <c r="E2274" s="26" t="s">
        <v>59</v>
      </c>
      <c r="F2274" s="27" t="s">
        <v>996</v>
      </c>
      <c r="G2274" s="28">
        <v>1</v>
      </c>
      <c r="H2274" s="28">
        <v>4</v>
      </c>
      <c r="I2274" s="29">
        <v>348</v>
      </c>
      <c r="J2274" s="29"/>
      <c r="K2274" s="29">
        <v>318</v>
      </c>
      <c r="L2274" s="29">
        <v>295</v>
      </c>
      <c r="M2274" s="28">
        <v>454</v>
      </c>
      <c r="N2274" s="28" t="s">
        <v>227</v>
      </c>
      <c r="O2274" s="21">
        <f>IF(ISBLANK(J2274),(IF(ISBLANK(I2274),(IF(ISBLANK(K2274),(IF(ISBLANK(M2274),"Preis fehlt",M2274*'JR1'!AD$2)),K2274)),I2274)),J2274)</f>
        <v>348</v>
      </c>
    </row>
    <row r="2275" spans="1:15" x14ac:dyDescent="0.25">
      <c r="A2275" s="14">
        <v>15651</v>
      </c>
      <c r="B2275" s="15" t="s">
        <v>134</v>
      </c>
      <c r="C2275" s="16" t="s">
        <v>5619</v>
      </c>
      <c r="D2275" s="15" t="s">
        <v>5620</v>
      </c>
      <c r="E2275" s="17" t="s">
        <v>59</v>
      </c>
      <c r="F2275" s="18" t="s">
        <v>616</v>
      </c>
      <c r="G2275" s="19">
        <v>6</v>
      </c>
      <c r="H2275" s="19">
        <v>6</v>
      </c>
      <c r="I2275" s="20">
        <v>426</v>
      </c>
      <c r="J2275" s="20"/>
      <c r="K2275" s="20">
        <v>336</v>
      </c>
      <c r="L2275" s="20">
        <v>364</v>
      </c>
      <c r="M2275" s="19">
        <v>559</v>
      </c>
      <c r="N2275" s="19" t="s">
        <v>104</v>
      </c>
      <c r="O2275" s="21">
        <f>IF(ISBLANK(J2275),(IF(ISBLANK(I2275),(IF(ISBLANK(K2275),(IF(ISBLANK(M2275),"Preis fehlt",M2275*'JR1'!AD$2)),K2275)),I2275)),J2275)</f>
        <v>426</v>
      </c>
    </row>
    <row r="2276" spans="1:15" x14ac:dyDescent="0.25">
      <c r="A2276" s="23">
        <v>16176</v>
      </c>
      <c r="B2276" s="24" t="s">
        <v>134</v>
      </c>
      <c r="C2276" s="25" t="s">
        <v>5621</v>
      </c>
      <c r="D2276" s="24" t="s">
        <v>5622</v>
      </c>
      <c r="E2276" s="26" t="s">
        <v>59</v>
      </c>
      <c r="F2276" s="27" t="s">
        <v>1834</v>
      </c>
      <c r="G2276" s="28">
        <v>6</v>
      </c>
      <c r="H2276" s="28">
        <v>6</v>
      </c>
      <c r="I2276" s="29">
        <v>191</v>
      </c>
      <c r="J2276" s="29"/>
      <c r="K2276" s="29">
        <v>153</v>
      </c>
      <c r="L2276" s="29">
        <v>163</v>
      </c>
      <c r="M2276" s="28">
        <v>228</v>
      </c>
      <c r="N2276" s="28" t="s">
        <v>284</v>
      </c>
      <c r="O2276" s="21">
        <f>IF(ISBLANK(J2276),(IF(ISBLANK(I2276),(IF(ISBLANK(K2276),(IF(ISBLANK(M2276),"Preis fehlt",M2276*'JR1'!AD$2)),K2276)),I2276)),J2276)</f>
        <v>191</v>
      </c>
    </row>
    <row r="2277" spans="1:15" x14ac:dyDescent="0.25">
      <c r="A2277" s="14">
        <v>15710</v>
      </c>
      <c r="B2277" s="15" t="s">
        <v>134</v>
      </c>
      <c r="C2277" s="16" t="s">
        <v>5623</v>
      </c>
      <c r="D2277" s="15" t="s">
        <v>5624</v>
      </c>
      <c r="E2277" s="17" t="s">
        <v>59</v>
      </c>
      <c r="F2277" s="18" t="s">
        <v>2270</v>
      </c>
      <c r="G2277" s="19">
        <v>6</v>
      </c>
      <c r="H2277" s="19">
        <v>6</v>
      </c>
      <c r="I2277" s="20">
        <v>588</v>
      </c>
      <c r="J2277" s="20"/>
      <c r="K2277" s="20">
        <v>502</v>
      </c>
      <c r="L2277" s="20">
        <v>502</v>
      </c>
      <c r="M2277" s="19">
        <v>773</v>
      </c>
      <c r="N2277" s="19" t="s">
        <v>104</v>
      </c>
      <c r="O2277" s="21">
        <f>IF(ISBLANK(J2277),(IF(ISBLANK(I2277),(IF(ISBLANK(K2277),(IF(ISBLANK(M2277),"Preis fehlt",M2277*'JR1'!AD$2)),K2277)),I2277)),J2277)</f>
        <v>588</v>
      </c>
    </row>
    <row r="2278" spans="1:15" x14ac:dyDescent="0.25">
      <c r="A2278" s="14">
        <v>15715</v>
      </c>
      <c r="B2278" s="15" t="s">
        <v>134</v>
      </c>
      <c r="C2278" s="16" t="s">
        <v>5625</v>
      </c>
      <c r="D2278" s="15" t="s">
        <v>5626</v>
      </c>
      <c r="E2278" s="17" t="s">
        <v>59</v>
      </c>
      <c r="F2278" s="18" t="s">
        <v>5627</v>
      </c>
      <c r="G2278" s="19">
        <v>10</v>
      </c>
      <c r="H2278" s="19">
        <v>10</v>
      </c>
      <c r="I2278" s="20">
        <v>416</v>
      </c>
      <c r="J2278" s="20"/>
      <c r="K2278" s="20">
        <v>416</v>
      </c>
      <c r="L2278" s="20">
        <v>367</v>
      </c>
      <c r="M2278" s="19">
        <v>520</v>
      </c>
      <c r="N2278" s="19" t="s">
        <v>104</v>
      </c>
      <c r="O2278" s="21">
        <f>IF(ISBLANK(J2278),(IF(ISBLANK(I2278),(IF(ISBLANK(K2278),(IF(ISBLANK(M2278),"Preis fehlt",M2278*'JR1'!AD$2)),K2278)),I2278)),J2278)</f>
        <v>416</v>
      </c>
    </row>
    <row r="2279" spans="1:15" x14ac:dyDescent="0.25">
      <c r="A2279" s="23">
        <v>15860</v>
      </c>
      <c r="B2279" s="24" t="s">
        <v>134</v>
      </c>
      <c r="C2279" s="25" t="s">
        <v>5628</v>
      </c>
      <c r="D2279" s="24" t="s">
        <v>5629</v>
      </c>
      <c r="E2279" s="26" t="s">
        <v>59</v>
      </c>
      <c r="F2279" s="27" t="s">
        <v>320</v>
      </c>
      <c r="G2279" s="28">
        <v>10</v>
      </c>
      <c r="H2279" s="28">
        <v>10</v>
      </c>
      <c r="I2279" s="29">
        <v>513</v>
      </c>
      <c r="J2279" s="29"/>
      <c r="K2279" s="29"/>
      <c r="L2279" s="29">
        <v>434</v>
      </c>
      <c r="M2279" s="28">
        <v>613</v>
      </c>
      <c r="N2279" s="28" t="s">
        <v>67</v>
      </c>
      <c r="O2279" s="21">
        <f>IF(ISBLANK(J2279),(IF(ISBLANK(I2279),(IF(ISBLANK(K2279),(IF(ISBLANK(M2279),"Preis fehlt",M2279*'JR1'!AD$2)),K2279)),I2279)),J2279)</f>
        <v>513</v>
      </c>
    </row>
    <row r="2280" spans="1:15" x14ac:dyDescent="0.25">
      <c r="A2280" s="14">
        <v>9352</v>
      </c>
      <c r="B2280" s="15" t="s">
        <v>134</v>
      </c>
      <c r="C2280" s="16" t="s">
        <v>5630</v>
      </c>
      <c r="D2280" s="15" t="s">
        <v>5631</v>
      </c>
      <c r="E2280" s="17" t="s">
        <v>65</v>
      </c>
      <c r="F2280" s="18"/>
      <c r="G2280" s="19"/>
      <c r="H2280" s="19"/>
      <c r="I2280" s="20">
        <v>128</v>
      </c>
      <c r="J2280" s="20"/>
      <c r="K2280" s="20">
        <v>119</v>
      </c>
      <c r="L2280" s="20">
        <v>108</v>
      </c>
      <c r="M2280" s="19">
        <v>166</v>
      </c>
      <c r="N2280" s="19" t="s">
        <v>1350</v>
      </c>
      <c r="O2280" s="21">
        <f>IF(ISBLANK(J2280),(IF(ISBLANK(I2280),(IF(ISBLANK(K2280),(IF(ISBLANK(M2280),"Preis fehlt",M2280*'JR1'!AD$2)),K2280)),I2280)),J2280)</f>
        <v>128</v>
      </c>
    </row>
    <row r="2281" spans="1:15" x14ac:dyDescent="0.25">
      <c r="A2281" s="23">
        <v>9096</v>
      </c>
      <c r="B2281" s="24" t="s">
        <v>134</v>
      </c>
      <c r="C2281" s="25" t="s">
        <v>5632</v>
      </c>
      <c r="D2281" s="24" t="s">
        <v>5633</v>
      </c>
      <c r="E2281" s="26" t="s">
        <v>98</v>
      </c>
      <c r="F2281" s="27" t="s">
        <v>3101</v>
      </c>
      <c r="G2281" s="28">
        <v>6</v>
      </c>
      <c r="H2281" s="28">
        <v>6</v>
      </c>
      <c r="I2281" s="29">
        <v>853</v>
      </c>
      <c r="J2281" s="29"/>
      <c r="K2281" s="29">
        <v>768</v>
      </c>
      <c r="L2281" s="29">
        <v>722</v>
      </c>
      <c r="M2281" s="28">
        <v>1110</v>
      </c>
      <c r="N2281" s="28" t="s">
        <v>67</v>
      </c>
      <c r="O2281" s="21">
        <f>IF(ISBLANK(J2281),(IF(ISBLANK(I2281),(IF(ISBLANK(K2281),(IF(ISBLANK(M2281),"Preis fehlt",M2281*'JR1'!AD$2)),K2281)),I2281)),J2281)</f>
        <v>853</v>
      </c>
    </row>
    <row r="2282" spans="1:15" x14ac:dyDescent="0.25">
      <c r="A2282" s="14">
        <v>16175</v>
      </c>
      <c r="B2282" s="15" t="s">
        <v>56</v>
      </c>
      <c r="C2282" s="16" t="s">
        <v>5634</v>
      </c>
      <c r="D2282" s="15" t="s">
        <v>5635</v>
      </c>
      <c r="E2282" s="17" t="s">
        <v>98</v>
      </c>
      <c r="F2282" s="18" t="s">
        <v>5636</v>
      </c>
      <c r="G2282" s="19">
        <v>4</v>
      </c>
      <c r="H2282" s="19">
        <v>4</v>
      </c>
      <c r="I2282" s="20">
        <v>853</v>
      </c>
      <c r="J2282" s="20"/>
      <c r="K2282" s="20">
        <v>768</v>
      </c>
      <c r="L2282" s="20">
        <v>722</v>
      </c>
      <c r="M2282" s="19">
        <v>1110</v>
      </c>
      <c r="N2282" s="19" t="s">
        <v>67</v>
      </c>
      <c r="O2282" s="21">
        <f>IF(ISBLANK(J2282),(IF(ISBLANK(I2282),(IF(ISBLANK(K2282),(IF(ISBLANK(M2282),"Preis fehlt",M2282*'JR1'!AD$2)),K2282)),I2282)),J2282)</f>
        <v>853</v>
      </c>
    </row>
    <row r="2283" spans="1:15" ht="30" x14ac:dyDescent="0.25">
      <c r="A2283" s="23">
        <v>9160</v>
      </c>
      <c r="B2283" s="24" t="s">
        <v>134</v>
      </c>
      <c r="C2283" s="25" t="s">
        <v>5637</v>
      </c>
      <c r="D2283" s="24" t="s">
        <v>5638</v>
      </c>
      <c r="E2283" s="26" t="s">
        <v>59</v>
      </c>
      <c r="F2283" s="27" t="s">
        <v>468</v>
      </c>
      <c r="G2283" s="28">
        <v>6</v>
      </c>
      <c r="H2283" s="28">
        <v>6</v>
      </c>
      <c r="I2283" s="29">
        <v>475</v>
      </c>
      <c r="J2283" s="29"/>
      <c r="K2283" s="29">
        <v>455</v>
      </c>
      <c r="L2283" s="29">
        <v>403</v>
      </c>
      <c r="M2283" s="28">
        <v>565</v>
      </c>
      <c r="N2283" s="28" t="s">
        <v>76</v>
      </c>
      <c r="O2283" s="21">
        <f>IF(ISBLANK(J2283),(IF(ISBLANK(I2283),(IF(ISBLANK(K2283),(IF(ISBLANK(M2283),"Preis fehlt",M2283*'JR1'!AD$2)),K2283)),I2283)),J2283)</f>
        <v>475</v>
      </c>
    </row>
    <row r="2284" spans="1:15" x14ac:dyDescent="0.25">
      <c r="A2284" s="14">
        <v>9095</v>
      </c>
      <c r="B2284" s="15" t="s">
        <v>134</v>
      </c>
      <c r="C2284" s="16" t="s">
        <v>5639</v>
      </c>
      <c r="D2284" s="15" t="s">
        <v>5640</v>
      </c>
      <c r="E2284" s="17" t="s">
        <v>59</v>
      </c>
      <c r="F2284" s="18" t="s">
        <v>4729</v>
      </c>
      <c r="G2284" s="19">
        <v>8</v>
      </c>
      <c r="H2284" s="19">
        <v>8</v>
      </c>
      <c r="I2284" s="20">
        <v>489</v>
      </c>
      <c r="J2284" s="20"/>
      <c r="K2284" s="20">
        <v>418</v>
      </c>
      <c r="L2284" s="20">
        <v>414</v>
      </c>
      <c r="M2284" s="19">
        <v>636</v>
      </c>
      <c r="N2284" s="19" t="s">
        <v>67</v>
      </c>
      <c r="O2284" s="21">
        <f>IF(ISBLANK(J2284),(IF(ISBLANK(I2284),(IF(ISBLANK(K2284),(IF(ISBLANK(M2284),"Preis fehlt",M2284*'JR1'!AD$2)),K2284)),I2284)),J2284)</f>
        <v>489</v>
      </c>
    </row>
    <row r="2285" spans="1:15" x14ac:dyDescent="0.25">
      <c r="A2285" s="14">
        <v>16449</v>
      </c>
      <c r="B2285" s="15" t="s">
        <v>56</v>
      </c>
      <c r="C2285" s="16" t="s">
        <v>5641</v>
      </c>
      <c r="D2285" s="15" t="s">
        <v>5642</v>
      </c>
      <c r="E2285" s="17" t="s">
        <v>98</v>
      </c>
      <c r="F2285" s="18"/>
      <c r="G2285" s="19"/>
      <c r="H2285" s="19"/>
      <c r="I2285" s="20"/>
      <c r="J2285" s="20"/>
      <c r="K2285" s="20">
        <v>127</v>
      </c>
      <c r="L2285" s="20"/>
      <c r="M2285" s="20"/>
      <c r="N2285" s="19" t="s">
        <v>1350</v>
      </c>
      <c r="O2285" s="21">
        <f>IF(ISBLANK(J2285),(IF(ISBLANK(I2285),(IF(ISBLANK(K2285),(IF(ISBLANK(M2285),"Preis fehlt",M2285*'JR1'!AD$2)),K2285)),I2285)),J2285)</f>
        <v>127</v>
      </c>
    </row>
    <row r="2286" spans="1:15" ht="30" x14ac:dyDescent="0.25">
      <c r="A2286" s="23">
        <v>9062</v>
      </c>
      <c r="B2286" s="24" t="s">
        <v>134</v>
      </c>
      <c r="C2286" s="25" t="s">
        <v>5643</v>
      </c>
      <c r="D2286" s="24" t="s">
        <v>5644</v>
      </c>
      <c r="E2286" s="26" t="s">
        <v>98</v>
      </c>
      <c r="F2286" s="27" t="s">
        <v>5645</v>
      </c>
      <c r="G2286" s="28">
        <v>490</v>
      </c>
      <c r="H2286" s="28">
        <v>490</v>
      </c>
      <c r="I2286" s="29">
        <v>368</v>
      </c>
      <c r="J2286" s="29"/>
      <c r="K2286" s="29">
        <v>361</v>
      </c>
      <c r="L2286" s="29">
        <v>313</v>
      </c>
      <c r="M2286" s="28">
        <v>477</v>
      </c>
      <c r="N2286" s="28" t="s">
        <v>61</v>
      </c>
      <c r="O2286" s="21">
        <f>IF(ISBLANK(J2286),(IF(ISBLANK(I2286),(IF(ISBLANK(K2286),(IF(ISBLANK(M2286),"Preis fehlt",M2286*'JR1'!AD$2)),K2286)),I2286)),J2286)</f>
        <v>368</v>
      </c>
    </row>
    <row r="2287" spans="1:15" x14ac:dyDescent="0.25">
      <c r="A2287" s="23">
        <v>9385</v>
      </c>
      <c r="B2287" s="24" t="s">
        <v>134</v>
      </c>
      <c r="C2287" s="25" t="s">
        <v>5646</v>
      </c>
      <c r="D2287" s="24" t="s">
        <v>5647</v>
      </c>
      <c r="E2287" s="26" t="s">
        <v>129</v>
      </c>
      <c r="F2287" s="27" t="s">
        <v>688</v>
      </c>
      <c r="G2287" s="28">
        <v>4</v>
      </c>
      <c r="H2287" s="28">
        <v>4</v>
      </c>
      <c r="I2287" s="29">
        <v>124</v>
      </c>
      <c r="J2287" s="29"/>
      <c r="K2287" s="29">
        <v>123</v>
      </c>
      <c r="L2287" s="29">
        <v>105</v>
      </c>
      <c r="M2287" s="28">
        <v>195</v>
      </c>
      <c r="N2287" s="28" t="s">
        <v>1350</v>
      </c>
      <c r="O2287" s="21">
        <f>IF(ISBLANK(J2287),(IF(ISBLANK(I2287),(IF(ISBLANK(K2287),(IF(ISBLANK(M2287),"Preis fehlt",M2287*'JR1'!AD$2)),K2287)),I2287)),J2287)</f>
        <v>124</v>
      </c>
    </row>
    <row r="2288" spans="1:15" x14ac:dyDescent="0.25">
      <c r="A2288" s="23">
        <v>16355</v>
      </c>
      <c r="B2288" s="24" t="s">
        <v>56</v>
      </c>
      <c r="C2288" s="25" t="s">
        <v>5648</v>
      </c>
      <c r="D2288" s="24" t="s">
        <v>5649</v>
      </c>
      <c r="E2288" s="26" t="s">
        <v>98</v>
      </c>
      <c r="F2288" s="27" t="s">
        <v>2827</v>
      </c>
      <c r="G2288" s="28">
        <v>4</v>
      </c>
      <c r="H2288" s="28">
        <v>4</v>
      </c>
      <c r="I2288" s="29"/>
      <c r="J2288" s="29"/>
      <c r="K2288" s="29">
        <v>385</v>
      </c>
      <c r="L2288" s="29"/>
      <c r="M2288" s="29"/>
      <c r="N2288" s="28" t="s">
        <v>67</v>
      </c>
      <c r="O2288" s="21">
        <f>IF(ISBLANK(J2288),(IF(ISBLANK(I2288),(IF(ISBLANK(K2288),(IF(ISBLANK(M2288),"Preis fehlt",M2288*'JR1'!AD$2)),K2288)),I2288)),J2288)</f>
        <v>385</v>
      </c>
    </row>
    <row r="2289" spans="1:15" x14ac:dyDescent="0.25">
      <c r="A2289" s="14">
        <v>15740</v>
      </c>
      <c r="B2289" s="15" t="s">
        <v>134</v>
      </c>
      <c r="C2289" s="16" t="s">
        <v>5650</v>
      </c>
      <c r="D2289" s="15" t="s">
        <v>5651</v>
      </c>
      <c r="E2289" s="17" t="s">
        <v>74</v>
      </c>
      <c r="F2289" s="18" t="s">
        <v>5652</v>
      </c>
      <c r="G2289" s="19">
        <v>10</v>
      </c>
      <c r="H2289" s="19">
        <v>10</v>
      </c>
      <c r="I2289" s="20">
        <v>696</v>
      </c>
      <c r="J2289" s="20"/>
      <c r="K2289" s="20">
        <v>618</v>
      </c>
      <c r="L2289" s="20">
        <v>589</v>
      </c>
      <c r="M2289" s="19">
        <v>926</v>
      </c>
      <c r="N2289" s="19" t="s">
        <v>104</v>
      </c>
      <c r="O2289" s="21">
        <f>IF(ISBLANK(J2289),(IF(ISBLANK(I2289),(IF(ISBLANK(K2289),(IF(ISBLANK(M2289),"Preis fehlt",M2289*'JR1'!AD$2)),K2289)),I2289)),J2289)</f>
        <v>696</v>
      </c>
    </row>
    <row r="2290" spans="1:15" ht="30" x14ac:dyDescent="0.25">
      <c r="A2290" s="23">
        <v>9122</v>
      </c>
      <c r="B2290" s="24" t="s">
        <v>134</v>
      </c>
      <c r="C2290" s="25" t="s">
        <v>5653</v>
      </c>
      <c r="D2290" s="24" t="s">
        <v>5654</v>
      </c>
      <c r="E2290" s="26" t="s">
        <v>129</v>
      </c>
      <c r="F2290" s="27" t="s">
        <v>3064</v>
      </c>
      <c r="G2290" s="28">
        <v>4</v>
      </c>
      <c r="H2290" s="28">
        <v>4</v>
      </c>
      <c r="I2290" s="29">
        <v>372</v>
      </c>
      <c r="J2290" s="29"/>
      <c r="K2290" s="29">
        <v>319</v>
      </c>
      <c r="L2290" s="29">
        <v>315</v>
      </c>
      <c r="M2290" s="28">
        <v>579</v>
      </c>
      <c r="N2290" s="28" t="s">
        <v>223</v>
      </c>
      <c r="O2290" s="21">
        <f>IF(ISBLANK(J2290),(IF(ISBLANK(I2290),(IF(ISBLANK(K2290),(IF(ISBLANK(M2290),"Preis fehlt",M2290*'JR1'!AD$2)),K2290)),I2290)),J2290)</f>
        <v>372</v>
      </c>
    </row>
    <row r="2291" spans="1:15" x14ac:dyDescent="0.25">
      <c r="A2291" s="14">
        <v>13263</v>
      </c>
      <c r="B2291" s="15" t="s">
        <v>62</v>
      </c>
      <c r="C2291" s="16" t="s">
        <v>5655</v>
      </c>
      <c r="D2291" s="15" t="s">
        <v>5656</v>
      </c>
      <c r="E2291" s="17" t="s">
        <v>65</v>
      </c>
      <c r="F2291" s="18" t="s">
        <v>1824</v>
      </c>
      <c r="G2291" s="19">
        <v>4</v>
      </c>
      <c r="H2291" s="19">
        <v>4</v>
      </c>
      <c r="I2291" s="20"/>
      <c r="J2291" s="20"/>
      <c r="K2291" s="20"/>
      <c r="L2291" s="20"/>
      <c r="M2291" s="19">
        <v>881</v>
      </c>
      <c r="N2291" s="19" t="s">
        <v>67</v>
      </c>
      <c r="O2291" s="21">
        <f>IF(ISBLANK(J2291),(IF(ISBLANK(I2291),(IF(ISBLANK(K2291),(IF(ISBLANK(M2291),"Preis fehlt",M2291*'JR1'!AD$2)),K2291)),I2291)),J2291)</f>
        <v>1057.2</v>
      </c>
    </row>
    <row r="2292" spans="1:15" ht="30" x14ac:dyDescent="0.25">
      <c r="A2292" s="23">
        <v>18283</v>
      </c>
      <c r="B2292" s="24" t="s">
        <v>56</v>
      </c>
      <c r="C2292" s="25" t="s">
        <v>5657</v>
      </c>
      <c r="D2292" s="24" t="s">
        <v>5658</v>
      </c>
      <c r="E2292" s="26" t="s">
        <v>245</v>
      </c>
      <c r="F2292" s="27" t="s">
        <v>683</v>
      </c>
      <c r="G2292" s="28">
        <v>4</v>
      </c>
      <c r="H2292" s="28">
        <v>4</v>
      </c>
      <c r="I2292" s="29"/>
      <c r="J2292" s="29"/>
      <c r="K2292" s="29"/>
      <c r="L2292" s="29"/>
      <c r="M2292" s="29"/>
      <c r="N2292" s="28" t="s">
        <v>267</v>
      </c>
      <c r="O2292" s="21" t="str">
        <f>IF(ISBLANK(J2292),(IF(ISBLANK(I2292),(IF(ISBLANK(K2292),(IF(ISBLANK(M2292),"Preis fehlt",M2292*'JR1'!AD$2)),K2292)),I2292)),J2292)</f>
        <v>Preis fehlt</v>
      </c>
    </row>
    <row r="2293" spans="1:15" ht="30" x14ac:dyDescent="0.25">
      <c r="A2293" s="14">
        <v>8625</v>
      </c>
      <c r="B2293" s="15" t="s">
        <v>56</v>
      </c>
      <c r="C2293" s="16" t="s">
        <v>5659</v>
      </c>
      <c r="D2293" s="15" t="s">
        <v>5660</v>
      </c>
      <c r="E2293" s="17" t="s">
        <v>352</v>
      </c>
      <c r="F2293" s="18" t="s">
        <v>1711</v>
      </c>
      <c r="G2293" s="19">
        <v>6</v>
      </c>
      <c r="H2293" s="19">
        <v>6</v>
      </c>
      <c r="I2293" s="20"/>
      <c r="J2293" s="20"/>
      <c r="K2293" s="20"/>
      <c r="L2293" s="20"/>
      <c r="M2293" s="20"/>
      <c r="N2293" s="19" t="s">
        <v>267</v>
      </c>
      <c r="O2293" s="21" t="str">
        <f>IF(ISBLANK(J2293),(IF(ISBLANK(I2293),(IF(ISBLANK(K2293),(IF(ISBLANK(M2293),"Preis fehlt",M2293*'JR1'!AD$2)),K2293)),I2293)),J2293)</f>
        <v>Preis fehlt</v>
      </c>
    </row>
    <row r="2294" spans="1:15" x14ac:dyDescent="0.25">
      <c r="A2294" s="23">
        <v>5309</v>
      </c>
      <c r="B2294" s="24" t="s">
        <v>56</v>
      </c>
      <c r="C2294" s="25" t="s">
        <v>5661</v>
      </c>
      <c r="D2294" s="24" t="s">
        <v>5662</v>
      </c>
      <c r="E2294" s="26" t="s">
        <v>1368</v>
      </c>
      <c r="F2294" s="27" t="s">
        <v>1839</v>
      </c>
      <c r="G2294" s="28">
        <v>12</v>
      </c>
      <c r="H2294" s="28">
        <v>12</v>
      </c>
      <c r="I2294" s="29">
        <v>2301</v>
      </c>
      <c r="J2294" s="29"/>
      <c r="K2294" s="29"/>
      <c r="L2294" s="29">
        <v>1951</v>
      </c>
      <c r="M2294" s="28">
        <v>2576</v>
      </c>
      <c r="N2294" s="28" t="s">
        <v>151</v>
      </c>
      <c r="O2294" s="21">
        <f>IF(ISBLANK(J2294),(IF(ISBLANK(I2294),(IF(ISBLANK(K2294),(IF(ISBLANK(M2294),"Preis fehlt",M2294*'JR1'!AD$2)),K2294)),I2294)),J2294)</f>
        <v>2301</v>
      </c>
    </row>
    <row r="2295" spans="1:15" ht="30" x14ac:dyDescent="0.25">
      <c r="A2295" s="14">
        <v>704</v>
      </c>
      <c r="B2295" s="15" t="s">
        <v>56</v>
      </c>
      <c r="C2295" s="16" t="s">
        <v>5663</v>
      </c>
      <c r="D2295" s="15" t="s">
        <v>5664</v>
      </c>
      <c r="E2295" s="17" t="s">
        <v>83</v>
      </c>
      <c r="F2295" s="18" t="s">
        <v>356</v>
      </c>
      <c r="G2295" s="19">
        <v>6</v>
      </c>
      <c r="H2295" s="19">
        <v>6</v>
      </c>
      <c r="I2295" s="20">
        <v>2302</v>
      </c>
      <c r="J2295" s="20"/>
      <c r="K2295" s="20"/>
      <c r="L2295" s="20">
        <v>1952</v>
      </c>
      <c r="M2295" s="19">
        <v>2576</v>
      </c>
      <c r="N2295" s="19" t="s">
        <v>88</v>
      </c>
      <c r="O2295" s="21">
        <f>IF(ISBLANK(J2295),(IF(ISBLANK(I2295),(IF(ISBLANK(K2295),(IF(ISBLANK(M2295),"Preis fehlt",M2295*'JR1'!AD$2)),K2295)),I2295)),J2295)</f>
        <v>2302</v>
      </c>
    </row>
    <row r="2296" spans="1:15" x14ac:dyDescent="0.25">
      <c r="A2296" s="23">
        <v>8608</v>
      </c>
      <c r="B2296" s="24" t="s">
        <v>56</v>
      </c>
      <c r="C2296" s="25" t="s">
        <v>5665</v>
      </c>
      <c r="D2296" s="24" t="s">
        <v>5666</v>
      </c>
      <c r="E2296" s="26" t="s">
        <v>59</v>
      </c>
      <c r="F2296" s="27" t="s">
        <v>2442</v>
      </c>
      <c r="G2296" s="28">
        <v>1</v>
      </c>
      <c r="H2296" s="28">
        <v>12</v>
      </c>
      <c r="I2296" s="29">
        <v>1522</v>
      </c>
      <c r="J2296" s="29"/>
      <c r="K2296" s="29"/>
      <c r="L2296" s="29">
        <v>1291</v>
      </c>
      <c r="M2296" s="28">
        <v>1698</v>
      </c>
      <c r="N2296" s="28" t="s">
        <v>227</v>
      </c>
      <c r="O2296" s="21">
        <f>IF(ISBLANK(J2296),(IF(ISBLANK(I2296),(IF(ISBLANK(K2296),(IF(ISBLANK(M2296),"Preis fehlt",M2296*'JR1'!AD$2)),K2296)),I2296)),J2296)</f>
        <v>1522</v>
      </c>
    </row>
    <row r="2297" spans="1:15" x14ac:dyDescent="0.25">
      <c r="A2297" s="14">
        <v>5418</v>
      </c>
      <c r="B2297" s="15" t="s">
        <v>56</v>
      </c>
      <c r="C2297" s="16" t="s">
        <v>5667</v>
      </c>
      <c r="D2297" s="15" t="s">
        <v>5668</v>
      </c>
      <c r="E2297" s="17" t="s">
        <v>74</v>
      </c>
      <c r="F2297" s="18" t="s">
        <v>2339</v>
      </c>
      <c r="G2297" s="19">
        <v>8</v>
      </c>
      <c r="H2297" s="19">
        <v>8</v>
      </c>
      <c r="I2297" s="20">
        <v>1439</v>
      </c>
      <c r="J2297" s="20"/>
      <c r="K2297" s="20"/>
      <c r="L2297" s="20">
        <v>1220</v>
      </c>
      <c r="M2297" s="19">
        <v>1606</v>
      </c>
      <c r="N2297" s="19" t="s">
        <v>597</v>
      </c>
      <c r="O2297" s="21">
        <f>IF(ISBLANK(J2297),(IF(ISBLANK(I2297),(IF(ISBLANK(K2297),(IF(ISBLANK(M2297),"Preis fehlt",M2297*'JR1'!AD$2)),K2297)),I2297)),J2297)</f>
        <v>1439</v>
      </c>
    </row>
    <row r="2298" spans="1:15" x14ac:dyDescent="0.25">
      <c r="A2298" s="23">
        <v>17021</v>
      </c>
      <c r="B2298" s="24" t="s">
        <v>56</v>
      </c>
      <c r="C2298" s="25" t="s">
        <v>5669</v>
      </c>
      <c r="D2298" s="24" t="s">
        <v>5670</v>
      </c>
      <c r="E2298" s="26" t="s">
        <v>98</v>
      </c>
      <c r="F2298" s="27" t="s">
        <v>280</v>
      </c>
      <c r="G2298" s="28">
        <v>4</v>
      </c>
      <c r="H2298" s="28">
        <v>4</v>
      </c>
      <c r="I2298" s="29"/>
      <c r="J2298" s="29"/>
      <c r="K2298" s="29"/>
      <c r="L2298" s="29"/>
      <c r="M2298" s="29"/>
      <c r="N2298" s="28" t="s">
        <v>1350</v>
      </c>
      <c r="O2298" s="21" t="str">
        <f>IF(ISBLANK(J2298),(IF(ISBLANK(I2298),(IF(ISBLANK(K2298),(IF(ISBLANK(M2298),"Preis fehlt",M2298*'JR1'!AD$2)),K2298)),I2298)),J2298)</f>
        <v>Preis fehlt</v>
      </c>
    </row>
    <row r="2299" spans="1:15" x14ac:dyDescent="0.25">
      <c r="A2299" s="14">
        <v>5419</v>
      </c>
      <c r="B2299" s="15" t="s">
        <v>56</v>
      </c>
      <c r="C2299" s="16" t="s">
        <v>5671</v>
      </c>
      <c r="D2299" s="15" t="s">
        <v>5672</v>
      </c>
      <c r="E2299" s="17" t="s">
        <v>129</v>
      </c>
      <c r="F2299" s="18" t="s">
        <v>2182</v>
      </c>
      <c r="G2299" s="19">
        <v>10</v>
      </c>
      <c r="H2299" s="19">
        <v>10</v>
      </c>
      <c r="I2299" s="20">
        <v>2228</v>
      </c>
      <c r="J2299" s="20"/>
      <c r="K2299" s="20"/>
      <c r="L2299" s="20">
        <v>1888</v>
      </c>
      <c r="M2299" s="19">
        <v>2491</v>
      </c>
      <c r="N2299" s="19" t="s">
        <v>76</v>
      </c>
      <c r="O2299" s="21">
        <f>IF(ISBLANK(J2299),(IF(ISBLANK(I2299),(IF(ISBLANK(K2299),(IF(ISBLANK(M2299),"Preis fehlt",M2299*'JR1'!AD$2)),K2299)),I2299)),J2299)</f>
        <v>2228</v>
      </c>
    </row>
    <row r="2300" spans="1:15" x14ac:dyDescent="0.25">
      <c r="A2300" s="14">
        <v>8688</v>
      </c>
      <c r="B2300" s="15" t="s">
        <v>56</v>
      </c>
      <c r="C2300" s="16" t="s">
        <v>5673</v>
      </c>
      <c r="D2300" s="15" t="s">
        <v>5674</v>
      </c>
      <c r="E2300" s="17" t="s">
        <v>98</v>
      </c>
      <c r="F2300" s="18" t="s">
        <v>1711</v>
      </c>
      <c r="G2300" s="19">
        <v>6</v>
      </c>
      <c r="H2300" s="19">
        <v>6</v>
      </c>
      <c r="I2300" s="20"/>
      <c r="J2300" s="20"/>
      <c r="K2300" s="20"/>
      <c r="L2300" s="20"/>
      <c r="M2300" s="20"/>
      <c r="N2300" s="19" t="s">
        <v>104</v>
      </c>
      <c r="O2300" s="21" t="str">
        <f>IF(ISBLANK(J2300),(IF(ISBLANK(I2300),(IF(ISBLANK(K2300),(IF(ISBLANK(M2300),"Preis fehlt",M2300*'JR1'!AD$2)),K2300)),I2300)),J2300)</f>
        <v>Preis fehlt</v>
      </c>
    </row>
    <row r="2301" spans="1:15" x14ac:dyDescent="0.25">
      <c r="A2301" s="23">
        <v>8683</v>
      </c>
      <c r="B2301" s="24" t="s">
        <v>56</v>
      </c>
      <c r="C2301" s="25" t="s">
        <v>5675</v>
      </c>
      <c r="D2301" s="24" t="s">
        <v>5676</v>
      </c>
      <c r="E2301" s="26" t="s">
        <v>59</v>
      </c>
      <c r="F2301" s="27" t="s">
        <v>2770</v>
      </c>
      <c r="G2301" s="28">
        <v>4</v>
      </c>
      <c r="H2301" s="28">
        <v>4</v>
      </c>
      <c r="I2301" s="29"/>
      <c r="J2301" s="29"/>
      <c r="K2301" s="29"/>
      <c r="L2301" s="29"/>
      <c r="M2301" s="29"/>
      <c r="N2301" s="28" t="s">
        <v>67</v>
      </c>
      <c r="O2301" s="21" t="str">
        <f>IF(ISBLANK(J2301),(IF(ISBLANK(I2301),(IF(ISBLANK(K2301),(IF(ISBLANK(M2301),"Preis fehlt",M2301*'JR1'!AD$2)),K2301)),I2301)),J2301)</f>
        <v>Preis fehlt</v>
      </c>
    </row>
    <row r="2302" spans="1:15" ht="30" x14ac:dyDescent="0.25">
      <c r="A2302" s="14">
        <v>8690</v>
      </c>
      <c r="B2302" s="15" t="s">
        <v>56</v>
      </c>
      <c r="C2302" s="16" t="s">
        <v>5677</v>
      </c>
      <c r="D2302" s="15" t="s">
        <v>5678</v>
      </c>
      <c r="E2302" s="17" t="s">
        <v>98</v>
      </c>
      <c r="F2302" s="18" t="s">
        <v>5119</v>
      </c>
      <c r="G2302" s="19">
        <v>6</v>
      </c>
      <c r="H2302" s="19">
        <v>6</v>
      </c>
      <c r="I2302" s="20"/>
      <c r="J2302" s="20"/>
      <c r="K2302" s="20"/>
      <c r="L2302" s="20"/>
      <c r="M2302" s="20"/>
      <c r="N2302" s="19" t="s">
        <v>126</v>
      </c>
      <c r="O2302" s="21" t="str">
        <f>IF(ISBLANK(J2302),(IF(ISBLANK(I2302),(IF(ISBLANK(K2302),(IF(ISBLANK(M2302),"Preis fehlt",M2302*'JR1'!AD$2)),K2302)),I2302)),J2302)</f>
        <v>Preis fehlt</v>
      </c>
    </row>
    <row r="2303" spans="1:15" ht="30" x14ac:dyDescent="0.25">
      <c r="A2303" s="23">
        <v>872</v>
      </c>
      <c r="B2303" s="24" t="s">
        <v>56</v>
      </c>
      <c r="C2303" s="25" t="s">
        <v>5679</v>
      </c>
      <c r="D2303" s="24" t="s">
        <v>5680</v>
      </c>
      <c r="E2303" s="26" t="s">
        <v>74</v>
      </c>
      <c r="F2303" s="27" t="s">
        <v>659</v>
      </c>
      <c r="G2303" s="28">
        <v>1</v>
      </c>
      <c r="H2303" s="28">
        <v>4</v>
      </c>
      <c r="I2303" s="29">
        <v>1395</v>
      </c>
      <c r="J2303" s="29"/>
      <c r="K2303" s="29"/>
      <c r="L2303" s="29">
        <v>1184</v>
      </c>
      <c r="M2303" s="28">
        <v>1560</v>
      </c>
      <c r="N2303" s="28" t="s">
        <v>80</v>
      </c>
      <c r="O2303" s="21">
        <f>IF(ISBLANK(J2303),(IF(ISBLANK(I2303),(IF(ISBLANK(K2303),(IF(ISBLANK(M2303),"Preis fehlt",M2303*'JR1'!AD$2)),K2303)),I2303)),J2303)</f>
        <v>1395</v>
      </c>
    </row>
    <row r="2304" spans="1:15" x14ac:dyDescent="0.25">
      <c r="A2304" s="14">
        <v>5080</v>
      </c>
      <c r="B2304" s="15" t="s">
        <v>56</v>
      </c>
      <c r="C2304" s="16" t="s">
        <v>5681</v>
      </c>
      <c r="D2304" s="15" t="s">
        <v>5682</v>
      </c>
      <c r="E2304" s="17" t="s">
        <v>74</v>
      </c>
      <c r="F2304" s="18" t="s">
        <v>5683</v>
      </c>
      <c r="G2304" s="19">
        <v>12</v>
      </c>
      <c r="H2304" s="19">
        <v>12</v>
      </c>
      <c r="I2304" s="20">
        <v>7968</v>
      </c>
      <c r="J2304" s="20"/>
      <c r="K2304" s="20"/>
      <c r="L2304" s="20">
        <v>6754</v>
      </c>
      <c r="M2304" s="19">
        <v>8917</v>
      </c>
      <c r="N2304" s="19" t="s">
        <v>67</v>
      </c>
      <c r="O2304" s="21">
        <f>IF(ISBLANK(J2304),(IF(ISBLANK(I2304),(IF(ISBLANK(K2304),(IF(ISBLANK(M2304),"Preis fehlt",M2304*'JR1'!AD$2)),K2304)),I2304)),J2304)</f>
        <v>7968</v>
      </c>
    </row>
    <row r="2305" spans="1:15" x14ac:dyDescent="0.25">
      <c r="A2305" s="23">
        <v>14191</v>
      </c>
      <c r="B2305" s="24" t="s">
        <v>56</v>
      </c>
      <c r="C2305" s="25" t="s">
        <v>5684</v>
      </c>
      <c r="D2305" s="24" t="s">
        <v>5685</v>
      </c>
      <c r="E2305" s="26" t="s">
        <v>1279</v>
      </c>
      <c r="F2305" s="27" t="s">
        <v>688</v>
      </c>
      <c r="G2305" s="28">
        <v>4</v>
      </c>
      <c r="H2305" s="28">
        <v>4</v>
      </c>
      <c r="I2305" s="29"/>
      <c r="J2305" s="29"/>
      <c r="K2305" s="29"/>
      <c r="L2305" s="29"/>
      <c r="M2305" s="29"/>
      <c r="N2305" s="28" t="s">
        <v>67</v>
      </c>
      <c r="O2305" s="21" t="str">
        <f>IF(ISBLANK(J2305),(IF(ISBLANK(I2305),(IF(ISBLANK(K2305),(IF(ISBLANK(M2305),"Preis fehlt",M2305*'JR1'!AD$2)),K2305)),I2305)),J2305)</f>
        <v>Preis fehlt</v>
      </c>
    </row>
    <row r="2306" spans="1:15" x14ac:dyDescent="0.25">
      <c r="A2306" s="14">
        <v>8074</v>
      </c>
      <c r="B2306" s="15" t="s">
        <v>56</v>
      </c>
      <c r="C2306" s="16" t="s">
        <v>5686</v>
      </c>
      <c r="D2306" s="15" t="s">
        <v>5687</v>
      </c>
      <c r="E2306" s="17" t="s">
        <v>98</v>
      </c>
      <c r="F2306" s="18" t="s">
        <v>4051</v>
      </c>
      <c r="G2306" s="19">
        <v>1</v>
      </c>
      <c r="H2306" s="19">
        <v>6</v>
      </c>
      <c r="I2306" s="20">
        <v>406</v>
      </c>
      <c r="J2306" s="20"/>
      <c r="K2306" s="20"/>
      <c r="L2306" s="20">
        <v>343</v>
      </c>
      <c r="M2306" s="19">
        <v>534</v>
      </c>
      <c r="N2306" s="19" t="s">
        <v>76</v>
      </c>
      <c r="O2306" s="21">
        <f>IF(ISBLANK(J2306),(IF(ISBLANK(I2306),(IF(ISBLANK(K2306),(IF(ISBLANK(M2306),"Preis fehlt",M2306*'JR1'!AD$2)),K2306)),I2306)),J2306)</f>
        <v>406</v>
      </c>
    </row>
    <row r="2307" spans="1:15" x14ac:dyDescent="0.25">
      <c r="A2307" s="23">
        <v>9065</v>
      </c>
      <c r="B2307" s="24" t="s">
        <v>134</v>
      </c>
      <c r="C2307" s="25" t="s">
        <v>5688</v>
      </c>
      <c r="D2307" s="24" t="s">
        <v>5689</v>
      </c>
      <c r="E2307" s="26" t="s">
        <v>59</v>
      </c>
      <c r="F2307" s="27" t="s">
        <v>1694</v>
      </c>
      <c r="G2307" s="28">
        <v>6</v>
      </c>
      <c r="H2307" s="28">
        <v>6</v>
      </c>
      <c r="I2307" s="29">
        <v>584</v>
      </c>
      <c r="J2307" s="29"/>
      <c r="K2307" s="29">
        <v>539</v>
      </c>
      <c r="L2307" s="29">
        <v>463</v>
      </c>
      <c r="M2307" s="28">
        <v>711</v>
      </c>
      <c r="N2307" s="28" t="s">
        <v>67</v>
      </c>
      <c r="O2307" s="21">
        <f>IF(ISBLANK(J2307),(IF(ISBLANK(I2307),(IF(ISBLANK(K2307),(IF(ISBLANK(M2307),"Preis fehlt",M2307*'JR1'!AD$2)),K2307)),I2307)),J2307)</f>
        <v>584</v>
      </c>
    </row>
    <row r="2308" spans="1:15" ht="30" x14ac:dyDescent="0.25">
      <c r="A2308" s="14">
        <v>18374</v>
      </c>
      <c r="B2308" s="15" t="s">
        <v>56</v>
      </c>
      <c r="C2308" s="16" t="s">
        <v>5690</v>
      </c>
      <c r="D2308" s="15" t="s">
        <v>5691</v>
      </c>
      <c r="E2308" s="17" t="s">
        <v>98</v>
      </c>
      <c r="F2308" s="18" t="s">
        <v>5692</v>
      </c>
      <c r="G2308" s="19">
        <v>24</v>
      </c>
      <c r="H2308" s="19">
        <v>24</v>
      </c>
      <c r="I2308" s="20">
        <v>1960</v>
      </c>
      <c r="J2308" s="20"/>
      <c r="K2308" s="20"/>
      <c r="L2308" s="20">
        <v>1650</v>
      </c>
      <c r="M2308" s="19">
        <v>2136</v>
      </c>
      <c r="N2308" s="19" t="s">
        <v>61</v>
      </c>
      <c r="O2308" s="21">
        <f>IF(ISBLANK(J2308),(IF(ISBLANK(I2308),(IF(ISBLANK(K2308),(IF(ISBLANK(M2308),"Preis fehlt",M2308*'JR1'!AD$2)),K2308)),I2308)),J2308)</f>
        <v>1960</v>
      </c>
    </row>
    <row r="2309" spans="1:15" ht="30" x14ac:dyDescent="0.25">
      <c r="A2309" s="14">
        <v>5318</v>
      </c>
      <c r="B2309" s="15" t="s">
        <v>56</v>
      </c>
      <c r="C2309" s="16" t="s">
        <v>5693</v>
      </c>
      <c r="D2309" s="15" t="s">
        <v>5694</v>
      </c>
      <c r="E2309" s="17" t="s">
        <v>98</v>
      </c>
      <c r="F2309" s="18" t="s">
        <v>161</v>
      </c>
      <c r="G2309" s="19">
        <v>66</v>
      </c>
      <c r="H2309" s="19">
        <v>66</v>
      </c>
      <c r="I2309" s="20">
        <v>5626</v>
      </c>
      <c r="J2309" s="20"/>
      <c r="K2309" s="20"/>
      <c r="L2309" s="20">
        <v>4767</v>
      </c>
      <c r="M2309" s="19">
        <v>6297</v>
      </c>
      <c r="N2309" s="19" t="s">
        <v>151</v>
      </c>
      <c r="O2309" s="21">
        <f>IF(ISBLANK(J2309),(IF(ISBLANK(I2309),(IF(ISBLANK(K2309),(IF(ISBLANK(M2309),"Preis fehlt",M2309*'JR1'!AD$2)),K2309)),I2309)),J2309)</f>
        <v>5626</v>
      </c>
    </row>
    <row r="2310" spans="1:15" ht="90" x14ac:dyDescent="0.25">
      <c r="A2310" s="23">
        <v>5310</v>
      </c>
      <c r="B2310" s="24" t="s">
        <v>56</v>
      </c>
      <c r="C2310" s="25" t="s">
        <v>5695</v>
      </c>
      <c r="D2310" s="24" t="s">
        <v>5696</v>
      </c>
      <c r="E2310" s="26" t="s">
        <v>74</v>
      </c>
      <c r="F2310" s="27" t="s">
        <v>3210</v>
      </c>
      <c r="G2310" s="28">
        <v>18</v>
      </c>
      <c r="H2310" s="28">
        <v>18</v>
      </c>
      <c r="I2310" s="29">
        <v>1519</v>
      </c>
      <c r="J2310" s="29"/>
      <c r="K2310" s="29"/>
      <c r="L2310" s="29">
        <v>1287</v>
      </c>
      <c r="M2310" s="28">
        <v>1702</v>
      </c>
      <c r="N2310" s="28" t="s">
        <v>151</v>
      </c>
      <c r="O2310" s="21">
        <f>IF(ISBLANK(J2310),(IF(ISBLANK(I2310),(IF(ISBLANK(K2310),(IF(ISBLANK(M2310),"Preis fehlt",M2310*'JR1'!AD$2)),K2310)),I2310)),J2310)</f>
        <v>1519</v>
      </c>
    </row>
    <row r="2311" spans="1:15" ht="45" x14ac:dyDescent="0.25">
      <c r="A2311" s="23">
        <v>5127</v>
      </c>
      <c r="B2311" s="24" t="s">
        <v>56</v>
      </c>
      <c r="C2311" s="25" t="s">
        <v>5697</v>
      </c>
      <c r="D2311" s="24" t="s">
        <v>5698</v>
      </c>
      <c r="E2311" s="26" t="s">
        <v>98</v>
      </c>
      <c r="F2311" s="27" t="s">
        <v>5699</v>
      </c>
      <c r="G2311" s="28">
        <v>36</v>
      </c>
      <c r="H2311" s="28">
        <v>36</v>
      </c>
      <c r="I2311" s="29">
        <v>11281</v>
      </c>
      <c r="J2311" s="29"/>
      <c r="K2311" s="29"/>
      <c r="L2311" s="29">
        <v>9560</v>
      </c>
      <c r="M2311" s="28">
        <v>12627</v>
      </c>
      <c r="N2311" s="28" t="s">
        <v>100</v>
      </c>
      <c r="O2311" s="21">
        <f>IF(ISBLANK(J2311),(IF(ISBLANK(I2311),(IF(ISBLANK(K2311),(IF(ISBLANK(M2311),"Preis fehlt",M2311*'JR1'!AD$2)),K2311)),I2311)),J2311)</f>
        <v>11281</v>
      </c>
    </row>
    <row r="2312" spans="1:15" ht="30" x14ac:dyDescent="0.25">
      <c r="A2312" s="14">
        <v>5128</v>
      </c>
      <c r="B2312" s="15" t="s">
        <v>56</v>
      </c>
      <c r="C2312" s="16" t="s">
        <v>5700</v>
      </c>
      <c r="D2312" s="15" t="s">
        <v>5701</v>
      </c>
      <c r="E2312" s="17" t="s">
        <v>59</v>
      </c>
      <c r="F2312" s="18" t="s">
        <v>5702</v>
      </c>
      <c r="G2312" s="19">
        <v>16</v>
      </c>
      <c r="H2312" s="19">
        <v>16</v>
      </c>
      <c r="I2312" s="20">
        <v>3549</v>
      </c>
      <c r="J2312" s="20"/>
      <c r="K2312" s="20"/>
      <c r="L2312" s="20">
        <v>3009</v>
      </c>
      <c r="M2312" s="19">
        <v>3974</v>
      </c>
      <c r="N2312" s="19" t="s">
        <v>267</v>
      </c>
      <c r="O2312" s="21">
        <f>IF(ISBLANK(J2312),(IF(ISBLANK(I2312),(IF(ISBLANK(K2312),(IF(ISBLANK(M2312),"Preis fehlt",M2312*'JR1'!AD$2)),K2312)),I2312)),J2312)</f>
        <v>3549</v>
      </c>
    </row>
    <row r="2313" spans="1:15" x14ac:dyDescent="0.25">
      <c r="A2313" s="23">
        <v>222</v>
      </c>
      <c r="B2313" s="24" t="s">
        <v>56</v>
      </c>
      <c r="C2313" s="25" t="s">
        <v>5703</v>
      </c>
      <c r="D2313" s="24" t="s">
        <v>5704</v>
      </c>
      <c r="E2313" s="26" t="s">
        <v>91</v>
      </c>
      <c r="F2313" s="27" t="s">
        <v>5705</v>
      </c>
      <c r="G2313" s="28">
        <v>16</v>
      </c>
      <c r="H2313" s="28">
        <v>16</v>
      </c>
      <c r="I2313" s="29">
        <v>2559</v>
      </c>
      <c r="J2313" s="29"/>
      <c r="K2313" s="29"/>
      <c r="L2313" s="29">
        <v>2170</v>
      </c>
      <c r="M2313" s="28">
        <v>2860</v>
      </c>
      <c r="N2313" s="28" t="s">
        <v>93</v>
      </c>
      <c r="O2313" s="21">
        <f>IF(ISBLANK(J2313),(IF(ISBLANK(I2313),(IF(ISBLANK(K2313),(IF(ISBLANK(M2313),"Preis fehlt",M2313*'JR1'!AD$2)),K2313)),I2313)),J2313)</f>
        <v>2559</v>
      </c>
    </row>
    <row r="2314" spans="1:15" ht="30" x14ac:dyDescent="0.25">
      <c r="A2314" s="14">
        <v>2129</v>
      </c>
      <c r="B2314" s="15" t="s">
        <v>56</v>
      </c>
      <c r="C2314" s="16" t="s">
        <v>5706</v>
      </c>
      <c r="D2314" s="15" t="s">
        <v>5707</v>
      </c>
      <c r="E2314" s="17" t="s">
        <v>65</v>
      </c>
      <c r="F2314" s="18" t="s">
        <v>161</v>
      </c>
      <c r="G2314" s="19">
        <v>1</v>
      </c>
      <c r="H2314" s="19">
        <v>12</v>
      </c>
      <c r="I2314" s="20">
        <v>1429</v>
      </c>
      <c r="J2314" s="20"/>
      <c r="K2314" s="20"/>
      <c r="L2314" s="20">
        <v>1231</v>
      </c>
      <c r="M2314" s="19">
        <v>1601</v>
      </c>
      <c r="N2314" s="19" t="s">
        <v>88</v>
      </c>
      <c r="O2314" s="21">
        <f>IF(ISBLANK(J2314),(IF(ISBLANK(I2314),(IF(ISBLANK(K2314),(IF(ISBLANK(M2314),"Preis fehlt",M2314*'JR1'!AD$2)),K2314)),I2314)),J2314)</f>
        <v>1429</v>
      </c>
    </row>
    <row r="2315" spans="1:15" x14ac:dyDescent="0.25">
      <c r="A2315" s="23">
        <v>5360</v>
      </c>
      <c r="B2315" s="24" t="s">
        <v>56</v>
      </c>
      <c r="C2315" s="25" t="s">
        <v>5708</v>
      </c>
      <c r="D2315" s="24" t="s">
        <v>5709</v>
      </c>
      <c r="E2315" s="26" t="s">
        <v>129</v>
      </c>
      <c r="F2315" s="27" t="s">
        <v>5710</v>
      </c>
      <c r="G2315" s="28">
        <v>16</v>
      </c>
      <c r="H2315" s="28">
        <v>16</v>
      </c>
      <c r="I2315" s="29">
        <v>5314</v>
      </c>
      <c r="J2315" s="29"/>
      <c r="K2315" s="29"/>
      <c r="L2315" s="29">
        <v>4502</v>
      </c>
      <c r="M2315" s="28">
        <v>5944</v>
      </c>
      <c r="N2315" s="28" t="s">
        <v>227</v>
      </c>
      <c r="O2315" s="21">
        <f>IF(ISBLANK(J2315),(IF(ISBLANK(I2315),(IF(ISBLANK(K2315),(IF(ISBLANK(M2315),"Preis fehlt",M2315*'JR1'!AD$2)),K2315)),I2315)),J2315)</f>
        <v>5314</v>
      </c>
    </row>
    <row r="2316" spans="1:15" x14ac:dyDescent="0.25">
      <c r="A2316" s="14">
        <v>12685</v>
      </c>
      <c r="B2316" s="15" t="s">
        <v>56</v>
      </c>
      <c r="C2316" s="16" t="s">
        <v>5711</v>
      </c>
      <c r="D2316" s="15" t="s">
        <v>5712</v>
      </c>
      <c r="E2316" s="17" t="s">
        <v>74</v>
      </c>
      <c r="F2316" s="18" t="s">
        <v>5713</v>
      </c>
      <c r="G2316" s="19">
        <v>10</v>
      </c>
      <c r="H2316" s="19">
        <v>10</v>
      </c>
      <c r="I2316" s="20">
        <v>1678</v>
      </c>
      <c r="J2316" s="20"/>
      <c r="K2316" s="20"/>
      <c r="L2316" s="20">
        <v>1422</v>
      </c>
      <c r="M2316" s="19">
        <v>1489</v>
      </c>
      <c r="N2316" s="19" t="s">
        <v>294</v>
      </c>
      <c r="O2316" s="21">
        <f>IF(ISBLANK(J2316),(IF(ISBLANK(I2316),(IF(ISBLANK(K2316),(IF(ISBLANK(M2316),"Preis fehlt",M2316*'JR1'!AD$2)),K2316)),I2316)),J2316)</f>
        <v>1678</v>
      </c>
    </row>
    <row r="2317" spans="1:15" x14ac:dyDescent="0.25">
      <c r="A2317" s="23">
        <v>15732</v>
      </c>
      <c r="B2317" s="24" t="s">
        <v>134</v>
      </c>
      <c r="C2317" s="25" t="s">
        <v>5714</v>
      </c>
      <c r="D2317" s="24" t="s">
        <v>5715</v>
      </c>
      <c r="E2317" s="26" t="s">
        <v>98</v>
      </c>
      <c r="F2317" s="27" t="s">
        <v>990</v>
      </c>
      <c r="G2317" s="28">
        <v>1</v>
      </c>
      <c r="H2317" s="28">
        <v>8</v>
      </c>
      <c r="I2317" s="29"/>
      <c r="J2317" s="29"/>
      <c r="K2317" s="29"/>
      <c r="L2317" s="29"/>
      <c r="M2317" s="29"/>
      <c r="N2317" s="28" t="s">
        <v>67</v>
      </c>
      <c r="O2317" s="21" t="str">
        <f>IF(ISBLANK(J2317),(IF(ISBLANK(I2317),(IF(ISBLANK(K2317),(IF(ISBLANK(M2317),"Preis fehlt",M2317*'JR1'!AD$2)),K2317)),I2317)),J2317)</f>
        <v>Preis fehlt</v>
      </c>
    </row>
    <row r="2318" spans="1:15" x14ac:dyDescent="0.25">
      <c r="A2318" s="14">
        <v>13201</v>
      </c>
      <c r="B2318" s="15" t="s">
        <v>62</v>
      </c>
      <c r="C2318" s="16" t="s">
        <v>5716</v>
      </c>
      <c r="D2318" s="15" t="s">
        <v>5717</v>
      </c>
      <c r="E2318" s="17" t="s">
        <v>65</v>
      </c>
      <c r="F2318" s="18" t="s">
        <v>1749</v>
      </c>
      <c r="G2318" s="19">
        <v>1</v>
      </c>
      <c r="H2318" s="19">
        <v>6</v>
      </c>
      <c r="I2318" s="20"/>
      <c r="J2318" s="20"/>
      <c r="K2318" s="20"/>
      <c r="L2318" s="20"/>
      <c r="M2318" s="19">
        <v>1276</v>
      </c>
      <c r="N2318" s="19" t="s">
        <v>67</v>
      </c>
      <c r="O2318" s="21">
        <f>IF(ISBLANK(J2318),(IF(ISBLANK(I2318),(IF(ISBLANK(K2318),(IF(ISBLANK(M2318),"Preis fehlt",M2318*'JR1'!AD$2)),K2318)),I2318)),J2318)</f>
        <v>1531.2</v>
      </c>
    </row>
    <row r="2319" spans="1:15" x14ac:dyDescent="0.25">
      <c r="A2319" s="23">
        <v>13115</v>
      </c>
      <c r="B2319" s="24" t="s">
        <v>62</v>
      </c>
      <c r="C2319" s="25" t="s">
        <v>5718</v>
      </c>
      <c r="D2319" s="24" t="s">
        <v>5719</v>
      </c>
      <c r="E2319" s="26" t="s">
        <v>70</v>
      </c>
      <c r="F2319" s="27" t="s">
        <v>177</v>
      </c>
      <c r="G2319" s="28">
        <v>1</v>
      </c>
      <c r="H2319" s="28">
        <v>4</v>
      </c>
      <c r="I2319" s="29"/>
      <c r="J2319" s="29"/>
      <c r="K2319" s="29"/>
      <c r="L2319" s="29"/>
      <c r="M2319" s="28">
        <v>725</v>
      </c>
      <c r="N2319" s="28" t="s">
        <v>67</v>
      </c>
      <c r="O2319" s="21">
        <f>IF(ISBLANK(J2319),(IF(ISBLANK(I2319),(IF(ISBLANK(K2319),(IF(ISBLANK(M2319),"Preis fehlt",M2319*'JR1'!AD$2)),K2319)),I2319)),J2319)</f>
        <v>870</v>
      </c>
    </row>
    <row r="2320" spans="1:15" x14ac:dyDescent="0.25">
      <c r="A2320" s="14">
        <v>12679</v>
      </c>
      <c r="B2320" s="15" t="s">
        <v>56</v>
      </c>
      <c r="C2320" s="16" t="s">
        <v>5720</v>
      </c>
      <c r="D2320" s="15" t="s">
        <v>5721</v>
      </c>
      <c r="E2320" s="17" t="s">
        <v>74</v>
      </c>
      <c r="F2320" s="18" t="s">
        <v>1704</v>
      </c>
      <c r="G2320" s="19">
        <v>6</v>
      </c>
      <c r="H2320" s="19">
        <v>6</v>
      </c>
      <c r="I2320" s="20">
        <v>1376</v>
      </c>
      <c r="J2320" s="20"/>
      <c r="K2320" s="20"/>
      <c r="L2320" s="20">
        <v>1168</v>
      </c>
      <c r="M2320" s="19">
        <v>1223</v>
      </c>
      <c r="N2320" s="19" t="s">
        <v>104</v>
      </c>
      <c r="O2320" s="21">
        <f>IF(ISBLANK(J2320),(IF(ISBLANK(I2320),(IF(ISBLANK(K2320),(IF(ISBLANK(M2320),"Preis fehlt",M2320*'JR1'!AD$2)),K2320)),I2320)),J2320)</f>
        <v>1376</v>
      </c>
    </row>
    <row r="2321" spans="1:15" x14ac:dyDescent="0.25">
      <c r="A2321" s="23">
        <v>12675</v>
      </c>
      <c r="B2321" s="24" t="s">
        <v>56</v>
      </c>
      <c r="C2321" s="25" t="s">
        <v>5722</v>
      </c>
      <c r="D2321" s="24" t="s">
        <v>5723</v>
      </c>
      <c r="E2321" s="26" t="s">
        <v>129</v>
      </c>
      <c r="F2321" s="27" t="s">
        <v>4884</v>
      </c>
      <c r="G2321" s="28">
        <v>12</v>
      </c>
      <c r="H2321" s="28">
        <v>12</v>
      </c>
      <c r="I2321" s="29">
        <v>1699</v>
      </c>
      <c r="J2321" s="29"/>
      <c r="K2321" s="29"/>
      <c r="L2321" s="29">
        <v>1441</v>
      </c>
      <c r="M2321" s="28">
        <v>1506</v>
      </c>
      <c r="N2321" s="28" t="s">
        <v>104</v>
      </c>
      <c r="O2321" s="21">
        <f>IF(ISBLANK(J2321),(IF(ISBLANK(I2321),(IF(ISBLANK(K2321),(IF(ISBLANK(M2321),"Preis fehlt",M2321*'JR1'!AD$2)),K2321)),I2321)),J2321)</f>
        <v>1699</v>
      </c>
    </row>
    <row r="2322" spans="1:15" x14ac:dyDescent="0.25">
      <c r="A2322" s="14">
        <v>13111</v>
      </c>
      <c r="B2322" s="15" t="s">
        <v>62</v>
      </c>
      <c r="C2322" s="16" t="s">
        <v>5724</v>
      </c>
      <c r="D2322" s="15" t="s">
        <v>5725</v>
      </c>
      <c r="E2322" s="17" t="s">
        <v>65</v>
      </c>
      <c r="F2322" s="18" t="s">
        <v>177</v>
      </c>
      <c r="G2322" s="19">
        <v>1</v>
      </c>
      <c r="H2322" s="19">
        <v>4</v>
      </c>
      <c r="I2322" s="20"/>
      <c r="J2322" s="20"/>
      <c r="K2322" s="20"/>
      <c r="L2322" s="20"/>
      <c r="M2322" s="19">
        <v>560</v>
      </c>
      <c r="N2322" s="19" t="s">
        <v>67</v>
      </c>
      <c r="O2322" s="21">
        <f>IF(ISBLANK(J2322),(IF(ISBLANK(I2322),(IF(ISBLANK(K2322),(IF(ISBLANK(M2322),"Preis fehlt",M2322*'JR1'!AD$2)),K2322)),I2322)),J2322)</f>
        <v>672</v>
      </c>
    </row>
    <row r="2323" spans="1:15" x14ac:dyDescent="0.25">
      <c r="A2323" s="23">
        <v>13056</v>
      </c>
      <c r="B2323" s="24" t="s">
        <v>62</v>
      </c>
      <c r="C2323" s="25" t="s">
        <v>5726</v>
      </c>
      <c r="D2323" s="24" t="s">
        <v>5727</v>
      </c>
      <c r="E2323" s="26" t="s">
        <v>70</v>
      </c>
      <c r="F2323" s="27" t="s">
        <v>411</v>
      </c>
      <c r="G2323" s="28">
        <v>1</v>
      </c>
      <c r="H2323" s="28">
        <v>6</v>
      </c>
      <c r="I2323" s="29"/>
      <c r="J2323" s="29"/>
      <c r="K2323" s="29"/>
      <c r="L2323" s="29"/>
      <c r="M2323" s="28">
        <v>781</v>
      </c>
      <c r="N2323" s="28" t="s">
        <v>67</v>
      </c>
      <c r="O2323" s="21">
        <f>IF(ISBLANK(J2323),(IF(ISBLANK(I2323),(IF(ISBLANK(K2323),(IF(ISBLANK(M2323),"Preis fehlt",M2323*'JR1'!AD$2)),K2323)),I2323)),J2323)</f>
        <v>937.19999999999993</v>
      </c>
    </row>
    <row r="2324" spans="1:15" x14ac:dyDescent="0.25">
      <c r="A2324" s="14">
        <v>12700</v>
      </c>
      <c r="B2324" s="15" t="s">
        <v>56</v>
      </c>
      <c r="C2324" s="16" t="s">
        <v>5728</v>
      </c>
      <c r="D2324" s="15" t="s">
        <v>5729</v>
      </c>
      <c r="E2324" s="17" t="s">
        <v>74</v>
      </c>
      <c r="F2324" s="18" t="s">
        <v>1900</v>
      </c>
      <c r="G2324" s="19">
        <v>1</v>
      </c>
      <c r="H2324" s="19">
        <v>6</v>
      </c>
      <c r="I2324" s="20">
        <v>943</v>
      </c>
      <c r="J2324" s="20"/>
      <c r="K2324" s="20"/>
      <c r="L2324" s="20">
        <v>800</v>
      </c>
      <c r="M2324" s="19">
        <v>840</v>
      </c>
      <c r="N2324" s="19" t="s">
        <v>67</v>
      </c>
      <c r="O2324" s="21">
        <f>IF(ISBLANK(J2324),(IF(ISBLANK(I2324),(IF(ISBLANK(K2324),(IF(ISBLANK(M2324),"Preis fehlt",M2324*'JR1'!AD$2)),K2324)),I2324)),J2324)</f>
        <v>943</v>
      </c>
    </row>
    <row r="2325" spans="1:15" x14ac:dyDescent="0.25">
      <c r="A2325" s="23">
        <v>13322</v>
      </c>
      <c r="B2325" s="24" t="s">
        <v>62</v>
      </c>
      <c r="C2325" s="25" t="s">
        <v>5730</v>
      </c>
      <c r="D2325" s="24" t="s">
        <v>5731</v>
      </c>
      <c r="E2325" s="26" t="s">
        <v>70</v>
      </c>
      <c r="F2325" s="27" t="s">
        <v>1752</v>
      </c>
      <c r="G2325" s="28">
        <v>1</v>
      </c>
      <c r="H2325" s="28">
        <v>4</v>
      </c>
      <c r="I2325" s="29"/>
      <c r="J2325" s="29"/>
      <c r="K2325" s="29"/>
      <c r="L2325" s="29"/>
      <c r="M2325" s="28">
        <v>637</v>
      </c>
      <c r="N2325" s="28" t="s">
        <v>67</v>
      </c>
      <c r="O2325" s="21">
        <f>IF(ISBLANK(J2325),(IF(ISBLANK(I2325),(IF(ISBLANK(K2325),(IF(ISBLANK(M2325),"Preis fehlt",M2325*'JR1'!AD$2)),K2325)),I2325)),J2325)</f>
        <v>764.4</v>
      </c>
    </row>
    <row r="2326" spans="1:15" x14ac:dyDescent="0.25">
      <c r="A2326" s="14">
        <v>12678</v>
      </c>
      <c r="B2326" s="15" t="s">
        <v>56</v>
      </c>
      <c r="C2326" s="16" t="s">
        <v>5732</v>
      </c>
      <c r="D2326" s="15" t="s">
        <v>5733</v>
      </c>
      <c r="E2326" s="17" t="s">
        <v>83</v>
      </c>
      <c r="F2326" s="18" t="s">
        <v>5734</v>
      </c>
      <c r="G2326" s="19">
        <v>6</v>
      </c>
      <c r="H2326" s="19">
        <v>6</v>
      </c>
      <c r="I2326" s="20">
        <v>1378</v>
      </c>
      <c r="J2326" s="20"/>
      <c r="K2326" s="20"/>
      <c r="L2326" s="20">
        <v>1168</v>
      </c>
      <c r="M2326" s="19">
        <v>1224</v>
      </c>
      <c r="N2326" s="19" t="s">
        <v>104</v>
      </c>
      <c r="O2326" s="21">
        <f>IF(ISBLANK(J2326),(IF(ISBLANK(I2326),(IF(ISBLANK(K2326),(IF(ISBLANK(M2326),"Preis fehlt",M2326*'JR1'!AD$2)),K2326)),I2326)),J2326)</f>
        <v>1378</v>
      </c>
    </row>
    <row r="2327" spans="1:15" x14ac:dyDescent="0.25">
      <c r="A2327" s="23">
        <v>13253</v>
      </c>
      <c r="B2327" s="24" t="s">
        <v>62</v>
      </c>
      <c r="C2327" s="25" t="s">
        <v>5735</v>
      </c>
      <c r="D2327" s="24" t="s">
        <v>5736</v>
      </c>
      <c r="E2327" s="26" t="s">
        <v>65</v>
      </c>
      <c r="F2327" s="27" t="s">
        <v>110</v>
      </c>
      <c r="G2327" s="28">
        <v>1</v>
      </c>
      <c r="H2327" s="28">
        <v>6</v>
      </c>
      <c r="I2327" s="29"/>
      <c r="J2327" s="29"/>
      <c r="K2327" s="29"/>
      <c r="L2327" s="29"/>
      <c r="M2327" s="28">
        <v>773</v>
      </c>
      <c r="N2327" s="28" t="s">
        <v>67</v>
      </c>
      <c r="O2327" s="21">
        <f>IF(ISBLANK(J2327),(IF(ISBLANK(I2327),(IF(ISBLANK(K2327),(IF(ISBLANK(M2327),"Preis fehlt",M2327*'JR1'!AD$2)),K2327)),I2327)),J2327)</f>
        <v>927.59999999999991</v>
      </c>
    </row>
    <row r="2328" spans="1:15" x14ac:dyDescent="0.25">
      <c r="A2328" s="14">
        <v>13092</v>
      </c>
      <c r="B2328" s="15" t="s">
        <v>62</v>
      </c>
      <c r="C2328" s="16" t="s">
        <v>5737</v>
      </c>
      <c r="D2328" s="15" t="s">
        <v>5738</v>
      </c>
      <c r="E2328" s="17" t="s">
        <v>65</v>
      </c>
      <c r="F2328" s="18" t="s">
        <v>1749</v>
      </c>
      <c r="G2328" s="19">
        <v>1</v>
      </c>
      <c r="H2328" s="19">
        <v>6</v>
      </c>
      <c r="I2328" s="20"/>
      <c r="J2328" s="20"/>
      <c r="K2328" s="20"/>
      <c r="L2328" s="20"/>
      <c r="M2328" s="19">
        <v>1062</v>
      </c>
      <c r="N2328" s="19" t="s">
        <v>67</v>
      </c>
      <c r="O2328" s="21">
        <f>IF(ISBLANK(J2328),(IF(ISBLANK(I2328),(IF(ISBLANK(K2328),(IF(ISBLANK(M2328),"Preis fehlt",M2328*'JR1'!AD$2)),K2328)),I2328)),J2328)</f>
        <v>1274.3999999999999</v>
      </c>
    </row>
    <row r="2329" spans="1:15" x14ac:dyDescent="0.25">
      <c r="A2329" s="23">
        <v>13313</v>
      </c>
      <c r="B2329" s="24" t="s">
        <v>62</v>
      </c>
      <c r="C2329" s="25" t="s">
        <v>5739</v>
      </c>
      <c r="D2329" s="24" t="s">
        <v>5740</v>
      </c>
      <c r="E2329" s="26" t="s">
        <v>70</v>
      </c>
      <c r="F2329" s="27" t="s">
        <v>1249</v>
      </c>
      <c r="G2329" s="28">
        <v>1</v>
      </c>
      <c r="H2329" s="28">
        <v>6</v>
      </c>
      <c r="I2329" s="29"/>
      <c r="J2329" s="29"/>
      <c r="K2329" s="29"/>
      <c r="L2329" s="29"/>
      <c r="M2329" s="28">
        <v>930</v>
      </c>
      <c r="N2329" s="28" t="s">
        <v>67</v>
      </c>
      <c r="O2329" s="21">
        <f>IF(ISBLANK(J2329),(IF(ISBLANK(I2329),(IF(ISBLANK(K2329),(IF(ISBLANK(M2329),"Preis fehlt",M2329*'JR1'!AD$2)),K2329)),I2329)),J2329)</f>
        <v>1116</v>
      </c>
    </row>
    <row r="2330" spans="1:15" x14ac:dyDescent="0.25">
      <c r="A2330" s="14">
        <v>13186</v>
      </c>
      <c r="B2330" s="15" t="s">
        <v>62</v>
      </c>
      <c r="C2330" s="16" t="s">
        <v>5741</v>
      </c>
      <c r="D2330" s="15" t="s">
        <v>5742</v>
      </c>
      <c r="E2330" s="17" t="s">
        <v>65</v>
      </c>
      <c r="F2330" s="18" t="s">
        <v>659</v>
      </c>
      <c r="G2330" s="19">
        <v>1</v>
      </c>
      <c r="H2330" s="19">
        <v>5</v>
      </c>
      <c r="I2330" s="20"/>
      <c r="J2330" s="20"/>
      <c r="K2330" s="20"/>
      <c r="L2330" s="20"/>
      <c r="M2330" s="19">
        <v>718</v>
      </c>
      <c r="N2330" s="19" t="s">
        <v>284</v>
      </c>
      <c r="O2330" s="21">
        <f>IF(ISBLANK(J2330),(IF(ISBLANK(I2330),(IF(ISBLANK(K2330),(IF(ISBLANK(M2330),"Preis fehlt",M2330*'JR1'!AD$2)),K2330)),I2330)),J2330)</f>
        <v>861.6</v>
      </c>
    </row>
    <row r="2331" spans="1:15" x14ac:dyDescent="0.25">
      <c r="A2331" s="23">
        <v>13031</v>
      </c>
      <c r="B2331" s="24" t="s">
        <v>62</v>
      </c>
      <c r="C2331" s="25" t="s">
        <v>5743</v>
      </c>
      <c r="D2331" s="24" t="s">
        <v>5744</v>
      </c>
      <c r="E2331" s="26" t="s">
        <v>70</v>
      </c>
      <c r="F2331" s="27" t="s">
        <v>477</v>
      </c>
      <c r="G2331" s="28">
        <v>1</v>
      </c>
      <c r="H2331" s="28">
        <v>4</v>
      </c>
      <c r="I2331" s="29"/>
      <c r="J2331" s="29"/>
      <c r="K2331" s="29"/>
      <c r="L2331" s="29"/>
      <c r="M2331" s="28">
        <v>703</v>
      </c>
      <c r="N2331" s="28" t="s">
        <v>343</v>
      </c>
      <c r="O2331" s="21">
        <f>IF(ISBLANK(J2331),(IF(ISBLANK(I2331),(IF(ISBLANK(K2331),(IF(ISBLANK(M2331),"Preis fehlt",M2331*'JR1'!AD$2)),K2331)),I2331)),J2331)</f>
        <v>843.6</v>
      </c>
    </row>
    <row r="2332" spans="1:15" x14ac:dyDescent="0.25">
      <c r="A2332" s="14">
        <v>13314</v>
      </c>
      <c r="B2332" s="15" t="s">
        <v>62</v>
      </c>
      <c r="C2332" s="16" t="s">
        <v>5745</v>
      </c>
      <c r="D2332" s="15" t="s">
        <v>5746</v>
      </c>
      <c r="E2332" s="17" t="s">
        <v>70</v>
      </c>
      <c r="F2332" s="18" t="s">
        <v>1373</v>
      </c>
      <c r="G2332" s="19">
        <v>4</v>
      </c>
      <c r="H2332" s="19">
        <v>4</v>
      </c>
      <c r="I2332" s="20"/>
      <c r="J2332" s="20"/>
      <c r="K2332" s="20"/>
      <c r="L2332" s="20"/>
      <c r="M2332" s="19">
        <v>822</v>
      </c>
      <c r="N2332" s="19" t="s">
        <v>67</v>
      </c>
      <c r="O2332" s="21">
        <f>IF(ISBLANK(J2332),(IF(ISBLANK(I2332),(IF(ISBLANK(K2332),(IF(ISBLANK(M2332),"Preis fehlt",M2332*'JR1'!AD$2)),K2332)),I2332)),J2332)</f>
        <v>986.4</v>
      </c>
    </row>
    <row r="2333" spans="1:15" x14ac:dyDescent="0.25">
      <c r="A2333" s="23">
        <v>13119</v>
      </c>
      <c r="B2333" s="24" t="s">
        <v>62</v>
      </c>
      <c r="C2333" s="25" t="s">
        <v>5747</v>
      </c>
      <c r="D2333" s="24" t="s">
        <v>5748</v>
      </c>
      <c r="E2333" s="26" t="s">
        <v>70</v>
      </c>
      <c r="F2333" s="27" t="s">
        <v>2840</v>
      </c>
      <c r="G2333" s="28">
        <v>1</v>
      </c>
      <c r="H2333" s="28">
        <v>6</v>
      </c>
      <c r="I2333" s="29"/>
      <c r="J2333" s="29"/>
      <c r="K2333" s="29"/>
      <c r="L2333" s="29"/>
      <c r="M2333" s="28">
        <v>1055</v>
      </c>
      <c r="N2333" s="28" t="s">
        <v>67</v>
      </c>
      <c r="O2333" s="21">
        <f>IF(ISBLANK(J2333),(IF(ISBLANK(I2333),(IF(ISBLANK(K2333),(IF(ISBLANK(M2333),"Preis fehlt",M2333*'JR1'!AD$2)),K2333)),I2333)),J2333)</f>
        <v>1266</v>
      </c>
    </row>
    <row r="2334" spans="1:15" x14ac:dyDescent="0.25">
      <c r="A2334" s="14">
        <v>13267</v>
      </c>
      <c r="B2334" s="15" t="s">
        <v>62</v>
      </c>
      <c r="C2334" s="16" t="s">
        <v>5749</v>
      </c>
      <c r="D2334" s="15" t="s">
        <v>5750</v>
      </c>
      <c r="E2334" s="17" t="s">
        <v>70</v>
      </c>
      <c r="F2334" s="18" t="s">
        <v>79</v>
      </c>
      <c r="G2334" s="19">
        <v>1</v>
      </c>
      <c r="H2334" s="19">
        <v>8</v>
      </c>
      <c r="I2334" s="20"/>
      <c r="J2334" s="20"/>
      <c r="K2334" s="20"/>
      <c r="L2334" s="20"/>
      <c r="M2334" s="19">
        <v>1404</v>
      </c>
      <c r="N2334" s="19" t="s">
        <v>67</v>
      </c>
      <c r="O2334" s="21">
        <f>IF(ISBLANK(J2334),(IF(ISBLANK(I2334),(IF(ISBLANK(K2334),(IF(ISBLANK(M2334),"Preis fehlt",M2334*'JR1'!AD$2)),K2334)),I2334)),J2334)</f>
        <v>1684.8</v>
      </c>
    </row>
    <row r="2335" spans="1:15" x14ac:dyDescent="0.25">
      <c r="A2335" s="23">
        <v>13318</v>
      </c>
      <c r="B2335" s="24" t="s">
        <v>62</v>
      </c>
      <c r="C2335" s="25" t="s">
        <v>5751</v>
      </c>
      <c r="D2335" s="24" t="s">
        <v>5752</v>
      </c>
      <c r="E2335" s="26" t="s">
        <v>70</v>
      </c>
      <c r="F2335" s="27" t="s">
        <v>447</v>
      </c>
      <c r="G2335" s="28">
        <v>1</v>
      </c>
      <c r="H2335" s="28">
        <v>4</v>
      </c>
      <c r="I2335" s="29"/>
      <c r="J2335" s="29"/>
      <c r="K2335" s="29"/>
      <c r="L2335" s="29"/>
      <c r="M2335" s="28">
        <v>819</v>
      </c>
      <c r="N2335" s="28" t="s">
        <v>67</v>
      </c>
      <c r="O2335" s="21">
        <f>IF(ISBLANK(J2335),(IF(ISBLANK(I2335),(IF(ISBLANK(K2335),(IF(ISBLANK(M2335),"Preis fehlt",M2335*'JR1'!AD$2)),K2335)),I2335)),J2335)</f>
        <v>982.8</v>
      </c>
    </row>
    <row r="2336" spans="1:15" x14ac:dyDescent="0.25">
      <c r="A2336" s="14">
        <v>13108</v>
      </c>
      <c r="B2336" s="15" t="s">
        <v>62</v>
      </c>
      <c r="C2336" s="16" t="s">
        <v>5753</v>
      </c>
      <c r="D2336" s="15" t="s">
        <v>5754</v>
      </c>
      <c r="E2336" s="17" t="s">
        <v>65</v>
      </c>
      <c r="F2336" s="18" t="s">
        <v>562</v>
      </c>
      <c r="G2336" s="19">
        <v>1</v>
      </c>
      <c r="H2336" s="19">
        <v>4</v>
      </c>
      <c r="I2336" s="20"/>
      <c r="J2336" s="20"/>
      <c r="K2336" s="20"/>
      <c r="L2336" s="20"/>
      <c r="M2336" s="19">
        <v>1037</v>
      </c>
      <c r="N2336" s="19" t="s">
        <v>67</v>
      </c>
      <c r="O2336" s="21">
        <f>IF(ISBLANK(J2336),(IF(ISBLANK(I2336),(IF(ISBLANK(K2336),(IF(ISBLANK(M2336),"Preis fehlt",M2336*'JR1'!AD$2)),K2336)),I2336)),J2336)</f>
        <v>1244.3999999999999</v>
      </c>
    </row>
    <row r="2337" spans="1:15" x14ac:dyDescent="0.25">
      <c r="A2337" s="23">
        <v>13116</v>
      </c>
      <c r="B2337" s="24" t="s">
        <v>62</v>
      </c>
      <c r="C2337" s="25" t="s">
        <v>5755</v>
      </c>
      <c r="D2337" s="24" t="s">
        <v>5756</v>
      </c>
      <c r="E2337" s="26" t="s">
        <v>70</v>
      </c>
      <c r="F2337" s="27" t="s">
        <v>1216</v>
      </c>
      <c r="G2337" s="28">
        <v>1</v>
      </c>
      <c r="H2337" s="28">
        <v>4</v>
      </c>
      <c r="I2337" s="29"/>
      <c r="J2337" s="29"/>
      <c r="K2337" s="29"/>
      <c r="L2337" s="29"/>
      <c r="M2337" s="28">
        <v>671</v>
      </c>
      <c r="N2337" s="28" t="s">
        <v>67</v>
      </c>
      <c r="O2337" s="21">
        <f>IF(ISBLANK(J2337),(IF(ISBLANK(I2337),(IF(ISBLANK(K2337),(IF(ISBLANK(M2337),"Preis fehlt",M2337*'JR1'!AD$2)),K2337)),I2337)),J2337)</f>
        <v>805.19999999999993</v>
      </c>
    </row>
    <row r="2338" spans="1:15" x14ac:dyDescent="0.25">
      <c r="A2338" s="14">
        <v>13053</v>
      </c>
      <c r="B2338" s="15" t="s">
        <v>62</v>
      </c>
      <c r="C2338" s="16" t="s">
        <v>5757</v>
      </c>
      <c r="D2338" s="15" t="s">
        <v>5758</v>
      </c>
      <c r="E2338" s="17" t="s">
        <v>70</v>
      </c>
      <c r="F2338" s="18" t="s">
        <v>1216</v>
      </c>
      <c r="G2338" s="19">
        <v>1</v>
      </c>
      <c r="H2338" s="19">
        <v>4</v>
      </c>
      <c r="I2338" s="20"/>
      <c r="J2338" s="20"/>
      <c r="K2338" s="20"/>
      <c r="L2338" s="20"/>
      <c r="M2338" s="19">
        <v>855</v>
      </c>
      <c r="N2338" s="19" t="s">
        <v>67</v>
      </c>
      <c r="O2338" s="21">
        <f>IF(ISBLANK(J2338),(IF(ISBLANK(I2338),(IF(ISBLANK(K2338),(IF(ISBLANK(M2338),"Preis fehlt",M2338*'JR1'!AD$2)),K2338)),I2338)),J2338)</f>
        <v>1026</v>
      </c>
    </row>
    <row r="2339" spans="1:15" ht="30" x14ac:dyDescent="0.25">
      <c r="A2339" s="23">
        <v>13120</v>
      </c>
      <c r="B2339" s="24" t="s">
        <v>62</v>
      </c>
      <c r="C2339" s="25" t="s">
        <v>5759</v>
      </c>
      <c r="D2339" s="24" t="s">
        <v>5760</v>
      </c>
      <c r="E2339" s="26" t="s">
        <v>70</v>
      </c>
      <c r="F2339" s="27" t="s">
        <v>1438</v>
      </c>
      <c r="G2339" s="28">
        <v>1</v>
      </c>
      <c r="H2339" s="28">
        <v>1</v>
      </c>
      <c r="I2339" s="29"/>
      <c r="J2339" s="29"/>
      <c r="K2339" s="29"/>
      <c r="L2339" s="29"/>
      <c r="M2339" s="28">
        <v>290</v>
      </c>
      <c r="N2339" s="28" t="s">
        <v>67</v>
      </c>
      <c r="O2339" s="21">
        <f>IF(ISBLANK(J2339),(IF(ISBLANK(I2339),(IF(ISBLANK(K2339),(IF(ISBLANK(M2339),"Preis fehlt",M2339*'JR1'!AD$2)),K2339)),I2339)),J2339)</f>
        <v>348</v>
      </c>
    </row>
    <row r="2340" spans="1:15" x14ac:dyDescent="0.25">
      <c r="A2340" s="14">
        <v>13129</v>
      </c>
      <c r="B2340" s="15" t="s">
        <v>62</v>
      </c>
      <c r="C2340" s="16" t="s">
        <v>5761</v>
      </c>
      <c r="D2340" s="15" t="s">
        <v>5762</v>
      </c>
      <c r="E2340" s="17" t="s">
        <v>65</v>
      </c>
      <c r="F2340" s="18" t="s">
        <v>346</v>
      </c>
      <c r="G2340" s="19">
        <v>1</v>
      </c>
      <c r="H2340" s="19">
        <v>6</v>
      </c>
      <c r="I2340" s="20"/>
      <c r="J2340" s="20"/>
      <c r="K2340" s="20"/>
      <c r="L2340" s="20"/>
      <c r="M2340" s="19">
        <v>1126</v>
      </c>
      <c r="N2340" s="19" t="s">
        <v>67</v>
      </c>
      <c r="O2340" s="21">
        <f>IF(ISBLANK(J2340),(IF(ISBLANK(I2340),(IF(ISBLANK(K2340),(IF(ISBLANK(M2340),"Preis fehlt",M2340*'JR1'!AD$2)),K2340)),I2340)),J2340)</f>
        <v>1351.2</v>
      </c>
    </row>
    <row r="2341" spans="1:15" x14ac:dyDescent="0.25">
      <c r="A2341" s="23">
        <v>13131</v>
      </c>
      <c r="B2341" s="24" t="s">
        <v>62</v>
      </c>
      <c r="C2341" s="25" t="s">
        <v>5763</v>
      </c>
      <c r="D2341" s="24" t="s">
        <v>5764</v>
      </c>
      <c r="E2341" s="26" t="s">
        <v>70</v>
      </c>
      <c r="F2341" s="27" t="s">
        <v>222</v>
      </c>
      <c r="G2341" s="28">
        <v>1</v>
      </c>
      <c r="H2341" s="28">
        <v>4</v>
      </c>
      <c r="I2341" s="29"/>
      <c r="J2341" s="29"/>
      <c r="K2341" s="29"/>
      <c r="L2341" s="29"/>
      <c r="M2341" s="28">
        <v>1053</v>
      </c>
      <c r="N2341" s="28" t="s">
        <v>67</v>
      </c>
      <c r="O2341" s="21">
        <f>IF(ISBLANK(J2341),(IF(ISBLANK(I2341),(IF(ISBLANK(K2341),(IF(ISBLANK(M2341),"Preis fehlt",M2341*'JR1'!AD$2)),K2341)),I2341)),J2341)</f>
        <v>1263.5999999999999</v>
      </c>
    </row>
    <row r="2342" spans="1:15" ht="30" x14ac:dyDescent="0.25">
      <c r="A2342" s="14">
        <v>18026</v>
      </c>
      <c r="B2342" s="15" t="s">
        <v>56</v>
      </c>
      <c r="C2342" s="16" t="s">
        <v>5765</v>
      </c>
      <c r="D2342" s="15" t="s">
        <v>5766</v>
      </c>
      <c r="E2342" s="17" t="s">
        <v>98</v>
      </c>
      <c r="F2342" s="18" t="s">
        <v>5767</v>
      </c>
      <c r="G2342" s="19">
        <v>5</v>
      </c>
      <c r="H2342" s="19">
        <v>5</v>
      </c>
      <c r="I2342" s="20"/>
      <c r="J2342" s="20"/>
      <c r="K2342" s="20"/>
      <c r="L2342" s="20"/>
      <c r="M2342" s="20"/>
      <c r="N2342" s="19" t="s">
        <v>61</v>
      </c>
      <c r="O2342" s="21" t="str">
        <f>IF(ISBLANK(J2342),(IF(ISBLANK(I2342),(IF(ISBLANK(K2342),(IF(ISBLANK(M2342),"Preis fehlt",M2342*'JR1'!AD$2)),K2342)),I2342)),J2342)</f>
        <v>Preis fehlt</v>
      </c>
    </row>
    <row r="2343" spans="1:15" ht="30" x14ac:dyDescent="0.25">
      <c r="A2343" s="23">
        <v>6033</v>
      </c>
      <c r="B2343" s="24" t="s">
        <v>56</v>
      </c>
      <c r="C2343" s="25" t="s">
        <v>5768</v>
      </c>
      <c r="D2343" s="24" t="s">
        <v>5769</v>
      </c>
      <c r="E2343" s="26" t="s">
        <v>98</v>
      </c>
      <c r="F2343" s="27" t="s">
        <v>5770</v>
      </c>
      <c r="G2343" s="28">
        <v>16</v>
      </c>
      <c r="H2343" s="28">
        <v>16</v>
      </c>
      <c r="I2343" s="29">
        <v>7390</v>
      </c>
      <c r="J2343" s="29"/>
      <c r="K2343" s="29"/>
      <c r="L2343" s="29">
        <v>6262</v>
      </c>
      <c r="M2343" s="28">
        <v>8263</v>
      </c>
      <c r="N2343" s="28" t="s">
        <v>61</v>
      </c>
      <c r="O2343" s="21">
        <f>IF(ISBLANK(J2343),(IF(ISBLANK(I2343),(IF(ISBLANK(K2343),(IF(ISBLANK(M2343),"Preis fehlt",M2343*'JR1'!AD$2)),K2343)),I2343)),J2343)</f>
        <v>7390</v>
      </c>
    </row>
    <row r="2344" spans="1:15" ht="30" x14ac:dyDescent="0.25">
      <c r="A2344" s="14">
        <v>6034</v>
      </c>
      <c r="B2344" s="15" t="s">
        <v>56</v>
      </c>
      <c r="C2344" s="16" t="s">
        <v>5771</v>
      </c>
      <c r="D2344" s="15" t="s">
        <v>5772</v>
      </c>
      <c r="E2344" s="17" t="s">
        <v>514</v>
      </c>
      <c r="F2344" s="18" t="s">
        <v>5773</v>
      </c>
      <c r="G2344" s="19">
        <v>24</v>
      </c>
      <c r="H2344" s="19">
        <v>24</v>
      </c>
      <c r="I2344" s="20">
        <v>8849</v>
      </c>
      <c r="J2344" s="20"/>
      <c r="K2344" s="20"/>
      <c r="L2344" s="20">
        <v>7499</v>
      </c>
      <c r="M2344" s="19">
        <v>9898</v>
      </c>
      <c r="N2344" s="19" t="s">
        <v>61</v>
      </c>
      <c r="O2344" s="21">
        <f>IF(ISBLANK(J2344),(IF(ISBLANK(I2344),(IF(ISBLANK(K2344),(IF(ISBLANK(M2344),"Preis fehlt",M2344*'JR1'!AD$2)),K2344)),I2344)),J2344)</f>
        <v>8849</v>
      </c>
    </row>
    <row r="2345" spans="1:15" ht="30" x14ac:dyDescent="0.25">
      <c r="A2345" s="23">
        <v>6046</v>
      </c>
      <c r="B2345" s="24" t="s">
        <v>56</v>
      </c>
      <c r="C2345" s="25" t="s">
        <v>5774</v>
      </c>
      <c r="D2345" s="24" t="s">
        <v>5775</v>
      </c>
      <c r="E2345" s="26" t="s">
        <v>98</v>
      </c>
      <c r="F2345" s="27" t="s">
        <v>161</v>
      </c>
      <c r="G2345" s="28">
        <v>40</v>
      </c>
      <c r="H2345" s="28">
        <v>40</v>
      </c>
      <c r="I2345" s="29">
        <v>14433</v>
      </c>
      <c r="J2345" s="29"/>
      <c r="K2345" s="29"/>
      <c r="L2345" s="29">
        <v>12231</v>
      </c>
      <c r="M2345" s="28">
        <v>16142</v>
      </c>
      <c r="N2345" s="28" t="s">
        <v>61</v>
      </c>
      <c r="O2345" s="21">
        <f>IF(ISBLANK(J2345),(IF(ISBLANK(I2345),(IF(ISBLANK(K2345),(IF(ISBLANK(M2345),"Preis fehlt",M2345*'JR1'!AD$2)),K2345)),I2345)),J2345)</f>
        <v>14433</v>
      </c>
    </row>
    <row r="2346" spans="1:15" ht="30" x14ac:dyDescent="0.25">
      <c r="A2346" s="14">
        <v>8054</v>
      </c>
      <c r="B2346" s="15" t="s">
        <v>56</v>
      </c>
      <c r="C2346" s="16" t="s">
        <v>5776</v>
      </c>
      <c r="D2346" s="15" t="s">
        <v>5777</v>
      </c>
      <c r="E2346" s="17" t="s">
        <v>98</v>
      </c>
      <c r="F2346" s="18" t="s">
        <v>5778</v>
      </c>
      <c r="G2346" s="19">
        <v>18</v>
      </c>
      <c r="H2346" s="19">
        <v>18</v>
      </c>
      <c r="I2346" s="20">
        <v>3714</v>
      </c>
      <c r="J2346" s="20"/>
      <c r="K2346" s="20"/>
      <c r="L2346" s="20">
        <v>3148</v>
      </c>
      <c r="M2346" s="19">
        <v>4148</v>
      </c>
      <c r="N2346" s="19" t="s">
        <v>61</v>
      </c>
      <c r="O2346" s="21">
        <f>IF(ISBLANK(J2346),(IF(ISBLANK(I2346),(IF(ISBLANK(K2346),(IF(ISBLANK(M2346),"Preis fehlt",M2346*'JR1'!AD$2)),K2346)),I2346)),J2346)</f>
        <v>3714</v>
      </c>
    </row>
    <row r="2347" spans="1:15" x14ac:dyDescent="0.25">
      <c r="A2347" s="23">
        <v>9372</v>
      </c>
      <c r="B2347" s="24" t="s">
        <v>134</v>
      </c>
      <c r="C2347" s="25" t="s">
        <v>5779</v>
      </c>
      <c r="D2347" s="24" t="s">
        <v>5780</v>
      </c>
      <c r="E2347" s="26" t="s">
        <v>59</v>
      </c>
      <c r="F2347" s="27" t="s">
        <v>1180</v>
      </c>
      <c r="G2347" s="28">
        <v>4</v>
      </c>
      <c r="H2347" s="28">
        <v>4</v>
      </c>
      <c r="I2347" s="29">
        <v>242</v>
      </c>
      <c r="J2347" s="29"/>
      <c r="K2347" s="29">
        <v>237</v>
      </c>
      <c r="L2347" s="29">
        <v>204</v>
      </c>
      <c r="M2347" s="28">
        <v>269</v>
      </c>
      <c r="N2347" s="28" t="s">
        <v>1350</v>
      </c>
      <c r="O2347" s="21">
        <f>IF(ISBLANK(J2347),(IF(ISBLANK(I2347),(IF(ISBLANK(K2347),(IF(ISBLANK(M2347),"Preis fehlt",M2347*'JR1'!AD$2)),K2347)),I2347)),J2347)</f>
        <v>242</v>
      </c>
    </row>
    <row r="2348" spans="1:15" x14ac:dyDescent="0.25">
      <c r="A2348" s="14">
        <v>8675</v>
      </c>
      <c r="B2348" s="15" t="s">
        <v>56</v>
      </c>
      <c r="C2348" s="16" t="s">
        <v>5781</v>
      </c>
      <c r="D2348" s="15" t="s">
        <v>5782</v>
      </c>
      <c r="E2348" s="17" t="s">
        <v>129</v>
      </c>
      <c r="F2348" s="18" t="s">
        <v>2175</v>
      </c>
      <c r="G2348" s="19">
        <v>4</v>
      </c>
      <c r="H2348" s="19">
        <v>4</v>
      </c>
      <c r="I2348" s="20">
        <v>510</v>
      </c>
      <c r="J2348" s="20"/>
      <c r="K2348" s="20"/>
      <c r="L2348" s="20">
        <v>433</v>
      </c>
      <c r="M2348" s="19">
        <v>744</v>
      </c>
      <c r="N2348" s="19" t="s">
        <v>67</v>
      </c>
      <c r="O2348" s="21">
        <f>IF(ISBLANK(J2348),(IF(ISBLANK(I2348),(IF(ISBLANK(K2348),(IF(ISBLANK(M2348),"Preis fehlt",M2348*'JR1'!AD$2)),K2348)),I2348)),J2348)</f>
        <v>510</v>
      </c>
    </row>
    <row r="2349" spans="1:15" x14ac:dyDescent="0.25">
      <c r="A2349" s="23">
        <v>18855</v>
      </c>
      <c r="B2349" s="24" t="s">
        <v>56</v>
      </c>
      <c r="C2349" s="25" t="s">
        <v>5783</v>
      </c>
      <c r="D2349" s="24" t="s">
        <v>5784</v>
      </c>
      <c r="E2349" s="26" t="s">
        <v>59</v>
      </c>
      <c r="F2349" s="27" t="s">
        <v>1075</v>
      </c>
      <c r="G2349" s="28">
        <v>1</v>
      </c>
      <c r="H2349" s="28">
        <v>4</v>
      </c>
      <c r="I2349" s="29"/>
      <c r="J2349" s="29"/>
      <c r="K2349" s="29"/>
      <c r="L2349" s="29"/>
      <c r="M2349" s="29"/>
      <c r="N2349" s="28" t="s">
        <v>67</v>
      </c>
      <c r="O2349" s="21" t="str">
        <f>IF(ISBLANK(J2349),(IF(ISBLANK(I2349),(IF(ISBLANK(K2349),(IF(ISBLANK(M2349),"Preis fehlt",M2349*'JR1'!AD$2)),K2349)),I2349)),J2349)</f>
        <v>Preis fehlt</v>
      </c>
    </row>
    <row r="2350" spans="1:15" x14ac:dyDescent="0.25">
      <c r="A2350" s="14">
        <v>18847</v>
      </c>
      <c r="B2350" s="15" t="s">
        <v>56</v>
      </c>
      <c r="C2350" s="16" t="s">
        <v>5785</v>
      </c>
      <c r="D2350" s="15" t="s">
        <v>5786</v>
      </c>
      <c r="E2350" s="17" t="s">
        <v>1175</v>
      </c>
      <c r="F2350" s="18" t="s">
        <v>1075</v>
      </c>
      <c r="G2350" s="19">
        <v>1</v>
      </c>
      <c r="H2350" s="19">
        <v>4</v>
      </c>
      <c r="I2350" s="20"/>
      <c r="J2350" s="20"/>
      <c r="K2350" s="20"/>
      <c r="L2350" s="20"/>
      <c r="M2350" s="20"/>
      <c r="N2350" s="19" t="s">
        <v>67</v>
      </c>
      <c r="O2350" s="21" t="str">
        <f>IF(ISBLANK(J2350),(IF(ISBLANK(I2350),(IF(ISBLANK(K2350),(IF(ISBLANK(M2350),"Preis fehlt",M2350*'JR1'!AD$2)),K2350)),I2350)),J2350)</f>
        <v>Preis fehlt</v>
      </c>
    </row>
    <row r="2351" spans="1:15" ht="30" x14ac:dyDescent="0.25">
      <c r="A2351" s="23">
        <v>18225</v>
      </c>
      <c r="B2351" s="24" t="s">
        <v>56</v>
      </c>
      <c r="C2351" s="25" t="s">
        <v>5787</v>
      </c>
      <c r="D2351" s="24" t="s">
        <v>5788</v>
      </c>
      <c r="E2351" s="26" t="s">
        <v>1279</v>
      </c>
      <c r="F2351" s="27" t="s">
        <v>2172</v>
      </c>
      <c r="G2351" s="28">
        <v>4</v>
      </c>
      <c r="H2351" s="28">
        <v>4</v>
      </c>
      <c r="I2351" s="29"/>
      <c r="J2351" s="29"/>
      <c r="K2351" s="29"/>
      <c r="L2351" s="29"/>
      <c r="M2351" s="29"/>
      <c r="N2351" s="28" t="s">
        <v>88</v>
      </c>
      <c r="O2351" s="21" t="str">
        <f>IF(ISBLANK(J2351),(IF(ISBLANK(I2351),(IF(ISBLANK(K2351),(IF(ISBLANK(M2351),"Preis fehlt",M2351*'JR1'!AD$2)),K2351)),I2351)),J2351)</f>
        <v>Preis fehlt</v>
      </c>
    </row>
    <row r="2352" spans="1:15" x14ac:dyDescent="0.25">
      <c r="A2352" s="14">
        <v>5311</v>
      </c>
      <c r="B2352" s="15" t="s">
        <v>56</v>
      </c>
      <c r="C2352" s="16" t="s">
        <v>5789</v>
      </c>
      <c r="D2352" s="15" t="s">
        <v>5790</v>
      </c>
      <c r="E2352" s="17" t="s">
        <v>98</v>
      </c>
      <c r="F2352" s="18" t="s">
        <v>87</v>
      </c>
      <c r="G2352" s="19">
        <v>12</v>
      </c>
      <c r="H2352" s="19">
        <v>12</v>
      </c>
      <c r="I2352" s="20">
        <v>5446</v>
      </c>
      <c r="J2352" s="20"/>
      <c r="K2352" s="20"/>
      <c r="L2352" s="20">
        <v>4616</v>
      </c>
      <c r="M2352" s="19">
        <v>6094</v>
      </c>
      <c r="N2352" s="19" t="s">
        <v>151</v>
      </c>
      <c r="O2352" s="21">
        <f>IF(ISBLANK(J2352),(IF(ISBLANK(I2352),(IF(ISBLANK(K2352),(IF(ISBLANK(M2352),"Preis fehlt",M2352*'JR1'!AD$2)),K2352)),I2352)),J2352)</f>
        <v>5446</v>
      </c>
    </row>
    <row r="2353" spans="1:15" ht="30" x14ac:dyDescent="0.25">
      <c r="A2353" s="23">
        <v>5575</v>
      </c>
      <c r="B2353" s="24" t="s">
        <v>56</v>
      </c>
      <c r="C2353" s="25" t="s">
        <v>5791</v>
      </c>
      <c r="D2353" s="24" t="s">
        <v>5792</v>
      </c>
      <c r="E2353" s="26" t="s">
        <v>91</v>
      </c>
      <c r="F2353" s="27" t="s">
        <v>161</v>
      </c>
      <c r="G2353" s="28">
        <v>22</v>
      </c>
      <c r="H2353" s="28">
        <v>22</v>
      </c>
      <c r="I2353" s="29">
        <v>6785</v>
      </c>
      <c r="J2353" s="29"/>
      <c r="K2353" s="29"/>
      <c r="L2353" s="29">
        <v>5751</v>
      </c>
      <c r="M2353" s="28">
        <v>7591</v>
      </c>
      <c r="N2353" s="28" t="s">
        <v>88</v>
      </c>
      <c r="O2353" s="21">
        <f>IF(ISBLANK(J2353),(IF(ISBLANK(I2353),(IF(ISBLANK(K2353),(IF(ISBLANK(M2353),"Preis fehlt",M2353*'JR1'!AD$2)),K2353)),I2353)),J2353)</f>
        <v>6785</v>
      </c>
    </row>
    <row r="2354" spans="1:15" ht="30" x14ac:dyDescent="0.25">
      <c r="A2354" s="14">
        <v>5313</v>
      </c>
      <c r="B2354" s="15" t="s">
        <v>56</v>
      </c>
      <c r="C2354" s="16" t="s">
        <v>5793</v>
      </c>
      <c r="D2354" s="15" t="s">
        <v>5794</v>
      </c>
      <c r="E2354" s="17" t="s">
        <v>352</v>
      </c>
      <c r="F2354" s="18" t="s">
        <v>161</v>
      </c>
      <c r="G2354" s="19">
        <v>32</v>
      </c>
      <c r="H2354" s="19">
        <v>32</v>
      </c>
      <c r="I2354" s="20">
        <v>8914</v>
      </c>
      <c r="J2354" s="20"/>
      <c r="K2354" s="20"/>
      <c r="L2354" s="20">
        <v>7556</v>
      </c>
      <c r="M2354" s="19">
        <v>9975</v>
      </c>
      <c r="N2354" s="19" t="s">
        <v>88</v>
      </c>
      <c r="O2354" s="21">
        <f>IF(ISBLANK(J2354),(IF(ISBLANK(I2354),(IF(ISBLANK(K2354),(IF(ISBLANK(M2354),"Preis fehlt",M2354*'JR1'!AD$2)),K2354)),I2354)),J2354)</f>
        <v>8914</v>
      </c>
    </row>
    <row r="2355" spans="1:15" x14ac:dyDescent="0.25">
      <c r="A2355" s="23">
        <v>5312</v>
      </c>
      <c r="B2355" s="24" t="s">
        <v>56</v>
      </c>
      <c r="C2355" s="25" t="s">
        <v>5795</v>
      </c>
      <c r="D2355" s="24" t="s">
        <v>5796</v>
      </c>
      <c r="E2355" s="26" t="s">
        <v>83</v>
      </c>
      <c r="F2355" s="27" t="s">
        <v>5797</v>
      </c>
      <c r="G2355" s="28">
        <v>10</v>
      </c>
      <c r="H2355" s="28">
        <v>10</v>
      </c>
      <c r="I2355" s="29">
        <v>1836</v>
      </c>
      <c r="J2355" s="29"/>
      <c r="K2355" s="29"/>
      <c r="L2355" s="29">
        <v>1556</v>
      </c>
      <c r="M2355" s="28">
        <v>2052</v>
      </c>
      <c r="N2355" s="28" t="s">
        <v>151</v>
      </c>
      <c r="O2355" s="21">
        <f>IF(ISBLANK(J2355),(IF(ISBLANK(I2355),(IF(ISBLANK(K2355),(IF(ISBLANK(M2355),"Preis fehlt",M2355*'JR1'!AD$2)),K2355)),I2355)),J2355)</f>
        <v>1836</v>
      </c>
    </row>
    <row r="2356" spans="1:15" x14ac:dyDescent="0.25">
      <c r="A2356" s="14">
        <v>5314</v>
      </c>
      <c r="B2356" s="15" t="s">
        <v>56</v>
      </c>
      <c r="C2356" s="16" t="s">
        <v>5798</v>
      </c>
      <c r="D2356" s="15" t="s">
        <v>5799</v>
      </c>
      <c r="E2356" s="17" t="s">
        <v>129</v>
      </c>
      <c r="F2356" s="18" t="s">
        <v>3667</v>
      </c>
      <c r="G2356" s="19">
        <v>10</v>
      </c>
      <c r="H2356" s="19">
        <v>10</v>
      </c>
      <c r="I2356" s="20">
        <v>1698</v>
      </c>
      <c r="J2356" s="20"/>
      <c r="K2356" s="20"/>
      <c r="L2356" s="20">
        <v>1438</v>
      </c>
      <c r="M2356" s="19">
        <v>1899</v>
      </c>
      <c r="N2356" s="19" t="s">
        <v>151</v>
      </c>
      <c r="O2356" s="21">
        <f>IF(ISBLANK(J2356),(IF(ISBLANK(I2356),(IF(ISBLANK(K2356),(IF(ISBLANK(M2356),"Preis fehlt",M2356*'JR1'!AD$2)),K2356)),I2356)),J2356)</f>
        <v>1698</v>
      </c>
    </row>
    <row r="2357" spans="1:15" x14ac:dyDescent="0.25">
      <c r="A2357" s="23">
        <v>13420</v>
      </c>
      <c r="B2357" s="24" t="s">
        <v>62</v>
      </c>
      <c r="C2357" s="25" t="s">
        <v>5800</v>
      </c>
      <c r="D2357" s="24" t="s">
        <v>5801</v>
      </c>
      <c r="E2357" s="26" t="s">
        <v>140</v>
      </c>
      <c r="F2357" s="27" t="s">
        <v>596</v>
      </c>
      <c r="G2357" s="28">
        <v>4</v>
      </c>
      <c r="H2357" s="28">
        <v>4</v>
      </c>
      <c r="I2357" s="29"/>
      <c r="J2357" s="29"/>
      <c r="K2357" s="29"/>
      <c r="L2357" s="29"/>
      <c r="M2357" s="29"/>
      <c r="N2357" s="28" t="s">
        <v>67</v>
      </c>
      <c r="O2357" s="21" t="str">
        <f>IF(ISBLANK(J2357),(IF(ISBLANK(I2357),(IF(ISBLANK(K2357),(IF(ISBLANK(M2357),"Preis fehlt",M2357*'JR1'!AD$2)),K2357)),I2357)),J2357)</f>
        <v>Preis fehlt</v>
      </c>
    </row>
    <row r="2358" spans="1:15" x14ac:dyDescent="0.25">
      <c r="A2358" s="14">
        <v>18790</v>
      </c>
      <c r="B2358" s="15" t="s">
        <v>62</v>
      </c>
      <c r="C2358" s="16" t="s">
        <v>5802</v>
      </c>
      <c r="D2358" s="15" t="s">
        <v>5803</v>
      </c>
      <c r="E2358" s="17" t="s">
        <v>65</v>
      </c>
      <c r="F2358" s="18" t="s">
        <v>323</v>
      </c>
      <c r="G2358" s="19">
        <v>1</v>
      </c>
      <c r="H2358" s="19">
        <v>6</v>
      </c>
      <c r="I2358" s="20"/>
      <c r="J2358" s="20"/>
      <c r="K2358" s="20"/>
      <c r="L2358" s="20"/>
      <c r="M2358" s="19">
        <v>592</v>
      </c>
      <c r="N2358" s="19" t="s">
        <v>67</v>
      </c>
      <c r="O2358" s="21">
        <f>IF(ISBLANK(J2358),(IF(ISBLANK(I2358),(IF(ISBLANK(K2358),(IF(ISBLANK(M2358),"Preis fehlt",M2358*'JR1'!AD$2)),K2358)),I2358)),J2358)</f>
        <v>710.4</v>
      </c>
    </row>
    <row r="2359" spans="1:15" x14ac:dyDescent="0.25">
      <c r="A2359" s="23">
        <v>5557</v>
      </c>
      <c r="B2359" s="24" t="s">
        <v>56</v>
      </c>
      <c r="C2359" s="25" t="s">
        <v>5804</v>
      </c>
      <c r="D2359" s="24" t="s">
        <v>5805</v>
      </c>
      <c r="E2359" s="26" t="s">
        <v>74</v>
      </c>
      <c r="F2359" s="27" t="s">
        <v>1116</v>
      </c>
      <c r="G2359" s="28">
        <v>12</v>
      </c>
      <c r="H2359" s="28">
        <v>12</v>
      </c>
      <c r="I2359" s="29">
        <v>1114</v>
      </c>
      <c r="J2359" s="29"/>
      <c r="K2359" s="29"/>
      <c r="L2359" s="29">
        <v>945</v>
      </c>
      <c r="M2359" s="28">
        <v>1245</v>
      </c>
      <c r="N2359" s="28" t="s">
        <v>294</v>
      </c>
      <c r="O2359" s="21">
        <f>IF(ISBLANK(J2359),(IF(ISBLANK(I2359),(IF(ISBLANK(K2359),(IF(ISBLANK(M2359),"Preis fehlt",M2359*'JR1'!AD$2)),K2359)),I2359)),J2359)</f>
        <v>1114</v>
      </c>
    </row>
    <row r="2360" spans="1:15" x14ac:dyDescent="0.25">
      <c r="A2360" s="14">
        <v>13408</v>
      </c>
      <c r="B2360" s="15" t="s">
        <v>62</v>
      </c>
      <c r="C2360" s="16" t="s">
        <v>5806</v>
      </c>
      <c r="D2360" s="15" t="s">
        <v>5807</v>
      </c>
      <c r="E2360" s="17" t="s">
        <v>70</v>
      </c>
      <c r="F2360" s="18" t="s">
        <v>596</v>
      </c>
      <c r="G2360" s="19">
        <v>4</v>
      </c>
      <c r="H2360" s="19">
        <v>4</v>
      </c>
      <c r="I2360" s="20"/>
      <c r="J2360" s="20"/>
      <c r="K2360" s="20"/>
      <c r="L2360" s="20"/>
      <c r="M2360" s="20"/>
      <c r="N2360" s="19" t="s">
        <v>67</v>
      </c>
      <c r="O2360" s="21" t="str">
        <f>IF(ISBLANK(J2360),(IF(ISBLANK(I2360),(IF(ISBLANK(K2360),(IF(ISBLANK(M2360),"Preis fehlt",M2360*'JR1'!AD$2)),K2360)),I2360)),J2360)</f>
        <v>Preis fehlt</v>
      </c>
    </row>
    <row r="2361" spans="1:15" x14ac:dyDescent="0.25">
      <c r="A2361" s="23">
        <v>12705</v>
      </c>
      <c r="B2361" s="24" t="s">
        <v>56</v>
      </c>
      <c r="C2361" s="25" t="s">
        <v>5808</v>
      </c>
      <c r="D2361" s="24" t="s">
        <v>5809</v>
      </c>
      <c r="E2361" s="26" t="s">
        <v>74</v>
      </c>
      <c r="F2361" s="27" t="s">
        <v>2611</v>
      </c>
      <c r="G2361" s="28">
        <v>6</v>
      </c>
      <c r="H2361" s="28">
        <v>6</v>
      </c>
      <c r="I2361" s="29">
        <v>1337</v>
      </c>
      <c r="J2361" s="29"/>
      <c r="K2361" s="29"/>
      <c r="L2361" s="29">
        <v>1131</v>
      </c>
      <c r="M2361" s="28">
        <v>1204</v>
      </c>
      <c r="N2361" s="28" t="s">
        <v>294</v>
      </c>
      <c r="O2361" s="21">
        <f>IF(ISBLANK(J2361),(IF(ISBLANK(I2361),(IF(ISBLANK(K2361),(IF(ISBLANK(M2361),"Preis fehlt",M2361*'JR1'!AD$2)),K2361)),I2361)),J2361)</f>
        <v>1337</v>
      </c>
    </row>
    <row r="2362" spans="1:15" ht="30" x14ac:dyDescent="0.25">
      <c r="A2362" s="14">
        <v>5129</v>
      </c>
      <c r="B2362" s="15" t="s">
        <v>56</v>
      </c>
      <c r="C2362" s="16" t="s">
        <v>5810</v>
      </c>
      <c r="D2362" s="15" t="s">
        <v>5811</v>
      </c>
      <c r="E2362" s="17" t="s">
        <v>98</v>
      </c>
      <c r="F2362" s="18" t="s">
        <v>5812</v>
      </c>
      <c r="G2362" s="19">
        <v>12</v>
      </c>
      <c r="H2362" s="19">
        <v>12</v>
      </c>
      <c r="I2362" s="20">
        <v>3368</v>
      </c>
      <c r="J2362" s="20"/>
      <c r="K2362" s="20"/>
      <c r="L2362" s="20">
        <v>2856</v>
      </c>
      <c r="M2362" s="19">
        <v>3766</v>
      </c>
      <c r="N2362" s="19" t="s">
        <v>267</v>
      </c>
      <c r="O2362" s="21">
        <f>IF(ISBLANK(J2362),(IF(ISBLANK(I2362),(IF(ISBLANK(K2362),(IF(ISBLANK(M2362),"Preis fehlt",M2362*'JR1'!AD$2)),K2362)),I2362)),J2362)</f>
        <v>3368</v>
      </c>
    </row>
    <row r="2363" spans="1:15" x14ac:dyDescent="0.25">
      <c r="A2363" s="23">
        <v>18861</v>
      </c>
      <c r="B2363" s="24" t="s">
        <v>56</v>
      </c>
      <c r="C2363" s="25" t="s">
        <v>5813</v>
      </c>
      <c r="D2363" s="24" t="s">
        <v>5814</v>
      </c>
      <c r="E2363" s="26" t="s">
        <v>98</v>
      </c>
      <c r="F2363" s="27" t="s">
        <v>260</v>
      </c>
      <c r="G2363" s="28">
        <v>4</v>
      </c>
      <c r="H2363" s="28">
        <v>4</v>
      </c>
      <c r="I2363" s="29">
        <v>278</v>
      </c>
      <c r="J2363" s="29"/>
      <c r="K2363" s="29"/>
      <c r="L2363" s="29">
        <v>196</v>
      </c>
      <c r="M2363" s="28">
        <v>306</v>
      </c>
      <c r="N2363" s="28" t="s">
        <v>151</v>
      </c>
      <c r="O2363" s="21">
        <f>IF(ISBLANK(J2363),(IF(ISBLANK(I2363),(IF(ISBLANK(K2363),(IF(ISBLANK(M2363),"Preis fehlt",M2363*'JR1'!AD$2)),K2363)),I2363)),J2363)</f>
        <v>278</v>
      </c>
    </row>
    <row r="2364" spans="1:15" x14ac:dyDescent="0.25">
      <c r="A2364" s="14">
        <v>5421</v>
      </c>
      <c r="B2364" s="15" t="s">
        <v>56</v>
      </c>
      <c r="C2364" s="16" t="s">
        <v>5815</v>
      </c>
      <c r="D2364" s="15" t="s">
        <v>5816</v>
      </c>
      <c r="E2364" s="17" t="s">
        <v>74</v>
      </c>
      <c r="F2364" s="18" t="s">
        <v>1584</v>
      </c>
      <c r="G2364" s="19">
        <v>4</v>
      </c>
      <c r="H2364" s="19">
        <v>4</v>
      </c>
      <c r="I2364" s="20">
        <v>930</v>
      </c>
      <c r="J2364" s="20"/>
      <c r="K2364" s="20"/>
      <c r="L2364" s="20">
        <v>790</v>
      </c>
      <c r="M2364" s="19">
        <v>1040</v>
      </c>
      <c r="N2364" s="19" t="s">
        <v>76</v>
      </c>
      <c r="O2364" s="21">
        <f>IF(ISBLANK(J2364),(IF(ISBLANK(I2364),(IF(ISBLANK(K2364),(IF(ISBLANK(M2364),"Preis fehlt",M2364*'JR1'!AD$2)),K2364)),I2364)),J2364)</f>
        <v>930</v>
      </c>
    </row>
    <row r="2365" spans="1:15" x14ac:dyDescent="0.25">
      <c r="A2365" s="23">
        <v>315</v>
      </c>
      <c r="B2365" s="24" t="s">
        <v>56</v>
      </c>
      <c r="C2365" s="25" t="s">
        <v>5817</v>
      </c>
      <c r="D2365" s="24" t="s">
        <v>5818</v>
      </c>
      <c r="E2365" s="26" t="s">
        <v>129</v>
      </c>
      <c r="F2365" s="27" t="s">
        <v>5819</v>
      </c>
      <c r="G2365" s="28">
        <v>24</v>
      </c>
      <c r="H2365" s="28">
        <v>24</v>
      </c>
      <c r="I2365" s="29">
        <v>8315</v>
      </c>
      <c r="J2365" s="29"/>
      <c r="K2365" s="29"/>
      <c r="L2365" s="29">
        <v>7047</v>
      </c>
      <c r="M2365" s="28">
        <v>9303</v>
      </c>
      <c r="N2365" s="28" t="s">
        <v>76</v>
      </c>
      <c r="O2365" s="21">
        <f>IF(ISBLANK(J2365),(IF(ISBLANK(I2365),(IF(ISBLANK(K2365),(IF(ISBLANK(M2365),"Preis fehlt",M2365*'JR1'!AD$2)),K2365)),I2365)),J2365)</f>
        <v>8315</v>
      </c>
    </row>
    <row r="2366" spans="1:15" ht="165" x14ac:dyDescent="0.25">
      <c r="A2366" s="14">
        <v>12113</v>
      </c>
      <c r="B2366" s="15" t="s">
        <v>56</v>
      </c>
      <c r="C2366" s="16" t="s">
        <v>5820</v>
      </c>
      <c r="D2366" s="15" t="s">
        <v>5821</v>
      </c>
      <c r="E2366" s="17" t="s">
        <v>74</v>
      </c>
      <c r="F2366" s="18" t="s">
        <v>1090</v>
      </c>
      <c r="G2366" s="19">
        <v>8</v>
      </c>
      <c r="H2366" s="19">
        <v>8</v>
      </c>
      <c r="I2366" s="20">
        <v>1719</v>
      </c>
      <c r="J2366" s="20"/>
      <c r="K2366" s="20"/>
      <c r="L2366" s="20">
        <v>1456</v>
      </c>
      <c r="M2366" s="19">
        <v>1338</v>
      </c>
      <c r="N2366" s="19" t="s">
        <v>76</v>
      </c>
      <c r="O2366" s="21">
        <f>IF(ISBLANK(J2366),(IF(ISBLANK(I2366),(IF(ISBLANK(K2366),(IF(ISBLANK(M2366),"Preis fehlt",M2366*'JR1'!AD$2)),K2366)),I2366)),J2366)</f>
        <v>1719</v>
      </c>
    </row>
    <row r="2367" spans="1:15" ht="30" x14ac:dyDescent="0.25">
      <c r="A2367" s="23">
        <v>317</v>
      </c>
      <c r="B2367" s="24" t="s">
        <v>56</v>
      </c>
      <c r="C2367" s="25" t="s">
        <v>5822</v>
      </c>
      <c r="D2367" s="24" t="s">
        <v>5823</v>
      </c>
      <c r="E2367" s="26" t="s">
        <v>83</v>
      </c>
      <c r="F2367" s="27" t="s">
        <v>4241</v>
      </c>
      <c r="G2367" s="28">
        <v>4</v>
      </c>
      <c r="H2367" s="28">
        <v>4</v>
      </c>
      <c r="I2367" s="29">
        <v>1341</v>
      </c>
      <c r="J2367" s="29"/>
      <c r="K2367" s="29"/>
      <c r="L2367" s="29">
        <v>1136</v>
      </c>
      <c r="M2367" s="28">
        <v>1493</v>
      </c>
      <c r="N2367" s="28" t="s">
        <v>80</v>
      </c>
      <c r="O2367" s="21">
        <f>IF(ISBLANK(J2367),(IF(ISBLANK(I2367),(IF(ISBLANK(K2367),(IF(ISBLANK(M2367),"Preis fehlt",M2367*'JR1'!AD$2)),K2367)),I2367)),J2367)</f>
        <v>1341</v>
      </c>
    </row>
    <row r="2368" spans="1:15" x14ac:dyDescent="0.25">
      <c r="A2368" s="14">
        <v>18109</v>
      </c>
      <c r="B2368" s="15" t="s">
        <v>56</v>
      </c>
      <c r="C2368" s="16" t="s">
        <v>5824</v>
      </c>
      <c r="D2368" s="15" t="s">
        <v>5825</v>
      </c>
      <c r="E2368" s="17" t="s">
        <v>98</v>
      </c>
      <c r="F2368" s="18" t="s">
        <v>158</v>
      </c>
      <c r="G2368" s="19">
        <v>2</v>
      </c>
      <c r="H2368" s="19">
        <v>2</v>
      </c>
      <c r="I2368" s="20"/>
      <c r="J2368" s="20"/>
      <c r="K2368" s="20"/>
      <c r="L2368" s="20"/>
      <c r="M2368" s="20"/>
      <c r="N2368" s="19" t="s">
        <v>151</v>
      </c>
      <c r="O2368" s="21" t="str">
        <f>IF(ISBLANK(J2368),(IF(ISBLANK(I2368),(IF(ISBLANK(K2368),(IF(ISBLANK(M2368),"Preis fehlt",M2368*'JR1'!AD$2)),K2368)),I2368)),J2368)</f>
        <v>Preis fehlt</v>
      </c>
    </row>
    <row r="2369" spans="1:15" ht="30" x14ac:dyDescent="0.25">
      <c r="A2369" s="23">
        <v>5130</v>
      </c>
      <c r="B2369" s="24" t="s">
        <v>56</v>
      </c>
      <c r="C2369" s="25" t="s">
        <v>5826</v>
      </c>
      <c r="D2369" s="24" t="s">
        <v>5827</v>
      </c>
      <c r="E2369" s="26" t="s">
        <v>59</v>
      </c>
      <c r="F2369" s="27" t="s">
        <v>5828</v>
      </c>
      <c r="G2369" s="28">
        <v>10</v>
      </c>
      <c r="H2369" s="28">
        <v>10</v>
      </c>
      <c r="I2369" s="29">
        <v>3885</v>
      </c>
      <c r="J2369" s="29"/>
      <c r="K2369" s="29"/>
      <c r="L2369" s="29">
        <v>3292</v>
      </c>
      <c r="M2369" s="28">
        <v>4344</v>
      </c>
      <c r="N2369" s="28" t="s">
        <v>267</v>
      </c>
      <c r="O2369" s="21">
        <f>IF(ISBLANK(J2369),(IF(ISBLANK(I2369),(IF(ISBLANK(K2369),(IF(ISBLANK(M2369),"Preis fehlt",M2369*'JR1'!AD$2)),K2369)),I2369)),J2369)</f>
        <v>3885</v>
      </c>
    </row>
    <row r="2370" spans="1:15" ht="30" x14ac:dyDescent="0.25">
      <c r="A2370" s="14">
        <v>332</v>
      </c>
      <c r="B2370" s="15" t="s">
        <v>56</v>
      </c>
      <c r="C2370" s="16" t="s">
        <v>5829</v>
      </c>
      <c r="D2370" s="15" t="s">
        <v>5830</v>
      </c>
      <c r="E2370" s="17" t="s">
        <v>129</v>
      </c>
      <c r="F2370" s="18" t="s">
        <v>841</v>
      </c>
      <c r="G2370" s="19">
        <v>12</v>
      </c>
      <c r="H2370" s="19">
        <v>12</v>
      </c>
      <c r="I2370" s="20">
        <v>5024</v>
      </c>
      <c r="J2370" s="20"/>
      <c r="K2370" s="20"/>
      <c r="L2370" s="20">
        <v>4257</v>
      </c>
      <c r="M2370" s="19">
        <v>5618</v>
      </c>
      <c r="N2370" s="19" t="s">
        <v>267</v>
      </c>
      <c r="O2370" s="21">
        <f>IF(ISBLANK(J2370),(IF(ISBLANK(I2370),(IF(ISBLANK(K2370),(IF(ISBLANK(M2370),"Preis fehlt",M2370*'JR1'!AD$2)),K2370)),I2370)),J2370)</f>
        <v>5024</v>
      </c>
    </row>
    <row r="2371" spans="1:15" ht="30" x14ac:dyDescent="0.25">
      <c r="A2371" s="23">
        <v>2056</v>
      </c>
      <c r="B2371" s="24" t="s">
        <v>56</v>
      </c>
      <c r="C2371" s="25" t="s">
        <v>5831</v>
      </c>
      <c r="D2371" s="24" t="s">
        <v>5832</v>
      </c>
      <c r="E2371" s="26" t="s">
        <v>59</v>
      </c>
      <c r="F2371" s="27" t="s">
        <v>1421</v>
      </c>
      <c r="G2371" s="28">
        <v>12</v>
      </c>
      <c r="H2371" s="28">
        <v>12</v>
      </c>
      <c r="I2371" s="29">
        <v>4185</v>
      </c>
      <c r="J2371" s="29"/>
      <c r="K2371" s="29"/>
      <c r="L2371" s="29">
        <v>3548</v>
      </c>
      <c r="M2371" s="28">
        <v>4678</v>
      </c>
      <c r="N2371" s="28" t="s">
        <v>88</v>
      </c>
      <c r="O2371" s="21">
        <f>IF(ISBLANK(J2371),(IF(ISBLANK(I2371),(IF(ISBLANK(K2371),(IF(ISBLANK(M2371),"Preis fehlt",M2371*'JR1'!AD$2)),K2371)),I2371)),J2371)</f>
        <v>4185</v>
      </c>
    </row>
    <row r="2372" spans="1:15" ht="30" x14ac:dyDescent="0.25">
      <c r="A2372" s="14">
        <v>10093</v>
      </c>
      <c r="B2372" s="15" t="s">
        <v>56</v>
      </c>
      <c r="C2372" s="16" t="s">
        <v>5833</v>
      </c>
      <c r="D2372" s="15" t="s">
        <v>5834</v>
      </c>
      <c r="E2372" s="17" t="s">
        <v>59</v>
      </c>
      <c r="F2372" s="18" t="s">
        <v>2320</v>
      </c>
      <c r="G2372" s="19">
        <v>6</v>
      </c>
      <c r="H2372" s="19">
        <v>6</v>
      </c>
      <c r="I2372" s="20"/>
      <c r="J2372" s="20"/>
      <c r="K2372" s="20"/>
      <c r="L2372" s="20"/>
      <c r="M2372" s="20"/>
      <c r="N2372" s="19" t="s">
        <v>88</v>
      </c>
      <c r="O2372" s="21" t="str">
        <f>IF(ISBLANK(J2372),(IF(ISBLANK(I2372),(IF(ISBLANK(K2372),(IF(ISBLANK(M2372),"Preis fehlt",M2372*'JR1'!AD$2)),K2372)),I2372)),J2372)</f>
        <v>Preis fehlt</v>
      </c>
    </row>
    <row r="2373" spans="1:15" x14ac:dyDescent="0.25">
      <c r="A2373" s="23">
        <v>15830</v>
      </c>
      <c r="B2373" s="24" t="s">
        <v>134</v>
      </c>
      <c r="C2373" s="25" t="s">
        <v>5835</v>
      </c>
      <c r="D2373" s="24" t="s">
        <v>5836</v>
      </c>
      <c r="E2373" s="26" t="s">
        <v>59</v>
      </c>
      <c r="F2373" s="27" t="s">
        <v>5837</v>
      </c>
      <c r="G2373" s="28">
        <v>10</v>
      </c>
      <c r="H2373" s="28">
        <v>10</v>
      </c>
      <c r="I2373" s="29">
        <v>393</v>
      </c>
      <c r="J2373" s="29"/>
      <c r="K2373" s="29">
        <v>297</v>
      </c>
      <c r="L2373" s="29">
        <v>333</v>
      </c>
      <c r="M2373" s="28">
        <v>504</v>
      </c>
      <c r="N2373" s="28" t="s">
        <v>104</v>
      </c>
      <c r="O2373" s="21">
        <f>IF(ISBLANK(J2373),(IF(ISBLANK(I2373),(IF(ISBLANK(K2373),(IF(ISBLANK(M2373),"Preis fehlt",M2373*'JR1'!AD$2)),K2373)),I2373)),J2373)</f>
        <v>393</v>
      </c>
    </row>
    <row r="2374" spans="1:15" x14ac:dyDescent="0.25">
      <c r="A2374" s="14">
        <v>15843</v>
      </c>
      <c r="B2374" s="15" t="s">
        <v>134</v>
      </c>
      <c r="C2374" s="16" t="s">
        <v>5838</v>
      </c>
      <c r="D2374" s="15" t="s">
        <v>5839</v>
      </c>
      <c r="E2374" s="17" t="s">
        <v>59</v>
      </c>
      <c r="F2374" s="18" t="s">
        <v>4033</v>
      </c>
      <c r="G2374" s="19">
        <v>6</v>
      </c>
      <c r="H2374" s="19">
        <v>6</v>
      </c>
      <c r="I2374" s="20">
        <v>156</v>
      </c>
      <c r="J2374" s="20"/>
      <c r="K2374" s="20">
        <v>121</v>
      </c>
      <c r="L2374" s="20">
        <v>133</v>
      </c>
      <c r="M2374" s="19">
        <v>201</v>
      </c>
      <c r="N2374" s="19" t="s">
        <v>104</v>
      </c>
      <c r="O2374" s="21">
        <f>IF(ISBLANK(J2374),(IF(ISBLANK(I2374),(IF(ISBLANK(K2374),(IF(ISBLANK(M2374),"Preis fehlt",M2374*'JR1'!AD$2)),K2374)),I2374)),J2374)</f>
        <v>156</v>
      </c>
    </row>
    <row r="2375" spans="1:15" x14ac:dyDescent="0.25">
      <c r="A2375" s="23">
        <v>15834</v>
      </c>
      <c r="B2375" s="24" t="s">
        <v>134</v>
      </c>
      <c r="C2375" s="25" t="s">
        <v>5840</v>
      </c>
      <c r="D2375" s="24" t="s">
        <v>5841</v>
      </c>
      <c r="E2375" s="26" t="s">
        <v>70</v>
      </c>
      <c r="F2375" s="27" t="s">
        <v>5278</v>
      </c>
      <c r="G2375" s="28">
        <v>8</v>
      </c>
      <c r="H2375" s="28">
        <v>8</v>
      </c>
      <c r="I2375" s="29">
        <v>294</v>
      </c>
      <c r="J2375" s="29"/>
      <c r="K2375" s="29">
        <v>248</v>
      </c>
      <c r="L2375" s="29">
        <v>249</v>
      </c>
      <c r="M2375" s="28">
        <v>370</v>
      </c>
      <c r="N2375" s="28" t="s">
        <v>104</v>
      </c>
      <c r="O2375" s="21">
        <f>IF(ISBLANK(J2375),(IF(ISBLANK(I2375),(IF(ISBLANK(K2375),(IF(ISBLANK(M2375),"Preis fehlt",M2375*'JR1'!AD$2)),K2375)),I2375)),J2375)</f>
        <v>294</v>
      </c>
    </row>
    <row r="2376" spans="1:15" x14ac:dyDescent="0.25">
      <c r="A2376" s="14">
        <v>15837</v>
      </c>
      <c r="B2376" s="15" t="s">
        <v>134</v>
      </c>
      <c r="C2376" s="16" t="s">
        <v>5842</v>
      </c>
      <c r="D2376" s="15" t="s">
        <v>5843</v>
      </c>
      <c r="E2376" s="17" t="s">
        <v>65</v>
      </c>
      <c r="F2376" s="18" t="s">
        <v>5844</v>
      </c>
      <c r="G2376" s="19">
        <v>6</v>
      </c>
      <c r="H2376" s="19">
        <v>6</v>
      </c>
      <c r="I2376" s="20">
        <v>301</v>
      </c>
      <c r="J2376" s="20"/>
      <c r="K2376" s="20">
        <v>240</v>
      </c>
      <c r="L2376" s="20">
        <v>255</v>
      </c>
      <c r="M2376" s="19">
        <v>388</v>
      </c>
      <c r="N2376" s="19" t="s">
        <v>104</v>
      </c>
      <c r="O2376" s="21">
        <f>IF(ISBLANK(J2376),(IF(ISBLANK(I2376),(IF(ISBLANK(K2376),(IF(ISBLANK(M2376),"Preis fehlt",M2376*'JR1'!AD$2)),K2376)),I2376)),J2376)</f>
        <v>301</v>
      </c>
    </row>
    <row r="2377" spans="1:15" x14ac:dyDescent="0.25">
      <c r="A2377" s="23">
        <v>15833</v>
      </c>
      <c r="B2377" s="24" t="s">
        <v>134</v>
      </c>
      <c r="C2377" s="25" t="s">
        <v>5845</v>
      </c>
      <c r="D2377" s="24" t="s">
        <v>5846</v>
      </c>
      <c r="E2377" s="26" t="s">
        <v>59</v>
      </c>
      <c r="F2377" s="27" t="s">
        <v>5847</v>
      </c>
      <c r="G2377" s="28">
        <v>6</v>
      </c>
      <c r="H2377" s="28">
        <v>6</v>
      </c>
      <c r="I2377" s="29">
        <v>301</v>
      </c>
      <c r="J2377" s="29"/>
      <c r="K2377" s="29">
        <v>240</v>
      </c>
      <c r="L2377" s="29">
        <v>255</v>
      </c>
      <c r="M2377" s="28">
        <v>393</v>
      </c>
      <c r="N2377" s="28" t="s">
        <v>67</v>
      </c>
      <c r="O2377" s="21">
        <f>IF(ISBLANK(J2377),(IF(ISBLANK(I2377),(IF(ISBLANK(K2377),(IF(ISBLANK(M2377),"Preis fehlt",M2377*'JR1'!AD$2)),K2377)),I2377)),J2377)</f>
        <v>301</v>
      </c>
    </row>
    <row r="2378" spans="1:15" x14ac:dyDescent="0.25">
      <c r="A2378" s="14">
        <v>15832</v>
      </c>
      <c r="B2378" s="15" t="s">
        <v>134</v>
      </c>
      <c r="C2378" s="16" t="s">
        <v>5848</v>
      </c>
      <c r="D2378" s="15" t="s">
        <v>5849</v>
      </c>
      <c r="E2378" s="17" t="s">
        <v>70</v>
      </c>
      <c r="F2378" s="18" t="s">
        <v>5850</v>
      </c>
      <c r="G2378" s="19">
        <v>6</v>
      </c>
      <c r="H2378" s="19">
        <v>6</v>
      </c>
      <c r="I2378" s="20">
        <v>301</v>
      </c>
      <c r="J2378" s="20"/>
      <c r="K2378" s="20">
        <v>227</v>
      </c>
      <c r="L2378" s="20">
        <v>255</v>
      </c>
      <c r="M2378" s="19">
        <v>388</v>
      </c>
      <c r="N2378" s="19" t="s">
        <v>67</v>
      </c>
      <c r="O2378" s="21">
        <f>IF(ISBLANK(J2378),(IF(ISBLANK(I2378),(IF(ISBLANK(K2378),(IF(ISBLANK(M2378),"Preis fehlt",M2378*'JR1'!AD$2)),K2378)),I2378)),J2378)</f>
        <v>301</v>
      </c>
    </row>
    <row r="2379" spans="1:15" ht="30" x14ac:dyDescent="0.25">
      <c r="A2379" s="23">
        <v>329</v>
      </c>
      <c r="B2379" s="24" t="s">
        <v>56</v>
      </c>
      <c r="C2379" s="25" t="s">
        <v>5851</v>
      </c>
      <c r="D2379" s="24" t="s">
        <v>5852</v>
      </c>
      <c r="E2379" s="26" t="s">
        <v>59</v>
      </c>
      <c r="F2379" s="27" t="s">
        <v>5853</v>
      </c>
      <c r="G2379" s="28">
        <v>18</v>
      </c>
      <c r="H2379" s="28">
        <v>18</v>
      </c>
      <c r="I2379" s="29">
        <v>3993</v>
      </c>
      <c r="J2379" s="29"/>
      <c r="K2379" s="29"/>
      <c r="L2379" s="29">
        <v>3382</v>
      </c>
      <c r="M2379" s="28">
        <v>4464</v>
      </c>
      <c r="N2379" s="28" t="s">
        <v>88</v>
      </c>
      <c r="O2379" s="21">
        <f>IF(ISBLANK(J2379),(IF(ISBLANK(I2379),(IF(ISBLANK(K2379),(IF(ISBLANK(M2379),"Preis fehlt",M2379*'JR1'!AD$2)),K2379)),I2379)),J2379)</f>
        <v>3993</v>
      </c>
    </row>
    <row r="2380" spans="1:15" ht="30" x14ac:dyDescent="0.25">
      <c r="A2380" s="14">
        <v>5315</v>
      </c>
      <c r="B2380" s="15" t="s">
        <v>56</v>
      </c>
      <c r="C2380" s="16" t="s">
        <v>5854</v>
      </c>
      <c r="D2380" s="15" t="s">
        <v>5855</v>
      </c>
      <c r="E2380" s="17" t="s">
        <v>245</v>
      </c>
      <c r="F2380" s="18" t="s">
        <v>5856</v>
      </c>
      <c r="G2380" s="19">
        <v>15</v>
      </c>
      <c r="H2380" s="19">
        <v>15</v>
      </c>
      <c r="I2380" s="20">
        <v>4862</v>
      </c>
      <c r="J2380" s="20"/>
      <c r="K2380" s="20"/>
      <c r="L2380" s="20">
        <v>4120</v>
      </c>
      <c r="M2380" s="19">
        <v>5465</v>
      </c>
      <c r="N2380" s="19" t="s">
        <v>88</v>
      </c>
      <c r="O2380" s="21">
        <f>IF(ISBLANK(J2380),(IF(ISBLANK(I2380),(IF(ISBLANK(K2380),(IF(ISBLANK(M2380),"Preis fehlt",M2380*'JR1'!AD$2)),K2380)),I2380)),J2380)</f>
        <v>4862</v>
      </c>
    </row>
    <row r="2381" spans="1:15" x14ac:dyDescent="0.25">
      <c r="A2381" s="23">
        <v>18212</v>
      </c>
      <c r="B2381" s="24" t="s">
        <v>56</v>
      </c>
      <c r="C2381" s="25" t="s">
        <v>5857</v>
      </c>
      <c r="D2381" s="24" t="s">
        <v>5858</v>
      </c>
      <c r="E2381" s="26" t="s">
        <v>98</v>
      </c>
      <c r="F2381" s="27" t="s">
        <v>2720</v>
      </c>
      <c r="G2381" s="28">
        <v>4</v>
      </c>
      <c r="H2381" s="28">
        <v>4</v>
      </c>
      <c r="I2381" s="29"/>
      <c r="J2381" s="29"/>
      <c r="K2381" s="29"/>
      <c r="L2381" s="29"/>
      <c r="M2381" s="29"/>
      <c r="N2381" s="28" t="s">
        <v>227</v>
      </c>
      <c r="O2381" s="21" t="str">
        <f>IF(ISBLANK(J2381),(IF(ISBLANK(I2381),(IF(ISBLANK(K2381),(IF(ISBLANK(M2381),"Preis fehlt",M2381*'JR1'!AD$2)),K2381)),I2381)),J2381)</f>
        <v>Preis fehlt</v>
      </c>
    </row>
    <row r="2382" spans="1:15" x14ac:dyDescent="0.25">
      <c r="A2382" s="14">
        <v>230</v>
      </c>
      <c r="B2382" s="15" t="s">
        <v>56</v>
      </c>
      <c r="C2382" s="16" t="s">
        <v>5859</v>
      </c>
      <c r="D2382" s="15" t="s">
        <v>5860</v>
      </c>
      <c r="E2382" s="17" t="s">
        <v>98</v>
      </c>
      <c r="F2382" s="18" t="s">
        <v>5861</v>
      </c>
      <c r="G2382" s="19">
        <v>18</v>
      </c>
      <c r="H2382" s="19">
        <v>18</v>
      </c>
      <c r="I2382" s="20">
        <v>4902</v>
      </c>
      <c r="J2382" s="20"/>
      <c r="K2382" s="20"/>
      <c r="L2382" s="20">
        <v>4154</v>
      </c>
      <c r="M2382" s="19">
        <v>5483</v>
      </c>
      <c r="N2382" s="19" t="s">
        <v>462</v>
      </c>
      <c r="O2382" s="21">
        <f>IF(ISBLANK(J2382),(IF(ISBLANK(I2382),(IF(ISBLANK(K2382),(IF(ISBLANK(M2382),"Preis fehlt",M2382*'JR1'!AD$2)),K2382)),I2382)),J2382)</f>
        <v>4902</v>
      </c>
    </row>
    <row r="2383" spans="1:15" ht="30" x14ac:dyDescent="0.25">
      <c r="A2383" s="23">
        <v>5240</v>
      </c>
      <c r="B2383" s="24" t="s">
        <v>56</v>
      </c>
      <c r="C2383" s="25" t="s">
        <v>5862</v>
      </c>
      <c r="D2383" s="24" t="s">
        <v>5863</v>
      </c>
      <c r="E2383" s="26" t="s">
        <v>74</v>
      </c>
      <c r="F2383" s="27" t="s">
        <v>5864</v>
      </c>
      <c r="G2383" s="28">
        <v>15</v>
      </c>
      <c r="H2383" s="28">
        <v>15</v>
      </c>
      <c r="I2383" s="29">
        <v>8230</v>
      </c>
      <c r="J2383" s="29"/>
      <c r="K2383" s="29"/>
      <c r="L2383" s="29">
        <v>6974</v>
      </c>
      <c r="M2383" s="28">
        <v>9250</v>
      </c>
      <c r="N2383" s="28" t="s">
        <v>61</v>
      </c>
      <c r="O2383" s="21">
        <f>IF(ISBLANK(J2383),(IF(ISBLANK(I2383),(IF(ISBLANK(K2383),(IF(ISBLANK(M2383),"Preis fehlt",M2383*'JR1'!AD$2)),K2383)),I2383)),J2383)</f>
        <v>8230</v>
      </c>
    </row>
    <row r="2384" spans="1:15" ht="30" x14ac:dyDescent="0.25">
      <c r="A2384" s="14">
        <v>12878</v>
      </c>
      <c r="B2384" s="15" t="s">
        <v>56</v>
      </c>
      <c r="C2384" s="16" t="s">
        <v>5865</v>
      </c>
      <c r="D2384" s="15" t="s">
        <v>5866</v>
      </c>
      <c r="E2384" s="17" t="s">
        <v>129</v>
      </c>
      <c r="F2384" s="18" t="s">
        <v>1641</v>
      </c>
      <c r="G2384" s="19">
        <v>8</v>
      </c>
      <c r="H2384" s="19">
        <v>8</v>
      </c>
      <c r="I2384" s="20">
        <v>2213</v>
      </c>
      <c r="J2384" s="20"/>
      <c r="K2384" s="20"/>
      <c r="L2384" s="20">
        <v>1875</v>
      </c>
      <c r="M2384" s="19">
        <v>1925</v>
      </c>
      <c r="N2384" s="19" t="s">
        <v>61</v>
      </c>
      <c r="O2384" s="21">
        <f>IF(ISBLANK(J2384),(IF(ISBLANK(I2384),(IF(ISBLANK(K2384),(IF(ISBLANK(M2384),"Preis fehlt",M2384*'JR1'!AD$2)),K2384)),I2384)),J2384)</f>
        <v>2213</v>
      </c>
    </row>
    <row r="2385" spans="1:15" ht="30" x14ac:dyDescent="0.25">
      <c r="A2385" s="23">
        <v>9067</v>
      </c>
      <c r="B2385" s="24" t="s">
        <v>56</v>
      </c>
      <c r="C2385" s="25" t="s">
        <v>5867</v>
      </c>
      <c r="D2385" s="24" t="s">
        <v>5868</v>
      </c>
      <c r="E2385" s="26" t="s">
        <v>59</v>
      </c>
      <c r="F2385" s="27" t="s">
        <v>535</v>
      </c>
      <c r="G2385" s="28">
        <v>12</v>
      </c>
      <c r="H2385" s="28">
        <v>12</v>
      </c>
      <c r="I2385" s="29">
        <v>2223</v>
      </c>
      <c r="J2385" s="29"/>
      <c r="K2385" s="29"/>
      <c r="L2385" s="29">
        <v>1884</v>
      </c>
      <c r="M2385" s="28">
        <v>2497</v>
      </c>
      <c r="N2385" s="28" t="s">
        <v>61</v>
      </c>
      <c r="O2385" s="21">
        <f>IF(ISBLANK(J2385),(IF(ISBLANK(I2385),(IF(ISBLANK(K2385),(IF(ISBLANK(M2385),"Preis fehlt",M2385*'JR1'!AD$2)),K2385)),I2385)),J2385)</f>
        <v>2223</v>
      </c>
    </row>
    <row r="2386" spans="1:15" ht="30" x14ac:dyDescent="0.25">
      <c r="A2386" s="14">
        <v>103</v>
      </c>
      <c r="B2386" s="15" t="s">
        <v>56</v>
      </c>
      <c r="C2386" s="16" t="s">
        <v>5869</v>
      </c>
      <c r="D2386" s="15" t="s">
        <v>5870</v>
      </c>
      <c r="E2386" s="17" t="s">
        <v>74</v>
      </c>
      <c r="F2386" s="18" t="s">
        <v>5871</v>
      </c>
      <c r="G2386" s="19">
        <v>12</v>
      </c>
      <c r="H2386" s="19">
        <v>12</v>
      </c>
      <c r="I2386" s="20">
        <v>2798</v>
      </c>
      <c r="J2386" s="20"/>
      <c r="K2386" s="20"/>
      <c r="L2386" s="20">
        <v>2372</v>
      </c>
      <c r="M2386" s="19">
        <v>3131</v>
      </c>
      <c r="N2386" s="19" t="s">
        <v>88</v>
      </c>
      <c r="O2386" s="21">
        <f>IF(ISBLANK(J2386),(IF(ISBLANK(I2386),(IF(ISBLANK(K2386),(IF(ISBLANK(M2386),"Preis fehlt",M2386*'JR1'!AD$2)),K2386)),I2386)),J2386)</f>
        <v>2798</v>
      </c>
    </row>
    <row r="2387" spans="1:15" ht="60" x14ac:dyDescent="0.25">
      <c r="A2387" s="23">
        <v>6067</v>
      </c>
      <c r="B2387" s="24" t="s">
        <v>56</v>
      </c>
      <c r="C2387" s="25" t="s">
        <v>5872</v>
      </c>
      <c r="D2387" s="24" t="s">
        <v>5873</v>
      </c>
      <c r="E2387" s="26" t="s">
        <v>59</v>
      </c>
      <c r="F2387" s="27" t="s">
        <v>5874</v>
      </c>
      <c r="G2387" s="28">
        <v>6</v>
      </c>
      <c r="H2387" s="28">
        <v>6</v>
      </c>
      <c r="I2387" s="29">
        <v>880</v>
      </c>
      <c r="J2387" s="29"/>
      <c r="K2387" s="29"/>
      <c r="L2387" s="29">
        <v>747</v>
      </c>
      <c r="M2387" s="28">
        <v>983</v>
      </c>
      <c r="N2387" s="28" t="s">
        <v>267</v>
      </c>
      <c r="O2387" s="21">
        <f>IF(ISBLANK(J2387),(IF(ISBLANK(I2387),(IF(ISBLANK(K2387),(IF(ISBLANK(M2387),"Preis fehlt",M2387*'JR1'!AD$2)),K2387)),I2387)),J2387)</f>
        <v>880</v>
      </c>
    </row>
    <row r="2388" spans="1:15" ht="30" x14ac:dyDescent="0.25">
      <c r="A2388" s="14">
        <v>18259</v>
      </c>
      <c r="B2388" s="15" t="s">
        <v>56</v>
      </c>
      <c r="C2388" s="16" t="s">
        <v>5875</v>
      </c>
      <c r="D2388" s="15" t="s">
        <v>5876</v>
      </c>
      <c r="E2388" s="17" t="s">
        <v>98</v>
      </c>
      <c r="F2388" s="18" t="s">
        <v>5877</v>
      </c>
      <c r="G2388" s="19">
        <v>2</v>
      </c>
      <c r="H2388" s="19">
        <v>2</v>
      </c>
      <c r="I2388" s="20"/>
      <c r="J2388" s="20"/>
      <c r="K2388" s="20"/>
      <c r="L2388" s="20"/>
      <c r="M2388" s="20"/>
      <c r="N2388" s="19" t="s">
        <v>61</v>
      </c>
      <c r="O2388" s="21" t="str">
        <f>IF(ISBLANK(J2388),(IF(ISBLANK(I2388),(IF(ISBLANK(K2388),(IF(ISBLANK(M2388),"Preis fehlt",M2388*'JR1'!AD$2)),K2388)),I2388)),J2388)</f>
        <v>Preis fehlt</v>
      </c>
    </row>
    <row r="2389" spans="1:15" x14ac:dyDescent="0.25">
      <c r="A2389" s="23">
        <v>3081</v>
      </c>
      <c r="B2389" s="24" t="s">
        <v>56</v>
      </c>
      <c r="C2389" s="25" t="s">
        <v>5878</v>
      </c>
      <c r="D2389" s="24" t="s">
        <v>5879</v>
      </c>
      <c r="E2389" s="26" t="s">
        <v>83</v>
      </c>
      <c r="F2389" s="27" t="s">
        <v>5462</v>
      </c>
      <c r="G2389" s="28">
        <v>4</v>
      </c>
      <c r="H2389" s="28">
        <v>4</v>
      </c>
      <c r="I2389" s="29">
        <v>1884</v>
      </c>
      <c r="J2389" s="29"/>
      <c r="K2389" s="29"/>
      <c r="L2389" s="29">
        <v>1596</v>
      </c>
      <c r="M2389" s="28">
        <v>2110</v>
      </c>
      <c r="N2389" s="28" t="s">
        <v>76</v>
      </c>
      <c r="O2389" s="21">
        <f>IF(ISBLANK(J2389),(IF(ISBLANK(I2389),(IF(ISBLANK(K2389),(IF(ISBLANK(M2389),"Preis fehlt",M2389*'JR1'!AD$2)),K2389)),I2389)),J2389)</f>
        <v>1884</v>
      </c>
    </row>
    <row r="2390" spans="1:15" x14ac:dyDescent="0.25">
      <c r="A2390" s="14">
        <v>587</v>
      </c>
      <c r="B2390" s="15" t="s">
        <v>56</v>
      </c>
      <c r="C2390" s="16" t="s">
        <v>5880</v>
      </c>
      <c r="D2390" s="15" t="s">
        <v>5881</v>
      </c>
      <c r="E2390" s="17" t="s">
        <v>98</v>
      </c>
      <c r="F2390" s="18" t="s">
        <v>5882</v>
      </c>
      <c r="G2390" s="19">
        <v>3</v>
      </c>
      <c r="H2390" s="19">
        <v>3</v>
      </c>
      <c r="I2390" s="20">
        <v>495</v>
      </c>
      <c r="J2390" s="20"/>
      <c r="K2390" s="20"/>
      <c r="L2390" s="20">
        <v>419</v>
      </c>
      <c r="M2390" s="19">
        <v>555</v>
      </c>
      <c r="N2390" s="19" t="s">
        <v>227</v>
      </c>
      <c r="O2390" s="21">
        <f>IF(ISBLANK(J2390),(IF(ISBLANK(I2390),(IF(ISBLANK(K2390),(IF(ISBLANK(M2390),"Preis fehlt",M2390*'JR1'!AD$2)),K2390)),I2390)),J2390)</f>
        <v>495</v>
      </c>
    </row>
    <row r="2391" spans="1:15" x14ac:dyDescent="0.25">
      <c r="A2391" s="23">
        <v>16436</v>
      </c>
      <c r="B2391" s="24" t="s">
        <v>56</v>
      </c>
      <c r="C2391" s="25" t="s">
        <v>5883</v>
      </c>
      <c r="D2391" s="24" t="s">
        <v>5884</v>
      </c>
      <c r="E2391" s="26" t="s">
        <v>70</v>
      </c>
      <c r="F2391" s="27" t="s">
        <v>990</v>
      </c>
      <c r="G2391" s="28">
        <v>1</v>
      </c>
      <c r="H2391" s="28">
        <v>4</v>
      </c>
      <c r="I2391" s="29"/>
      <c r="J2391" s="29"/>
      <c r="K2391" s="29"/>
      <c r="L2391" s="29"/>
      <c r="M2391" s="29"/>
      <c r="N2391" s="28" t="s">
        <v>67</v>
      </c>
      <c r="O2391" s="21" t="str">
        <f>IF(ISBLANK(J2391),(IF(ISBLANK(I2391),(IF(ISBLANK(K2391),(IF(ISBLANK(M2391),"Preis fehlt",M2391*'JR1'!AD$2)),K2391)),I2391)),J2391)</f>
        <v>Preis fehlt</v>
      </c>
    </row>
    <row r="2392" spans="1:15" x14ac:dyDescent="0.25">
      <c r="A2392" s="23">
        <v>5630</v>
      </c>
      <c r="B2392" s="24" t="s">
        <v>56</v>
      </c>
      <c r="C2392" s="25" t="s">
        <v>5885</v>
      </c>
      <c r="D2392" s="24" t="s">
        <v>5886</v>
      </c>
      <c r="E2392" s="26" t="s">
        <v>129</v>
      </c>
      <c r="F2392" s="27" t="s">
        <v>252</v>
      </c>
      <c r="G2392" s="28">
        <v>4</v>
      </c>
      <c r="H2392" s="28">
        <v>4</v>
      </c>
      <c r="I2392" s="29">
        <v>358</v>
      </c>
      <c r="J2392" s="29"/>
      <c r="K2392" s="29"/>
      <c r="L2392" s="29">
        <v>302</v>
      </c>
      <c r="M2392" s="28">
        <v>499</v>
      </c>
      <c r="N2392" s="28" t="s">
        <v>76</v>
      </c>
      <c r="O2392" s="21">
        <f>IF(ISBLANK(J2392),(IF(ISBLANK(I2392),(IF(ISBLANK(K2392),(IF(ISBLANK(M2392),"Preis fehlt",M2392*'JR1'!AD$2)),K2392)),I2392)),J2392)</f>
        <v>358</v>
      </c>
    </row>
    <row r="2393" spans="1:15" x14ac:dyDescent="0.25">
      <c r="A2393" s="14">
        <v>10088</v>
      </c>
      <c r="B2393" s="15" t="s">
        <v>56</v>
      </c>
      <c r="C2393" s="16" t="s">
        <v>5887</v>
      </c>
      <c r="D2393" s="15" t="s">
        <v>5888</v>
      </c>
      <c r="E2393" s="17" t="s">
        <v>514</v>
      </c>
      <c r="F2393" s="18" t="s">
        <v>1302</v>
      </c>
      <c r="G2393" s="19">
        <v>6</v>
      </c>
      <c r="H2393" s="19">
        <v>6</v>
      </c>
      <c r="I2393" s="20">
        <v>674</v>
      </c>
      <c r="J2393" s="20"/>
      <c r="K2393" s="20"/>
      <c r="L2393" s="20">
        <v>572</v>
      </c>
      <c r="M2393" s="19">
        <v>942</v>
      </c>
      <c r="N2393" s="19" t="s">
        <v>111</v>
      </c>
      <c r="O2393" s="21">
        <f>IF(ISBLANK(J2393),(IF(ISBLANK(I2393),(IF(ISBLANK(K2393),(IF(ISBLANK(M2393),"Preis fehlt",M2393*'JR1'!AD$2)),K2393)),I2393)),J2393)</f>
        <v>674</v>
      </c>
    </row>
    <row r="2394" spans="1:15" ht="30" x14ac:dyDescent="0.25">
      <c r="A2394" s="14">
        <v>5184</v>
      </c>
      <c r="B2394" s="15" t="s">
        <v>56</v>
      </c>
      <c r="C2394" s="16" t="s">
        <v>5889</v>
      </c>
      <c r="D2394" s="15" t="s">
        <v>5890</v>
      </c>
      <c r="E2394" s="17" t="s">
        <v>98</v>
      </c>
      <c r="F2394" s="18" t="s">
        <v>5891</v>
      </c>
      <c r="G2394" s="19">
        <v>18</v>
      </c>
      <c r="H2394" s="19">
        <v>18</v>
      </c>
      <c r="I2394" s="20">
        <v>7187</v>
      </c>
      <c r="J2394" s="20"/>
      <c r="K2394" s="20"/>
      <c r="L2394" s="20">
        <v>6091</v>
      </c>
      <c r="M2394" s="19">
        <v>8039</v>
      </c>
      <c r="N2394" s="19" t="s">
        <v>61</v>
      </c>
      <c r="O2394" s="21">
        <f>IF(ISBLANK(J2394),(IF(ISBLANK(I2394),(IF(ISBLANK(K2394),(IF(ISBLANK(M2394),"Preis fehlt",M2394*'JR1'!AD$2)),K2394)),I2394)),J2394)</f>
        <v>7187</v>
      </c>
    </row>
    <row r="2395" spans="1:15" ht="30" x14ac:dyDescent="0.25">
      <c r="A2395" s="23">
        <v>5185</v>
      </c>
      <c r="B2395" s="24" t="s">
        <v>56</v>
      </c>
      <c r="C2395" s="25" t="s">
        <v>5892</v>
      </c>
      <c r="D2395" s="24" t="s">
        <v>5893</v>
      </c>
      <c r="E2395" s="26" t="s">
        <v>98</v>
      </c>
      <c r="F2395" s="27" t="s">
        <v>5871</v>
      </c>
      <c r="G2395" s="28">
        <v>12</v>
      </c>
      <c r="H2395" s="28">
        <v>12</v>
      </c>
      <c r="I2395" s="29">
        <v>5803</v>
      </c>
      <c r="J2395" s="29"/>
      <c r="K2395" s="29"/>
      <c r="L2395" s="29">
        <v>4917</v>
      </c>
      <c r="M2395" s="28">
        <v>6489</v>
      </c>
      <c r="N2395" s="28" t="s">
        <v>61</v>
      </c>
      <c r="O2395" s="21">
        <f>IF(ISBLANK(J2395),(IF(ISBLANK(I2395),(IF(ISBLANK(K2395),(IF(ISBLANK(M2395),"Preis fehlt",M2395*'JR1'!AD$2)),K2395)),I2395)),J2395)</f>
        <v>5803</v>
      </c>
    </row>
    <row r="2396" spans="1:15" x14ac:dyDescent="0.25">
      <c r="A2396" s="14">
        <v>5316</v>
      </c>
      <c r="B2396" s="15" t="s">
        <v>56</v>
      </c>
      <c r="C2396" s="16" t="s">
        <v>5894</v>
      </c>
      <c r="D2396" s="15" t="s">
        <v>5895</v>
      </c>
      <c r="E2396" s="17" t="s">
        <v>74</v>
      </c>
      <c r="F2396" s="18" t="s">
        <v>5896</v>
      </c>
      <c r="G2396" s="19">
        <v>10</v>
      </c>
      <c r="H2396" s="19">
        <v>10</v>
      </c>
      <c r="I2396" s="20">
        <v>2309</v>
      </c>
      <c r="J2396" s="20"/>
      <c r="K2396" s="20"/>
      <c r="L2396" s="20">
        <v>1958</v>
      </c>
      <c r="M2396" s="19">
        <v>2587</v>
      </c>
      <c r="N2396" s="19" t="s">
        <v>151</v>
      </c>
      <c r="O2396" s="21">
        <f>IF(ISBLANK(J2396),(IF(ISBLANK(I2396),(IF(ISBLANK(K2396),(IF(ISBLANK(M2396),"Preis fehlt",M2396*'JR1'!AD$2)),K2396)),I2396)),J2396)</f>
        <v>2309</v>
      </c>
    </row>
    <row r="2397" spans="1:15" x14ac:dyDescent="0.25">
      <c r="A2397" s="23">
        <v>13459</v>
      </c>
      <c r="B2397" s="24" t="s">
        <v>62</v>
      </c>
      <c r="C2397" s="25" t="s">
        <v>5897</v>
      </c>
      <c r="D2397" s="24" t="s">
        <v>5898</v>
      </c>
      <c r="E2397" s="26" t="s">
        <v>70</v>
      </c>
      <c r="F2397" s="27" t="s">
        <v>1075</v>
      </c>
      <c r="G2397" s="28">
        <v>1</v>
      </c>
      <c r="H2397" s="28">
        <v>6</v>
      </c>
      <c r="I2397" s="29"/>
      <c r="J2397" s="29"/>
      <c r="K2397" s="29"/>
      <c r="L2397" s="29"/>
      <c r="M2397" s="28">
        <v>670</v>
      </c>
      <c r="N2397" s="28" t="s">
        <v>67</v>
      </c>
      <c r="O2397" s="21">
        <f>IF(ISBLANK(J2397),(IF(ISBLANK(I2397),(IF(ISBLANK(K2397),(IF(ISBLANK(M2397),"Preis fehlt",M2397*'JR1'!AD$2)),K2397)),I2397)),J2397)</f>
        <v>804</v>
      </c>
    </row>
    <row r="2398" spans="1:15" ht="30" x14ac:dyDescent="0.25">
      <c r="A2398" s="14">
        <v>5612</v>
      </c>
      <c r="B2398" s="15" t="s">
        <v>56</v>
      </c>
      <c r="C2398" s="16" t="s">
        <v>5899</v>
      </c>
      <c r="D2398" s="15" t="s">
        <v>5900</v>
      </c>
      <c r="E2398" s="17" t="s">
        <v>74</v>
      </c>
      <c r="F2398" s="18" t="s">
        <v>1438</v>
      </c>
      <c r="G2398" s="19">
        <v>1</v>
      </c>
      <c r="H2398" s="19">
        <v>5</v>
      </c>
      <c r="I2398" s="20">
        <v>408</v>
      </c>
      <c r="J2398" s="20"/>
      <c r="K2398" s="20"/>
      <c r="L2398" s="20">
        <v>344</v>
      </c>
      <c r="M2398" s="19">
        <v>540</v>
      </c>
      <c r="N2398" s="19" t="s">
        <v>80</v>
      </c>
      <c r="O2398" s="21">
        <f>IF(ISBLANK(J2398),(IF(ISBLANK(I2398),(IF(ISBLANK(K2398),(IF(ISBLANK(M2398),"Preis fehlt",M2398*'JR1'!AD$2)),K2398)),I2398)),J2398)</f>
        <v>408</v>
      </c>
    </row>
    <row r="2399" spans="1:15" x14ac:dyDescent="0.25">
      <c r="A2399" s="23">
        <v>10055</v>
      </c>
      <c r="B2399" s="24" t="s">
        <v>56</v>
      </c>
      <c r="C2399" s="25" t="s">
        <v>5901</v>
      </c>
      <c r="D2399" s="24" t="s">
        <v>5902</v>
      </c>
      <c r="E2399" s="26" t="s">
        <v>59</v>
      </c>
      <c r="F2399" s="27" t="s">
        <v>659</v>
      </c>
      <c r="G2399" s="28">
        <v>1</v>
      </c>
      <c r="H2399" s="28">
        <v>4</v>
      </c>
      <c r="I2399" s="29">
        <v>223</v>
      </c>
      <c r="J2399" s="29">
        <v>223</v>
      </c>
      <c r="K2399" s="29"/>
      <c r="L2399" s="29">
        <v>189</v>
      </c>
      <c r="M2399" s="28">
        <v>287</v>
      </c>
      <c r="N2399" s="28" t="s">
        <v>67</v>
      </c>
      <c r="O2399" s="21">
        <f>IF(ISBLANK(J2399),(IF(ISBLANK(I2399),(IF(ISBLANK(K2399),(IF(ISBLANK(M2399),"Preis fehlt",M2399*'JR1'!AD$2)),K2399)),I2399)),J2399)</f>
        <v>223</v>
      </c>
    </row>
    <row r="2400" spans="1:15" x14ac:dyDescent="0.25">
      <c r="A2400" s="23">
        <v>18128</v>
      </c>
      <c r="B2400" s="24" t="s">
        <v>56</v>
      </c>
      <c r="C2400" s="25" t="s">
        <v>5903</v>
      </c>
      <c r="D2400" s="24" t="s">
        <v>5904</v>
      </c>
      <c r="E2400" s="26" t="s">
        <v>91</v>
      </c>
      <c r="F2400" s="27" t="s">
        <v>3818</v>
      </c>
      <c r="G2400" s="28">
        <v>3</v>
      </c>
      <c r="H2400" s="28">
        <v>3</v>
      </c>
      <c r="I2400" s="29"/>
      <c r="J2400" s="29"/>
      <c r="K2400" s="29"/>
      <c r="L2400" s="29"/>
      <c r="M2400" s="29"/>
      <c r="N2400" s="28" t="s">
        <v>76</v>
      </c>
      <c r="O2400" s="21" t="str">
        <f>IF(ISBLANK(J2400),(IF(ISBLANK(I2400),(IF(ISBLANK(K2400),(IF(ISBLANK(M2400),"Preis fehlt",M2400*'JR1'!AD$2)),K2400)),I2400)),J2400)</f>
        <v>Preis fehlt</v>
      </c>
    </row>
    <row r="2401" spans="1:15" x14ac:dyDescent="0.25">
      <c r="A2401" s="14">
        <v>5422</v>
      </c>
      <c r="B2401" s="15" t="s">
        <v>56</v>
      </c>
      <c r="C2401" s="16" t="s">
        <v>5905</v>
      </c>
      <c r="D2401" s="15" t="s">
        <v>5906</v>
      </c>
      <c r="E2401" s="17" t="s">
        <v>129</v>
      </c>
      <c r="F2401" s="18" t="s">
        <v>5907</v>
      </c>
      <c r="G2401" s="19">
        <v>12</v>
      </c>
      <c r="H2401" s="19">
        <v>12</v>
      </c>
      <c r="I2401" s="20">
        <v>3069</v>
      </c>
      <c r="J2401" s="20"/>
      <c r="K2401" s="20"/>
      <c r="L2401" s="20">
        <v>2601</v>
      </c>
      <c r="M2401" s="19">
        <v>3435</v>
      </c>
      <c r="N2401" s="19" t="s">
        <v>111</v>
      </c>
      <c r="O2401" s="21">
        <f>IF(ISBLANK(J2401),(IF(ISBLANK(I2401),(IF(ISBLANK(K2401),(IF(ISBLANK(M2401),"Preis fehlt",M2401*'JR1'!AD$2)),K2401)),I2401)),J2401)</f>
        <v>3069</v>
      </c>
    </row>
    <row r="2402" spans="1:15" ht="30" x14ac:dyDescent="0.25">
      <c r="A2402" s="23">
        <v>12126</v>
      </c>
      <c r="B2402" s="24" t="s">
        <v>894</v>
      </c>
      <c r="C2402" s="25" t="s">
        <v>5908</v>
      </c>
      <c r="D2402" s="24" t="s">
        <v>5909</v>
      </c>
      <c r="E2402" s="26" t="s">
        <v>59</v>
      </c>
      <c r="F2402" s="27" t="s">
        <v>4207</v>
      </c>
      <c r="G2402" s="28">
        <v>2</v>
      </c>
      <c r="H2402" s="28">
        <v>6</v>
      </c>
      <c r="I2402" s="29"/>
      <c r="J2402" s="29"/>
      <c r="K2402" s="29"/>
      <c r="L2402" s="29"/>
      <c r="M2402" s="29"/>
      <c r="N2402" s="28" t="s">
        <v>104</v>
      </c>
      <c r="O2402" s="21" t="str">
        <f>IF(ISBLANK(J2402),(IF(ISBLANK(I2402),(IF(ISBLANK(K2402),(IF(ISBLANK(M2402),"Preis fehlt",M2402*'JR1'!AD$2)),K2402)),I2402)),J2402)</f>
        <v>Preis fehlt</v>
      </c>
    </row>
    <row r="2403" spans="1:15" x14ac:dyDescent="0.25">
      <c r="A2403" s="14">
        <v>5503</v>
      </c>
      <c r="B2403" s="15" t="s">
        <v>56</v>
      </c>
      <c r="C2403" s="16" t="s">
        <v>5910</v>
      </c>
      <c r="D2403" s="15" t="s">
        <v>5911</v>
      </c>
      <c r="E2403" s="17" t="s">
        <v>91</v>
      </c>
      <c r="F2403" s="18" t="s">
        <v>747</v>
      </c>
      <c r="G2403" s="19">
        <v>8</v>
      </c>
      <c r="H2403" s="19">
        <v>8</v>
      </c>
      <c r="I2403" s="20"/>
      <c r="J2403" s="20"/>
      <c r="K2403" s="20"/>
      <c r="L2403" s="20"/>
      <c r="M2403" s="20"/>
      <c r="N2403" s="19" t="s">
        <v>104</v>
      </c>
      <c r="O2403" s="21" t="str">
        <f>IF(ISBLANK(J2403),(IF(ISBLANK(I2403),(IF(ISBLANK(K2403),(IF(ISBLANK(M2403),"Preis fehlt",M2403*'JR1'!AD$2)),K2403)),I2403)),J2403)</f>
        <v>Preis fehlt</v>
      </c>
    </row>
    <row r="2404" spans="1:15" x14ac:dyDescent="0.25">
      <c r="A2404" s="23">
        <v>7764</v>
      </c>
      <c r="B2404" s="24" t="s">
        <v>56</v>
      </c>
      <c r="C2404" s="25" t="s">
        <v>5912</v>
      </c>
      <c r="D2404" s="24" t="s">
        <v>5913</v>
      </c>
      <c r="E2404" s="26" t="s">
        <v>83</v>
      </c>
      <c r="F2404" s="27" t="s">
        <v>815</v>
      </c>
      <c r="G2404" s="28">
        <v>12</v>
      </c>
      <c r="H2404" s="28">
        <v>12</v>
      </c>
      <c r="I2404" s="29">
        <v>2715</v>
      </c>
      <c r="J2404" s="29"/>
      <c r="K2404" s="29"/>
      <c r="L2404" s="29">
        <v>2302</v>
      </c>
      <c r="M2404" s="28">
        <v>3039</v>
      </c>
      <c r="N2404" s="28" t="s">
        <v>104</v>
      </c>
      <c r="O2404" s="21">
        <f>IF(ISBLANK(J2404),(IF(ISBLANK(I2404),(IF(ISBLANK(K2404),(IF(ISBLANK(M2404),"Preis fehlt",M2404*'JR1'!AD$2)),K2404)),I2404)),J2404)</f>
        <v>2715</v>
      </c>
    </row>
    <row r="2405" spans="1:15" x14ac:dyDescent="0.25">
      <c r="A2405" s="14">
        <v>5423</v>
      </c>
      <c r="B2405" s="15" t="s">
        <v>56</v>
      </c>
      <c r="C2405" s="16" t="s">
        <v>5914</v>
      </c>
      <c r="D2405" s="15" t="s">
        <v>5915</v>
      </c>
      <c r="E2405" s="17" t="s">
        <v>129</v>
      </c>
      <c r="F2405" s="18" t="s">
        <v>5916</v>
      </c>
      <c r="G2405" s="19">
        <v>1</v>
      </c>
      <c r="H2405" s="19">
        <v>12</v>
      </c>
      <c r="I2405" s="20">
        <v>1698</v>
      </c>
      <c r="J2405" s="20"/>
      <c r="K2405" s="20"/>
      <c r="L2405" s="20">
        <v>1437</v>
      </c>
      <c r="M2405" s="19">
        <v>1898</v>
      </c>
      <c r="N2405" s="19" t="s">
        <v>111</v>
      </c>
      <c r="O2405" s="21">
        <f>IF(ISBLANK(J2405),(IF(ISBLANK(I2405),(IF(ISBLANK(K2405),(IF(ISBLANK(M2405),"Preis fehlt",M2405*'JR1'!AD$2)),K2405)),I2405)),J2405)</f>
        <v>1698</v>
      </c>
    </row>
    <row r="2406" spans="1:15" ht="30" x14ac:dyDescent="0.25">
      <c r="A2406" s="23">
        <v>5424</v>
      </c>
      <c r="B2406" s="24" t="s">
        <v>56</v>
      </c>
      <c r="C2406" s="25" t="s">
        <v>5917</v>
      </c>
      <c r="D2406" s="24" t="s">
        <v>5918</v>
      </c>
      <c r="E2406" s="26" t="s">
        <v>129</v>
      </c>
      <c r="F2406" s="27" t="s">
        <v>1824</v>
      </c>
      <c r="G2406" s="28">
        <v>4</v>
      </c>
      <c r="H2406" s="28">
        <v>4</v>
      </c>
      <c r="I2406" s="29">
        <v>890</v>
      </c>
      <c r="J2406" s="29"/>
      <c r="K2406" s="29"/>
      <c r="L2406" s="29">
        <v>755</v>
      </c>
      <c r="M2406" s="28">
        <v>1000</v>
      </c>
      <c r="N2406" s="28" t="s">
        <v>80</v>
      </c>
      <c r="O2406" s="21">
        <f>IF(ISBLANK(J2406),(IF(ISBLANK(I2406),(IF(ISBLANK(K2406),(IF(ISBLANK(M2406),"Preis fehlt",M2406*'JR1'!AD$2)),K2406)),I2406)),J2406)</f>
        <v>890</v>
      </c>
    </row>
    <row r="2407" spans="1:15" ht="30" x14ac:dyDescent="0.25">
      <c r="A2407" s="14">
        <v>5425</v>
      </c>
      <c r="B2407" s="15" t="s">
        <v>56</v>
      </c>
      <c r="C2407" s="16" t="s">
        <v>5919</v>
      </c>
      <c r="D2407" s="15" t="s">
        <v>5920</v>
      </c>
      <c r="E2407" s="17" t="s">
        <v>194</v>
      </c>
      <c r="F2407" s="18" t="s">
        <v>5056</v>
      </c>
      <c r="G2407" s="19">
        <v>6</v>
      </c>
      <c r="H2407" s="19">
        <v>6</v>
      </c>
      <c r="I2407" s="20">
        <v>1761</v>
      </c>
      <c r="J2407" s="20"/>
      <c r="K2407" s="20"/>
      <c r="L2407" s="20">
        <v>1491</v>
      </c>
      <c r="M2407" s="19">
        <v>1981</v>
      </c>
      <c r="N2407" s="19" t="s">
        <v>88</v>
      </c>
      <c r="O2407" s="21">
        <f>IF(ISBLANK(J2407),(IF(ISBLANK(I2407),(IF(ISBLANK(K2407),(IF(ISBLANK(M2407),"Preis fehlt",M2407*'JR1'!AD$2)),K2407)),I2407)),J2407)</f>
        <v>1761</v>
      </c>
    </row>
    <row r="2408" spans="1:15" ht="30" x14ac:dyDescent="0.25">
      <c r="A2408" s="23">
        <v>2218</v>
      </c>
      <c r="B2408" s="24" t="s">
        <v>894</v>
      </c>
      <c r="C2408" s="25" t="s">
        <v>5921</v>
      </c>
      <c r="D2408" s="24" t="s">
        <v>5922</v>
      </c>
      <c r="E2408" s="26" t="s">
        <v>65</v>
      </c>
      <c r="F2408" s="27" t="s">
        <v>727</v>
      </c>
      <c r="G2408" s="28">
        <v>1</v>
      </c>
      <c r="H2408" s="28">
        <v>12</v>
      </c>
      <c r="I2408" s="29">
        <v>3329</v>
      </c>
      <c r="J2408" s="29"/>
      <c r="K2408" s="29"/>
      <c r="L2408" s="29">
        <v>2823</v>
      </c>
      <c r="M2408" s="28">
        <v>2890</v>
      </c>
      <c r="N2408" s="28" t="s">
        <v>104</v>
      </c>
      <c r="O2408" s="21">
        <f>IF(ISBLANK(J2408),(IF(ISBLANK(I2408),(IF(ISBLANK(K2408),(IF(ISBLANK(M2408),"Preis fehlt",M2408*'JR1'!AD$2)),K2408)),I2408)),J2408)</f>
        <v>3329</v>
      </c>
    </row>
    <row r="2409" spans="1:15" ht="30" x14ac:dyDescent="0.25">
      <c r="A2409" s="14">
        <v>17739</v>
      </c>
      <c r="B2409" s="15" t="s">
        <v>56</v>
      </c>
      <c r="C2409" s="16" t="s">
        <v>5923</v>
      </c>
      <c r="D2409" s="15" t="s">
        <v>5924</v>
      </c>
      <c r="E2409" s="17" t="s">
        <v>514</v>
      </c>
      <c r="F2409" s="18" t="s">
        <v>596</v>
      </c>
      <c r="G2409" s="19">
        <v>4</v>
      </c>
      <c r="H2409" s="19">
        <v>4</v>
      </c>
      <c r="I2409" s="20"/>
      <c r="J2409" s="20"/>
      <c r="K2409" s="20"/>
      <c r="L2409" s="20"/>
      <c r="M2409" s="20"/>
      <c r="N2409" s="19" t="s">
        <v>88</v>
      </c>
      <c r="O2409" s="21" t="str">
        <f>IF(ISBLANK(J2409),(IF(ISBLANK(I2409),(IF(ISBLANK(K2409),(IF(ISBLANK(M2409),"Preis fehlt",M2409*'JR1'!AD$2)),K2409)),I2409)),J2409)</f>
        <v>Preis fehlt</v>
      </c>
    </row>
    <row r="2410" spans="1:15" ht="150" x14ac:dyDescent="0.25">
      <c r="A2410" s="23">
        <v>497</v>
      </c>
      <c r="B2410" s="24" t="s">
        <v>56</v>
      </c>
      <c r="C2410" s="25" t="s">
        <v>5925</v>
      </c>
      <c r="D2410" s="24" t="s">
        <v>5926</v>
      </c>
      <c r="E2410" s="26" t="s">
        <v>74</v>
      </c>
      <c r="F2410" s="27" t="s">
        <v>671</v>
      </c>
      <c r="G2410" s="28">
        <v>4</v>
      </c>
      <c r="H2410" s="28">
        <v>4</v>
      </c>
      <c r="I2410" s="29">
        <v>1212</v>
      </c>
      <c r="J2410" s="29"/>
      <c r="K2410" s="29"/>
      <c r="L2410" s="29">
        <v>1027</v>
      </c>
      <c r="M2410" s="28">
        <v>1356</v>
      </c>
      <c r="N2410" s="28" t="s">
        <v>76</v>
      </c>
      <c r="O2410" s="21">
        <f>IF(ISBLANK(J2410),(IF(ISBLANK(I2410),(IF(ISBLANK(K2410),(IF(ISBLANK(M2410),"Preis fehlt",M2410*'JR1'!AD$2)),K2410)),I2410)),J2410)</f>
        <v>1212</v>
      </c>
    </row>
    <row r="2411" spans="1:15" ht="165" x14ac:dyDescent="0.25">
      <c r="A2411" s="14">
        <v>154</v>
      </c>
      <c r="B2411" s="15" t="s">
        <v>56</v>
      </c>
      <c r="C2411" s="16" t="s">
        <v>5927</v>
      </c>
      <c r="D2411" s="15" t="s">
        <v>5928</v>
      </c>
      <c r="E2411" s="17" t="s">
        <v>154</v>
      </c>
      <c r="F2411" s="18" t="s">
        <v>402</v>
      </c>
      <c r="G2411" s="19">
        <v>6</v>
      </c>
      <c r="H2411" s="19">
        <v>6</v>
      </c>
      <c r="I2411" s="20">
        <v>988</v>
      </c>
      <c r="J2411" s="20"/>
      <c r="K2411" s="20"/>
      <c r="L2411" s="20">
        <v>837</v>
      </c>
      <c r="M2411" s="19">
        <v>1108</v>
      </c>
      <c r="N2411" s="19" t="s">
        <v>597</v>
      </c>
      <c r="O2411" s="21">
        <f>IF(ISBLANK(J2411),(IF(ISBLANK(I2411),(IF(ISBLANK(K2411),(IF(ISBLANK(M2411),"Preis fehlt",M2411*'JR1'!AD$2)),K2411)),I2411)),J2411)</f>
        <v>988</v>
      </c>
    </row>
    <row r="2412" spans="1:15" ht="180" x14ac:dyDescent="0.25">
      <c r="A2412" s="23">
        <v>153</v>
      </c>
      <c r="B2412" s="24" t="s">
        <v>56</v>
      </c>
      <c r="C2412" s="25" t="s">
        <v>5929</v>
      </c>
      <c r="D2412" s="24" t="s">
        <v>5930</v>
      </c>
      <c r="E2412" s="26" t="s">
        <v>74</v>
      </c>
      <c r="F2412" s="27" t="s">
        <v>4241</v>
      </c>
      <c r="G2412" s="28">
        <v>4</v>
      </c>
      <c r="H2412" s="28">
        <v>4</v>
      </c>
      <c r="I2412" s="29">
        <v>1005</v>
      </c>
      <c r="J2412" s="29"/>
      <c r="K2412" s="29"/>
      <c r="L2412" s="29">
        <v>851</v>
      </c>
      <c r="M2412" s="28">
        <v>1121</v>
      </c>
      <c r="N2412" s="28" t="s">
        <v>597</v>
      </c>
      <c r="O2412" s="21">
        <f>IF(ISBLANK(J2412),(IF(ISBLANK(I2412),(IF(ISBLANK(K2412),(IF(ISBLANK(M2412),"Preis fehlt",M2412*'JR1'!AD$2)),K2412)),I2412)),J2412)</f>
        <v>1005</v>
      </c>
    </row>
    <row r="2413" spans="1:15" ht="210" x14ac:dyDescent="0.25">
      <c r="A2413" s="14">
        <v>1023</v>
      </c>
      <c r="B2413" s="15" t="s">
        <v>56</v>
      </c>
      <c r="C2413" s="16" t="s">
        <v>5931</v>
      </c>
      <c r="D2413" s="15" t="s">
        <v>5932</v>
      </c>
      <c r="E2413" s="17" t="s">
        <v>154</v>
      </c>
      <c r="F2413" s="18" t="s">
        <v>402</v>
      </c>
      <c r="G2413" s="19">
        <v>6</v>
      </c>
      <c r="H2413" s="19">
        <v>6</v>
      </c>
      <c r="I2413" s="20">
        <v>774</v>
      </c>
      <c r="J2413" s="20"/>
      <c r="K2413" s="20"/>
      <c r="L2413" s="20">
        <v>657</v>
      </c>
      <c r="M2413" s="19">
        <v>869</v>
      </c>
      <c r="N2413" s="19" t="s">
        <v>597</v>
      </c>
      <c r="O2413" s="21">
        <f>IF(ISBLANK(J2413),(IF(ISBLANK(I2413),(IF(ISBLANK(K2413),(IF(ISBLANK(M2413),"Preis fehlt",M2413*'JR1'!AD$2)),K2413)),I2413)),J2413)</f>
        <v>774</v>
      </c>
    </row>
    <row r="2414" spans="1:15" ht="30" x14ac:dyDescent="0.25">
      <c r="A2414" s="23">
        <v>401</v>
      </c>
      <c r="B2414" s="24" t="s">
        <v>56</v>
      </c>
      <c r="C2414" s="25" t="s">
        <v>5933</v>
      </c>
      <c r="D2414" s="24" t="s">
        <v>5934</v>
      </c>
      <c r="E2414" s="26" t="s">
        <v>83</v>
      </c>
      <c r="F2414" s="27" t="s">
        <v>161</v>
      </c>
      <c r="G2414" s="28">
        <v>16</v>
      </c>
      <c r="H2414" s="28">
        <v>16</v>
      </c>
      <c r="I2414" s="29">
        <v>1990</v>
      </c>
      <c r="J2414" s="29"/>
      <c r="K2414" s="29"/>
      <c r="L2414" s="29">
        <v>1686</v>
      </c>
      <c r="M2414" s="28">
        <v>2228</v>
      </c>
      <c r="N2414" s="28" t="s">
        <v>597</v>
      </c>
      <c r="O2414" s="21">
        <f>IF(ISBLANK(J2414),(IF(ISBLANK(I2414),(IF(ISBLANK(K2414),(IF(ISBLANK(M2414),"Preis fehlt",M2414*'JR1'!AD$2)),K2414)),I2414)),J2414)</f>
        <v>1990</v>
      </c>
    </row>
    <row r="2415" spans="1:15" x14ac:dyDescent="0.25">
      <c r="A2415" s="14">
        <v>18073</v>
      </c>
      <c r="B2415" s="15" t="s">
        <v>56</v>
      </c>
      <c r="C2415" s="16" t="s">
        <v>5935</v>
      </c>
      <c r="D2415" s="15" t="s">
        <v>5936</v>
      </c>
      <c r="E2415" s="17" t="s">
        <v>98</v>
      </c>
      <c r="F2415" s="18" t="s">
        <v>5937</v>
      </c>
      <c r="G2415" s="19">
        <v>3</v>
      </c>
      <c r="H2415" s="19">
        <v>3</v>
      </c>
      <c r="I2415" s="20"/>
      <c r="J2415" s="20"/>
      <c r="K2415" s="20"/>
      <c r="L2415" s="20"/>
      <c r="M2415" s="20"/>
      <c r="N2415" s="19" t="s">
        <v>104</v>
      </c>
      <c r="O2415" s="21" t="str">
        <f>IF(ISBLANK(J2415),(IF(ISBLANK(I2415),(IF(ISBLANK(K2415),(IF(ISBLANK(M2415),"Preis fehlt",M2415*'JR1'!AD$2)),K2415)),I2415)),J2415)</f>
        <v>Preis fehlt</v>
      </c>
    </row>
    <row r="2416" spans="1:15" x14ac:dyDescent="0.25">
      <c r="A2416" s="23">
        <v>12657</v>
      </c>
      <c r="B2416" s="24" t="s">
        <v>56</v>
      </c>
      <c r="C2416" s="25" t="s">
        <v>5938</v>
      </c>
      <c r="D2416" s="24" t="s">
        <v>5939</v>
      </c>
      <c r="E2416" s="26" t="s">
        <v>98</v>
      </c>
      <c r="F2416" s="27" t="s">
        <v>5940</v>
      </c>
      <c r="G2416" s="28">
        <v>12</v>
      </c>
      <c r="H2416" s="28">
        <v>12</v>
      </c>
      <c r="I2416" s="29">
        <v>2519</v>
      </c>
      <c r="J2416" s="29"/>
      <c r="K2416" s="29"/>
      <c r="L2416" s="29">
        <v>2135</v>
      </c>
      <c r="M2416" s="28">
        <v>2249</v>
      </c>
      <c r="N2416" s="28" t="s">
        <v>93</v>
      </c>
      <c r="O2416" s="21">
        <f>IF(ISBLANK(J2416),(IF(ISBLANK(I2416),(IF(ISBLANK(K2416),(IF(ISBLANK(M2416),"Preis fehlt",M2416*'JR1'!AD$2)),K2416)),I2416)),J2416)</f>
        <v>2519</v>
      </c>
    </row>
    <row r="2417" spans="1:15" x14ac:dyDescent="0.25">
      <c r="A2417" s="23">
        <v>6035</v>
      </c>
      <c r="B2417" s="24" t="s">
        <v>56</v>
      </c>
      <c r="C2417" s="25" t="s">
        <v>5941</v>
      </c>
      <c r="D2417" s="24" t="s">
        <v>5942</v>
      </c>
      <c r="E2417" s="26" t="s">
        <v>59</v>
      </c>
      <c r="F2417" s="27" t="s">
        <v>5943</v>
      </c>
      <c r="G2417" s="28">
        <v>24</v>
      </c>
      <c r="H2417" s="28">
        <v>24</v>
      </c>
      <c r="I2417" s="29">
        <v>11853</v>
      </c>
      <c r="J2417" s="29"/>
      <c r="K2417" s="29"/>
      <c r="L2417" s="29">
        <v>10046</v>
      </c>
      <c r="M2417" s="28">
        <v>13256</v>
      </c>
      <c r="N2417" s="28" t="s">
        <v>462</v>
      </c>
      <c r="O2417" s="21">
        <f>IF(ISBLANK(J2417),(IF(ISBLANK(I2417),(IF(ISBLANK(K2417),(IF(ISBLANK(M2417),"Preis fehlt",M2417*'JR1'!AD$2)),K2417)),I2417)),J2417)</f>
        <v>11853</v>
      </c>
    </row>
    <row r="2418" spans="1:15" ht="30" x14ac:dyDescent="0.25">
      <c r="A2418" s="14">
        <v>5241</v>
      </c>
      <c r="B2418" s="15" t="s">
        <v>56</v>
      </c>
      <c r="C2418" s="16" t="s">
        <v>5944</v>
      </c>
      <c r="D2418" s="15" t="s">
        <v>5945</v>
      </c>
      <c r="E2418" s="17" t="s">
        <v>59</v>
      </c>
      <c r="F2418" s="18" t="s">
        <v>5946</v>
      </c>
      <c r="G2418" s="19">
        <v>12</v>
      </c>
      <c r="H2418" s="19">
        <v>12</v>
      </c>
      <c r="I2418" s="20">
        <v>6471</v>
      </c>
      <c r="J2418" s="20"/>
      <c r="K2418" s="20"/>
      <c r="L2418" s="20">
        <v>5484</v>
      </c>
      <c r="M2418" s="19">
        <v>7239</v>
      </c>
      <c r="N2418" s="19" t="s">
        <v>462</v>
      </c>
      <c r="O2418" s="21">
        <f>IF(ISBLANK(J2418),(IF(ISBLANK(I2418),(IF(ISBLANK(K2418),(IF(ISBLANK(M2418),"Preis fehlt",M2418*'JR1'!AD$2)),K2418)),I2418)),J2418)</f>
        <v>6471</v>
      </c>
    </row>
    <row r="2419" spans="1:15" ht="75" x14ac:dyDescent="0.25">
      <c r="A2419" s="23">
        <v>5244</v>
      </c>
      <c r="B2419" s="24" t="s">
        <v>56</v>
      </c>
      <c r="C2419" s="25" t="s">
        <v>5947</v>
      </c>
      <c r="D2419" s="24" t="s">
        <v>5948</v>
      </c>
      <c r="E2419" s="26" t="s">
        <v>98</v>
      </c>
      <c r="F2419" s="27" t="s">
        <v>161</v>
      </c>
      <c r="G2419" s="28">
        <v>49</v>
      </c>
      <c r="H2419" s="28">
        <v>54</v>
      </c>
      <c r="I2419" s="29">
        <v>21279</v>
      </c>
      <c r="J2419" s="29"/>
      <c r="K2419" s="29"/>
      <c r="L2419" s="29">
        <v>18033</v>
      </c>
      <c r="M2419" s="28">
        <v>23801</v>
      </c>
      <c r="N2419" s="28" t="s">
        <v>462</v>
      </c>
      <c r="O2419" s="21">
        <f>IF(ISBLANK(J2419),(IF(ISBLANK(I2419),(IF(ISBLANK(K2419),(IF(ISBLANK(M2419),"Preis fehlt",M2419*'JR1'!AD$2)),K2419)),I2419)),J2419)</f>
        <v>21279</v>
      </c>
    </row>
    <row r="2420" spans="1:15" ht="30" x14ac:dyDescent="0.25">
      <c r="A2420" s="14">
        <v>5243</v>
      </c>
      <c r="B2420" s="15" t="s">
        <v>56</v>
      </c>
      <c r="C2420" s="16" t="s">
        <v>5949</v>
      </c>
      <c r="D2420" s="15" t="s">
        <v>5950</v>
      </c>
      <c r="E2420" s="17" t="s">
        <v>129</v>
      </c>
      <c r="F2420" s="18" t="s">
        <v>1319</v>
      </c>
      <c r="G2420" s="19">
        <v>1</v>
      </c>
      <c r="H2420" s="19">
        <v>6</v>
      </c>
      <c r="I2420" s="20">
        <v>2863</v>
      </c>
      <c r="J2420" s="20"/>
      <c r="K2420" s="20"/>
      <c r="L2420" s="20">
        <v>2426</v>
      </c>
      <c r="M2420" s="19">
        <v>3198</v>
      </c>
      <c r="N2420" s="19" t="s">
        <v>462</v>
      </c>
      <c r="O2420" s="21">
        <f>IF(ISBLANK(J2420),(IF(ISBLANK(I2420),(IF(ISBLANK(K2420),(IF(ISBLANK(M2420),"Preis fehlt",M2420*'JR1'!AD$2)),K2420)),I2420)),J2420)</f>
        <v>2863</v>
      </c>
    </row>
    <row r="2421" spans="1:15" x14ac:dyDescent="0.25">
      <c r="A2421" s="14">
        <v>18319</v>
      </c>
      <c r="B2421" s="15" t="s">
        <v>56</v>
      </c>
      <c r="C2421" s="16" t="s">
        <v>5951</v>
      </c>
      <c r="D2421" s="15" t="s">
        <v>5952</v>
      </c>
      <c r="E2421" s="17" t="s">
        <v>98</v>
      </c>
      <c r="F2421" s="18" t="s">
        <v>525</v>
      </c>
      <c r="G2421" s="19">
        <v>4</v>
      </c>
      <c r="H2421" s="19">
        <v>4</v>
      </c>
      <c r="I2421" s="20">
        <v>1350</v>
      </c>
      <c r="J2421" s="20"/>
      <c r="K2421" s="20"/>
      <c r="L2421" s="20">
        <v>995</v>
      </c>
      <c r="M2421" s="19">
        <v>1466</v>
      </c>
      <c r="N2421" s="19" t="s">
        <v>462</v>
      </c>
      <c r="O2421" s="21">
        <f>IF(ISBLANK(J2421),(IF(ISBLANK(I2421),(IF(ISBLANK(K2421),(IF(ISBLANK(M2421),"Preis fehlt",M2421*'JR1'!AD$2)),K2421)),I2421)),J2421)</f>
        <v>1350</v>
      </c>
    </row>
    <row r="2422" spans="1:15" x14ac:dyDescent="0.25">
      <c r="A2422" s="23">
        <v>13087</v>
      </c>
      <c r="B2422" s="24" t="s">
        <v>62</v>
      </c>
      <c r="C2422" s="25" t="s">
        <v>5953</v>
      </c>
      <c r="D2422" s="24" t="s">
        <v>5954</v>
      </c>
      <c r="E2422" s="26" t="s">
        <v>70</v>
      </c>
      <c r="F2422" s="27" t="s">
        <v>5955</v>
      </c>
      <c r="G2422" s="28">
        <v>2</v>
      </c>
      <c r="H2422" s="28">
        <v>12</v>
      </c>
      <c r="I2422" s="29"/>
      <c r="J2422" s="29"/>
      <c r="K2422" s="29"/>
      <c r="L2422" s="29"/>
      <c r="M2422" s="28">
        <v>1585</v>
      </c>
      <c r="N2422" s="28" t="s">
        <v>67</v>
      </c>
      <c r="O2422" s="21">
        <f>IF(ISBLANK(J2422),(IF(ISBLANK(I2422),(IF(ISBLANK(K2422),(IF(ISBLANK(M2422),"Preis fehlt",M2422*'JR1'!AD$2)),K2422)),I2422)),J2422)</f>
        <v>1902</v>
      </c>
    </row>
    <row r="2423" spans="1:15" ht="30" x14ac:dyDescent="0.25">
      <c r="A2423" s="14">
        <v>8546</v>
      </c>
      <c r="B2423" s="15" t="s">
        <v>56</v>
      </c>
      <c r="C2423" s="16" t="s">
        <v>5956</v>
      </c>
      <c r="D2423" s="15" t="s">
        <v>5957</v>
      </c>
      <c r="E2423" s="17" t="s">
        <v>59</v>
      </c>
      <c r="F2423" s="18" t="s">
        <v>5958</v>
      </c>
      <c r="G2423" s="19">
        <v>20</v>
      </c>
      <c r="H2423" s="19">
        <v>20</v>
      </c>
      <c r="I2423" s="20">
        <v>9283</v>
      </c>
      <c r="J2423" s="20"/>
      <c r="K2423" s="20"/>
      <c r="L2423" s="20">
        <v>7867</v>
      </c>
      <c r="M2423" s="19">
        <v>10298</v>
      </c>
      <c r="N2423" s="19" t="s">
        <v>67</v>
      </c>
      <c r="O2423" s="21">
        <f>IF(ISBLANK(J2423),(IF(ISBLANK(I2423),(IF(ISBLANK(K2423),(IF(ISBLANK(M2423),"Preis fehlt",M2423*'JR1'!AD$2)),K2423)),I2423)),J2423)</f>
        <v>9283</v>
      </c>
    </row>
    <row r="2424" spans="1:15" x14ac:dyDescent="0.25">
      <c r="A2424" s="23">
        <v>4260</v>
      </c>
      <c r="B2424" s="30"/>
      <c r="C2424" s="25" t="s">
        <v>5959</v>
      </c>
      <c r="D2424" s="24" t="s">
        <v>5960</v>
      </c>
      <c r="E2424" s="26" t="s">
        <v>98</v>
      </c>
      <c r="F2424" s="27" t="s">
        <v>3949</v>
      </c>
      <c r="G2424" s="28">
        <v>12</v>
      </c>
      <c r="H2424" s="28">
        <v>12</v>
      </c>
      <c r="I2424" s="29">
        <v>999</v>
      </c>
      <c r="J2424" s="29"/>
      <c r="K2424" s="29"/>
      <c r="L2424" s="29">
        <v>714</v>
      </c>
      <c r="M2424" s="28">
        <v>1248</v>
      </c>
      <c r="N2424" s="28" t="s">
        <v>67</v>
      </c>
      <c r="O2424" s="21">
        <f>IF(ISBLANK(J2424),(IF(ISBLANK(I2424),(IF(ISBLANK(K2424),(IF(ISBLANK(M2424),"Preis fehlt",M2424*'JR1'!AD$2)),K2424)),I2424)),J2424)</f>
        <v>999</v>
      </c>
    </row>
    <row r="2425" spans="1:15" x14ac:dyDescent="0.25">
      <c r="A2425" s="14">
        <v>13367</v>
      </c>
      <c r="B2425" s="15" t="s">
        <v>62</v>
      </c>
      <c r="C2425" s="16" t="s">
        <v>5961</v>
      </c>
      <c r="D2425" s="15" t="s">
        <v>5962</v>
      </c>
      <c r="E2425" s="17" t="s">
        <v>70</v>
      </c>
      <c r="F2425" s="18" t="s">
        <v>317</v>
      </c>
      <c r="G2425" s="19">
        <v>1</v>
      </c>
      <c r="H2425" s="19">
        <v>12</v>
      </c>
      <c r="I2425" s="20"/>
      <c r="J2425" s="20"/>
      <c r="K2425" s="20"/>
      <c r="L2425" s="20"/>
      <c r="M2425" s="19">
        <v>768</v>
      </c>
      <c r="N2425" s="19" t="s">
        <v>67</v>
      </c>
      <c r="O2425" s="21">
        <f>IF(ISBLANK(J2425),(IF(ISBLANK(I2425),(IF(ISBLANK(K2425),(IF(ISBLANK(M2425),"Preis fehlt",M2425*'JR1'!AD$2)),K2425)),I2425)),J2425)</f>
        <v>921.59999999999991</v>
      </c>
    </row>
    <row r="2426" spans="1:15" x14ac:dyDescent="0.25">
      <c r="A2426" s="23">
        <v>13117</v>
      </c>
      <c r="B2426" s="24" t="s">
        <v>62</v>
      </c>
      <c r="C2426" s="25" t="s">
        <v>5963</v>
      </c>
      <c r="D2426" s="24" t="s">
        <v>5964</v>
      </c>
      <c r="E2426" s="26" t="s">
        <v>70</v>
      </c>
      <c r="F2426" s="27" t="s">
        <v>3735</v>
      </c>
      <c r="G2426" s="28">
        <v>6</v>
      </c>
      <c r="H2426" s="28">
        <v>6</v>
      </c>
      <c r="I2426" s="29"/>
      <c r="J2426" s="29"/>
      <c r="K2426" s="29"/>
      <c r="L2426" s="29"/>
      <c r="M2426" s="28">
        <v>1015</v>
      </c>
      <c r="N2426" s="28" t="s">
        <v>67</v>
      </c>
      <c r="O2426" s="21">
        <f>IF(ISBLANK(J2426),(IF(ISBLANK(I2426),(IF(ISBLANK(K2426),(IF(ISBLANK(M2426),"Preis fehlt",M2426*'JR1'!AD$2)),K2426)),I2426)),J2426)</f>
        <v>1218</v>
      </c>
    </row>
    <row r="2427" spans="1:15" x14ac:dyDescent="0.25">
      <c r="A2427" s="14">
        <v>2212</v>
      </c>
      <c r="B2427" s="15" t="s">
        <v>56</v>
      </c>
      <c r="C2427" s="16" t="s">
        <v>5965</v>
      </c>
      <c r="D2427" s="15" t="s">
        <v>5966</v>
      </c>
      <c r="E2427" s="17" t="s">
        <v>750</v>
      </c>
      <c r="F2427" s="18" t="s">
        <v>2840</v>
      </c>
      <c r="G2427" s="19">
        <v>1</v>
      </c>
      <c r="H2427" s="19">
        <v>4</v>
      </c>
      <c r="I2427" s="20">
        <v>1219</v>
      </c>
      <c r="J2427" s="20"/>
      <c r="K2427" s="20"/>
      <c r="L2427" s="20">
        <v>1032</v>
      </c>
      <c r="M2427" s="19">
        <v>1363</v>
      </c>
      <c r="N2427" s="19" t="s">
        <v>67</v>
      </c>
      <c r="O2427" s="21">
        <f>IF(ISBLANK(J2427),(IF(ISBLANK(I2427),(IF(ISBLANK(K2427),(IF(ISBLANK(M2427),"Preis fehlt",M2427*'JR1'!AD$2)),K2427)),I2427)),J2427)</f>
        <v>1219</v>
      </c>
    </row>
    <row r="2428" spans="1:15" x14ac:dyDescent="0.25">
      <c r="A2428" s="23">
        <v>13323</v>
      </c>
      <c r="B2428" s="24" t="s">
        <v>62</v>
      </c>
      <c r="C2428" s="25" t="s">
        <v>5967</v>
      </c>
      <c r="D2428" s="24" t="s">
        <v>5968</v>
      </c>
      <c r="E2428" s="26" t="s">
        <v>65</v>
      </c>
      <c r="F2428" s="27" t="s">
        <v>1180</v>
      </c>
      <c r="G2428" s="28">
        <v>4</v>
      </c>
      <c r="H2428" s="28">
        <v>4</v>
      </c>
      <c r="I2428" s="29"/>
      <c r="J2428" s="29"/>
      <c r="K2428" s="29"/>
      <c r="L2428" s="29"/>
      <c r="M2428" s="28">
        <v>639</v>
      </c>
      <c r="N2428" s="28" t="s">
        <v>67</v>
      </c>
      <c r="O2428" s="21">
        <f>IF(ISBLANK(J2428),(IF(ISBLANK(I2428),(IF(ISBLANK(K2428),(IF(ISBLANK(M2428),"Preis fehlt",M2428*'JR1'!AD$2)),K2428)),I2428)),J2428)</f>
        <v>766.8</v>
      </c>
    </row>
    <row r="2429" spans="1:15" x14ac:dyDescent="0.25">
      <c r="A2429" s="14">
        <v>13435</v>
      </c>
      <c r="B2429" s="15" t="s">
        <v>62</v>
      </c>
      <c r="C2429" s="16" t="s">
        <v>5969</v>
      </c>
      <c r="D2429" s="15" t="s">
        <v>5970</v>
      </c>
      <c r="E2429" s="17" t="s">
        <v>70</v>
      </c>
      <c r="F2429" s="18" t="s">
        <v>688</v>
      </c>
      <c r="G2429" s="19">
        <v>4</v>
      </c>
      <c r="H2429" s="19">
        <v>4</v>
      </c>
      <c r="I2429" s="20"/>
      <c r="J2429" s="20"/>
      <c r="K2429" s="20"/>
      <c r="L2429" s="20"/>
      <c r="M2429" s="20"/>
      <c r="N2429" s="19" t="s">
        <v>67</v>
      </c>
      <c r="O2429" s="21" t="str">
        <f>IF(ISBLANK(J2429),(IF(ISBLANK(I2429),(IF(ISBLANK(K2429),(IF(ISBLANK(M2429),"Preis fehlt",M2429*'JR1'!AD$2)),K2429)),I2429)),J2429)</f>
        <v>Preis fehlt</v>
      </c>
    </row>
    <row r="2430" spans="1:15" x14ac:dyDescent="0.25">
      <c r="A2430" s="23">
        <v>7767</v>
      </c>
      <c r="B2430" s="24" t="s">
        <v>62</v>
      </c>
      <c r="C2430" s="25" t="s">
        <v>5971</v>
      </c>
      <c r="D2430" s="24" t="s">
        <v>5972</v>
      </c>
      <c r="E2430" s="26" t="s">
        <v>65</v>
      </c>
      <c r="F2430" s="27" t="s">
        <v>1795</v>
      </c>
      <c r="G2430" s="28">
        <v>1</v>
      </c>
      <c r="H2430" s="28">
        <v>6</v>
      </c>
      <c r="I2430" s="29"/>
      <c r="J2430" s="29"/>
      <c r="K2430" s="29"/>
      <c r="L2430" s="29"/>
      <c r="M2430" s="28">
        <v>947</v>
      </c>
      <c r="N2430" s="28" t="s">
        <v>67</v>
      </c>
      <c r="O2430" s="21">
        <f>IF(ISBLANK(J2430),(IF(ISBLANK(I2430),(IF(ISBLANK(K2430),(IF(ISBLANK(M2430),"Preis fehlt",M2430*'JR1'!AD$2)),K2430)),I2430)),J2430)</f>
        <v>1136.3999999999999</v>
      </c>
    </row>
    <row r="2431" spans="1:15" x14ac:dyDescent="0.25">
      <c r="A2431" s="14">
        <v>18096</v>
      </c>
      <c r="B2431" s="15" t="s">
        <v>56</v>
      </c>
      <c r="C2431" s="16" t="s">
        <v>5973</v>
      </c>
      <c r="D2431" s="15" t="s">
        <v>5974</v>
      </c>
      <c r="E2431" s="17" t="s">
        <v>59</v>
      </c>
      <c r="F2431" s="18" t="s">
        <v>260</v>
      </c>
      <c r="G2431" s="19">
        <v>4</v>
      </c>
      <c r="H2431" s="19">
        <v>4</v>
      </c>
      <c r="I2431" s="20"/>
      <c r="J2431" s="20"/>
      <c r="K2431" s="20"/>
      <c r="L2431" s="20"/>
      <c r="M2431" s="20"/>
      <c r="N2431" s="19" t="s">
        <v>100</v>
      </c>
      <c r="O2431" s="21" t="str">
        <f>IF(ISBLANK(J2431),(IF(ISBLANK(I2431),(IF(ISBLANK(K2431),(IF(ISBLANK(M2431),"Preis fehlt",M2431*'JR1'!AD$2)),K2431)),I2431)),J2431)</f>
        <v>Preis fehlt</v>
      </c>
    </row>
    <row r="2432" spans="1:15" ht="30" x14ac:dyDescent="0.25">
      <c r="A2432" s="23">
        <v>12903</v>
      </c>
      <c r="B2432" s="24" t="s">
        <v>56</v>
      </c>
      <c r="C2432" s="25" t="s">
        <v>5975</v>
      </c>
      <c r="D2432" s="24" t="s">
        <v>5976</v>
      </c>
      <c r="E2432" s="26" t="s">
        <v>862</v>
      </c>
      <c r="F2432" s="27" t="s">
        <v>5977</v>
      </c>
      <c r="G2432" s="28">
        <v>8</v>
      </c>
      <c r="H2432" s="28">
        <v>8</v>
      </c>
      <c r="I2432" s="29"/>
      <c r="J2432" s="29"/>
      <c r="K2432" s="29"/>
      <c r="L2432" s="29"/>
      <c r="M2432" s="29"/>
      <c r="N2432" s="28" t="s">
        <v>88</v>
      </c>
      <c r="O2432" s="21" t="str">
        <f>IF(ISBLANK(J2432),(IF(ISBLANK(I2432),(IF(ISBLANK(K2432),(IF(ISBLANK(M2432),"Preis fehlt",M2432*'JR1'!AD$2)),K2432)),I2432)),J2432)</f>
        <v>Preis fehlt</v>
      </c>
    </row>
    <row r="2433" spans="1:15" x14ac:dyDescent="0.25">
      <c r="A2433" s="14">
        <v>12935</v>
      </c>
      <c r="B2433" s="15" t="s">
        <v>56</v>
      </c>
      <c r="C2433" s="16" t="s">
        <v>5978</v>
      </c>
      <c r="D2433" s="15" t="s">
        <v>5979</v>
      </c>
      <c r="E2433" s="17" t="s">
        <v>352</v>
      </c>
      <c r="F2433" s="18" t="s">
        <v>367</v>
      </c>
      <c r="G2433" s="19">
        <v>4</v>
      </c>
      <c r="H2433" s="19">
        <v>4</v>
      </c>
      <c r="I2433" s="20">
        <v>748</v>
      </c>
      <c r="J2433" s="20"/>
      <c r="K2433" s="20"/>
      <c r="L2433" s="20">
        <v>634</v>
      </c>
      <c r="M2433" s="19">
        <v>843</v>
      </c>
      <c r="N2433" s="19" t="s">
        <v>151</v>
      </c>
      <c r="O2433" s="21">
        <f>IF(ISBLANK(J2433),(IF(ISBLANK(I2433),(IF(ISBLANK(K2433),(IF(ISBLANK(M2433),"Preis fehlt",M2433*'JR1'!AD$2)),K2433)),I2433)),J2433)</f>
        <v>748</v>
      </c>
    </row>
    <row r="2434" spans="1:15" ht="30" x14ac:dyDescent="0.25">
      <c r="A2434" s="23">
        <v>10125</v>
      </c>
      <c r="B2434" s="24" t="s">
        <v>56</v>
      </c>
      <c r="C2434" s="25" t="s">
        <v>5980</v>
      </c>
      <c r="D2434" s="24" t="s">
        <v>5981</v>
      </c>
      <c r="E2434" s="26" t="s">
        <v>245</v>
      </c>
      <c r="F2434" s="27" t="s">
        <v>1711</v>
      </c>
      <c r="G2434" s="28">
        <v>6</v>
      </c>
      <c r="H2434" s="28">
        <v>6</v>
      </c>
      <c r="I2434" s="29">
        <v>434</v>
      </c>
      <c r="J2434" s="29"/>
      <c r="K2434" s="29"/>
      <c r="L2434" s="29">
        <v>368</v>
      </c>
      <c r="M2434" s="28">
        <v>549</v>
      </c>
      <c r="N2434" s="28" t="s">
        <v>88</v>
      </c>
      <c r="O2434" s="21">
        <f>IF(ISBLANK(J2434),(IF(ISBLANK(I2434),(IF(ISBLANK(K2434),(IF(ISBLANK(M2434),"Preis fehlt",M2434*'JR1'!AD$2)),K2434)),I2434)),J2434)</f>
        <v>434</v>
      </c>
    </row>
    <row r="2435" spans="1:15" ht="30" x14ac:dyDescent="0.25">
      <c r="A2435" s="14">
        <v>18074</v>
      </c>
      <c r="B2435" s="15" t="s">
        <v>56</v>
      </c>
      <c r="C2435" s="16" t="s">
        <v>5982</v>
      </c>
      <c r="D2435" s="15" t="s">
        <v>5983</v>
      </c>
      <c r="E2435" s="17" t="s">
        <v>514</v>
      </c>
      <c r="F2435" s="18" t="s">
        <v>596</v>
      </c>
      <c r="G2435" s="19">
        <v>4</v>
      </c>
      <c r="H2435" s="19">
        <v>4</v>
      </c>
      <c r="I2435" s="20"/>
      <c r="J2435" s="20"/>
      <c r="K2435" s="20"/>
      <c r="L2435" s="20"/>
      <c r="M2435" s="20"/>
      <c r="N2435" s="19" t="s">
        <v>88</v>
      </c>
      <c r="O2435" s="21" t="str">
        <f>IF(ISBLANK(J2435),(IF(ISBLANK(I2435),(IF(ISBLANK(K2435),(IF(ISBLANK(M2435),"Preis fehlt",M2435*'JR1'!AD$2)),K2435)),I2435)),J2435)</f>
        <v>Preis fehlt</v>
      </c>
    </row>
    <row r="2436" spans="1:15" ht="30" x14ac:dyDescent="0.25">
      <c r="A2436" s="23">
        <v>18331</v>
      </c>
      <c r="B2436" s="24" t="s">
        <v>56</v>
      </c>
      <c r="C2436" s="25" t="s">
        <v>5984</v>
      </c>
      <c r="D2436" s="24" t="s">
        <v>5985</v>
      </c>
      <c r="E2436" s="26" t="s">
        <v>98</v>
      </c>
      <c r="F2436" s="27" t="s">
        <v>1737</v>
      </c>
      <c r="G2436" s="28">
        <v>6</v>
      </c>
      <c r="H2436" s="28">
        <v>6</v>
      </c>
      <c r="I2436" s="29"/>
      <c r="J2436" s="29"/>
      <c r="K2436" s="29"/>
      <c r="L2436" s="29"/>
      <c r="M2436" s="29"/>
      <c r="N2436" s="28" t="s">
        <v>88</v>
      </c>
      <c r="O2436" s="21" t="str">
        <f>IF(ISBLANK(J2436),(IF(ISBLANK(I2436),(IF(ISBLANK(K2436),(IF(ISBLANK(M2436),"Preis fehlt",M2436*'JR1'!AD$2)),K2436)),I2436)),J2436)</f>
        <v>Preis fehlt</v>
      </c>
    </row>
    <row r="2437" spans="1:15" x14ac:dyDescent="0.25">
      <c r="A2437" s="14">
        <v>17064</v>
      </c>
      <c r="B2437" s="15" t="s">
        <v>56</v>
      </c>
      <c r="C2437" s="16" t="s">
        <v>5986</v>
      </c>
      <c r="D2437" s="15" t="s">
        <v>5987</v>
      </c>
      <c r="E2437" s="17" t="s">
        <v>862</v>
      </c>
      <c r="F2437" s="18" t="s">
        <v>2175</v>
      </c>
      <c r="G2437" s="19">
        <v>4</v>
      </c>
      <c r="H2437" s="19">
        <v>4</v>
      </c>
      <c r="I2437" s="20"/>
      <c r="J2437" s="20"/>
      <c r="K2437" s="20"/>
      <c r="L2437" s="20"/>
      <c r="M2437" s="20"/>
      <c r="N2437" s="19" t="s">
        <v>462</v>
      </c>
      <c r="O2437" s="21" t="str">
        <f>IF(ISBLANK(J2437),(IF(ISBLANK(I2437),(IF(ISBLANK(K2437),(IF(ISBLANK(M2437),"Preis fehlt",M2437*'JR1'!AD$2)),K2437)),I2437)),J2437)</f>
        <v>Preis fehlt</v>
      </c>
    </row>
    <row r="2438" spans="1:15" ht="30" x14ac:dyDescent="0.25">
      <c r="A2438" s="23">
        <v>18140</v>
      </c>
      <c r="B2438" s="24" t="s">
        <v>56</v>
      </c>
      <c r="C2438" s="25" t="s">
        <v>5988</v>
      </c>
      <c r="D2438" s="24" t="s">
        <v>5989</v>
      </c>
      <c r="E2438" s="26" t="s">
        <v>59</v>
      </c>
      <c r="F2438" s="27" t="s">
        <v>596</v>
      </c>
      <c r="G2438" s="28">
        <v>4</v>
      </c>
      <c r="H2438" s="28">
        <v>4</v>
      </c>
      <c r="I2438" s="29"/>
      <c r="J2438" s="29"/>
      <c r="K2438" s="29"/>
      <c r="L2438" s="29"/>
      <c r="M2438" s="29"/>
      <c r="N2438" s="28" t="s">
        <v>88</v>
      </c>
      <c r="O2438" s="21" t="str">
        <f>IF(ISBLANK(J2438),(IF(ISBLANK(I2438),(IF(ISBLANK(K2438),(IF(ISBLANK(M2438),"Preis fehlt",M2438*'JR1'!AD$2)),K2438)),I2438)),J2438)</f>
        <v>Preis fehlt</v>
      </c>
    </row>
    <row r="2439" spans="1:15" x14ac:dyDescent="0.25">
      <c r="A2439" s="14">
        <v>8724</v>
      </c>
      <c r="B2439" s="15" t="s">
        <v>56</v>
      </c>
      <c r="C2439" s="16" t="s">
        <v>5990</v>
      </c>
      <c r="D2439" s="15" t="s">
        <v>5991</v>
      </c>
      <c r="E2439" s="17" t="s">
        <v>59</v>
      </c>
      <c r="F2439" s="18" t="s">
        <v>99</v>
      </c>
      <c r="G2439" s="19">
        <v>6</v>
      </c>
      <c r="H2439" s="19">
        <v>6</v>
      </c>
      <c r="I2439" s="20">
        <v>741</v>
      </c>
      <c r="J2439" s="20"/>
      <c r="K2439" s="20"/>
      <c r="L2439" s="20">
        <v>628</v>
      </c>
      <c r="M2439" s="19">
        <v>1039</v>
      </c>
      <c r="N2439" s="19" t="s">
        <v>151</v>
      </c>
      <c r="O2439" s="21">
        <f>IF(ISBLANK(J2439),(IF(ISBLANK(I2439),(IF(ISBLANK(K2439),(IF(ISBLANK(M2439),"Preis fehlt",M2439*'JR1'!AD$2)),K2439)),I2439)),J2439)</f>
        <v>741</v>
      </c>
    </row>
    <row r="2440" spans="1:15" x14ac:dyDescent="0.25">
      <c r="A2440" s="23">
        <v>10079</v>
      </c>
      <c r="B2440" s="24" t="s">
        <v>56</v>
      </c>
      <c r="C2440" s="25" t="s">
        <v>5992</v>
      </c>
      <c r="D2440" s="24" t="s">
        <v>5993</v>
      </c>
      <c r="E2440" s="26" t="s">
        <v>98</v>
      </c>
      <c r="F2440" s="27" t="s">
        <v>828</v>
      </c>
      <c r="G2440" s="28">
        <v>2</v>
      </c>
      <c r="H2440" s="28">
        <v>2</v>
      </c>
      <c r="I2440" s="29"/>
      <c r="J2440" s="29"/>
      <c r="K2440" s="29"/>
      <c r="L2440" s="29"/>
      <c r="M2440" s="29"/>
      <c r="N2440" s="28" t="s">
        <v>67</v>
      </c>
      <c r="O2440" s="21" t="str">
        <f>IF(ISBLANK(J2440),(IF(ISBLANK(I2440),(IF(ISBLANK(K2440),(IF(ISBLANK(M2440),"Preis fehlt",M2440*'JR1'!AD$2)),K2440)),I2440)),J2440)</f>
        <v>Preis fehlt</v>
      </c>
    </row>
    <row r="2441" spans="1:15" x14ac:dyDescent="0.25">
      <c r="A2441" s="14">
        <v>6036</v>
      </c>
      <c r="B2441" s="15" t="s">
        <v>56</v>
      </c>
      <c r="C2441" s="16" t="s">
        <v>5994</v>
      </c>
      <c r="D2441" s="15" t="s">
        <v>5995</v>
      </c>
      <c r="E2441" s="17" t="s">
        <v>507</v>
      </c>
      <c r="F2441" s="18" t="s">
        <v>396</v>
      </c>
      <c r="G2441" s="19">
        <v>12</v>
      </c>
      <c r="H2441" s="19">
        <v>12</v>
      </c>
      <c r="I2441" s="20">
        <v>8106</v>
      </c>
      <c r="J2441" s="20"/>
      <c r="K2441" s="20"/>
      <c r="L2441" s="20">
        <v>6869</v>
      </c>
      <c r="M2441" s="19">
        <v>9109</v>
      </c>
      <c r="N2441" s="19" t="s">
        <v>93</v>
      </c>
      <c r="O2441" s="21">
        <f>IF(ISBLANK(J2441),(IF(ISBLANK(I2441),(IF(ISBLANK(K2441),(IF(ISBLANK(M2441),"Preis fehlt",M2441*'JR1'!AD$2)),K2441)),I2441)),J2441)</f>
        <v>8106</v>
      </c>
    </row>
    <row r="2442" spans="1:15" x14ac:dyDescent="0.25">
      <c r="A2442" s="23">
        <v>335</v>
      </c>
      <c r="B2442" s="24" t="s">
        <v>56</v>
      </c>
      <c r="C2442" s="25" t="s">
        <v>5996</v>
      </c>
      <c r="D2442" s="24" t="s">
        <v>5997</v>
      </c>
      <c r="E2442" s="26" t="s">
        <v>83</v>
      </c>
      <c r="F2442" s="27" t="s">
        <v>1545</v>
      </c>
      <c r="G2442" s="28">
        <v>8</v>
      </c>
      <c r="H2442" s="28">
        <v>8</v>
      </c>
      <c r="I2442" s="29">
        <v>1108</v>
      </c>
      <c r="J2442" s="29"/>
      <c r="K2442" s="29"/>
      <c r="L2442" s="29">
        <v>936</v>
      </c>
      <c r="M2442" s="28">
        <v>1239</v>
      </c>
      <c r="N2442" s="28" t="s">
        <v>76</v>
      </c>
      <c r="O2442" s="21">
        <f>IF(ISBLANK(J2442),(IF(ISBLANK(I2442),(IF(ISBLANK(K2442),(IF(ISBLANK(M2442),"Preis fehlt",M2442*'JR1'!AD$2)),K2442)),I2442)),J2442)</f>
        <v>1108</v>
      </c>
    </row>
    <row r="2443" spans="1:15" x14ac:dyDescent="0.25">
      <c r="A2443" s="14">
        <v>10022</v>
      </c>
      <c r="B2443" s="15" t="s">
        <v>56</v>
      </c>
      <c r="C2443" s="16" t="s">
        <v>5998</v>
      </c>
      <c r="D2443" s="15" t="s">
        <v>5999</v>
      </c>
      <c r="E2443" s="17" t="s">
        <v>98</v>
      </c>
      <c r="F2443" s="18" t="s">
        <v>1576</v>
      </c>
      <c r="G2443" s="19">
        <v>1</v>
      </c>
      <c r="H2443" s="19">
        <v>6</v>
      </c>
      <c r="I2443" s="20">
        <v>1842</v>
      </c>
      <c r="J2443" s="20">
        <v>1611</v>
      </c>
      <c r="K2443" s="20"/>
      <c r="L2443" s="20">
        <v>1560</v>
      </c>
      <c r="M2443" s="19">
        <v>2028</v>
      </c>
      <c r="N2443" s="19" t="s">
        <v>104</v>
      </c>
      <c r="O2443" s="21">
        <f>IF(ISBLANK(J2443),(IF(ISBLANK(I2443),(IF(ISBLANK(K2443),(IF(ISBLANK(M2443),"Preis fehlt",M2443*'JR1'!AD$2)),K2443)),I2443)),J2443)</f>
        <v>1611</v>
      </c>
    </row>
    <row r="2444" spans="1:15" ht="30" x14ac:dyDescent="0.25">
      <c r="A2444" s="23">
        <v>5427</v>
      </c>
      <c r="B2444" s="24" t="s">
        <v>56</v>
      </c>
      <c r="C2444" s="25" t="s">
        <v>6000</v>
      </c>
      <c r="D2444" s="24" t="s">
        <v>6001</v>
      </c>
      <c r="E2444" s="26" t="s">
        <v>59</v>
      </c>
      <c r="F2444" s="27" t="s">
        <v>233</v>
      </c>
      <c r="G2444" s="28">
        <v>12</v>
      </c>
      <c r="H2444" s="28">
        <v>12</v>
      </c>
      <c r="I2444" s="29">
        <v>2422</v>
      </c>
      <c r="J2444" s="29"/>
      <c r="K2444" s="29"/>
      <c r="L2444" s="29">
        <v>2052</v>
      </c>
      <c r="M2444" s="28">
        <v>2716</v>
      </c>
      <c r="N2444" s="28" t="s">
        <v>88</v>
      </c>
      <c r="O2444" s="21">
        <f>IF(ISBLANK(J2444),(IF(ISBLANK(I2444),(IF(ISBLANK(K2444),(IF(ISBLANK(M2444),"Preis fehlt",M2444*'JR1'!AD$2)),K2444)),I2444)),J2444)</f>
        <v>2422</v>
      </c>
    </row>
    <row r="2445" spans="1:15" x14ac:dyDescent="0.25">
      <c r="A2445" s="14">
        <v>8587</v>
      </c>
      <c r="B2445" s="15" t="s">
        <v>56</v>
      </c>
      <c r="C2445" s="16" t="s">
        <v>6002</v>
      </c>
      <c r="D2445" s="15" t="s">
        <v>6003</v>
      </c>
      <c r="E2445" s="17" t="s">
        <v>98</v>
      </c>
      <c r="F2445" s="18" t="s">
        <v>2696</v>
      </c>
      <c r="G2445" s="19">
        <v>6</v>
      </c>
      <c r="H2445" s="19">
        <v>6</v>
      </c>
      <c r="I2445" s="20"/>
      <c r="J2445" s="20"/>
      <c r="K2445" s="20"/>
      <c r="L2445" s="20"/>
      <c r="M2445" s="20"/>
      <c r="N2445" s="19" t="s">
        <v>67</v>
      </c>
      <c r="O2445" s="21" t="str">
        <f>IF(ISBLANK(J2445),(IF(ISBLANK(I2445),(IF(ISBLANK(K2445),(IF(ISBLANK(M2445),"Preis fehlt",M2445*'JR1'!AD$2)),K2445)),I2445)),J2445)</f>
        <v>Preis fehlt</v>
      </c>
    </row>
    <row r="2446" spans="1:15" ht="30" x14ac:dyDescent="0.25">
      <c r="A2446" s="23">
        <v>5187</v>
      </c>
      <c r="B2446" s="24" t="s">
        <v>56</v>
      </c>
      <c r="C2446" s="25" t="s">
        <v>6004</v>
      </c>
      <c r="D2446" s="24" t="s">
        <v>6005</v>
      </c>
      <c r="E2446" s="26" t="s">
        <v>98</v>
      </c>
      <c r="F2446" s="27" t="s">
        <v>6006</v>
      </c>
      <c r="G2446" s="28">
        <v>15</v>
      </c>
      <c r="H2446" s="28">
        <v>15</v>
      </c>
      <c r="I2446" s="29">
        <v>7064</v>
      </c>
      <c r="J2446" s="29"/>
      <c r="K2446" s="29"/>
      <c r="L2446" s="29">
        <v>5987</v>
      </c>
      <c r="M2446" s="28">
        <v>7904</v>
      </c>
      <c r="N2446" s="28" t="s">
        <v>61</v>
      </c>
      <c r="O2446" s="21">
        <f>IF(ISBLANK(J2446),(IF(ISBLANK(I2446),(IF(ISBLANK(K2446),(IF(ISBLANK(M2446),"Preis fehlt",M2446*'JR1'!AD$2)),K2446)),I2446)),J2446)</f>
        <v>7064</v>
      </c>
    </row>
    <row r="2447" spans="1:15" x14ac:dyDescent="0.25">
      <c r="A2447" s="14">
        <v>13405</v>
      </c>
      <c r="B2447" s="15" t="s">
        <v>62</v>
      </c>
      <c r="C2447" s="16" t="s">
        <v>6007</v>
      </c>
      <c r="D2447" s="15" t="s">
        <v>6008</v>
      </c>
      <c r="E2447" s="17" t="s">
        <v>65</v>
      </c>
      <c r="F2447" s="18" t="s">
        <v>2582</v>
      </c>
      <c r="G2447" s="19">
        <v>1</v>
      </c>
      <c r="H2447" s="19">
        <v>4</v>
      </c>
      <c r="I2447" s="20"/>
      <c r="J2447" s="20"/>
      <c r="K2447" s="20"/>
      <c r="L2447" s="20"/>
      <c r="M2447" s="19">
        <v>351</v>
      </c>
      <c r="N2447" s="19" t="s">
        <v>284</v>
      </c>
      <c r="O2447" s="21">
        <f>IF(ISBLANK(J2447),(IF(ISBLANK(I2447),(IF(ISBLANK(K2447),(IF(ISBLANK(M2447),"Preis fehlt",M2447*'JR1'!AD$2)),K2447)),I2447)),J2447)</f>
        <v>421.2</v>
      </c>
    </row>
    <row r="2448" spans="1:15" ht="105" x14ac:dyDescent="0.25">
      <c r="A2448" s="23">
        <v>224</v>
      </c>
      <c r="B2448" s="24" t="s">
        <v>56</v>
      </c>
      <c r="C2448" s="25" t="s">
        <v>6009</v>
      </c>
      <c r="D2448" s="24" t="s">
        <v>6010</v>
      </c>
      <c r="E2448" s="26" t="s">
        <v>129</v>
      </c>
      <c r="F2448" s="27" t="s">
        <v>1090</v>
      </c>
      <c r="G2448" s="28">
        <v>8</v>
      </c>
      <c r="H2448" s="28">
        <v>8</v>
      </c>
      <c r="I2448" s="29">
        <v>2292</v>
      </c>
      <c r="J2448" s="29"/>
      <c r="K2448" s="29"/>
      <c r="L2448" s="29">
        <v>1941</v>
      </c>
      <c r="M2448" s="28">
        <v>2564</v>
      </c>
      <c r="N2448" s="28" t="s">
        <v>76</v>
      </c>
      <c r="O2448" s="21">
        <f>IF(ISBLANK(J2448),(IF(ISBLANK(I2448),(IF(ISBLANK(K2448),(IF(ISBLANK(M2448),"Preis fehlt",M2448*'JR1'!AD$2)),K2448)),I2448)),J2448)</f>
        <v>2292</v>
      </c>
    </row>
    <row r="2449" spans="1:15" ht="30" x14ac:dyDescent="0.25">
      <c r="A2449" s="14">
        <v>8191</v>
      </c>
      <c r="B2449" s="15" t="s">
        <v>56</v>
      </c>
      <c r="C2449" s="16" t="s">
        <v>6011</v>
      </c>
      <c r="D2449" s="15" t="s">
        <v>6012</v>
      </c>
      <c r="E2449" s="17" t="s">
        <v>59</v>
      </c>
      <c r="F2449" s="18" t="s">
        <v>683</v>
      </c>
      <c r="G2449" s="19">
        <v>4</v>
      </c>
      <c r="H2449" s="19">
        <v>4</v>
      </c>
      <c r="I2449" s="20"/>
      <c r="J2449" s="20"/>
      <c r="K2449" s="20"/>
      <c r="L2449" s="20"/>
      <c r="M2449" s="20"/>
      <c r="N2449" s="19" t="s">
        <v>67</v>
      </c>
      <c r="O2449" s="21" t="str">
        <f>IF(ISBLANK(J2449),(IF(ISBLANK(I2449),(IF(ISBLANK(K2449),(IF(ISBLANK(M2449),"Preis fehlt",M2449*'JR1'!AD$2)),K2449)),I2449)),J2449)</f>
        <v>Preis fehlt</v>
      </c>
    </row>
    <row r="2450" spans="1:15" x14ac:dyDescent="0.25">
      <c r="A2450" s="23">
        <v>13268</v>
      </c>
      <c r="B2450" s="24" t="s">
        <v>62</v>
      </c>
      <c r="C2450" s="25" t="s">
        <v>6013</v>
      </c>
      <c r="D2450" s="24" t="s">
        <v>6014</v>
      </c>
      <c r="E2450" s="26" t="s">
        <v>65</v>
      </c>
      <c r="F2450" s="27" t="s">
        <v>1769</v>
      </c>
      <c r="G2450" s="28">
        <v>1</v>
      </c>
      <c r="H2450" s="28">
        <v>4</v>
      </c>
      <c r="I2450" s="29"/>
      <c r="J2450" s="29"/>
      <c r="K2450" s="29"/>
      <c r="L2450" s="29"/>
      <c r="M2450" s="28">
        <v>657</v>
      </c>
      <c r="N2450" s="28" t="s">
        <v>67</v>
      </c>
      <c r="O2450" s="21">
        <f>IF(ISBLANK(J2450),(IF(ISBLANK(I2450),(IF(ISBLANK(K2450),(IF(ISBLANK(M2450),"Preis fehlt",M2450*'JR1'!AD$2)),K2450)),I2450)),J2450)</f>
        <v>788.4</v>
      </c>
    </row>
    <row r="2451" spans="1:15" x14ac:dyDescent="0.25">
      <c r="A2451" s="14">
        <v>13126</v>
      </c>
      <c r="B2451" s="15" t="s">
        <v>62</v>
      </c>
      <c r="C2451" s="16" t="s">
        <v>6015</v>
      </c>
      <c r="D2451" s="15" t="s">
        <v>6016</v>
      </c>
      <c r="E2451" s="17" t="s">
        <v>65</v>
      </c>
      <c r="F2451" s="18" t="s">
        <v>1438</v>
      </c>
      <c r="G2451" s="19">
        <v>1</v>
      </c>
      <c r="H2451" s="19">
        <v>4</v>
      </c>
      <c r="I2451" s="20"/>
      <c r="J2451" s="20"/>
      <c r="K2451" s="20"/>
      <c r="L2451" s="20"/>
      <c r="M2451" s="19">
        <v>752</v>
      </c>
      <c r="N2451" s="19" t="s">
        <v>67</v>
      </c>
      <c r="O2451" s="21">
        <f>IF(ISBLANK(J2451),(IF(ISBLANK(I2451),(IF(ISBLANK(K2451),(IF(ISBLANK(M2451),"Preis fehlt",M2451*'JR1'!AD$2)),K2451)),I2451)),J2451)</f>
        <v>902.4</v>
      </c>
    </row>
    <row r="2452" spans="1:15" ht="30" x14ac:dyDescent="0.25">
      <c r="A2452" s="23">
        <v>7771</v>
      </c>
      <c r="B2452" s="24" t="s">
        <v>56</v>
      </c>
      <c r="C2452" s="25" t="s">
        <v>6017</v>
      </c>
      <c r="D2452" s="24" t="s">
        <v>6018</v>
      </c>
      <c r="E2452" s="26" t="s">
        <v>83</v>
      </c>
      <c r="F2452" s="27" t="s">
        <v>2459</v>
      </c>
      <c r="G2452" s="28">
        <v>12</v>
      </c>
      <c r="H2452" s="28">
        <v>12</v>
      </c>
      <c r="I2452" s="29">
        <v>1873</v>
      </c>
      <c r="J2452" s="29"/>
      <c r="K2452" s="29"/>
      <c r="L2452" s="29">
        <v>1586</v>
      </c>
      <c r="M2452" s="28">
        <v>2092</v>
      </c>
      <c r="N2452" s="28" t="s">
        <v>80</v>
      </c>
      <c r="O2452" s="21">
        <f>IF(ISBLANK(J2452),(IF(ISBLANK(I2452),(IF(ISBLANK(K2452),(IF(ISBLANK(M2452),"Preis fehlt",M2452*'JR1'!AD$2)),K2452)),I2452)),J2452)</f>
        <v>1873</v>
      </c>
    </row>
    <row r="2453" spans="1:15" ht="150" x14ac:dyDescent="0.25">
      <c r="A2453" s="14">
        <v>384</v>
      </c>
      <c r="B2453" s="15" t="s">
        <v>56</v>
      </c>
      <c r="C2453" s="16" t="s">
        <v>6019</v>
      </c>
      <c r="D2453" s="15" t="s">
        <v>6020</v>
      </c>
      <c r="E2453" s="17" t="s">
        <v>129</v>
      </c>
      <c r="F2453" s="18" t="s">
        <v>1584</v>
      </c>
      <c r="G2453" s="19">
        <v>4</v>
      </c>
      <c r="H2453" s="19">
        <v>4</v>
      </c>
      <c r="I2453" s="20">
        <v>1636</v>
      </c>
      <c r="J2453" s="20"/>
      <c r="K2453" s="20"/>
      <c r="L2453" s="20">
        <v>1386</v>
      </c>
      <c r="M2453" s="19">
        <v>1836</v>
      </c>
      <c r="N2453" s="19" t="s">
        <v>76</v>
      </c>
      <c r="O2453" s="21">
        <f>IF(ISBLANK(J2453),(IF(ISBLANK(I2453),(IF(ISBLANK(K2453),(IF(ISBLANK(M2453),"Preis fehlt",M2453*'JR1'!AD$2)),K2453)),I2453)),J2453)</f>
        <v>1636</v>
      </c>
    </row>
    <row r="2454" spans="1:15" ht="30" x14ac:dyDescent="0.25">
      <c r="A2454" s="23">
        <v>2109</v>
      </c>
      <c r="B2454" s="24" t="s">
        <v>56</v>
      </c>
      <c r="C2454" s="25" t="s">
        <v>6021</v>
      </c>
      <c r="D2454" s="24" t="s">
        <v>6022</v>
      </c>
      <c r="E2454" s="26" t="s">
        <v>91</v>
      </c>
      <c r="F2454" s="27" t="s">
        <v>6023</v>
      </c>
      <c r="G2454" s="28">
        <v>10</v>
      </c>
      <c r="H2454" s="28">
        <v>10</v>
      </c>
      <c r="I2454" s="29">
        <v>2890</v>
      </c>
      <c r="J2454" s="29"/>
      <c r="K2454" s="29"/>
      <c r="L2454" s="29">
        <v>2448</v>
      </c>
      <c r="M2454" s="28">
        <v>3233</v>
      </c>
      <c r="N2454" s="28" t="s">
        <v>80</v>
      </c>
      <c r="O2454" s="21">
        <f>IF(ISBLANK(J2454),(IF(ISBLANK(I2454),(IF(ISBLANK(K2454),(IF(ISBLANK(M2454),"Preis fehlt",M2454*'JR1'!AD$2)),K2454)),I2454)),J2454)</f>
        <v>2890</v>
      </c>
    </row>
    <row r="2455" spans="1:15" x14ac:dyDescent="0.25">
      <c r="A2455" s="14">
        <v>5361</v>
      </c>
      <c r="B2455" s="15" t="s">
        <v>56</v>
      </c>
      <c r="C2455" s="16" t="s">
        <v>6024</v>
      </c>
      <c r="D2455" s="15" t="s">
        <v>6025</v>
      </c>
      <c r="E2455" s="17" t="s">
        <v>194</v>
      </c>
      <c r="F2455" s="18" t="s">
        <v>6026</v>
      </c>
      <c r="G2455" s="19">
        <v>28</v>
      </c>
      <c r="H2455" s="19">
        <v>28</v>
      </c>
      <c r="I2455" s="20">
        <v>8598</v>
      </c>
      <c r="J2455" s="20"/>
      <c r="K2455" s="20"/>
      <c r="L2455" s="20">
        <v>7288</v>
      </c>
      <c r="M2455" s="19">
        <v>9616</v>
      </c>
      <c r="N2455" s="19" t="s">
        <v>227</v>
      </c>
      <c r="O2455" s="21">
        <f>IF(ISBLANK(J2455),(IF(ISBLANK(I2455),(IF(ISBLANK(K2455),(IF(ISBLANK(M2455),"Preis fehlt",M2455*'JR1'!AD$2)),K2455)),I2455)),J2455)</f>
        <v>8598</v>
      </c>
    </row>
    <row r="2456" spans="1:15" ht="30" x14ac:dyDescent="0.25">
      <c r="A2456" s="23">
        <v>3083</v>
      </c>
      <c r="B2456" s="24" t="s">
        <v>56</v>
      </c>
      <c r="C2456" s="25" t="s">
        <v>6027</v>
      </c>
      <c r="D2456" s="24" t="s">
        <v>6028</v>
      </c>
      <c r="E2456" s="26" t="s">
        <v>129</v>
      </c>
      <c r="F2456" s="27" t="s">
        <v>79</v>
      </c>
      <c r="G2456" s="28">
        <v>1</v>
      </c>
      <c r="H2456" s="28">
        <v>10</v>
      </c>
      <c r="I2456" s="29">
        <v>2166</v>
      </c>
      <c r="J2456" s="29"/>
      <c r="K2456" s="29"/>
      <c r="L2456" s="29">
        <v>1835</v>
      </c>
      <c r="M2456" s="28">
        <v>2425</v>
      </c>
      <c r="N2456" s="28" t="s">
        <v>80</v>
      </c>
      <c r="O2456" s="21">
        <f>IF(ISBLANK(J2456),(IF(ISBLANK(I2456),(IF(ISBLANK(K2456),(IF(ISBLANK(M2456),"Preis fehlt",M2456*'JR1'!AD$2)),K2456)),I2456)),J2456)</f>
        <v>2166</v>
      </c>
    </row>
    <row r="2457" spans="1:15" x14ac:dyDescent="0.25">
      <c r="A2457" s="14">
        <v>703</v>
      </c>
      <c r="B2457" s="15" t="s">
        <v>56</v>
      </c>
      <c r="C2457" s="16" t="s">
        <v>6029</v>
      </c>
      <c r="D2457" s="15" t="s">
        <v>6030</v>
      </c>
      <c r="E2457" s="17" t="s">
        <v>74</v>
      </c>
      <c r="F2457" s="18" t="s">
        <v>411</v>
      </c>
      <c r="G2457" s="19">
        <v>1</v>
      </c>
      <c r="H2457" s="19">
        <v>8</v>
      </c>
      <c r="I2457" s="20">
        <v>1827</v>
      </c>
      <c r="J2457" s="20"/>
      <c r="K2457" s="20"/>
      <c r="L2457" s="20">
        <v>1548</v>
      </c>
      <c r="M2457" s="19">
        <v>2046</v>
      </c>
      <c r="N2457" s="19" t="s">
        <v>151</v>
      </c>
      <c r="O2457" s="21">
        <f>IF(ISBLANK(J2457),(IF(ISBLANK(I2457),(IF(ISBLANK(K2457),(IF(ISBLANK(M2457),"Preis fehlt",M2457*'JR1'!AD$2)),K2457)),I2457)),J2457)</f>
        <v>1827</v>
      </c>
    </row>
    <row r="2458" spans="1:15" ht="30" x14ac:dyDescent="0.25">
      <c r="A2458" s="23">
        <v>942</v>
      </c>
      <c r="B2458" s="24" t="s">
        <v>56</v>
      </c>
      <c r="C2458" s="25" t="s">
        <v>6031</v>
      </c>
      <c r="D2458" s="24" t="s">
        <v>6032</v>
      </c>
      <c r="E2458" s="26" t="s">
        <v>98</v>
      </c>
      <c r="F2458" s="27" t="s">
        <v>6033</v>
      </c>
      <c r="G2458" s="28">
        <v>1</v>
      </c>
      <c r="H2458" s="28">
        <v>52</v>
      </c>
      <c r="I2458" s="29">
        <v>12119</v>
      </c>
      <c r="J2458" s="29"/>
      <c r="K2458" s="29"/>
      <c r="L2458" s="29">
        <v>10270</v>
      </c>
      <c r="M2458" s="28">
        <v>13556</v>
      </c>
      <c r="N2458" s="28" t="s">
        <v>61</v>
      </c>
      <c r="O2458" s="21">
        <f>IF(ISBLANK(J2458),(IF(ISBLANK(I2458),(IF(ISBLANK(K2458),(IF(ISBLANK(M2458),"Preis fehlt",M2458*'JR1'!AD$2)),K2458)),I2458)),J2458)</f>
        <v>12119</v>
      </c>
    </row>
    <row r="2459" spans="1:15" ht="120" x14ac:dyDescent="0.25">
      <c r="A2459" s="23">
        <v>876</v>
      </c>
      <c r="B2459" s="24" t="s">
        <v>56</v>
      </c>
      <c r="C2459" s="25" t="s">
        <v>6034</v>
      </c>
      <c r="D2459" s="24" t="s">
        <v>6035</v>
      </c>
      <c r="E2459" s="26" t="s">
        <v>98</v>
      </c>
      <c r="F2459" s="27" t="s">
        <v>161</v>
      </c>
      <c r="G2459" s="28">
        <v>4</v>
      </c>
      <c r="H2459" s="28">
        <v>152</v>
      </c>
      <c r="I2459" s="29">
        <v>36797</v>
      </c>
      <c r="J2459" s="29"/>
      <c r="K2459" s="29"/>
      <c r="L2459" s="29">
        <v>31185</v>
      </c>
      <c r="M2459" s="28">
        <v>41157</v>
      </c>
      <c r="N2459" s="28" t="s">
        <v>61</v>
      </c>
      <c r="O2459" s="21">
        <f>IF(ISBLANK(J2459),(IF(ISBLANK(I2459),(IF(ISBLANK(K2459),(IF(ISBLANK(M2459),"Preis fehlt",M2459*'JR1'!AD$2)),K2459)),I2459)),J2459)</f>
        <v>36797</v>
      </c>
    </row>
    <row r="2460" spans="1:15" ht="60" x14ac:dyDescent="0.25">
      <c r="A2460" s="14">
        <v>232</v>
      </c>
      <c r="B2460" s="15" t="s">
        <v>56</v>
      </c>
      <c r="C2460" s="16" t="s">
        <v>6036</v>
      </c>
      <c r="D2460" s="15" t="s">
        <v>6037</v>
      </c>
      <c r="E2460" s="17" t="s">
        <v>74</v>
      </c>
      <c r="F2460" s="18" t="s">
        <v>161</v>
      </c>
      <c r="G2460" s="19">
        <v>1</v>
      </c>
      <c r="H2460" s="19">
        <v>52</v>
      </c>
      <c r="I2460" s="20">
        <v>12119</v>
      </c>
      <c r="J2460" s="20"/>
      <c r="K2460" s="20"/>
      <c r="L2460" s="20">
        <v>10270</v>
      </c>
      <c r="M2460" s="19">
        <v>13556</v>
      </c>
      <c r="N2460" s="19" t="s">
        <v>61</v>
      </c>
      <c r="O2460" s="21">
        <f>IF(ISBLANK(J2460),(IF(ISBLANK(I2460),(IF(ISBLANK(K2460),(IF(ISBLANK(M2460),"Preis fehlt",M2460*'JR1'!AD$2)),K2460)),I2460)),J2460)</f>
        <v>12119</v>
      </c>
    </row>
    <row r="2461" spans="1:15" ht="30" x14ac:dyDescent="0.25">
      <c r="A2461" s="14">
        <v>233</v>
      </c>
      <c r="B2461" s="15" t="s">
        <v>56</v>
      </c>
      <c r="C2461" s="16" t="s">
        <v>6038</v>
      </c>
      <c r="D2461" s="15" t="s">
        <v>6039</v>
      </c>
      <c r="E2461" s="17" t="s">
        <v>129</v>
      </c>
      <c r="F2461" s="18" t="s">
        <v>2442</v>
      </c>
      <c r="G2461" s="19">
        <v>1</v>
      </c>
      <c r="H2461" s="19">
        <v>52</v>
      </c>
      <c r="I2461" s="20">
        <v>17124</v>
      </c>
      <c r="J2461" s="20"/>
      <c r="K2461" s="20"/>
      <c r="L2461" s="20">
        <v>14513</v>
      </c>
      <c r="M2461" s="19">
        <v>19155</v>
      </c>
      <c r="N2461" s="19" t="s">
        <v>61</v>
      </c>
      <c r="O2461" s="21">
        <f>IF(ISBLANK(J2461),(IF(ISBLANK(I2461),(IF(ISBLANK(K2461),(IF(ISBLANK(M2461),"Preis fehlt",M2461*'JR1'!AD$2)),K2461)),I2461)),J2461)</f>
        <v>17124</v>
      </c>
    </row>
    <row r="2462" spans="1:15" x14ac:dyDescent="0.25">
      <c r="A2462" s="23">
        <v>7586</v>
      </c>
      <c r="B2462" s="24" t="s">
        <v>62</v>
      </c>
      <c r="C2462" s="25" t="s">
        <v>6040</v>
      </c>
      <c r="D2462" s="24" t="s">
        <v>6041</v>
      </c>
      <c r="E2462" s="26" t="s">
        <v>65</v>
      </c>
      <c r="F2462" s="27" t="s">
        <v>6042</v>
      </c>
      <c r="G2462" s="28">
        <v>2</v>
      </c>
      <c r="H2462" s="28">
        <v>24</v>
      </c>
      <c r="I2462" s="29"/>
      <c r="J2462" s="29"/>
      <c r="K2462" s="29"/>
      <c r="L2462" s="29"/>
      <c r="M2462" s="28">
        <v>1962</v>
      </c>
      <c r="N2462" s="28" t="s">
        <v>67</v>
      </c>
      <c r="O2462" s="21">
        <f>IF(ISBLANK(J2462),(IF(ISBLANK(I2462),(IF(ISBLANK(K2462),(IF(ISBLANK(M2462),"Preis fehlt",M2462*'JR1'!AD$2)),K2462)),I2462)),J2462)</f>
        <v>2354.4</v>
      </c>
    </row>
    <row r="2463" spans="1:15" x14ac:dyDescent="0.25">
      <c r="A2463" s="14">
        <v>14116</v>
      </c>
      <c r="B2463" s="15" t="s">
        <v>62</v>
      </c>
      <c r="C2463" s="16" t="s">
        <v>6043</v>
      </c>
      <c r="D2463" s="15" t="s">
        <v>6044</v>
      </c>
      <c r="E2463" s="17" t="s">
        <v>65</v>
      </c>
      <c r="F2463" s="18" t="s">
        <v>727</v>
      </c>
      <c r="G2463" s="19">
        <v>1</v>
      </c>
      <c r="H2463" s="19">
        <v>12</v>
      </c>
      <c r="I2463" s="20"/>
      <c r="J2463" s="20"/>
      <c r="K2463" s="20"/>
      <c r="L2463" s="20"/>
      <c r="M2463" s="19">
        <v>2516</v>
      </c>
      <c r="N2463" s="19" t="s">
        <v>67</v>
      </c>
      <c r="O2463" s="21">
        <f>IF(ISBLANK(J2463),(IF(ISBLANK(I2463),(IF(ISBLANK(K2463),(IF(ISBLANK(M2463),"Preis fehlt",M2463*'JR1'!AD$2)),K2463)),I2463)),J2463)</f>
        <v>3019.2</v>
      </c>
    </row>
    <row r="2464" spans="1:15" ht="30" x14ac:dyDescent="0.25">
      <c r="A2464" s="23">
        <v>7813</v>
      </c>
      <c r="B2464" s="24" t="s">
        <v>894</v>
      </c>
      <c r="C2464" s="25" t="s">
        <v>6045</v>
      </c>
      <c r="D2464" s="24" t="s">
        <v>6046</v>
      </c>
      <c r="E2464" s="26" t="s">
        <v>59</v>
      </c>
      <c r="F2464" s="27" t="s">
        <v>6047</v>
      </c>
      <c r="G2464" s="28">
        <v>2</v>
      </c>
      <c r="H2464" s="28">
        <v>6</v>
      </c>
      <c r="I2464" s="29">
        <v>1369</v>
      </c>
      <c r="J2464" s="29"/>
      <c r="K2464" s="29"/>
      <c r="L2464" s="29">
        <v>1160</v>
      </c>
      <c r="M2464" s="28">
        <v>1827</v>
      </c>
      <c r="N2464" s="28" t="s">
        <v>104</v>
      </c>
      <c r="O2464" s="21">
        <f>IF(ISBLANK(J2464),(IF(ISBLANK(I2464),(IF(ISBLANK(K2464),(IF(ISBLANK(M2464),"Preis fehlt",M2464*'JR1'!AD$2)),K2464)),I2464)),J2464)</f>
        <v>1369</v>
      </c>
    </row>
    <row r="2465" spans="1:15" x14ac:dyDescent="0.25">
      <c r="A2465" s="14">
        <v>7587</v>
      </c>
      <c r="B2465" s="15" t="s">
        <v>62</v>
      </c>
      <c r="C2465" s="16" t="s">
        <v>6048</v>
      </c>
      <c r="D2465" s="15" t="s">
        <v>6049</v>
      </c>
      <c r="E2465" s="17" t="s">
        <v>65</v>
      </c>
      <c r="F2465" s="18" t="s">
        <v>6050</v>
      </c>
      <c r="G2465" s="19">
        <v>1</v>
      </c>
      <c r="H2465" s="19">
        <v>12</v>
      </c>
      <c r="I2465" s="20"/>
      <c r="J2465" s="20"/>
      <c r="K2465" s="20"/>
      <c r="L2465" s="20"/>
      <c r="M2465" s="19">
        <v>1795</v>
      </c>
      <c r="N2465" s="19" t="s">
        <v>67</v>
      </c>
      <c r="O2465" s="21">
        <f>IF(ISBLANK(J2465),(IF(ISBLANK(I2465),(IF(ISBLANK(K2465),(IF(ISBLANK(M2465),"Preis fehlt",M2465*'JR1'!AD$2)),K2465)),I2465)),J2465)</f>
        <v>2154</v>
      </c>
    </row>
    <row r="2466" spans="1:15" x14ac:dyDescent="0.25">
      <c r="A2466" s="23">
        <v>14039</v>
      </c>
      <c r="B2466" s="24" t="s">
        <v>62</v>
      </c>
      <c r="C2466" s="25" t="s">
        <v>6051</v>
      </c>
      <c r="D2466" s="24" t="s">
        <v>6052</v>
      </c>
      <c r="E2466" s="26" t="s">
        <v>70</v>
      </c>
      <c r="F2466" s="27" t="s">
        <v>6053</v>
      </c>
      <c r="G2466" s="28">
        <v>1</v>
      </c>
      <c r="H2466" s="28">
        <v>12</v>
      </c>
      <c r="I2466" s="29"/>
      <c r="J2466" s="29"/>
      <c r="K2466" s="29"/>
      <c r="L2466" s="29"/>
      <c r="M2466" s="28">
        <v>1663</v>
      </c>
      <c r="N2466" s="28" t="s">
        <v>67</v>
      </c>
      <c r="O2466" s="21">
        <f>IF(ISBLANK(J2466),(IF(ISBLANK(I2466),(IF(ISBLANK(K2466),(IF(ISBLANK(M2466),"Preis fehlt",M2466*'JR1'!AD$2)),K2466)),I2466)),J2466)</f>
        <v>1995.6</v>
      </c>
    </row>
    <row r="2467" spans="1:15" x14ac:dyDescent="0.25">
      <c r="A2467" s="14">
        <v>7588</v>
      </c>
      <c r="B2467" s="15" t="s">
        <v>62</v>
      </c>
      <c r="C2467" s="16" t="s">
        <v>6054</v>
      </c>
      <c r="D2467" s="15" t="s">
        <v>6055</v>
      </c>
      <c r="E2467" s="17" t="s">
        <v>65</v>
      </c>
      <c r="F2467" s="18" t="s">
        <v>6056</v>
      </c>
      <c r="G2467" s="19">
        <v>2</v>
      </c>
      <c r="H2467" s="19">
        <v>12</v>
      </c>
      <c r="I2467" s="20"/>
      <c r="J2467" s="20"/>
      <c r="K2467" s="20"/>
      <c r="L2467" s="20"/>
      <c r="M2467" s="19">
        <v>1933</v>
      </c>
      <c r="N2467" s="19" t="s">
        <v>67</v>
      </c>
      <c r="O2467" s="21">
        <f>IF(ISBLANK(J2467),(IF(ISBLANK(I2467),(IF(ISBLANK(K2467),(IF(ISBLANK(M2467),"Preis fehlt",M2467*'JR1'!AD$2)),K2467)),I2467)),J2467)</f>
        <v>2319.6</v>
      </c>
    </row>
    <row r="2468" spans="1:15" x14ac:dyDescent="0.25">
      <c r="A2468" s="23">
        <v>18851</v>
      </c>
      <c r="B2468" s="24" t="s">
        <v>62</v>
      </c>
      <c r="C2468" s="25" t="s">
        <v>6057</v>
      </c>
      <c r="D2468" s="24" t="s">
        <v>6058</v>
      </c>
      <c r="E2468" s="26" t="s">
        <v>1175</v>
      </c>
      <c r="F2468" s="27" t="s">
        <v>6059</v>
      </c>
      <c r="G2468" s="28">
        <v>2</v>
      </c>
      <c r="H2468" s="28">
        <v>12</v>
      </c>
      <c r="I2468" s="29"/>
      <c r="J2468" s="29"/>
      <c r="K2468" s="29"/>
      <c r="L2468" s="29"/>
      <c r="M2468" s="28">
        <v>2031</v>
      </c>
      <c r="N2468" s="28" t="s">
        <v>67</v>
      </c>
      <c r="O2468" s="21">
        <f>IF(ISBLANK(J2468),(IF(ISBLANK(I2468),(IF(ISBLANK(K2468),(IF(ISBLANK(M2468),"Preis fehlt",M2468*'JR1'!AD$2)),K2468)),I2468)),J2468)</f>
        <v>2437.1999999999998</v>
      </c>
    </row>
    <row r="2469" spans="1:15" x14ac:dyDescent="0.25">
      <c r="A2469" s="14">
        <v>7610</v>
      </c>
      <c r="B2469" s="15" t="s">
        <v>62</v>
      </c>
      <c r="C2469" s="16" t="s">
        <v>6060</v>
      </c>
      <c r="D2469" s="15" t="s">
        <v>6061</v>
      </c>
      <c r="E2469" s="17" t="s">
        <v>65</v>
      </c>
      <c r="F2469" s="18" t="s">
        <v>6062</v>
      </c>
      <c r="G2469" s="19">
        <v>2</v>
      </c>
      <c r="H2469" s="19">
        <v>12</v>
      </c>
      <c r="I2469" s="20"/>
      <c r="J2469" s="20"/>
      <c r="K2469" s="20"/>
      <c r="L2469" s="20"/>
      <c r="M2469" s="19">
        <v>1504</v>
      </c>
      <c r="N2469" s="19" t="s">
        <v>67</v>
      </c>
      <c r="O2469" s="21">
        <f>IF(ISBLANK(J2469),(IF(ISBLANK(I2469),(IF(ISBLANK(K2469),(IF(ISBLANK(M2469),"Preis fehlt",M2469*'JR1'!AD$2)),K2469)),I2469)),J2469)</f>
        <v>1804.8</v>
      </c>
    </row>
    <row r="2470" spans="1:15" x14ac:dyDescent="0.25">
      <c r="A2470" s="23">
        <v>833</v>
      </c>
      <c r="B2470" s="24" t="s">
        <v>56</v>
      </c>
      <c r="C2470" s="25" t="s">
        <v>6063</v>
      </c>
      <c r="D2470" s="24" t="s">
        <v>6064</v>
      </c>
      <c r="E2470" s="26" t="s">
        <v>154</v>
      </c>
      <c r="F2470" s="27" t="s">
        <v>6065</v>
      </c>
      <c r="G2470" s="28">
        <v>5</v>
      </c>
      <c r="H2470" s="28">
        <v>5</v>
      </c>
      <c r="I2470" s="29">
        <v>1394</v>
      </c>
      <c r="J2470" s="29"/>
      <c r="K2470" s="29"/>
      <c r="L2470" s="29">
        <v>1180</v>
      </c>
      <c r="M2470" s="28">
        <v>1560</v>
      </c>
      <c r="N2470" s="28" t="s">
        <v>76</v>
      </c>
      <c r="O2470" s="21">
        <f>IF(ISBLANK(J2470),(IF(ISBLANK(I2470),(IF(ISBLANK(K2470),(IF(ISBLANK(M2470),"Preis fehlt",M2470*'JR1'!AD$2)),K2470)),I2470)),J2470)</f>
        <v>1394</v>
      </c>
    </row>
    <row r="2471" spans="1:15" ht="30" x14ac:dyDescent="0.25">
      <c r="A2471" s="14">
        <v>10107</v>
      </c>
      <c r="B2471" s="15" t="s">
        <v>56</v>
      </c>
      <c r="C2471" s="16" t="s">
        <v>6066</v>
      </c>
      <c r="D2471" s="15" t="s">
        <v>6067</v>
      </c>
      <c r="E2471" s="17" t="s">
        <v>59</v>
      </c>
      <c r="F2471" s="18" t="s">
        <v>1336</v>
      </c>
      <c r="G2471" s="19">
        <v>4</v>
      </c>
      <c r="H2471" s="19">
        <v>4</v>
      </c>
      <c r="I2471" s="20"/>
      <c r="J2471" s="20"/>
      <c r="K2471" s="20"/>
      <c r="L2471" s="20"/>
      <c r="M2471" s="20"/>
      <c r="N2471" s="19" t="s">
        <v>80</v>
      </c>
      <c r="O2471" s="21" t="str">
        <f>IF(ISBLANK(J2471),(IF(ISBLANK(I2471),(IF(ISBLANK(K2471),(IF(ISBLANK(M2471),"Preis fehlt",M2471*'JR1'!AD$2)),K2471)),I2471)),J2471)</f>
        <v>Preis fehlt</v>
      </c>
    </row>
    <row r="2472" spans="1:15" x14ac:dyDescent="0.25">
      <c r="A2472" s="23">
        <v>12725</v>
      </c>
      <c r="B2472" s="24" t="s">
        <v>56</v>
      </c>
      <c r="C2472" s="25" t="s">
        <v>6068</v>
      </c>
      <c r="D2472" s="24" t="s">
        <v>6069</v>
      </c>
      <c r="E2472" s="26" t="s">
        <v>129</v>
      </c>
      <c r="F2472" s="27" t="s">
        <v>2611</v>
      </c>
      <c r="G2472" s="28">
        <v>6</v>
      </c>
      <c r="H2472" s="28">
        <v>6</v>
      </c>
      <c r="I2472" s="29">
        <v>1828</v>
      </c>
      <c r="J2472" s="29"/>
      <c r="K2472" s="29"/>
      <c r="L2472" s="29">
        <v>1549</v>
      </c>
      <c r="M2472" s="28">
        <v>1618</v>
      </c>
      <c r="N2472" s="28" t="s">
        <v>67</v>
      </c>
      <c r="O2472" s="21">
        <f>IF(ISBLANK(J2472),(IF(ISBLANK(I2472),(IF(ISBLANK(K2472),(IF(ISBLANK(M2472),"Preis fehlt",M2472*'JR1'!AD$2)),K2472)),I2472)),J2472)</f>
        <v>1828</v>
      </c>
    </row>
    <row r="2473" spans="1:15" ht="30" x14ac:dyDescent="0.25">
      <c r="A2473" s="14">
        <v>12663</v>
      </c>
      <c r="B2473" s="15" t="s">
        <v>56</v>
      </c>
      <c r="C2473" s="16" t="s">
        <v>6070</v>
      </c>
      <c r="D2473" s="15" t="s">
        <v>6071</v>
      </c>
      <c r="E2473" s="17" t="s">
        <v>129</v>
      </c>
      <c r="F2473" s="18" t="s">
        <v>701</v>
      </c>
      <c r="G2473" s="19">
        <v>1</v>
      </c>
      <c r="H2473" s="19">
        <v>6</v>
      </c>
      <c r="I2473" s="20">
        <v>1207</v>
      </c>
      <c r="J2473" s="20"/>
      <c r="K2473" s="20"/>
      <c r="L2473" s="20">
        <v>1025</v>
      </c>
      <c r="M2473" s="19">
        <v>1072</v>
      </c>
      <c r="N2473" s="19" t="s">
        <v>80</v>
      </c>
      <c r="O2473" s="21">
        <f>IF(ISBLANK(J2473),(IF(ISBLANK(I2473),(IF(ISBLANK(K2473),(IF(ISBLANK(M2473),"Preis fehlt",M2473*'JR1'!AD$2)),K2473)),I2473)),J2473)</f>
        <v>1207</v>
      </c>
    </row>
    <row r="2474" spans="1:15" x14ac:dyDescent="0.25">
      <c r="A2474" s="23">
        <v>18393</v>
      </c>
      <c r="B2474" s="24" t="s">
        <v>56</v>
      </c>
      <c r="C2474" s="25" t="s">
        <v>6072</v>
      </c>
      <c r="D2474" s="24" t="s">
        <v>6073</v>
      </c>
      <c r="E2474" s="26" t="s">
        <v>1720</v>
      </c>
      <c r="F2474" s="27" t="s">
        <v>2827</v>
      </c>
      <c r="G2474" s="28">
        <v>4</v>
      </c>
      <c r="H2474" s="28">
        <v>4</v>
      </c>
      <c r="I2474" s="29"/>
      <c r="J2474" s="29"/>
      <c r="K2474" s="29"/>
      <c r="L2474" s="29"/>
      <c r="M2474" s="29"/>
      <c r="N2474" s="28" t="s">
        <v>104</v>
      </c>
      <c r="O2474" s="21" t="str">
        <f>IF(ISBLANK(J2474),(IF(ISBLANK(I2474),(IF(ISBLANK(K2474),(IF(ISBLANK(M2474),"Preis fehlt",M2474*'JR1'!AD$2)),K2474)),I2474)),J2474)</f>
        <v>Preis fehlt</v>
      </c>
    </row>
    <row r="2475" spans="1:15" x14ac:dyDescent="0.25">
      <c r="A2475" s="14">
        <v>8793</v>
      </c>
      <c r="B2475" s="15" t="s">
        <v>56</v>
      </c>
      <c r="C2475" s="16" t="s">
        <v>6074</v>
      </c>
      <c r="D2475" s="15" t="s">
        <v>6075</v>
      </c>
      <c r="E2475" s="17" t="s">
        <v>98</v>
      </c>
      <c r="F2475" s="18" t="s">
        <v>6076</v>
      </c>
      <c r="G2475" s="19">
        <v>4</v>
      </c>
      <c r="H2475" s="19">
        <v>4</v>
      </c>
      <c r="I2475" s="20"/>
      <c r="J2475" s="20"/>
      <c r="K2475" s="20"/>
      <c r="L2475" s="20"/>
      <c r="M2475" s="20"/>
      <c r="N2475" s="19" t="s">
        <v>67</v>
      </c>
      <c r="O2475" s="21" t="str">
        <f>IF(ISBLANK(J2475),(IF(ISBLANK(I2475),(IF(ISBLANK(K2475),(IF(ISBLANK(M2475),"Preis fehlt",M2475*'JR1'!AD$2)),K2475)),I2475)),J2475)</f>
        <v>Preis fehlt</v>
      </c>
    </row>
    <row r="2476" spans="1:15" x14ac:dyDescent="0.25">
      <c r="A2476" s="23">
        <v>10111</v>
      </c>
      <c r="B2476" s="24" t="s">
        <v>56</v>
      </c>
      <c r="C2476" s="25" t="s">
        <v>6077</v>
      </c>
      <c r="D2476" s="24" t="s">
        <v>6078</v>
      </c>
      <c r="E2476" s="26" t="s">
        <v>98</v>
      </c>
      <c r="F2476" s="27" t="s">
        <v>6079</v>
      </c>
      <c r="G2476" s="28">
        <v>3</v>
      </c>
      <c r="H2476" s="28">
        <v>3</v>
      </c>
      <c r="I2476" s="29"/>
      <c r="J2476" s="29"/>
      <c r="K2476" s="29"/>
      <c r="L2476" s="29"/>
      <c r="M2476" s="29"/>
      <c r="N2476" s="28" t="s">
        <v>67</v>
      </c>
      <c r="O2476" s="21" t="str">
        <f>IF(ISBLANK(J2476),(IF(ISBLANK(I2476),(IF(ISBLANK(K2476),(IF(ISBLANK(M2476),"Preis fehlt",M2476*'JR1'!AD$2)),K2476)),I2476)),J2476)</f>
        <v>Preis fehlt</v>
      </c>
    </row>
    <row r="2477" spans="1:15" x14ac:dyDescent="0.25">
      <c r="A2477" s="14">
        <v>8722</v>
      </c>
      <c r="B2477" s="15" t="s">
        <v>56</v>
      </c>
      <c r="C2477" s="16" t="s">
        <v>6080</v>
      </c>
      <c r="D2477" s="15" t="s">
        <v>6081</v>
      </c>
      <c r="E2477" s="17" t="s">
        <v>98</v>
      </c>
      <c r="F2477" s="18" t="s">
        <v>2115</v>
      </c>
      <c r="G2477" s="19">
        <v>4</v>
      </c>
      <c r="H2477" s="19">
        <v>4</v>
      </c>
      <c r="I2477" s="20"/>
      <c r="J2477" s="20"/>
      <c r="K2477" s="20"/>
      <c r="L2477" s="20"/>
      <c r="M2477" s="20"/>
      <c r="N2477" s="19" t="s">
        <v>67</v>
      </c>
      <c r="O2477" s="21" t="str">
        <f>IF(ISBLANK(J2477),(IF(ISBLANK(I2477),(IF(ISBLANK(K2477),(IF(ISBLANK(M2477),"Preis fehlt",M2477*'JR1'!AD$2)),K2477)),I2477)),J2477)</f>
        <v>Preis fehlt</v>
      </c>
    </row>
    <row r="2478" spans="1:15" x14ac:dyDescent="0.25">
      <c r="A2478" s="23">
        <v>8717</v>
      </c>
      <c r="B2478" s="24" t="s">
        <v>56</v>
      </c>
      <c r="C2478" s="25" t="s">
        <v>6082</v>
      </c>
      <c r="D2478" s="24" t="s">
        <v>6083</v>
      </c>
      <c r="E2478" s="26" t="s">
        <v>59</v>
      </c>
      <c r="F2478" s="27" t="s">
        <v>6084</v>
      </c>
      <c r="G2478" s="28">
        <v>2</v>
      </c>
      <c r="H2478" s="28">
        <v>2</v>
      </c>
      <c r="I2478" s="29"/>
      <c r="J2478" s="29"/>
      <c r="K2478" s="29"/>
      <c r="L2478" s="29"/>
      <c r="M2478" s="29"/>
      <c r="N2478" s="28" t="s">
        <v>462</v>
      </c>
      <c r="O2478" s="21" t="str">
        <f>IF(ISBLANK(J2478),(IF(ISBLANK(I2478),(IF(ISBLANK(K2478),(IF(ISBLANK(M2478),"Preis fehlt",M2478*'JR1'!AD$2)),K2478)),I2478)),J2478)</f>
        <v>Preis fehlt</v>
      </c>
    </row>
    <row r="2479" spans="1:15" x14ac:dyDescent="0.25">
      <c r="A2479" s="14">
        <v>8733</v>
      </c>
      <c r="B2479" s="15" t="s">
        <v>56</v>
      </c>
      <c r="C2479" s="16" t="s">
        <v>6085</v>
      </c>
      <c r="D2479" s="15" t="s">
        <v>6086</v>
      </c>
      <c r="E2479" s="17" t="s">
        <v>98</v>
      </c>
      <c r="F2479" s="18" t="s">
        <v>180</v>
      </c>
      <c r="G2479" s="19">
        <v>4</v>
      </c>
      <c r="H2479" s="19">
        <v>4</v>
      </c>
      <c r="I2479" s="20"/>
      <c r="J2479" s="20"/>
      <c r="K2479" s="20"/>
      <c r="L2479" s="20"/>
      <c r="M2479" s="20"/>
      <c r="N2479" s="19" t="s">
        <v>67</v>
      </c>
      <c r="O2479" s="21" t="str">
        <f>IF(ISBLANK(J2479),(IF(ISBLANK(I2479),(IF(ISBLANK(K2479),(IF(ISBLANK(M2479),"Preis fehlt",M2479*'JR1'!AD$2)),K2479)),I2479)),J2479)</f>
        <v>Preis fehlt</v>
      </c>
    </row>
    <row r="2480" spans="1:15" ht="30" x14ac:dyDescent="0.25">
      <c r="A2480" s="23">
        <v>7632</v>
      </c>
      <c r="B2480" s="24" t="s">
        <v>56</v>
      </c>
      <c r="C2480" s="25" t="s">
        <v>6087</v>
      </c>
      <c r="D2480" s="24" t="s">
        <v>6088</v>
      </c>
      <c r="E2480" s="26" t="s">
        <v>74</v>
      </c>
      <c r="F2480" s="27" t="s">
        <v>222</v>
      </c>
      <c r="G2480" s="28">
        <v>1</v>
      </c>
      <c r="H2480" s="28">
        <v>10</v>
      </c>
      <c r="I2480" s="29">
        <v>1104</v>
      </c>
      <c r="J2480" s="29"/>
      <c r="K2480" s="29"/>
      <c r="L2480" s="29">
        <v>936</v>
      </c>
      <c r="M2480" s="28">
        <v>1237</v>
      </c>
      <c r="N2480" s="28" t="s">
        <v>80</v>
      </c>
      <c r="O2480" s="21">
        <f>IF(ISBLANK(J2480),(IF(ISBLANK(I2480),(IF(ISBLANK(K2480),(IF(ISBLANK(M2480),"Preis fehlt",M2480*'JR1'!AD$2)),K2480)),I2480)),J2480)</f>
        <v>1104</v>
      </c>
    </row>
    <row r="2481" spans="1:15" x14ac:dyDescent="0.25">
      <c r="A2481" s="14">
        <v>16440</v>
      </c>
      <c r="B2481" s="15" t="s">
        <v>56</v>
      </c>
      <c r="C2481" s="16" t="s">
        <v>6089</v>
      </c>
      <c r="D2481" s="15" t="s">
        <v>6090</v>
      </c>
      <c r="E2481" s="17" t="s">
        <v>65</v>
      </c>
      <c r="F2481" s="18" t="s">
        <v>628</v>
      </c>
      <c r="G2481" s="19">
        <v>1</v>
      </c>
      <c r="H2481" s="19">
        <v>4</v>
      </c>
      <c r="I2481" s="20"/>
      <c r="J2481" s="20"/>
      <c r="K2481" s="20"/>
      <c r="L2481" s="20"/>
      <c r="M2481" s="20"/>
      <c r="N2481" s="19" t="s">
        <v>67</v>
      </c>
      <c r="O2481" s="21" t="str">
        <f>IF(ISBLANK(J2481),(IF(ISBLANK(I2481),(IF(ISBLANK(K2481),(IF(ISBLANK(M2481),"Preis fehlt",M2481*'JR1'!AD$2)),K2481)),I2481)),J2481)</f>
        <v>Preis fehlt</v>
      </c>
    </row>
    <row r="2482" spans="1:15" x14ac:dyDescent="0.25">
      <c r="A2482" s="23">
        <v>17043</v>
      </c>
      <c r="B2482" s="24" t="s">
        <v>56</v>
      </c>
      <c r="C2482" s="25" t="s">
        <v>6091</v>
      </c>
      <c r="D2482" s="24" t="s">
        <v>6092</v>
      </c>
      <c r="E2482" s="26" t="s">
        <v>154</v>
      </c>
      <c r="F2482" s="27" t="s">
        <v>353</v>
      </c>
      <c r="G2482" s="28">
        <v>1</v>
      </c>
      <c r="H2482" s="28">
        <v>4</v>
      </c>
      <c r="I2482" s="29">
        <v>318</v>
      </c>
      <c r="J2482" s="29"/>
      <c r="K2482" s="29"/>
      <c r="L2482" s="29">
        <v>271</v>
      </c>
      <c r="M2482" s="28">
        <v>422</v>
      </c>
      <c r="N2482" s="28" t="s">
        <v>100</v>
      </c>
      <c r="O2482" s="21">
        <f>IF(ISBLANK(J2482),(IF(ISBLANK(I2482),(IF(ISBLANK(K2482),(IF(ISBLANK(M2482),"Preis fehlt",M2482*'JR1'!AD$2)),K2482)),I2482)),J2482)</f>
        <v>318</v>
      </c>
    </row>
    <row r="2483" spans="1:15" x14ac:dyDescent="0.25">
      <c r="A2483" s="14">
        <v>12743</v>
      </c>
      <c r="B2483" s="15" t="s">
        <v>56</v>
      </c>
      <c r="C2483" s="16" t="s">
        <v>6093</v>
      </c>
      <c r="D2483" s="15" t="s">
        <v>6094</v>
      </c>
      <c r="E2483" s="17" t="s">
        <v>129</v>
      </c>
      <c r="F2483" s="18" t="s">
        <v>1336</v>
      </c>
      <c r="G2483" s="19">
        <v>4</v>
      </c>
      <c r="H2483" s="19">
        <v>4</v>
      </c>
      <c r="I2483" s="20">
        <v>758</v>
      </c>
      <c r="J2483" s="20"/>
      <c r="K2483" s="20"/>
      <c r="L2483" s="20">
        <v>643</v>
      </c>
      <c r="M2483" s="19">
        <v>677</v>
      </c>
      <c r="N2483" s="19" t="s">
        <v>67</v>
      </c>
      <c r="O2483" s="21">
        <f>IF(ISBLANK(J2483),(IF(ISBLANK(I2483),(IF(ISBLANK(K2483),(IF(ISBLANK(M2483),"Preis fehlt",M2483*'JR1'!AD$2)),K2483)),I2483)),J2483)</f>
        <v>758</v>
      </c>
    </row>
    <row r="2484" spans="1:15" ht="30" x14ac:dyDescent="0.25">
      <c r="A2484" s="23">
        <v>7412</v>
      </c>
      <c r="B2484" s="24" t="s">
        <v>56</v>
      </c>
      <c r="C2484" s="25" t="s">
        <v>6095</v>
      </c>
      <c r="D2484" s="24" t="s">
        <v>6096</v>
      </c>
      <c r="E2484" s="26" t="s">
        <v>74</v>
      </c>
      <c r="F2484" s="27" t="s">
        <v>562</v>
      </c>
      <c r="G2484" s="28">
        <v>1</v>
      </c>
      <c r="H2484" s="28">
        <v>4</v>
      </c>
      <c r="I2484" s="29">
        <v>618</v>
      </c>
      <c r="J2484" s="29"/>
      <c r="K2484" s="29"/>
      <c r="L2484" s="29">
        <v>523</v>
      </c>
      <c r="M2484" s="28">
        <v>694</v>
      </c>
      <c r="N2484" s="28" t="s">
        <v>80</v>
      </c>
      <c r="O2484" s="21">
        <f>IF(ISBLANK(J2484),(IF(ISBLANK(I2484),(IF(ISBLANK(K2484),(IF(ISBLANK(M2484),"Preis fehlt",M2484*'JR1'!AD$2)),K2484)),I2484)),J2484)</f>
        <v>618</v>
      </c>
    </row>
    <row r="2485" spans="1:15" x14ac:dyDescent="0.25">
      <c r="A2485" s="14">
        <v>395</v>
      </c>
      <c r="B2485" s="15" t="s">
        <v>56</v>
      </c>
      <c r="C2485" s="16" t="s">
        <v>6097</v>
      </c>
      <c r="D2485" s="15" t="s">
        <v>6098</v>
      </c>
      <c r="E2485" s="17" t="s">
        <v>129</v>
      </c>
      <c r="F2485" s="18" t="s">
        <v>1516</v>
      </c>
      <c r="G2485" s="19">
        <v>12</v>
      </c>
      <c r="H2485" s="19">
        <v>12</v>
      </c>
      <c r="I2485" s="20">
        <v>6435</v>
      </c>
      <c r="J2485" s="20"/>
      <c r="K2485" s="20"/>
      <c r="L2485" s="20">
        <v>5453</v>
      </c>
      <c r="M2485" s="19">
        <v>7204</v>
      </c>
      <c r="N2485" s="19" t="s">
        <v>104</v>
      </c>
      <c r="O2485" s="21">
        <f>IF(ISBLANK(J2485),(IF(ISBLANK(I2485),(IF(ISBLANK(K2485),(IF(ISBLANK(M2485),"Preis fehlt",M2485*'JR1'!AD$2)),K2485)),I2485)),J2485)</f>
        <v>6435</v>
      </c>
    </row>
    <row r="2486" spans="1:15" ht="30" x14ac:dyDescent="0.25">
      <c r="A2486" s="23">
        <v>17001</v>
      </c>
      <c r="B2486" s="24" t="s">
        <v>56</v>
      </c>
      <c r="C2486" s="25" t="s">
        <v>6099</v>
      </c>
      <c r="D2486" s="24" t="s">
        <v>6100</v>
      </c>
      <c r="E2486" s="26" t="s">
        <v>98</v>
      </c>
      <c r="F2486" s="27" t="s">
        <v>1272</v>
      </c>
      <c r="G2486" s="28">
        <v>1</v>
      </c>
      <c r="H2486" s="28">
        <v>3</v>
      </c>
      <c r="I2486" s="29">
        <v>500</v>
      </c>
      <c r="J2486" s="29"/>
      <c r="K2486" s="29"/>
      <c r="L2486" s="29">
        <v>424</v>
      </c>
      <c r="M2486" s="28">
        <v>698</v>
      </c>
      <c r="N2486" s="28" t="s">
        <v>80</v>
      </c>
      <c r="O2486" s="21">
        <f>IF(ISBLANK(J2486),(IF(ISBLANK(I2486),(IF(ISBLANK(K2486),(IF(ISBLANK(M2486),"Preis fehlt",M2486*'JR1'!AD$2)),K2486)),I2486)),J2486)</f>
        <v>500</v>
      </c>
    </row>
    <row r="2487" spans="1:15" x14ac:dyDescent="0.25">
      <c r="A2487" s="14">
        <v>7447</v>
      </c>
      <c r="B2487" s="15" t="s">
        <v>56</v>
      </c>
      <c r="C2487" s="16" t="s">
        <v>6101</v>
      </c>
      <c r="D2487" s="15" t="s">
        <v>6102</v>
      </c>
      <c r="E2487" s="17" t="s">
        <v>74</v>
      </c>
      <c r="F2487" s="18" t="s">
        <v>387</v>
      </c>
      <c r="G2487" s="19">
        <v>4</v>
      </c>
      <c r="H2487" s="19">
        <v>4</v>
      </c>
      <c r="I2487" s="20">
        <v>696</v>
      </c>
      <c r="J2487" s="20"/>
      <c r="K2487" s="20"/>
      <c r="L2487" s="20">
        <v>589</v>
      </c>
      <c r="M2487" s="19">
        <v>778</v>
      </c>
      <c r="N2487" s="19" t="s">
        <v>76</v>
      </c>
      <c r="O2487" s="21">
        <f>IF(ISBLANK(J2487),(IF(ISBLANK(I2487),(IF(ISBLANK(K2487),(IF(ISBLANK(M2487),"Preis fehlt",M2487*'JR1'!AD$2)),K2487)),I2487)),J2487)</f>
        <v>696</v>
      </c>
    </row>
    <row r="2488" spans="1:15" x14ac:dyDescent="0.25">
      <c r="A2488" s="23">
        <v>18893</v>
      </c>
      <c r="B2488" s="24" t="s">
        <v>62</v>
      </c>
      <c r="C2488" s="25" t="s">
        <v>6103</v>
      </c>
      <c r="D2488" s="24" t="s">
        <v>6104</v>
      </c>
      <c r="E2488" s="26" t="s">
        <v>65</v>
      </c>
      <c r="F2488" s="27" t="s">
        <v>990</v>
      </c>
      <c r="G2488" s="28">
        <v>1</v>
      </c>
      <c r="H2488" s="28">
        <v>12</v>
      </c>
      <c r="I2488" s="29"/>
      <c r="J2488" s="29"/>
      <c r="K2488" s="29"/>
      <c r="L2488" s="29"/>
      <c r="M2488" s="29"/>
      <c r="N2488" s="28" t="s">
        <v>67</v>
      </c>
      <c r="O2488" s="21" t="str">
        <f>IF(ISBLANK(J2488),(IF(ISBLANK(I2488),(IF(ISBLANK(K2488),(IF(ISBLANK(M2488),"Preis fehlt",M2488*'JR1'!AD$2)),K2488)),I2488)),J2488)</f>
        <v>Preis fehlt</v>
      </c>
    </row>
    <row r="2489" spans="1:15" x14ac:dyDescent="0.25">
      <c r="A2489" s="14">
        <v>14023</v>
      </c>
      <c r="B2489" s="15" t="s">
        <v>62</v>
      </c>
      <c r="C2489" s="16" t="s">
        <v>6105</v>
      </c>
      <c r="D2489" s="15" t="s">
        <v>6106</v>
      </c>
      <c r="E2489" s="17" t="s">
        <v>70</v>
      </c>
      <c r="F2489" s="18" t="s">
        <v>317</v>
      </c>
      <c r="G2489" s="19">
        <v>1</v>
      </c>
      <c r="H2489" s="19">
        <v>10</v>
      </c>
      <c r="I2489" s="20"/>
      <c r="J2489" s="20"/>
      <c r="K2489" s="20"/>
      <c r="L2489" s="20"/>
      <c r="M2489" s="19">
        <v>405</v>
      </c>
      <c r="N2489" s="19" t="s">
        <v>284</v>
      </c>
      <c r="O2489" s="21">
        <f>IF(ISBLANK(J2489),(IF(ISBLANK(I2489),(IF(ISBLANK(K2489),(IF(ISBLANK(M2489),"Preis fehlt",M2489*'JR1'!AD$2)),K2489)),I2489)),J2489)</f>
        <v>486</v>
      </c>
    </row>
    <row r="2490" spans="1:15" x14ac:dyDescent="0.25">
      <c r="A2490" s="23">
        <v>7418</v>
      </c>
      <c r="B2490" s="24" t="s">
        <v>56</v>
      </c>
      <c r="C2490" s="25" t="s">
        <v>6107</v>
      </c>
      <c r="D2490" s="24" t="s">
        <v>6108</v>
      </c>
      <c r="E2490" s="26" t="s">
        <v>129</v>
      </c>
      <c r="F2490" s="27" t="s">
        <v>990</v>
      </c>
      <c r="G2490" s="28">
        <v>1</v>
      </c>
      <c r="H2490" s="28">
        <v>6</v>
      </c>
      <c r="I2490" s="29">
        <v>581</v>
      </c>
      <c r="J2490" s="29"/>
      <c r="K2490" s="29"/>
      <c r="L2490" s="29">
        <v>492</v>
      </c>
      <c r="M2490" s="28">
        <v>646</v>
      </c>
      <c r="N2490" s="28" t="s">
        <v>76</v>
      </c>
      <c r="O2490" s="21">
        <f>IF(ISBLANK(J2490),(IF(ISBLANK(I2490),(IF(ISBLANK(K2490),(IF(ISBLANK(M2490),"Preis fehlt",M2490*'JR1'!AD$2)),K2490)),I2490)),J2490)</f>
        <v>581</v>
      </c>
    </row>
    <row r="2491" spans="1:15" x14ac:dyDescent="0.25">
      <c r="A2491" s="14">
        <v>14131</v>
      </c>
      <c r="B2491" s="15" t="s">
        <v>62</v>
      </c>
      <c r="C2491" s="16" t="s">
        <v>6109</v>
      </c>
      <c r="D2491" s="15" t="s">
        <v>6110</v>
      </c>
      <c r="E2491" s="17" t="s">
        <v>70</v>
      </c>
      <c r="F2491" s="18" t="s">
        <v>1075</v>
      </c>
      <c r="G2491" s="19">
        <v>1</v>
      </c>
      <c r="H2491" s="19">
        <v>6</v>
      </c>
      <c r="I2491" s="20"/>
      <c r="J2491" s="20"/>
      <c r="K2491" s="20"/>
      <c r="L2491" s="20"/>
      <c r="M2491" s="19">
        <v>461</v>
      </c>
      <c r="N2491" s="19" t="s">
        <v>67</v>
      </c>
      <c r="O2491" s="21">
        <f>IF(ISBLANK(J2491),(IF(ISBLANK(I2491),(IF(ISBLANK(K2491),(IF(ISBLANK(M2491),"Preis fehlt",M2491*'JR1'!AD$2)),K2491)),I2491)),J2491)</f>
        <v>553.19999999999993</v>
      </c>
    </row>
    <row r="2492" spans="1:15" ht="30" x14ac:dyDescent="0.25">
      <c r="A2492" s="23">
        <v>12611</v>
      </c>
      <c r="B2492" s="24" t="s">
        <v>56</v>
      </c>
      <c r="C2492" s="25" t="s">
        <v>6111</v>
      </c>
      <c r="D2492" s="24" t="s">
        <v>6112</v>
      </c>
      <c r="E2492" s="26" t="s">
        <v>74</v>
      </c>
      <c r="F2492" s="27" t="s">
        <v>841</v>
      </c>
      <c r="G2492" s="28">
        <v>12</v>
      </c>
      <c r="H2492" s="28">
        <v>12</v>
      </c>
      <c r="I2492" s="29">
        <v>4782</v>
      </c>
      <c r="J2492" s="29"/>
      <c r="K2492" s="29"/>
      <c r="L2492" s="29">
        <v>4052</v>
      </c>
      <c r="M2492" s="28">
        <v>4251</v>
      </c>
      <c r="N2492" s="28" t="s">
        <v>61</v>
      </c>
      <c r="O2492" s="21">
        <f>IF(ISBLANK(J2492),(IF(ISBLANK(I2492),(IF(ISBLANK(K2492),(IF(ISBLANK(M2492),"Preis fehlt",M2492*'JR1'!AD$2)),K2492)),I2492)),J2492)</f>
        <v>4782</v>
      </c>
    </row>
    <row r="2493" spans="1:15" ht="30" x14ac:dyDescent="0.25">
      <c r="A2493" s="14">
        <v>10157</v>
      </c>
      <c r="B2493" s="15" t="s">
        <v>56</v>
      </c>
      <c r="C2493" s="16" t="s">
        <v>6113</v>
      </c>
      <c r="D2493" s="15" t="s">
        <v>6114</v>
      </c>
      <c r="E2493" s="17" t="s">
        <v>59</v>
      </c>
      <c r="F2493" s="18" t="s">
        <v>2004</v>
      </c>
      <c r="G2493" s="19">
        <v>2</v>
      </c>
      <c r="H2493" s="19">
        <v>2</v>
      </c>
      <c r="I2493" s="20"/>
      <c r="J2493" s="20"/>
      <c r="K2493" s="20"/>
      <c r="L2493" s="20"/>
      <c r="M2493" s="20"/>
      <c r="N2493" s="19" t="s">
        <v>80</v>
      </c>
      <c r="O2493" s="21" t="str">
        <f>IF(ISBLANK(J2493),(IF(ISBLANK(I2493),(IF(ISBLANK(K2493),(IF(ISBLANK(M2493),"Preis fehlt",M2493*'JR1'!AD$2)),K2493)),I2493)),J2493)</f>
        <v>Preis fehlt</v>
      </c>
    </row>
    <row r="2494" spans="1:15" x14ac:dyDescent="0.25">
      <c r="A2494" s="23">
        <v>7535</v>
      </c>
      <c r="B2494" s="24" t="s">
        <v>62</v>
      </c>
      <c r="C2494" s="25" t="s">
        <v>6115</v>
      </c>
      <c r="D2494" s="24" t="s">
        <v>6116</v>
      </c>
      <c r="E2494" s="26" t="s">
        <v>2289</v>
      </c>
      <c r="F2494" s="27" t="s">
        <v>349</v>
      </c>
      <c r="G2494" s="28">
        <v>2</v>
      </c>
      <c r="H2494" s="28">
        <v>12</v>
      </c>
      <c r="I2494" s="29"/>
      <c r="J2494" s="29"/>
      <c r="K2494" s="29"/>
      <c r="L2494" s="29"/>
      <c r="M2494" s="28">
        <v>2471</v>
      </c>
      <c r="N2494" s="28" t="s">
        <v>67</v>
      </c>
      <c r="O2494" s="21">
        <f>IF(ISBLANK(J2494),(IF(ISBLANK(I2494),(IF(ISBLANK(K2494),(IF(ISBLANK(M2494),"Preis fehlt",M2494*'JR1'!AD$2)),K2494)),I2494)),J2494)</f>
        <v>2965.2</v>
      </c>
    </row>
    <row r="2495" spans="1:15" x14ac:dyDescent="0.25">
      <c r="A2495" s="14">
        <v>13341</v>
      </c>
      <c r="B2495" s="15" t="s">
        <v>62</v>
      </c>
      <c r="C2495" s="16" t="s">
        <v>6117</v>
      </c>
      <c r="D2495" s="15" t="s">
        <v>6118</v>
      </c>
      <c r="E2495" s="17" t="s">
        <v>70</v>
      </c>
      <c r="F2495" s="18" t="s">
        <v>929</v>
      </c>
      <c r="G2495" s="19">
        <v>1</v>
      </c>
      <c r="H2495" s="19">
        <v>6</v>
      </c>
      <c r="I2495" s="20"/>
      <c r="J2495" s="20"/>
      <c r="K2495" s="20"/>
      <c r="L2495" s="20"/>
      <c r="M2495" s="19">
        <v>636</v>
      </c>
      <c r="N2495" s="19" t="s">
        <v>67</v>
      </c>
      <c r="O2495" s="21">
        <f>IF(ISBLANK(J2495),(IF(ISBLANK(I2495),(IF(ISBLANK(K2495),(IF(ISBLANK(M2495),"Preis fehlt",M2495*'JR1'!AD$2)),K2495)),I2495)),J2495)</f>
        <v>763.19999999999993</v>
      </c>
    </row>
    <row r="2496" spans="1:15" x14ac:dyDescent="0.25">
      <c r="A2496" s="23">
        <v>7583</v>
      </c>
      <c r="B2496" s="24" t="s">
        <v>62</v>
      </c>
      <c r="C2496" s="25" t="s">
        <v>6119</v>
      </c>
      <c r="D2496" s="24" t="s">
        <v>6120</v>
      </c>
      <c r="E2496" s="26" t="s">
        <v>65</v>
      </c>
      <c r="F2496" s="27" t="s">
        <v>283</v>
      </c>
      <c r="G2496" s="28">
        <v>1</v>
      </c>
      <c r="H2496" s="28">
        <v>12</v>
      </c>
      <c r="I2496" s="29"/>
      <c r="J2496" s="29"/>
      <c r="K2496" s="29"/>
      <c r="L2496" s="29"/>
      <c r="M2496" s="28">
        <v>907</v>
      </c>
      <c r="N2496" s="28" t="s">
        <v>67</v>
      </c>
      <c r="O2496" s="21">
        <f>IF(ISBLANK(J2496),(IF(ISBLANK(I2496),(IF(ISBLANK(K2496),(IF(ISBLANK(M2496),"Preis fehlt",M2496*'JR1'!AD$2)),K2496)),I2496)),J2496)</f>
        <v>1088.3999999999999</v>
      </c>
    </row>
    <row r="2497" spans="1:15" ht="30" x14ac:dyDescent="0.25">
      <c r="A2497" s="14">
        <v>7423</v>
      </c>
      <c r="B2497" s="15" t="s">
        <v>56</v>
      </c>
      <c r="C2497" s="16" t="s">
        <v>6121</v>
      </c>
      <c r="D2497" s="15" t="s">
        <v>6122</v>
      </c>
      <c r="E2497" s="17" t="s">
        <v>74</v>
      </c>
      <c r="F2497" s="18" t="s">
        <v>177</v>
      </c>
      <c r="G2497" s="19">
        <v>1</v>
      </c>
      <c r="H2497" s="19">
        <v>2</v>
      </c>
      <c r="I2497" s="20">
        <v>736</v>
      </c>
      <c r="J2497" s="20"/>
      <c r="K2497" s="20"/>
      <c r="L2497" s="20">
        <v>624</v>
      </c>
      <c r="M2497" s="19">
        <v>828</v>
      </c>
      <c r="N2497" s="19" t="s">
        <v>80</v>
      </c>
      <c r="O2497" s="21">
        <f>IF(ISBLANK(J2497),(IF(ISBLANK(I2497),(IF(ISBLANK(K2497),(IF(ISBLANK(M2497),"Preis fehlt",M2497*'JR1'!AD$2)),K2497)),I2497)),J2497)</f>
        <v>736</v>
      </c>
    </row>
    <row r="2498" spans="1:15" x14ac:dyDescent="0.25">
      <c r="A2498" s="23">
        <v>7457</v>
      </c>
      <c r="B2498" s="24" t="s">
        <v>56</v>
      </c>
      <c r="C2498" s="25" t="s">
        <v>6123</v>
      </c>
      <c r="D2498" s="24" t="s">
        <v>6124</v>
      </c>
      <c r="E2498" s="26" t="s">
        <v>74</v>
      </c>
      <c r="F2498" s="27" t="s">
        <v>2115</v>
      </c>
      <c r="G2498" s="28">
        <v>4</v>
      </c>
      <c r="H2498" s="28">
        <v>4</v>
      </c>
      <c r="I2498" s="29">
        <v>692</v>
      </c>
      <c r="J2498" s="29"/>
      <c r="K2498" s="29"/>
      <c r="L2498" s="29">
        <v>587</v>
      </c>
      <c r="M2498" s="28">
        <v>773</v>
      </c>
      <c r="N2498" s="28" t="s">
        <v>76</v>
      </c>
      <c r="O2498" s="21">
        <f>IF(ISBLANK(J2498),(IF(ISBLANK(I2498),(IF(ISBLANK(K2498),(IF(ISBLANK(M2498),"Preis fehlt",M2498*'JR1'!AD$2)),K2498)),I2498)),J2498)</f>
        <v>692</v>
      </c>
    </row>
    <row r="2499" spans="1:15" x14ac:dyDescent="0.25">
      <c r="A2499" s="14">
        <v>14040</v>
      </c>
      <c r="B2499" s="15" t="s">
        <v>62</v>
      </c>
      <c r="C2499" s="16" t="s">
        <v>6125</v>
      </c>
      <c r="D2499" s="15" t="s">
        <v>6126</v>
      </c>
      <c r="E2499" s="17" t="s">
        <v>59</v>
      </c>
      <c r="F2499" s="18" t="s">
        <v>1769</v>
      </c>
      <c r="G2499" s="19">
        <v>1</v>
      </c>
      <c r="H2499" s="19">
        <v>6</v>
      </c>
      <c r="I2499" s="20"/>
      <c r="J2499" s="20"/>
      <c r="K2499" s="20"/>
      <c r="L2499" s="20"/>
      <c r="M2499" s="19">
        <v>569</v>
      </c>
      <c r="N2499" s="19" t="s">
        <v>67</v>
      </c>
      <c r="O2499" s="21">
        <f>IF(ISBLANK(J2499),(IF(ISBLANK(I2499),(IF(ISBLANK(K2499),(IF(ISBLANK(M2499),"Preis fehlt",M2499*'JR1'!AD$2)),K2499)),I2499)),J2499)</f>
        <v>682.8</v>
      </c>
    </row>
    <row r="2500" spans="1:15" ht="30" x14ac:dyDescent="0.25">
      <c r="A2500" s="23">
        <v>7714</v>
      </c>
      <c r="B2500" s="24" t="s">
        <v>62</v>
      </c>
      <c r="C2500" s="25" t="s">
        <v>6127</v>
      </c>
      <c r="D2500" s="24" t="s">
        <v>6128</v>
      </c>
      <c r="E2500" s="26" t="s">
        <v>65</v>
      </c>
      <c r="F2500" s="27" t="s">
        <v>1260</v>
      </c>
      <c r="G2500" s="28">
        <v>12</v>
      </c>
      <c r="H2500" s="28">
        <v>12</v>
      </c>
      <c r="I2500" s="29"/>
      <c r="J2500" s="29"/>
      <c r="K2500" s="29"/>
      <c r="L2500" s="29"/>
      <c r="M2500" s="28">
        <v>3496</v>
      </c>
      <c r="N2500" s="28" t="s">
        <v>284</v>
      </c>
      <c r="O2500" s="21">
        <f>IF(ISBLANK(J2500),(IF(ISBLANK(I2500),(IF(ISBLANK(K2500),(IF(ISBLANK(M2500),"Preis fehlt",M2500*'JR1'!AD$2)),K2500)),I2500)),J2500)</f>
        <v>4195.2</v>
      </c>
    </row>
    <row r="2501" spans="1:15" x14ac:dyDescent="0.25">
      <c r="A2501" s="14">
        <v>13134</v>
      </c>
      <c r="B2501" s="15" t="s">
        <v>62</v>
      </c>
      <c r="C2501" s="16" t="s">
        <v>6129</v>
      </c>
      <c r="D2501" s="15" t="s">
        <v>6130</v>
      </c>
      <c r="E2501" s="17" t="s">
        <v>70</v>
      </c>
      <c r="F2501" s="18" t="s">
        <v>1061</v>
      </c>
      <c r="G2501" s="19">
        <v>1</v>
      </c>
      <c r="H2501" s="19">
        <v>12</v>
      </c>
      <c r="I2501" s="20"/>
      <c r="J2501" s="20"/>
      <c r="K2501" s="20"/>
      <c r="L2501" s="20"/>
      <c r="M2501" s="19">
        <v>1158</v>
      </c>
      <c r="N2501" s="19" t="s">
        <v>67</v>
      </c>
      <c r="O2501" s="21">
        <f>IF(ISBLANK(J2501),(IF(ISBLANK(I2501),(IF(ISBLANK(K2501),(IF(ISBLANK(M2501),"Preis fehlt",M2501*'JR1'!AD$2)),K2501)),I2501)),J2501)</f>
        <v>1389.6</v>
      </c>
    </row>
    <row r="2502" spans="1:15" x14ac:dyDescent="0.25">
      <c r="A2502" s="23">
        <v>13249</v>
      </c>
      <c r="B2502" s="24" t="s">
        <v>62</v>
      </c>
      <c r="C2502" s="25" t="s">
        <v>6131</v>
      </c>
      <c r="D2502" s="24" t="s">
        <v>6132</v>
      </c>
      <c r="E2502" s="26" t="s">
        <v>70</v>
      </c>
      <c r="F2502" s="27" t="s">
        <v>6133</v>
      </c>
      <c r="G2502" s="28">
        <v>12</v>
      </c>
      <c r="H2502" s="28">
        <v>12</v>
      </c>
      <c r="I2502" s="29"/>
      <c r="J2502" s="29"/>
      <c r="K2502" s="29"/>
      <c r="L2502" s="29"/>
      <c r="M2502" s="28">
        <v>2054</v>
      </c>
      <c r="N2502" s="28" t="s">
        <v>67</v>
      </c>
      <c r="O2502" s="21">
        <f>IF(ISBLANK(J2502),(IF(ISBLANK(I2502),(IF(ISBLANK(K2502),(IF(ISBLANK(M2502),"Preis fehlt",M2502*'JR1'!AD$2)),K2502)),I2502)),J2502)</f>
        <v>2464.7999999999997</v>
      </c>
    </row>
    <row r="2503" spans="1:15" x14ac:dyDescent="0.25">
      <c r="A2503" s="14">
        <v>18846</v>
      </c>
      <c r="B2503" s="15" t="s">
        <v>62</v>
      </c>
      <c r="C2503" s="16" t="s">
        <v>6134</v>
      </c>
      <c r="D2503" s="15" t="s">
        <v>6135</v>
      </c>
      <c r="E2503" s="17" t="s">
        <v>3811</v>
      </c>
      <c r="F2503" s="18" t="s">
        <v>2644</v>
      </c>
      <c r="G2503" s="19">
        <v>1</v>
      </c>
      <c r="H2503" s="19">
        <v>12</v>
      </c>
      <c r="I2503" s="20"/>
      <c r="J2503" s="20"/>
      <c r="K2503" s="20"/>
      <c r="L2503" s="20"/>
      <c r="M2503" s="20"/>
      <c r="N2503" s="19" t="s">
        <v>67</v>
      </c>
      <c r="O2503" s="21" t="str">
        <f>IF(ISBLANK(J2503),(IF(ISBLANK(I2503),(IF(ISBLANK(K2503),(IF(ISBLANK(M2503),"Preis fehlt",M2503*'JR1'!AD$2)),K2503)),I2503)),J2503)</f>
        <v>Preis fehlt</v>
      </c>
    </row>
    <row r="2504" spans="1:15" ht="30" x14ac:dyDescent="0.25">
      <c r="A2504" s="23">
        <v>18857</v>
      </c>
      <c r="B2504" s="24" t="s">
        <v>56</v>
      </c>
      <c r="C2504" s="25" t="s">
        <v>6136</v>
      </c>
      <c r="D2504" s="24" t="s">
        <v>6137</v>
      </c>
      <c r="E2504" s="26" t="s">
        <v>3811</v>
      </c>
      <c r="F2504" s="27" t="s">
        <v>161</v>
      </c>
      <c r="G2504" s="28">
        <v>2</v>
      </c>
      <c r="H2504" s="28">
        <v>16</v>
      </c>
      <c r="I2504" s="29"/>
      <c r="J2504" s="29"/>
      <c r="K2504" s="29"/>
      <c r="L2504" s="29"/>
      <c r="M2504" s="28">
        <v>1666</v>
      </c>
      <c r="N2504" s="28" t="s">
        <v>67</v>
      </c>
      <c r="O2504" s="21">
        <f>IF(ISBLANK(J2504),(IF(ISBLANK(I2504),(IF(ISBLANK(K2504),(IF(ISBLANK(M2504),"Preis fehlt",M2504*'JR1'!AD$2)),K2504)),I2504)),J2504)</f>
        <v>1999.1999999999998</v>
      </c>
    </row>
    <row r="2505" spans="1:15" x14ac:dyDescent="0.25">
      <c r="A2505" s="14">
        <v>14139</v>
      </c>
      <c r="B2505" s="15" t="s">
        <v>56</v>
      </c>
      <c r="C2505" s="16" t="s">
        <v>6138</v>
      </c>
      <c r="D2505" s="15" t="s">
        <v>6139</v>
      </c>
      <c r="E2505" s="17" t="s">
        <v>74</v>
      </c>
      <c r="F2505" s="18" t="s">
        <v>79</v>
      </c>
      <c r="G2505" s="19">
        <v>1</v>
      </c>
      <c r="H2505" s="19">
        <v>4</v>
      </c>
      <c r="I2505" s="20">
        <v>281</v>
      </c>
      <c r="J2505" s="20"/>
      <c r="K2505" s="20"/>
      <c r="L2505" s="20">
        <v>239</v>
      </c>
      <c r="M2505" s="19">
        <v>366</v>
      </c>
      <c r="N2505" s="19" t="s">
        <v>76</v>
      </c>
      <c r="O2505" s="21">
        <f>IF(ISBLANK(J2505),(IF(ISBLANK(I2505),(IF(ISBLANK(K2505),(IF(ISBLANK(M2505),"Preis fehlt",M2505*'JR1'!AD$2)),K2505)),I2505)),J2505)</f>
        <v>281</v>
      </c>
    </row>
    <row r="2506" spans="1:15" x14ac:dyDescent="0.25">
      <c r="A2506" s="23">
        <v>333</v>
      </c>
      <c r="B2506" s="24" t="s">
        <v>56</v>
      </c>
      <c r="C2506" s="25" t="s">
        <v>6140</v>
      </c>
      <c r="D2506" s="24" t="s">
        <v>6141</v>
      </c>
      <c r="E2506" s="26" t="s">
        <v>83</v>
      </c>
      <c r="F2506" s="27" t="s">
        <v>5828</v>
      </c>
      <c r="G2506" s="28">
        <v>10</v>
      </c>
      <c r="H2506" s="28">
        <v>10</v>
      </c>
      <c r="I2506" s="29">
        <v>6927</v>
      </c>
      <c r="J2506" s="29"/>
      <c r="K2506" s="29"/>
      <c r="L2506" s="29">
        <v>5869</v>
      </c>
      <c r="M2506" s="28">
        <v>7747</v>
      </c>
      <c r="N2506" s="28" t="s">
        <v>104</v>
      </c>
      <c r="O2506" s="21">
        <f>IF(ISBLANK(J2506),(IF(ISBLANK(I2506),(IF(ISBLANK(K2506),(IF(ISBLANK(M2506),"Preis fehlt",M2506*'JR1'!AD$2)),K2506)),I2506)),J2506)</f>
        <v>6927</v>
      </c>
    </row>
    <row r="2507" spans="1:15" ht="30" x14ac:dyDescent="0.25">
      <c r="A2507" s="14">
        <v>5402</v>
      </c>
      <c r="B2507" s="15" t="s">
        <v>56</v>
      </c>
      <c r="C2507" s="16" t="s">
        <v>6142</v>
      </c>
      <c r="D2507" s="15" t="s">
        <v>6143</v>
      </c>
      <c r="E2507" s="17" t="s">
        <v>129</v>
      </c>
      <c r="F2507" s="18" t="s">
        <v>2840</v>
      </c>
      <c r="G2507" s="19">
        <v>1</v>
      </c>
      <c r="H2507" s="19">
        <v>4</v>
      </c>
      <c r="I2507" s="20">
        <v>965</v>
      </c>
      <c r="J2507" s="20"/>
      <c r="K2507" s="20"/>
      <c r="L2507" s="20">
        <v>818</v>
      </c>
      <c r="M2507" s="19">
        <v>1079</v>
      </c>
      <c r="N2507" s="19" t="s">
        <v>80</v>
      </c>
      <c r="O2507" s="21">
        <f>IF(ISBLANK(J2507),(IF(ISBLANK(I2507),(IF(ISBLANK(K2507),(IF(ISBLANK(M2507),"Preis fehlt",M2507*'JR1'!AD$2)),K2507)),I2507)),J2507)</f>
        <v>965</v>
      </c>
    </row>
    <row r="2508" spans="1:15" ht="30" x14ac:dyDescent="0.25">
      <c r="A2508" s="23">
        <v>5452</v>
      </c>
      <c r="B2508" s="24" t="s">
        <v>56</v>
      </c>
      <c r="C2508" s="25" t="s">
        <v>6144</v>
      </c>
      <c r="D2508" s="24" t="s">
        <v>6145</v>
      </c>
      <c r="E2508" s="26" t="s">
        <v>74</v>
      </c>
      <c r="F2508" s="27" t="s">
        <v>547</v>
      </c>
      <c r="G2508" s="28">
        <v>12</v>
      </c>
      <c r="H2508" s="28">
        <v>12</v>
      </c>
      <c r="I2508" s="29">
        <v>2520</v>
      </c>
      <c r="J2508" s="29"/>
      <c r="K2508" s="29"/>
      <c r="L2508" s="29">
        <v>2134</v>
      </c>
      <c r="M2508" s="28">
        <v>2825</v>
      </c>
      <c r="N2508" s="28" t="s">
        <v>61</v>
      </c>
      <c r="O2508" s="21">
        <f>IF(ISBLANK(J2508),(IF(ISBLANK(I2508),(IF(ISBLANK(K2508),(IF(ISBLANK(M2508),"Preis fehlt",M2508*'JR1'!AD$2)),K2508)),I2508)),J2508)</f>
        <v>2520</v>
      </c>
    </row>
    <row r="2509" spans="1:15" ht="30" x14ac:dyDescent="0.25">
      <c r="A2509" s="23">
        <v>13441</v>
      </c>
      <c r="B2509" s="24" t="s">
        <v>62</v>
      </c>
      <c r="C2509" s="25" t="s">
        <v>6146</v>
      </c>
      <c r="D2509" s="24" t="s">
        <v>6147</v>
      </c>
      <c r="E2509" s="26" t="s">
        <v>6148</v>
      </c>
      <c r="F2509" s="27"/>
      <c r="G2509" s="28"/>
      <c r="H2509" s="28"/>
      <c r="I2509" s="29"/>
      <c r="J2509" s="29"/>
      <c r="K2509" s="29"/>
      <c r="L2509" s="29"/>
      <c r="M2509" s="29"/>
      <c r="N2509" s="28" t="s">
        <v>67</v>
      </c>
      <c r="O2509" s="21" t="str">
        <f>IF(ISBLANK(J2509),(IF(ISBLANK(I2509),(IF(ISBLANK(K2509),(IF(ISBLANK(M2509),"Preis fehlt",M2509*'JR1'!AD$2)),K2509)),I2509)),J2509)</f>
        <v>Preis fehlt</v>
      </c>
    </row>
    <row r="2510" spans="1:15" x14ac:dyDescent="0.25">
      <c r="A2510" s="14">
        <v>18763</v>
      </c>
      <c r="B2510" s="15" t="s">
        <v>62</v>
      </c>
      <c r="C2510" s="16" t="s">
        <v>6149</v>
      </c>
      <c r="D2510" s="15" t="s">
        <v>6150</v>
      </c>
      <c r="E2510" s="17" t="s">
        <v>70</v>
      </c>
      <c r="F2510" s="18" t="s">
        <v>6151</v>
      </c>
      <c r="G2510" s="19">
        <v>1</v>
      </c>
      <c r="H2510" s="19">
        <v>12</v>
      </c>
      <c r="I2510" s="20"/>
      <c r="J2510" s="20"/>
      <c r="K2510" s="20"/>
      <c r="L2510" s="20"/>
      <c r="M2510" s="19">
        <v>317</v>
      </c>
      <c r="N2510" s="19" t="s">
        <v>343</v>
      </c>
      <c r="O2510" s="21">
        <f>IF(ISBLANK(J2510),(IF(ISBLANK(I2510),(IF(ISBLANK(K2510),(IF(ISBLANK(M2510),"Preis fehlt",M2510*'JR1'!AD$2)),K2510)),I2510)),J2510)</f>
        <v>380.4</v>
      </c>
    </row>
    <row r="2511" spans="1:15" ht="30" x14ac:dyDescent="0.25">
      <c r="A2511" s="23">
        <v>8816</v>
      </c>
      <c r="B2511" s="24" t="s">
        <v>56</v>
      </c>
      <c r="C2511" s="25" t="s">
        <v>6152</v>
      </c>
      <c r="D2511" s="24" t="s">
        <v>6153</v>
      </c>
      <c r="E2511" s="26" t="s">
        <v>59</v>
      </c>
      <c r="F2511" s="27" t="s">
        <v>1072</v>
      </c>
      <c r="G2511" s="28">
        <v>2</v>
      </c>
      <c r="H2511" s="28">
        <v>2</v>
      </c>
      <c r="I2511" s="29">
        <v>423</v>
      </c>
      <c r="J2511" s="29"/>
      <c r="K2511" s="29"/>
      <c r="L2511" s="29">
        <v>359</v>
      </c>
      <c r="M2511" s="28">
        <v>523</v>
      </c>
      <c r="N2511" s="28" t="s">
        <v>80</v>
      </c>
      <c r="O2511" s="21">
        <f>IF(ISBLANK(J2511),(IF(ISBLANK(I2511),(IF(ISBLANK(K2511),(IF(ISBLANK(M2511),"Preis fehlt",M2511*'JR1'!AD$2)),K2511)),I2511)),J2511)</f>
        <v>423</v>
      </c>
    </row>
    <row r="2512" spans="1:15" x14ac:dyDescent="0.25">
      <c r="A2512" s="14">
        <v>14024</v>
      </c>
      <c r="B2512" s="15" t="s">
        <v>62</v>
      </c>
      <c r="C2512" s="16" t="s">
        <v>6154</v>
      </c>
      <c r="D2512" s="15" t="s">
        <v>6155</v>
      </c>
      <c r="E2512" s="17" t="s">
        <v>65</v>
      </c>
      <c r="F2512" s="18" t="s">
        <v>6156</v>
      </c>
      <c r="G2512" s="19">
        <v>2</v>
      </c>
      <c r="H2512" s="19">
        <v>12</v>
      </c>
      <c r="I2512" s="20"/>
      <c r="J2512" s="20"/>
      <c r="K2512" s="20"/>
      <c r="L2512" s="20"/>
      <c r="M2512" s="19">
        <v>2075</v>
      </c>
      <c r="N2512" s="19" t="s">
        <v>67</v>
      </c>
      <c r="O2512" s="21">
        <f>IF(ISBLANK(J2512),(IF(ISBLANK(I2512),(IF(ISBLANK(K2512),(IF(ISBLANK(M2512),"Preis fehlt",M2512*'JR1'!AD$2)),K2512)),I2512)),J2512)</f>
        <v>2490</v>
      </c>
    </row>
    <row r="2513" spans="1:15" x14ac:dyDescent="0.25">
      <c r="A2513" s="14">
        <v>8593</v>
      </c>
      <c r="B2513" s="15" t="s">
        <v>56</v>
      </c>
      <c r="C2513" s="16" t="s">
        <v>6157</v>
      </c>
      <c r="D2513" s="15" t="s">
        <v>6158</v>
      </c>
      <c r="E2513" s="17" t="s">
        <v>59</v>
      </c>
      <c r="F2513" s="18" t="s">
        <v>3715</v>
      </c>
      <c r="G2513" s="19">
        <v>12</v>
      </c>
      <c r="H2513" s="19">
        <v>12</v>
      </c>
      <c r="I2513" s="20"/>
      <c r="J2513" s="20"/>
      <c r="K2513" s="20"/>
      <c r="L2513" s="20"/>
      <c r="M2513" s="20"/>
      <c r="N2513" s="19" t="s">
        <v>67</v>
      </c>
      <c r="O2513" s="21" t="str">
        <f>IF(ISBLANK(J2513),(IF(ISBLANK(I2513),(IF(ISBLANK(K2513),(IF(ISBLANK(M2513),"Preis fehlt",M2513*'JR1'!AD$2)),K2513)),I2513)),J2513)</f>
        <v>Preis fehlt</v>
      </c>
    </row>
    <row r="2514" spans="1:15" x14ac:dyDescent="0.25">
      <c r="A2514" s="23">
        <v>3061</v>
      </c>
      <c r="B2514" s="24" t="s">
        <v>56</v>
      </c>
      <c r="C2514" s="25" t="s">
        <v>6159</v>
      </c>
      <c r="D2514" s="24" t="s">
        <v>6160</v>
      </c>
      <c r="E2514" s="26" t="s">
        <v>129</v>
      </c>
      <c r="F2514" s="27" t="s">
        <v>71</v>
      </c>
      <c r="G2514" s="28">
        <v>1</v>
      </c>
      <c r="H2514" s="28">
        <v>6</v>
      </c>
      <c r="I2514" s="29">
        <v>874</v>
      </c>
      <c r="J2514" s="29"/>
      <c r="K2514" s="29"/>
      <c r="L2514" s="29">
        <v>739</v>
      </c>
      <c r="M2514" s="28">
        <v>977</v>
      </c>
      <c r="N2514" s="28" t="s">
        <v>67</v>
      </c>
      <c r="O2514" s="21">
        <f>IF(ISBLANK(J2514),(IF(ISBLANK(I2514),(IF(ISBLANK(K2514),(IF(ISBLANK(M2514),"Preis fehlt",M2514*'JR1'!AD$2)),K2514)),I2514)),J2514)</f>
        <v>874</v>
      </c>
    </row>
    <row r="2515" spans="1:15" ht="30" x14ac:dyDescent="0.25">
      <c r="A2515" s="14">
        <v>2284</v>
      </c>
      <c r="B2515" s="15" t="s">
        <v>6161</v>
      </c>
      <c r="C2515" s="16" t="s">
        <v>6162</v>
      </c>
      <c r="D2515" s="15" t="s">
        <v>6163</v>
      </c>
      <c r="E2515" s="17" t="s">
        <v>70</v>
      </c>
      <c r="F2515" s="18" t="s">
        <v>6164</v>
      </c>
      <c r="G2515" s="19">
        <v>2</v>
      </c>
      <c r="H2515" s="19">
        <v>51</v>
      </c>
      <c r="I2515" s="20">
        <v>2032</v>
      </c>
      <c r="J2515" s="20"/>
      <c r="K2515" s="20"/>
      <c r="L2515" s="20">
        <v>1404</v>
      </c>
      <c r="M2515" s="19">
        <v>2349</v>
      </c>
      <c r="N2515" s="19" t="s">
        <v>67</v>
      </c>
      <c r="O2515" s="21">
        <f>IF(ISBLANK(J2515),(IF(ISBLANK(I2515),(IF(ISBLANK(K2515),(IF(ISBLANK(M2515),"Preis fehlt",M2515*'JR1'!AD$2)),K2515)),I2515)),J2515)</f>
        <v>2032</v>
      </c>
    </row>
    <row r="2516" spans="1:15" x14ac:dyDescent="0.25">
      <c r="A2516" s="23">
        <v>18394</v>
      </c>
      <c r="B2516" s="30"/>
      <c r="C2516" s="25" t="s">
        <v>6165</v>
      </c>
      <c r="D2516" s="24" t="s">
        <v>6166</v>
      </c>
      <c r="E2516" s="26" t="s">
        <v>98</v>
      </c>
      <c r="F2516" s="27" t="s">
        <v>993</v>
      </c>
      <c r="G2516" s="28">
        <v>1</v>
      </c>
      <c r="H2516" s="28">
        <v>12</v>
      </c>
      <c r="I2516" s="29"/>
      <c r="J2516" s="29"/>
      <c r="K2516" s="29"/>
      <c r="L2516" s="29"/>
      <c r="M2516" s="29"/>
      <c r="N2516" s="28" t="s">
        <v>67</v>
      </c>
      <c r="O2516" s="21" t="str">
        <f>IF(ISBLANK(J2516),(IF(ISBLANK(I2516),(IF(ISBLANK(K2516),(IF(ISBLANK(M2516),"Preis fehlt",M2516*'JR1'!AD$2)),K2516)),I2516)),J2516)</f>
        <v>Preis fehlt</v>
      </c>
    </row>
    <row r="2517" spans="1:15" ht="30" x14ac:dyDescent="0.25">
      <c r="A2517" s="14">
        <v>10182</v>
      </c>
      <c r="B2517" s="15" t="s">
        <v>6161</v>
      </c>
      <c r="C2517" s="16" t="s">
        <v>6167</v>
      </c>
      <c r="D2517" s="15" t="s">
        <v>6168</v>
      </c>
      <c r="E2517" s="17" t="s">
        <v>65</v>
      </c>
      <c r="F2517" s="18" t="s">
        <v>1075</v>
      </c>
      <c r="G2517" s="19">
        <v>1</v>
      </c>
      <c r="H2517" s="19">
        <v>12</v>
      </c>
      <c r="I2517" s="20">
        <v>1923</v>
      </c>
      <c r="J2517" s="20"/>
      <c r="K2517" s="20"/>
      <c r="L2517" s="20">
        <v>1275</v>
      </c>
      <c r="M2517" s="19">
        <v>2063</v>
      </c>
      <c r="N2517" s="19" t="s">
        <v>67</v>
      </c>
      <c r="O2517" s="21">
        <f>IF(ISBLANK(J2517),(IF(ISBLANK(I2517),(IF(ISBLANK(K2517),(IF(ISBLANK(M2517),"Preis fehlt",M2517*'JR1'!AD$2)),K2517)),I2517)),J2517)</f>
        <v>1923</v>
      </c>
    </row>
    <row r="2518" spans="1:15" x14ac:dyDescent="0.25">
      <c r="A2518" s="23">
        <v>18342</v>
      </c>
      <c r="B2518" s="30"/>
      <c r="C2518" s="25" t="s">
        <v>6169</v>
      </c>
      <c r="D2518" s="24" t="s">
        <v>6170</v>
      </c>
      <c r="E2518" s="26" t="s">
        <v>65</v>
      </c>
      <c r="F2518" s="27" t="s">
        <v>214</v>
      </c>
      <c r="G2518" s="28">
        <v>1</v>
      </c>
      <c r="H2518" s="28">
        <v>12</v>
      </c>
      <c r="I2518" s="29">
        <v>1778</v>
      </c>
      <c r="J2518" s="29"/>
      <c r="K2518" s="29"/>
      <c r="L2518" s="29">
        <v>1179</v>
      </c>
      <c r="M2518" s="28">
        <v>1908</v>
      </c>
      <c r="N2518" s="28" t="s">
        <v>67</v>
      </c>
      <c r="O2518" s="21">
        <f>IF(ISBLANK(J2518),(IF(ISBLANK(I2518),(IF(ISBLANK(K2518),(IF(ISBLANK(M2518),"Preis fehlt",M2518*'JR1'!AD$2)),K2518)),I2518)),J2518)</f>
        <v>1778</v>
      </c>
    </row>
    <row r="2519" spans="1:15" ht="30" x14ac:dyDescent="0.25">
      <c r="A2519" s="14">
        <v>17014</v>
      </c>
      <c r="B2519" s="15" t="s">
        <v>6161</v>
      </c>
      <c r="C2519" s="16" t="s">
        <v>6171</v>
      </c>
      <c r="D2519" s="15" t="s">
        <v>6172</v>
      </c>
      <c r="E2519" s="17" t="s">
        <v>59</v>
      </c>
      <c r="F2519" s="18" t="s">
        <v>1075</v>
      </c>
      <c r="G2519" s="19">
        <v>1</v>
      </c>
      <c r="H2519" s="19">
        <v>12</v>
      </c>
      <c r="I2519" s="20"/>
      <c r="J2519" s="20"/>
      <c r="K2519" s="20"/>
      <c r="L2519" s="20"/>
      <c r="M2519" s="20"/>
      <c r="N2519" s="19" t="s">
        <v>67</v>
      </c>
      <c r="O2519" s="21" t="str">
        <f>IF(ISBLANK(J2519),(IF(ISBLANK(I2519),(IF(ISBLANK(K2519),(IF(ISBLANK(M2519),"Preis fehlt",M2519*'JR1'!AD$2)),K2519)),I2519)),J2519)</f>
        <v>Preis fehlt</v>
      </c>
    </row>
    <row r="2520" spans="1:15" ht="30" x14ac:dyDescent="0.25">
      <c r="A2520" s="14">
        <v>17745</v>
      </c>
      <c r="B2520" s="15" t="s">
        <v>6161</v>
      </c>
      <c r="C2520" s="16" t="s">
        <v>6173</v>
      </c>
      <c r="D2520" s="15" t="s">
        <v>6174</v>
      </c>
      <c r="E2520" s="17" t="s">
        <v>59</v>
      </c>
      <c r="F2520" s="18" t="s">
        <v>353</v>
      </c>
      <c r="G2520" s="19">
        <v>1</v>
      </c>
      <c r="H2520" s="19">
        <v>12</v>
      </c>
      <c r="I2520" s="20"/>
      <c r="J2520" s="20"/>
      <c r="K2520" s="20"/>
      <c r="L2520" s="20"/>
      <c r="M2520" s="20"/>
      <c r="N2520" s="19" t="s">
        <v>67</v>
      </c>
      <c r="O2520" s="21" t="str">
        <f>IF(ISBLANK(J2520),(IF(ISBLANK(I2520),(IF(ISBLANK(K2520),(IF(ISBLANK(M2520),"Preis fehlt",M2520*'JR1'!AD$2)),K2520)),I2520)),J2520)</f>
        <v>Preis fehlt</v>
      </c>
    </row>
    <row r="2521" spans="1:15" ht="30" x14ac:dyDescent="0.25">
      <c r="A2521" s="23">
        <v>17746</v>
      </c>
      <c r="B2521" s="24" t="s">
        <v>6161</v>
      </c>
      <c r="C2521" s="25" t="s">
        <v>6175</v>
      </c>
      <c r="D2521" s="24" t="s">
        <v>6176</v>
      </c>
      <c r="E2521" s="26" t="s">
        <v>98</v>
      </c>
      <c r="F2521" s="27" t="s">
        <v>353</v>
      </c>
      <c r="G2521" s="28">
        <v>1</v>
      </c>
      <c r="H2521" s="28">
        <v>12</v>
      </c>
      <c r="I2521" s="29"/>
      <c r="J2521" s="29"/>
      <c r="K2521" s="29"/>
      <c r="L2521" s="29"/>
      <c r="M2521" s="29"/>
      <c r="N2521" s="28" t="s">
        <v>67</v>
      </c>
      <c r="O2521" s="21" t="str">
        <f>IF(ISBLANK(J2521),(IF(ISBLANK(I2521),(IF(ISBLANK(K2521),(IF(ISBLANK(M2521),"Preis fehlt",M2521*'JR1'!AD$2)),K2521)),I2521)),J2521)</f>
        <v>Preis fehlt</v>
      </c>
    </row>
    <row r="2522" spans="1:15" ht="45" x14ac:dyDescent="0.25">
      <c r="A2522" s="23">
        <v>2290</v>
      </c>
      <c r="B2522" s="24" t="s">
        <v>6161</v>
      </c>
      <c r="C2522" s="25" t="s">
        <v>6177</v>
      </c>
      <c r="D2522" s="24" t="s">
        <v>6178</v>
      </c>
      <c r="E2522" s="26" t="s">
        <v>65</v>
      </c>
      <c r="F2522" s="27" t="s">
        <v>66</v>
      </c>
      <c r="G2522" s="28">
        <v>1</v>
      </c>
      <c r="H2522" s="28">
        <v>12</v>
      </c>
      <c r="I2522" s="29">
        <v>1979</v>
      </c>
      <c r="J2522" s="29"/>
      <c r="K2522" s="29"/>
      <c r="L2522" s="29">
        <v>1312</v>
      </c>
      <c r="M2522" s="28">
        <v>2124</v>
      </c>
      <c r="N2522" s="28" t="s">
        <v>67</v>
      </c>
      <c r="O2522" s="21">
        <f>IF(ISBLANK(J2522),(IF(ISBLANK(I2522),(IF(ISBLANK(K2522),(IF(ISBLANK(M2522),"Preis fehlt",M2522*'JR1'!AD$2)),K2522)),I2522)),J2522)</f>
        <v>1979</v>
      </c>
    </row>
    <row r="2523" spans="1:15" ht="30" x14ac:dyDescent="0.25">
      <c r="A2523" s="14">
        <v>2291</v>
      </c>
      <c r="B2523" s="15" t="s">
        <v>6161</v>
      </c>
      <c r="C2523" s="16" t="s">
        <v>6179</v>
      </c>
      <c r="D2523" s="15" t="s">
        <v>6180</v>
      </c>
      <c r="E2523" s="17" t="s">
        <v>65</v>
      </c>
      <c r="F2523" s="18" t="s">
        <v>732</v>
      </c>
      <c r="G2523" s="19">
        <v>1</v>
      </c>
      <c r="H2523" s="19">
        <v>12</v>
      </c>
      <c r="I2523" s="20">
        <v>2178</v>
      </c>
      <c r="J2523" s="20"/>
      <c r="K2523" s="20"/>
      <c r="L2523" s="20">
        <v>1445</v>
      </c>
      <c r="M2523" s="19">
        <v>2337</v>
      </c>
      <c r="N2523" s="19" t="s">
        <v>67</v>
      </c>
      <c r="O2523" s="21">
        <f>IF(ISBLANK(J2523),(IF(ISBLANK(I2523),(IF(ISBLANK(K2523),(IF(ISBLANK(M2523),"Preis fehlt",M2523*'JR1'!AD$2)),K2523)),I2523)),J2523)</f>
        <v>2178</v>
      </c>
    </row>
    <row r="2524" spans="1:15" ht="30" x14ac:dyDescent="0.25">
      <c r="A2524" s="23">
        <v>2285</v>
      </c>
      <c r="B2524" s="24" t="s">
        <v>6161</v>
      </c>
      <c r="C2524" s="25" t="s">
        <v>6181</v>
      </c>
      <c r="D2524" s="24" t="s">
        <v>6182</v>
      </c>
      <c r="E2524" s="26" t="s">
        <v>70</v>
      </c>
      <c r="F2524" s="27" t="s">
        <v>1061</v>
      </c>
      <c r="G2524" s="28">
        <v>1</v>
      </c>
      <c r="H2524" s="28">
        <v>12</v>
      </c>
      <c r="I2524" s="29">
        <v>2298</v>
      </c>
      <c r="J2524" s="29"/>
      <c r="K2524" s="29"/>
      <c r="L2524" s="29">
        <v>1524</v>
      </c>
      <c r="M2524" s="28">
        <v>2469</v>
      </c>
      <c r="N2524" s="28" t="s">
        <v>67</v>
      </c>
      <c r="O2524" s="21">
        <f>IF(ISBLANK(J2524),(IF(ISBLANK(I2524),(IF(ISBLANK(K2524),(IF(ISBLANK(M2524),"Preis fehlt",M2524*'JR1'!AD$2)),K2524)),I2524)),J2524)</f>
        <v>2298</v>
      </c>
    </row>
    <row r="2525" spans="1:15" x14ac:dyDescent="0.25">
      <c r="A2525" s="14">
        <v>18390</v>
      </c>
      <c r="B2525" s="15" t="s">
        <v>56</v>
      </c>
      <c r="C2525" s="16" t="s">
        <v>6183</v>
      </c>
      <c r="D2525" s="15" t="s">
        <v>6184</v>
      </c>
      <c r="E2525" s="17" t="s">
        <v>59</v>
      </c>
      <c r="F2525" s="18" t="s">
        <v>993</v>
      </c>
      <c r="G2525" s="19">
        <v>1</v>
      </c>
      <c r="H2525" s="19">
        <v>12</v>
      </c>
      <c r="I2525" s="20"/>
      <c r="J2525" s="20"/>
      <c r="K2525" s="20"/>
      <c r="L2525" s="20"/>
      <c r="M2525" s="20"/>
      <c r="N2525" s="19" t="s">
        <v>67</v>
      </c>
      <c r="O2525" s="21" t="str">
        <f>IF(ISBLANK(J2525),(IF(ISBLANK(I2525),(IF(ISBLANK(K2525),(IF(ISBLANK(M2525),"Preis fehlt",M2525*'JR1'!AD$2)),K2525)),I2525)),J2525)</f>
        <v>Preis fehlt</v>
      </c>
    </row>
    <row r="2526" spans="1:15" ht="30" x14ac:dyDescent="0.25">
      <c r="A2526" s="23">
        <v>17058</v>
      </c>
      <c r="B2526" s="24" t="s">
        <v>6161</v>
      </c>
      <c r="C2526" s="25" t="s">
        <v>6185</v>
      </c>
      <c r="D2526" s="24" t="s">
        <v>6186</v>
      </c>
      <c r="E2526" s="26" t="s">
        <v>70</v>
      </c>
      <c r="F2526" s="27" t="s">
        <v>353</v>
      </c>
      <c r="G2526" s="28">
        <v>1</v>
      </c>
      <c r="H2526" s="28">
        <v>12</v>
      </c>
      <c r="I2526" s="29">
        <v>1904</v>
      </c>
      <c r="J2526" s="29"/>
      <c r="K2526" s="29"/>
      <c r="L2526" s="29">
        <v>1263</v>
      </c>
      <c r="M2526" s="28">
        <v>2044</v>
      </c>
      <c r="N2526" s="28" t="s">
        <v>67</v>
      </c>
      <c r="O2526" s="21">
        <f>IF(ISBLANK(J2526),(IF(ISBLANK(I2526),(IF(ISBLANK(K2526),(IF(ISBLANK(M2526),"Preis fehlt",M2526*'JR1'!AD$2)),K2526)),I2526)),J2526)</f>
        <v>1904</v>
      </c>
    </row>
    <row r="2527" spans="1:15" x14ac:dyDescent="0.25">
      <c r="A2527" s="14">
        <v>18355</v>
      </c>
      <c r="B2527" s="15" t="s">
        <v>56</v>
      </c>
      <c r="C2527" s="16" t="s">
        <v>6187</v>
      </c>
      <c r="D2527" s="15" t="s">
        <v>6188</v>
      </c>
      <c r="E2527" s="17" t="s">
        <v>59</v>
      </c>
      <c r="F2527" s="18" t="s">
        <v>214</v>
      </c>
      <c r="G2527" s="19">
        <v>1</v>
      </c>
      <c r="H2527" s="19">
        <v>12</v>
      </c>
      <c r="I2527" s="20"/>
      <c r="J2527" s="20"/>
      <c r="K2527" s="20"/>
      <c r="L2527" s="20"/>
      <c r="M2527" s="20"/>
      <c r="N2527" s="19" t="s">
        <v>67</v>
      </c>
      <c r="O2527" s="21" t="str">
        <f>IF(ISBLANK(J2527),(IF(ISBLANK(I2527),(IF(ISBLANK(K2527),(IF(ISBLANK(M2527),"Preis fehlt",M2527*'JR1'!AD$2)),K2527)),I2527)),J2527)</f>
        <v>Preis fehlt</v>
      </c>
    </row>
    <row r="2528" spans="1:15" ht="30" x14ac:dyDescent="0.25">
      <c r="A2528" s="23">
        <v>17012</v>
      </c>
      <c r="B2528" s="24" t="s">
        <v>6161</v>
      </c>
      <c r="C2528" s="25" t="s">
        <v>6189</v>
      </c>
      <c r="D2528" s="24" t="s">
        <v>6190</v>
      </c>
      <c r="E2528" s="26" t="s">
        <v>70</v>
      </c>
      <c r="F2528" s="27" t="s">
        <v>1075</v>
      </c>
      <c r="G2528" s="28">
        <v>1</v>
      </c>
      <c r="H2528" s="28">
        <v>12</v>
      </c>
      <c r="I2528" s="29">
        <v>1904</v>
      </c>
      <c r="J2528" s="29"/>
      <c r="K2528" s="29"/>
      <c r="L2528" s="29">
        <v>1263</v>
      </c>
      <c r="M2528" s="28">
        <v>2044</v>
      </c>
      <c r="N2528" s="28" t="s">
        <v>67</v>
      </c>
      <c r="O2528" s="21">
        <f>IF(ISBLANK(J2528),(IF(ISBLANK(I2528),(IF(ISBLANK(K2528),(IF(ISBLANK(M2528),"Preis fehlt",M2528*'JR1'!AD$2)),K2528)),I2528)),J2528)</f>
        <v>1904</v>
      </c>
    </row>
    <row r="2529" spans="1:15" ht="30" x14ac:dyDescent="0.25">
      <c r="A2529" s="14">
        <v>7433</v>
      </c>
      <c r="B2529" s="15" t="s">
        <v>56</v>
      </c>
      <c r="C2529" s="16" t="s">
        <v>6191</v>
      </c>
      <c r="D2529" s="15" t="s">
        <v>6192</v>
      </c>
      <c r="E2529" s="17" t="s">
        <v>129</v>
      </c>
      <c r="F2529" s="18" t="s">
        <v>177</v>
      </c>
      <c r="G2529" s="19">
        <v>1</v>
      </c>
      <c r="H2529" s="19">
        <v>6</v>
      </c>
      <c r="I2529" s="20">
        <v>994</v>
      </c>
      <c r="J2529" s="20"/>
      <c r="K2529" s="20"/>
      <c r="L2529" s="20">
        <v>842</v>
      </c>
      <c r="M2529" s="19">
        <v>1107</v>
      </c>
      <c r="N2529" s="19" t="s">
        <v>80</v>
      </c>
      <c r="O2529" s="21">
        <f>IF(ISBLANK(J2529),(IF(ISBLANK(I2529),(IF(ISBLANK(K2529),(IF(ISBLANK(M2529),"Preis fehlt",M2529*'JR1'!AD$2)),K2529)),I2529)),J2529)</f>
        <v>994</v>
      </c>
    </row>
    <row r="2530" spans="1:15" ht="30" x14ac:dyDescent="0.25">
      <c r="A2530" s="23">
        <v>7435</v>
      </c>
      <c r="B2530" s="24" t="s">
        <v>56</v>
      </c>
      <c r="C2530" s="25" t="s">
        <v>6193</v>
      </c>
      <c r="D2530" s="24" t="s">
        <v>6194</v>
      </c>
      <c r="E2530" s="26" t="s">
        <v>74</v>
      </c>
      <c r="F2530" s="27" t="s">
        <v>5462</v>
      </c>
      <c r="G2530" s="28">
        <v>4</v>
      </c>
      <c r="H2530" s="28">
        <v>4</v>
      </c>
      <c r="I2530" s="29">
        <v>846</v>
      </c>
      <c r="J2530" s="29"/>
      <c r="K2530" s="29"/>
      <c r="L2530" s="29">
        <v>715</v>
      </c>
      <c r="M2530" s="28">
        <v>943</v>
      </c>
      <c r="N2530" s="28" t="s">
        <v>80</v>
      </c>
      <c r="O2530" s="21">
        <f>IF(ISBLANK(J2530),(IF(ISBLANK(I2530),(IF(ISBLANK(K2530),(IF(ISBLANK(M2530),"Preis fehlt",M2530*'JR1'!AD$2)),K2530)),I2530)),J2530)</f>
        <v>846</v>
      </c>
    </row>
    <row r="2531" spans="1:15" x14ac:dyDescent="0.25">
      <c r="A2531" s="14">
        <v>14117</v>
      </c>
      <c r="B2531" s="15" t="s">
        <v>62</v>
      </c>
      <c r="C2531" s="16" t="s">
        <v>6195</v>
      </c>
      <c r="D2531" s="15" t="s">
        <v>6196</v>
      </c>
      <c r="E2531" s="17" t="s">
        <v>70</v>
      </c>
      <c r="F2531" s="18" t="s">
        <v>1272</v>
      </c>
      <c r="G2531" s="19">
        <v>1</v>
      </c>
      <c r="H2531" s="19">
        <v>4</v>
      </c>
      <c r="I2531" s="20"/>
      <c r="J2531" s="20"/>
      <c r="K2531" s="20"/>
      <c r="L2531" s="20"/>
      <c r="M2531" s="19">
        <v>509</v>
      </c>
      <c r="N2531" s="19" t="s">
        <v>67</v>
      </c>
      <c r="O2531" s="21">
        <f>IF(ISBLANK(J2531),(IF(ISBLANK(I2531),(IF(ISBLANK(K2531),(IF(ISBLANK(M2531),"Preis fehlt",M2531*'JR1'!AD$2)),K2531)),I2531)),J2531)</f>
        <v>610.79999999999995</v>
      </c>
    </row>
    <row r="2532" spans="1:15" ht="30" x14ac:dyDescent="0.25">
      <c r="A2532" s="23">
        <v>18871</v>
      </c>
      <c r="B2532" s="24" t="s">
        <v>56</v>
      </c>
      <c r="C2532" s="25" t="s">
        <v>6197</v>
      </c>
      <c r="D2532" s="24" t="s">
        <v>6198</v>
      </c>
      <c r="E2532" s="26" t="s">
        <v>1279</v>
      </c>
      <c r="F2532" s="27" t="s">
        <v>659</v>
      </c>
      <c r="G2532" s="28">
        <v>1</v>
      </c>
      <c r="H2532" s="28">
        <v>6</v>
      </c>
      <c r="I2532" s="29"/>
      <c r="J2532" s="29"/>
      <c r="K2532" s="29"/>
      <c r="L2532" s="29"/>
      <c r="M2532" s="28">
        <v>367</v>
      </c>
      <c r="N2532" s="28" t="s">
        <v>267</v>
      </c>
      <c r="O2532" s="21">
        <f>IF(ISBLANK(J2532),(IF(ISBLANK(I2532),(IF(ISBLANK(K2532),(IF(ISBLANK(M2532),"Preis fehlt",M2532*'JR1'!AD$2)),K2532)),I2532)),J2532)</f>
        <v>440.4</v>
      </c>
    </row>
    <row r="2533" spans="1:15" ht="30" x14ac:dyDescent="0.25">
      <c r="A2533" s="14">
        <v>7438</v>
      </c>
      <c r="B2533" s="15" t="s">
        <v>56</v>
      </c>
      <c r="C2533" s="16" t="s">
        <v>6199</v>
      </c>
      <c r="D2533" s="15" t="s">
        <v>6200</v>
      </c>
      <c r="E2533" s="17" t="s">
        <v>154</v>
      </c>
      <c r="F2533" s="18" t="s">
        <v>189</v>
      </c>
      <c r="G2533" s="19">
        <v>4</v>
      </c>
      <c r="H2533" s="19">
        <v>4</v>
      </c>
      <c r="I2533" s="20">
        <v>768</v>
      </c>
      <c r="J2533" s="20"/>
      <c r="K2533" s="20"/>
      <c r="L2533" s="20">
        <v>651</v>
      </c>
      <c r="M2533" s="19">
        <v>856</v>
      </c>
      <c r="N2533" s="19" t="s">
        <v>80</v>
      </c>
      <c r="O2533" s="21">
        <f>IF(ISBLANK(J2533),(IF(ISBLANK(I2533),(IF(ISBLANK(K2533),(IF(ISBLANK(M2533),"Preis fehlt",M2533*'JR1'!AD$2)),K2533)),I2533)),J2533)</f>
        <v>768</v>
      </c>
    </row>
    <row r="2534" spans="1:15" x14ac:dyDescent="0.25">
      <c r="A2534" s="23">
        <v>8685</v>
      </c>
      <c r="B2534" s="24" t="s">
        <v>56</v>
      </c>
      <c r="C2534" s="25" t="s">
        <v>6201</v>
      </c>
      <c r="D2534" s="24" t="s">
        <v>6202</v>
      </c>
      <c r="E2534" s="26" t="s">
        <v>59</v>
      </c>
      <c r="F2534" s="27" t="s">
        <v>1410</v>
      </c>
      <c r="G2534" s="28">
        <v>4</v>
      </c>
      <c r="H2534" s="28">
        <v>4</v>
      </c>
      <c r="I2534" s="29"/>
      <c r="J2534" s="29"/>
      <c r="K2534" s="29"/>
      <c r="L2534" s="29"/>
      <c r="M2534" s="29"/>
      <c r="N2534" s="28" t="s">
        <v>343</v>
      </c>
      <c r="O2534" s="21" t="str">
        <f>IF(ISBLANK(J2534),(IF(ISBLANK(I2534),(IF(ISBLANK(K2534),(IF(ISBLANK(M2534),"Preis fehlt",M2534*'JR1'!AD$2)),K2534)),I2534)),J2534)</f>
        <v>Preis fehlt</v>
      </c>
    </row>
    <row r="2535" spans="1:15" x14ac:dyDescent="0.25">
      <c r="A2535" s="14">
        <v>7443</v>
      </c>
      <c r="B2535" s="15" t="s">
        <v>56</v>
      </c>
      <c r="C2535" s="16" t="s">
        <v>6203</v>
      </c>
      <c r="D2535" s="15" t="s">
        <v>6204</v>
      </c>
      <c r="E2535" s="17" t="s">
        <v>129</v>
      </c>
      <c r="F2535" s="18" t="s">
        <v>1752</v>
      </c>
      <c r="G2535" s="19">
        <v>1</v>
      </c>
      <c r="H2535" s="19">
        <v>4</v>
      </c>
      <c r="I2535" s="20">
        <v>697</v>
      </c>
      <c r="J2535" s="20"/>
      <c r="K2535" s="20"/>
      <c r="L2535" s="20">
        <v>591</v>
      </c>
      <c r="M2535" s="19">
        <v>784</v>
      </c>
      <c r="N2535" s="19" t="s">
        <v>76</v>
      </c>
      <c r="O2535" s="21">
        <f>IF(ISBLANK(J2535),(IF(ISBLANK(I2535),(IF(ISBLANK(K2535),(IF(ISBLANK(M2535),"Preis fehlt",M2535*'JR1'!AD$2)),K2535)),I2535)),J2535)</f>
        <v>697</v>
      </c>
    </row>
    <row r="2536" spans="1:15" x14ac:dyDescent="0.25">
      <c r="A2536" s="23">
        <v>7760</v>
      </c>
      <c r="B2536" s="24" t="s">
        <v>62</v>
      </c>
      <c r="C2536" s="25" t="s">
        <v>6205</v>
      </c>
      <c r="D2536" s="24" t="s">
        <v>6206</v>
      </c>
      <c r="E2536" s="26" t="s">
        <v>2316</v>
      </c>
      <c r="F2536" s="27" t="s">
        <v>66</v>
      </c>
      <c r="G2536" s="28">
        <v>1</v>
      </c>
      <c r="H2536" s="28">
        <v>12</v>
      </c>
      <c r="I2536" s="29"/>
      <c r="J2536" s="29"/>
      <c r="K2536" s="29"/>
      <c r="L2536" s="29"/>
      <c r="M2536" s="28">
        <v>1017</v>
      </c>
      <c r="N2536" s="28" t="s">
        <v>67</v>
      </c>
      <c r="O2536" s="21">
        <f>IF(ISBLANK(J2536),(IF(ISBLANK(I2536),(IF(ISBLANK(K2536),(IF(ISBLANK(M2536),"Preis fehlt",M2536*'JR1'!AD$2)),K2536)),I2536)),J2536)</f>
        <v>1220.3999999999999</v>
      </c>
    </row>
    <row r="2537" spans="1:15" x14ac:dyDescent="0.25">
      <c r="A2537" s="14">
        <v>5638</v>
      </c>
      <c r="B2537" s="15" t="s">
        <v>56</v>
      </c>
      <c r="C2537" s="16" t="s">
        <v>6207</v>
      </c>
      <c r="D2537" s="15" t="s">
        <v>6208</v>
      </c>
      <c r="E2537" s="17" t="s">
        <v>129</v>
      </c>
      <c r="F2537" s="18" t="s">
        <v>1272</v>
      </c>
      <c r="G2537" s="19">
        <v>1</v>
      </c>
      <c r="H2537" s="19">
        <v>6</v>
      </c>
      <c r="I2537" s="20">
        <v>472</v>
      </c>
      <c r="J2537" s="20"/>
      <c r="K2537" s="20"/>
      <c r="L2537" s="20">
        <v>400</v>
      </c>
      <c r="M2537" s="19">
        <v>673</v>
      </c>
      <c r="N2537" s="19" t="s">
        <v>67</v>
      </c>
      <c r="O2537" s="21">
        <f>IF(ISBLANK(J2537),(IF(ISBLANK(I2537),(IF(ISBLANK(K2537),(IF(ISBLANK(M2537),"Preis fehlt",M2537*'JR1'!AD$2)),K2537)),I2537)),J2537)</f>
        <v>472</v>
      </c>
    </row>
    <row r="2538" spans="1:15" ht="30" x14ac:dyDescent="0.25">
      <c r="A2538" s="23">
        <v>12603</v>
      </c>
      <c r="B2538" s="24" t="s">
        <v>56</v>
      </c>
      <c r="C2538" s="25" t="s">
        <v>6209</v>
      </c>
      <c r="D2538" s="24" t="s">
        <v>6210</v>
      </c>
      <c r="E2538" s="26" t="s">
        <v>74</v>
      </c>
      <c r="F2538" s="27" t="s">
        <v>6211</v>
      </c>
      <c r="G2538" s="28">
        <v>12</v>
      </c>
      <c r="H2538" s="28">
        <v>12</v>
      </c>
      <c r="I2538" s="29">
        <v>1903</v>
      </c>
      <c r="J2538" s="29"/>
      <c r="K2538" s="29"/>
      <c r="L2538" s="29">
        <v>1612</v>
      </c>
      <c r="M2538" s="28">
        <v>1772</v>
      </c>
      <c r="N2538" s="28" t="s">
        <v>223</v>
      </c>
      <c r="O2538" s="21">
        <f>IF(ISBLANK(J2538),(IF(ISBLANK(I2538),(IF(ISBLANK(K2538),(IF(ISBLANK(M2538),"Preis fehlt",M2538*'JR1'!AD$2)),K2538)),I2538)),J2538)</f>
        <v>1903</v>
      </c>
    </row>
    <row r="2539" spans="1:15" ht="30" x14ac:dyDescent="0.25">
      <c r="A2539" s="14">
        <v>5245</v>
      </c>
      <c r="B2539" s="15" t="s">
        <v>56</v>
      </c>
      <c r="C2539" s="16" t="s">
        <v>6212</v>
      </c>
      <c r="D2539" s="15" t="s">
        <v>6213</v>
      </c>
      <c r="E2539" s="17" t="s">
        <v>98</v>
      </c>
      <c r="F2539" s="18" t="s">
        <v>6214</v>
      </c>
      <c r="G2539" s="19">
        <v>6</v>
      </c>
      <c r="H2539" s="19">
        <v>6</v>
      </c>
      <c r="I2539" s="20">
        <v>2065</v>
      </c>
      <c r="J2539" s="20"/>
      <c r="K2539" s="20"/>
      <c r="L2539" s="20">
        <v>1751</v>
      </c>
      <c r="M2539" s="19">
        <v>2316</v>
      </c>
      <c r="N2539" s="19" t="s">
        <v>88</v>
      </c>
      <c r="O2539" s="21">
        <f>IF(ISBLANK(J2539),(IF(ISBLANK(I2539),(IF(ISBLANK(K2539),(IF(ISBLANK(M2539),"Preis fehlt",M2539*'JR1'!AD$2)),K2539)),I2539)),J2539)</f>
        <v>2065</v>
      </c>
    </row>
    <row r="2540" spans="1:15" ht="30" x14ac:dyDescent="0.25">
      <c r="A2540" s="23">
        <v>18149</v>
      </c>
      <c r="B2540" s="24" t="s">
        <v>56</v>
      </c>
      <c r="C2540" s="25" t="s">
        <v>6215</v>
      </c>
      <c r="D2540" s="24" t="s">
        <v>6216</v>
      </c>
      <c r="E2540" s="26" t="s">
        <v>59</v>
      </c>
      <c r="F2540" s="27" t="s">
        <v>2863</v>
      </c>
      <c r="G2540" s="28">
        <v>1</v>
      </c>
      <c r="H2540" s="28">
        <v>6</v>
      </c>
      <c r="I2540" s="29"/>
      <c r="J2540" s="29"/>
      <c r="K2540" s="29"/>
      <c r="L2540" s="29"/>
      <c r="M2540" s="29"/>
      <c r="N2540" s="28" t="s">
        <v>88</v>
      </c>
      <c r="O2540" s="21" t="str">
        <f>IF(ISBLANK(J2540),(IF(ISBLANK(I2540),(IF(ISBLANK(K2540),(IF(ISBLANK(M2540),"Preis fehlt",M2540*'JR1'!AD$2)),K2540)),I2540)),J2540)</f>
        <v>Preis fehlt</v>
      </c>
    </row>
    <row r="2541" spans="1:15" ht="180" x14ac:dyDescent="0.25">
      <c r="A2541" s="14">
        <v>5317</v>
      </c>
      <c r="B2541" s="15" t="s">
        <v>56</v>
      </c>
      <c r="C2541" s="16" t="s">
        <v>6217</v>
      </c>
      <c r="D2541" s="15" t="s">
        <v>6218</v>
      </c>
      <c r="E2541" s="17" t="s">
        <v>98</v>
      </c>
      <c r="F2541" s="18" t="s">
        <v>6219</v>
      </c>
      <c r="G2541" s="19">
        <v>48</v>
      </c>
      <c r="H2541" s="19">
        <v>48</v>
      </c>
      <c r="I2541" s="20">
        <v>4849</v>
      </c>
      <c r="J2541" s="20"/>
      <c r="K2541" s="20"/>
      <c r="L2541" s="20">
        <v>4109</v>
      </c>
      <c r="M2541" s="19">
        <v>5426</v>
      </c>
      <c r="N2541" s="19" t="s">
        <v>151</v>
      </c>
      <c r="O2541" s="21">
        <f>IF(ISBLANK(J2541),(IF(ISBLANK(I2541),(IF(ISBLANK(K2541),(IF(ISBLANK(M2541),"Preis fehlt",M2541*'JR1'!AD$2)),K2541)),I2541)),J2541)</f>
        <v>4849</v>
      </c>
    </row>
    <row r="2542" spans="1:15" x14ac:dyDescent="0.25">
      <c r="A2542" s="23">
        <v>12117</v>
      </c>
      <c r="B2542" s="24" t="s">
        <v>56</v>
      </c>
      <c r="C2542" s="25" t="s">
        <v>6220</v>
      </c>
      <c r="D2542" s="24" t="s">
        <v>6221</v>
      </c>
      <c r="E2542" s="26" t="s">
        <v>74</v>
      </c>
      <c r="F2542" s="27" t="s">
        <v>719</v>
      </c>
      <c r="G2542" s="28">
        <v>6</v>
      </c>
      <c r="H2542" s="28">
        <v>6</v>
      </c>
      <c r="I2542" s="29">
        <v>2378</v>
      </c>
      <c r="J2542" s="29"/>
      <c r="K2542" s="29"/>
      <c r="L2542" s="29">
        <v>2014</v>
      </c>
      <c r="M2542" s="28">
        <v>1798</v>
      </c>
      <c r="N2542" s="28" t="s">
        <v>100</v>
      </c>
      <c r="O2542" s="21">
        <f>IF(ISBLANK(J2542),(IF(ISBLANK(I2542),(IF(ISBLANK(K2542),(IF(ISBLANK(M2542),"Preis fehlt",M2542*'JR1'!AD$2)),K2542)),I2542)),J2542)</f>
        <v>2378</v>
      </c>
    </row>
    <row r="2543" spans="1:15" ht="30" x14ac:dyDescent="0.25">
      <c r="A2543" s="14">
        <v>16415</v>
      </c>
      <c r="B2543" s="15" t="s">
        <v>56</v>
      </c>
      <c r="C2543" s="16" t="s">
        <v>6222</v>
      </c>
      <c r="D2543" s="15" t="s">
        <v>6223</v>
      </c>
      <c r="E2543" s="17" t="s">
        <v>98</v>
      </c>
      <c r="F2543" s="18" t="s">
        <v>6224</v>
      </c>
      <c r="G2543" s="19">
        <v>6</v>
      </c>
      <c r="H2543" s="19">
        <v>6</v>
      </c>
      <c r="I2543" s="20">
        <v>730</v>
      </c>
      <c r="J2543" s="20"/>
      <c r="K2543" s="20">
        <v>714</v>
      </c>
      <c r="L2543" s="20">
        <v>567</v>
      </c>
      <c r="M2543" s="19">
        <v>832</v>
      </c>
      <c r="N2543" s="19" t="s">
        <v>126</v>
      </c>
      <c r="O2543" s="21">
        <f>IF(ISBLANK(J2543),(IF(ISBLANK(I2543),(IF(ISBLANK(K2543),(IF(ISBLANK(M2543),"Preis fehlt",M2543*'JR1'!AD$2)),K2543)),I2543)),J2543)</f>
        <v>730</v>
      </c>
    </row>
    <row r="2544" spans="1:15" ht="30" x14ac:dyDescent="0.25">
      <c r="A2544" s="23">
        <v>7774</v>
      </c>
      <c r="B2544" s="24" t="s">
        <v>62</v>
      </c>
      <c r="C2544" s="25" t="s">
        <v>6225</v>
      </c>
      <c r="D2544" s="24" t="s">
        <v>6226</v>
      </c>
      <c r="E2544" s="26" t="s">
        <v>70</v>
      </c>
      <c r="F2544" s="27" t="s">
        <v>6227</v>
      </c>
      <c r="G2544" s="28">
        <v>18</v>
      </c>
      <c r="H2544" s="28">
        <v>18</v>
      </c>
      <c r="I2544" s="29"/>
      <c r="J2544" s="29"/>
      <c r="K2544" s="29"/>
      <c r="L2544" s="29"/>
      <c r="M2544" s="28">
        <v>3911</v>
      </c>
      <c r="N2544" s="28" t="s">
        <v>267</v>
      </c>
      <c r="O2544" s="21">
        <f>IF(ISBLANK(J2544),(IF(ISBLANK(I2544),(IF(ISBLANK(K2544),(IF(ISBLANK(M2544),"Preis fehlt",M2544*'JR1'!AD$2)),K2544)),I2544)),J2544)</f>
        <v>4693.2</v>
      </c>
    </row>
    <row r="2545" spans="1:15" ht="30" x14ac:dyDescent="0.25">
      <c r="A2545" s="14">
        <v>18308</v>
      </c>
      <c r="B2545" s="15" t="s">
        <v>56</v>
      </c>
      <c r="C2545" s="16" t="s">
        <v>6228</v>
      </c>
      <c r="D2545" s="15" t="s">
        <v>6229</v>
      </c>
      <c r="E2545" s="17" t="s">
        <v>98</v>
      </c>
      <c r="F2545" s="18" t="s">
        <v>683</v>
      </c>
      <c r="G2545" s="19">
        <v>4</v>
      </c>
      <c r="H2545" s="19">
        <v>4</v>
      </c>
      <c r="I2545" s="20">
        <v>758</v>
      </c>
      <c r="J2545" s="20"/>
      <c r="K2545" s="20"/>
      <c r="L2545" s="20">
        <v>533</v>
      </c>
      <c r="M2545" s="19">
        <v>801</v>
      </c>
      <c r="N2545" s="19" t="s">
        <v>88</v>
      </c>
      <c r="O2545" s="21">
        <f>IF(ISBLANK(J2545),(IF(ISBLANK(I2545),(IF(ISBLANK(K2545),(IF(ISBLANK(M2545),"Preis fehlt",M2545*'JR1'!AD$2)),K2545)),I2545)),J2545)</f>
        <v>758</v>
      </c>
    </row>
    <row r="2546" spans="1:15" ht="30" x14ac:dyDescent="0.25">
      <c r="A2546" s="23">
        <v>5188</v>
      </c>
      <c r="B2546" s="24" t="s">
        <v>56</v>
      </c>
      <c r="C2546" s="25" t="s">
        <v>6230</v>
      </c>
      <c r="D2546" s="24" t="s">
        <v>6231</v>
      </c>
      <c r="E2546" s="26" t="s">
        <v>59</v>
      </c>
      <c r="F2546" s="27" t="s">
        <v>6232</v>
      </c>
      <c r="G2546" s="28">
        <v>12</v>
      </c>
      <c r="H2546" s="28">
        <v>12</v>
      </c>
      <c r="I2546" s="29">
        <v>9237</v>
      </c>
      <c r="J2546" s="29"/>
      <c r="K2546" s="29"/>
      <c r="L2546" s="29">
        <v>7828</v>
      </c>
      <c r="M2546" s="28">
        <v>10332</v>
      </c>
      <c r="N2546" s="28" t="s">
        <v>61</v>
      </c>
      <c r="O2546" s="21">
        <f>IF(ISBLANK(J2546),(IF(ISBLANK(I2546),(IF(ISBLANK(K2546),(IF(ISBLANK(M2546),"Preis fehlt",M2546*'JR1'!AD$2)),K2546)),I2546)),J2546)</f>
        <v>9237</v>
      </c>
    </row>
    <row r="2547" spans="1:15" x14ac:dyDescent="0.25">
      <c r="A2547" s="14">
        <v>6037</v>
      </c>
      <c r="B2547" s="15" t="s">
        <v>56</v>
      </c>
      <c r="C2547" s="16" t="s">
        <v>6233</v>
      </c>
      <c r="D2547" s="15" t="s">
        <v>6234</v>
      </c>
      <c r="E2547" s="17" t="s">
        <v>59</v>
      </c>
      <c r="F2547" s="18" t="s">
        <v>6235</v>
      </c>
      <c r="G2547" s="19">
        <v>24</v>
      </c>
      <c r="H2547" s="19">
        <v>24</v>
      </c>
      <c r="I2547" s="20">
        <v>15832</v>
      </c>
      <c r="J2547" s="20"/>
      <c r="K2547" s="20"/>
      <c r="L2547" s="20">
        <v>13416</v>
      </c>
      <c r="M2547" s="19">
        <v>17710</v>
      </c>
      <c r="N2547" s="19" t="s">
        <v>462</v>
      </c>
      <c r="O2547" s="21">
        <f>IF(ISBLANK(J2547),(IF(ISBLANK(I2547),(IF(ISBLANK(K2547),(IF(ISBLANK(M2547),"Preis fehlt",M2547*'JR1'!AD$2)),K2547)),I2547)),J2547)</f>
        <v>15832</v>
      </c>
    </row>
    <row r="2548" spans="1:15" ht="30" x14ac:dyDescent="0.25">
      <c r="A2548" s="23">
        <v>6056</v>
      </c>
      <c r="B2548" s="24" t="s">
        <v>56</v>
      </c>
      <c r="C2548" s="25" t="s">
        <v>6236</v>
      </c>
      <c r="D2548" s="24" t="s">
        <v>6237</v>
      </c>
      <c r="E2548" s="26" t="s">
        <v>352</v>
      </c>
      <c r="F2548" s="27" t="s">
        <v>161</v>
      </c>
      <c r="G2548" s="28">
        <v>36</v>
      </c>
      <c r="H2548" s="28">
        <v>36</v>
      </c>
      <c r="I2548" s="29">
        <v>16799</v>
      </c>
      <c r="J2548" s="29"/>
      <c r="K2548" s="29"/>
      <c r="L2548" s="29">
        <v>14236</v>
      </c>
      <c r="M2548" s="28">
        <v>18790</v>
      </c>
      <c r="N2548" s="28" t="s">
        <v>462</v>
      </c>
      <c r="O2548" s="21">
        <f>IF(ISBLANK(J2548),(IF(ISBLANK(I2548),(IF(ISBLANK(K2548),(IF(ISBLANK(M2548),"Preis fehlt",M2548*'JR1'!AD$2)),K2548)),I2548)),J2548)</f>
        <v>16799</v>
      </c>
    </row>
    <row r="2549" spans="1:15" ht="90" x14ac:dyDescent="0.25">
      <c r="A2549" s="23">
        <v>4240</v>
      </c>
      <c r="B2549" s="24" t="s">
        <v>56</v>
      </c>
      <c r="C2549" s="25" t="s">
        <v>6238</v>
      </c>
      <c r="D2549" s="24" t="s">
        <v>6239</v>
      </c>
      <c r="E2549" s="26" t="s">
        <v>74</v>
      </c>
      <c r="F2549" s="27" t="s">
        <v>1180</v>
      </c>
      <c r="G2549" s="28">
        <v>4</v>
      </c>
      <c r="H2549" s="28">
        <v>4</v>
      </c>
      <c r="I2549" s="29">
        <v>419</v>
      </c>
      <c r="J2549" s="29"/>
      <c r="K2549" s="29"/>
      <c r="L2549" s="29">
        <v>355</v>
      </c>
      <c r="M2549" s="28">
        <v>417</v>
      </c>
      <c r="N2549" s="28" t="s">
        <v>76</v>
      </c>
      <c r="O2549" s="21">
        <f>IF(ISBLANK(J2549),(IF(ISBLANK(I2549),(IF(ISBLANK(K2549),(IF(ISBLANK(M2549),"Preis fehlt",M2549*'JR1'!AD$2)),K2549)),I2549)),J2549)</f>
        <v>419</v>
      </c>
    </row>
    <row r="2550" spans="1:15" ht="30" x14ac:dyDescent="0.25">
      <c r="A2550" s="14">
        <v>2057</v>
      </c>
      <c r="B2550" s="15" t="s">
        <v>56</v>
      </c>
      <c r="C2550" s="16" t="s">
        <v>6240</v>
      </c>
      <c r="D2550" s="15" t="s">
        <v>6241</v>
      </c>
      <c r="E2550" s="17" t="s">
        <v>245</v>
      </c>
      <c r="F2550" s="18" t="s">
        <v>2229</v>
      </c>
      <c r="G2550" s="19">
        <v>12</v>
      </c>
      <c r="H2550" s="19">
        <v>12</v>
      </c>
      <c r="I2550" s="20">
        <v>3845</v>
      </c>
      <c r="J2550" s="20"/>
      <c r="K2550" s="20"/>
      <c r="L2550" s="20">
        <v>3259</v>
      </c>
      <c r="M2550" s="19">
        <v>4310</v>
      </c>
      <c r="N2550" s="19" t="s">
        <v>88</v>
      </c>
      <c r="O2550" s="21">
        <f>IF(ISBLANK(J2550),(IF(ISBLANK(I2550),(IF(ISBLANK(K2550),(IF(ISBLANK(M2550),"Preis fehlt",M2550*'JR1'!AD$2)),K2550)),I2550)),J2550)</f>
        <v>3845</v>
      </c>
    </row>
    <row r="2551" spans="1:15" x14ac:dyDescent="0.25">
      <c r="A2551" s="14">
        <v>13052</v>
      </c>
      <c r="B2551" s="15" t="s">
        <v>62</v>
      </c>
      <c r="C2551" s="16" t="s">
        <v>6242</v>
      </c>
      <c r="D2551" s="15" t="s">
        <v>6243</v>
      </c>
      <c r="E2551" s="17" t="s">
        <v>70</v>
      </c>
      <c r="F2551" s="18" t="s">
        <v>1927</v>
      </c>
      <c r="G2551" s="19">
        <v>4</v>
      </c>
      <c r="H2551" s="19">
        <v>4</v>
      </c>
      <c r="I2551" s="20"/>
      <c r="J2551" s="20"/>
      <c r="K2551" s="20"/>
      <c r="L2551" s="20"/>
      <c r="M2551" s="19">
        <v>721</v>
      </c>
      <c r="N2551" s="19" t="s">
        <v>67</v>
      </c>
      <c r="O2551" s="21">
        <f>IF(ISBLANK(J2551),(IF(ISBLANK(I2551),(IF(ISBLANK(K2551),(IF(ISBLANK(M2551),"Preis fehlt",M2551*'JR1'!AD$2)),K2551)),I2551)),J2551)</f>
        <v>865.19999999999993</v>
      </c>
    </row>
    <row r="2552" spans="1:15" x14ac:dyDescent="0.25">
      <c r="A2552" s="23">
        <v>369</v>
      </c>
      <c r="B2552" s="24" t="s">
        <v>56</v>
      </c>
      <c r="C2552" s="25" t="s">
        <v>6244</v>
      </c>
      <c r="D2552" s="24" t="s">
        <v>6245</v>
      </c>
      <c r="E2552" s="26" t="s">
        <v>129</v>
      </c>
      <c r="F2552" s="27" t="s">
        <v>1383</v>
      </c>
      <c r="G2552" s="28">
        <v>12</v>
      </c>
      <c r="H2552" s="28">
        <v>12</v>
      </c>
      <c r="I2552" s="29">
        <v>4311</v>
      </c>
      <c r="J2552" s="29"/>
      <c r="K2552" s="29"/>
      <c r="L2552" s="29">
        <v>3654</v>
      </c>
      <c r="M2552" s="28">
        <v>4824</v>
      </c>
      <c r="N2552" s="28" t="s">
        <v>67</v>
      </c>
      <c r="O2552" s="21">
        <f>IF(ISBLANK(J2552),(IF(ISBLANK(I2552),(IF(ISBLANK(K2552),(IF(ISBLANK(M2552),"Preis fehlt",M2552*'JR1'!AD$2)),K2552)),I2552)),J2552)</f>
        <v>4311</v>
      </c>
    </row>
    <row r="2553" spans="1:15" x14ac:dyDescent="0.25">
      <c r="A2553" s="14">
        <v>10065</v>
      </c>
      <c r="B2553" s="15" t="s">
        <v>56</v>
      </c>
      <c r="C2553" s="16" t="s">
        <v>6246</v>
      </c>
      <c r="D2553" s="15" t="s">
        <v>6247</v>
      </c>
      <c r="E2553" s="17" t="s">
        <v>59</v>
      </c>
      <c r="F2553" s="18" t="s">
        <v>3518</v>
      </c>
      <c r="G2553" s="19">
        <v>1</v>
      </c>
      <c r="H2553" s="19">
        <v>6</v>
      </c>
      <c r="I2553" s="20">
        <v>1180</v>
      </c>
      <c r="J2553" s="20">
        <v>1180</v>
      </c>
      <c r="K2553" s="20"/>
      <c r="L2553" s="20">
        <v>999</v>
      </c>
      <c r="M2553" s="19">
        <v>1451</v>
      </c>
      <c r="N2553" s="19" t="s">
        <v>67</v>
      </c>
      <c r="O2553" s="21">
        <f>IF(ISBLANK(J2553),(IF(ISBLANK(I2553),(IF(ISBLANK(K2553),(IF(ISBLANK(M2553),"Preis fehlt",M2553*'JR1'!AD$2)),K2553)),I2553)),J2553)</f>
        <v>1180</v>
      </c>
    </row>
    <row r="2554" spans="1:15" x14ac:dyDescent="0.25">
      <c r="A2554" s="23">
        <v>12722</v>
      </c>
      <c r="B2554" s="24" t="s">
        <v>56</v>
      </c>
      <c r="C2554" s="25" t="s">
        <v>6248</v>
      </c>
      <c r="D2554" s="24" t="s">
        <v>6249</v>
      </c>
      <c r="E2554" s="26" t="s">
        <v>91</v>
      </c>
      <c r="F2554" s="27" t="s">
        <v>1687</v>
      </c>
      <c r="G2554" s="28">
        <v>6</v>
      </c>
      <c r="H2554" s="28">
        <v>6</v>
      </c>
      <c r="I2554" s="29">
        <v>1865</v>
      </c>
      <c r="J2554" s="29"/>
      <c r="K2554" s="29"/>
      <c r="L2554" s="29">
        <v>1580</v>
      </c>
      <c r="M2554" s="28">
        <v>1658</v>
      </c>
      <c r="N2554" s="28" t="s">
        <v>104</v>
      </c>
      <c r="O2554" s="21">
        <f>IF(ISBLANK(J2554),(IF(ISBLANK(I2554),(IF(ISBLANK(K2554),(IF(ISBLANK(M2554),"Preis fehlt",M2554*'JR1'!AD$2)),K2554)),I2554)),J2554)</f>
        <v>1865</v>
      </c>
    </row>
    <row r="2555" spans="1:15" ht="30" x14ac:dyDescent="0.25">
      <c r="A2555" s="14">
        <v>13039</v>
      </c>
      <c r="B2555" s="15" t="s">
        <v>62</v>
      </c>
      <c r="C2555" s="16" t="s">
        <v>6250</v>
      </c>
      <c r="D2555" s="15" t="s">
        <v>6251</v>
      </c>
      <c r="E2555" s="17" t="s">
        <v>70</v>
      </c>
      <c r="F2555" s="18" t="s">
        <v>3205</v>
      </c>
      <c r="G2555" s="19">
        <v>1</v>
      </c>
      <c r="H2555" s="19">
        <v>4</v>
      </c>
      <c r="I2555" s="20"/>
      <c r="J2555" s="20"/>
      <c r="K2555" s="20"/>
      <c r="L2555" s="20"/>
      <c r="M2555" s="19">
        <v>692</v>
      </c>
      <c r="N2555" s="19" t="s">
        <v>223</v>
      </c>
      <c r="O2555" s="21">
        <f>IF(ISBLANK(J2555),(IF(ISBLANK(I2555),(IF(ISBLANK(K2555),(IF(ISBLANK(M2555),"Preis fehlt",M2555*'JR1'!AD$2)),K2555)),I2555)),J2555)</f>
        <v>830.4</v>
      </c>
    </row>
    <row r="2556" spans="1:15" x14ac:dyDescent="0.25">
      <c r="A2556" s="23">
        <v>5319</v>
      </c>
      <c r="B2556" s="24" t="s">
        <v>56</v>
      </c>
      <c r="C2556" s="25" t="s">
        <v>6252</v>
      </c>
      <c r="D2556" s="24" t="s">
        <v>6253</v>
      </c>
      <c r="E2556" s="26" t="s">
        <v>129</v>
      </c>
      <c r="F2556" s="27" t="s">
        <v>6254</v>
      </c>
      <c r="G2556" s="28">
        <v>18</v>
      </c>
      <c r="H2556" s="28">
        <v>18</v>
      </c>
      <c r="I2556" s="29">
        <v>3013</v>
      </c>
      <c r="J2556" s="29"/>
      <c r="K2556" s="29"/>
      <c r="L2556" s="29">
        <v>2554</v>
      </c>
      <c r="M2556" s="28">
        <v>3368</v>
      </c>
      <c r="N2556" s="28" t="s">
        <v>111</v>
      </c>
      <c r="O2556" s="21">
        <f>IF(ISBLANK(J2556),(IF(ISBLANK(I2556),(IF(ISBLANK(K2556),(IF(ISBLANK(M2556),"Preis fehlt",M2556*'JR1'!AD$2)),K2556)),I2556)),J2556)</f>
        <v>3013</v>
      </c>
    </row>
    <row r="2557" spans="1:15" ht="30" x14ac:dyDescent="0.25">
      <c r="A2557" s="14">
        <v>3084</v>
      </c>
      <c r="B2557" s="15" t="s">
        <v>56</v>
      </c>
      <c r="C2557" s="16" t="s">
        <v>6255</v>
      </c>
      <c r="D2557" s="15" t="s">
        <v>6256</v>
      </c>
      <c r="E2557" s="17" t="s">
        <v>129</v>
      </c>
      <c r="F2557" s="18" t="s">
        <v>3434</v>
      </c>
      <c r="G2557" s="19">
        <v>6</v>
      </c>
      <c r="H2557" s="19">
        <v>6</v>
      </c>
      <c r="I2557" s="20">
        <v>2606</v>
      </c>
      <c r="J2557" s="20"/>
      <c r="K2557" s="20"/>
      <c r="L2557" s="20">
        <v>2209</v>
      </c>
      <c r="M2557" s="19">
        <v>2913</v>
      </c>
      <c r="N2557" s="19" t="s">
        <v>80</v>
      </c>
      <c r="O2557" s="21">
        <f>IF(ISBLANK(J2557),(IF(ISBLANK(I2557),(IF(ISBLANK(K2557),(IF(ISBLANK(M2557),"Preis fehlt",M2557*'JR1'!AD$2)),K2557)),I2557)),J2557)</f>
        <v>2606</v>
      </c>
    </row>
    <row r="2558" spans="1:15" ht="30" x14ac:dyDescent="0.25">
      <c r="A2558" s="23">
        <v>12984</v>
      </c>
      <c r="B2558" s="24" t="s">
        <v>56</v>
      </c>
      <c r="C2558" s="25" t="s">
        <v>6257</v>
      </c>
      <c r="D2558" s="24" t="s">
        <v>6258</v>
      </c>
      <c r="E2558" s="26" t="s">
        <v>98</v>
      </c>
      <c r="F2558" s="27" t="s">
        <v>1373</v>
      </c>
      <c r="G2558" s="28">
        <v>4</v>
      </c>
      <c r="H2558" s="28">
        <v>4</v>
      </c>
      <c r="I2558" s="29">
        <v>482</v>
      </c>
      <c r="J2558" s="29"/>
      <c r="K2558" s="29"/>
      <c r="L2558" s="29">
        <v>408</v>
      </c>
      <c r="M2558" s="28">
        <v>668</v>
      </c>
      <c r="N2558" s="28" t="s">
        <v>80</v>
      </c>
      <c r="O2558" s="21">
        <f>IF(ISBLANK(J2558),(IF(ISBLANK(I2558),(IF(ISBLANK(K2558),(IF(ISBLANK(M2558),"Preis fehlt",M2558*'JR1'!AD$2)),K2558)),I2558)),J2558)</f>
        <v>482</v>
      </c>
    </row>
    <row r="2559" spans="1:15" x14ac:dyDescent="0.25">
      <c r="A2559" s="14">
        <v>16825</v>
      </c>
      <c r="B2559" s="15" t="s">
        <v>134</v>
      </c>
      <c r="C2559" s="16" t="s">
        <v>6259</v>
      </c>
      <c r="D2559" s="15" t="s">
        <v>6260</v>
      </c>
      <c r="E2559" s="17" t="s">
        <v>98</v>
      </c>
      <c r="F2559" s="18" t="s">
        <v>1410</v>
      </c>
      <c r="G2559" s="19">
        <v>4</v>
      </c>
      <c r="H2559" s="19">
        <v>4</v>
      </c>
      <c r="I2559" s="20">
        <v>184</v>
      </c>
      <c r="J2559" s="20"/>
      <c r="K2559" s="20">
        <v>166</v>
      </c>
      <c r="L2559" s="20"/>
      <c r="M2559" s="20"/>
      <c r="N2559" s="19" t="s">
        <v>67</v>
      </c>
      <c r="O2559" s="21">
        <f>IF(ISBLANK(J2559),(IF(ISBLANK(I2559),(IF(ISBLANK(K2559),(IF(ISBLANK(M2559),"Preis fehlt",M2559*'JR1'!AD$2)),K2559)),I2559)),J2559)</f>
        <v>184</v>
      </c>
    </row>
    <row r="2560" spans="1:15" ht="30" x14ac:dyDescent="0.25">
      <c r="A2560" s="23">
        <v>8056</v>
      </c>
      <c r="B2560" s="24" t="s">
        <v>56</v>
      </c>
      <c r="C2560" s="25" t="s">
        <v>6261</v>
      </c>
      <c r="D2560" s="24" t="s">
        <v>6262</v>
      </c>
      <c r="E2560" s="26" t="s">
        <v>59</v>
      </c>
      <c r="F2560" s="27" t="s">
        <v>6263</v>
      </c>
      <c r="G2560" s="28">
        <v>18</v>
      </c>
      <c r="H2560" s="28">
        <v>18</v>
      </c>
      <c r="I2560" s="29">
        <v>6012</v>
      </c>
      <c r="J2560" s="29"/>
      <c r="K2560" s="29"/>
      <c r="L2560" s="29">
        <v>5096</v>
      </c>
      <c r="M2560" s="28">
        <v>6727</v>
      </c>
      <c r="N2560" s="28" t="s">
        <v>126</v>
      </c>
      <c r="O2560" s="21">
        <f>IF(ISBLANK(J2560),(IF(ISBLANK(I2560),(IF(ISBLANK(K2560),(IF(ISBLANK(M2560),"Preis fehlt",M2560*'JR1'!AD$2)),K2560)),I2560)),J2560)</f>
        <v>6012</v>
      </c>
    </row>
    <row r="2561" spans="1:15" ht="30" x14ac:dyDescent="0.25">
      <c r="A2561" s="14">
        <v>8547</v>
      </c>
      <c r="B2561" s="15" t="s">
        <v>56</v>
      </c>
      <c r="C2561" s="16" t="s">
        <v>6264</v>
      </c>
      <c r="D2561" s="15" t="s">
        <v>6265</v>
      </c>
      <c r="E2561" s="17" t="s">
        <v>98</v>
      </c>
      <c r="F2561" s="18" t="s">
        <v>6266</v>
      </c>
      <c r="G2561" s="19">
        <v>20</v>
      </c>
      <c r="H2561" s="19">
        <v>20</v>
      </c>
      <c r="I2561" s="20">
        <v>6924</v>
      </c>
      <c r="J2561" s="20"/>
      <c r="K2561" s="20"/>
      <c r="L2561" s="20">
        <v>5868</v>
      </c>
      <c r="M2561" s="19">
        <v>7757</v>
      </c>
      <c r="N2561" s="19" t="s">
        <v>126</v>
      </c>
      <c r="O2561" s="21">
        <f>IF(ISBLANK(J2561),(IF(ISBLANK(I2561),(IF(ISBLANK(K2561),(IF(ISBLANK(M2561),"Preis fehlt",M2561*'JR1'!AD$2)),K2561)),I2561)),J2561)</f>
        <v>6924</v>
      </c>
    </row>
    <row r="2562" spans="1:15" ht="30" x14ac:dyDescent="0.25">
      <c r="A2562" s="23">
        <v>12116</v>
      </c>
      <c r="B2562" s="24" t="s">
        <v>56</v>
      </c>
      <c r="C2562" s="25" t="s">
        <v>6267</v>
      </c>
      <c r="D2562" s="24" t="s">
        <v>6268</v>
      </c>
      <c r="E2562" s="26" t="s">
        <v>59</v>
      </c>
      <c r="F2562" s="27" t="s">
        <v>6269</v>
      </c>
      <c r="G2562" s="28">
        <v>24</v>
      </c>
      <c r="H2562" s="28">
        <v>24</v>
      </c>
      <c r="I2562" s="29">
        <v>8624</v>
      </c>
      <c r="J2562" s="29"/>
      <c r="K2562" s="29"/>
      <c r="L2562" s="29">
        <v>7308</v>
      </c>
      <c r="M2562" s="28">
        <v>6723</v>
      </c>
      <c r="N2562" s="28" t="s">
        <v>126</v>
      </c>
      <c r="O2562" s="21">
        <f>IF(ISBLANK(J2562),(IF(ISBLANK(I2562),(IF(ISBLANK(K2562),(IF(ISBLANK(M2562),"Preis fehlt",M2562*'JR1'!AD$2)),K2562)),I2562)),J2562)</f>
        <v>8624</v>
      </c>
    </row>
    <row r="2563" spans="1:15" ht="30" x14ac:dyDescent="0.25">
      <c r="A2563" s="14">
        <v>800</v>
      </c>
      <c r="B2563" s="15" t="s">
        <v>56</v>
      </c>
      <c r="C2563" s="16" t="s">
        <v>6270</v>
      </c>
      <c r="D2563" s="15" t="s">
        <v>6271</v>
      </c>
      <c r="E2563" s="17" t="s">
        <v>129</v>
      </c>
      <c r="F2563" s="18" t="s">
        <v>471</v>
      </c>
      <c r="G2563" s="19">
        <v>8</v>
      </c>
      <c r="H2563" s="19">
        <v>8</v>
      </c>
      <c r="I2563" s="20">
        <v>2361</v>
      </c>
      <c r="J2563" s="20"/>
      <c r="K2563" s="20"/>
      <c r="L2563" s="20">
        <v>2003</v>
      </c>
      <c r="M2563" s="19">
        <v>2646</v>
      </c>
      <c r="N2563" s="19" t="s">
        <v>126</v>
      </c>
      <c r="O2563" s="21">
        <f>IF(ISBLANK(J2563),(IF(ISBLANK(I2563),(IF(ISBLANK(K2563),(IF(ISBLANK(M2563),"Preis fehlt",M2563*'JR1'!AD$2)),K2563)),I2563)),J2563)</f>
        <v>2361</v>
      </c>
    </row>
    <row r="2564" spans="1:15" ht="30" x14ac:dyDescent="0.25">
      <c r="A2564" s="23">
        <v>8057</v>
      </c>
      <c r="B2564" s="24" t="s">
        <v>56</v>
      </c>
      <c r="C2564" s="25" t="s">
        <v>6272</v>
      </c>
      <c r="D2564" s="24" t="s">
        <v>6273</v>
      </c>
      <c r="E2564" s="26" t="s">
        <v>74</v>
      </c>
      <c r="F2564" s="27" t="s">
        <v>6274</v>
      </c>
      <c r="G2564" s="28">
        <v>18</v>
      </c>
      <c r="H2564" s="28">
        <v>18</v>
      </c>
      <c r="I2564" s="29">
        <v>7281</v>
      </c>
      <c r="J2564" s="29"/>
      <c r="K2564" s="29"/>
      <c r="L2564" s="29">
        <v>6170</v>
      </c>
      <c r="M2564" s="28">
        <v>8149</v>
      </c>
      <c r="N2564" s="28" t="s">
        <v>126</v>
      </c>
      <c r="O2564" s="21">
        <f>IF(ISBLANK(J2564),(IF(ISBLANK(I2564),(IF(ISBLANK(K2564),(IF(ISBLANK(M2564),"Preis fehlt",M2564*'JR1'!AD$2)),K2564)),I2564)),J2564)</f>
        <v>7281</v>
      </c>
    </row>
    <row r="2565" spans="1:15" ht="30" x14ac:dyDescent="0.25">
      <c r="A2565" s="14">
        <v>13466</v>
      </c>
      <c r="B2565" s="15" t="s">
        <v>56</v>
      </c>
      <c r="C2565" s="16" t="s">
        <v>6275</v>
      </c>
      <c r="D2565" s="15" t="s">
        <v>6276</v>
      </c>
      <c r="E2565" s="17" t="s">
        <v>59</v>
      </c>
      <c r="F2565" s="18" t="s">
        <v>353</v>
      </c>
      <c r="G2565" s="19">
        <v>1</v>
      </c>
      <c r="H2565" s="19">
        <v>1</v>
      </c>
      <c r="I2565" s="20"/>
      <c r="J2565" s="20"/>
      <c r="K2565" s="20"/>
      <c r="L2565" s="20"/>
      <c r="M2565" s="20"/>
      <c r="N2565" s="19" t="s">
        <v>126</v>
      </c>
      <c r="O2565" s="21" t="str">
        <f>IF(ISBLANK(J2565),(IF(ISBLANK(I2565),(IF(ISBLANK(K2565),(IF(ISBLANK(M2565),"Preis fehlt",M2565*'JR1'!AD$2)),K2565)),I2565)),J2565)</f>
        <v>Preis fehlt</v>
      </c>
    </row>
    <row r="2566" spans="1:15" ht="30" x14ac:dyDescent="0.25">
      <c r="A2566" s="23">
        <v>259</v>
      </c>
      <c r="B2566" s="24" t="s">
        <v>56</v>
      </c>
      <c r="C2566" s="25" t="s">
        <v>6277</v>
      </c>
      <c r="D2566" s="24" t="s">
        <v>6278</v>
      </c>
      <c r="E2566" s="26" t="s">
        <v>129</v>
      </c>
      <c r="F2566" s="27" t="s">
        <v>6279</v>
      </c>
      <c r="G2566" s="28">
        <v>16</v>
      </c>
      <c r="H2566" s="28">
        <v>16</v>
      </c>
      <c r="I2566" s="29">
        <v>4780</v>
      </c>
      <c r="J2566" s="29"/>
      <c r="K2566" s="29"/>
      <c r="L2566" s="29">
        <v>4051</v>
      </c>
      <c r="M2566" s="28">
        <v>5346</v>
      </c>
      <c r="N2566" s="28" t="s">
        <v>126</v>
      </c>
      <c r="O2566" s="21">
        <f>IF(ISBLANK(J2566),(IF(ISBLANK(I2566),(IF(ISBLANK(K2566),(IF(ISBLANK(M2566),"Preis fehlt",M2566*'JR1'!AD$2)),K2566)),I2566)),J2566)</f>
        <v>4780</v>
      </c>
    </row>
    <row r="2567" spans="1:15" x14ac:dyDescent="0.25">
      <c r="A2567" s="14">
        <v>18294</v>
      </c>
      <c r="B2567" s="15" t="s">
        <v>56</v>
      </c>
      <c r="C2567" s="16" t="s">
        <v>6280</v>
      </c>
      <c r="D2567" s="15" t="s">
        <v>6281</v>
      </c>
      <c r="E2567" s="17" t="s">
        <v>59</v>
      </c>
      <c r="F2567" s="18" t="s">
        <v>6282</v>
      </c>
      <c r="G2567" s="19">
        <v>3</v>
      </c>
      <c r="H2567" s="19">
        <v>3</v>
      </c>
      <c r="I2567" s="20"/>
      <c r="J2567" s="20"/>
      <c r="K2567" s="20"/>
      <c r="L2567" s="20"/>
      <c r="M2567" s="20"/>
      <c r="N2567" s="19" t="s">
        <v>111</v>
      </c>
      <c r="O2567" s="21" t="str">
        <f>IF(ISBLANK(J2567),(IF(ISBLANK(I2567),(IF(ISBLANK(K2567),(IF(ISBLANK(M2567),"Preis fehlt",M2567*'JR1'!AD$2)),K2567)),I2567)),J2567)</f>
        <v>Preis fehlt</v>
      </c>
    </row>
    <row r="2568" spans="1:15" x14ac:dyDescent="0.25">
      <c r="A2568" s="23">
        <v>4253</v>
      </c>
      <c r="B2568" s="24" t="s">
        <v>56</v>
      </c>
      <c r="C2568" s="25" t="s">
        <v>6283</v>
      </c>
      <c r="D2568" s="24" t="s">
        <v>6284</v>
      </c>
      <c r="E2568" s="26" t="s">
        <v>59</v>
      </c>
      <c r="F2568" s="27" t="s">
        <v>447</v>
      </c>
      <c r="G2568" s="28">
        <v>1</v>
      </c>
      <c r="H2568" s="28">
        <v>12</v>
      </c>
      <c r="I2568" s="29"/>
      <c r="J2568" s="29"/>
      <c r="K2568" s="29"/>
      <c r="L2568" s="29"/>
      <c r="M2568" s="29"/>
      <c r="N2568" s="28" t="s">
        <v>93</v>
      </c>
      <c r="O2568" s="21" t="str">
        <f>IF(ISBLANK(J2568),(IF(ISBLANK(I2568),(IF(ISBLANK(K2568),(IF(ISBLANK(M2568),"Preis fehlt",M2568*'JR1'!AD$2)),K2568)),I2568)),J2568)</f>
        <v>Preis fehlt</v>
      </c>
    </row>
    <row r="2569" spans="1:15" x14ac:dyDescent="0.25">
      <c r="A2569" s="14">
        <v>864</v>
      </c>
      <c r="B2569" s="15" t="s">
        <v>56</v>
      </c>
      <c r="C2569" s="16" t="s">
        <v>6285</v>
      </c>
      <c r="D2569" s="15" t="s">
        <v>6286</v>
      </c>
      <c r="E2569" s="17" t="s">
        <v>129</v>
      </c>
      <c r="F2569" s="18" t="s">
        <v>929</v>
      </c>
      <c r="G2569" s="19">
        <v>1</v>
      </c>
      <c r="H2569" s="19">
        <v>6</v>
      </c>
      <c r="I2569" s="20">
        <v>1908</v>
      </c>
      <c r="J2569" s="20"/>
      <c r="K2569" s="20"/>
      <c r="L2569" s="20">
        <v>1616</v>
      </c>
      <c r="M2569" s="19">
        <v>2135</v>
      </c>
      <c r="N2569" s="19" t="s">
        <v>67</v>
      </c>
      <c r="O2569" s="21">
        <f>IF(ISBLANK(J2569),(IF(ISBLANK(I2569),(IF(ISBLANK(K2569),(IF(ISBLANK(M2569),"Preis fehlt",M2569*'JR1'!AD$2)),K2569)),I2569)),J2569)</f>
        <v>1908</v>
      </c>
    </row>
    <row r="2570" spans="1:15" x14ac:dyDescent="0.25">
      <c r="A2570" s="14">
        <v>9068</v>
      </c>
      <c r="B2570" s="15" t="s">
        <v>134</v>
      </c>
      <c r="C2570" s="16" t="s">
        <v>6287</v>
      </c>
      <c r="D2570" s="15" t="s">
        <v>6288</v>
      </c>
      <c r="E2570" s="17" t="s">
        <v>59</v>
      </c>
      <c r="F2570" s="18" t="s">
        <v>1373</v>
      </c>
      <c r="G2570" s="19">
        <v>4</v>
      </c>
      <c r="H2570" s="19">
        <v>4</v>
      </c>
      <c r="I2570" s="20">
        <v>475</v>
      </c>
      <c r="J2570" s="20"/>
      <c r="K2570" s="20">
        <v>459</v>
      </c>
      <c r="L2570" s="20">
        <v>403</v>
      </c>
      <c r="M2570" s="19">
        <v>670</v>
      </c>
      <c r="N2570" s="19" t="s">
        <v>67</v>
      </c>
      <c r="O2570" s="21">
        <f>IF(ISBLANK(J2570),(IF(ISBLANK(I2570),(IF(ISBLANK(K2570),(IF(ISBLANK(M2570),"Preis fehlt",M2570*'JR1'!AD$2)),K2570)),I2570)),J2570)</f>
        <v>475</v>
      </c>
    </row>
    <row r="2571" spans="1:15" x14ac:dyDescent="0.25">
      <c r="A2571" s="23">
        <v>13325</v>
      </c>
      <c r="B2571" s="24" t="s">
        <v>62</v>
      </c>
      <c r="C2571" s="25" t="s">
        <v>6289</v>
      </c>
      <c r="D2571" s="24" t="s">
        <v>6290</v>
      </c>
      <c r="E2571" s="26" t="s">
        <v>65</v>
      </c>
      <c r="F2571" s="27" t="s">
        <v>628</v>
      </c>
      <c r="G2571" s="28">
        <v>1</v>
      </c>
      <c r="H2571" s="28">
        <v>4</v>
      </c>
      <c r="I2571" s="29"/>
      <c r="J2571" s="29"/>
      <c r="K2571" s="29"/>
      <c r="L2571" s="29"/>
      <c r="M2571" s="28">
        <v>924</v>
      </c>
      <c r="N2571" s="28" t="s">
        <v>67</v>
      </c>
      <c r="O2571" s="21">
        <f>IF(ISBLANK(J2571),(IF(ISBLANK(I2571),(IF(ISBLANK(K2571),(IF(ISBLANK(M2571),"Preis fehlt",M2571*'JR1'!AD$2)),K2571)),I2571)),J2571)</f>
        <v>1108.8</v>
      </c>
    </row>
    <row r="2572" spans="1:15" x14ac:dyDescent="0.25">
      <c r="A2572" s="23">
        <v>14194</v>
      </c>
      <c r="B2572" s="24" t="s">
        <v>56</v>
      </c>
      <c r="C2572" s="25" t="s">
        <v>6291</v>
      </c>
      <c r="D2572" s="24" t="s">
        <v>6292</v>
      </c>
      <c r="E2572" s="26" t="s">
        <v>59</v>
      </c>
      <c r="F2572" s="27" t="s">
        <v>959</v>
      </c>
      <c r="G2572" s="28">
        <v>1</v>
      </c>
      <c r="H2572" s="28">
        <v>6</v>
      </c>
      <c r="I2572" s="29"/>
      <c r="J2572" s="29"/>
      <c r="K2572" s="29"/>
      <c r="L2572" s="29"/>
      <c r="M2572" s="29"/>
      <c r="N2572" s="28" t="s">
        <v>67</v>
      </c>
      <c r="O2572" s="21" t="str">
        <f>IF(ISBLANK(J2572),(IF(ISBLANK(I2572),(IF(ISBLANK(K2572),(IF(ISBLANK(M2572),"Preis fehlt",M2572*'JR1'!AD$2)),K2572)),I2572)),J2572)</f>
        <v>Preis fehlt</v>
      </c>
    </row>
    <row r="2573" spans="1:15" x14ac:dyDescent="0.25">
      <c r="A2573" s="14">
        <v>10517</v>
      </c>
      <c r="B2573" s="15" t="s">
        <v>56</v>
      </c>
      <c r="C2573" s="16" t="s">
        <v>6293</v>
      </c>
      <c r="D2573" s="15" t="s">
        <v>6294</v>
      </c>
      <c r="E2573" s="17" t="s">
        <v>59</v>
      </c>
      <c r="F2573" s="18" t="s">
        <v>525</v>
      </c>
      <c r="G2573" s="19">
        <v>4</v>
      </c>
      <c r="H2573" s="19">
        <v>4</v>
      </c>
      <c r="I2573" s="20"/>
      <c r="J2573" s="20"/>
      <c r="K2573" s="20"/>
      <c r="L2573" s="20"/>
      <c r="M2573" s="20"/>
      <c r="N2573" s="19" t="s">
        <v>67</v>
      </c>
      <c r="O2573" s="21" t="str">
        <f>IF(ISBLANK(J2573),(IF(ISBLANK(I2573),(IF(ISBLANK(K2573),(IF(ISBLANK(M2573),"Preis fehlt",M2573*'JR1'!AD$2)),K2573)),I2573)),J2573)</f>
        <v>Preis fehlt</v>
      </c>
    </row>
    <row r="2574" spans="1:15" ht="30" x14ac:dyDescent="0.25">
      <c r="A2574" s="23">
        <v>13243</v>
      </c>
      <c r="B2574" s="24" t="s">
        <v>62</v>
      </c>
      <c r="C2574" s="25" t="s">
        <v>6295</v>
      </c>
      <c r="D2574" s="24" t="s">
        <v>6296</v>
      </c>
      <c r="E2574" s="26" t="s">
        <v>65</v>
      </c>
      <c r="F2574" s="27" t="s">
        <v>5683</v>
      </c>
      <c r="G2574" s="28">
        <v>12</v>
      </c>
      <c r="H2574" s="28">
        <v>12</v>
      </c>
      <c r="I2574" s="29"/>
      <c r="J2574" s="29"/>
      <c r="K2574" s="29"/>
      <c r="L2574" s="29"/>
      <c r="M2574" s="28">
        <v>1309</v>
      </c>
      <c r="N2574" s="28" t="s">
        <v>67</v>
      </c>
      <c r="O2574" s="21">
        <f>IF(ISBLANK(J2574),(IF(ISBLANK(I2574),(IF(ISBLANK(K2574),(IF(ISBLANK(M2574),"Preis fehlt",M2574*'JR1'!AD$2)),K2574)),I2574)),J2574)</f>
        <v>1570.8</v>
      </c>
    </row>
    <row r="2575" spans="1:15" x14ac:dyDescent="0.25">
      <c r="A2575" s="14">
        <v>5560</v>
      </c>
      <c r="B2575" s="15" t="s">
        <v>56</v>
      </c>
      <c r="C2575" s="16" t="s">
        <v>6297</v>
      </c>
      <c r="D2575" s="15" t="s">
        <v>6298</v>
      </c>
      <c r="E2575" s="17" t="s">
        <v>83</v>
      </c>
      <c r="F2575" s="18" t="s">
        <v>1897</v>
      </c>
      <c r="G2575" s="19">
        <v>6</v>
      </c>
      <c r="H2575" s="19">
        <v>6</v>
      </c>
      <c r="I2575" s="20">
        <v>913</v>
      </c>
      <c r="J2575" s="20"/>
      <c r="K2575" s="20"/>
      <c r="L2575" s="20">
        <v>775</v>
      </c>
      <c r="M2575" s="19">
        <v>1021</v>
      </c>
      <c r="N2575" s="19" t="s">
        <v>104</v>
      </c>
      <c r="O2575" s="21">
        <f>IF(ISBLANK(J2575),(IF(ISBLANK(I2575),(IF(ISBLANK(K2575),(IF(ISBLANK(M2575),"Preis fehlt",M2575*'JR1'!AD$2)),K2575)),I2575)),J2575)</f>
        <v>913</v>
      </c>
    </row>
    <row r="2576" spans="1:15" x14ac:dyDescent="0.25">
      <c r="A2576" s="23">
        <v>7002</v>
      </c>
      <c r="B2576" s="24" t="s">
        <v>62</v>
      </c>
      <c r="C2576" s="25" t="s">
        <v>6299</v>
      </c>
      <c r="D2576" s="24" t="s">
        <v>6300</v>
      </c>
      <c r="E2576" s="26" t="s">
        <v>70</v>
      </c>
      <c r="F2576" s="27" t="s">
        <v>701</v>
      </c>
      <c r="G2576" s="28">
        <v>1</v>
      </c>
      <c r="H2576" s="28">
        <v>10</v>
      </c>
      <c r="I2576" s="29"/>
      <c r="J2576" s="29"/>
      <c r="K2576" s="29"/>
      <c r="L2576" s="29"/>
      <c r="M2576" s="28">
        <v>2312</v>
      </c>
      <c r="N2576" s="28" t="s">
        <v>67</v>
      </c>
      <c r="O2576" s="21">
        <f>IF(ISBLANK(J2576),(IF(ISBLANK(I2576),(IF(ISBLANK(K2576),(IF(ISBLANK(M2576),"Preis fehlt",M2576*'JR1'!AD$2)),K2576)),I2576)),J2576)</f>
        <v>2774.4</v>
      </c>
    </row>
    <row r="2577" spans="1:15" x14ac:dyDescent="0.25">
      <c r="A2577" s="14">
        <v>18852</v>
      </c>
      <c r="B2577" s="15" t="s">
        <v>56</v>
      </c>
      <c r="C2577" s="16" t="s">
        <v>6301</v>
      </c>
      <c r="D2577" s="15" t="s">
        <v>6302</v>
      </c>
      <c r="E2577" s="17" t="s">
        <v>59</v>
      </c>
      <c r="F2577" s="18" t="s">
        <v>214</v>
      </c>
      <c r="G2577" s="19">
        <v>1</v>
      </c>
      <c r="H2577" s="19">
        <v>4</v>
      </c>
      <c r="I2577" s="20"/>
      <c r="J2577" s="20"/>
      <c r="K2577" s="20"/>
      <c r="L2577" s="20"/>
      <c r="M2577" s="20"/>
      <c r="N2577" s="19" t="s">
        <v>67</v>
      </c>
      <c r="O2577" s="21" t="str">
        <f>IF(ISBLANK(J2577),(IF(ISBLANK(I2577),(IF(ISBLANK(K2577),(IF(ISBLANK(M2577),"Preis fehlt",M2577*'JR1'!AD$2)),K2577)),I2577)),J2577)</f>
        <v>Preis fehlt</v>
      </c>
    </row>
    <row r="2578" spans="1:15" x14ac:dyDescent="0.25">
      <c r="A2578" s="23">
        <v>13125</v>
      </c>
      <c r="B2578" s="24" t="s">
        <v>62</v>
      </c>
      <c r="C2578" s="25" t="s">
        <v>6303</v>
      </c>
      <c r="D2578" s="24" t="s">
        <v>6304</v>
      </c>
      <c r="E2578" s="26" t="s">
        <v>65</v>
      </c>
      <c r="F2578" s="27" t="s">
        <v>628</v>
      </c>
      <c r="G2578" s="28">
        <v>1</v>
      </c>
      <c r="H2578" s="28">
        <v>4</v>
      </c>
      <c r="I2578" s="29"/>
      <c r="J2578" s="29"/>
      <c r="K2578" s="29"/>
      <c r="L2578" s="29"/>
      <c r="M2578" s="28">
        <v>1014</v>
      </c>
      <c r="N2578" s="28" t="s">
        <v>67</v>
      </c>
      <c r="O2578" s="21">
        <f>IF(ISBLANK(J2578),(IF(ISBLANK(I2578),(IF(ISBLANK(K2578),(IF(ISBLANK(M2578),"Preis fehlt",M2578*'JR1'!AD$2)),K2578)),I2578)),J2578)</f>
        <v>1216.8</v>
      </c>
    </row>
    <row r="2579" spans="1:15" x14ac:dyDescent="0.25">
      <c r="A2579" s="14">
        <v>3085</v>
      </c>
      <c r="B2579" s="15" t="s">
        <v>56</v>
      </c>
      <c r="C2579" s="16" t="s">
        <v>6305</v>
      </c>
      <c r="D2579" s="15" t="s">
        <v>6306</v>
      </c>
      <c r="E2579" s="17" t="s">
        <v>83</v>
      </c>
      <c r="F2579" s="18" t="s">
        <v>1885</v>
      </c>
      <c r="G2579" s="19">
        <v>12</v>
      </c>
      <c r="H2579" s="19">
        <v>12</v>
      </c>
      <c r="I2579" s="20">
        <v>1131</v>
      </c>
      <c r="J2579" s="20"/>
      <c r="K2579" s="20"/>
      <c r="L2579" s="20">
        <v>959</v>
      </c>
      <c r="M2579" s="19">
        <v>1265</v>
      </c>
      <c r="N2579" s="19" t="s">
        <v>76</v>
      </c>
      <c r="O2579" s="21">
        <f>IF(ISBLANK(J2579),(IF(ISBLANK(I2579),(IF(ISBLANK(K2579),(IF(ISBLANK(M2579),"Preis fehlt",M2579*'JR1'!AD$2)),K2579)),I2579)),J2579)</f>
        <v>1131</v>
      </c>
    </row>
    <row r="2580" spans="1:15" ht="30" x14ac:dyDescent="0.25">
      <c r="A2580" s="23">
        <v>17026</v>
      </c>
      <c r="B2580" s="24" t="s">
        <v>56</v>
      </c>
      <c r="C2580" s="25" t="s">
        <v>6307</v>
      </c>
      <c r="D2580" s="24" t="s">
        <v>6308</v>
      </c>
      <c r="E2580" s="26" t="s">
        <v>352</v>
      </c>
      <c r="F2580" s="27" t="s">
        <v>1034</v>
      </c>
      <c r="G2580" s="28">
        <v>4</v>
      </c>
      <c r="H2580" s="28">
        <v>4</v>
      </c>
      <c r="I2580" s="29"/>
      <c r="J2580" s="29"/>
      <c r="K2580" s="29"/>
      <c r="L2580" s="29"/>
      <c r="M2580" s="29"/>
      <c r="N2580" s="28" t="s">
        <v>88</v>
      </c>
      <c r="O2580" s="21" t="str">
        <f>IF(ISBLANK(J2580),(IF(ISBLANK(I2580),(IF(ISBLANK(K2580),(IF(ISBLANK(M2580),"Preis fehlt",M2580*'JR1'!AD$2)),K2580)),I2580)),J2580)</f>
        <v>Preis fehlt</v>
      </c>
    </row>
    <row r="2581" spans="1:15" x14ac:dyDescent="0.25">
      <c r="A2581" s="14">
        <v>547</v>
      </c>
      <c r="B2581" s="15" t="s">
        <v>56</v>
      </c>
      <c r="C2581" s="16" t="s">
        <v>6309</v>
      </c>
      <c r="D2581" s="15" t="s">
        <v>6310</v>
      </c>
      <c r="E2581" s="17" t="s">
        <v>74</v>
      </c>
      <c r="F2581" s="18" t="s">
        <v>4385</v>
      </c>
      <c r="G2581" s="19">
        <v>12</v>
      </c>
      <c r="H2581" s="19">
        <v>12</v>
      </c>
      <c r="I2581" s="20">
        <v>2903</v>
      </c>
      <c r="J2581" s="20"/>
      <c r="K2581" s="20"/>
      <c r="L2581" s="20">
        <v>2461</v>
      </c>
      <c r="M2581" s="19">
        <v>3248</v>
      </c>
      <c r="N2581" s="19" t="s">
        <v>76</v>
      </c>
      <c r="O2581" s="21">
        <f>IF(ISBLANK(J2581),(IF(ISBLANK(I2581),(IF(ISBLANK(K2581),(IF(ISBLANK(M2581),"Preis fehlt",M2581*'JR1'!AD$2)),K2581)),I2581)),J2581)</f>
        <v>2903</v>
      </c>
    </row>
    <row r="2582" spans="1:15" x14ac:dyDescent="0.25">
      <c r="A2582" s="23">
        <v>548</v>
      </c>
      <c r="B2582" s="24" t="s">
        <v>56</v>
      </c>
      <c r="C2582" s="25" t="s">
        <v>6311</v>
      </c>
      <c r="D2582" s="24" t="s">
        <v>6312</v>
      </c>
      <c r="E2582" s="26" t="s">
        <v>74</v>
      </c>
      <c r="F2582" s="27" t="s">
        <v>4385</v>
      </c>
      <c r="G2582" s="28">
        <v>12</v>
      </c>
      <c r="H2582" s="28">
        <v>12</v>
      </c>
      <c r="I2582" s="29">
        <v>2859</v>
      </c>
      <c r="J2582" s="29"/>
      <c r="K2582" s="29"/>
      <c r="L2582" s="29">
        <v>2423</v>
      </c>
      <c r="M2582" s="28">
        <v>3201</v>
      </c>
      <c r="N2582" s="28" t="s">
        <v>76</v>
      </c>
      <c r="O2582" s="21">
        <f>IF(ISBLANK(J2582),(IF(ISBLANK(I2582),(IF(ISBLANK(K2582),(IF(ISBLANK(M2582),"Preis fehlt",M2582*'JR1'!AD$2)),K2582)),I2582)),J2582)</f>
        <v>2859</v>
      </c>
    </row>
    <row r="2583" spans="1:15" x14ac:dyDescent="0.25">
      <c r="A2583" s="14">
        <v>130</v>
      </c>
      <c r="B2583" s="15" t="s">
        <v>56</v>
      </c>
      <c r="C2583" s="16" t="s">
        <v>6313</v>
      </c>
      <c r="D2583" s="15" t="s">
        <v>6314</v>
      </c>
      <c r="E2583" s="17" t="s">
        <v>74</v>
      </c>
      <c r="F2583" s="18" t="s">
        <v>2016</v>
      </c>
      <c r="G2583" s="19">
        <v>12</v>
      </c>
      <c r="H2583" s="19">
        <v>12</v>
      </c>
      <c r="I2583" s="20">
        <v>1930</v>
      </c>
      <c r="J2583" s="20"/>
      <c r="K2583" s="20"/>
      <c r="L2583" s="20">
        <v>1635</v>
      </c>
      <c r="M2583" s="19">
        <v>2161</v>
      </c>
      <c r="N2583" s="19" t="s">
        <v>76</v>
      </c>
      <c r="O2583" s="21">
        <f>IF(ISBLANK(J2583),(IF(ISBLANK(I2583),(IF(ISBLANK(K2583),(IF(ISBLANK(M2583),"Preis fehlt",M2583*'JR1'!AD$2)),K2583)),I2583)),J2583)</f>
        <v>1930</v>
      </c>
    </row>
    <row r="2584" spans="1:15" x14ac:dyDescent="0.25">
      <c r="A2584" s="23">
        <v>171</v>
      </c>
      <c r="B2584" s="24" t="s">
        <v>56</v>
      </c>
      <c r="C2584" s="25" t="s">
        <v>6315</v>
      </c>
      <c r="D2584" s="24" t="s">
        <v>6316</v>
      </c>
      <c r="E2584" s="26" t="s">
        <v>74</v>
      </c>
      <c r="F2584" s="27" t="s">
        <v>4729</v>
      </c>
      <c r="G2584" s="28">
        <v>8</v>
      </c>
      <c r="H2584" s="28">
        <v>8</v>
      </c>
      <c r="I2584" s="29">
        <v>1970</v>
      </c>
      <c r="J2584" s="29"/>
      <c r="K2584" s="29"/>
      <c r="L2584" s="29">
        <v>1671</v>
      </c>
      <c r="M2584" s="28">
        <v>2205</v>
      </c>
      <c r="N2584" s="28" t="s">
        <v>76</v>
      </c>
      <c r="O2584" s="21">
        <f>IF(ISBLANK(J2584),(IF(ISBLANK(I2584),(IF(ISBLANK(K2584),(IF(ISBLANK(M2584),"Preis fehlt",M2584*'JR1'!AD$2)),K2584)),I2584)),J2584)</f>
        <v>1970</v>
      </c>
    </row>
    <row r="2585" spans="1:15" ht="30" x14ac:dyDescent="0.25">
      <c r="A2585" s="14">
        <v>1012</v>
      </c>
      <c r="B2585" s="15" t="s">
        <v>56</v>
      </c>
      <c r="C2585" s="16" t="s">
        <v>6317</v>
      </c>
      <c r="D2585" s="15" t="s">
        <v>6318</v>
      </c>
      <c r="E2585" s="17" t="s">
        <v>129</v>
      </c>
      <c r="F2585" s="18" t="s">
        <v>2937</v>
      </c>
      <c r="G2585" s="19">
        <v>12</v>
      </c>
      <c r="H2585" s="19">
        <v>12</v>
      </c>
      <c r="I2585" s="20">
        <v>1975</v>
      </c>
      <c r="J2585" s="20"/>
      <c r="K2585" s="20"/>
      <c r="L2585" s="20">
        <v>1673</v>
      </c>
      <c r="M2585" s="19">
        <v>2213</v>
      </c>
      <c r="N2585" s="19" t="s">
        <v>76</v>
      </c>
      <c r="O2585" s="21">
        <f>IF(ISBLANK(J2585),(IF(ISBLANK(I2585),(IF(ISBLANK(K2585),(IF(ISBLANK(M2585),"Preis fehlt",M2585*'JR1'!AD$2)),K2585)),I2585)),J2585)</f>
        <v>1975</v>
      </c>
    </row>
    <row r="2586" spans="1:15" ht="30" x14ac:dyDescent="0.25">
      <c r="A2586" s="23">
        <v>1022</v>
      </c>
      <c r="B2586" s="24" t="s">
        <v>56</v>
      </c>
      <c r="C2586" s="25" t="s">
        <v>6319</v>
      </c>
      <c r="D2586" s="24" t="s">
        <v>6320</v>
      </c>
      <c r="E2586" s="26" t="s">
        <v>154</v>
      </c>
      <c r="F2586" s="27" t="s">
        <v>6321</v>
      </c>
      <c r="G2586" s="28">
        <v>8</v>
      </c>
      <c r="H2586" s="28">
        <v>8</v>
      </c>
      <c r="I2586" s="29">
        <v>1417</v>
      </c>
      <c r="J2586" s="29"/>
      <c r="K2586" s="29"/>
      <c r="L2586" s="29">
        <v>1201</v>
      </c>
      <c r="M2586" s="28">
        <v>1583</v>
      </c>
      <c r="N2586" s="28" t="s">
        <v>76</v>
      </c>
      <c r="O2586" s="21">
        <f>IF(ISBLANK(J2586),(IF(ISBLANK(I2586),(IF(ISBLANK(K2586),(IF(ISBLANK(M2586),"Preis fehlt",M2586*'JR1'!AD$2)),K2586)),I2586)),J2586)</f>
        <v>1417</v>
      </c>
    </row>
    <row r="2587" spans="1:15" ht="30" x14ac:dyDescent="0.25">
      <c r="A2587" s="14">
        <v>135</v>
      </c>
      <c r="B2587" s="15" t="s">
        <v>56</v>
      </c>
      <c r="C2587" s="16" t="s">
        <v>6322</v>
      </c>
      <c r="D2587" s="15" t="s">
        <v>6323</v>
      </c>
      <c r="E2587" s="17" t="s">
        <v>59</v>
      </c>
      <c r="F2587" s="18" t="s">
        <v>161</v>
      </c>
      <c r="G2587" s="19">
        <v>24</v>
      </c>
      <c r="H2587" s="19">
        <v>24</v>
      </c>
      <c r="I2587" s="20">
        <v>5473</v>
      </c>
      <c r="J2587" s="20"/>
      <c r="K2587" s="20"/>
      <c r="L2587" s="20">
        <v>4639</v>
      </c>
      <c r="M2587" s="19">
        <v>6125</v>
      </c>
      <c r="N2587" s="19" t="s">
        <v>76</v>
      </c>
      <c r="O2587" s="21">
        <f>IF(ISBLANK(J2587),(IF(ISBLANK(I2587),(IF(ISBLANK(K2587),(IF(ISBLANK(M2587),"Preis fehlt",M2587*'JR1'!AD$2)),K2587)),I2587)),J2587)</f>
        <v>5473</v>
      </c>
    </row>
    <row r="2588" spans="1:15" ht="30" x14ac:dyDescent="0.25">
      <c r="A2588" s="23">
        <v>316</v>
      </c>
      <c r="B2588" s="24" t="s">
        <v>56</v>
      </c>
      <c r="C2588" s="25" t="s">
        <v>6324</v>
      </c>
      <c r="D2588" s="24" t="s">
        <v>6325</v>
      </c>
      <c r="E2588" s="26" t="s">
        <v>74</v>
      </c>
      <c r="F2588" s="27" t="s">
        <v>161</v>
      </c>
      <c r="G2588" s="28">
        <v>36</v>
      </c>
      <c r="H2588" s="28">
        <v>36</v>
      </c>
      <c r="I2588" s="29">
        <v>6922</v>
      </c>
      <c r="J2588" s="29"/>
      <c r="K2588" s="29"/>
      <c r="L2588" s="29">
        <v>5867</v>
      </c>
      <c r="M2588" s="28">
        <v>7748</v>
      </c>
      <c r="N2588" s="28" t="s">
        <v>76</v>
      </c>
      <c r="O2588" s="21">
        <f>IF(ISBLANK(J2588),(IF(ISBLANK(I2588),(IF(ISBLANK(K2588),(IF(ISBLANK(M2588),"Preis fehlt",M2588*'JR1'!AD$2)),K2588)),I2588)),J2588)</f>
        <v>6922</v>
      </c>
    </row>
    <row r="2589" spans="1:15" ht="30" x14ac:dyDescent="0.25">
      <c r="A2589" s="14">
        <v>1008</v>
      </c>
      <c r="B2589" s="15" t="s">
        <v>56</v>
      </c>
      <c r="C2589" s="16" t="s">
        <v>6326</v>
      </c>
      <c r="D2589" s="15" t="s">
        <v>6327</v>
      </c>
      <c r="E2589" s="17" t="s">
        <v>129</v>
      </c>
      <c r="F2589" s="18" t="s">
        <v>161</v>
      </c>
      <c r="G2589" s="19">
        <v>44</v>
      </c>
      <c r="H2589" s="19">
        <v>44</v>
      </c>
      <c r="I2589" s="20">
        <v>8207</v>
      </c>
      <c r="J2589" s="20"/>
      <c r="K2589" s="20"/>
      <c r="L2589" s="20">
        <v>6957</v>
      </c>
      <c r="M2589" s="19">
        <v>9186</v>
      </c>
      <c r="N2589" s="19" t="s">
        <v>76</v>
      </c>
      <c r="O2589" s="21">
        <f>IF(ISBLANK(J2589),(IF(ISBLANK(I2589),(IF(ISBLANK(K2589),(IF(ISBLANK(M2589),"Preis fehlt",M2589*'JR1'!AD$2)),K2589)),I2589)),J2589)</f>
        <v>8207</v>
      </c>
    </row>
    <row r="2590" spans="1:15" ht="30" x14ac:dyDescent="0.25">
      <c r="A2590" s="23">
        <v>1021</v>
      </c>
      <c r="B2590" s="24" t="s">
        <v>56</v>
      </c>
      <c r="C2590" s="25" t="s">
        <v>6328</v>
      </c>
      <c r="D2590" s="24" t="s">
        <v>6329</v>
      </c>
      <c r="E2590" s="26" t="s">
        <v>59</v>
      </c>
      <c r="F2590" s="27" t="s">
        <v>161</v>
      </c>
      <c r="G2590" s="28">
        <v>56</v>
      </c>
      <c r="H2590" s="28">
        <v>56</v>
      </c>
      <c r="I2590" s="29">
        <v>9303</v>
      </c>
      <c r="J2590" s="29"/>
      <c r="K2590" s="29"/>
      <c r="L2590" s="29">
        <v>7885</v>
      </c>
      <c r="M2590" s="28">
        <v>10415</v>
      </c>
      <c r="N2590" s="28" t="s">
        <v>76</v>
      </c>
      <c r="O2590" s="21">
        <f>IF(ISBLANK(J2590),(IF(ISBLANK(I2590),(IF(ISBLANK(K2590),(IF(ISBLANK(M2590),"Preis fehlt",M2590*'JR1'!AD$2)),K2590)),I2590)),J2590)</f>
        <v>9303</v>
      </c>
    </row>
    <row r="2591" spans="1:15" ht="30" x14ac:dyDescent="0.25">
      <c r="A2591" s="14">
        <v>1035</v>
      </c>
      <c r="B2591" s="15" t="s">
        <v>56</v>
      </c>
      <c r="C2591" s="16" t="s">
        <v>6330</v>
      </c>
      <c r="D2591" s="15" t="s">
        <v>6331</v>
      </c>
      <c r="E2591" s="17" t="s">
        <v>91</v>
      </c>
      <c r="F2591" s="18" t="s">
        <v>161</v>
      </c>
      <c r="G2591" s="19">
        <v>64</v>
      </c>
      <c r="H2591" s="19">
        <v>64</v>
      </c>
      <c r="I2591" s="20">
        <v>10352</v>
      </c>
      <c r="J2591" s="20"/>
      <c r="K2591" s="20"/>
      <c r="L2591" s="20">
        <v>8774</v>
      </c>
      <c r="M2591" s="19">
        <v>11586</v>
      </c>
      <c r="N2591" s="19" t="s">
        <v>76</v>
      </c>
      <c r="O2591" s="21">
        <f>IF(ISBLANK(J2591),(IF(ISBLANK(I2591),(IF(ISBLANK(K2591),(IF(ISBLANK(M2591),"Preis fehlt",M2591*'JR1'!AD$2)),K2591)),I2591)),J2591)</f>
        <v>10352</v>
      </c>
    </row>
    <row r="2592" spans="1:15" x14ac:dyDescent="0.25">
      <c r="A2592" s="23">
        <v>18090</v>
      </c>
      <c r="B2592" s="24" t="s">
        <v>56</v>
      </c>
      <c r="C2592" s="25" t="s">
        <v>6332</v>
      </c>
      <c r="D2592" s="24" t="s">
        <v>6333</v>
      </c>
      <c r="E2592" s="26" t="s">
        <v>59</v>
      </c>
      <c r="F2592" s="27" t="s">
        <v>5119</v>
      </c>
      <c r="G2592" s="28">
        <v>6</v>
      </c>
      <c r="H2592" s="28">
        <v>6</v>
      </c>
      <c r="I2592" s="29"/>
      <c r="J2592" s="29"/>
      <c r="K2592" s="29"/>
      <c r="L2592" s="29"/>
      <c r="M2592" s="29"/>
      <c r="N2592" s="28" t="s">
        <v>67</v>
      </c>
      <c r="O2592" s="21" t="str">
        <f>IF(ISBLANK(J2592),(IF(ISBLANK(I2592),(IF(ISBLANK(K2592),(IF(ISBLANK(M2592),"Preis fehlt",M2592*'JR1'!AD$2)),K2592)),I2592)),J2592)</f>
        <v>Preis fehlt</v>
      </c>
    </row>
    <row r="2593" spans="1:15" x14ac:dyDescent="0.25">
      <c r="A2593" s="14">
        <v>17029</v>
      </c>
      <c r="B2593" s="15" t="s">
        <v>56</v>
      </c>
      <c r="C2593" s="16" t="s">
        <v>6334</v>
      </c>
      <c r="D2593" s="15" t="s">
        <v>6335</v>
      </c>
      <c r="E2593" s="17" t="s">
        <v>129</v>
      </c>
      <c r="F2593" s="18" t="s">
        <v>525</v>
      </c>
      <c r="G2593" s="19">
        <v>4</v>
      </c>
      <c r="H2593" s="19">
        <v>4</v>
      </c>
      <c r="I2593" s="20">
        <v>267</v>
      </c>
      <c r="J2593" s="20"/>
      <c r="K2593" s="20"/>
      <c r="L2593" s="20">
        <v>228</v>
      </c>
      <c r="M2593" s="19">
        <v>376</v>
      </c>
      <c r="N2593" s="19" t="s">
        <v>76</v>
      </c>
      <c r="O2593" s="21">
        <f>IF(ISBLANK(J2593),(IF(ISBLANK(I2593),(IF(ISBLANK(K2593),(IF(ISBLANK(M2593),"Preis fehlt",M2593*'JR1'!AD$2)),K2593)),I2593)),J2593)</f>
        <v>267</v>
      </c>
    </row>
    <row r="2594" spans="1:15" x14ac:dyDescent="0.25">
      <c r="A2594" s="23">
        <v>4052</v>
      </c>
      <c r="B2594" s="24" t="s">
        <v>56</v>
      </c>
      <c r="C2594" s="25" t="s">
        <v>6336</v>
      </c>
      <c r="D2594" s="24" t="s">
        <v>6337</v>
      </c>
      <c r="E2594" s="26" t="s">
        <v>129</v>
      </c>
      <c r="F2594" s="27" t="s">
        <v>1210</v>
      </c>
      <c r="G2594" s="28">
        <v>6</v>
      </c>
      <c r="H2594" s="28">
        <v>6</v>
      </c>
      <c r="I2594" s="29">
        <v>413</v>
      </c>
      <c r="J2594" s="29"/>
      <c r="K2594" s="29"/>
      <c r="L2594" s="29">
        <v>350</v>
      </c>
      <c r="M2594" s="28">
        <v>462</v>
      </c>
      <c r="N2594" s="28" t="s">
        <v>67</v>
      </c>
      <c r="O2594" s="21">
        <f>IF(ISBLANK(J2594),(IF(ISBLANK(I2594),(IF(ISBLANK(K2594),(IF(ISBLANK(M2594),"Preis fehlt",M2594*'JR1'!AD$2)),K2594)),I2594)),J2594)</f>
        <v>413</v>
      </c>
    </row>
    <row r="2595" spans="1:15" x14ac:dyDescent="0.25">
      <c r="A2595" s="14">
        <v>12728</v>
      </c>
      <c r="B2595" s="15" t="s">
        <v>56</v>
      </c>
      <c r="C2595" s="16" t="s">
        <v>6338</v>
      </c>
      <c r="D2595" s="15" t="s">
        <v>6339</v>
      </c>
      <c r="E2595" s="17" t="s">
        <v>129</v>
      </c>
      <c r="F2595" s="18" t="s">
        <v>2755</v>
      </c>
      <c r="G2595" s="19">
        <v>6</v>
      </c>
      <c r="H2595" s="19">
        <v>6</v>
      </c>
      <c r="I2595" s="20">
        <v>847</v>
      </c>
      <c r="J2595" s="20"/>
      <c r="K2595" s="20"/>
      <c r="L2595" s="20">
        <v>717</v>
      </c>
      <c r="M2595" s="19">
        <v>952</v>
      </c>
      <c r="N2595" s="19" t="s">
        <v>67</v>
      </c>
      <c r="O2595" s="21">
        <f>IF(ISBLANK(J2595),(IF(ISBLANK(I2595),(IF(ISBLANK(K2595),(IF(ISBLANK(M2595),"Preis fehlt",M2595*'JR1'!AD$2)),K2595)),I2595)),J2595)</f>
        <v>847</v>
      </c>
    </row>
    <row r="2596" spans="1:15" ht="30" x14ac:dyDescent="0.25">
      <c r="A2596" s="23">
        <v>5189</v>
      </c>
      <c r="B2596" s="24" t="s">
        <v>56</v>
      </c>
      <c r="C2596" t="s">
        <v>6340</v>
      </c>
      <c r="D2596" s="24" t="s">
        <v>6341</v>
      </c>
      <c r="E2596" s="26" t="s">
        <v>129</v>
      </c>
      <c r="F2596" s="27" t="s">
        <v>378</v>
      </c>
      <c r="G2596" s="28">
        <v>12</v>
      </c>
      <c r="H2596" s="28">
        <v>12</v>
      </c>
      <c r="I2596" s="29"/>
      <c r="J2596" s="29"/>
      <c r="K2596" s="29"/>
      <c r="L2596" s="29"/>
      <c r="M2596" s="29"/>
      <c r="N2596" s="28" t="s">
        <v>61</v>
      </c>
      <c r="O2596" s="21" t="str">
        <f>IF(ISBLANK(J2596),(IF(ISBLANK(I2596),(IF(ISBLANK(K2596),(IF(ISBLANK(M2596),"Preis fehlt",M2596*'JR1'!AD$2)),K2596)),I2596)),J2596)</f>
        <v>Preis fehlt</v>
      </c>
    </row>
    <row r="2597" spans="1:15" ht="30" x14ac:dyDescent="0.25">
      <c r="A2597" s="14">
        <v>5431</v>
      </c>
      <c r="B2597" s="15" t="s">
        <v>56</v>
      </c>
      <c r="C2597" s="16" t="s">
        <v>6342</v>
      </c>
      <c r="D2597" s="15" t="s">
        <v>6343</v>
      </c>
      <c r="E2597" s="17" t="s">
        <v>59</v>
      </c>
      <c r="F2597" s="18" t="s">
        <v>161</v>
      </c>
      <c r="G2597" s="19">
        <v>13</v>
      </c>
      <c r="H2597" s="19">
        <v>13</v>
      </c>
      <c r="I2597" s="20">
        <v>2982</v>
      </c>
      <c r="J2597" s="20"/>
      <c r="K2597" s="20"/>
      <c r="L2597" s="20">
        <v>2569</v>
      </c>
      <c r="M2597" s="19">
        <v>3337</v>
      </c>
      <c r="N2597" s="19" t="s">
        <v>61</v>
      </c>
      <c r="O2597" s="21">
        <f>IF(ISBLANK(J2597),(IF(ISBLANK(I2597),(IF(ISBLANK(K2597),(IF(ISBLANK(M2597),"Preis fehlt",M2597*'JR1'!AD$2)),K2597)),I2597)),J2597)</f>
        <v>2982</v>
      </c>
    </row>
    <row r="2598" spans="1:15" x14ac:dyDescent="0.25">
      <c r="A2598" s="23">
        <v>2115</v>
      </c>
      <c r="B2598" s="24" t="s">
        <v>56</v>
      </c>
      <c r="C2598" s="25" t="s">
        <v>6344</v>
      </c>
      <c r="D2598" s="24" t="s">
        <v>6345</v>
      </c>
      <c r="E2598" s="26" t="s">
        <v>129</v>
      </c>
      <c r="F2598" s="27" t="s">
        <v>1744</v>
      </c>
      <c r="G2598" s="28">
        <v>1</v>
      </c>
      <c r="H2598" s="28">
        <v>12</v>
      </c>
      <c r="I2598" s="29">
        <v>2628</v>
      </c>
      <c r="J2598" s="29"/>
      <c r="K2598" s="29"/>
      <c r="L2598" s="29">
        <v>2226</v>
      </c>
      <c r="M2598" s="28">
        <v>2938</v>
      </c>
      <c r="N2598" s="28" t="s">
        <v>104</v>
      </c>
      <c r="O2598" s="21">
        <f>IF(ISBLANK(J2598),(IF(ISBLANK(I2598),(IF(ISBLANK(K2598),(IF(ISBLANK(M2598),"Preis fehlt",M2598*'JR1'!AD$2)),K2598)),I2598)),J2598)</f>
        <v>2628</v>
      </c>
    </row>
    <row r="2599" spans="1:15" x14ac:dyDescent="0.25">
      <c r="A2599" s="14">
        <v>2119</v>
      </c>
      <c r="B2599" s="15" t="s">
        <v>56</v>
      </c>
      <c r="C2599" s="16" t="s">
        <v>6346</v>
      </c>
      <c r="D2599" s="15" t="s">
        <v>6347</v>
      </c>
      <c r="E2599" s="17" t="s">
        <v>74</v>
      </c>
      <c r="F2599" s="18" t="s">
        <v>183</v>
      </c>
      <c r="G2599" s="19">
        <v>1</v>
      </c>
      <c r="H2599" s="19">
        <v>12</v>
      </c>
      <c r="I2599" s="20">
        <v>2485</v>
      </c>
      <c r="J2599" s="20"/>
      <c r="K2599" s="20"/>
      <c r="L2599" s="20">
        <v>2108</v>
      </c>
      <c r="M2599" s="19">
        <v>2780</v>
      </c>
      <c r="N2599" s="19" t="s">
        <v>104</v>
      </c>
      <c r="O2599" s="21">
        <f>IF(ISBLANK(J2599),(IF(ISBLANK(I2599),(IF(ISBLANK(K2599),(IF(ISBLANK(M2599),"Preis fehlt",M2599*'JR1'!AD$2)),K2599)),I2599)),J2599)</f>
        <v>2485</v>
      </c>
    </row>
    <row r="2600" spans="1:15" x14ac:dyDescent="0.25">
      <c r="A2600" s="23">
        <v>18835</v>
      </c>
      <c r="B2600" s="24" t="s">
        <v>56</v>
      </c>
      <c r="C2600" s="25" t="s">
        <v>6348</v>
      </c>
      <c r="D2600" s="24" t="s">
        <v>6349</v>
      </c>
      <c r="E2600" s="26" t="s">
        <v>59</v>
      </c>
      <c r="F2600" s="27" t="s">
        <v>323</v>
      </c>
      <c r="G2600" s="28">
        <v>1</v>
      </c>
      <c r="H2600" s="28">
        <v>12</v>
      </c>
      <c r="I2600" s="29">
        <v>1635</v>
      </c>
      <c r="J2600" s="29"/>
      <c r="K2600" s="29"/>
      <c r="L2600" s="29">
        <v>1416</v>
      </c>
      <c r="M2600" s="28">
        <v>1836</v>
      </c>
      <c r="N2600" s="28" t="s">
        <v>104</v>
      </c>
      <c r="O2600" s="21">
        <f>IF(ISBLANK(J2600),(IF(ISBLANK(I2600),(IF(ISBLANK(K2600),(IF(ISBLANK(M2600),"Preis fehlt",M2600*'JR1'!AD$2)),K2600)),I2600)),J2600)</f>
        <v>1635</v>
      </c>
    </row>
    <row r="2601" spans="1:15" x14ac:dyDescent="0.25">
      <c r="A2601" s="14">
        <v>7770</v>
      </c>
      <c r="B2601" s="15" t="s">
        <v>62</v>
      </c>
      <c r="C2601" s="16" t="s">
        <v>6350</v>
      </c>
      <c r="D2601" s="15" t="s">
        <v>6351</v>
      </c>
      <c r="E2601" s="17" t="s">
        <v>65</v>
      </c>
      <c r="F2601" s="18" t="s">
        <v>447</v>
      </c>
      <c r="G2601" s="19">
        <v>1</v>
      </c>
      <c r="H2601" s="19">
        <v>8</v>
      </c>
      <c r="I2601" s="20"/>
      <c r="J2601" s="20"/>
      <c r="K2601" s="20"/>
      <c r="L2601" s="20"/>
      <c r="M2601" s="19">
        <v>1855</v>
      </c>
      <c r="N2601" s="19" t="s">
        <v>67</v>
      </c>
      <c r="O2601" s="21">
        <f>IF(ISBLANK(J2601),(IF(ISBLANK(I2601),(IF(ISBLANK(K2601),(IF(ISBLANK(M2601),"Preis fehlt",M2601*'JR1'!AD$2)),K2601)),I2601)),J2601)</f>
        <v>2226</v>
      </c>
    </row>
    <row r="2602" spans="1:15" x14ac:dyDescent="0.25">
      <c r="A2602" s="23">
        <v>2123</v>
      </c>
      <c r="B2602" s="24" t="s">
        <v>56</v>
      </c>
      <c r="C2602" s="25" t="s">
        <v>6352</v>
      </c>
      <c r="D2602" s="24" t="s">
        <v>6353</v>
      </c>
      <c r="E2602" s="26" t="s">
        <v>129</v>
      </c>
      <c r="F2602" s="27" t="s">
        <v>447</v>
      </c>
      <c r="G2602" s="28">
        <v>1</v>
      </c>
      <c r="H2602" s="28">
        <v>12</v>
      </c>
      <c r="I2602" s="29">
        <v>3128</v>
      </c>
      <c r="J2602" s="29"/>
      <c r="K2602" s="29"/>
      <c r="L2602" s="29">
        <v>2651</v>
      </c>
      <c r="M2602" s="28">
        <v>3499</v>
      </c>
      <c r="N2602" s="28" t="s">
        <v>104</v>
      </c>
      <c r="O2602" s="21">
        <f>IF(ISBLANK(J2602),(IF(ISBLANK(I2602),(IF(ISBLANK(K2602),(IF(ISBLANK(M2602),"Preis fehlt",M2602*'JR1'!AD$2)),K2602)),I2602)),J2602)</f>
        <v>3128</v>
      </c>
    </row>
    <row r="2603" spans="1:15" x14ac:dyDescent="0.25">
      <c r="A2603" s="14">
        <v>2201</v>
      </c>
      <c r="B2603" s="15" t="s">
        <v>56</v>
      </c>
      <c r="C2603" s="16" t="s">
        <v>6354</v>
      </c>
      <c r="D2603" s="15" t="s">
        <v>6355</v>
      </c>
      <c r="E2603" s="17" t="s">
        <v>129</v>
      </c>
      <c r="F2603" s="18" t="s">
        <v>1728</v>
      </c>
      <c r="G2603" s="19">
        <v>1</v>
      </c>
      <c r="H2603" s="19">
        <v>12</v>
      </c>
      <c r="I2603" s="20">
        <v>3225</v>
      </c>
      <c r="J2603" s="20"/>
      <c r="K2603" s="20"/>
      <c r="L2603" s="20">
        <v>2733</v>
      </c>
      <c r="M2603" s="19">
        <v>3605</v>
      </c>
      <c r="N2603" s="19" t="s">
        <v>294</v>
      </c>
      <c r="O2603" s="21">
        <f>IF(ISBLANK(J2603),(IF(ISBLANK(I2603),(IF(ISBLANK(K2603),(IF(ISBLANK(M2603),"Preis fehlt",M2603*'JR1'!AD$2)),K2603)),I2603)),J2603)</f>
        <v>3225</v>
      </c>
    </row>
    <row r="2604" spans="1:15" x14ac:dyDescent="0.25">
      <c r="A2604" s="23">
        <v>2122</v>
      </c>
      <c r="B2604" s="24" t="s">
        <v>56</v>
      </c>
      <c r="C2604" s="25" t="s">
        <v>6356</v>
      </c>
      <c r="D2604" s="24" t="s">
        <v>6357</v>
      </c>
      <c r="E2604" s="26" t="s">
        <v>74</v>
      </c>
      <c r="F2604" s="27" t="s">
        <v>3205</v>
      </c>
      <c r="G2604" s="28">
        <v>1</v>
      </c>
      <c r="H2604" s="28">
        <v>12</v>
      </c>
      <c r="I2604" s="29">
        <v>3297</v>
      </c>
      <c r="J2604" s="29"/>
      <c r="K2604" s="29"/>
      <c r="L2604" s="29">
        <v>2793</v>
      </c>
      <c r="M2604" s="28">
        <v>3685</v>
      </c>
      <c r="N2604" s="28" t="s">
        <v>100</v>
      </c>
      <c r="O2604" s="21">
        <f>IF(ISBLANK(J2604),(IF(ISBLANK(I2604),(IF(ISBLANK(K2604),(IF(ISBLANK(M2604),"Preis fehlt",M2604*'JR1'!AD$2)),K2604)),I2604)),J2604)</f>
        <v>3297</v>
      </c>
    </row>
    <row r="2605" spans="1:15" x14ac:dyDescent="0.25">
      <c r="A2605" s="14">
        <v>7769</v>
      </c>
      <c r="B2605" s="15" t="s">
        <v>56</v>
      </c>
      <c r="C2605" s="16" t="s">
        <v>6358</v>
      </c>
      <c r="D2605" s="15" t="s">
        <v>6359</v>
      </c>
      <c r="E2605" s="17" t="s">
        <v>74</v>
      </c>
      <c r="F2605" s="18" t="s">
        <v>177</v>
      </c>
      <c r="G2605" s="19">
        <v>1</v>
      </c>
      <c r="H2605" s="19">
        <v>12</v>
      </c>
      <c r="I2605" s="20">
        <v>3037</v>
      </c>
      <c r="J2605" s="20"/>
      <c r="K2605" s="20"/>
      <c r="L2605" s="20">
        <v>2574</v>
      </c>
      <c r="M2605" s="19">
        <v>3398</v>
      </c>
      <c r="N2605" s="19" t="s">
        <v>104</v>
      </c>
      <c r="O2605" s="21">
        <f>IF(ISBLANK(J2605),(IF(ISBLANK(I2605),(IF(ISBLANK(K2605),(IF(ISBLANK(M2605),"Preis fehlt",M2605*'JR1'!AD$2)),K2605)),I2605)),J2605)</f>
        <v>3037</v>
      </c>
    </row>
    <row r="2606" spans="1:15" ht="30" x14ac:dyDescent="0.25">
      <c r="A2606" s="23">
        <v>17016</v>
      </c>
      <c r="B2606" s="24" t="s">
        <v>56</v>
      </c>
      <c r="C2606" s="25" t="s">
        <v>6360</v>
      </c>
      <c r="D2606" s="24" t="s">
        <v>6361</v>
      </c>
      <c r="E2606" s="26" t="s">
        <v>59</v>
      </c>
      <c r="F2606" s="27" t="s">
        <v>367</v>
      </c>
      <c r="G2606" s="28">
        <v>4</v>
      </c>
      <c r="H2606" s="28">
        <v>4</v>
      </c>
      <c r="I2606" s="29"/>
      <c r="J2606" s="29"/>
      <c r="K2606" s="29"/>
      <c r="L2606" s="29"/>
      <c r="M2606" s="29"/>
      <c r="N2606" s="28" t="s">
        <v>61</v>
      </c>
      <c r="O2606" s="21" t="str">
        <f>IF(ISBLANK(J2606),(IF(ISBLANK(I2606),(IF(ISBLANK(K2606),(IF(ISBLANK(M2606),"Preis fehlt",M2606*'JR1'!AD$2)),K2606)),I2606)),J2606)</f>
        <v>Preis fehlt</v>
      </c>
    </row>
    <row r="2607" spans="1:15" ht="30" x14ac:dyDescent="0.25">
      <c r="A2607" s="14">
        <v>2124</v>
      </c>
      <c r="B2607" s="15" t="s">
        <v>56</v>
      </c>
      <c r="C2607" s="16" t="s">
        <v>6362</v>
      </c>
      <c r="D2607" s="15" t="s">
        <v>6363</v>
      </c>
      <c r="E2607" s="17" t="s">
        <v>74</v>
      </c>
      <c r="F2607" s="18" t="s">
        <v>2606</v>
      </c>
      <c r="G2607" s="19">
        <v>12</v>
      </c>
      <c r="H2607" s="19">
        <v>12</v>
      </c>
      <c r="I2607" s="20">
        <v>2642</v>
      </c>
      <c r="J2607" s="20"/>
      <c r="K2607" s="20"/>
      <c r="L2607" s="20">
        <v>2238</v>
      </c>
      <c r="M2607" s="19">
        <v>2958</v>
      </c>
      <c r="N2607" s="19" t="s">
        <v>267</v>
      </c>
      <c r="O2607" s="21">
        <f>IF(ISBLANK(J2607),(IF(ISBLANK(I2607),(IF(ISBLANK(K2607),(IF(ISBLANK(M2607),"Preis fehlt",M2607*'JR1'!AD$2)),K2607)),I2607)),J2607)</f>
        <v>2642</v>
      </c>
    </row>
    <row r="2608" spans="1:15" x14ac:dyDescent="0.25">
      <c r="A2608" s="23">
        <v>2120</v>
      </c>
      <c r="B2608" s="24" t="s">
        <v>56</v>
      </c>
      <c r="C2608" s="25" t="s">
        <v>6364</v>
      </c>
      <c r="D2608" s="24" t="s">
        <v>6365</v>
      </c>
      <c r="E2608" s="26" t="s">
        <v>74</v>
      </c>
      <c r="F2608" s="27" t="s">
        <v>659</v>
      </c>
      <c r="G2608" s="28">
        <v>1</v>
      </c>
      <c r="H2608" s="28">
        <v>12</v>
      </c>
      <c r="I2608" s="29">
        <v>3092</v>
      </c>
      <c r="J2608" s="29"/>
      <c r="K2608" s="29"/>
      <c r="L2608" s="29">
        <v>2619</v>
      </c>
      <c r="M2608" s="28">
        <v>3459</v>
      </c>
      <c r="N2608" s="28" t="s">
        <v>104</v>
      </c>
      <c r="O2608" s="21">
        <f>IF(ISBLANK(J2608),(IF(ISBLANK(I2608),(IF(ISBLANK(K2608),(IF(ISBLANK(M2608),"Preis fehlt",M2608*'JR1'!AD$2)),K2608)),I2608)),J2608)</f>
        <v>3092</v>
      </c>
    </row>
    <row r="2609" spans="1:15" x14ac:dyDescent="0.25">
      <c r="A2609" s="14">
        <v>2118</v>
      </c>
      <c r="B2609" s="15" t="s">
        <v>56</v>
      </c>
      <c r="C2609" s="16" t="s">
        <v>6366</v>
      </c>
      <c r="D2609" s="15" t="s">
        <v>6367</v>
      </c>
      <c r="E2609" s="17" t="s">
        <v>74</v>
      </c>
      <c r="F2609" s="18" t="s">
        <v>346</v>
      </c>
      <c r="G2609" s="19">
        <v>1</v>
      </c>
      <c r="H2609" s="19">
        <v>12</v>
      </c>
      <c r="I2609" s="20">
        <v>3108</v>
      </c>
      <c r="J2609" s="20"/>
      <c r="K2609" s="20"/>
      <c r="L2609" s="20">
        <v>2634</v>
      </c>
      <c r="M2609" s="19">
        <v>3478</v>
      </c>
      <c r="N2609" s="19" t="s">
        <v>104</v>
      </c>
      <c r="O2609" s="21">
        <f>IF(ISBLANK(J2609),(IF(ISBLANK(I2609),(IF(ISBLANK(K2609),(IF(ISBLANK(M2609),"Preis fehlt",M2609*'JR1'!AD$2)),K2609)),I2609)),J2609)</f>
        <v>3108</v>
      </c>
    </row>
    <row r="2610" spans="1:15" x14ac:dyDescent="0.25">
      <c r="A2610" s="23">
        <v>2125</v>
      </c>
      <c r="B2610" s="24" t="s">
        <v>56</v>
      </c>
      <c r="C2610" s="25" t="s">
        <v>6368</v>
      </c>
      <c r="D2610" s="24" t="s">
        <v>6369</v>
      </c>
      <c r="E2610" s="26" t="s">
        <v>129</v>
      </c>
      <c r="F2610" s="27" t="s">
        <v>727</v>
      </c>
      <c r="G2610" s="28">
        <v>1</v>
      </c>
      <c r="H2610" s="28">
        <v>12</v>
      </c>
      <c r="I2610" s="29">
        <v>3002</v>
      </c>
      <c r="J2610" s="29"/>
      <c r="K2610" s="29"/>
      <c r="L2610" s="29">
        <v>2545</v>
      </c>
      <c r="M2610" s="28">
        <v>3356</v>
      </c>
      <c r="N2610" s="28" t="s">
        <v>104</v>
      </c>
      <c r="O2610" s="21">
        <f>IF(ISBLANK(J2610),(IF(ISBLANK(I2610),(IF(ISBLANK(K2610),(IF(ISBLANK(M2610),"Preis fehlt",M2610*'JR1'!AD$2)),K2610)),I2610)),J2610)</f>
        <v>3002</v>
      </c>
    </row>
    <row r="2611" spans="1:15" x14ac:dyDescent="0.25">
      <c r="A2611" s="14">
        <v>2161</v>
      </c>
      <c r="B2611" s="15" t="s">
        <v>56</v>
      </c>
      <c r="C2611" s="16" t="s">
        <v>6370</v>
      </c>
      <c r="D2611" s="15" t="s">
        <v>6371</v>
      </c>
      <c r="E2611" s="17" t="s">
        <v>129</v>
      </c>
      <c r="F2611" s="18" t="s">
        <v>477</v>
      </c>
      <c r="G2611" s="19">
        <v>1</v>
      </c>
      <c r="H2611" s="19">
        <v>12</v>
      </c>
      <c r="I2611" s="20">
        <v>3075</v>
      </c>
      <c r="J2611" s="20"/>
      <c r="K2611" s="20"/>
      <c r="L2611" s="20">
        <v>2607</v>
      </c>
      <c r="M2611" s="19">
        <v>3437</v>
      </c>
      <c r="N2611" s="19" t="s">
        <v>67</v>
      </c>
      <c r="O2611" s="21">
        <f>IF(ISBLANK(J2611),(IF(ISBLANK(I2611),(IF(ISBLANK(K2611),(IF(ISBLANK(M2611),"Preis fehlt",M2611*'JR1'!AD$2)),K2611)),I2611)),J2611)</f>
        <v>3075</v>
      </c>
    </row>
    <row r="2612" spans="1:15" x14ac:dyDescent="0.25">
      <c r="A2612" s="23">
        <v>10077</v>
      </c>
      <c r="B2612" s="24" t="s">
        <v>56</v>
      </c>
      <c r="C2612" s="25" t="s">
        <v>6372</v>
      </c>
      <c r="D2612" s="24" t="s">
        <v>6373</v>
      </c>
      <c r="E2612" s="26" t="s">
        <v>98</v>
      </c>
      <c r="F2612" s="27" t="s">
        <v>525</v>
      </c>
      <c r="G2612" s="28">
        <v>4</v>
      </c>
      <c r="H2612" s="28">
        <v>4</v>
      </c>
      <c r="I2612" s="29">
        <v>798</v>
      </c>
      <c r="J2612" s="29"/>
      <c r="K2612" s="29"/>
      <c r="L2612" s="29">
        <v>675</v>
      </c>
      <c r="M2612" s="28">
        <v>1035</v>
      </c>
      <c r="N2612" s="28" t="s">
        <v>67</v>
      </c>
      <c r="O2612" s="21">
        <f>IF(ISBLANK(J2612),(IF(ISBLANK(I2612),(IF(ISBLANK(K2612),(IF(ISBLANK(M2612),"Preis fehlt",M2612*'JR1'!AD$2)),K2612)),I2612)),J2612)</f>
        <v>798</v>
      </c>
    </row>
    <row r="2613" spans="1:15" x14ac:dyDescent="0.25">
      <c r="A2613" s="14">
        <v>2116</v>
      </c>
      <c r="B2613" s="15" t="s">
        <v>56</v>
      </c>
      <c r="C2613" s="16" t="s">
        <v>6374</v>
      </c>
      <c r="D2613" s="15" t="s">
        <v>6375</v>
      </c>
      <c r="E2613" s="17" t="s">
        <v>129</v>
      </c>
      <c r="F2613" s="18" t="s">
        <v>1576</v>
      </c>
      <c r="G2613" s="19">
        <v>1</v>
      </c>
      <c r="H2613" s="19">
        <v>12</v>
      </c>
      <c r="I2613" s="20">
        <v>3222</v>
      </c>
      <c r="J2613" s="20"/>
      <c r="K2613" s="20"/>
      <c r="L2613" s="20">
        <v>2730</v>
      </c>
      <c r="M2613" s="19">
        <v>3603</v>
      </c>
      <c r="N2613" s="19" t="s">
        <v>294</v>
      </c>
      <c r="O2613" s="21">
        <f>IF(ISBLANK(J2613),(IF(ISBLANK(I2613),(IF(ISBLANK(K2613),(IF(ISBLANK(M2613),"Preis fehlt",M2613*'JR1'!AD$2)),K2613)),I2613)),J2613)</f>
        <v>3222</v>
      </c>
    </row>
    <row r="2614" spans="1:15" x14ac:dyDescent="0.25">
      <c r="A2614" s="23">
        <v>2121</v>
      </c>
      <c r="B2614" s="24" t="s">
        <v>56</v>
      </c>
      <c r="C2614" s="25" t="s">
        <v>6376</v>
      </c>
      <c r="D2614" s="24" t="s">
        <v>6377</v>
      </c>
      <c r="E2614" s="26" t="s">
        <v>74</v>
      </c>
      <c r="F2614" s="27" t="s">
        <v>659</v>
      </c>
      <c r="G2614" s="28">
        <v>1</v>
      </c>
      <c r="H2614" s="28">
        <v>12</v>
      </c>
      <c r="I2614" s="29">
        <v>2438</v>
      </c>
      <c r="J2614" s="29"/>
      <c r="K2614" s="29"/>
      <c r="L2614" s="29">
        <v>2067</v>
      </c>
      <c r="M2614" s="28">
        <v>2729</v>
      </c>
      <c r="N2614" s="28" t="s">
        <v>104</v>
      </c>
      <c r="O2614" s="21">
        <f>IF(ISBLANK(J2614),(IF(ISBLANK(I2614),(IF(ISBLANK(K2614),(IF(ISBLANK(M2614),"Preis fehlt",M2614*'JR1'!AD$2)),K2614)),I2614)),J2614)</f>
        <v>2438</v>
      </c>
    </row>
    <row r="2615" spans="1:15" ht="30" x14ac:dyDescent="0.25">
      <c r="A2615" s="14">
        <v>2117</v>
      </c>
      <c r="B2615" s="15" t="s">
        <v>56</v>
      </c>
      <c r="C2615" s="16" t="s">
        <v>6378</v>
      </c>
      <c r="D2615" s="15" t="s">
        <v>6379</v>
      </c>
      <c r="E2615" s="17" t="s">
        <v>129</v>
      </c>
      <c r="F2615" s="18" t="s">
        <v>346</v>
      </c>
      <c r="G2615" s="19">
        <v>1</v>
      </c>
      <c r="H2615" s="19">
        <v>12</v>
      </c>
      <c r="I2615" s="20">
        <v>3063</v>
      </c>
      <c r="J2615" s="20"/>
      <c r="K2615" s="20"/>
      <c r="L2615" s="20">
        <v>2595</v>
      </c>
      <c r="M2615" s="19">
        <v>3425</v>
      </c>
      <c r="N2615" s="19" t="s">
        <v>126</v>
      </c>
      <c r="O2615" s="21">
        <f>IF(ISBLANK(J2615),(IF(ISBLANK(I2615),(IF(ISBLANK(K2615),(IF(ISBLANK(M2615),"Preis fehlt",M2615*'JR1'!AD$2)),K2615)),I2615)),J2615)</f>
        <v>3063</v>
      </c>
    </row>
    <row r="2616" spans="1:15" ht="30" x14ac:dyDescent="0.25">
      <c r="A2616" s="23">
        <v>2169</v>
      </c>
      <c r="B2616" s="24" t="s">
        <v>56</v>
      </c>
      <c r="C2616" s="25" t="s">
        <v>6380</v>
      </c>
      <c r="D2616" s="24" t="s">
        <v>6381</v>
      </c>
      <c r="E2616" s="26" t="s">
        <v>74</v>
      </c>
      <c r="F2616" s="27" t="s">
        <v>1900</v>
      </c>
      <c r="G2616" s="28">
        <v>1</v>
      </c>
      <c r="H2616" s="28">
        <v>12</v>
      </c>
      <c r="I2616" s="29">
        <v>3103</v>
      </c>
      <c r="J2616" s="29"/>
      <c r="K2616" s="29"/>
      <c r="L2616" s="29">
        <v>2630</v>
      </c>
      <c r="M2616" s="28">
        <v>3469</v>
      </c>
      <c r="N2616" s="28" t="s">
        <v>267</v>
      </c>
      <c r="O2616" s="21">
        <f>IF(ISBLANK(J2616),(IF(ISBLANK(I2616),(IF(ISBLANK(K2616),(IF(ISBLANK(M2616),"Preis fehlt",M2616*'JR1'!AD$2)),K2616)),I2616)),J2616)</f>
        <v>3103</v>
      </c>
    </row>
    <row r="2617" spans="1:15" ht="30" x14ac:dyDescent="0.25">
      <c r="A2617" s="14">
        <v>3086</v>
      </c>
      <c r="B2617" s="15" t="s">
        <v>56</v>
      </c>
      <c r="C2617" s="16" t="s">
        <v>6382</v>
      </c>
      <c r="D2617" s="15" t="s">
        <v>6383</v>
      </c>
      <c r="E2617" s="17" t="s">
        <v>98</v>
      </c>
      <c r="F2617" s="18" t="s">
        <v>1473</v>
      </c>
      <c r="G2617" s="19">
        <v>12</v>
      </c>
      <c r="H2617" s="19">
        <v>12</v>
      </c>
      <c r="I2617" s="20">
        <v>3258</v>
      </c>
      <c r="J2617" s="20"/>
      <c r="K2617" s="20"/>
      <c r="L2617" s="20">
        <v>2761</v>
      </c>
      <c r="M2617" s="19">
        <v>3645</v>
      </c>
      <c r="N2617" s="19" t="s">
        <v>88</v>
      </c>
      <c r="O2617" s="21">
        <f>IF(ISBLANK(J2617),(IF(ISBLANK(I2617),(IF(ISBLANK(K2617),(IF(ISBLANK(M2617),"Preis fehlt",M2617*'JR1'!AD$2)),K2617)),I2617)),J2617)</f>
        <v>3258</v>
      </c>
    </row>
    <row r="2618" spans="1:15" x14ac:dyDescent="0.25">
      <c r="A2618" s="23">
        <v>12723</v>
      </c>
      <c r="B2618" s="24" t="s">
        <v>56</v>
      </c>
      <c r="C2618" s="25" t="s">
        <v>6384</v>
      </c>
      <c r="D2618" s="24" t="s">
        <v>6385</v>
      </c>
      <c r="E2618" s="26" t="s">
        <v>129</v>
      </c>
      <c r="F2618" s="27" t="s">
        <v>6386</v>
      </c>
      <c r="G2618" s="28">
        <v>6</v>
      </c>
      <c r="H2618" s="28">
        <v>6</v>
      </c>
      <c r="I2618" s="29">
        <v>1749</v>
      </c>
      <c r="J2618" s="29"/>
      <c r="K2618" s="29"/>
      <c r="L2618" s="29">
        <v>1484</v>
      </c>
      <c r="M2618" s="28">
        <v>1596</v>
      </c>
      <c r="N2618" s="28" t="s">
        <v>67</v>
      </c>
      <c r="O2618" s="21">
        <f>IF(ISBLANK(J2618),(IF(ISBLANK(I2618),(IF(ISBLANK(K2618),(IF(ISBLANK(M2618),"Preis fehlt",M2618*'JR1'!AD$2)),K2618)),I2618)),J2618)</f>
        <v>1749</v>
      </c>
    </row>
    <row r="2619" spans="1:15" ht="30" x14ac:dyDescent="0.25">
      <c r="A2619" s="14">
        <v>799</v>
      </c>
      <c r="B2619" s="15" t="s">
        <v>56</v>
      </c>
      <c r="C2619" s="16" t="s">
        <v>6387</v>
      </c>
      <c r="D2619" s="15" t="s">
        <v>6388</v>
      </c>
      <c r="E2619" s="17" t="s">
        <v>59</v>
      </c>
      <c r="F2619" s="18" t="s">
        <v>2606</v>
      </c>
      <c r="G2619" s="19">
        <v>12</v>
      </c>
      <c r="H2619" s="19">
        <v>12</v>
      </c>
      <c r="I2619" s="20">
        <v>2063</v>
      </c>
      <c r="J2619" s="20"/>
      <c r="K2619" s="20"/>
      <c r="L2619" s="20">
        <v>1748</v>
      </c>
      <c r="M2619" s="19">
        <v>2310</v>
      </c>
      <c r="N2619" s="19" t="s">
        <v>88</v>
      </c>
      <c r="O2619" s="21">
        <f>IF(ISBLANK(J2619),(IF(ISBLANK(I2619),(IF(ISBLANK(K2619),(IF(ISBLANK(M2619),"Preis fehlt",M2619*'JR1'!AD$2)),K2619)),I2619)),J2619)</f>
        <v>2063</v>
      </c>
    </row>
    <row r="2620" spans="1:15" x14ac:dyDescent="0.25">
      <c r="A2620" s="23">
        <v>5246</v>
      </c>
      <c r="B2620" s="24" t="s">
        <v>56</v>
      </c>
      <c r="C2620" s="25" t="s">
        <v>6389</v>
      </c>
      <c r="D2620" s="24" t="s">
        <v>6390</v>
      </c>
      <c r="E2620" s="26" t="s">
        <v>98</v>
      </c>
      <c r="F2620" s="27" t="s">
        <v>2296</v>
      </c>
      <c r="G2620" s="28">
        <v>12</v>
      </c>
      <c r="H2620" s="28">
        <v>12</v>
      </c>
      <c r="I2620" s="29">
        <v>4440</v>
      </c>
      <c r="J2620" s="29"/>
      <c r="K2620" s="29"/>
      <c r="L2620" s="29">
        <v>3762</v>
      </c>
      <c r="M2620" s="28">
        <v>4966</v>
      </c>
      <c r="N2620" s="28" t="s">
        <v>462</v>
      </c>
      <c r="O2620" s="21">
        <f>IF(ISBLANK(J2620),(IF(ISBLANK(I2620),(IF(ISBLANK(K2620),(IF(ISBLANK(M2620),"Preis fehlt",M2620*'JR1'!AD$2)),K2620)),I2620)),J2620)</f>
        <v>4440</v>
      </c>
    </row>
    <row r="2621" spans="1:15" x14ac:dyDescent="0.25">
      <c r="A2621" s="14">
        <v>5247</v>
      </c>
      <c r="B2621" s="15" t="s">
        <v>56</v>
      </c>
      <c r="C2621" s="16" t="s">
        <v>6391</v>
      </c>
      <c r="D2621" s="15" t="s">
        <v>6392</v>
      </c>
      <c r="E2621" s="17" t="s">
        <v>91</v>
      </c>
      <c r="F2621" s="18" t="s">
        <v>6393</v>
      </c>
      <c r="G2621" s="19">
        <v>9</v>
      </c>
      <c r="H2621" s="19">
        <v>9</v>
      </c>
      <c r="I2621" s="20">
        <v>2507</v>
      </c>
      <c r="J2621" s="20"/>
      <c r="K2621" s="20"/>
      <c r="L2621" s="20">
        <v>2123</v>
      </c>
      <c r="M2621" s="19">
        <v>2810</v>
      </c>
      <c r="N2621" s="19" t="s">
        <v>462</v>
      </c>
      <c r="O2621" s="21">
        <f>IF(ISBLANK(J2621),(IF(ISBLANK(I2621),(IF(ISBLANK(K2621),(IF(ISBLANK(M2621),"Preis fehlt",M2621*'JR1'!AD$2)),K2621)),I2621)),J2621)</f>
        <v>2507</v>
      </c>
    </row>
    <row r="2622" spans="1:15" ht="30" x14ac:dyDescent="0.25">
      <c r="A2622" s="23">
        <v>5248</v>
      </c>
      <c r="B2622" s="24" t="s">
        <v>56</v>
      </c>
      <c r="C2622" s="25" t="s">
        <v>6394</v>
      </c>
      <c r="D2622" s="24" t="s">
        <v>6395</v>
      </c>
      <c r="E2622" s="26" t="s">
        <v>1572</v>
      </c>
      <c r="F2622" s="27" t="s">
        <v>942</v>
      </c>
      <c r="G2622" s="28">
        <v>10</v>
      </c>
      <c r="H2622" s="28">
        <v>10</v>
      </c>
      <c r="I2622" s="29">
        <v>1412</v>
      </c>
      <c r="J2622" s="29"/>
      <c r="K2622" s="29"/>
      <c r="L2622" s="29">
        <v>1196</v>
      </c>
      <c r="M2622" s="28">
        <v>1571</v>
      </c>
      <c r="N2622" s="28" t="s">
        <v>88</v>
      </c>
      <c r="O2622" s="21">
        <f>IF(ISBLANK(J2622),(IF(ISBLANK(I2622),(IF(ISBLANK(K2622),(IF(ISBLANK(M2622),"Preis fehlt",M2622*'JR1'!AD$2)),K2622)),I2622)),J2622)</f>
        <v>1412</v>
      </c>
    </row>
    <row r="2623" spans="1:15" ht="30" x14ac:dyDescent="0.25">
      <c r="A2623" s="14">
        <v>5249</v>
      </c>
      <c r="B2623" s="15" t="s">
        <v>56</v>
      </c>
      <c r="C2623" s="16" t="s">
        <v>6396</v>
      </c>
      <c r="D2623" s="15" t="s">
        <v>6397</v>
      </c>
      <c r="E2623" s="17" t="s">
        <v>154</v>
      </c>
      <c r="F2623" s="18" t="s">
        <v>161</v>
      </c>
      <c r="G2623" s="19">
        <v>19</v>
      </c>
      <c r="H2623" s="19">
        <v>19</v>
      </c>
      <c r="I2623" s="20">
        <v>3527</v>
      </c>
      <c r="J2623" s="20"/>
      <c r="K2623" s="20"/>
      <c r="L2623" s="20">
        <v>2987</v>
      </c>
      <c r="M2623" s="19">
        <v>3943</v>
      </c>
      <c r="N2623" s="19" t="s">
        <v>462</v>
      </c>
      <c r="O2623" s="21">
        <f>IF(ISBLANK(J2623),(IF(ISBLANK(I2623),(IF(ISBLANK(K2623),(IF(ISBLANK(M2623),"Preis fehlt",M2623*'JR1'!AD$2)),K2623)),I2623)),J2623)</f>
        <v>3527</v>
      </c>
    </row>
    <row r="2624" spans="1:15" x14ac:dyDescent="0.25">
      <c r="A2624" s="23">
        <v>7554</v>
      </c>
      <c r="B2624" s="24" t="s">
        <v>62</v>
      </c>
      <c r="C2624" s="25" t="s">
        <v>6398</v>
      </c>
      <c r="D2624" s="24" t="s">
        <v>6399</v>
      </c>
      <c r="E2624" s="26" t="s">
        <v>65</v>
      </c>
      <c r="F2624" s="27" t="s">
        <v>990</v>
      </c>
      <c r="G2624" s="28">
        <v>1</v>
      </c>
      <c r="H2624" s="28">
        <v>12</v>
      </c>
      <c r="I2624" s="29"/>
      <c r="J2624" s="29"/>
      <c r="K2624" s="29"/>
      <c r="L2624" s="29"/>
      <c r="M2624" s="28">
        <v>2580</v>
      </c>
      <c r="N2624" s="28" t="s">
        <v>67</v>
      </c>
      <c r="O2624" s="21">
        <f>IF(ISBLANK(J2624),(IF(ISBLANK(I2624),(IF(ISBLANK(K2624),(IF(ISBLANK(M2624),"Preis fehlt",M2624*'JR1'!AD$2)),K2624)),I2624)),J2624)</f>
        <v>3096</v>
      </c>
    </row>
    <row r="2625" spans="1:15" ht="30" x14ac:dyDescent="0.25">
      <c r="A2625" s="14">
        <v>18235</v>
      </c>
      <c r="B2625" s="15" t="s">
        <v>56</v>
      </c>
      <c r="C2625" s="16" t="s">
        <v>6400</v>
      </c>
      <c r="D2625" s="15" t="s">
        <v>6401</v>
      </c>
      <c r="E2625" s="17" t="s">
        <v>59</v>
      </c>
      <c r="F2625" s="18" t="s">
        <v>2720</v>
      </c>
      <c r="G2625" s="19">
        <v>4</v>
      </c>
      <c r="H2625" s="19">
        <v>4</v>
      </c>
      <c r="I2625" s="20"/>
      <c r="J2625" s="20"/>
      <c r="K2625" s="20"/>
      <c r="L2625" s="20"/>
      <c r="M2625" s="20"/>
      <c r="N2625" s="19" t="s">
        <v>88</v>
      </c>
      <c r="O2625" s="21" t="str">
        <f>IF(ISBLANK(J2625),(IF(ISBLANK(I2625),(IF(ISBLANK(K2625),(IF(ISBLANK(M2625),"Preis fehlt",M2625*'JR1'!AD$2)),K2625)),I2625)),J2625)</f>
        <v>Preis fehlt</v>
      </c>
    </row>
    <row r="2626" spans="1:15" x14ac:dyDescent="0.25">
      <c r="A2626" s="23">
        <v>8819</v>
      </c>
      <c r="B2626" s="24" t="s">
        <v>56</v>
      </c>
      <c r="C2626" s="25" t="s">
        <v>6402</v>
      </c>
      <c r="D2626" s="24" t="s">
        <v>6403</v>
      </c>
      <c r="E2626" s="26" t="s">
        <v>98</v>
      </c>
      <c r="F2626" s="27" t="s">
        <v>668</v>
      </c>
      <c r="G2626" s="28">
        <v>4</v>
      </c>
      <c r="H2626" s="28">
        <v>4</v>
      </c>
      <c r="I2626" s="29"/>
      <c r="J2626" s="29"/>
      <c r="K2626" s="29"/>
      <c r="L2626" s="29"/>
      <c r="M2626" s="29"/>
      <c r="N2626" s="28" t="s">
        <v>227</v>
      </c>
      <c r="O2626" s="21" t="str">
        <f>IF(ISBLANK(J2626),(IF(ISBLANK(I2626),(IF(ISBLANK(K2626),(IF(ISBLANK(M2626),"Preis fehlt",M2626*'JR1'!AD$2)),K2626)),I2626)),J2626)</f>
        <v>Preis fehlt</v>
      </c>
    </row>
    <row r="2627" spans="1:15" x14ac:dyDescent="0.25">
      <c r="A2627" s="14">
        <v>10015</v>
      </c>
      <c r="B2627" s="15" t="s">
        <v>56</v>
      </c>
      <c r="C2627" s="16" t="s">
        <v>6404</v>
      </c>
      <c r="D2627" s="15" t="s">
        <v>6405</v>
      </c>
      <c r="E2627" s="17" t="s">
        <v>59</v>
      </c>
      <c r="F2627" s="18" t="s">
        <v>306</v>
      </c>
      <c r="G2627" s="19">
        <v>8</v>
      </c>
      <c r="H2627" s="19">
        <v>8</v>
      </c>
      <c r="I2627" s="20">
        <v>542</v>
      </c>
      <c r="J2627" s="20">
        <v>542</v>
      </c>
      <c r="K2627" s="20"/>
      <c r="L2627" s="20">
        <v>461</v>
      </c>
      <c r="M2627" s="19">
        <v>566</v>
      </c>
      <c r="N2627" s="19" t="s">
        <v>76</v>
      </c>
      <c r="O2627" s="21">
        <f>IF(ISBLANK(J2627),(IF(ISBLANK(I2627),(IF(ISBLANK(K2627),(IF(ISBLANK(M2627),"Preis fehlt",M2627*'JR1'!AD$2)),K2627)),I2627)),J2627)</f>
        <v>542</v>
      </c>
    </row>
    <row r="2628" spans="1:15" x14ac:dyDescent="0.25">
      <c r="A2628" s="23">
        <v>13128</v>
      </c>
      <c r="B2628" s="24" t="s">
        <v>62</v>
      </c>
      <c r="C2628" s="25" t="s">
        <v>6406</v>
      </c>
      <c r="D2628" s="24" t="s">
        <v>6407</v>
      </c>
      <c r="E2628" s="26" t="s">
        <v>65</v>
      </c>
      <c r="F2628" s="27" t="s">
        <v>1343</v>
      </c>
      <c r="G2628" s="28">
        <v>4</v>
      </c>
      <c r="H2628" s="28">
        <v>4</v>
      </c>
      <c r="I2628" s="29"/>
      <c r="J2628" s="29"/>
      <c r="K2628" s="29"/>
      <c r="L2628" s="29"/>
      <c r="M2628" s="29"/>
      <c r="N2628" s="28" t="s">
        <v>67</v>
      </c>
      <c r="O2628" s="21" t="str">
        <f>IF(ISBLANK(J2628),(IF(ISBLANK(I2628),(IF(ISBLANK(K2628),(IF(ISBLANK(M2628),"Preis fehlt",M2628*'JR1'!AD$2)),K2628)),I2628)),J2628)</f>
        <v>Preis fehlt</v>
      </c>
    </row>
    <row r="2629" spans="1:15" x14ac:dyDescent="0.25">
      <c r="A2629" s="14">
        <v>13130</v>
      </c>
      <c r="B2629" s="15" t="s">
        <v>62</v>
      </c>
      <c r="C2629" s="16" t="s">
        <v>6408</v>
      </c>
      <c r="D2629" s="15" t="s">
        <v>6409</v>
      </c>
      <c r="E2629" s="17" t="s">
        <v>70</v>
      </c>
      <c r="F2629" s="18" t="s">
        <v>1343</v>
      </c>
      <c r="G2629" s="19">
        <v>4</v>
      </c>
      <c r="H2629" s="19">
        <v>4</v>
      </c>
      <c r="I2629" s="20"/>
      <c r="J2629" s="20"/>
      <c r="K2629" s="20"/>
      <c r="L2629" s="20"/>
      <c r="M2629" s="19">
        <v>901</v>
      </c>
      <c r="N2629" s="19" t="s">
        <v>67</v>
      </c>
      <c r="O2629" s="21">
        <f>IF(ISBLANK(J2629),(IF(ISBLANK(I2629),(IF(ISBLANK(K2629),(IF(ISBLANK(M2629),"Preis fehlt",M2629*'JR1'!AD$2)),K2629)),I2629)),J2629)</f>
        <v>1081.2</v>
      </c>
    </row>
    <row r="2630" spans="1:15" x14ac:dyDescent="0.25">
      <c r="A2630" s="23">
        <v>13326</v>
      </c>
      <c r="B2630" s="24" t="s">
        <v>62</v>
      </c>
      <c r="C2630" s="25" t="s">
        <v>6410</v>
      </c>
      <c r="D2630" s="24" t="s">
        <v>6411</v>
      </c>
      <c r="E2630" s="26" t="s">
        <v>70</v>
      </c>
      <c r="F2630" s="27" t="s">
        <v>183</v>
      </c>
      <c r="G2630" s="28">
        <v>1</v>
      </c>
      <c r="H2630" s="28">
        <v>12</v>
      </c>
      <c r="I2630" s="29"/>
      <c r="J2630" s="29"/>
      <c r="K2630" s="29"/>
      <c r="L2630" s="29"/>
      <c r="M2630" s="28">
        <v>949</v>
      </c>
      <c r="N2630" s="28" t="s">
        <v>67</v>
      </c>
      <c r="O2630" s="21">
        <f>IF(ISBLANK(J2630),(IF(ISBLANK(I2630),(IF(ISBLANK(K2630),(IF(ISBLANK(M2630),"Preis fehlt",M2630*'JR1'!AD$2)),K2630)),I2630)),J2630)</f>
        <v>1138.8</v>
      </c>
    </row>
    <row r="2631" spans="1:15" x14ac:dyDescent="0.25">
      <c r="A2631" s="14">
        <v>8711</v>
      </c>
      <c r="B2631" s="15" t="s">
        <v>56</v>
      </c>
      <c r="C2631" s="16" t="s">
        <v>6412</v>
      </c>
      <c r="D2631" s="15" t="s">
        <v>6413</v>
      </c>
      <c r="E2631" s="17" t="s">
        <v>98</v>
      </c>
      <c r="F2631" s="18" t="s">
        <v>4720</v>
      </c>
      <c r="G2631" s="19">
        <v>4</v>
      </c>
      <c r="H2631" s="19">
        <v>4</v>
      </c>
      <c r="I2631" s="20"/>
      <c r="J2631" s="20"/>
      <c r="K2631" s="20"/>
      <c r="L2631" s="20"/>
      <c r="M2631" s="20"/>
      <c r="N2631" s="19" t="s">
        <v>67</v>
      </c>
      <c r="O2631" s="21" t="str">
        <f>IF(ISBLANK(J2631),(IF(ISBLANK(I2631),(IF(ISBLANK(K2631),(IF(ISBLANK(M2631),"Preis fehlt",M2631*'JR1'!AD$2)),K2631)),I2631)),J2631)</f>
        <v>Preis fehlt</v>
      </c>
    </row>
    <row r="2632" spans="1:15" ht="30" x14ac:dyDescent="0.25">
      <c r="A2632" s="23">
        <v>8548</v>
      </c>
      <c r="B2632" s="24" t="s">
        <v>56</v>
      </c>
      <c r="C2632" s="25" t="s">
        <v>6414</v>
      </c>
      <c r="D2632" s="24" t="s">
        <v>6415</v>
      </c>
      <c r="E2632" s="26" t="s">
        <v>98</v>
      </c>
      <c r="F2632" s="27" t="s">
        <v>6416</v>
      </c>
      <c r="G2632" s="28">
        <v>16</v>
      </c>
      <c r="H2632" s="28">
        <v>16</v>
      </c>
      <c r="I2632" s="29">
        <v>8095</v>
      </c>
      <c r="J2632" s="29"/>
      <c r="K2632" s="29"/>
      <c r="L2632" s="29">
        <v>6859</v>
      </c>
      <c r="M2632" s="28">
        <v>8946</v>
      </c>
      <c r="N2632" s="28" t="s">
        <v>67</v>
      </c>
      <c r="O2632" s="21">
        <f>IF(ISBLANK(J2632),(IF(ISBLANK(I2632),(IF(ISBLANK(K2632),(IF(ISBLANK(M2632),"Preis fehlt",M2632*'JR1'!AD$2)),K2632)),I2632)),J2632)</f>
        <v>8095</v>
      </c>
    </row>
    <row r="2633" spans="1:15" x14ac:dyDescent="0.25">
      <c r="A2633" s="23">
        <v>14156</v>
      </c>
      <c r="B2633" s="24" t="s">
        <v>56</v>
      </c>
      <c r="C2633" s="25" t="s">
        <v>6417</v>
      </c>
      <c r="D2633" s="24" t="s">
        <v>6418</v>
      </c>
      <c r="E2633" s="26" t="s">
        <v>59</v>
      </c>
      <c r="F2633" s="27" t="s">
        <v>1777</v>
      </c>
      <c r="G2633" s="28">
        <v>6</v>
      </c>
      <c r="H2633" s="28">
        <v>6</v>
      </c>
      <c r="I2633" s="29"/>
      <c r="J2633" s="29"/>
      <c r="K2633" s="29"/>
      <c r="L2633" s="29"/>
      <c r="M2633" s="29"/>
      <c r="N2633" s="28" t="s">
        <v>67</v>
      </c>
      <c r="O2633" s="21" t="str">
        <f>IF(ISBLANK(J2633),(IF(ISBLANK(I2633),(IF(ISBLANK(K2633),(IF(ISBLANK(M2633),"Preis fehlt",M2633*'JR1'!AD$2)),K2633)),I2633)),J2633)</f>
        <v>Preis fehlt</v>
      </c>
    </row>
    <row r="2634" spans="1:15" x14ac:dyDescent="0.25">
      <c r="A2634" s="14">
        <v>18747</v>
      </c>
      <c r="B2634" s="15" t="s">
        <v>62</v>
      </c>
      <c r="C2634" s="16" t="s">
        <v>6419</v>
      </c>
      <c r="D2634" s="15" t="s">
        <v>6420</v>
      </c>
      <c r="E2634" s="17" t="s">
        <v>65</v>
      </c>
      <c r="F2634" s="18" t="s">
        <v>353</v>
      </c>
      <c r="G2634" s="19">
        <v>1</v>
      </c>
      <c r="H2634" s="19">
        <v>6</v>
      </c>
      <c r="I2634" s="20"/>
      <c r="J2634" s="20"/>
      <c r="K2634" s="20"/>
      <c r="L2634" s="20"/>
      <c r="M2634" s="19">
        <v>534</v>
      </c>
      <c r="N2634" s="19" t="s">
        <v>67</v>
      </c>
      <c r="O2634" s="21">
        <f>IF(ISBLANK(J2634),(IF(ISBLANK(I2634),(IF(ISBLANK(K2634),(IF(ISBLANK(M2634),"Preis fehlt",M2634*'JR1'!AD$2)),K2634)),I2634)),J2634)</f>
        <v>640.79999999999995</v>
      </c>
    </row>
    <row r="2635" spans="1:15" x14ac:dyDescent="0.25">
      <c r="A2635" s="14">
        <v>7584</v>
      </c>
      <c r="B2635" s="15" t="s">
        <v>62</v>
      </c>
      <c r="C2635" s="16" t="s">
        <v>6421</v>
      </c>
      <c r="D2635" s="15" t="s">
        <v>6422</v>
      </c>
      <c r="E2635" s="17" t="s">
        <v>70</v>
      </c>
      <c r="F2635" s="18" t="s">
        <v>233</v>
      </c>
      <c r="G2635" s="19">
        <v>12</v>
      </c>
      <c r="H2635" s="19">
        <v>12</v>
      </c>
      <c r="I2635" s="20"/>
      <c r="J2635" s="20"/>
      <c r="K2635" s="20"/>
      <c r="L2635" s="20"/>
      <c r="M2635" s="19">
        <v>1899</v>
      </c>
      <c r="N2635" s="19" t="s">
        <v>67</v>
      </c>
      <c r="O2635" s="21">
        <f>IF(ISBLANK(J2635),(IF(ISBLANK(I2635),(IF(ISBLANK(K2635),(IF(ISBLANK(M2635),"Preis fehlt",M2635*'JR1'!AD$2)),K2635)),I2635)),J2635)</f>
        <v>2278.7999999999997</v>
      </c>
    </row>
    <row r="2636" spans="1:15" ht="30" x14ac:dyDescent="0.25">
      <c r="A2636" s="23">
        <v>3090</v>
      </c>
      <c r="B2636" s="24" t="s">
        <v>56</v>
      </c>
      <c r="C2636" s="25" t="s">
        <v>6423</v>
      </c>
      <c r="D2636" s="24" t="s">
        <v>6424</v>
      </c>
      <c r="E2636" s="26" t="s">
        <v>59</v>
      </c>
      <c r="F2636" s="27" t="s">
        <v>1687</v>
      </c>
      <c r="G2636" s="28">
        <v>6</v>
      </c>
      <c r="H2636" s="28">
        <v>6</v>
      </c>
      <c r="I2636" s="29">
        <v>1061</v>
      </c>
      <c r="J2636" s="29"/>
      <c r="K2636" s="29"/>
      <c r="L2636" s="29">
        <v>900</v>
      </c>
      <c r="M2636" s="28">
        <v>1178</v>
      </c>
      <c r="N2636" s="28" t="s">
        <v>80</v>
      </c>
      <c r="O2636" s="21">
        <f>IF(ISBLANK(J2636),(IF(ISBLANK(I2636),(IF(ISBLANK(K2636),(IF(ISBLANK(M2636),"Preis fehlt",M2636*'JR1'!AD$2)),K2636)),I2636)),J2636)</f>
        <v>1061</v>
      </c>
    </row>
    <row r="2637" spans="1:15" x14ac:dyDescent="0.25">
      <c r="A2637" s="14">
        <v>3094</v>
      </c>
      <c r="B2637" s="15" t="s">
        <v>56</v>
      </c>
      <c r="C2637" s="16" t="s">
        <v>6425</v>
      </c>
      <c r="D2637" s="15" t="s">
        <v>6426</v>
      </c>
      <c r="E2637" s="17" t="s">
        <v>129</v>
      </c>
      <c r="F2637" s="18" t="s">
        <v>6427</v>
      </c>
      <c r="G2637" s="19">
        <v>52</v>
      </c>
      <c r="H2637" s="19">
        <v>52</v>
      </c>
      <c r="I2637" s="20">
        <v>6734</v>
      </c>
      <c r="J2637" s="20"/>
      <c r="K2637" s="20"/>
      <c r="L2637" s="20">
        <v>5706</v>
      </c>
      <c r="M2637" s="19">
        <v>7530</v>
      </c>
      <c r="N2637" s="19" t="s">
        <v>104</v>
      </c>
      <c r="O2637" s="21">
        <f>IF(ISBLANK(J2637),(IF(ISBLANK(I2637),(IF(ISBLANK(K2637),(IF(ISBLANK(M2637),"Preis fehlt",M2637*'JR1'!AD$2)),K2637)),I2637)),J2637)</f>
        <v>6734</v>
      </c>
    </row>
    <row r="2638" spans="1:15" x14ac:dyDescent="0.25">
      <c r="A2638" s="23">
        <v>15712</v>
      </c>
      <c r="B2638" s="24" t="s">
        <v>134</v>
      </c>
      <c r="C2638" s="25" t="s">
        <v>6428</v>
      </c>
      <c r="D2638" s="24" t="s">
        <v>6429</v>
      </c>
      <c r="E2638" s="26" t="s">
        <v>98</v>
      </c>
      <c r="F2638" s="27" t="s">
        <v>1061</v>
      </c>
      <c r="G2638" s="28">
        <v>1</v>
      </c>
      <c r="H2638" s="28">
        <v>2</v>
      </c>
      <c r="I2638" s="29"/>
      <c r="J2638" s="29"/>
      <c r="K2638" s="29"/>
      <c r="L2638" s="29"/>
      <c r="M2638" s="29"/>
      <c r="N2638" s="28" t="s">
        <v>67</v>
      </c>
      <c r="O2638" s="21" t="str">
        <f>IF(ISBLANK(J2638),(IF(ISBLANK(I2638),(IF(ISBLANK(K2638),(IF(ISBLANK(M2638),"Preis fehlt",M2638*'JR1'!AD$2)),K2638)),I2638)),J2638)</f>
        <v>Preis fehlt</v>
      </c>
    </row>
    <row r="2639" spans="1:15" x14ac:dyDescent="0.25">
      <c r="A2639" s="14">
        <v>16434</v>
      </c>
      <c r="B2639" s="15" t="s">
        <v>56</v>
      </c>
      <c r="C2639" s="16" t="s">
        <v>6430</v>
      </c>
      <c r="D2639" s="15" t="s">
        <v>6431</v>
      </c>
      <c r="E2639" s="17" t="s">
        <v>70</v>
      </c>
      <c r="F2639" s="18" t="s">
        <v>1061</v>
      </c>
      <c r="G2639" s="19">
        <v>1</v>
      </c>
      <c r="H2639" s="19">
        <v>2</v>
      </c>
      <c r="I2639" s="20"/>
      <c r="J2639" s="20"/>
      <c r="K2639" s="20"/>
      <c r="L2639" s="20"/>
      <c r="M2639" s="20"/>
      <c r="N2639" s="19" t="s">
        <v>67</v>
      </c>
      <c r="O2639" s="21" t="str">
        <f>IF(ISBLANK(J2639),(IF(ISBLANK(I2639),(IF(ISBLANK(K2639),(IF(ISBLANK(M2639),"Preis fehlt",M2639*'JR1'!AD$2)),K2639)),I2639)),J2639)</f>
        <v>Preis fehlt</v>
      </c>
    </row>
    <row r="2640" spans="1:15" x14ac:dyDescent="0.25">
      <c r="A2640" s="23">
        <v>357</v>
      </c>
      <c r="B2640" s="24" t="s">
        <v>56</v>
      </c>
      <c r="C2640" s="25" t="s">
        <v>6432</v>
      </c>
      <c r="D2640" s="24" t="s">
        <v>6433</v>
      </c>
      <c r="E2640" s="26" t="s">
        <v>129</v>
      </c>
      <c r="F2640" s="27" t="s">
        <v>818</v>
      </c>
      <c r="G2640" s="28">
        <v>12</v>
      </c>
      <c r="H2640" s="28">
        <v>12</v>
      </c>
      <c r="I2640" s="29">
        <v>5654</v>
      </c>
      <c r="J2640" s="29"/>
      <c r="K2640" s="29"/>
      <c r="L2640" s="29">
        <v>4792</v>
      </c>
      <c r="M2640" s="28">
        <v>6324</v>
      </c>
      <c r="N2640" s="28" t="s">
        <v>462</v>
      </c>
      <c r="O2640" s="21">
        <f>IF(ISBLANK(J2640),(IF(ISBLANK(I2640),(IF(ISBLANK(K2640),(IF(ISBLANK(M2640),"Preis fehlt",M2640*'JR1'!AD$2)),K2640)),I2640)),J2640)</f>
        <v>5654</v>
      </c>
    </row>
    <row r="2641" spans="1:15" x14ac:dyDescent="0.25">
      <c r="A2641" s="14">
        <v>12934</v>
      </c>
      <c r="B2641" s="15" t="s">
        <v>62</v>
      </c>
      <c r="C2641" s="16" t="s">
        <v>6434</v>
      </c>
      <c r="D2641" s="15" t="s">
        <v>6435</v>
      </c>
      <c r="E2641" s="17" t="s">
        <v>129</v>
      </c>
      <c r="F2641" s="18" t="s">
        <v>1438</v>
      </c>
      <c r="G2641" s="19">
        <v>1</v>
      </c>
      <c r="H2641" s="19">
        <v>12</v>
      </c>
      <c r="I2641" s="20"/>
      <c r="J2641" s="20"/>
      <c r="K2641" s="20"/>
      <c r="L2641" s="20"/>
      <c r="M2641" s="19">
        <v>923</v>
      </c>
      <c r="N2641" s="19" t="s">
        <v>67</v>
      </c>
      <c r="O2641" s="21">
        <f>IF(ISBLANK(J2641),(IF(ISBLANK(I2641),(IF(ISBLANK(K2641),(IF(ISBLANK(M2641),"Preis fehlt",M2641*'JR1'!AD$2)),K2641)),I2641)),J2641)</f>
        <v>1107.5999999999999</v>
      </c>
    </row>
    <row r="2642" spans="1:15" x14ac:dyDescent="0.25">
      <c r="A2642" s="23">
        <v>14112</v>
      </c>
      <c r="B2642" s="24" t="s">
        <v>62</v>
      </c>
      <c r="C2642" s="25" t="s">
        <v>6436</v>
      </c>
      <c r="D2642" s="24" t="s">
        <v>6437</v>
      </c>
      <c r="E2642" s="26" t="s">
        <v>98</v>
      </c>
      <c r="F2642" s="27" t="s">
        <v>290</v>
      </c>
      <c r="G2642" s="28">
        <v>3</v>
      </c>
      <c r="H2642" s="28">
        <v>3</v>
      </c>
      <c r="I2642" s="29"/>
      <c r="J2642" s="29"/>
      <c r="K2642" s="29"/>
      <c r="L2642" s="29"/>
      <c r="M2642" s="29"/>
      <c r="N2642" s="28" t="s">
        <v>67</v>
      </c>
      <c r="O2642" s="21" t="str">
        <f>IF(ISBLANK(J2642),(IF(ISBLANK(I2642),(IF(ISBLANK(K2642),(IF(ISBLANK(M2642),"Preis fehlt",M2642*'JR1'!AD$2)),K2642)),I2642)),J2642)</f>
        <v>Preis fehlt</v>
      </c>
    </row>
    <row r="2643" spans="1:15" ht="30" x14ac:dyDescent="0.25">
      <c r="A2643" s="14">
        <v>7532</v>
      </c>
      <c r="B2643" s="15" t="s">
        <v>56</v>
      </c>
      <c r="C2643" s="16" t="s">
        <v>6438</v>
      </c>
      <c r="D2643" s="15" t="s">
        <v>6439</v>
      </c>
      <c r="E2643" s="17" t="s">
        <v>91</v>
      </c>
      <c r="F2643" s="18" t="s">
        <v>783</v>
      </c>
      <c r="G2643" s="19">
        <v>12</v>
      </c>
      <c r="H2643" s="19">
        <v>12</v>
      </c>
      <c r="I2643" s="20">
        <v>4301</v>
      </c>
      <c r="J2643" s="20"/>
      <c r="K2643" s="20"/>
      <c r="L2643" s="20">
        <v>3645</v>
      </c>
      <c r="M2643" s="19">
        <v>4810</v>
      </c>
      <c r="N2643" s="19" t="s">
        <v>126</v>
      </c>
      <c r="O2643" s="21">
        <f>IF(ISBLANK(J2643),(IF(ISBLANK(I2643),(IF(ISBLANK(K2643),(IF(ISBLANK(M2643),"Preis fehlt",M2643*'JR1'!AD$2)),K2643)),I2643)),J2643)</f>
        <v>4301</v>
      </c>
    </row>
    <row r="2644" spans="1:15" ht="30" x14ac:dyDescent="0.25">
      <c r="A2644" s="23">
        <v>14153</v>
      </c>
      <c r="B2644" s="24" t="s">
        <v>56</v>
      </c>
      <c r="C2644" s="25" t="s">
        <v>6440</v>
      </c>
      <c r="D2644" s="24" t="s">
        <v>6441</v>
      </c>
      <c r="E2644" s="26" t="s">
        <v>59</v>
      </c>
      <c r="F2644" s="27" t="s">
        <v>688</v>
      </c>
      <c r="G2644" s="28">
        <v>4</v>
      </c>
      <c r="H2644" s="28">
        <v>4</v>
      </c>
      <c r="I2644" s="29">
        <v>113</v>
      </c>
      <c r="J2644" s="29"/>
      <c r="K2644" s="29"/>
      <c r="L2644" s="29">
        <v>95</v>
      </c>
      <c r="M2644" s="28">
        <v>128</v>
      </c>
      <c r="N2644" s="28" t="s">
        <v>88</v>
      </c>
      <c r="O2644" s="21">
        <f>IF(ISBLANK(J2644),(IF(ISBLANK(I2644),(IF(ISBLANK(K2644),(IF(ISBLANK(M2644),"Preis fehlt",M2644*'JR1'!AD$2)),K2644)),I2644)),J2644)</f>
        <v>113</v>
      </c>
    </row>
    <row r="2645" spans="1:15" x14ac:dyDescent="0.25">
      <c r="A2645" s="14">
        <v>18377</v>
      </c>
      <c r="B2645" s="15" t="s">
        <v>56</v>
      </c>
      <c r="C2645" s="16" t="s">
        <v>6442</v>
      </c>
      <c r="D2645" s="15" t="s">
        <v>6443</v>
      </c>
      <c r="E2645" s="17" t="s">
        <v>59</v>
      </c>
      <c r="F2645" s="18" t="s">
        <v>1249</v>
      </c>
      <c r="G2645" s="19">
        <v>1</v>
      </c>
      <c r="H2645" s="19">
        <v>6</v>
      </c>
      <c r="I2645" s="20">
        <v>151</v>
      </c>
      <c r="J2645" s="20"/>
      <c r="K2645" s="20"/>
      <c r="L2645" s="20">
        <v>579</v>
      </c>
      <c r="M2645" s="19">
        <v>1063</v>
      </c>
      <c r="N2645" s="19" t="s">
        <v>67</v>
      </c>
      <c r="O2645" s="21">
        <f>IF(ISBLANK(J2645),(IF(ISBLANK(I2645),(IF(ISBLANK(K2645),(IF(ISBLANK(M2645),"Preis fehlt",M2645*'JR1'!AD$2)),K2645)),I2645)),J2645)</f>
        <v>151</v>
      </c>
    </row>
    <row r="2646" spans="1:15" ht="30" x14ac:dyDescent="0.25">
      <c r="A2646" s="23">
        <v>18258</v>
      </c>
      <c r="B2646" s="24" t="s">
        <v>56</v>
      </c>
      <c r="C2646" s="25" t="s">
        <v>6444</v>
      </c>
      <c r="D2646" s="24" t="s">
        <v>6445</v>
      </c>
      <c r="E2646" s="26" t="s">
        <v>98</v>
      </c>
      <c r="F2646" s="27" t="s">
        <v>3160</v>
      </c>
      <c r="G2646" s="28">
        <v>2</v>
      </c>
      <c r="H2646" s="28">
        <v>2</v>
      </c>
      <c r="I2646" s="29"/>
      <c r="J2646" s="29"/>
      <c r="K2646" s="29"/>
      <c r="L2646" s="29"/>
      <c r="M2646" s="29"/>
      <c r="N2646" s="28" t="s">
        <v>267</v>
      </c>
      <c r="O2646" s="21" t="str">
        <f>IF(ISBLANK(J2646),(IF(ISBLANK(I2646),(IF(ISBLANK(K2646),(IF(ISBLANK(M2646),"Preis fehlt",M2646*'JR1'!AD$2)),K2646)),I2646)),J2646)</f>
        <v>Preis fehlt</v>
      </c>
    </row>
    <row r="2647" spans="1:15" ht="30" x14ac:dyDescent="0.25">
      <c r="A2647" s="23">
        <v>13006</v>
      </c>
      <c r="B2647" s="24" t="s">
        <v>62</v>
      </c>
      <c r="C2647" s="25" t="s">
        <v>6446</v>
      </c>
      <c r="D2647" s="24" t="s">
        <v>6447</v>
      </c>
      <c r="E2647" s="26" t="s">
        <v>70</v>
      </c>
      <c r="F2647" s="27" t="s">
        <v>6448</v>
      </c>
      <c r="G2647" s="28">
        <v>3</v>
      </c>
      <c r="H2647" s="28">
        <v>3</v>
      </c>
      <c r="I2647" s="29"/>
      <c r="J2647" s="29"/>
      <c r="K2647" s="29"/>
      <c r="L2647" s="29"/>
      <c r="M2647" s="28">
        <v>675</v>
      </c>
      <c r="N2647" s="28" t="s">
        <v>223</v>
      </c>
      <c r="O2647" s="21">
        <f>IF(ISBLANK(J2647),(IF(ISBLANK(I2647),(IF(ISBLANK(K2647),(IF(ISBLANK(M2647),"Preis fehlt",M2647*'JR1'!AD$2)),K2647)),I2647)),J2647)</f>
        <v>810</v>
      </c>
    </row>
    <row r="2648" spans="1:15" ht="30" x14ac:dyDescent="0.25">
      <c r="A2648" s="14">
        <v>13008</v>
      </c>
      <c r="B2648" s="15" t="s">
        <v>62</v>
      </c>
      <c r="C2648" s="16" t="s">
        <v>6449</v>
      </c>
      <c r="D2648" s="15" t="s">
        <v>6450</v>
      </c>
      <c r="E2648" s="17" t="s">
        <v>70</v>
      </c>
      <c r="F2648" s="18" t="s">
        <v>6451</v>
      </c>
      <c r="G2648" s="19">
        <v>3</v>
      </c>
      <c r="H2648" s="19">
        <v>3</v>
      </c>
      <c r="I2648" s="20"/>
      <c r="J2648" s="20"/>
      <c r="K2648" s="20"/>
      <c r="L2648" s="20"/>
      <c r="M2648" s="19">
        <v>593</v>
      </c>
      <c r="N2648" s="19" t="s">
        <v>223</v>
      </c>
      <c r="O2648" s="21">
        <f>IF(ISBLANK(J2648),(IF(ISBLANK(I2648),(IF(ISBLANK(K2648),(IF(ISBLANK(M2648),"Preis fehlt",M2648*'JR1'!AD$2)),K2648)),I2648)),J2648)</f>
        <v>711.6</v>
      </c>
    </row>
    <row r="2649" spans="1:15" ht="30" x14ac:dyDescent="0.25">
      <c r="A2649" s="23">
        <v>13009</v>
      </c>
      <c r="B2649" s="24" t="s">
        <v>62</v>
      </c>
      <c r="C2649" s="25" t="s">
        <v>6452</v>
      </c>
      <c r="D2649" s="24" t="s">
        <v>6453</v>
      </c>
      <c r="E2649" s="26" t="s">
        <v>70</v>
      </c>
      <c r="F2649" s="27" t="s">
        <v>6448</v>
      </c>
      <c r="G2649" s="28">
        <v>3</v>
      </c>
      <c r="H2649" s="28">
        <v>3</v>
      </c>
      <c r="I2649" s="29"/>
      <c r="J2649" s="29"/>
      <c r="K2649" s="29"/>
      <c r="L2649" s="29"/>
      <c r="M2649" s="28">
        <v>545</v>
      </c>
      <c r="N2649" s="28" t="s">
        <v>223</v>
      </c>
      <c r="O2649" s="21">
        <f>IF(ISBLANK(J2649),(IF(ISBLANK(I2649),(IF(ISBLANK(K2649),(IF(ISBLANK(M2649),"Preis fehlt",M2649*'JR1'!AD$2)),K2649)),I2649)),J2649)</f>
        <v>654</v>
      </c>
    </row>
    <row r="2650" spans="1:15" ht="30" x14ac:dyDescent="0.25">
      <c r="A2650" s="14">
        <v>13041</v>
      </c>
      <c r="B2650" s="15" t="s">
        <v>62</v>
      </c>
      <c r="C2650" s="16" t="s">
        <v>6454</v>
      </c>
      <c r="D2650" s="15" t="s">
        <v>6455</v>
      </c>
      <c r="E2650" s="17" t="s">
        <v>65</v>
      </c>
      <c r="F2650" s="18" t="s">
        <v>1704</v>
      </c>
      <c r="G2650" s="19">
        <v>6</v>
      </c>
      <c r="H2650" s="19">
        <v>6</v>
      </c>
      <c r="I2650" s="20"/>
      <c r="J2650" s="20"/>
      <c r="K2650" s="20"/>
      <c r="L2650" s="20"/>
      <c r="M2650" s="19">
        <v>773</v>
      </c>
      <c r="N2650" s="19" t="s">
        <v>223</v>
      </c>
      <c r="O2650" s="21">
        <f>IF(ISBLANK(J2650),(IF(ISBLANK(I2650),(IF(ISBLANK(K2650),(IF(ISBLANK(M2650),"Preis fehlt",M2650*'JR1'!AD$2)),K2650)),I2650)),J2650)</f>
        <v>927.59999999999991</v>
      </c>
    </row>
    <row r="2651" spans="1:15" ht="30" x14ac:dyDescent="0.25">
      <c r="A2651" s="23">
        <v>5133</v>
      </c>
      <c r="B2651" s="24" t="s">
        <v>56</v>
      </c>
      <c r="C2651" s="25" t="s">
        <v>6456</v>
      </c>
      <c r="D2651" s="24" t="s">
        <v>6457</v>
      </c>
      <c r="E2651" s="26" t="s">
        <v>59</v>
      </c>
      <c r="F2651" s="27" t="s">
        <v>326</v>
      </c>
      <c r="G2651" s="28">
        <v>12</v>
      </c>
      <c r="H2651" s="28">
        <v>12</v>
      </c>
      <c r="I2651" s="29">
        <v>4181</v>
      </c>
      <c r="J2651" s="29"/>
      <c r="K2651" s="29"/>
      <c r="L2651" s="29">
        <v>3542</v>
      </c>
      <c r="M2651" s="28">
        <v>4677</v>
      </c>
      <c r="N2651" s="28" t="s">
        <v>223</v>
      </c>
      <c r="O2651" s="21">
        <f>IF(ISBLANK(J2651),(IF(ISBLANK(I2651),(IF(ISBLANK(K2651),(IF(ISBLANK(M2651),"Preis fehlt",M2651*'JR1'!AD$2)),K2651)),I2651)),J2651)</f>
        <v>4181</v>
      </c>
    </row>
    <row r="2652" spans="1:15" ht="30" x14ac:dyDescent="0.25">
      <c r="A2652" s="14">
        <v>5134</v>
      </c>
      <c r="B2652" s="15" t="s">
        <v>56</v>
      </c>
      <c r="C2652" s="16" t="s">
        <v>6458</v>
      </c>
      <c r="D2652" s="15" t="s">
        <v>6459</v>
      </c>
      <c r="E2652" s="17" t="s">
        <v>98</v>
      </c>
      <c r="F2652" s="18" t="s">
        <v>6460</v>
      </c>
      <c r="G2652" s="19">
        <v>15</v>
      </c>
      <c r="H2652" s="19">
        <v>15</v>
      </c>
      <c r="I2652" s="20">
        <v>5155</v>
      </c>
      <c r="J2652" s="20"/>
      <c r="K2652" s="20"/>
      <c r="L2652" s="20">
        <v>4367</v>
      </c>
      <c r="M2652" s="19">
        <v>5746</v>
      </c>
      <c r="N2652" s="19" t="s">
        <v>223</v>
      </c>
      <c r="O2652" s="21">
        <f>IF(ISBLANK(J2652),(IF(ISBLANK(I2652),(IF(ISBLANK(K2652),(IF(ISBLANK(M2652),"Preis fehlt",M2652*'JR1'!AD$2)),K2652)),I2652)),J2652)</f>
        <v>5155</v>
      </c>
    </row>
    <row r="2653" spans="1:15" ht="30" x14ac:dyDescent="0.25">
      <c r="A2653" s="23">
        <v>5135</v>
      </c>
      <c r="B2653" s="24" t="s">
        <v>56</v>
      </c>
      <c r="C2653" s="25" t="s">
        <v>6461</v>
      </c>
      <c r="D2653" s="24" t="s">
        <v>6462</v>
      </c>
      <c r="E2653" s="26" t="s">
        <v>98</v>
      </c>
      <c r="F2653" s="27" t="s">
        <v>6463</v>
      </c>
      <c r="G2653" s="28">
        <v>16</v>
      </c>
      <c r="H2653" s="28">
        <v>16</v>
      </c>
      <c r="I2653" s="29">
        <v>5756</v>
      </c>
      <c r="J2653" s="29"/>
      <c r="K2653" s="29"/>
      <c r="L2653" s="29">
        <v>4877</v>
      </c>
      <c r="M2653" s="28">
        <v>6436</v>
      </c>
      <c r="N2653" s="28" t="s">
        <v>223</v>
      </c>
      <c r="O2653" s="21">
        <f>IF(ISBLANK(J2653),(IF(ISBLANK(I2653),(IF(ISBLANK(K2653),(IF(ISBLANK(M2653),"Preis fehlt",M2653*'JR1'!AD$2)),K2653)),I2653)),J2653)</f>
        <v>5756</v>
      </c>
    </row>
    <row r="2654" spans="1:15" x14ac:dyDescent="0.25">
      <c r="A2654" s="14">
        <v>18250</v>
      </c>
      <c r="B2654" s="15" t="s">
        <v>56</v>
      </c>
      <c r="C2654" s="16" t="s">
        <v>6464</v>
      </c>
      <c r="D2654" s="15" t="s">
        <v>6465</v>
      </c>
      <c r="E2654" s="17" t="s">
        <v>59</v>
      </c>
      <c r="F2654" s="18" t="s">
        <v>688</v>
      </c>
      <c r="G2654" s="19">
        <v>4</v>
      </c>
      <c r="H2654" s="19">
        <v>4</v>
      </c>
      <c r="I2654" s="20"/>
      <c r="J2654" s="20"/>
      <c r="K2654" s="20"/>
      <c r="L2654" s="20"/>
      <c r="M2654" s="20"/>
      <c r="N2654" s="19" t="s">
        <v>67</v>
      </c>
      <c r="O2654" s="21" t="str">
        <f>IF(ISBLANK(J2654),(IF(ISBLANK(I2654),(IF(ISBLANK(K2654),(IF(ISBLANK(M2654),"Preis fehlt",M2654*'JR1'!AD$2)),K2654)),I2654)),J2654)</f>
        <v>Preis fehlt</v>
      </c>
    </row>
    <row r="2655" spans="1:15" ht="30" x14ac:dyDescent="0.25">
      <c r="A2655" s="14">
        <v>5190</v>
      </c>
      <c r="B2655" s="15" t="s">
        <v>56</v>
      </c>
      <c r="C2655" s="16" t="s">
        <v>6466</v>
      </c>
      <c r="D2655" s="15" t="s">
        <v>6467</v>
      </c>
      <c r="E2655" s="17" t="s">
        <v>129</v>
      </c>
      <c r="F2655" s="18" t="s">
        <v>6468</v>
      </c>
      <c r="G2655" s="19">
        <v>6</v>
      </c>
      <c r="H2655" s="19">
        <v>6</v>
      </c>
      <c r="I2655" s="20">
        <v>2868</v>
      </c>
      <c r="J2655" s="20"/>
      <c r="K2655" s="20"/>
      <c r="L2655" s="20">
        <v>2430</v>
      </c>
      <c r="M2655" s="19">
        <v>3208</v>
      </c>
      <c r="N2655" s="19" t="s">
        <v>61</v>
      </c>
      <c r="O2655" s="21">
        <f>IF(ISBLANK(J2655),(IF(ISBLANK(I2655),(IF(ISBLANK(K2655),(IF(ISBLANK(M2655),"Preis fehlt",M2655*'JR1'!AD$2)),K2655)),I2655)),J2655)</f>
        <v>2868</v>
      </c>
    </row>
    <row r="2656" spans="1:15" x14ac:dyDescent="0.25">
      <c r="A2656" s="23">
        <v>18886</v>
      </c>
      <c r="B2656" s="24" t="s">
        <v>56</v>
      </c>
      <c r="C2656" s="25" t="s">
        <v>6469</v>
      </c>
      <c r="D2656" s="24" t="s">
        <v>6470</v>
      </c>
      <c r="E2656" s="26" t="s">
        <v>98</v>
      </c>
      <c r="F2656" s="27" t="s">
        <v>214</v>
      </c>
      <c r="G2656" s="28">
        <v>1</v>
      </c>
      <c r="H2656" s="28">
        <v>12</v>
      </c>
      <c r="I2656" s="29"/>
      <c r="J2656" s="29"/>
      <c r="K2656" s="29"/>
      <c r="L2656" s="29"/>
      <c r="M2656" s="29"/>
      <c r="N2656" s="28" t="s">
        <v>67</v>
      </c>
      <c r="O2656" s="21" t="str">
        <f>IF(ISBLANK(J2656),(IF(ISBLANK(I2656),(IF(ISBLANK(K2656),(IF(ISBLANK(M2656),"Preis fehlt",M2656*'JR1'!AD$2)),K2656)),I2656)),J2656)</f>
        <v>Preis fehlt</v>
      </c>
    </row>
    <row r="2657" spans="1:15" x14ac:dyDescent="0.25">
      <c r="A2657" s="14">
        <v>12119</v>
      </c>
      <c r="B2657" s="15" t="s">
        <v>56</v>
      </c>
      <c r="C2657" s="16" t="s">
        <v>6471</v>
      </c>
      <c r="D2657" s="15" t="s">
        <v>6472</v>
      </c>
      <c r="E2657" s="17" t="s">
        <v>83</v>
      </c>
      <c r="F2657" s="18" t="s">
        <v>6473</v>
      </c>
      <c r="G2657" s="19">
        <v>13</v>
      </c>
      <c r="H2657" s="19">
        <v>13</v>
      </c>
      <c r="I2657" s="20">
        <v>11752</v>
      </c>
      <c r="J2657" s="20"/>
      <c r="K2657" s="20"/>
      <c r="L2657" s="20">
        <v>9960</v>
      </c>
      <c r="M2657" s="19">
        <v>9500</v>
      </c>
      <c r="N2657" s="19" t="s">
        <v>104</v>
      </c>
      <c r="O2657" s="21">
        <f>IF(ISBLANK(J2657),(IF(ISBLANK(I2657),(IF(ISBLANK(K2657),(IF(ISBLANK(M2657),"Preis fehlt",M2657*'JR1'!AD$2)),K2657)),I2657)),J2657)</f>
        <v>11752</v>
      </c>
    </row>
    <row r="2658" spans="1:15" x14ac:dyDescent="0.25">
      <c r="A2658" s="23">
        <v>5082</v>
      </c>
      <c r="B2658" s="24" t="s">
        <v>56</v>
      </c>
      <c r="C2658" s="25" t="s">
        <v>6474</v>
      </c>
      <c r="D2658" s="24" t="s">
        <v>6475</v>
      </c>
      <c r="E2658" s="26" t="s">
        <v>154</v>
      </c>
      <c r="F2658" s="27" t="s">
        <v>6476</v>
      </c>
      <c r="G2658" s="28">
        <v>16</v>
      </c>
      <c r="H2658" s="28">
        <v>16</v>
      </c>
      <c r="I2658" s="29">
        <v>6393</v>
      </c>
      <c r="J2658" s="29"/>
      <c r="K2658" s="29"/>
      <c r="L2658" s="29">
        <v>5420</v>
      </c>
      <c r="M2658" s="28">
        <v>7151</v>
      </c>
      <c r="N2658" s="28" t="s">
        <v>104</v>
      </c>
      <c r="O2658" s="21">
        <f>IF(ISBLANK(J2658),(IF(ISBLANK(I2658),(IF(ISBLANK(K2658),(IF(ISBLANK(M2658),"Preis fehlt",M2658*'JR1'!AD$2)),K2658)),I2658)),J2658)</f>
        <v>6393</v>
      </c>
    </row>
    <row r="2659" spans="1:15" x14ac:dyDescent="0.25">
      <c r="A2659" s="14">
        <v>263</v>
      </c>
      <c r="B2659" s="15" t="s">
        <v>56</v>
      </c>
      <c r="C2659" s="16" t="s">
        <v>6477</v>
      </c>
      <c r="D2659" s="15" t="s">
        <v>6478</v>
      </c>
      <c r="E2659" s="17" t="s">
        <v>74</v>
      </c>
      <c r="F2659" s="18" t="s">
        <v>87</v>
      </c>
      <c r="G2659" s="19">
        <v>12</v>
      </c>
      <c r="H2659" s="19">
        <v>12</v>
      </c>
      <c r="I2659" s="20">
        <v>3267</v>
      </c>
      <c r="J2659" s="20"/>
      <c r="K2659" s="20"/>
      <c r="L2659" s="20">
        <v>2768</v>
      </c>
      <c r="M2659" s="19">
        <v>3652</v>
      </c>
      <c r="N2659" s="19" t="s">
        <v>294</v>
      </c>
      <c r="O2659" s="21">
        <f>IF(ISBLANK(J2659),(IF(ISBLANK(I2659),(IF(ISBLANK(K2659),(IF(ISBLANK(M2659),"Preis fehlt",M2659*'JR1'!AD$2)),K2659)),I2659)),J2659)</f>
        <v>3267</v>
      </c>
    </row>
    <row r="2660" spans="1:15" x14ac:dyDescent="0.25">
      <c r="A2660" s="23">
        <v>18837</v>
      </c>
      <c r="B2660" s="24" t="s">
        <v>56</v>
      </c>
      <c r="C2660" s="25" t="s">
        <v>6479</v>
      </c>
      <c r="D2660" s="24" t="s">
        <v>6480</v>
      </c>
      <c r="E2660" s="26" t="s">
        <v>129</v>
      </c>
      <c r="F2660" s="27" t="s">
        <v>525</v>
      </c>
      <c r="G2660" s="28">
        <v>4</v>
      </c>
      <c r="H2660" s="28">
        <v>4</v>
      </c>
      <c r="I2660" s="29"/>
      <c r="J2660" s="29"/>
      <c r="K2660" s="29"/>
      <c r="L2660" s="29"/>
      <c r="M2660" s="29"/>
      <c r="N2660" s="28" t="s">
        <v>67</v>
      </c>
      <c r="O2660" s="21" t="str">
        <f>IF(ISBLANK(J2660),(IF(ISBLANK(I2660),(IF(ISBLANK(K2660),(IF(ISBLANK(M2660),"Preis fehlt",M2660*'JR1'!AD$2)),K2660)),I2660)),J2660)</f>
        <v>Preis fehlt</v>
      </c>
    </row>
    <row r="2661" spans="1:15" x14ac:dyDescent="0.25">
      <c r="A2661" s="14">
        <v>9114</v>
      </c>
      <c r="B2661" s="15" t="s">
        <v>134</v>
      </c>
      <c r="C2661" s="16" t="s">
        <v>6481</v>
      </c>
      <c r="D2661" s="15" t="s">
        <v>6482</v>
      </c>
      <c r="E2661" s="17" t="s">
        <v>65</v>
      </c>
      <c r="F2661" s="18" t="s">
        <v>3954</v>
      </c>
      <c r="G2661" s="19">
        <v>6</v>
      </c>
      <c r="H2661" s="19">
        <v>6</v>
      </c>
      <c r="I2661" s="20">
        <v>157</v>
      </c>
      <c r="J2661" s="20"/>
      <c r="K2661" s="20">
        <v>121</v>
      </c>
      <c r="L2661" s="20">
        <v>133</v>
      </c>
      <c r="M2661" s="19">
        <v>190</v>
      </c>
      <c r="N2661" s="19" t="s">
        <v>284</v>
      </c>
      <c r="O2661" s="21">
        <f>IF(ISBLANK(J2661),(IF(ISBLANK(I2661),(IF(ISBLANK(K2661),(IF(ISBLANK(M2661),"Preis fehlt",M2661*'JR1'!AD$2)),K2661)),I2661)),J2661)</f>
        <v>157</v>
      </c>
    </row>
    <row r="2662" spans="1:15" x14ac:dyDescent="0.25">
      <c r="A2662" s="23">
        <v>404</v>
      </c>
      <c r="B2662" s="24" t="s">
        <v>56</v>
      </c>
      <c r="C2662" s="25" t="s">
        <v>6483</v>
      </c>
      <c r="D2662" s="24" t="s">
        <v>6484</v>
      </c>
      <c r="E2662" s="26" t="s">
        <v>154</v>
      </c>
      <c r="F2662" s="27" t="s">
        <v>2606</v>
      </c>
      <c r="G2662" s="28">
        <v>12</v>
      </c>
      <c r="H2662" s="28">
        <v>12</v>
      </c>
      <c r="I2662" s="29">
        <v>3395</v>
      </c>
      <c r="J2662" s="29"/>
      <c r="K2662" s="29"/>
      <c r="L2662" s="29">
        <v>2876</v>
      </c>
      <c r="M2662" s="28">
        <v>3797</v>
      </c>
      <c r="N2662" s="28" t="s">
        <v>100</v>
      </c>
      <c r="O2662" s="21">
        <f>IF(ISBLANK(J2662),(IF(ISBLANK(I2662),(IF(ISBLANK(K2662),(IF(ISBLANK(M2662),"Preis fehlt",M2662*'JR1'!AD$2)),K2662)),I2662)),J2662)</f>
        <v>3395</v>
      </c>
    </row>
    <row r="2663" spans="1:15" ht="45" x14ac:dyDescent="0.25">
      <c r="A2663" s="14">
        <v>309</v>
      </c>
      <c r="B2663" s="15" t="s">
        <v>56</v>
      </c>
      <c r="C2663" s="16" t="s">
        <v>6485</v>
      </c>
      <c r="D2663" s="15" t="s">
        <v>6486</v>
      </c>
      <c r="E2663" s="17" t="s">
        <v>59</v>
      </c>
      <c r="F2663" s="18" t="s">
        <v>6487</v>
      </c>
      <c r="G2663" s="19">
        <v>20</v>
      </c>
      <c r="H2663" s="19">
        <v>20</v>
      </c>
      <c r="I2663" s="20">
        <v>8701</v>
      </c>
      <c r="J2663" s="20"/>
      <c r="K2663" s="20"/>
      <c r="L2663" s="20">
        <v>7374</v>
      </c>
      <c r="M2663" s="19">
        <v>9736</v>
      </c>
      <c r="N2663" s="19" t="s">
        <v>100</v>
      </c>
      <c r="O2663" s="21">
        <f>IF(ISBLANK(J2663),(IF(ISBLANK(I2663),(IF(ISBLANK(K2663),(IF(ISBLANK(M2663),"Preis fehlt",M2663*'JR1'!AD$2)),K2663)),I2663)),J2663)</f>
        <v>8701</v>
      </c>
    </row>
    <row r="2664" spans="1:15" x14ac:dyDescent="0.25">
      <c r="A2664" s="23">
        <v>10095</v>
      </c>
      <c r="B2664" s="24" t="s">
        <v>56</v>
      </c>
      <c r="C2664" s="25" t="s">
        <v>6488</v>
      </c>
      <c r="D2664" s="24" t="s">
        <v>6489</v>
      </c>
      <c r="E2664" s="26" t="s">
        <v>98</v>
      </c>
      <c r="F2664" s="27" t="s">
        <v>480</v>
      </c>
      <c r="G2664" s="28">
        <v>4</v>
      </c>
      <c r="H2664" s="28">
        <v>4</v>
      </c>
      <c r="I2664" s="29"/>
      <c r="J2664" s="29"/>
      <c r="K2664" s="29"/>
      <c r="L2664" s="29"/>
      <c r="M2664" s="29"/>
      <c r="N2664" s="28" t="s">
        <v>100</v>
      </c>
      <c r="O2664" s="21" t="str">
        <f>IF(ISBLANK(J2664),(IF(ISBLANK(I2664),(IF(ISBLANK(K2664),(IF(ISBLANK(M2664),"Preis fehlt",M2664*'JR1'!AD$2)),K2664)),I2664)),J2664)</f>
        <v>Preis fehlt</v>
      </c>
    </row>
    <row r="2665" spans="1:15" x14ac:dyDescent="0.25">
      <c r="A2665" s="14">
        <v>10094</v>
      </c>
      <c r="B2665" s="15" t="s">
        <v>56</v>
      </c>
      <c r="C2665" s="16" t="s">
        <v>6490</v>
      </c>
      <c r="D2665" s="15" t="s">
        <v>6491</v>
      </c>
      <c r="E2665" s="17" t="s">
        <v>98</v>
      </c>
      <c r="F2665" s="18" t="s">
        <v>6492</v>
      </c>
      <c r="G2665" s="19">
        <v>2</v>
      </c>
      <c r="H2665" s="19">
        <v>2</v>
      </c>
      <c r="I2665" s="20"/>
      <c r="J2665" s="20"/>
      <c r="K2665" s="20"/>
      <c r="L2665" s="20"/>
      <c r="M2665" s="20"/>
      <c r="N2665" s="19" t="s">
        <v>100</v>
      </c>
      <c r="O2665" s="21" t="str">
        <f>IF(ISBLANK(J2665),(IF(ISBLANK(I2665),(IF(ISBLANK(K2665),(IF(ISBLANK(M2665),"Preis fehlt",M2665*'JR1'!AD$2)),K2665)),I2665)),J2665)</f>
        <v>Preis fehlt</v>
      </c>
    </row>
    <row r="2666" spans="1:15" x14ac:dyDescent="0.25">
      <c r="A2666" s="23">
        <v>18000</v>
      </c>
      <c r="B2666" s="24" t="s">
        <v>56</v>
      </c>
      <c r="C2666" s="25" t="s">
        <v>6493</v>
      </c>
      <c r="D2666" s="24" t="s">
        <v>6494</v>
      </c>
      <c r="E2666" s="26" t="s">
        <v>98</v>
      </c>
      <c r="F2666" s="27" t="s">
        <v>1072</v>
      </c>
      <c r="G2666" s="28">
        <v>2</v>
      </c>
      <c r="H2666" s="28">
        <v>2</v>
      </c>
      <c r="I2666" s="29"/>
      <c r="J2666" s="29"/>
      <c r="K2666" s="29"/>
      <c r="L2666" s="29"/>
      <c r="M2666" s="29"/>
      <c r="N2666" s="28" t="s">
        <v>100</v>
      </c>
      <c r="O2666" s="21" t="str">
        <f>IF(ISBLANK(J2666),(IF(ISBLANK(I2666),(IF(ISBLANK(K2666),(IF(ISBLANK(M2666),"Preis fehlt",M2666*'JR1'!AD$2)),K2666)),I2666)),J2666)</f>
        <v>Preis fehlt</v>
      </c>
    </row>
    <row r="2667" spans="1:15" ht="30" x14ac:dyDescent="0.25">
      <c r="A2667" s="14">
        <v>18054</v>
      </c>
      <c r="B2667" s="15" t="s">
        <v>56</v>
      </c>
      <c r="C2667" s="16" t="s">
        <v>6495</v>
      </c>
      <c r="D2667" s="15" t="s">
        <v>6496</v>
      </c>
      <c r="E2667" s="17" t="s">
        <v>98</v>
      </c>
      <c r="F2667" s="18" t="s">
        <v>2569</v>
      </c>
      <c r="G2667" s="19">
        <v>2</v>
      </c>
      <c r="H2667" s="19">
        <v>2</v>
      </c>
      <c r="I2667" s="20"/>
      <c r="J2667" s="20"/>
      <c r="K2667" s="20"/>
      <c r="L2667" s="20"/>
      <c r="M2667" s="20"/>
      <c r="N2667" s="19" t="s">
        <v>88</v>
      </c>
      <c r="O2667" s="21" t="str">
        <f>IF(ISBLANK(J2667),(IF(ISBLANK(I2667),(IF(ISBLANK(K2667),(IF(ISBLANK(M2667),"Preis fehlt",M2667*'JR1'!AD$2)),K2667)),I2667)),J2667)</f>
        <v>Preis fehlt</v>
      </c>
    </row>
    <row r="2668" spans="1:15" ht="30" x14ac:dyDescent="0.25">
      <c r="A2668" s="23">
        <v>18175</v>
      </c>
      <c r="B2668" s="24" t="s">
        <v>56</v>
      </c>
      <c r="C2668" s="25" t="s">
        <v>6497</v>
      </c>
      <c r="D2668" s="24" t="s">
        <v>6498</v>
      </c>
      <c r="E2668" s="26" t="s">
        <v>98</v>
      </c>
      <c r="F2668" s="27" t="s">
        <v>688</v>
      </c>
      <c r="G2668" s="28">
        <v>4</v>
      </c>
      <c r="H2668" s="28">
        <v>4</v>
      </c>
      <c r="I2668" s="29"/>
      <c r="J2668" s="29"/>
      <c r="K2668" s="29"/>
      <c r="L2668" s="29"/>
      <c r="M2668" s="29"/>
      <c r="N2668" s="28" t="s">
        <v>88</v>
      </c>
      <c r="O2668" s="21" t="str">
        <f>IF(ISBLANK(J2668),(IF(ISBLANK(I2668),(IF(ISBLANK(K2668),(IF(ISBLANK(M2668),"Preis fehlt",M2668*'JR1'!AD$2)),K2668)),I2668)),J2668)</f>
        <v>Preis fehlt</v>
      </c>
    </row>
    <row r="2669" spans="1:15" x14ac:dyDescent="0.25">
      <c r="A2669" s="14">
        <v>18344</v>
      </c>
      <c r="B2669" s="15" t="s">
        <v>56</v>
      </c>
      <c r="C2669" s="16" t="s">
        <v>6499</v>
      </c>
      <c r="D2669" s="15" t="s">
        <v>6500</v>
      </c>
      <c r="E2669" s="17" t="s">
        <v>59</v>
      </c>
      <c r="F2669" s="18" t="s">
        <v>6501</v>
      </c>
      <c r="G2669" s="19">
        <v>3</v>
      </c>
      <c r="H2669" s="19">
        <v>3</v>
      </c>
      <c r="I2669" s="20"/>
      <c r="J2669" s="20"/>
      <c r="K2669" s="20"/>
      <c r="L2669" s="20"/>
      <c r="M2669" s="20"/>
      <c r="N2669" s="19" t="s">
        <v>100</v>
      </c>
      <c r="O2669" s="21" t="str">
        <f>IF(ISBLANK(J2669),(IF(ISBLANK(I2669),(IF(ISBLANK(K2669),(IF(ISBLANK(M2669),"Preis fehlt",M2669*'JR1'!AD$2)),K2669)),I2669)),J2669)</f>
        <v>Preis fehlt</v>
      </c>
    </row>
    <row r="2670" spans="1:15" ht="30" x14ac:dyDescent="0.25">
      <c r="A2670" s="23">
        <v>5250</v>
      </c>
      <c r="B2670" s="24" t="s">
        <v>56</v>
      </c>
      <c r="C2670" s="25" t="s">
        <v>6502</v>
      </c>
      <c r="D2670" s="24" t="s">
        <v>6503</v>
      </c>
      <c r="E2670" s="26" t="s">
        <v>83</v>
      </c>
      <c r="F2670" s="27" t="s">
        <v>3535</v>
      </c>
      <c r="G2670" s="28">
        <v>8</v>
      </c>
      <c r="H2670" s="28">
        <v>8</v>
      </c>
      <c r="I2670" s="29">
        <v>958</v>
      </c>
      <c r="J2670" s="29"/>
      <c r="K2670" s="29"/>
      <c r="L2670" s="29">
        <v>811</v>
      </c>
      <c r="M2670" s="28">
        <v>1073</v>
      </c>
      <c r="N2670" s="28" t="s">
        <v>88</v>
      </c>
      <c r="O2670" s="21">
        <f>IF(ISBLANK(J2670),(IF(ISBLANK(I2670),(IF(ISBLANK(K2670),(IF(ISBLANK(M2670),"Preis fehlt",M2670*'JR1'!AD$2)),K2670)),I2670)),J2670)</f>
        <v>958</v>
      </c>
    </row>
    <row r="2671" spans="1:15" ht="30" x14ac:dyDescent="0.25">
      <c r="A2671" s="14">
        <v>6038</v>
      </c>
      <c r="B2671" s="15" t="s">
        <v>56</v>
      </c>
      <c r="C2671" s="16" t="s">
        <v>6504</v>
      </c>
      <c r="D2671" s="15" t="s">
        <v>6505</v>
      </c>
      <c r="E2671" s="17" t="s">
        <v>91</v>
      </c>
      <c r="F2671" s="18" t="s">
        <v>6506</v>
      </c>
      <c r="G2671" s="19">
        <v>24</v>
      </c>
      <c r="H2671" s="19">
        <v>24</v>
      </c>
      <c r="I2671" s="20">
        <v>11728</v>
      </c>
      <c r="J2671" s="20"/>
      <c r="K2671" s="20"/>
      <c r="L2671" s="20">
        <v>9939</v>
      </c>
      <c r="M2671" s="19">
        <v>13182</v>
      </c>
      <c r="N2671" s="19" t="s">
        <v>88</v>
      </c>
      <c r="O2671" s="21">
        <f>IF(ISBLANK(J2671),(IF(ISBLANK(I2671),(IF(ISBLANK(K2671),(IF(ISBLANK(M2671),"Preis fehlt",M2671*'JR1'!AD$2)),K2671)),I2671)),J2671)</f>
        <v>11728</v>
      </c>
    </row>
    <row r="2672" spans="1:15" x14ac:dyDescent="0.25">
      <c r="A2672" s="23">
        <v>10153</v>
      </c>
      <c r="B2672" s="24" t="s">
        <v>56</v>
      </c>
      <c r="C2672" s="25" t="s">
        <v>6507</v>
      </c>
      <c r="D2672" s="24" t="s">
        <v>6508</v>
      </c>
      <c r="E2672" s="26" t="s">
        <v>98</v>
      </c>
      <c r="F2672" s="27" t="s">
        <v>585</v>
      </c>
      <c r="G2672" s="28">
        <v>4</v>
      </c>
      <c r="H2672" s="28">
        <v>4</v>
      </c>
      <c r="I2672" s="29"/>
      <c r="J2672" s="29"/>
      <c r="K2672" s="29"/>
      <c r="L2672" s="29"/>
      <c r="M2672" s="29"/>
      <c r="N2672" s="28" t="s">
        <v>227</v>
      </c>
      <c r="O2672" s="21" t="str">
        <f>IF(ISBLANK(J2672),(IF(ISBLANK(I2672),(IF(ISBLANK(K2672),(IF(ISBLANK(M2672),"Preis fehlt",M2672*'JR1'!AD$2)),K2672)),I2672)),J2672)</f>
        <v>Preis fehlt</v>
      </c>
    </row>
    <row r="2673" spans="1:15" x14ac:dyDescent="0.25">
      <c r="A2673" s="14">
        <v>13454</v>
      </c>
      <c r="B2673" s="15" t="s">
        <v>62</v>
      </c>
      <c r="C2673" s="16" t="s">
        <v>6509</v>
      </c>
      <c r="D2673" s="15" t="s">
        <v>6510</v>
      </c>
      <c r="E2673" s="17" t="s">
        <v>65</v>
      </c>
      <c r="F2673" s="18" t="s">
        <v>177</v>
      </c>
      <c r="G2673" s="19">
        <v>1</v>
      </c>
      <c r="H2673" s="19">
        <v>4</v>
      </c>
      <c r="I2673" s="20"/>
      <c r="J2673" s="20"/>
      <c r="K2673" s="20"/>
      <c r="L2673" s="20"/>
      <c r="M2673" s="19">
        <v>599</v>
      </c>
      <c r="N2673" s="19" t="s">
        <v>67</v>
      </c>
      <c r="O2673" s="21">
        <f>IF(ISBLANK(J2673),(IF(ISBLANK(I2673),(IF(ISBLANK(K2673),(IF(ISBLANK(M2673),"Preis fehlt",M2673*'JR1'!AD$2)),K2673)),I2673)),J2673)</f>
        <v>718.8</v>
      </c>
    </row>
    <row r="2674" spans="1:15" ht="30" x14ac:dyDescent="0.25">
      <c r="A2674" s="23">
        <v>10122</v>
      </c>
      <c r="B2674" s="24" t="s">
        <v>56</v>
      </c>
      <c r="C2674" s="25" t="s">
        <v>6511</v>
      </c>
      <c r="D2674" s="24" t="s">
        <v>6512</v>
      </c>
      <c r="E2674" s="26" t="s">
        <v>59</v>
      </c>
      <c r="F2674" s="27" t="s">
        <v>158</v>
      </c>
      <c r="G2674" s="28">
        <v>2</v>
      </c>
      <c r="H2674" s="28">
        <v>2</v>
      </c>
      <c r="I2674" s="29"/>
      <c r="J2674" s="29"/>
      <c r="K2674" s="29"/>
      <c r="L2674" s="29"/>
      <c r="M2674" s="29"/>
      <c r="N2674" s="28" t="s">
        <v>267</v>
      </c>
      <c r="O2674" s="21" t="str">
        <f>IF(ISBLANK(J2674),(IF(ISBLANK(I2674),(IF(ISBLANK(K2674),(IF(ISBLANK(M2674),"Preis fehlt",M2674*'JR1'!AD$2)),K2674)),I2674)),J2674)</f>
        <v>Preis fehlt</v>
      </c>
    </row>
    <row r="2675" spans="1:15" x14ac:dyDescent="0.25">
      <c r="A2675" s="14">
        <v>4262</v>
      </c>
      <c r="B2675" s="15" t="s">
        <v>56</v>
      </c>
      <c r="C2675" s="16" t="s">
        <v>6513</v>
      </c>
      <c r="D2675" s="15" t="s">
        <v>6514</v>
      </c>
      <c r="E2675" s="17" t="s">
        <v>129</v>
      </c>
      <c r="F2675" s="18" t="s">
        <v>866</v>
      </c>
      <c r="G2675" s="19">
        <v>6</v>
      </c>
      <c r="H2675" s="19">
        <v>6</v>
      </c>
      <c r="I2675" s="20">
        <v>405</v>
      </c>
      <c r="J2675" s="20"/>
      <c r="K2675" s="20"/>
      <c r="L2675" s="20">
        <v>344</v>
      </c>
      <c r="M2675" s="19">
        <v>517</v>
      </c>
      <c r="N2675" s="19" t="s">
        <v>67</v>
      </c>
      <c r="O2675" s="21">
        <f>IF(ISBLANK(J2675),(IF(ISBLANK(I2675),(IF(ISBLANK(K2675),(IF(ISBLANK(M2675),"Preis fehlt",M2675*'JR1'!AD$2)),K2675)),I2675)),J2675)</f>
        <v>405</v>
      </c>
    </row>
    <row r="2676" spans="1:15" x14ac:dyDescent="0.25">
      <c r="A2676" s="23">
        <v>7779</v>
      </c>
      <c r="B2676" s="24" t="s">
        <v>62</v>
      </c>
      <c r="C2676" s="25" t="s">
        <v>6515</v>
      </c>
      <c r="D2676" s="24" t="s">
        <v>6516</v>
      </c>
      <c r="E2676" s="26" t="s">
        <v>70</v>
      </c>
      <c r="F2676" s="27" t="s">
        <v>447</v>
      </c>
      <c r="G2676" s="28">
        <v>1</v>
      </c>
      <c r="H2676" s="28">
        <v>6</v>
      </c>
      <c r="I2676" s="29"/>
      <c r="J2676" s="29"/>
      <c r="K2676" s="29"/>
      <c r="L2676" s="29"/>
      <c r="M2676" s="28">
        <v>595</v>
      </c>
      <c r="N2676" s="28" t="s">
        <v>67</v>
      </c>
      <c r="O2676" s="21">
        <f>IF(ISBLANK(J2676),(IF(ISBLANK(I2676),(IF(ISBLANK(K2676),(IF(ISBLANK(M2676),"Preis fehlt",M2676*'JR1'!AD$2)),K2676)),I2676)),J2676)</f>
        <v>714</v>
      </c>
    </row>
    <row r="2677" spans="1:15" ht="135" x14ac:dyDescent="0.25">
      <c r="A2677" s="14">
        <v>361</v>
      </c>
      <c r="B2677" s="15" t="s">
        <v>56</v>
      </c>
      <c r="C2677" s="16" t="s">
        <v>6517</v>
      </c>
      <c r="D2677" s="15" t="s">
        <v>6518</v>
      </c>
      <c r="E2677" s="17" t="s">
        <v>129</v>
      </c>
      <c r="F2677" s="18" t="s">
        <v>2270</v>
      </c>
      <c r="G2677" s="19">
        <v>6</v>
      </c>
      <c r="H2677" s="19">
        <v>6</v>
      </c>
      <c r="I2677" s="20">
        <v>1297</v>
      </c>
      <c r="J2677" s="20"/>
      <c r="K2677" s="20"/>
      <c r="L2677" s="20">
        <v>1100</v>
      </c>
      <c r="M2677" s="19">
        <v>1452</v>
      </c>
      <c r="N2677" s="19" t="s">
        <v>76</v>
      </c>
      <c r="O2677" s="21">
        <f>IF(ISBLANK(J2677),(IF(ISBLANK(I2677),(IF(ISBLANK(K2677),(IF(ISBLANK(M2677),"Preis fehlt",M2677*'JR1'!AD$2)),K2677)),I2677)),J2677)</f>
        <v>1297</v>
      </c>
    </row>
    <row r="2678" spans="1:15" x14ac:dyDescent="0.25">
      <c r="A2678" s="23">
        <v>386</v>
      </c>
      <c r="B2678" s="24" t="s">
        <v>56</v>
      </c>
      <c r="C2678" s="25" t="s">
        <v>6519</v>
      </c>
      <c r="D2678" s="24" t="s">
        <v>6520</v>
      </c>
      <c r="E2678" s="26" t="s">
        <v>129</v>
      </c>
      <c r="F2678" s="27" t="s">
        <v>1764</v>
      </c>
      <c r="G2678" s="28">
        <v>12</v>
      </c>
      <c r="H2678" s="28">
        <v>12</v>
      </c>
      <c r="I2678" s="29">
        <v>4151</v>
      </c>
      <c r="J2678" s="29"/>
      <c r="K2678" s="29"/>
      <c r="L2678" s="29">
        <v>3517</v>
      </c>
      <c r="M2678" s="28">
        <v>4648</v>
      </c>
      <c r="N2678" s="28" t="s">
        <v>76</v>
      </c>
      <c r="O2678" s="21">
        <f>IF(ISBLANK(J2678),(IF(ISBLANK(I2678),(IF(ISBLANK(K2678),(IF(ISBLANK(M2678),"Preis fehlt",M2678*'JR1'!AD$2)),K2678)),I2678)),J2678)</f>
        <v>4151</v>
      </c>
    </row>
    <row r="2679" spans="1:15" x14ac:dyDescent="0.25">
      <c r="A2679" s="14">
        <v>18291</v>
      </c>
      <c r="B2679" s="15" t="s">
        <v>56</v>
      </c>
      <c r="C2679" s="16" t="s">
        <v>6521</v>
      </c>
      <c r="D2679" s="15" t="s">
        <v>6522</v>
      </c>
      <c r="E2679" s="17" t="s">
        <v>59</v>
      </c>
      <c r="F2679" s="18" t="s">
        <v>280</v>
      </c>
      <c r="G2679" s="19">
        <v>4</v>
      </c>
      <c r="H2679" s="19">
        <v>4</v>
      </c>
      <c r="I2679" s="20">
        <v>333</v>
      </c>
      <c r="J2679" s="20"/>
      <c r="K2679" s="20"/>
      <c r="L2679" s="20">
        <v>244</v>
      </c>
      <c r="M2679" s="19">
        <v>373</v>
      </c>
      <c r="N2679" s="19" t="s">
        <v>76</v>
      </c>
      <c r="O2679" s="21">
        <f>IF(ISBLANK(J2679),(IF(ISBLANK(I2679),(IF(ISBLANK(K2679),(IF(ISBLANK(M2679),"Preis fehlt",M2679*'JR1'!AD$2)),K2679)),I2679)),J2679)</f>
        <v>333</v>
      </c>
    </row>
    <row r="2680" spans="1:15" x14ac:dyDescent="0.25">
      <c r="A2680" s="23">
        <v>7765</v>
      </c>
      <c r="B2680" s="24" t="s">
        <v>62</v>
      </c>
      <c r="C2680" s="25" t="s">
        <v>6523</v>
      </c>
      <c r="D2680" s="24" t="s">
        <v>6524</v>
      </c>
      <c r="E2680" s="26" t="s">
        <v>70</v>
      </c>
      <c r="F2680" s="27" t="s">
        <v>2937</v>
      </c>
      <c r="G2680" s="28">
        <v>12</v>
      </c>
      <c r="H2680" s="28">
        <v>12</v>
      </c>
      <c r="I2680" s="29"/>
      <c r="J2680" s="29"/>
      <c r="K2680" s="29"/>
      <c r="L2680" s="29"/>
      <c r="M2680" s="28">
        <v>2707</v>
      </c>
      <c r="N2680" s="28" t="s">
        <v>67</v>
      </c>
      <c r="O2680" s="21">
        <f>IF(ISBLANK(J2680),(IF(ISBLANK(I2680),(IF(ISBLANK(K2680),(IF(ISBLANK(M2680),"Preis fehlt",M2680*'JR1'!AD$2)),K2680)),I2680)),J2680)</f>
        <v>3248.4</v>
      </c>
    </row>
    <row r="2681" spans="1:15" x14ac:dyDescent="0.25">
      <c r="A2681" s="14">
        <v>654</v>
      </c>
      <c r="B2681" s="15" t="s">
        <v>56</v>
      </c>
      <c r="C2681" s="16" t="s">
        <v>6525</v>
      </c>
      <c r="D2681" s="15" t="s">
        <v>6526</v>
      </c>
      <c r="E2681" s="17" t="s">
        <v>98</v>
      </c>
      <c r="F2681" s="18" t="s">
        <v>1584</v>
      </c>
      <c r="G2681" s="19">
        <v>4</v>
      </c>
      <c r="H2681" s="19">
        <v>4</v>
      </c>
      <c r="I2681" s="20">
        <v>1188</v>
      </c>
      <c r="J2681" s="20"/>
      <c r="K2681" s="20"/>
      <c r="L2681" s="20">
        <v>1008</v>
      </c>
      <c r="M2681" s="19">
        <v>1329</v>
      </c>
      <c r="N2681" s="19" t="s">
        <v>76</v>
      </c>
      <c r="O2681" s="21">
        <f>IF(ISBLANK(J2681),(IF(ISBLANK(I2681),(IF(ISBLANK(K2681),(IF(ISBLANK(M2681),"Preis fehlt",M2681*'JR1'!AD$2)),K2681)),I2681)),J2681)</f>
        <v>1188</v>
      </c>
    </row>
    <row r="2682" spans="1:15" ht="30" x14ac:dyDescent="0.25">
      <c r="A2682" s="23">
        <v>2113</v>
      </c>
      <c r="B2682" s="24" t="s">
        <v>56</v>
      </c>
      <c r="C2682" s="25" t="s">
        <v>6527</v>
      </c>
      <c r="D2682" s="24" t="s">
        <v>6528</v>
      </c>
      <c r="E2682" s="26" t="s">
        <v>70</v>
      </c>
      <c r="F2682" s="27" t="s">
        <v>161</v>
      </c>
      <c r="G2682" s="28">
        <v>1</v>
      </c>
      <c r="H2682" s="28">
        <v>11</v>
      </c>
      <c r="I2682" s="29">
        <v>571</v>
      </c>
      <c r="J2682" s="29"/>
      <c r="K2682" s="29"/>
      <c r="L2682" s="29">
        <v>485</v>
      </c>
      <c r="M2682" s="28">
        <v>641</v>
      </c>
      <c r="N2682" s="28" t="s">
        <v>88</v>
      </c>
      <c r="O2682" s="21">
        <f>IF(ISBLANK(J2682),(IF(ISBLANK(I2682),(IF(ISBLANK(K2682),(IF(ISBLANK(M2682),"Preis fehlt",M2682*'JR1'!AD$2)),K2682)),I2682)),J2682)</f>
        <v>571</v>
      </c>
    </row>
    <row r="2683" spans="1:15" x14ac:dyDescent="0.25">
      <c r="A2683" s="14">
        <v>10513</v>
      </c>
      <c r="B2683" s="15" t="s">
        <v>56</v>
      </c>
      <c r="C2683" s="16" t="s">
        <v>6529</v>
      </c>
      <c r="D2683" s="15" t="s">
        <v>6530</v>
      </c>
      <c r="E2683" s="17" t="s">
        <v>70</v>
      </c>
      <c r="F2683" s="18" t="s">
        <v>1222</v>
      </c>
      <c r="G2683" s="19">
        <v>4</v>
      </c>
      <c r="H2683" s="19">
        <v>4</v>
      </c>
      <c r="I2683" s="20"/>
      <c r="J2683" s="20"/>
      <c r="K2683" s="20"/>
      <c r="L2683" s="20"/>
      <c r="M2683" s="20"/>
      <c r="N2683" s="19" t="s">
        <v>67</v>
      </c>
      <c r="O2683" s="21" t="str">
        <f>IF(ISBLANK(J2683),(IF(ISBLANK(I2683),(IF(ISBLANK(K2683),(IF(ISBLANK(M2683),"Preis fehlt",M2683*'JR1'!AD$2)),K2683)),I2683)),J2683)</f>
        <v>Preis fehlt</v>
      </c>
    </row>
    <row r="2684" spans="1:15" ht="30" x14ac:dyDescent="0.25">
      <c r="A2684" s="23">
        <v>10056</v>
      </c>
      <c r="B2684" s="24" t="s">
        <v>56</v>
      </c>
      <c r="C2684" s="25" t="s">
        <v>6531</v>
      </c>
      <c r="D2684" s="24" t="s">
        <v>6532</v>
      </c>
      <c r="E2684" s="26" t="s">
        <v>98</v>
      </c>
      <c r="F2684" s="27" t="s">
        <v>6533</v>
      </c>
      <c r="G2684" s="28">
        <v>10</v>
      </c>
      <c r="H2684" s="28">
        <v>10</v>
      </c>
      <c r="I2684" s="29">
        <v>362</v>
      </c>
      <c r="J2684" s="29">
        <v>362</v>
      </c>
      <c r="K2684" s="29"/>
      <c r="L2684" s="29">
        <v>308</v>
      </c>
      <c r="M2684" s="28">
        <v>468</v>
      </c>
      <c r="N2684" s="28" t="s">
        <v>67</v>
      </c>
      <c r="O2684" s="21">
        <f>IF(ISBLANK(J2684),(IF(ISBLANK(I2684),(IF(ISBLANK(K2684),(IF(ISBLANK(M2684),"Preis fehlt",M2684*'JR1'!AD$2)),K2684)),I2684)),J2684)</f>
        <v>362</v>
      </c>
    </row>
    <row r="2685" spans="1:15" x14ac:dyDescent="0.25">
      <c r="A2685" s="14">
        <v>10057</v>
      </c>
      <c r="B2685" s="15" t="s">
        <v>56</v>
      </c>
      <c r="C2685" s="16" t="s">
        <v>6534</v>
      </c>
      <c r="D2685" s="15" t="s">
        <v>6535</v>
      </c>
      <c r="E2685" s="17" t="s">
        <v>59</v>
      </c>
      <c r="F2685" s="18" t="s">
        <v>447</v>
      </c>
      <c r="G2685" s="19">
        <v>1</v>
      </c>
      <c r="H2685" s="19">
        <v>4</v>
      </c>
      <c r="I2685" s="20">
        <v>204</v>
      </c>
      <c r="J2685" s="20">
        <v>204</v>
      </c>
      <c r="K2685" s="20"/>
      <c r="L2685" s="20">
        <v>173</v>
      </c>
      <c r="M2685" s="19">
        <v>269</v>
      </c>
      <c r="N2685" s="19" t="s">
        <v>67</v>
      </c>
      <c r="O2685" s="21">
        <f>IF(ISBLANK(J2685),(IF(ISBLANK(I2685),(IF(ISBLANK(K2685),(IF(ISBLANK(M2685),"Preis fehlt",M2685*'JR1'!AD$2)),K2685)),I2685)),J2685)</f>
        <v>204</v>
      </c>
    </row>
    <row r="2686" spans="1:15" ht="30" x14ac:dyDescent="0.25">
      <c r="A2686" s="23">
        <v>10016</v>
      </c>
      <c r="B2686" s="24" t="s">
        <v>56</v>
      </c>
      <c r="C2686" s="25" t="s">
        <v>6536</v>
      </c>
      <c r="D2686" s="24" t="s">
        <v>6537</v>
      </c>
      <c r="E2686" s="26" t="s">
        <v>59</v>
      </c>
      <c r="F2686" s="27" t="s">
        <v>6538</v>
      </c>
      <c r="G2686" s="28">
        <v>6</v>
      </c>
      <c r="H2686" s="28">
        <v>6</v>
      </c>
      <c r="I2686" s="29">
        <v>977</v>
      </c>
      <c r="J2686" s="29">
        <v>841</v>
      </c>
      <c r="K2686" s="29"/>
      <c r="L2686" s="29">
        <v>828</v>
      </c>
      <c r="M2686" s="28">
        <v>1091</v>
      </c>
      <c r="N2686" s="28" t="s">
        <v>267</v>
      </c>
      <c r="O2686" s="21">
        <f>IF(ISBLANK(J2686),(IF(ISBLANK(I2686),(IF(ISBLANK(K2686),(IF(ISBLANK(M2686),"Preis fehlt",M2686*'JR1'!AD$2)),K2686)),I2686)),J2686)</f>
        <v>841</v>
      </c>
    </row>
    <row r="2687" spans="1:15" ht="30" x14ac:dyDescent="0.25">
      <c r="A2687" s="14">
        <v>10003</v>
      </c>
      <c r="B2687" s="15" t="s">
        <v>56</v>
      </c>
      <c r="C2687" s="16" t="s">
        <v>6539</v>
      </c>
      <c r="D2687" s="15" t="s">
        <v>6540</v>
      </c>
      <c r="E2687" s="17" t="s">
        <v>98</v>
      </c>
      <c r="F2687" s="18" t="s">
        <v>6541</v>
      </c>
      <c r="G2687" s="19">
        <v>6</v>
      </c>
      <c r="H2687" s="19">
        <v>6</v>
      </c>
      <c r="I2687" s="20">
        <v>1104</v>
      </c>
      <c r="J2687" s="20">
        <v>951</v>
      </c>
      <c r="K2687" s="20"/>
      <c r="L2687" s="20">
        <v>935</v>
      </c>
      <c r="M2687" s="19">
        <v>1232</v>
      </c>
      <c r="N2687" s="19" t="s">
        <v>267</v>
      </c>
      <c r="O2687" s="21">
        <f>IF(ISBLANK(J2687),(IF(ISBLANK(I2687),(IF(ISBLANK(K2687),(IF(ISBLANK(M2687),"Preis fehlt",M2687*'JR1'!AD$2)),K2687)),I2687)),J2687)</f>
        <v>951</v>
      </c>
    </row>
    <row r="2688" spans="1:15" x14ac:dyDescent="0.25">
      <c r="A2688" s="23"/>
      <c r="B2688" s="24"/>
      <c r="C2688" s="25"/>
      <c r="D2688" s="24"/>
      <c r="E2688" s="26"/>
      <c r="F2688" s="27"/>
      <c r="G2688" s="28"/>
      <c r="H2688" s="28"/>
      <c r="I2688" s="29"/>
      <c r="J2688" s="29"/>
      <c r="K2688" s="29"/>
      <c r="L2688" s="29"/>
      <c r="M2688" s="29"/>
      <c r="N2688" s="28"/>
    </row>
  </sheetData>
  <autoFilter ref="A1:N2687"/>
  <sortState ref="A2:O2687">
    <sortCondition ref="D2:D2687"/>
  </sortState>
  <hyperlinks>
    <hyperlink ref="B2" r:id="rId1"/>
    <hyperlink ref="D2" r:id="rId2"/>
    <hyperlink ref="B3" r:id="rId3"/>
    <hyperlink ref="D3" r:id="rId4"/>
    <hyperlink ref="B4" r:id="rId5"/>
    <hyperlink ref="D4" r:id="rId6"/>
    <hyperlink ref="B5" r:id="rId7"/>
    <hyperlink ref="D5" r:id="rId8"/>
    <hyperlink ref="B6" r:id="rId9"/>
    <hyperlink ref="D6" r:id="rId10"/>
    <hyperlink ref="B7" r:id="rId11"/>
    <hyperlink ref="D7" r:id="rId12"/>
    <hyperlink ref="B8" r:id="rId13"/>
    <hyperlink ref="D8" r:id="rId14"/>
    <hyperlink ref="B9" r:id="rId15"/>
    <hyperlink ref="D9" r:id="rId16"/>
    <hyperlink ref="B10" r:id="rId17"/>
    <hyperlink ref="D10" r:id="rId18"/>
    <hyperlink ref="B11" r:id="rId19"/>
    <hyperlink ref="D11" r:id="rId20"/>
    <hyperlink ref="B12" r:id="rId21"/>
    <hyperlink ref="D12" r:id="rId22"/>
    <hyperlink ref="B13" r:id="rId23"/>
    <hyperlink ref="D13" r:id="rId24"/>
    <hyperlink ref="B14" r:id="rId25"/>
    <hyperlink ref="D14" r:id="rId26"/>
    <hyperlink ref="B15" r:id="rId27"/>
    <hyperlink ref="D15" r:id="rId28"/>
    <hyperlink ref="B16" r:id="rId29"/>
    <hyperlink ref="D16" r:id="rId30"/>
    <hyperlink ref="B17" r:id="rId31"/>
    <hyperlink ref="D17" r:id="rId32"/>
    <hyperlink ref="B18" r:id="rId33"/>
    <hyperlink ref="D18" r:id="rId34"/>
    <hyperlink ref="B19" r:id="rId35"/>
    <hyperlink ref="D19" r:id="rId36"/>
    <hyperlink ref="B20" r:id="rId37"/>
    <hyperlink ref="D20" r:id="rId38"/>
    <hyperlink ref="B21" r:id="rId39"/>
    <hyperlink ref="D21" r:id="rId40"/>
    <hyperlink ref="B22" r:id="rId41"/>
    <hyperlink ref="D22" r:id="rId42"/>
    <hyperlink ref="B23" r:id="rId43"/>
    <hyperlink ref="D23" r:id="rId44"/>
    <hyperlink ref="B24" r:id="rId45"/>
    <hyperlink ref="D24" r:id="rId46"/>
    <hyperlink ref="B25" r:id="rId47"/>
    <hyperlink ref="D25" r:id="rId48"/>
    <hyperlink ref="B26" r:id="rId49"/>
    <hyperlink ref="D26" r:id="rId50"/>
    <hyperlink ref="B27" r:id="rId51"/>
    <hyperlink ref="D27" r:id="rId52"/>
    <hyperlink ref="B28" r:id="rId53"/>
    <hyperlink ref="D28" r:id="rId54"/>
    <hyperlink ref="B29" r:id="rId55"/>
    <hyperlink ref="D29" r:id="rId56"/>
    <hyperlink ref="B30" r:id="rId57"/>
    <hyperlink ref="D30" r:id="rId58"/>
    <hyperlink ref="B31" r:id="rId59"/>
    <hyperlink ref="D31" r:id="rId60"/>
    <hyperlink ref="B32" r:id="rId61"/>
    <hyperlink ref="D32" r:id="rId62"/>
    <hyperlink ref="B33" r:id="rId63"/>
    <hyperlink ref="D33" r:id="rId64"/>
    <hyperlink ref="B34" r:id="rId65"/>
    <hyperlink ref="D34" r:id="rId66"/>
    <hyperlink ref="B35" r:id="rId67"/>
    <hyperlink ref="D35" r:id="rId68"/>
    <hyperlink ref="B36" r:id="rId69"/>
    <hyperlink ref="D36" r:id="rId70"/>
    <hyperlink ref="B37" r:id="rId71"/>
    <hyperlink ref="D37" r:id="rId72"/>
    <hyperlink ref="B38" r:id="rId73"/>
    <hyperlink ref="D38" r:id="rId74"/>
    <hyperlink ref="B39" r:id="rId75"/>
    <hyperlink ref="D39" r:id="rId76"/>
    <hyperlink ref="B40" r:id="rId77"/>
    <hyperlink ref="D40" r:id="rId78"/>
    <hyperlink ref="B41" r:id="rId79"/>
    <hyperlink ref="D41" r:id="rId80"/>
    <hyperlink ref="B42" r:id="rId81"/>
    <hyperlink ref="D42" r:id="rId82"/>
    <hyperlink ref="B43" r:id="rId83"/>
    <hyperlink ref="D43" r:id="rId84"/>
    <hyperlink ref="B44" r:id="rId85"/>
    <hyperlink ref="D44" r:id="rId86"/>
    <hyperlink ref="B45" r:id="rId87"/>
    <hyperlink ref="D45" r:id="rId88"/>
    <hyperlink ref="B46" r:id="rId89"/>
    <hyperlink ref="D46" r:id="rId90"/>
    <hyperlink ref="B47" r:id="rId91"/>
    <hyperlink ref="D47" r:id="rId92"/>
    <hyperlink ref="B48" r:id="rId93"/>
    <hyperlink ref="D48" r:id="rId94"/>
    <hyperlink ref="B49" r:id="rId95"/>
    <hyperlink ref="D49" r:id="rId96"/>
    <hyperlink ref="B50" r:id="rId97"/>
    <hyperlink ref="D50" r:id="rId98"/>
    <hyperlink ref="B51" r:id="rId99"/>
    <hyperlink ref="D51" r:id="rId100"/>
    <hyperlink ref="B52" r:id="rId101"/>
    <hyperlink ref="D52" r:id="rId102"/>
    <hyperlink ref="B53" r:id="rId103"/>
    <hyperlink ref="D53" r:id="rId104"/>
    <hyperlink ref="B54" r:id="rId105"/>
    <hyperlink ref="D54" r:id="rId106"/>
    <hyperlink ref="B55" r:id="rId107"/>
    <hyperlink ref="D55" r:id="rId108"/>
    <hyperlink ref="B56" r:id="rId109"/>
    <hyperlink ref="D56" r:id="rId110"/>
    <hyperlink ref="B57" r:id="rId111"/>
    <hyperlink ref="D57" r:id="rId112"/>
    <hyperlink ref="B58" r:id="rId113"/>
    <hyperlink ref="D58" r:id="rId114"/>
    <hyperlink ref="B59" r:id="rId115"/>
    <hyperlink ref="D59" r:id="rId116"/>
    <hyperlink ref="B60" r:id="rId117"/>
    <hyperlink ref="D60" r:id="rId118"/>
    <hyperlink ref="B61" r:id="rId119"/>
    <hyperlink ref="D61" r:id="rId120"/>
    <hyperlink ref="B62" r:id="rId121"/>
    <hyperlink ref="D62" r:id="rId122"/>
    <hyperlink ref="B63" r:id="rId123"/>
    <hyperlink ref="D63" r:id="rId124"/>
    <hyperlink ref="B64" r:id="rId125"/>
    <hyperlink ref="D64" r:id="rId126"/>
    <hyperlink ref="B65" r:id="rId127"/>
    <hyperlink ref="D65" r:id="rId128"/>
    <hyperlink ref="B66" r:id="rId129"/>
    <hyperlink ref="D66" r:id="rId130"/>
    <hyperlink ref="B67" r:id="rId131"/>
    <hyperlink ref="D67" r:id="rId132"/>
    <hyperlink ref="B68" r:id="rId133"/>
    <hyperlink ref="D68" r:id="rId134"/>
    <hyperlink ref="B69" r:id="rId135"/>
    <hyperlink ref="D69" r:id="rId136"/>
    <hyperlink ref="B70" r:id="rId137"/>
    <hyperlink ref="D70" r:id="rId138"/>
    <hyperlink ref="B71" r:id="rId139"/>
    <hyperlink ref="D71" r:id="rId140"/>
    <hyperlink ref="B72" r:id="rId141"/>
    <hyperlink ref="D72" r:id="rId142"/>
    <hyperlink ref="B73" r:id="rId143"/>
    <hyperlink ref="D73" r:id="rId144"/>
    <hyperlink ref="B74" r:id="rId145"/>
    <hyperlink ref="D74" r:id="rId146"/>
    <hyperlink ref="B75" r:id="rId147"/>
    <hyperlink ref="D75" r:id="rId148"/>
    <hyperlink ref="B76" r:id="rId149"/>
    <hyperlink ref="D76" r:id="rId150"/>
    <hyperlink ref="B77" r:id="rId151"/>
    <hyperlink ref="D77" r:id="rId152"/>
    <hyperlink ref="B78" r:id="rId153"/>
    <hyperlink ref="D78" r:id="rId154"/>
    <hyperlink ref="B79" r:id="rId155"/>
    <hyperlink ref="D79" r:id="rId156"/>
    <hyperlink ref="B80" r:id="rId157"/>
    <hyperlink ref="D80" r:id="rId158"/>
    <hyperlink ref="B81" r:id="rId159"/>
    <hyperlink ref="D81" r:id="rId160"/>
    <hyperlink ref="B82" r:id="rId161"/>
    <hyperlink ref="D82" r:id="rId162"/>
    <hyperlink ref="B83" r:id="rId163"/>
    <hyperlink ref="D83" r:id="rId164"/>
    <hyperlink ref="B84" r:id="rId165"/>
    <hyperlink ref="D84" r:id="rId166"/>
    <hyperlink ref="B85" r:id="rId167"/>
    <hyperlink ref="D85" r:id="rId168"/>
    <hyperlink ref="B86" r:id="rId169"/>
    <hyperlink ref="D86" r:id="rId170"/>
    <hyperlink ref="B87" r:id="rId171"/>
    <hyperlink ref="D87" r:id="rId172"/>
    <hyperlink ref="B88" r:id="rId173"/>
    <hyperlink ref="D88" r:id="rId174"/>
    <hyperlink ref="B89" r:id="rId175"/>
    <hyperlink ref="D89" r:id="rId176"/>
    <hyperlink ref="B90" r:id="rId177"/>
    <hyperlink ref="D90" r:id="rId178"/>
    <hyperlink ref="B91" r:id="rId179"/>
    <hyperlink ref="D91" r:id="rId180"/>
    <hyperlink ref="B92" r:id="rId181"/>
    <hyperlink ref="D92" r:id="rId182"/>
    <hyperlink ref="B93" r:id="rId183"/>
    <hyperlink ref="D93" r:id="rId184"/>
    <hyperlink ref="B94" r:id="rId185"/>
    <hyperlink ref="D94" r:id="rId186"/>
    <hyperlink ref="B95" r:id="rId187"/>
    <hyperlink ref="D95" r:id="rId188"/>
    <hyperlink ref="B96" r:id="rId189"/>
    <hyperlink ref="D96" r:id="rId190"/>
    <hyperlink ref="D97" r:id="rId191"/>
    <hyperlink ref="B98" r:id="rId192"/>
    <hyperlink ref="D98" r:id="rId193"/>
    <hyperlink ref="B99" r:id="rId194"/>
    <hyperlink ref="D99" r:id="rId195"/>
    <hyperlink ref="B100" r:id="rId196"/>
    <hyperlink ref="D100" r:id="rId197"/>
    <hyperlink ref="B101" r:id="rId198"/>
    <hyperlink ref="D101" r:id="rId199"/>
    <hyperlink ref="B102" r:id="rId200"/>
    <hyperlink ref="D102" r:id="rId201"/>
    <hyperlink ref="B103" r:id="rId202"/>
    <hyperlink ref="D103" r:id="rId203"/>
    <hyperlink ref="B104" r:id="rId204"/>
    <hyperlink ref="D104" r:id="rId205"/>
    <hyperlink ref="B105" r:id="rId206"/>
    <hyperlink ref="D105" r:id="rId207"/>
    <hyperlink ref="B106" r:id="rId208"/>
    <hyperlink ref="D106" r:id="rId209"/>
    <hyperlink ref="B107" r:id="rId210"/>
    <hyperlink ref="D107" r:id="rId211"/>
    <hyperlink ref="B108" r:id="rId212"/>
    <hyperlink ref="D108" r:id="rId213"/>
    <hyperlink ref="B109" r:id="rId214"/>
    <hyperlink ref="D109" r:id="rId215"/>
    <hyperlink ref="B110" r:id="rId216"/>
    <hyperlink ref="D110" r:id="rId217"/>
    <hyperlink ref="B111" r:id="rId218"/>
    <hyperlink ref="D111" r:id="rId219"/>
    <hyperlink ref="B112" r:id="rId220"/>
    <hyperlink ref="D112" r:id="rId221"/>
    <hyperlink ref="B113" r:id="rId222"/>
    <hyperlink ref="D113" r:id="rId223"/>
    <hyperlink ref="B114" r:id="rId224"/>
    <hyperlink ref="D114" r:id="rId225"/>
    <hyperlink ref="B115" r:id="rId226"/>
    <hyperlink ref="D115" r:id="rId227"/>
    <hyperlink ref="B116" r:id="rId228"/>
    <hyperlink ref="D116" r:id="rId229"/>
    <hyperlink ref="B117" r:id="rId230"/>
    <hyperlink ref="D117" r:id="rId231"/>
    <hyperlink ref="B118" r:id="rId232"/>
    <hyperlink ref="D118" r:id="rId233"/>
    <hyperlink ref="B119" r:id="rId234"/>
    <hyperlink ref="D119" r:id="rId235"/>
    <hyperlink ref="B120" r:id="rId236"/>
    <hyperlink ref="D120" r:id="rId237"/>
    <hyperlink ref="B121" r:id="rId238"/>
    <hyperlink ref="D121" r:id="rId239"/>
    <hyperlink ref="B122" r:id="rId240"/>
    <hyperlink ref="D122" r:id="rId241"/>
    <hyperlink ref="B123" r:id="rId242"/>
    <hyperlink ref="D123" r:id="rId243"/>
    <hyperlink ref="B124" r:id="rId244"/>
    <hyperlink ref="D124" r:id="rId245"/>
    <hyperlink ref="B125" r:id="rId246"/>
    <hyperlink ref="D125" r:id="rId247"/>
    <hyperlink ref="B126" r:id="rId248"/>
    <hyperlink ref="D126" r:id="rId249"/>
    <hyperlink ref="B127" r:id="rId250"/>
    <hyperlink ref="D127" r:id="rId251"/>
    <hyperlink ref="B128" r:id="rId252"/>
    <hyperlink ref="D128" r:id="rId253"/>
    <hyperlink ref="B129" r:id="rId254"/>
    <hyperlink ref="D129" r:id="rId255"/>
    <hyperlink ref="B130" r:id="rId256"/>
    <hyperlink ref="D130" r:id="rId257"/>
    <hyperlink ref="B131" r:id="rId258"/>
    <hyperlink ref="D131" r:id="rId259"/>
    <hyperlink ref="B132" r:id="rId260"/>
    <hyperlink ref="D132" r:id="rId261"/>
    <hyperlink ref="B133" r:id="rId262"/>
    <hyperlink ref="D133" r:id="rId263"/>
    <hyperlink ref="B134" r:id="rId264"/>
    <hyperlink ref="D134" r:id="rId265"/>
    <hyperlink ref="B135" r:id="rId266"/>
    <hyperlink ref="D135" r:id="rId267"/>
    <hyperlink ref="B136" r:id="rId268"/>
    <hyperlink ref="D136" r:id="rId269"/>
    <hyperlink ref="B137" r:id="rId270"/>
    <hyperlink ref="D137" r:id="rId271"/>
    <hyperlink ref="B138" r:id="rId272"/>
    <hyperlink ref="D138" r:id="rId273"/>
    <hyperlink ref="B139" r:id="rId274"/>
    <hyperlink ref="D139" r:id="rId275"/>
    <hyperlink ref="B140" r:id="rId276"/>
    <hyperlink ref="D140" r:id="rId277"/>
    <hyperlink ref="B141" r:id="rId278"/>
    <hyperlink ref="D141" r:id="rId279"/>
    <hyperlink ref="B142" r:id="rId280"/>
    <hyperlink ref="D142" r:id="rId281"/>
    <hyperlink ref="B143" r:id="rId282"/>
    <hyperlink ref="D143" r:id="rId283"/>
    <hyperlink ref="B144" r:id="rId284"/>
    <hyperlink ref="D144" r:id="rId285"/>
    <hyperlink ref="B145" r:id="rId286"/>
    <hyperlink ref="D145" r:id="rId287"/>
    <hyperlink ref="B146" r:id="rId288"/>
    <hyperlink ref="D146" r:id="rId289"/>
    <hyperlink ref="B147" r:id="rId290"/>
    <hyperlink ref="D147" r:id="rId291"/>
    <hyperlink ref="B148" r:id="rId292"/>
    <hyperlink ref="D148" r:id="rId293"/>
    <hyperlink ref="B149" r:id="rId294"/>
    <hyperlink ref="D149" r:id="rId295"/>
    <hyperlink ref="B150" r:id="rId296"/>
    <hyperlink ref="D150" r:id="rId297"/>
    <hyperlink ref="B151" r:id="rId298"/>
    <hyperlink ref="D151" r:id="rId299"/>
    <hyperlink ref="B152" r:id="rId300"/>
    <hyperlink ref="D152" r:id="rId301"/>
    <hyperlink ref="B153" r:id="rId302"/>
    <hyperlink ref="D153" r:id="rId303"/>
    <hyperlink ref="B154" r:id="rId304"/>
    <hyperlink ref="D154" r:id="rId305"/>
    <hyperlink ref="B155" r:id="rId306"/>
    <hyperlink ref="D155" r:id="rId307"/>
    <hyperlink ref="B156" r:id="rId308"/>
    <hyperlink ref="D156" r:id="rId309"/>
    <hyperlink ref="B157" r:id="rId310"/>
    <hyperlink ref="D157" r:id="rId311"/>
    <hyperlink ref="B158" r:id="rId312"/>
    <hyperlink ref="D158" r:id="rId313"/>
    <hyperlink ref="B159" r:id="rId314"/>
    <hyperlink ref="D159" r:id="rId315"/>
    <hyperlink ref="B160" r:id="rId316"/>
    <hyperlink ref="D160" r:id="rId317"/>
    <hyperlink ref="B161" r:id="rId318"/>
    <hyperlink ref="D161" r:id="rId319"/>
    <hyperlink ref="B162" r:id="rId320"/>
    <hyperlink ref="D162" r:id="rId321"/>
    <hyperlink ref="B163" r:id="rId322"/>
    <hyperlink ref="D163" r:id="rId323"/>
    <hyperlink ref="B164" r:id="rId324"/>
    <hyperlink ref="D164" r:id="rId325"/>
    <hyperlink ref="B165" r:id="rId326"/>
    <hyperlink ref="D165" r:id="rId327"/>
    <hyperlink ref="B166" r:id="rId328"/>
    <hyperlink ref="D166" r:id="rId329"/>
    <hyperlink ref="B167" r:id="rId330"/>
    <hyperlink ref="D167" r:id="rId331"/>
    <hyperlink ref="B168" r:id="rId332"/>
    <hyperlink ref="D168" r:id="rId333"/>
    <hyperlink ref="B169" r:id="rId334"/>
    <hyperlink ref="D169" r:id="rId335"/>
    <hyperlink ref="B170" r:id="rId336"/>
    <hyperlink ref="D170" r:id="rId337"/>
    <hyperlink ref="B171" r:id="rId338"/>
    <hyperlink ref="D171" r:id="rId339"/>
    <hyperlink ref="B172" r:id="rId340"/>
    <hyperlink ref="D172" r:id="rId341"/>
    <hyperlink ref="B173" r:id="rId342"/>
    <hyperlink ref="D173" r:id="rId343"/>
    <hyperlink ref="B174" r:id="rId344"/>
    <hyperlink ref="D174" r:id="rId345"/>
    <hyperlink ref="B175" r:id="rId346"/>
    <hyperlink ref="D175" r:id="rId347"/>
    <hyperlink ref="B176" r:id="rId348"/>
    <hyperlink ref="D176" r:id="rId349"/>
    <hyperlink ref="B177" r:id="rId350"/>
    <hyperlink ref="D177" r:id="rId351"/>
    <hyperlink ref="B178" r:id="rId352"/>
    <hyperlink ref="D178" r:id="rId353"/>
    <hyperlink ref="B179" r:id="rId354"/>
    <hyperlink ref="D179" r:id="rId355"/>
    <hyperlink ref="B180" r:id="rId356"/>
    <hyperlink ref="D180" r:id="rId357"/>
    <hyperlink ref="B181" r:id="rId358"/>
    <hyperlink ref="D181" r:id="rId359"/>
    <hyperlink ref="B182" r:id="rId360"/>
    <hyperlink ref="D182" r:id="rId361"/>
    <hyperlink ref="B183" r:id="rId362"/>
    <hyperlink ref="D183" r:id="rId363"/>
    <hyperlink ref="B184" r:id="rId364"/>
    <hyperlink ref="D184" r:id="rId365"/>
    <hyperlink ref="B185" r:id="rId366"/>
    <hyperlink ref="D185" r:id="rId367"/>
    <hyperlink ref="B186" r:id="rId368"/>
    <hyperlink ref="D186" r:id="rId369"/>
    <hyperlink ref="B187" r:id="rId370"/>
    <hyperlink ref="D187" r:id="rId371"/>
    <hyperlink ref="B188" r:id="rId372"/>
    <hyperlink ref="D188" r:id="rId373"/>
    <hyperlink ref="B189" r:id="rId374"/>
    <hyperlink ref="D189" r:id="rId375"/>
    <hyperlink ref="B190" r:id="rId376"/>
    <hyperlink ref="D190" r:id="rId377"/>
    <hyperlink ref="B191" r:id="rId378"/>
    <hyperlink ref="D191" r:id="rId379"/>
    <hyperlink ref="B192" r:id="rId380"/>
    <hyperlink ref="D192" r:id="rId381"/>
    <hyperlink ref="B193" r:id="rId382"/>
    <hyperlink ref="D193" r:id="rId383"/>
    <hyperlink ref="B194" r:id="rId384"/>
    <hyperlink ref="D194" r:id="rId385"/>
    <hyperlink ref="B195" r:id="rId386"/>
    <hyperlink ref="D195" r:id="rId387"/>
    <hyperlink ref="B196" r:id="rId388"/>
    <hyperlink ref="D196" r:id="rId389"/>
    <hyperlink ref="B197" r:id="rId390"/>
    <hyperlink ref="D197" r:id="rId391"/>
    <hyperlink ref="B198" r:id="rId392"/>
    <hyperlink ref="D198" r:id="rId393"/>
    <hyperlink ref="B199" r:id="rId394"/>
    <hyperlink ref="D199" r:id="rId395"/>
    <hyperlink ref="B200" r:id="rId396"/>
    <hyperlink ref="D200" r:id="rId397"/>
    <hyperlink ref="B201" r:id="rId398"/>
    <hyperlink ref="D201" r:id="rId399"/>
    <hyperlink ref="B202" r:id="rId400"/>
    <hyperlink ref="D202" r:id="rId401"/>
    <hyperlink ref="B203" r:id="rId402"/>
    <hyperlink ref="D203" r:id="rId403"/>
    <hyperlink ref="B204" r:id="rId404"/>
    <hyperlink ref="D204" r:id="rId405"/>
    <hyperlink ref="B205" r:id="rId406"/>
    <hyperlink ref="D205" r:id="rId407"/>
    <hyperlink ref="B206" r:id="rId408"/>
    <hyperlink ref="D206" r:id="rId409"/>
    <hyperlink ref="B207" r:id="rId410"/>
    <hyperlink ref="D207" r:id="rId411"/>
    <hyperlink ref="B208" r:id="rId412"/>
    <hyperlink ref="D208" r:id="rId413"/>
    <hyperlink ref="B209" r:id="rId414"/>
    <hyperlink ref="D209" r:id="rId415"/>
    <hyperlink ref="B210" r:id="rId416"/>
    <hyperlink ref="D210" r:id="rId417"/>
    <hyperlink ref="B211" r:id="rId418"/>
    <hyperlink ref="D211" r:id="rId419"/>
    <hyperlink ref="B212" r:id="rId420"/>
    <hyperlink ref="D212" r:id="rId421"/>
    <hyperlink ref="B213" r:id="rId422"/>
    <hyperlink ref="D213" r:id="rId423"/>
    <hyperlink ref="B214" r:id="rId424"/>
    <hyperlink ref="D214" r:id="rId425"/>
    <hyperlink ref="B215" r:id="rId426"/>
    <hyperlink ref="D215" r:id="rId427"/>
    <hyperlink ref="B216" r:id="rId428"/>
    <hyperlink ref="D216" r:id="rId429"/>
    <hyperlink ref="B217" r:id="rId430"/>
    <hyperlink ref="D217" r:id="rId431"/>
    <hyperlink ref="B218" r:id="rId432"/>
    <hyperlink ref="D218" r:id="rId433"/>
    <hyperlink ref="B219" r:id="rId434"/>
    <hyperlink ref="D219" r:id="rId435"/>
    <hyperlink ref="B220" r:id="rId436"/>
    <hyperlink ref="D220" r:id="rId437"/>
    <hyperlink ref="B221" r:id="rId438"/>
    <hyperlink ref="D221" r:id="rId439"/>
    <hyperlink ref="B222" r:id="rId440"/>
    <hyperlink ref="D222" r:id="rId441"/>
    <hyperlink ref="B223" r:id="rId442"/>
    <hyperlink ref="D223" r:id="rId443"/>
    <hyperlink ref="B224" r:id="rId444"/>
    <hyperlink ref="D224" r:id="rId445"/>
    <hyperlink ref="B225" r:id="rId446"/>
    <hyperlink ref="D225" r:id="rId447"/>
    <hyperlink ref="B226" r:id="rId448"/>
    <hyperlink ref="D226" r:id="rId449"/>
    <hyperlink ref="B227" r:id="rId450"/>
    <hyperlink ref="D227" r:id="rId451"/>
    <hyperlink ref="B228" r:id="rId452"/>
    <hyperlink ref="D228" r:id="rId453"/>
    <hyperlink ref="B229" r:id="rId454"/>
    <hyperlink ref="D229" r:id="rId455"/>
    <hyperlink ref="B230" r:id="rId456"/>
    <hyperlink ref="D230" r:id="rId457"/>
    <hyperlink ref="B231" r:id="rId458"/>
    <hyperlink ref="D231" r:id="rId459"/>
    <hyperlink ref="B232" r:id="rId460"/>
    <hyperlink ref="D232" r:id="rId461"/>
    <hyperlink ref="B233" r:id="rId462"/>
    <hyperlink ref="D233" r:id="rId463"/>
    <hyperlink ref="B234" r:id="rId464"/>
    <hyperlink ref="D234" r:id="rId465"/>
    <hyperlink ref="B235" r:id="rId466"/>
    <hyperlink ref="D235" r:id="rId467"/>
    <hyperlink ref="B236" r:id="rId468"/>
    <hyperlink ref="D236" r:id="rId469"/>
    <hyperlink ref="B237" r:id="rId470"/>
    <hyperlink ref="D237" r:id="rId471"/>
    <hyperlink ref="B238" r:id="rId472"/>
    <hyperlink ref="D238" r:id="rId473"/>
    <hyperlink ref="B239" r:id="rId474"/>
    <hyperlink ref="D239" r:id="rId475"/>
    <hyperlink ref="B240" r:id="rId476"/>
    <hyperlink ref="D240" r:id="rId477"/>
    <hyperlink ref="B241" r:id="rId478"/>
    <hyperlink ref="D241" r:id="rId479"/>
    <hyperlink ref="B242" r:id="rId480"/>
    <hyperlink ref="D242" r:id="rId481"/>
    <hyperlink ref="B243" r:id="rId482"/>
    <hyperlink ref="D243" r:id="rId483"/>
    <hyperlink ref="B244" r:id="rId484"/>
    <hyperlink ref="D244" r:id="rId485"/>
    <hyperlink ref="B245" r:id="rId486"/>
    <hyperlink ref="D245" r:id="rId487"/>
    <hyperlink ref="B246" r:id="rId488"/>
    <hyperlink ref="D246" r:id="rId489"/>
    <hyperlink ref="B247" r:id="rId490"/>
    <hyperlink ref="D247" r:id="rId491"/>
    <hyperlink ref="B248" r:id="rId492"/>
    <hyperlink ref="D248" r:id="rId493"/>
    <hyperlink ref="B249" r:id="rId494"/>
    <hyperlink ref="D249" r:id="rId495"/>
    <hyperlink ref="B250" r:id="rId496"/>
    <hyperlink ref="D250" r:id="rId497"/>
    <hyperlink ref="B251" r:id="rId498"/>
    <hyperlink ref="D251" r:id="rId499"/>
    <hyperlink ref="B252" r:id="rId500"/>
    <hyperlink ref="D252" r:id="rId501"/>
    <hyperlink ref="B253" r:id="rId502"/>
    <hyperlink ref="D253" r:id="rId503"/>
    <hyperlink ref="B254" r:id="rId504"/>
    <hyperlink ref="D254" r:id="rId505"/>
    <hyperlink ref="B255" r:id="rId506"/>
    <hyperlink ref="D255" r:id="rId507"/>
    <hyperlink ref="B256" r:id="rId508"/>
    <hyperlink ref="D256" r:id="rId509"/>
    <hyperlink ref="B257" r:id="rId510"/>
    <hyperlink ref="D257" r:id="rId511"/>
    <hyperlink ref="B258" r:id="rId512"/>
    <hyperlink ref="D258" r:id="rId513"/>
    <hyperlink ref="B259" r:id="rId514"/>
    <hyperlink ref="D259" r:id="rId515"/>
    <hyperlink ref="B260" r:id="rId516"/>
    <hyperlink ref="D260" r:id="rId517"/>
    <hyperlink ref="B261" r:id="rId518"/>
    <hyperlink ref="D261" r:id="rId519"/>
    <hyperlink ref="B262" r:id="rId520"/>
    <hyperlink ref="D262" r:id="rId521"/>
    <hyperlink ref="B263" r:id="rId522"/>
    <hyperlink ref="D263" r:id="rId523"/>
    <hyperlink ref="B264" r:id="rId524"/>
    <hyperlink ref="D264" r:id="rId525"/>
    <hyperlink ref="B265" r:id="rId526"/>
    <hyperlink ref="D265" r:id="rId527"/>
    <hyperlink ref="B266" r:id="rId528"/>
    <hyperlink ref="D266" r:id="rId529"/>
    <hyperlink ref="B267" r:id="rId530"/>
    <hyperlink ref="D267" r:id="rId531"/>
    <hyperlink ref="B268" r:id="rId532"/>
    <hyperlink ref="D268" r:id="rId533"/>
    <hyperlink ref="B269" r:id="rId534"/>
    <hyperlink ref="D269" r:id="rId535"/>
    <hyperlink ref="B270" r:id="rId536"/>
    <hyperlink ref="D270" r:id="rId537"/>
    <hyperlink ref="B271" r:id="rId538"/>
    <hyperlink ref="D271" r:id="rId539"/>
    <hyperlink ref="B272" r:id="rId540"/>
    <hyperlink ref="D272" r:id="rId541"/>
    <hyperlink ref="B273" r:id="rId542"/>
    <hyperlink ref="D273" r:id="rId543"/>
    <hyperlink ref="B274" r:id="rId544"/>
    <hyperlink ref="D274" r:id="rId545"/>
    <hyperlink ref="B275" r:id="rId546"/>
    <hyperlink ref="D275" r:id="rId547"/>
    <hyperlink ref="B276" r:id="rId548"/>
    <hyperlink ref="D276" r:id="rId549"/>
    <hyperlink ref="B277" r:id="rId550"/>
    <hyperlink ref="D277" r:id="rId551"/>
    <hyperlink ref="B278" r:id="rId552"/>
    <hyperlink ref="D278" r:id="rId553"/>
    <hyperlink ref="B279" r:id="rId554"/>
    <hyperlink ref="D279" r:id="rId555"/>
    <hyperlink ref="B280" r:id="rId556"/>
    <hyperlink ref="D280" r:id="rId557"/>
    <hyperlink ref="B281" r:id="rId558"/>
    <hyperlink ref="D281" r:id="rId559"/>
    <hyperlink ref="B282" r:id="rId560"/>
    <hyperlink ref="D282" r:id="rId561"/>
    <hyperlink ref="B283" r:id="rId562"/>
    <hyperlink ref="D283" r:id="rId563"/>
    <hyperlink ref="B284" r:id="rId564"/>
    <hyperlink ref="D284" r:id="rId565"/>
    <hyperlink ref="B285" r:id="rId566"/>
    <hyperlink ref="D285" r:id="rId567"/>
    <hyperlink ref="B286" r:id="rId568"/>
    <hyperlink ref="D286" r:id="rId569"/>
    <hyperlink ref="B287" r:id="rId570"/>
    <hyperlink ref="D287" r:id="rId571"/>
    <hyperlink ref="B288" r:id="rId572"/>
    <hyperlink ref="D288" r:id="rId573"/>
    <hyperlink ref="B289" r:id="rId574"/>
    <hyperlink ref="D289" r:id="rId575"/>
    <hyperlink ref="B290" r:id="rId576"/>
    <hyperlink ref="D290" r:id="rId577"/>
    <hyperlink ref="B291" r:id="rId578"/>
    <hyperlink ref="D291" r:id="rId579"/>
    <hyperlink ref="B292" r:id="rId580"/>
    <hyperlink ref="D292" r:id="rId581"/>
    <hyperlink ref="B293" r:id="rId582"/>
    <hyperlink ref="D293" r:id="rId583"/>
    <hyperlink ref="B294" r:id="rId584"/>
    <hyperlink ref="D294" r:id="rId585"/>
    <hyperlink ref="B295" r:id="rId586"/>
    <hyperlink ref="D295" r:id="rId587"/>
    <hyperlink ref="B296" r:id="rId588"/>
    <hyperlink ref="D296" r:id="rId589"/>
    <hyperlink ref="B297" r:id="rId590"/>
    <hyperlink ref="D297" r:id="rId591"/>
    <hyperlink ref="B298" r:id="rId592"/>
    <hyperlink ref="D298" r:id="rId593"/>
    <hyperlink ref="B299" r:id="rId594"/>
    <hyperlink ref="D299" r:id="rId595"/>
    <hyperlink ref="B300" r:id="rId596"/>
    <hyperlink ref="D300" r:id="rId597"/>
    <hyperlink ref="B301" r:id="rId598"/>
    <hyperlink ref="D301" r:id="rId599"/>
    <hyperlink ref="B302" r:id="rId600"/>
    <hyperlink ref="D302" r:id="rId601"/>
    <hyperlink ref="B303" r:id="rId602"/>
    <hyperlink ref="D303" r:id="rId603"/>
    <hyperlink ref="B304" r:id="rId604"/>
    <hyperlink ref="D304" r:id="rId605"/>
    <hyperlink ref="B305" r:id="rId606"/>
    <hyperlink ref="D305" r:id="rId607"/>
    <hyperlink ref="B306" r:id="rId608"/>
    <hyperlink ref="D306" r:id="rId609"/>
    <hyperlink ref="B307" r:id="rId610"/>
    <hyperlink ref="D307" r:id="rId611"/>
    <hyperlink ref="B308" r:id="rId612"/>
    <hyperlink ref="D308" r:id="rId613"/>
    <hyperlink ref="B309" r:id="rId614"/>
    <hyperlink ref="D309" r:id="rId615"/>
    <hyperlink ref="B310" r:id="rId616"/>
    <hyperlink ref="D310" r:id="rId617"/>
    <hyperlink ref="B311" r:id="rId618"/>
    <hyperlink ref="D311" r:id="rId619"/>
    <hyperlink ref="B312" r:id="rId620"/>
    <hyperlink ref="D312" r:id="rId621"/>
    <hyperlink ref="B313" r:id="rId622"/>
    <hyperlink ref="D313" r:id="rId623"/>
    <hyperlink ref="B314" r:id="rId624"/>
    <hyperlink ref="D314" r:id="rId625"/>
    <hyperlink ref="B315" r:id="rId626"/>
    <hyperlink ref="D315" r:id="rId627"/>
    <hyperlink ref="B316" r:id="rId628"/>
    <hyperlink ref="D316" r:id="rId629"/>
    <hyperlink ref="B317" r:id="rId630"/>
    <hyperlink ref="D317" r:id="rId631"/>
    <hyperlink ref="B318" r:id="rId632"/>
    <hyperlink ref="D318" r:id="rId633"/>
    <hyperlink ref="B319" r:id="rId634"/>
    <hyperlink ref="D319" r:id="rId635"/>
    <hyperlink ref="B320" r:id="rId636"/>
    <hyperlink ref="D320" r:id="rId637"/>
    <hyperlink ref="B321" r:id="rId638"/>
    <hyperlink ref="D321" r:id="rId639"/>
    <hyperlink ref="B322" r:id="rId640"/>
    <hyperlink ref="D322" r:id="rId641"/>
    <hyperlink ref="B323" r:id="rId642"/>
    <hyperlink ref="D323" r:id="rId643"/>
    <hyperlink ref="B324" r:id="rId644"/>
    <hyperlink ref="D324" r:id="rId645"/>
    <hyperlink ref="B325" r:id="rId646"/>
    <hyperlink ref="D325" r:id="rId647"/>
    <hyperlink ref="B326" r:id="rId648"/>
    <hyperlink ref="D326" r:id="rId649"/>
    <hyperlink ref="B327" r:id="rId650"/>
    <hyperlink ref="D327" r:id="rId651"/>
    <hyperlink ref="B328" r:id="rId652"/>
    <hyperlink ref="D328" r:id="rId653"/>
    <hyperlink ref="B329" r:id="rId654"/>
    <hyperlink ref="D329" r:id="rId655"/>
    <hyperlink ref="B330" r:id="rId656"/>
    <hyperlink ref="D330" r:id="rId657"/>
    <hyperlink ref="B331" r:id="rId658"/>
    <hyperlink ref="D331" r:id="rId659"/>
    <hyperlink ref="B332" r:id="rId660"/>
    <hyperlink ref="D332" r:id="rId661"/>
    <hyperlink ref="B333" r:id="rId662"/>
    <hyperlink ref="D333" r:id="rId663"/>
    <hyperlink ref="B334" r:id="rId664"/>
    <hyperlink ref="D334" r:id="rId665"/>
    <hyperlink ref="B335" r:id="rId666"/>
    <hyperlink ref="D335" r:id="rId667"/>
    <hyperlink ref="B336" r:id="rId668"/>
    <hyperlink ref="D336" r:id="rId669"/>
    <hyperlink ref="B337" r:id="rId670"/>
    <hyperlink ref="D337" r:id="rId671"/>
    <hyperlink ref="B338" r:id="rId672"/>
    <hyperlink ref="D338" r:id="rId673"/>
    <hyperlink ref="B339" r:id="rId674"/>
    <hyperlink ref="D339" r:id="rId675"/>
    <hyperlink ref="B340" r:id="rId676"/>
    <hyperlink ref="D340" r:id="rId677"/>
    <hyperlink ref="B341" r:id="rId678"/>
    <hyperlink ref="D341" r:id="rId679"/>
    <hyperlink ref="B342" r:id="rId680"/>
    <hyperlink ref="D342" r:id="rId681"/>
    <hyperlink ref="B343" r:id="rId682"/>
    <hyperlink ref="D343" r:id="rId683"/>
    <hyperlink ref="B344" r:id="rId684"/>
    <hyperlink ref="D344" r:id="rId685"/>
    <hyperlink ref="B345" r:id="rId686"/>
    <hyperlink ref="D345" r:id="rId687"/>
    <hyperlink ref="B346" r:id="rId688"/>
    <hyperlink ref="D346" r:id="rId689"/>
    <hyperlink ref="B347" r:id="rId690"/>
    <hyperlink ref="D347" r:id="rId691"/>
    <hyperlink ref="B348" r:id="rId692"/>
    <hyperlink ref="D348" r:id="rId693"/>
    <hyperlink ref="B349" r:id="rId694"/>
    <hyperlink ref="D349" r:id="rId695"/>
    <hyperlink ref="B350" r:id="rId696"/>
    <hyperlink ref="D350" r:id="rId697"/>
    <hyperlink ref="B351" r:id="rId698"/>
    <hyperlink ref="D351" r:id="rId699"/>
    <hyperlink ref="B352" r:id="rId700"/>
    <hyperlink ref="D352" r:id="rId701"/>
    <hyperlink ref="B353" r:id="rId702"/>
    <hyperlink ref="D353" r:id="rId703"/>
    <hyperlink ref="B354" r:id="rId704"/>
    <hyperlink ref="D354" r:id="rId705"/>
    <hyperlink ref="B355" r:id="rId706"/>
    <hyperlink ref="D355" r:id="rId707"/>
    <hyperlink ref="B356" r:id="rId708"/>
    <hyperlink ref="D356" r:id="rId709"/>
    <hyperlink ref="B357" r:id="rId710"/>
    <hyperlink ref="D357" r:id="rId711"/>
    <hyperlink ref="B358" r:id="rId712"/>
    <hyperlink ref="D358" r:id="rId713"/>
    <hyperlink ref="B359" r:id="rId714"/>
    <hyperlink ref="D359" r:id="rId715"/>
    <hyperlink ref="B360" r:id="rId716"/>
    <hyperlink ref="D360" r:id="rId717"/>
    <hyperlink ref="B361" r:id="rId718"/>
    <hyperlink ref="D361" r:id="rId719"/>
    <hyperlink ref="B362" r:id="rId720"/>
    <hyperlink ref="D362" r:id="rId721"/>
    <hyperlink ref="B363" r:id="rId722"/>
    <hyperlink ref="D363" r:id="rId723"/>
    <hyperlink ref="B364" r:id="rId724"/>
    <hyperlink ref="D364" r:id="rId725"/>
    <hyperlink ref="B365" r:id="rId726"/>
    <hyperlink ref="D365" r:id="rId727"/>
    <hyperlink ref="B366" r:id="rId728"/>
    <hyperlink ref="D366" r:id="rId729"/>
    <hyperlink ref="B367" r:id="rId730"/>
    <hyperlink ref="D367" r:id="rId731"/>
    <hyperlink ref="B368" r:id="rId732"/>
    <hyperlink ref="D368" r:id="rId733"/>
    <hyperlink ref="B369" r:id="rId734"/>
    <hyperlink ref="D369" r:id="rId735"/>
    <hyperlink ref="B370" r:id="rId736"/>
    <hyperlink ref="D370" r:id="rId737"/>
    <hyperlink ref="B371" r:id="rId738"/>
    <hyperlink ref="D371" r:id="rId739"/>
    <hyperlink ref="B372" r:id="rId740"/>
    <hyperlink ref="D372" r:id="rId741"/>
    <hyperlink ref="B373" r:id="rId742"/>
    <hyperlink ref="D373" r:id="rId743"/>
    <hyperlink ref="B374" r:id="rId744"/>
    <hyperlink ref="D374" r:id="rId745"/>
    <hyperlink ref="B375" r:id="rId746"/>
    <hyperlink ref="D375" r:id="rId747"/>
    <hyperlink ref="B376" r:id="rId748"/>
    <hyperlink ref="D376" r:id="rId749"/>
    <hyperlink ref="B377" r:id="rId750"/>
    <hyperlink ref="D377" r:id="rId751"/>
    <hyperlink ref="B378" r:id="rId752"/>
    <hyperlink ref="D378" r:id="rId753"/>
    <hyperlink ref="B379" r:id="rId754"/>
    <hyperlink ref="D379" r:id="rId755"/>
    <hyperlink ref="B380" r:id="rId756"/>
    <hyperlink ref="D380" r:id="rId757"/>
    <hyperlink ref="B381" r:id="rId758"/>
    <hyperlink ref="D381" r:id="rId759"/>
    <hyperlink ref="B382" r:id="rId760"/>
    <hyperlink ref="D382" r:id="rId761"/>
    <hyperlink ref="B383" r:id="rId762"/>
    <hyperlink ref="D383" r:id="rId763"/>
    <hyperlink ref="B384" r:id="rId764"/>
    <hyperlink ref="D384" r:id="rId765"/>
    <hyperlink ref="B385" r:id="rId766"/>
    <hyperlink ref="D385" r:id="rId767"/>
    <hyperlink ref="B386" r:id="rId768"/>
    <hyperlink ref="D386" r:id="rId769"/>
    <hyperlink ref="B387" r:id="rId770"/>
    <hyperlink ref="D387" r:id="rId771"/>
    <hyperlink ref="B388" r:id="rId772"/>
    <hyperlink ref="D388" r:id="rId773"/>
    <hyperlink ref="B389" r:id="rId774"/>
    <hyperlink ref="D389" r:id="rId775"/>
    <hyperlink ref="B390" r:id="rId776"/>
    <hyperlink ref="D390" r:id="rId777"/>
    <hyperlink ref="B391" r:id="rId778"/>
    <hyperlink ref="D391" r:id="rId779"/>
    <hyperlink ref="B392" r:id="rId780"/>
    <hyperlink ref="D392" r:id="rId781"/>
    <hyperlink ref="B393" r:id="rId782"/>
    <hyperlink ref="D393" r:id="rId783"/>
    <hyperlink ref="B394" r:id="rId784"/>
    <hyperlink ref="D394" r:id="rId785"/>
    <hyperlink ref="B395" r:id="rId786"/>
    <hyperlink ref="D395" r:id="rId787"/>
    <hyperlink ref="B396" r:id="rId788"/>
    <hyperlink ref="D396" r:id="rId789"/>
    <hyperlink ref="B397" r:id="rId790"/>
    <hyperlink ref="D397" r:id="rId791"/>
    <hyperlink ref="B398" r:id="rId792"/>
    <hyperlink ref="D398" r:id="rId793"/>
    <hyperlink ref="B399" r:id="rId794"/>
    <hyperlink ref="D399" r:id="rId795"/>
    <hyperlink ref="B400" r:id="rId796"/>
    <hyperlink ref="D400" r:id="rId797"/>
    <hyperlink ref="B401" r:id="rId798"/>
    <hyperlink ref="D401" r:id="rId799"/>
    <hyperlink ref="B402" r:id="rId800"/>
    <hyperlink ref="D402" r:id="rId801"/>
    <hyperlink ref="B403" r:id="rId802"/>
    <hyperlink ref="D403" r:id="rId803"/>
    <hyperlink ref="B404" r:id="rId804"/>
    <hyperlink ref="D404" r:id="rId805"/>
    <hyperlink ref="B405" r:id="rId806"/>
    <hyperlink ref="D405" r:id="rId807"/>
    <hyperlink ref="B406" r:id="rId808"/>
    <hyperlink ref="D406" r:id="rId809"/>
    <hyperlink ref="B407" r:id="rId810"/>
    <hyperlink ref="D407" r:id="rId811"/>
    <hyperlink ref="B408" r:id="rId812"/>
    <hyperlink ref="D408" r:id="rId813"/>
    <hyperlink ref="B409" r:id="rId814"/>
    <hyperlink ref="D409" r:id="rId815"/>
    <hyperlink ref="B410" r:id="rId816"/>
    <hyperlink ref="D410" r:id="rId817"/>
    <hyperlink ref="B411" r:id="rId818"/>
    <hyperlink ref="D411" r:id="rId819"/>
    <hyperlink ref="B412" r:id="rId820"/>
    <hyperlink ref="D412" r:id="rId821"/>
    <hyperlink ref="B413" r:id="rId822"/>
    <hyperlink ref="D413" r:id="rId823"/>
    <hyperlink ref="B414" r:id="rId824"/>
    <hyperlink ref="D414" r:id="rId825"/>
    <hyperlink ref="B415" r:id="rId826"/>
    <hyperlink ref="D415" r:id="rId827"/>
    <hyperlink ref="B416" r:id="rId828"/>
    <hyperlink ref="D416" r:id="rId829"/>
    <hyperlink ref="B417" r:id="rId830"/>
    <hyperlink ref="D417" r:id="rId831"/>
    <hyperlink ref="B418" r:id="rId832"/>
    <hyperlink ref="D418" r:id="rId833"/>
    <hyperlink ref="B419" r:id="rId834"/>
    <hyperlink ref="D419" r:id="rId835"/>
    <hyperlink ref="B420" r:id="rId836"/>
    <hyperlink ref="D420" r:id="rId837"/>
    <hyperlink ref="B421" r:id="rId838"/>
    <hyperlink ref="D421" r:id="rId839"/>
    <hyperlink ref="B422" r:id="rId840"/>
    <hyperlink ref="D422" r:id="rId841"/>
    <hyperlink ref="B423" r:id="rId842"/>
    <hyperlink ref="D423" r:id="rId843"/>
    <hyperlink ref="B424" r:id="rId844"/>
    <hyperlink ref="D424" r:id="rId845"/>
    <hyperlink ref="B425" r:id="rId846"/>
    <hyperlink ref="D425" r:id="rId847"/>
    <hyperlink ref="B426" r:id="rId848"/>
    <hyperlink ref="D426" r:id="rId849"/>
    <hyperlink ref="B427" r:id="rId850"/>
    <hyperlink ref="D427" r:id="rId851"/>
    <hyperlink ref="B428" r:id="rId852"/>
    <hyperlink ref="D428" r:id="rId853"/>
    <hyperlink ref="B429" r:id="rId854"/>
    <hyperlink ref="D429" r:id="rId855"/>
    <hyperlink ref="B430" r:id="rId856"/>
    <hyperlink ref="D430" r:id="rId857"/>
    <hyperlink ref="B431" r:id="rId858"/>
    <hyperlink ref="D431" r:id="rId859"/>
    <hyperlink ref="B432" r:id="rId860"/>
    <hyperlink ref="D432" r:id="rId861"/>
    <hyperlink ref="B433" r:id="rId862"/>
    <hyperlink ref="D433" r:id="rId863"/>
    <hyperlink ref="B434" r:id="rId864"/>
    <hyperlink ref="D434" r:id="rId865"/>
    <hyperlink ref="B435" r:id="rId866"/>
    <hyperlink ref="D435" r:id="rId867"/>
    <hyperlink ref="B436" r:id="rId868"/>
    <hyperlink ref="D436" r:id="rId869"/>
    <hyperlink ref="B437" r:id="rId870"/>
    <hyperlink ref="D437" r:id="rId871"/>
    <hyperlink ref="B438" r:id="rId872"/>
    <hyperlink ref="D438" r:id="rId873"/>
    <hyperlink ref="B439" r:id="rId874"/>
    <hyperlink ref="D439" r:id="rId875"/>
    <hyperlink ref="B440" r:id="rId876"/>
    <hyperlink ref="D440" r:id="rId877"/>
    <hyperlink ref="B441" r:id="rId878"/>
    <hyperlink ref="D441" r:id="rId879"/>
    <hyperlink ref="B442" r:id="rId880"/>
    <hyperlink ref="D442" r:id="rId881"/>
    <hyperlink ref="B443" r:id="rId882"/>
    <hyperlink ref="D443" r:id="rId883"/>
    <hyperlink ref="B444" r:id="rId884"/>
    <hyperlink ref="D444" r:id="rId885"/>
    <hyperlink ref="B445" r:id="rId886"/>
    <hyperlink ref="D445" r:id="rId887"/>
    <hyperlink ref="B446" r:id="rId888"/>
    <hyperlink ref="D446" r:id="rId889"/>
    <hyperlink ref="B447" r:id="rId890"/>
    <hyperlink ref="D447" r:id="rId891"/>
    <hyperlink ref="B448" r:id="rId892"/>
    <hyperlink ref="D448" r:id="rId893"/>
    <hyperlink ref="B449" r:id="rId894"/>
    <hyperlink ref="D449" r:id="rId895"/>
    <hyperlink ref="B450" r:id="rId896"/>
    <hyperlink ref="D450" r:id="rId897"/>
    <hyperlink ref="B451" r:id="rId898"/>
    <hyperlink ref="D451" r:id="rId899"/>
    <hyperlink ref="B452" r:id="rId900"/>
    <hyperlink ref="D452" r:id="rId901"/>
    <hyperlink ref="B453" r:id="rId902"/>
    <hyperlink ref="D453" r:id="rId903"/>
    <hyperlink ref="B454" r:id="rId904"/>
    <hyperlink ref="D454" r:id="rId905"/>
    <hyperlink ref="B455" r:id="rId906"/>
    <hyperlink ref="D455" r:id="rId907"/>
    <hyperlink ref="B456" r:id="rId908"/>
    <hyperlink ref="D456" r:id="rId909"/>
    <hyperlink ref="B457" r:id="rId910"/>
    <hyperlink ref="D457" r:id="rId911"/>
    <hyperlink ref="B458" r:id="rId912"/>
    <hyperlink ref="D458" r:id="rId913"/>
    <hyperlink ref="B459" r:id="rId914"/>
    <hyperlink ref="D459" r:id="rId915"/>
    <hyperlink ref="B460" r:id="rId916"/>
    <hyperlink ref="D460" r:id="rId917"/>
    <hyperlink ref="B461" r:id="rId918"/>
    <hyperlink ref="D461" r:id="rId919"/>
    <hyperlink ref="B462" r:id="rId920"/>
    <hyperlink ref="D462" r:id="rId921"/>
    <hyperlink ref="B463" r:id="rId922"/>
    <hyperlink ref="D463" r:id="rId923"/>
    <hyperlink ref="B464" r:id="rId924"/>
    <hyperlink ref="D464" r:id="rId925"/>
    <hyperlink ref="B465" r:id="rId926"/>
    <hyperlink ref="D465" r:id="rId927"/>
    <hyperlink ref="B466" r:id="rId928"/>
    <hyperlink ref="D466" r:id="rId929"/>
    <hyperlink ref="B467" r:id="rId930"/>
    <hyperlink ref="D467" r:id="rId931"/>
    <hyperlink ref="B468" r:id="rId932"/>
    <hyperlink ref="D468" r:id="rId933"/>
    <hyperlink ref="B469" r:id="rId934"/>
    <hyperlink ref="D469" r:id="rId935"/>
    <hyperlink ref="B470" r:id="rId936"/>
    <hyperlink ref="D470" r:id="rId937"/>
    <hyperlink ref="B471" r:id="rId938"/>
    <hyperlink ref="D471" r:id="rId939"/>
    <hyperlink ref="B472" r:id="rId940"/>
    <hyperlink ref="D472" r:id="rId941"/>
    <hyperlink ref="B473" r:id="rId942"/>
    <hyperlink ref="D473" r:id="rId943"/>
    <hyperlink ref="B474" r:id="rId944"/>
    <hyperlink ref="D474" r:id="rId945"/>
    <hyperlink ref="B475" r:id="rId946"/>
    <hyperlink ref="D475" r:id="rId947"/>
    <hyperlink ref="B476" r:id="rId948"/>
    <hyperlink ref="D476" r:id="rId949"/>
    <hyperlink ref="B477" r:id="rId950"/>
    <hyperlink ref="D477" r:id="rId951"/>
    <hyperlink ref="B478" r:id="rId952"/>
    <hyperlink ref="D478" r:id="rId953"/>
    <hyperlink ref="B479" r:id="rId954"/>
    <hyperlink ref="D479" r:id="rId955"/>
    <hyperlink ref="B480" r:id="rId956"/>
    <hyperlink ref="D480" r:id="rId957"/>
    <hyperlink ref="B481" r:id="rId958"/>
    <hyperlink ref="D481" r:id="rId959"/>
    <hyperlink ref="B482" r:id="rId960"/>
    <hyperlink ref="D482" r:id="rId961"/>
    <hyperlink ref="B483" r:id="rId962"/>
    <hyperlink ref="D483" r:id="rId963"/>
    <hyperlink ref="B484" r:id="rId964"/>
    <hyperlink ref="D484" r:id="rId965"/>
    <hyperlink ref="B485" r:id="rId966"/>
    <hyperlink ref="D485" r:id="rId967"/>
    <hyperlink ref="B486" r:id="rId968"/>
    <hyperlink ref="D486" r:id="rId969"/>
    <hyperlink ref="B487" r:id="rId970"/>
    <hyperlink ref="D487" r:id="rId971"/>
    <hyperlink ref="B488" r:id="rId972"/>
    <hyperlink ref="D488" r:id="rId973"/>
    <hyperlink ref="B489" r:id="rId974"/>
    <hyperlink ref="D489" r:id="rId975"/>
    <hyperlink ref="B490" r:id="rId976"/>
    <hyperlink ref="D490" r:id="rId977"/>
    <hyperlink ref="B491" r:id="rId978"/>
    <hyperlink ref="D491" r:id="rId979"/>
    <hyperlink ref="B492" r:id="rId980"/>
    <hyperlink ref="D492" r:id="rId981"/>
    <hyperlink ref="B493" r:id="rId982"/>
    <hyperlink ref="D493" r:id="rId983"/>
    <hyperlink ref="B494" r:id="rId984"/>
    <hyperlink ref="D494" r:id="rId985"/>
    <hyperlink ref="B495" r:id="rId986"/>
    <hyperlink ref="D495" r:id="rId987"/>
    <hyperlink ref="B496" r:id="rId988"/>
    <hyperlink ref="D496" r:id="rId989"/>
    <hyperlink ref="B497" r:id="rId990"/>
    <hyperlink ref="D497" r:id="rId991"/>
    <hyperlink ref="B498" r:id="rId992"/>
    <hyperlink ref="D498" r:id="rId993"/>
    <hyperlink ref="B499" r:id="rId994"/>
    <hyperlink ref="D499" r:id="rId995"/>
    <hyperlink ref="B500" r:id="rId996"/>
    <hyperlink ref="D500" r:id="rId997"/>
    <hyperlink ref="B501" r:id="rId998"/>
    <hyperlink ref="D501" r:id="rId999"/>
    <hyperlink ref="B502" r:id="rId1000"/>
    <hyperlink ref="D502" r:id="rId1001"/>
    <hyperlink ref="B503" r:id="rId1002"/>
    <hyperlink ref="D503" r:id="rId1003"/>
    <hyperlink ref="B504" r:id="rId1004"/>
    <hyperlink ref="D504" r:id="rId1005"/>
    <hyperlink ref="B505" r:id="rId1006"/>
    <hyperlink ref="D505" r:id="rId1007"/>
    <hyperlink ref="B506" r:id="rId1008"/>
    <hyperlink ref="D506" r:id="rId1009"/>
    <hyperlink ref="B507" r:id="rId1010"/>
    <hyperlink ref="D507" r:id="rId1011"/>
    <hyperlink ref="B508" r:id="rId1012"/>
    <hyperlink ref="D508" r:id="rId1013"/>
    <hyperlink ref="B509" r:id="rId1014"/>
    <hyperlink ref="D509" r:id="rId1015"/>
    <hyperlink ref="B510" r:id="rId1016"/>
    <hyperlink ref="D510" r:id="rId1017"/>
    <hyperlink ref="B511" r:id="rId1018"/>
    <hyperlink ref="D511" r:id="rId1019"/>
    <hyperlink ref="B512" r:id="rId1020"/>
    <hyperlink ref="D512" r:id="rId1021"/>
    <hyperlink ref="B513" r:id="rId1022"/>
    <hyperlink ref="D513" r:id="rId1023"/>
    <hyperlink ref="B514" r:id="rId1024"/>
    <hyperlink ref="D514" r:id="rId1025"/>
    <hyperlink ref="B515" r:id="rId1026"/>
    <hyperlink ref="D515" r:id="rId1027"/>
    <hyperlink ref="B516" r:id="rId1028"/>
    <hyperlink ref="D516" r:id="rId1029"/>
    <hyperlink ref="B517" r:id="rId1030"/>
    <hyperlink ref="D517" r:id="rId1031"/>
    <hyperlink ref="B518" r:id="rId1032"/>
    <hyperlink ref="D518" r:id="rId1033"/>
    <hyperlink ref="B519" r:id="rId1034"/>
    <hyperlink ref="D519" r:id="rId1035"/>
    <hyperlink ref="B520" r:id="rId1036"/>
    <hyperlink ref="D520" r:id="rId1037"/>
    <hyperlink ref="B521" r:id="rId1038"/>
    <hyperlink ref="D521" r:id="rId1039"/>
    <hyperlink ref="B522" r:id="rId1040"/>
    <hyperlink ref="D522" r:id="rId1041"/>
    <hyperlink ref="B523" r:id="rId1042"/>
    <hyperlink ref="D523" r:id="rId1043"/>
    <hyperlink ref="B524" r:id="rId1044"/>
    <hyperlink ref="D524" r:id="rId1045"/>
    <hyperlink ref="B525" r:id="rId1046"/>
    <hyperlink ref="D525" r:id="rId1047"/>
    <hyperlink ref="B526" r:id="rId1048"/>
    <hyperlink ref="D526" r:id="rId1049"/>
    <hyperlink ref="B527" r:id="rId1050"/>
    <hyperlink ref="D527" r:id="rId1051"/>
    <hyperlink ref="B528" r:id="rId1052"/>
    <hyperlink ref="D528" r:id="rId1053"/>
    <hyperlink ref="B529" r:id="rId1054"/>
    <hyperlink ref="D529" r:id="rId1055"/>
    <hyperlink ref="B530" r:id="rId1056"/>
    <hyperlink ref="D530" r:id="rId1057"/>
    <hyperlink ref="B531" r:id="rId1058"/>
    <hyperlink ref="D531" r:id="rId1059"/>
    <hyperlink ref="B532" r:id="rId1060"/>
    <hyperlink ref="D532" r:id="rId1061"/>
    <hyperlink ref="B533" r:id="rId1062"/>
    <hyperlink ref="D533" r:id="rId1063"/>
    <hyperlink ref="B534" r:id="rId1064"/>
    <hyperlink ref="D534" r:id="rId1065"/>
    <hyperlink ref="B535" r:id="rId1066"/>
    <hyperlink ref="D535" r:id="rId1067"/>
    <hyperlink ref="B536" r:id="rId1068"/>
    <hyperlink ref="D536" r:id="rId1069"/>
    <hyperlink ref="B537" r:id="rId1070"/>
    <hyperlink ref="D537" r:id="rId1071"/>
    <hyperlink ref="B538" r:id="rId1072"/>
    <hyperlink ref="D538" r:id="rId1073"/>
    <hyperlink ref="B539" r:id="rId1074"/>
    <hyperlink ref="D539" r:id="rId1075"/>
    <hyperlink ref="B540" r:id="rId1076"/>
    <hyperlink ref="D540" r:id="rId1077"/>
    <hyperlink ref="B541" r:id="rId1078"/>
    <hyperlink ref="D541" r:id="rId1079"/>
    <hyperlink ref="B542" r:id="rId1080"/>
    <hyperlink ref="D542" r:id="rId1081"/>
    <hyperlink ref="B543" r:id="rId1082"/>
    <hyperlink ref="D543" r:id="rId1083"/>
    <hyperlink ref="B544" r:id="rId1084"/>
    <hyperlink ref="D544" r:id="rId1085"/>
    <hyperlink ref="B545" r:id="rId1086"/>
    <hyperlink ref="D545" r:id="rId1087"/>
    <hyperlink ref="B546" r:id="rId1088"/>
    <hyperlink ref="D546" r:id="rId1089"/>
    <hyperlink ref="B547" r:id="rId1090"/>
    <hyperlink ref="D547" r:id="rId1091"/>
    <hyperlink ref="B548" r:id="rId1092"/>
    <hyperlink ref="D548" r:id="rId1093"/>
    <hyperlink ref="B549" r:id="rId1094"/>
    <hyperlink ref="D549" r:id="rId1095"/>
    <hyperlink ref="B550" r:id="rId1096"/>
    <hyperlink ref="D550" r:id="rId1097"/>
    <hyperlink ref="B551" r:id="rId1098"/>
    <hyperlink ref="D551" r:id="rId1099"/>
    <hyperlink ref="B552" r:id="rId1100"/>
    <hyperlink ref="D552" r:id="rId1101"/>
    <hyperlink ref="B553" r:id="rId1102"/>
    <hyperlink ref="D553" r:id="rId1103"/>
    <hyperlink ref="B554" r:id="rId1104"/>
    <hyperlink ref="D554" r:id="rId1105"/>
    <hyperlink ref="B555" r:id="rId1106"/>
    <hyperlink ref="D555" r:id="rId1107"/>
    <hyperlink ref="B556" r:id="rId1108"/>
    <hyperlink ref="D556" r:id="rId1109"/>
    <hyperlink ref="B557" r:id="rId1110"/>
    <hyperlink ref="D557" r:id="rId1111"/>
    <hyperlink ref="B558" r:id="rId1112"/>
    <hyperlink ref="D558" r:id="rId1113"/>
    <hyperlink ref="B559" r:id="rId1114"/>
    <hyperlink ref="D559" r:id="rId1115"/>
    <hyperlink ref="B560" r:id="rId1116"/>
    <hyperlink ref="D560" r:id="rId1117"/>
    <hyperlink ref="B561" r:id="rId1118"/>
    <hyperlink ref="D561" r:id="rId1119"/>
    <hyperlink ref="B562" r:id="rId1120"/>
    <hyperlink ref="D562" r:id="rId1121"/>
    <hyperlink ref="B563" r:id="rId1122"/>
    <hyperlink ref="D563" r:id="rId1123"/>
    <hyperlink ref="B564" r:id="rId1124"/>
    <hyperlink ref="D564" r:id="rId1125"/>
    <hyperlink ref="B565" r:id="rId1126"/>
    <hyperlink ref="D565" r:id="rId1127"/>
    <hyperlink ref="B566" r:id="rId1128"/>
    <hyperlink ref="D566" r:id="rId1129"/>
    <hyperlink ref="B567" r:id="rId1130"/>
    <hyperlink ref="D567" r:id="rId1131"/>
    <hyperlink ref="B568" r:id="rId1132"/>
    <hyperlink ref="D568" r:id="rId1133"/>
    <hyperlink ref="B569" r:id="rId1134"/>
    <hyperlink ref="D569" r:id="rId1135"/>
    <hyperlink ref="B570" r:id="rId1136"/>
    <hyperlink ref="D570" r:id="rId1137"/>
    <hyperlink ref="B571" r:id="rId1138"/>
    <hyperlink ref="D571" r:id="rId1139"/>
    <hyperlink ref="B572" r:id="rId1140"/>
    <hyperlink ref="D572" r:id="rId1141"/>
    <hyperlink ref="B573" r:id="rId1142"/>
    <hyperlink ref="D573" r:id="rId1143"/>
    <hyperlink ref="B574" r:id="rId1144"/>
    <hyperlink ref="D574" r:id="rId1145"/>
    <hyperlink ref="B575" r:id="rId1146"/>
    <hyperlink ref="D575" r:id="rId1147"/>
    <hyperlink ref="B576" r:id="rId1148"/>
    <hyperlink ref="D576" r:id="rId1149"/>
    <hyperlink ref="B577" r:id="rId1150"/>
    <hyperlink ref="D577" r:id="rId1151"/>
    <hyperlink ref="B578" r:id="rId1152"/>
    <hyperlink ref="D578" r:id="rId1153"/>
    <hyperlink ref="B579" r:id="rId1154"/>
    <hyperlink ref="D579" r:id="rId1155"/>
    <hyperlink ref="B580" r:id="rId1156"/>
    <hyperlink ref="D580" r:id="rId1157"/>
    <hyperlink ref="B581" r:id="rId1158"/>
    <hyperlink ref="D581" r:id="rId1159"/>
    <hyperlink ref="B582" r:id="rId1160"/>
    <hyperlink ref="D582" r:id="rId1161"/>
    <hyperlink ref="B583" r:id="rId1162"/>
    <hyperlink ref="D583" r:id="rId1163"/>
    <hyperlink ref="B584" r:id="rId1164"/>
    <hyperlink ref="D584" r:id="rId1165"/>
    <hyperlink ref="B585" r:id="rId1166"/>
    <hyperlink ref="D585" r:id="rId1167"/>
    <hyperlink ref="B586" r:id="rId1168"/>
    <hyperlink ref="D586" r:id="rId1169"/>
    <hyperlink ref="B587" r:id="rId1170"/>
    <hyperlink ref="D587" r:id="rId1171"/>
    <hyperlink ref="B588" r:id="rId1172"/>
    <hyperlink ref="D588" r:id="rId1173"/>
    <hyperlink ref="B589" r:id="rId1174"/>
    <hyperlink ref="D589" r:id="rId1175"/>
    <hyperlink ref="B590" r:id="rId1176"/>
    <hyperlink ref="D590" r:id="rId1177"/>
    <hyperlink ref="B591" r:id="rId1178"/>
    <hyperlink ref="D591" r:id="rId1179"/>
    <hyperlink ref="B592" r:id="rId1180"/>
    <hyperlink ref="D592" r:id="rId1181"/>
    <hyperlink ref="B593" r:id="rId1182"/>
    <hyperlink ref="D593" r:id="rId1183"/>
    <hyperlink ref="B594" r:id="rId1184"/>
    <hyperlink ref="D594" r:id="rId1185"/>
    <hyperlink ref="B595" r:id="rId1186"/>
    <hyperlink ref="D595" r:id="rId1187"/>
    <hyperlink ref="B596" r:id="rId1188"/>
    <hyperlink ref="D596" r:id="rId1189"/>
    <hyperlink ref="B597" r:id="rId1190"/>
    <hyperlink ref="D597" r:id="rId1191"/>
    <hyperlink ref="B598" r:id="rId1192"/>
    <hyperlink ref="D598" r:id="rId1193"/>
    <hyperlink ref="B599" r:id="rId1194"/>
    <hyperlink ref="D599" r:id="rId1195"/>
    <hyperlink ref="B600" r:id="rId1196"/>
    <hyperlink ref="D600" r:id="rId1197"/>
    <hyperlink ref="B601" r:id="rId1198"/>
    <hyperlink ref="D601" r:id="rId1199"/>
    <hyperlink ref="B602" r:id="rId1200"/>
    <hyperlink ref="D602" r:id="rId1201"/>
    <hyperlink ref="B603" r:id="rId1202"/>
    <hyperlink ref="D603" r:id="rId1203"/>
    <hyperlink ref="B604" r:id="rId1204"/>
    <hyperlink ref="D604" r:id="rId1205"/>
    <hyperlink ref="B605" r:id="rId1206"/>
    <hyperlink ref="D605" r:id="rId1207"/>
    <hyperlink ref="B606" r:id="rId1208"/>
    <hyperlink ref="D606" r:id="rId1209"/>
    <hyperlink ref="B607" r:id="rId1210"/>
    <hyperlink ref="D607" r:id="rId1211"/>
    <hyperlink ref="B608" r:id="rId1212"/>
    <hyperlink ref="D608" r:id="rId1213"/>
    <hyperlink ref="B609" r:id="rId1214"/>
    <hyperlink ref="D609" r:id="rId1215"/>
    <hyperlink ref="B610" r:id="rId1216"/>
    <hyperlink ref="D610" r:id="rId1217"/>
    <hyperlink ref="B611" r:id="rId1218"/>
    <hyperlink ref="D611" r:id="rId1219"/>
    <hyperlink ref="B612" r:id="rId1220"/>
    <hyperlink ref="D612" r:id="rId1221"/>
    <hyperlink ref="B613" r:id="rId1222"/>
    <hyperlink ref="D613" r:id="rId1223"/>
    <hyperlink ref="B614" r:id="rId1224"/>
    <hyperlink ref="D614" r:id="rId1225"/>
    <hyperlink ref="B615" r:id="rId1226"/>
    <hyperlink ref="D615" r:id="rId1227"/>
    <hyperlink ref="B616" r:id="rId1228"/>
    <hyperlink ref="D616" r:id="rId1229"/>
    <hyperlink ref="B617" r:id="rId1230"/>
    <hyperlink ref="D617" r:id="rId1231"/>
    <hyperlink ref="B618" r:id="rId1232"/>
    <hyperlink ref="D618" r:id="rId1233"/>
    <hyperlink ref="B619" r:id="rId1234"/>
    <hyperlink ref="D619" r:id="rId1235"/>
    <hyperlink ref="B620" r:id="rId1236"/>
    <hyperlink ref="D620" r:id="rId1237"/>
    <hyperlink ref="B621" r:id="rId1238"/>
    <hyperlink ref="D621" r:id="rId1239"/>
    <hyperlink ref="B622" r:id="rId1240"/>
    <hyperlink ref="D622" r:id="rId1241"/>
    <hyperlink ref="B623" r:id="rId1242"/>
    <hyperlink ref="D623" r:id="rId1243"/>
    <hyperlink ref="B624" r:id="rId1244"/>
    <hyperlink ref="D624" r:id="rId1245"/>
    <hyperlink ref="B625" r:id="rId1246"/>
    <hyperlink ref="D625" r:id="rId1247"/>
    <hyperlink ref="B626" r:id="rId1248"/>
    <hyperlink ref="D626" r:id="rId1249"/>
    <hyperlink ref="B627" r:id="rId1250"/>
    <hyperlink ref="D627" r:id="rId1251"/>
    <hyperlink ref="B628" r:id="rId1252"/>
    <hyperlink ref="D628" r:id="rId1253"/>
    <hyperlink ref="B629" r:id="rId1254"/>
    <hyperlink ref="D629" r:id="rId1255"/>
    <hyperlink ref="B630" r:id="rId1256"/>
    <hyperlink ref="D630" r:id="rId1257"/>
    <hyperlink ref="B631" r:id="rId1258"/>
    <hyperlink ref="D631" r:id="rId1259"/>
    <hyperlink ref="B632" r:id="rId1260"/>
    <hyperlink ref="D632" r:id="rId1261"/>
    <hyperlink ref="B633" r:id="rId1262"/>
    <hyperlink ref="D633" r:id="rId1263"/>
    <hyperlink ref="B634" r:id="rId1264"/>
    <hyperlink ref="D634" r:id="rId1265"/>
    <hyperlink ref="B635" r:id="rId1266"/>
    <hyperlink ref="D635" r:id="rId1267"/>
    <hyperlink ref="B636" r:id="rId1268"/>
    <hyperlink ref="D636" r:id="rId1269"/>
    <hyperlink ref="B637" r:id="rId1270"/>
    <hyperlink ref="D637" r:id="rId1271"/>
    <hyperlink ref="B638" r:id="rId1272"/>
    <hyperlink ref="D638" r:id="rId1273"/>
    <hyperlink ref="B639" r:id="rId1274"/>
    <hyperlink ref="D639" r:id="rId1275"/>
    <hyperlink ref="B640" r:id="rId1276"/>
    <hyperlink ref="D640" r:id="rId1277"/>
    <hyperlink ref="B641" r:id="rId1278"/>
    <hyperlink ref="D641" r:id="rId1279"/>
    <hyperlink ref="B642" r:id="rId1280"/>
    <hyperlink ref="D642" r:id="rId1281"/>
    <hyperlink ref="B643" r:id="rId1282"/>
    <hyperlink ref="D643" r:id="rId1283"/>
    <hyperlink ref="B644" r:id="rId1284"/>
    <hyperlink ref="D644" r:id="rId1285"/>
    <hyperlink ref="B645" r:id="rId1286"/>
    <hyperlink ref="D645" r:id="rId1287"/>
    <hyperlink ref="B646" r:id="rId1288"/>
    <hyperlink ref="D646" r:id="rId1289"/>
    <hyperlink ref="B647" r:id="rId1290"/>
    <hyperlink ref="D647" r:id="rId1291"/>
    <hyperlink ref="B648" r:id="rId1292"/>
    <hyperlink ref="D648" r:id="rId1293"/>
    <hyperlink ref="B649" r:id="rId1294"/>
    <hyperlink ref="D649" r:id="rId1295"/>
    <hyperlink ref="B650" r:id="rId1296"/>
    <hyperlink ref="D650" r:id="rId1297"/>
    <hyperlink ref="B651" r:id="rId1298"/>
    <hyperlink ref="D651" r:id="rId1299"/>
    <hyperlink ref="B652" r:id="rId1300"/>
    <hyperlink ref="D652" r:id="rId1301"/>
    <hyperlink ref="B653" r:id="rId1302"/>
    <hyperlink ref="D653" r:id="rId1303"/>
    <hyperlink ref="B654" r:id="rId1304"/>
    <hyperlink ref="D654" r:id="rId1305"/>
    <hyperlink ref="B655" r:id="rId1306"/>
    <hyperlink ref="D655" r:id="rId1307"/>
    <hyperlink ref="B656" r:id="rId1308"/>
    <hyperlink ref="D656" r:id="rId1309"/>
    <hyperlink ref="B657" r:id="rId1310"/>
    <hyperlink ref="D657" r:id="rId1311"/>
    <hyperlink ref="B658" r:id="rId1312"/>
    <hyperlink ref="D658" r:id="rId1313"/>
    <hyperlink ref="B659" r:id="rId1314"/>
    <hyperlink ref="D659" r:id="rId1315"/>
    <hyperlink ref="B660" r:id="rId1316"/>
    <hyperlink ref="D660" r:id="rId1317"/>
    <hyperlink ref="B661" r:id="rId1318"/>
    <hyperlink ref="D661" r:id="rId1319"/>
    <hyperlink ref="B662" r:id="rId1320"/>
    <hyperlink ref="D662" r:id="rId1321"/>
    <hyperlink ref="B663" r:id="rId1322"/>
    <hyperlink ref="D663" r:id="rId1323"/>
    <hyperlink ref="B664" r:id="rId1324"/>
    <hyperlink ref="D664" r:id="rId1325"/>
    <hyperlink ref="B665" r:id="rId1326"/>
    <hyperlink ref="D665" r:id="rId1327"/>
    <hyperlink ref="B666" r:id="rId1328"/>
    <hyperlink ref="D666" r:id="rId1329"/>
    <hyperlink ref="B667" r:id="rId1330"/>
    <hyperlink ref="D667" r:id="rId1331"/>
    <hyperlink ref="B668" r:id="rId1332"/>
    <hyperlink ref="D668" r:id="rId1333"/>
    <hyperlink ref="B669" r:id="rId1334"/>
    <hyperlink ref="D669" r:id="rId1335"/>
    <hyperlink ref="B670" r:id="rId1336"/>
    <hyperlink ref="D670" r:id="rId1337"/>
    <hyperlink ref="B671" r:id="rId1338"/>
    <hyperlink ref="D671" r:id="rId1339"/>
    <hyperlink ref="B672" r:id="rId1340"/>
    <hyperlink ref="D672" r:id="rId1341"/>
    <hyperlink ref="B673" r:id="rId1342"/>
    <hyperlink ref="D673" r:id="rId1343"/>
    <hyperlink ref="B674" r:id="rId1344"/>
    <hyperlink ref="D674" r:id="rId1345"/>
    <hyperlink ref="B675" r:id="rId1346"/>
    <hyperlink ref="D675" r:id="rId1347"/>
    <hyperlink ref="B676" r:id="rId1348"/>
    <hyperlink ref="D676" r:id="rId1349"/>
    <hyperlink ref="B677" r:id="rId1350"/>
    <hyperlink ref="D677" r:id="rId1351"/>
    <hyperlink ref="B678" r:id="rId1352"/>
    <hyperlink ref="D678" r:id="rId1353"/>
    <hyperlink ref="B679" r:id="rId1354"/>
    <hyperlink ref="D679" r:id="rId1355"/>
    <hyperlink ref="B680" r:id="rId1356"/>
    <hyperlink ref="D680" r:id="rId1357"/>
    <hyperlink ref="B681" r:id="rId1358"/>
    <hyperlink ref="D681" r:id="rId1359"/>
    <hyperlink ref="B682" r:id="rId1360"/>
    <hyperlink ref="D682" r:id="rId1361"/>
    <hyperlink ref="B683" r:id="rId1362"/>
    <hyperlink ref="D683" r:id="rId1363"/>
    <hyperlink ref="B684" r:id="rId1364"/>
    <hyperlink ref="D684" r:id="rId1365"/>
    <hyperlink ref="B685" r:id="rId1366"/>
    <hyperlink ref="D685" r:id="rId1367"/>
    <hyperlink ref="B686" r:id="rId1368"/>
    <hyperlink ref="D686" r:id="rId1369"/>
    <hyperlink ref="B687" r:id="rId1370"/>
    <hyperlink ref="D687" r:id="rId1371"/>
    <hyperlink ref="B688" r:id="rId1372"/>
    <hyperlink ref="D688" r:id="rId1373"/>
    <hyperlink ref="B689" r:id="rId1374"/>
    <hyperlink ref="D689" r:id="rId1375"/>
    <hyperlink ref="B690" r:id="rId1376"/>
    <hyperlink ref="D690" r:id="rId1377"/>
    <hyperlink ref="B691" r:id="rId1378"/>
    <hyperlink ref="D691" r:id="rId1379"/>
    <hyperlink ref="B692" r:id="rId1380"/>
    <hyperlink ref="D692" r:id="rId1381"/>
    <hyperlink ref="B693" r:id="rId1382"/>
    <hyperlink ref="D693" r:id="rId1383"/>
    <hyperlink ref="B694" r:id="rId1384"/>
    <hyperlink ref="D694" r:id="rId1385"/>
    <hyperlink ref="B695" r:id="rId1386"/>
    <hyperlink ref="D695" r:id="rId1387"/>
    <hyperlink ref="B696" r:id="rId1388"/>
    <hyperlink ref="D696" r:id="rId1389"/>
    <hyperlink ref="B697" r:id="rId1390"/>
    <hyperlink ref="D697" r:id="rId1391"/>
    <hyperlink ref="B698" r:id="rId1392"/>
    <hyperlink ref="D698" r:id="rId1393"/>
    <hyperlink ref="B699" r:id="rId1394"/>
    <hyperlink ref="D699" r:id="rId1395"/>
    <hyperlink ref="B700" r:id="rId1396"/>
    <hyperlink ref="D700" r:id="rId1397"/>
    <hyperlink ref="B701" r:id="rId1398"/>
    <hyperlink ref="D701" r:id="rId1399"/>
    <hyperlink ref="B702" r:id="rId1400"/>
    <hyperlink ref="D702" r:id="rId1401"/>
    <hyperlink ref="B703" r:id="rId1402"/>
    <hyperlink ref="D703" r:id="rId1403"/>
    <hyperlink ref="B704" r:id="rId1404"/>
    <hyperlink ref="D704" r:id="rId1405"/>
    <hyperlink ref="B705" r:id="rId1406"/>
    <hyperlink ref="D705" r:id="rId1407"/>
    <hyperlink ref="B706" r:id="rId1408"/>
    <hyperlink ref="D706" r:id="rId1409"/>
    <hyperlink ref="B707" r:id="rId1410"/>
    <hyperlink ref="D707" r:id="rId1411"/>
    <hyperlink ref="B708" r:id="rId1412"/>
    <hyperlink ref="D708" r:id="rId1413"/>
    <hyperlink ref="B709" r:id="rId1414"/>
    <hyperlink ref="D709" r:id="rId1415"/>
    <hyperlink ref="B710" r:id="rId1416"/>
    <hyperlink ref="D710" r:id="rId1417"/>
    <hyperlink ref="B711" r:id="rId1418"/>
    <hyperlink ref="D711" r:id="rId1419"/>
    <hyperlink ref="B712" r:id="rId1420"/>
    <hyperlink ref="D712" r:id="rId1421"/>
    <hyperlink ref="B713" r:id="rId1422"/>
    <hyperlink ref="D713" r:id="rId1423"/>
    <hyperlink ref="B714" r:id="rId1424"/>
    <hyperlink ref="D714" r:id="rId1425"/>
    <hyperlink ref="B715" r:id="rId1426"/>
    <hyperlink ref="D715" r:id="rId1427"/>
    <hyperlink ref="B716" r:id="rId1428"/>
    <hyperlink ref="D716" r:id="rId1429"/>
    <hyperlink ref="B717" r:id="rId1430"/>
    <hyperlink ref="D717" r:id="rId1431"/>
    <hyperlink ref="B718" r:id="rId1432"/>
    <hyperlink ref="D718" r:id="rId1433"/>
    <hyperlink ref="B719" r:id="rId1434"/>
    <hyperlink ref="D719" r:id="rId1435"/>
    <hyperlink ref="B720" r:id="rId1436"/>
    <hyperlink ref="D720" r:id="rId1437"/>
    <hyperlink ref="B721" r:id="rId1438"/>
    <hyperlink ref="D721" r:id="rId1439"/>
    <hyperlink ref="B722" r:id="rId1440"/>
    <hyperlink ref="D722" r:id="rId1441"/>
    <hyperlink ref="B723" r:id="rId1442"/>
    <hyperlink ref="D723" r:id="rId1443"/>
    <hyperlink ref="B724" r:id="rId1444"/>
    <hyperlink ref="D724" r:id="rId1445"/>
    <hyperlink ref="B725" r:id="rId1446"/>
    <hyperlink ref="D725" r:id="rId1447"/>
    <hyperlink ref="B726" r:id="rId1448"/>
    <hyperlink ref="D726" r:id="rId1449"/>
    <hyperlink ref="B727" r:id="rId1450"/>
    <hyperlink ref="D727" r:id="rId1451"/>
    <hyperlink ref="B728" r:id="rId1452"/>
    <hyperlink ref="D728" r:id="rId1453"/>
    <hyperlink ref="B729" r:id="rId1454"/>
    <hyperlink ref="D729" r:id="rId1455"/>
    <hyperlink ref="B730" r:id="rId1456"/>
    <hyperlink ref="D730" r:id="rId1457"/>
    <hyperlink ref="B731" r:id="rId1458"/>
    <hyperlink ref="D731" r:id="rId1459"/>
    <hyperlink ref="B732" r:id="rId1460"/>
    <hyperlink ref="D732" r:id="rId1461"/>
    <hyperlink ref="B733" r:id="rId1462"/>
    <hyperlink ref="D733" r:id="rId1463"/>
    <hyperlink ref="B734" r:id="rId1464"/>
    <hyperlink ref="D734" r:id="rId1465"/>
    <hyperlink ref="B735" r:id="rId1466"/>
    <hyperlink ref="D735" r:id="rId1467"/>
    <hyperlink ref="B736" r:id="rId1468"/>
    <hyperlink ref="D736" r:id="rId1469"/>
    <hyperlink ref="B737" r:id="rId1470"/>
    <hyperlink ref="D737" r:id="rId1471"/>
    <hyperlink ref="B738" r:id="rId1472"/>
    <hyperlink ref="D738" r:id="rId1473"/>
    <hyperlink ref="B739" r:id="rId1474"/>
    <hyperlink ref="D739" r:id="rId1475"/>
    <hyperlink ref="B740" r:id="rId1476"/>
    <hyperlink ref="D740" r:id="rId1477"/>
    <hyperlink ref="B741" r:id="rId1478"/>
    <hyperlink ref="D741" r:id="rId1479"/>
    <hyperlink ref="B742" r:id="rId1480"/>
    <hyperlink ref="D742" r:id="rId1481"/>
    <hyperlink ref="B743" r:id="rId1482"/>
    <hyperlink ref="D743" r:id="rId1483"/>
    <hyperlink ref="B744" r:id="rId1484"/>
    <hyperlink ref="D744" r:id="rId1485"/>
    <hyperlink ref="B745" r:id="rId1486"/>
    <hyperlink ref="D745" r:id="rId1487"/>
    <hyperlink ref="B746" r:id="rId1488"/>
    <hyperlink ref="D746" r:id="rId1489"/>
    <hyperlink ref="B747" r:id="rId1490"/>
    <hyperlink ref="D747" r:id="rId1491"/>
    <hyperlink ref="B748" r:id="rId1492"/>
    <hyperlink ref="D748" r:id="rId1493"/>
    <hyperlink ref="B749" r:id="rId1494"/>
    <hyperlink ref="D749" r:id="rId1495"/>
    <hyperlink ref="B750" r:id="rId1496"/>
    <hyperlink ref="D750" r:id="rId1497"/>
    <hyperlink ref="B751" r:id="rId1498"/>
    <hyperlink ref="D751" r:id="rId1499"/>
    <hyperlink ref="B752" r:id="rId1500"/>
    <hyperlink ref="D752" r:id="rId1501"/>
    <hyperlink ref="B753" r:id="rId1502"/>
    <hyperlink ref="D753" r:id="rId1503"/>
    <hyperlink ref="B754" r:id="rId1504"/>
    <hyperlink ref="D754" r:id="rId1505"/>
    <hyperlink ref="B755" r:id="rId1506"/>
    <hyperlink ref="D755" r:id="rId1507"/>
    <hyperlink ref="B756" r:id="rId1508"/>
    <hyperlink ref="D756" r:id="rId1509"/>
    <hyperlink ref="B757" r:id="rId1510"/>
    <hyperlink ref="D757" r:id="rId1511"/>
    <hyperlink ref="B758" r:id="rId1512"/>
    <hyperlink ref="D758" r:id="rId1513"/>
    <hyperlink ref="B759" r:id="rId1514"/>
    <hyperlink ref="D759" r:id="rId1515"/>
    <hyperlink ref="B760" r:id="rId1516"/>
    <hyperlink ref="D760" r:id="rId1517"/>
    <hyperlink ref="B761" r:id="rId1518"/>
    <hyperlink ref="D761" r:id="rId1519"/>
    <hyperlink ref="B762" r:id="rId1520"/>
    <hyperlink ref="D762" r:id="rId1521"/>
    <hyperlink ref="B763" r:id="rId1522"/>
    <hyperlink ref="D763" r:id="rId1523"/>
    <hyperlink ref="B764" r:id="rId1524"/>
    <hyperlink ref="D764" r:id="rId1525"/>
    <hyperlink ref="B765" r:id="rId1526"/>
    <hyperlink ref="D765" r:id="rId1527"/>
    <hyperlink ref="B766" r:id="rId1528"/>
    <hyperlink ref="D766" r:id="rId1529"/>
    <hyperlink ref="B767" r:id="rId1530"/>
    <hyperlink ref="D767" r:id="rId1531"/>
    <hyperlink ref="B768" r:id="rId1532"/>
    <hyperlink ref="D768" r:id="rId1533"/>
    <hyperlink ref="B769" r:id="rId1534"/>
    <hyperlink ref="D769" r:id="rId1535"/>
    <hyperlink ref="B770" r:id="rId1536"/>
    <hyperlink ref="D770" r:id="rId1537"/>
    <hyperlink ref="B771" r:id="rId1538"/>
    <hyperlink ref="D771" r:id="rId1539"/>
    <hyperlink ref="B772" r:id="rId1540"/>
    <hyperlink ref="D772" r:id="rId1541"/>
    <hyperlink ref="B773" r:id="rId1542"/>
    <hyperlink ref="D773" r:id="rId1543"/>
    <hyperlink ref="B774" r:id="rId1544"/>
    <hyperlink ref="D774" r:id="rId1545"/>
    <hyperlink ref="B775" r:id="rId1546"/>
    <hyperlink ref="D775" r:id="rId1547"/>
    <hyperlink ref="B776" r:id="rId1548"/>
    <hyperlink ref="D776" r:id="rId1549"/>
    <hyperlink ref="B777" r:id="rId1550"/>
    <hyperlink ref="D777" r:id="rId1551"/>
    <hyperlink ref="B778" r:id="rId1552"/>
    <hyperlink ref="D778" r:id="rId1553"/>
    <hyperlink ref="B779" r:id="rId1554"/>
    <hyperlink ref="D779" r:id="rId1555"/>
    <hyperlink ref="B780" r:id="rId1556"/>
    <hyperlink ref="D780" r:id="rId1557"/>
    <hyperlink ref="B781" r:id="rId1558"/>
    <hyperlink ref="D781" r:id="rId1559"/>
    <hyperlink ref="B782" r:id="rId1560"/>
    <hyperlink ref="D782" r:id="rId1561"/>
    <hyperlink ref="B783" r:id="rId1562"/>
    <hyperlink ref="D783" r:id="rId1563"/>
    <hyperlink ref="B784" r:id="rId1564"/>
    <hyperlink ref="D784" r:id="rId1565"/>
    <hyperlink ref="B785" r:id="rId1566"/>
    <hyperlink ref="D785" r:id="rId1567"/>
    <hyperlink ref="B786" r:id="rId1568"/>
    <hyperlink ref="D786" r:id="rId1569"/>
    <hyperlink ref="B787" r:id="rId1570"/>
    <hyperlink ref="D787" r:id="rId1571"/>
    <hyperlink ref="B788" r:id="rId1572"/>
    <hyperlink ref="D788" r:id="rId1573"/>
    <hyperlink ref="B789" r:id="rId1574"/>
    <hyperlink ref="D789" r:id="rId1575"/>
    <hyperlink ref="B790" r:id="rId1576"/>
    <hyperlink ref="D790" r:id="rId1577"/>
    <hyperlink ref="B791" r:id="rId1578"/>
    <hyperlink ref="D791" r:id="rId1579"/>
    <hyperlink ref="B792" r:id="rId1580"/>
    <hyperlink ref="D792" r:id="rId1581"/>
    <hyperlink ref="B793" r:id="rId1582"/>
    <hyperlink ref="D793" r:id="rId1583"/>
    <hyperlink ref="B794" r:id="rId1584"/>
    <hyperlink ref="D794" r:id="rId1585"/>
    <hyperlink ref="B795" r:id="rId1586"/>
    <hyperlink ref="D795" r:id="rId1587"/>
    <hyperlink ref="B796" r:id="rId1588"/>
    <hyperlink ref="D796" r:id="rId1589"/>
    <hyperlink ref="B797" r:id="rId1590"/>
    <hyperlink ref="D797" r:id="rId1591"/>
    <hyperlink ref="B798" r:id="rId1592"/>
    <hyperlink ref="D798" r:id="rId1593"/>
    <hyperlink ref="B799" r:id="rId1594"/>
    <hyperlink ref="D799" r:id="rId1595"/>
    <hyperlink ref="B800" r:id="rId1596"/>
    <hyperlink ref="D800" r:id="rId1597"/>
    <hyperlink ref="B801" r:id="rId1598"/>
    <hyperlink ref="D801" r:id="rId1599"/>
    <hyperlink ref="B802" r:id="rId1600"/>
    <hyperlink ref="D802" r:id="rId1601"/>
    <hyperlink ref="B803" r:id="rId1602"/>
    <hyperlink ref="D803" r:id="rId1603"/>
    <hyperlink ref="B804" r:id="rId1604"/>
    <hyperlink ref="D804" r:id="rId1605"/>
    <hyperlink ref="B805" r:id="rId1606"/>
    <hyperlink ref="D805" r:id="rId1607"/>
    <hyperlink ref="B806" r:id="rId1608"/>
    <hyperlink ref="D806" r:id="rId1609"/>
    <hyperlink ref="B807" r:id="rId1610"/>
    <hyperlink ref="D807" r:id="rId1611"/>
    <hyperlink ref="B808" r:id="rId1612"/>
    <hyperlink ref="D808" r:id="rId1613"/>
    <hyperlink ref="B809" r:id="rId1614"/>
    <hyperlink ref="D809" r:id="rId1615"/>
    <hyperlink ref="B810" r:id="rId1616"/>
    <hyperlink ref="D810" r:id="rId1617"/>
    <hyperlink ref="B811" r:id="rId1618"/>
    <hyperlink ref="D811" r:id="rId1619"/>
    <hyperlink ref="B812" r:id="rId1620"/>
    <hyperlink ref="D812" r:id="rId1621"/>
    <hyperlink ref="B813" r:id="rId1622"/>
    <hyperlink ref="D813" r:id="rId1623"/>
    <hyperlink ref="B814" r:id="rId1624"/>
    <hyperlink ref="D814" r:id="rId1625"/>
    <hyperlink ref="B815" r:id="rId1626"/>
    <hyperlink ref="D815" r:id="rId1627"/>
    <hyperlink ref="B816" r:id="rId1628"/>
    <hyperlink ref="D816" r:id="rId1629"/>
    <hyperlink ref="B817" r:id="rId1630"/>
    <hyperlink ref="D817" r:id="rId1631"/>
    <hyperlink ref="B818" r:id="rId1632"/>
    <hyperlink ref="D818" r:id="rId1633"/>
    <hyperlink ref="B819" r:id="rId1634"/>
    <hyperlink ref="D819" r:id="rId1635"/>
    <hyperlink ref="B820" r:id="rId1636"/>
    <hyperlink ref="D820" r:id="rId1637"/>
    <hyperlink ref="B821" r:id="rId1638"/>
    <hyperlink ref="D821" r:id="rId1639"/>
    <hyperlink ref="B822" r:id="rId1640"/>
    <hyperlink ref="D822" r:id="rId1641"/>
    <hyperlink ref="B823" r:id="rId1642"/>
    <hyperlink ref="D823" r:id="rId1643"/>
    <hyperlink ref="B824" r:id="rId1644"/>
    <hyperlink ref="D824" r:id="rId1645"/>
    <hyperlink ref="B825" r:id="rId1646"/>
    <hyperlink ref="D825" r:id="rId1647"/>
    <hyperlink ref="B826" r:id="rId1648"/>
    <hyperlink ref="D826" r:id="rId1649"/>
    <hyperlink ref="B827" r:id="rId1650"/>
    <hyperlink ref="D827" r:id="rId1651"/>
    <hyperlink ref="B828" r:id="rId1652"/>
    <hyperlink ref="D828" r:id="rId1653"/>
    <hyperlink ref="B829" r:id="rId1654"/>
    <hyperlink ref="D829" r:id="rId1655"/>
    <hyperlink ref="B830" r:id="rId1656"/>
    <hyperlink ref="D830" r:id="rId1657"/>
    <hyperlink ref="B831" r:id="rId1658"/>
    <hyperlink ref="D831" r:id="rId1659"/>
    <hyperlink ref="B832" r:id="rId1660"/>
    <hyperlink ref="D832" r:id="rId1661"/>
    <hyperlink ref="B833" r:id="rId1662"/>
    <hyperlink ref="D833" r:id="rId1663"/>
    <hyperlink ref="B834" r:id="rId1664"/>
    <hyperlink ref="D834" r:id="rId1665"/>
    <hyperlink ref="B835" r:id="rId1666"/>
    <hyperlink ref="D835" r:id="rId1667"/>
    <hyperlink ref="B836" r:id="rId1668"/>
    <hyperlink ref="D836" r:id="rId1669"/>
    <hyperlink ref="B837" r:id="rId1670"/>
    <hyperlink ref="D837" r:id="rId1671"/>
    <hyperlink ref="B838" r:id="rId1672"/>
    <hyperlink ref="D838" r:id="rId1673"/>
    <hyperlink ref="B839" r:id="rId1674"/>
    <hyperlink ref="D839" r:id="rId1675"/>
    <hyperlink ref="B840" r:id="rId1676"/>
    <hyperlink ref="D840" r:id="rId1677"/>
    <hyperlink ref="B841" r:id="rId1678"/>
    <hyperlink ref="D841" r:id="rId1679"/>
    <hyperlink ref="B842" r:id="rId1680"/>
    <hyperlink ref="D842" r:id="rId1681"/>
    <hyperlink ref="B843" r:id="rId1682"/>
    <hyperlink ref="D843" r:id="rId1683"/>
    <hyperlink ref="B844" r:id="rId1684"/>
    <hyperlink ref="D844" r:id="rId1685"/>
    <hyperlink ref="B845" r:id="rId1686"/>
    <hyperlink ref="D845" r:id="rId1687"/>
    <hyperlink ref="B846" r:id="rId1688"/>
    <hyperlink ref="D846" r:id="rId1689"/>
    <hyperlink ref="B847" r:id="rId1690"/>
    <hyperlink ref="D847" r:id="rId1691"/>
    <hyperlink ref="B848" r:id="rId1692"/>
    <hyperlink ref="D848" r:id="rId1693"/>
    <hyperlink ref="B849" r:id="rId1694"/>
    <hyperlink ref="D849" r:id="rId1695"/>
    <hyperlink ref="B850" r:id="rId1696"/>
    <hyperlink ref="D850" r:id="rId1697"/>
    <hyperlink ref="B851" r:id="rId1698"/>
    <hyperlink ref="D851" r:id="rId1699"/>
    <hyperlink ref="B852" r:id="rId1700"/>
    <hyperlink ref="D852" r:id="rId1701"/>
    <hyperlink ref="B853" r:id="rId1702"/>
    <hyperlink ref="D853" r:id="rId1703"/>
    <hyperlink ref="B854" r:id="rId1704"/>
    <hyperlink ref="D854" r:id="rId1705"/>
    <hyperlink ref="B855" r:id="rId1706"/>
    <hyperlink ref="D855" r:id="rId1707"/>
    <hyperlink ref="B856" r:id="rId1708"/>
    <hyperlink ref="D856" r:id="rId1709"/>
    <hyperlink ref="B857" r:id="rId1710"/>
    <hyperlink ref="D857" r:id="rId1711"/>
    <hyperlink ref="B858" r:id="rId1712"/>
    <hyperlink ref="D858" r:id="rId1713"/>
    <hyperlink ref="B859" r:id="rId1714"/>
    <hyperlink ref="D859" r:id="rId1715"/>
    <hyperlink ref="B860" r:id="rId1716"/>
    <hyperlink ref="D860" r:id="rId1717"/>
    <hyperlink ref="B861" r:id="rId1718"/>
    <hyperlink ref="D861" r:id="rId1719"/>
    <hyperlink ref="B862" r:id="rId1720"/>
    <hyperlink ref="D862" r:id="rId1721"/>
    <hyperlink ref="B863" r:id="rId1722"/>
    <hyperlink ref="D863" r:id="rId1723"/>
    <hyperlink ref="B864" r:id="rId1724"/>
    <hyperlink ref="D864" r:id="rId1725"/>
    <hyperlink ref="B865" r:id="rId1726"/>
    <hyperlink ref="D865" r:id="rId1727"/>
    <hyperlink ref="B866" r:id="rId1728"/>
    <hyperlink ref="D866" r:id="rId1729"/>
    <hyperlink ref="B867" r:id="rId1730"/>
    <hyperlink ref="D867" r:id="rId1731"/>
    <hyperlink ref="B868" r:id="rId1732"/>
    <hyperlink ref="D868" r:id="rId1733"/>
    <hyperlink ref="B869" r:id="rId1734"/>
    <hyperlink ref="D869" r:id="rId1735"/>
    <hyperlink ref="B870" r:id="rId1736"/>
    <hyperlink ref="D870" r:id="rId1737"/>
    <hyperlink ref="B871" r:id="rId1738"/>
    <hyperlink ref="D871" r:id="rId1739"/>
    <hyperlink ref="B872" r:id="rId1740"/>
    <hyperlink ref="D872" r:id="rId1741"/>
    <hyperlink ref="B873" r:id="rId1742"/>
    <hyperlink ref="D873" r:id="rId1743"/>
    <hyperlink ref="B874" r:id="rId1744"/>
    <hyperlink ref="D874" r:id="rId1745"/>
    <hyperlink ref="B875" r:id="rId1746"/>
    <hyperlink ref="D875" r:id="rId1747"/>
    <hyperlink ref="B876" r:id="rId1748"/>
    <hyperlink ref="D876" r:id="rId1749"/>
    <hyperlink ref="B877" r:id="rId1750"/>
    <hyperlink ref="D877" r:id="rId1751"/>
    <hyperlink ref="B878" r:id="rId1752"/>
    <hyperlink ref="D878" r:id="rId1753"/>
    <hyperlink ref="B879" r:id="rId1754"/>
    <hyperlink ref="D879" r:id="rId1755"/>
    <hyperlink ref="B880" r:id="rId1756"/>
    <hyperlink ref="D880" r:id="rId1757"/>
    <hyperlink ref="B881" r:id="rId1758"/>
    <hyperlink ref="D881" r:id="rId1759"/>
    <hyperlink ref="B882" r:id="rId1760"/>
    <hyperlink ref="D882" r:id="rId1761"/>
    <hyperlink ref="B883" r:id="rId1762"/>
    <hyperlink ref="D883" r:id="rId1763"/>
    <hyperlink ref="B884" r:id="rId1764"/>
    <hyperlink ref="D884" r:id="rId1765"/>
    <hyperlink ref="B885" r:id="rId1766"/>
    <hyperlink ref="D885" r:id="rId1767"/>
    <hyperlink ref="B886" r:id="rId1768"/>
    <hyperlink ref="D886" r:id="rId1769"/>
    <hyperlink ref="B887" r:id="rId1770"/>
    <hyperlink ref="D887" r:id="rId1771"/>
    <hyperlink ref="B888" r:id="rId1772"/>
    <hyperlink ref="D888" r:id="rId1773"/>
    <hyperlink ref="B889" r:id="rId1774"/>
    <hyperlink ref="D889" r:id="rId1775"/>
    <hyperlink ref="B890" r:id="rId1776"/>
    <hyperlink ref="D890" r:id="rId1777"/>
    <hyperlink ref="B891" r:id="rId1778"/>
    <hyperlink ref="D891" r:id="rId1779"/>
    <hyperlink ref="B892" r:id="rId1780"/>
    <hyperlink ref="D892" r:id="rId1781"/>
    <hyperlink ref="B893" r:id="rId1782"/>
    <hyperlink ref="D893" r:id="rId1783"/>
    <hyperlink ref="B894" r:id="rId1784"/>
    <hyperlink ref="D894" r:id="rId1785"/>
    <hyperlink ref="B895" r:id="rId1786"/>
    <hyperlink ref="D895" r:id="rId1787"/>
    <hyperlink ref="B896" r:id="rId1788"/>
    <hyperlink ref="D896" r:id="rId1789"/>
    <hyperlink ref="B897" r:id="rId1790"/>
    <hyperlink ref="D897" r:id="rId1791"/>
    <hyperlink ref="B898" r:id="rId1792"/>
    <hyperlink ref="D898" r:id="rId1793"/>
    <hyperlink ref="B899" r:id="rId1794"/>
    <hyperlink ref="D899" r:id="rId1795"/>
    <hyperlink ref="B900" r:id="rId1796"/>
    <hyperlink ref="D900" r:id="rId1797"/>
    <hyperlink ref="B901" r:id="rId1798"/>
    <hyperlink ref="D901" r:id="rId1799"/>
    <hyperlink ref="B902" r:id="rId1800"/>
    <hyperlink ref="D902" r:id="rId1801"/>
    <hyperlink ref="B903" r:id="rId1802"/>
    <hyperlink ref="D903" r:id="rId1803"/>
    <hyperlink ref="B904" r:id="rId1804"/>
    <hyperlink ref="D904" r:id="rId1805"/>
    <hyperlink ref="B905" r:id="rId1806"/>
    <hyperlink ref="D905" r:id="rId1807"/>
    <hyperlink ref="B906" r:id="rId1808"/>
    <hyperlink ref="D906" r:id="rId1809"/>
    <hyperlink ref="B907" r:id="rId1810"/>
    <hyperlink ref="D907" r:id="rId1811"/>
    <hyperlink ref="B908" r:id="rId1812"/>
    <hyperlink ref="D908" r:id="rId1813"/>
    <hyperlink ref="B909" r:id="rId1814"/>
    <hyperlink ref="D909" r:id="rId1815"/>
    <hyperlink ref="B910" r:id="rId1816"/>
    <hyperlink ref="D910" r:id="rId1817"/>
    <hyperlink ref="B911" r:id="rId1818"/>
    <hyperlink ref="D911" r:id="rId1819"/>
    <hyperlink ref="B912" r:id="rId1820"/>
    <hyperlink ref="D912" r:id="rId1821"/>
    <hyperlink ref="B913" r:id="rId1822"/>
    <hyperlink ref="D913" r:id="rId1823"/>
    <hyperlink ref="B914" r:id="rId1824"/>
    <hyperlink ref="D914" r:id="rId1825"/>
    <hyperlink ref="B915" r:id="rId1826"/>
    <hyperlink ref="D915" r:id="rId1827"/>
    <hyperlink ref="B916" r:id="rId1828"/>
    <hyperlink ref="D916" r:id="rId1829"/>
    <hyperlink ref="B917" r:id="rId1830"/>
    <hyperlink ref="D917" r:id="rId1831"/>
    <hyperlink ref="B918" r:id="rId1832"/>
    <hyperlink ref="D918" r:id="rId1833"/>
    <hyperlink ref="B919" r:id="rId1834"/>
    <hyperlink ref="D919" r:id="rId1835"/>
    <hyperlink ref="B920" r:id="rId1836"/>
    <hyperlink ref="D920" r:id="rId1837"/>
    <hyperlink ref="B921" r:id="rId1838"/>
    <hyperlink ref="D921" r:id="rId1839"/>
    <hyperlink ref="B922" r:id="rId1840"/>
    <hyperlink ref="D922" r:id="rId1841"/>
    <hyperlink ref="B923" r:id="rId1842"/>
    <hyperlink ref="D923" r:id="rId1843"/>
    <hyperlink ref="B924" r:id="rId1844"/>
    <hyperlink ref="D924" r:id="rId1845"/>
    <hyperlink ref="B925" r:id="rId1846"/>
    <hyperlink ref="D925" r:id="rId1847"/>
    <hyperlink ref="B926" r:id="rId1848"/>
    <hyperlink ref="D926" r:id="rId1849"/>
    <hyperlink ref="B927" r:id="rId1850"/>
    <hyperlink ref="D927" r:id="rId1851"/>
    <hyperlink ref="B928" r:id="rId1852"/>
    <hyperlink ref="D928" r:id="rId1853"/>
    <hyperlink ref="B929" r:id="rId1854"/>
    <hyperlink ref="D929" r:id="rId1855"/>
    <hyperlink ref="B930" r:id="rId1856"/>
    <hyperlink ref="D930" r:id="rId1857"/>
    <hyperlink ref="B931" r:id="rId1858"/>
    <hyperlink ref="D931" r:id="rId1859"/>
    <hyperlink ref="B932" r:id="rId1860"/>
    <hyperlink ref="D932" r:id="rId1861"/>
    <hyperlink ref="B933" r:id="rId1862"/>
    <hyperlink ref="D933" r:id="rId1863"/>
    <hyperlink ref="B934" r:id="rId1864"/>
    <hyperlink ref="D934" r:id="rId1865"/>
    <hyperlink ref="B935" r:id="rId1866"/>
    <hyperlink ref="D935" r:id="rId1867"/>
    <hyperlink ref="B936" r:id="rId1868"/>
    <hyperlink ref="D936" r:id="rId1869"/>
    <hyperlink ref="B937" r:id="rId1870"/>
    <hyperlink ref="D937" r:id="rId1871"/>
    <hyperlink ref="B938" r:id="rId1872"/>
    <hyperlink ref="D938" r:id="rId1873"/>
    <hyperlink ref="B939" r:id="rId1874"/>
    <hyperlink ref="D939" r:id="rId1875"/>
    <hyperlink ref="B940" r:id="rId1876"/>
    <hyperlink ref="D940" r:id="rId1877"/>
    <hyperlink ref="B941" r:id="rId1878"/>
    <hyperlink ref="D941" r:id="rId1879"/>
    <hyperlink ref="B942" r:id="rId1880"/>
    <hyperlink ref="D942" r:id="rId1881"/>
    <hyperlink ref="B943" r:id="rId1882"/>
    <hyperlink ref="D943" r:id="rId1883"/>
    <hyperlink ref="B944" r:id="rId1884"/>
    <hyperlink ref="D944" r:id="rId1885"/>
    <hyperlink ref="B945" r:id="rId1886"/>
    <hyperlink ref="D945" r:id="rId1887"/>
    <hyperlink ref="B946" r:id="rId1888"/>
    <hyperlink ref="D946" r:id="rId1889"/>
    <hyperlink ref="B947" r:id="rId1890"/>
    <hyperlink ref="D947" r:id="rId1891"/>
    <hyperlink ref="B948" r:id="rId1892"/>
    <hyperlink ref="D948" r:id="rId1893"/>
    <hyperlink ref="B949" r:id="rId1894"/>
    <hyperlink ref="D949" r:id="rId1895"/>
    <hyperlink ref="B950" r:id="rId1896"/>
    <hyperlink ref="D950" r:id="rId1897"/>
    <hyperlink ref="B951" r:id="rId1898"/>
    <hyperlink ref="D951" r:id="rId1899"/>
    <hyperlink ref="B952" r:id="rId1900"/>
    <hyperlink ref="D952" r:id="rId1901"/>
    <hyperlink ref="B953" r:id="rId1902"/>
    <hyperlink ref="D953" r:id="rId1903"/>
    <hyperlink ref="B954" r:id="rId1904"/>
    <hyperlink ref="D954" r:id="rId1905"/>
    <hyperlink ref="B955" r:id="rId1906"/>
    <hyperlink ref="D955" r:id="rId1907"/>
    <hyperlink ref="B956" r:id="rId1908"/>
    <hyperlink ref="D956" r:id="rId1909"/>
    <hyperlink ref="B957" r:id="rId1910"/>
    <hyperlink ref="D957" r:id="rId1911"/>
    <hyperlink ref="B958" r:id="rId1912"/>
    <hyperlink ref="D958" r:id="rId1913"/>
    <hyperlink ref="B959" r:id="rId1914"/>
    <hyperlink ref="D959" r:id="rId1915"/>
    <hyperlink ref="B960" r:id="rId1916"/>
    <hyperlink ref="D960" r:id="rId1917"/>
    <hyperlink ref="B961" r:id="rId1918"/>
    <hyperlink ref="D961" r:id="rId1919"/>
    <hyperlink ref="B962" r:id="rId1920"/>
    <hyperlink ref="D962" r:id="rId1921"/>
    <hyperlink ref="B963" r:id="rId1922"/>
    <hyperlink ref="D963" r:id="rId1923"/>
    <hyperlink ref="B964" r:id="rId1924"/>
    <hyperlink ref="D964" r:id="rId1925"/>
    <hyperlink ref="B965" r:id="rId1926"/>
    <hyperlink ref="D965" r:id="rId1927"/>
    <hyperlink ref="B966" r:id="rId1928"/>
    <hyperlink ref="D966" r:id="rId1929"/>
    <hyperlink ref="B967" r:id="rId1930"/>
    <hyperlink ref="D967" r:id="rId1931"/>
    <hyperlink ref="B968" r:id="rId1932"/>
    <hyperlink ref="D968" r:id="rId1933"/>
    <hyperlink ref="B969" r:id="rId1934"/>
    <hyperlink ref="D969" r:id="rId1935"/>
    <hyperlink ref="B970" r:id="rId1936"/>
    <hyperlink ref="D970" r:id="rId1937"/>
    <hyperlink ref="B971" r:id="rId1938"/>
    <hyperlink ref="D971" r:id="rId1939"/>
    <hyperlink ref="B972" r:id="rId1940"/>
    <hyperlink ref="D972" r:id="rId1941"/>
    <hyperlink ref="B973" r:id="rId1942"/>
    <hyperlink ref="D973" r:id="rId1943"/>
    <hyperlink ref="B974" r:id="rId1944"/>
    <hyperlink ref="D974" r:id="rId1945"/>
    <hyperlink ref="B975" r:id="rId1946"/>
    <hyperlink ref="D975" r:id="rId1947"/>
    <hyperlink ref="B976" r:id="rId1948"/>
    <hyperlink ref="D976" r:id="rId1949"/>
    <hyperlink ref="B977" r:id="rId1950"/>
    <hyperlink ref="D977" r:id="rId1951"/>
    <hyperlink ref="B978" r:id="rId1952"/>
    <hyperlink ref="D978" r:id="rId1953"/>
    <hyperlink ref="B979" r:id="rId1954"/>
    <hyperlink ref="D979" r:id="rId1955"/>
    <hyperlink ref="B980" r:id="rId1956"/>
    <hyperlink ref="D980" r:id="rId1957"/>
    <hyperlink ref="B981" r:id="rId1958"/>
    <hyperlink ref="D981" r:id="rId1959"/>
    <hyperlink ref="B982" r:id="rId1960"/>
    <hyperlink ref="D982" r:id="rId1961"/>
    <hyperlink ref="B983" r:id="rId1962"/>
    <hyperlink ref="D983" r:id="rId1963"/>
    <hyperlink ref="B984" r:id="rId1964"/>
    <hyperlink ref="D984" r:id="rId1965"/>
    <hyperlink ref="B985" r:id="rId1966"/>
    <hyperlink ref="D985" r:id="rId1967"/>
    <hyperlink ref="B986" r:id="rId1968"/>
    <hyperlink ref="D986" r:id="rId1969"/>
    <hyperlink ref="B987" r:id="rId1970"/>
    <hyperlink ref="D987" r:id="rId1971"/>
    <hyperlink ref="B988" r:id="rId1972"/>
    <hyperlink ref="D988" r:id="rId1973"/>
    <hyperlink ref="B989" r:id="rId1974"/>
    <hyperlink ref="D989" r:id="rId1975"/>
    <hyperlink ref="B990" r:id="rId1976"/>
    <hyperlink ref="D990" r:id="rId1977"/>
    <hyperlink ref="B991" r:id="rId1978"/>
    <hyperlink ref="D991" r:id="rId1979"/>
    <hyperlink ref="B992" r:id="rId1980"/>
    <hyperlink ref="D992" r:id="rId1981"/>
    <hyperlink ref="B993" r:id="rId1982"/>
    <hyperlink ref="D993" r:id="rId1983"/>
    <hyperlink ref="B994" r:id="rId1984"/>
    <hyperlink ref="D994" r:id="rId1985"/>
    <hyperlink ref="B995" r:id="rId1986"/>
    <hyperlink ref="D995" r:id="rId1987"/>
    <hyperlink ref="B996" r:id="rId1988"/>
    <hyperlink ref="D996" r:id="rId1989"/>
    <hyperlink ref="B997" r:id="rId1990"/>
    <hyperlink ref="D997" r:id="rId1991"/>
    <hyperlink ref="B998" r:id="rId1992"/>
    <hyperlink ref="D998" r:id="rId1993"/>
    <hyperlink ref="B999" r:id="rId1994"/>
    <hyperlink ref="D999" r:id="rId1995"/>
    <hyperlink ref="B1000" r:id="rId1996"/>
    <hyperlink ref="D1000" r:id="rId1997"/>
    <hyperlink ref="B1001" r:id="rId1998"/>
    <hyperlink ref="D1001" r:id="rId1999"/>
    <hyperlink ref="B1002" r:id="rId2000"/>
    <hyperlink ref="D1002" r:id="rId2001"/>
    <hyperlink ref="B1003" r:id="rId2002"/>
    <hyperlink ref="D1003" r:id="rId2003"/>
    <hyperlink ref="B1004" r:id="rId2004"/>
    <hyperlink ref="D1004" r:id="rId2005"/>
    <hyperlink ref="B1005" r:id="rId2006"/>
    <hyperlink ref="D1005" r:id="rId2007"/>
    <hyperlink ref="B1006" r:id="rId2008"/>
    <hyperlink ref="D1006" r:id="rId2009"/>
    <hyperlink ref="B1007" r:id="rId2010"/>
    <hyperlink ref="D1007" r:id="rId2011"/>
    <hyperlink ref="B1008" r:id="rId2012"/>
    <hyperlink ref="D1008" r:id="rId2013"/>
    <hyperlink ref="B1009" r:id="rId2014"/>
    <hyperlink ref="D1009" r:id="rId2015"/>
    <hyperlink ref="B1010" r:id="rId2016"/>
    <hyperlink ref="D1010" r:id="rId2017"/>
    <hyperlink ref="B1011" r:id="rId2018"/>
    <hyperlink ref="D1011" r:id="rId2019"/>
    <hyperlink ref="B1012" r:id="rId2020"/>
    <hyperlink ref="D1012" r:id="rId2021"/>
    <hyperlink ref="B1013" r:id="rId2022"/>
    <hyperlink ref="D1013" r:id="rId2023"/>
    <hyperlink ref="B1014" r:id="rId2024"/>
    <hyperlink ref="D1014" r:id="rId2025"/>
    <hyperlink ref="B1015" r:id="rId2026"/>
    <hyperlink ref="D1015" r:id="rId2027"/>
    <hyperlink ref="B1016" r:id="rId2028"/>
    <hyperlink ref="D1016" r:id="rId2029"/>
    <hyperlink ref="B1017" r:id="rId2030"/>
    <hyperlink ref="D1017" r:id="rId2031"/>
    <hyperlink ref="B1018" r:id="rId2032"/>
    <hyperlink ref="D1018" r:id="rId2033"/>
    <hyperlink ref="B1019" r:id="rId2034"/>
    <hyperlink ref="D1019" r:id="rId2035"/>
    <hyperlink ref="B1020" r:id="rId2036"/>
    <hyperlink ref="D1020" r:id="rId2037"/>
    <hyperlink ref="B1021" r:id="rId2038"/>
    <hyperlink ref="D1021" r:id="rId2039"/>
    <hyperlink ref="B1022" r:id="rId2040"/>
    <hyperlink ref="D1022" r:id="rId2041"/>
    <hyperlink ref="B1023" r:id="rId2042"/>
    <hyperlink ref="D1023" r:id="rId2043"/>
    <hyperlink ref="B1024" r:id="rId2044"/>
    <hyperlink ref="D1024" r:id="rId2045"/>
    <hyperlink ref="B1025" r:id="rId2046"/>
    <hyperlink ref="D1025" r:id="rId2047"/>
    <hyperlink ref="B1026" r:id="rId2048"/>
    <hyperlink ref="D1026" r:id="rId2049"/>
    <hyperlink ref="B1027" r:id="rId2050"/>
    <hyperlink ref="D1027" r:id="rId2051"/>
    <hyperlink ref="B1028" r:id="rId2052"/>
    <hyperlink ref="D1028" r:id="rId2053"/>
    <hyperlink ref="B1029" r:id="rId2054"/>
    <hyperlink ref="D1029" r:id="rId2055"/>
    <hyperlink ref="B1030" r:id="rId2056"/>
    <hyperlink ref="D1030" r:id="rId2057"/>
    <hyperlink ref="B1031" r:id="rId2058"/>
    <hyperlink ref="D1031" r:id="rId2059"/>
    <hyperlink ref="B1032" r:id="rId2060"/>
    <hyperlink ref="D1032" r:id="rId2061"/>
    <hyperlink ref="B1033" r:id="rId2062"/>
    <hyperlink ref="D1033" r:id="rId2063"/>
    <hyperlink ref="B1034" r:id="rId2064"/>
    <hyperlink ref="D1034" r:id="rId2065"/>
    <hyperlink ref="B1035" r:id="rId2066"/>
    <hyperlink ref="D1035" r:id="rId2067"/>
    <hyperlink ref="B1036" r:id="rId2068"/>
    <hyperlink ref="D1036" r:id="rId2069"/>
    <hyperlink ref="B1037" r:id="rId2070"/>
    <hyperlink ref="D1037" r:id="rId2071"/>
    <hyperlink ref="B1038" r:id="rId2072"/>
    <hyperlink ref="D1038" r:id="rId2073"/>
    <hyperlink ref="B1039" r:id="rId2074"/>
    <hyperlink ref="D1039" r:id="rId2075"/>
    <hyperlink ref="B1040" r:id="rId2076"/>
    <hyperlink ref="D1040" r:id="rId2077"/>
    <hyperlink ref="B1041" r:id="rId2078"/>
    <hyperlink ref="D1041" r:id="rId2079"/>
    <hyperlink ref="B1042" r:id="rId2080"/>
    <hyperlink ref="D1042" r:id="rId2081"/>
    <hyperlink ref="B1043" r:id="rId2082"/>
    <hyperlink ref="D1043" r:id="rId2083"/>
    <hyperlink ref="B1044" r:id="rId2084"/>
    <hyperlink ref="D1044" r:id="rId2085"/>
    <hyperlink ref="B1045" r:id="rId2086"/>
    <hyperlink ref="D1045" r:id="rId2087"/>
    <hyperlink ref="B1046" r:id="rId2088"/>
    <hyperlink ref="D1046" r:id="rId2089"/>
    <hyperlink ref="B1047" r:id="rId2090"/>
    <hyperlink ref="D1047" r:id="rId2091"/>
    <hyperlink ref="B1048" r:id="rId2092"/>
    <hyperlink ref="D1048" r:id="rId2093"/>
    <hyperlink ref="B1049" r:id="rId2094"/>
    <hyperlink ref="D1049" r:id="rId2095"/>
    <hyperlink ref="B1050" r:id="rId2096"/>
    <hyperlink ref="D1050" r:id="rId2097"/>
    <hyperlink ref="B1051" r:id="rId2098"/>
    <hyperlink ref="D1051" r:id="rId2099"/>
    <hyperlink ref="B1052" r:id="rId2100"/>
    <hyperlink ref="D1052" r:id="rId2101"/>
    <hyperlink ref="B1053" r:id="rId2102"/>
    <hyperlink ref="D1053" r:id="rId2103"/>
    <hyperlink ref="B1054" r:id="rId2104"/>
    <hyperlink ref="D1054" r:id="rId2105"/>
    <hyperlink ref="B1055" r:id="rId2106"/>
    <hyperlink ref="D1055" r:id="rId2107"/>
    <hyperlink ref="B1056" r:id="rId2108"/>
    <hyperlink ref="D1056" r:id="rId2109"/>
    <hyperlink ref="B1057" r:id="rId2110"/>
    <hyperlink ref="D1057" r:id="rId2111"/>
    <hyperlink ref="B1058" r:id="rId2112"/>
    <hyperlink ref="D1058" r:id="rId2113"/>
    <hyperlink ref="B1059" r:id="rId2114"/>
    <hyperlink ref="D1059" r:id="rId2115"/>
    <hyperlink ref="B1060" r:id="rId2116"/>
    <hyperlink ref="D1060" r:id="rId2117"/>
    <hyperlink ref="B1061" r:id="rId2118"/>
    <hyperlink ref="D1061" r:id="rId2119"/>
    <hyperlink ref="B1062" r:id="rId2120"/>
    <hyperlink ref="D1062" r:id="rId2121"/>
    <hyperlink ref="B1063" r:id="rId2122"/>
    <hyperlink ref="D1063" r:id="rId2123"/>
    <hyperlink ref="B1064" r:id="rId2124"/>
    <hyperlink ref="D1064" r:id="rId2125"/>
    <hyperlink ref="B1065" r:id="rId2126"/>
    <hyperlink ref="D1065" r:id="rId2127"/>
    <hyperlink ref="B1066" r:id="rId2128"/>
    <hyperlink ref="D1066" r:id="rId2129"/>
    <hyperlink ref="B1067" r:id="rId2130"/>
    <hyperlink ref="D1067" r:id="rId2131"/>
    <hyperlink ref="B1068" r:id="rId2132"/>
    <hyperlink ref="D1068" r:id="rId2133"/>
    <hyperlink ref="B1069" r:id="rId2134"/>
    <hyperlink ref="D1069" r:id="rId2135"/>
    <hyperlink ref="B1070" r:id="rId2136"/>
    <hyperlink ref="D1070" r:id="rId2137"/>
    <hyperlink ref="B1071" r:id="rId2138"/>
    <hyperlink ref="D1071" r:id="rId2139"/>
    <hyperlink ref="B1072" r:id="rId2140"/>
    <hyperlink ref="D1072" r:id="rId2141"/>
    <hyperlink ref="B1073" r:id="rId2142"/>
    <hyperlink ref="D1073" r:id="rId2143"/>
    <hyperlink ref="B1074" r:id="rId2144"/>
    <hyperlink ref="D1074" r:id="rId2145"/>
    <hyperlink ref="B1075" r:id="rId2146"/>
    <hyperlink ref="D1075" r:id="rId2147"/>
    <hyperlink ref="B1076" r:id="rId2148"/>
    <hyperlink ref="D1076" r:id="rId2149"/>
    <hyperlink ref="B1077" r:id="rId2150"/>
    <hyperlink ref="D1077" r:id="rId2151"/>
    <hyperlink ref="B1078" r:id="rId2152"/>
    <hyperlink ref="D1078" r:id="rId2153"/>
    <hyperlink ref="B1079" r:id="rId2154"/>
    <hyperlink ref="D1079" r:id="rId2155"/>
    <hyperlink ref="B1080" r:id="rId2156"/>
    <hyperlink ref="D1080" r:id="rId2157"/>
    <hyperlink ref="B1081" r:id="rId2158"/>
    <hyperlink ref="D1081" r:id="rId2159"/>
    <hyperlink ref="B1082" r:id="rId2160"/>
    <hyperlink ref="D1082" r:id="rId2161"/>
    <hyperlink ref="B1083" r:id="rId2162"/>
    <hyperlink ref="D1083" r:id="rId2163"/>
    <hyperlink ref="B1084" r:id="rId2164"/>
    <hyperlink ref="D1084" r:id="rId2165"/>
    <hyperlink ref="B1085" r:id="rId2166"/>
    <hyperlink ref="D1085" r:id="rId2167"/>
    <hyperlink ref="B1086" r:id="rId2168"/>
    <hyperlink ref="D1086" r:id="rId2169"/>
    <hyperlink ref="B1087" r:id="rId2170"/>
    <hyperlink ref="D1087" r:id="rId2171"/>
    <hyperlink ref="B1088" r:id="rId2172"/>
    <hyperlink ref="D1088" r:id="rId2173"/>
    <hyperlink ref="B1089" r:id="rId2174"/>
    <hyperlink ref="D1089" r:id="rId2175"/>
    <hyperlink ref="B1090" r:id="rId2176"/>
    <hyperlink ref="D1090" r:id="rId2177"/>
    <hyperlink ref="B1091" r:id="rId2178"/>
    <hyperlink ref="D1091" r:id="rId2179"/>
    <hyperlink ref="B1092" r:id="rId2180"/>
    <hyperlink ref="D1092" r:id="rId2181"/>
    <hyperlink ref="B1093" r:id="rId2182"/>
    <hyperlink ref="D1093" r:id="rId2183"/>
    <hyperlink ref="B1094" r:id="rId2184"/>
    <hyperlink ref="D1094" r:id="rId2185"/>
    <hyperlink ref="B1095" r:id="rId2186"/>
    <hyperlink ref="D1095" r:id="rId2187"/>
    <hyperlink ref="B1096" r:id="rId2188"/>
    <hyperlink ref="D1096" r:id="rId2189"/>
    <hyperlink ref="B1097" r:id="rId2190"/>
    <hyperlink ref="D1097" r:id="rId2191"/>
    <hyperlink ref="B1098" r:id="rId2192"/>
    <hyperlink ref="D1098" r:id="rId2193"/>
    <hyperlink ref="B1099" r:id="rId2194"/>
    <hyperlink ref="D1099" r:id="rId2195"/>
    <hyperlink ref="B1100" r:id="rId2196"/>
    <hyperlink ref="D1100" r:id="rId2197"/>
    <hyperlink ref="B1101" r:id="rId2198"/>
    <hyperlink ref="D1101" r:id="rId2199"/>
    <hyperlink ref="B1102" r:id="rId2200"/>
    <hyperlink ref="D1102" r:id="rId2201"/>
    <hyperlink ref="B1103" r:id="rId2202"/>
    <hyperlink ref="D1103" r:id="rId2203"/>
    <hyperlink ref="B1104" r:id="rId2204"/>
    <hyperlink ref="D1104" r:id="rId2205"/>
    <hyperlink ref="B1105" r:id="rId2206"/>
    <hyperlink ref="D1105" r:id="rId2207"/>
    <hyperlink ref="B1106" r:id="rId2208"/>
    <hyperlink ref="D1106" r:id="rId2209"/>
    <hyperlink ref="B1107" r:id="rId2210"/>
    <hyperlink ref="D1107" r:id="rId2211"/>
    <hyperlink ref="B1108" r:id="rId2212"/>
    <hyperlink ref="D1108" r:id="rId2213"/>
    <hyperlink ref="B1109" r:id="rId2214"/>
    <hyperlink ref="D1109" r:id="rId2215"/>
    <hyperlink ref="B1110" r:id="rId2216"/>
    <hyperlink ref="D1110" r:id="rId2217"/>
    <hyperlink ref="B1111" r:id="rId2218"/>
    <hyperlink ref="D1111" r:id="rId2219"/>
    <hyperlink ref="B1112" r:id="rId2220"/>
    <hyperlink ref="D1112" r:id="rId2221"/>
    <hyperlink ref="B1113" r:id="rId2222"/>
    <hyperlink ref="D1113" r:id="rId2223"/>
    <hyperlink ref="B1114" r:id="rId2224"/>
    <hyperlink ref="D1114" r:id="rId2225"/>
    <hyperlink ref="B1115" r:id="rId2226"/>
    <hyperlink ref="D1115" r:id="rId2227"/>
    <hyperlink ref="B1116" r:id="rId2228"/>
    <hyperlink ref="D1116" r:id="rId2229"/>
    <hyperlink ref="B1117" r:id="rId2230"/>
    <hyperlink ref="D1117" r:id="rId2231"/>
    <hyperlink ref="B1118" r:id="rId2232"/>
    <hyperlink ref="D1118" r:id="rId2233"/>
    <hyperlink ref="B1119" r:id="rId2234"/>
    <hyperlink ref="D1119" r:id="rId2235"/>
    <hyperlink ref="B1120" r:id="rId2236"/>
    <hyperlink ref="D1120" r:id="rId2237"/>
    <hyperlink ref="B1121" r:id="rId2238"/>
    <hyperlink ref="D1121" r:id="rId2239"/>
    <hyperlink ref="B1122" r:id="rId2240"/>
    <hyperlink ref="D1122" r:id="rId2241"/>
    <hyperlink ref="B1123" r:id="rId2242"/>
    <hyperlink ref="D1123" r:id="rId2243"/>
    <hyperlink ref="B1124" r:id="rId2244"/>
    <hyperlink ref="D1124" r:id="rId2245"/>
    <hyperlink ref="B1125" r:id="rId2246"/>
    <hyperlink ref="D1125" r:id="rId2247"/>
    <hyperlink ref="B1126" r:id="rId2248"/>
    <hyperlink ref="D1126" r:id="rId2249"/>
    <hyperlink ref="B1127" r:id="rId2250"/>
    <hyperlink ref="D1127" r:id="rId2251"/>
    <hyperlink ref="B1128" r:id="rId2252"/>
    <hyperlink ref="D1128" r:id="rId2253"/>
    <hyperlink ref="B1129" r:id="rId2254"/>
    <hyperlink ref="D1129" r:id="rId2255"/>
    <hyperlink ref="B1130" r:id="rId2256"/>
    <hyperlink ref="D1130" r:id="rId2257"/>
    <hyperlink ref="B1131" r:id="rId2258"/>
    <hyperlink ref="D1131" r:id="rId2259"/>
    <hyperlink ref="B1132" r:id="rId2260"/>
    <hyperlink ref="D1132" r:id="rId2261"/>
    <hyperlink ref="B1133" r:id="rId2262"/>
    <hyperlink ref="D1133" r:id="rId2263"/>
    <hyperlink ref="B1134" r:id="rId2264"/>
    <hyperlink ref="D1134" r:id="rId2265"/>
    <hyperlink ref="B1135" r:id="rId2266"/>
    <hyperlink ref="D1135" r:id="rId2267"/>
    <hyperlink ref="B1136" r:id="rId2268"/>
    <hyperlink ref="D1136" r:id="rId2269"/>
    <hyperlink ref="B1137" r:id="rId2270"/>
    <hyperlink ref="D1137" r:id="rId2271"/>
    <hyperlink ref="B1138" r:id="rId2272"/>
    <hyperlink ref="D1138" r:id="rId2273"/>
    <hyperlink ref="B1139" r:id="rId2274"/>
    <hyperlink ref="D1139" r:id="rId2275"/>
    <hyperlink ref="B1140" r:id="rId2276"/>
    <hyperlink ref="D1140" r:id="rId2277"/>
    <hyperlink ref="B1141" r:id="rId2278"/>
    <hyperlink ref="D1141" r:id="rId2279"/>
    <hyperlink ref="B1142" r:id="rId2280"/>
    <hyperlink ref="D1142" r:id="rId2281"/>
    <hyperlink ref="B1143" r:id="rId2282"/>
    <hyperlink ref="D1143" r:id="rId2283"/>
    <hyperlink ref="B1144" r:id="rId2284"/>
    <hyperlink ref="D1144" r:id="rId2285"/>
    <hyperlink ref="B1145" r:id="rId2286"/>
    <hyperlink ref="D1145" r:id="rId2287"/>
    <hyperlink ref="B1146" r:id="rId2288"/>
    <hyperlink ref="D1146" r:id="rId2289"/>
    <hyperlink ref="B1147" r:id="rId2290"/>
    <hyperlink ref="D1147" r:id="rId2291"/>
    <hyperlink ref="B1148" r:id="rId2292"/>
    <hyperlink ref="D1148" r:id="rId2293"/>
    <hyperlink ref="B1149" r:id="rId2294"/>
    <hyperlink ref="D1149" r:id="rId2295"/>
    <hyperlink ref="B1150" r:id="rId2296"/>
    <hyperlink ref="D1150" r:id="rId2297"/>
    <hyperlink ref="B1151" r:id="rId2298"/>
    <hyperlink ref="D1151" r:id="rId2299"/>
    <hyperlink ref="B1152" r:id="rId2300"/>
    <hyperlink ref="D1152" r:id="rId2301"/>
    <hyperlink ref="B1153" r:id="rId2302"/>
    <hyperlink ref="D1153" r:id="rId2303"/>
    <hyperlink ref="B1154" r:id="rId2304"/>
    <hyperlink ref="D1154" r:id="rId2305"/>
    <hyperlink ref="B1155" r:id="rId2306"/>
    <hyperlink ref="D1155" r:id="rId2307"/>
    <hyperlink ref="B1156" r:id="rId2308"/>
    <hyperlink ref="D1156" r:id="rId2309"/>
    <hyperlink ref="B1157" r:id="rId2310"/>
    <hyperlink ref="D1157" r:id="rId2311"/>
    <hyperlink ref="B1158" r:id="rId2312"/>
    <hyperlink ref="D1158" r:id="rId2313"/>
    <hyperlink ref="B1159" r:id="rId2314"/>
    <hyperlink ref="D1159" r:id="rId2315"/>
    <hyperlink ref="B1160" r:id="rId2316"/>
    <hyperlink ref="D1160" r:id="rId2317"/>
    <hyperlink ref="B1161" r:id="rId2318"/>
    <hyperlink ref="D1161" r:id="rId2319"/>
    <hyperlink ref="B1162" r:id="rId2320"/>
    <hyperlink ref="D1162" r:id="rId2321"/>
    <hyperlink ref="B1163" r:id="rId2322"/>
    <hyperlink ref="D1163" r:id="rId2323"/>
    <hyperlink ref="B1164" r:id="rId2324"/>
    <hyperlink ref="D1164" r:id="rId2325"/>
    <hyperlink ref="B1165" r:id="rId2326"/>
    <hyperlink ref="D1165" r:id="rId2327"/>
    <hyperlink ref="B1166" r:id="rId2328"/>
    <hyperlink ref="D1166" r:id="rId2329"/>
    <hyperlink ref="B1167" r:id="rId2330"/>
    <hyperlink ref="D1167" r:id="rId2331"/>
    <hyperlink ref="B1168" r:id="rId2332"/>
    <hyperlink ref="D1168" r:id="rId2333"/>
    <hyperlink ref="B1169" r:id="rId2334"/>
    <hyperlink ref="D1169" r:id="rId2335"/>
    <hyperlink ref="B1170" r:id="rId2336"/>
    <hyperlink ref="D1170" r:id="rId2337"/>
    <hyperlink ref="B1171" r:id="rId2338"/>
    <hyperlink ref="D1171" r:id="rId2339"/>
    <hyperlink ref="B1172" r:id="rId2340"/>
    <hyperlink ref="D1172" r:id="rId2341"/>
    <hyperlink ref="B1173" r:id="rId2342"/>
    <hyperlink ref="D1173" r:id="rId2343"/>
    <hyperlink ref="B1174" r:id="rId2344"/>
    <hyperlink ref="D1174" r:id="rId2345"/>
    <hyperlink ref="B1175" r:id="rId2346"/>
    <hyperlink ref="D1175" r:id="rId2347"/>
    <hyperlink ref="B1176" r:id="rId2348"/>
    <hyperlink ref="D1176" r:id="rId2349"/>
    <hyperlink ref="B1177" r:id="rId2350"/>
    <hyperlink ref="D1177" r:id="rId2351"/>
    <hyperlink ref="B1178" r:id="rId2352"/>
    <hyperlink ref="D1178" r:id="rId2353"/>
    <hyperlink ref="B1179" r:id="rId2354"/>
    <hyperlink ref="D1179" r:id="rId2355"/>
    <hyperlink ref="B1180" r:id="rId2356"/>
    <hyperlink ref="D1180" r:id="rId2357"/>
    <hyperlink ref="B1181" r:id="rId2358"/>
    <hyperlink ref="D1181" r:id="rId2359"/>
    <hyperlink ref="B1182" r:id="rId2360"/>
    <hyperlink ref="D1182" r:id="rId2361"/>
    <hyperlink ref="B1183" r:id="rId2362"/>
    <hyperlink ref="D1183" r:id="rId2363"/>
    <hyperlink ref="B1184" r:id="rId2364"/>
    <hyperlink ref="D1184" r:id="rId2365"/>
    <hyperlink ref="B1185" r:id="rId2366"/>
    <hyperlink ref="D1185" r:id="rId2367"/>
    <hyperlink ref="B1186" r:id="rId2368"/>
    <hyperlink ref="D1186" r:id="rId2369"/>
    <hyperlink ref="B1187" r:id="rId2370"/>
    <hyperlink ref="D1187" r:id="rId2371"/>
    <hyperlink ref="B1188" r:id="rId2372"/>
    <hyperlink ref="D1188" r:id="rId2373"/>
    <hyperlink ref="B1189" r:id="rId2374"/>
    <hyperlink ref="D1189" r:id="rId2375"/>
    <hyperlink ref="B1190" r:id="rId2376"/>
    <hyperlink ref="D1190" r:id="rId2377"/>
    <hyperlink ref="B1191" r:id="rId2378"/>
    <hyperlink ref="D1191" r:id="rId2379"/>
    <hyperlink ref="B1192" r:id="rId2380"/>
    <hyperlink ref="D1192" r:id="rId2381"/>
    <hyperlink ref="B1193" r:id="rId2382"/>
    <hyperlink ref="D1193" r:id="rId2383"/>
    <hyperlink ref="B1194" r:id="rId2384"/>
    <hyperlink ref="D1194" r:id="rId2385"/>
    <hyperlink ref="B1195" r:id="rId2386"/>
    <hyperlink ref="D1195" r:id="rId2387"/>
    <hyperlink ref="B1196" r:id="rId2388"/>
    <hyperlink ref="D1196" r:id="rId2389"/>
    <hyperlink ref="B1197" r:id="rId2390"/>
    <hyperlink ref="D1197" r:id="rId2391"/>
    <hyperlink ref="B1198" r:id="rId2392"/>
    <hyperlink ref="D1198" r:id="rId2393"/>
    <hyperlink ref="B1199" r:id="rId2394"/>
    <hyperlink ref="D1199" r:id="rId2395"/>
    <hyperlink ref="B1200" r:id="rId2396"/>
    <hyperlink ref="D1200" r:id="rId2397"/>
    <hyperlink ref="B1201" r:id="rId2398"/>
    <hyperlink ref="D1201" r:id="rId2399"/>
    <hyperlink ref="B1202" r:id="rId2400"/>
    <hyperlink ref="D1202" r:id="rId2401"/>
    <hyperlink ref="B1203" r:id="rId2402"/>
    <hyperlink ref="D1203" r:id="rId2403"/>
    <hyperlink ref="B1204" r:id="rId2404"/>
    <hyperlink ref="D1204" r:id="rId2405"/>
    <hyperlink ref="B1205" r:id="rId2406"/>
    <hyperlink ref="D1205" r:id="rId2407"/>
    <hyperlink ref="B1206" r:id="rId2408"/>
    <hyperlink ref="D1206" r:id="rId2409"/>
    <hyperlink ref="B1207" r:id="rId2410"/>
    <hyperlink ref="D1207" r:id="rId2411"/>
    <hyperlink ref="B1208" r:id="rId2412"/>
    <hyperlink ref="D1208" r:id="rId2413"/>
    <hyperlink ref="B1209" r:id="rId2414"/>
    <hyperlink ref="D1209" r:id="rId2415"/>
    <hyperlink ref="B1210" r:id="rId2416"/>
    <hyperlink ref="D1210" r:id="rId2417"/>
    <hyperlink ref="B1211" r:id="rId2418"/>
    <hyperlink ref="D1211" r:id="rId2419"/>
    <hyperlink ref="B1212" r:id="rId2420"/>
    <hyperlink ref="D1212" r:id="rId2421"/>
    <hyperlink ref="B1213" r:id="rId2422"/>
    <hyperlink ref="D1213" r:id="rId2423"/>
    <hyperlink ref="B1214" r:id="rId2424"/>
    <hyperlink ref="D1214" r:id="rId2425"/>
    <hyperlink ref="B1215" r:id="rId2426"/>
    <hyperlink ref="D1215" r:id="rId2427"/>
    <hyperlink ref="B1216" r:id="rId2428"/>
    <hyperlink ref="D1216" r:id="rId2429"/>
    <hyperlink ref="B1217" r:id="rId2430"/>
    <hyperlink ref="D1217" r:id="rId2431"/>
    <hyperlink ref="B1218" r:id="rId2432"/>
    <hyperlink ref="D1218" r:id="rId2433"/>
    <hyperlink ref="B1219" r:id="rId2434"/>
    <hyperlink ref="D1219" r:id="rId2435"/>
    <hyperlink ref="B1220" r:id="rId2436"/>
    <hyperlink ref="D1220" r:id="rId2437"/>
    <hyperlink ref="B1221" r:id="rId2438"/>
    <hyperlink ref="D1221" r:id="rId2439"/>
    <hyperlink ref="B1222" r:id="rId2440"/>
    <hyperlink ref="D1222" r:id="rId2441"/>
    <hyperlink ref="B1223" r:id="rId2442"/>
    <hyperlink ref="D1223" r:id="rId2443"/>
    <hyperlink ref="B1224" r:id="rId2444"/>
    <hyperlink ref="D1224" r:id="rId2445"/>
    <hyperlink ref="B1225" r:id="rId2446"/>
    <hyperlink ref="D1225" r:id="rId2447"/>
    <hyperlink ref="B1226" r:id="rId2448"/>
    <hyperlink ref="D1226" r:id="rId2449"/>
    <hyperlink ref="B1227" r:id="rId2450"/>
    <hyperlink ref="D1227" r:id="rId2451"/>
    <hyperlink ref="B1228" r:id="rId2452"/>
    <hyperlink ref="D1228" r:id="rId2453"/>
    <hyperlink ref="B1229" r:id="rId2454"/>
    <hyperlink ref="D1229" r:id="rId2455"/>
    <hyperlink ref="B1230" r:id="rId2456"/>
    <hyperlink ref="D1230" r:id="rId2457"/>
    <hyperlink ref="B1231" r:id="rId2458"/>
    <hyperlink ref="D1231" r:id="rId2459"/>
    <hyperlink ref="B1232" r:id="rId2460"/>
    <hyperlink ref="D1232" r:id="rId2461"/>
    <hyperlink ref="B1233" r:id="rId2462"/>
    <hyperlink ref="D1233" r:id="rId2463"/>
    <hyperlink ref="B1234" r:id="rId2464"/>
    <hyperlink ref="D1234" r:id="rId2465"/>
    <hyperlink ref="B1235" r:id="rId2466"/>
    <hyperlink ref="D1235" r:id="rId2467"/>
    <hyperlink ref="B1236" r:id="rId2468"/>
    <hyperlink ref="D1236" r:id="rId2469"/>
    <hyperlink ref="B1237" r:id="rId2470"/>
    <hyperlink ref="D1237" r:id="rId2471"/>
    <hyperlink ref="B1238" r:id="rId2472"/>
    <hyperlink ref="D1238" r:id="rId2473"/>
    <hyperlink ref="B1239" r:id="rId2474"/>
    <hyperlink ref="D1239" r:id="rId2475"/>
    <hyperlink ref="B1240" r:id="rId2476"/>
    <hyperlink ref="D1240" r:id="rId2477"/>
    <hyperlink ref="B1241" r:id="rId2478"/>
    <hyperlink ref="D1241" r:id="rId2479"/>
    <hyperlink ref="B1242" r:id="rId2480"/>
    <hyperlink ref="D1242" r:id="rId2481"/>
    <hyperlink ref="B1243" r:id="rId2482"/>
    <hyperlink ref="D1243" r:id="rId2483"/>
    <hyperlink ref="B1244" r:id="rId2484"/>
    <hyperlink ref="D1244" r:id="rId2485"/>
    <hyperlink ref="B1245" r:id="rId2486"/>
    <hyperlink ref="D1245" r:id="rId2487"/>
    <hyperlink ref="B1246" r:id="rId2488"/>
    <hyperlink ref="D1246" r:id="rId2489"/>
    <hyperlink ref="B1247" r:id="rId2490"/>
    <hyperlink ref="D1247" r:id="rId2491"/>
    <hyperlink ref="B1248" r:id="rId2492"/>
    <hyperlink ref="D1248" r:id="rId2493"/>
    <hyperlink ref="B1249" r:id="rId2494"/>
    <hyperlink ref="D1249" r:id="rId2495"/>
    <hyperlink ref="B1250" r:id="rId2496"/>
    <hyperlink ref="D1250" r:id="rId2497"/>
    <hyperlink ref="B1251" r:id="rId2498"/>
    <hyperlink ref="D1251" r:id="rId2499"/>
    <hyperlink ref="B1252" r:id="rId2500"/>
    <hyperlink ref="D1252" r:id="rId2501"/>
    <hyperlink ref="B1253" r:id="rId2502"/>
    <hyperlink ref="D1253" r:id="rId2503"/>
    <hyperlink ref="B1254" r:id="rId2504"/>
    <hyperlink ref="D1254" r:id="rId2505"/>
    <hyperlink ref="B1255" r:id="rId2506"/>
    <hyperlink ref="D1255" r:id="rId2507"/>
    <hyperlink ref="B1256" r:id="rId2508"/>
    <hyperlink ref="D1256" r:id="rId2509"/>
    <hyperlink ref="B1257" r:id="rId2510"/>
    <hyperlink ref="D1257" r:id="rId2511"/>
    <hyperlink ref="B1258" r:id="rId2512"/>
    <hyperlink ref="D1258" r:id="rId2513"/>
    <hyperlink ref="B1259" r:id="rId2514"/>
    <hyperlink ref="D1259" r:id="rId2515"/>
    <hyperlink ref="B1260" r:id="rId2516"/>
    <hyperlink ref="D1260" r:id="rId2517"/>
    <hyperlink ref="B1261" r:id="rId2518"/>
    <hyperlink ref="D1261" r:id="rId2519"/>
    <hyperlink ref="B1262" r:id="rId2520"/>
    <hyperlink ref="D1262" r:id="rId2521"/>
    <hyperlink ref="B1263" r:id="rId2522"/>
    <hyperlink ref="D1263" r:id="rId2523"/>
    <hyperlink ref="B1264" r:id="rId2524"/>
    <hyperlink ref="D1264" r:id="rId2525"/>
    <hyperlink ref="B1265" r:id="rId2526"/>
    <hyperlink ref="D1265" r:id="rId2527"/>
    <hyperlink ref="B1266" r:id="rId2528"/>
    <hyperlink ref="D1266" r:id="rId2529"/>
    <hyperlink ref="B1267" r:id="rId2530"/>
    <hyperlink ref="D1267" r:id="rId2531"/>
    <hyperlink ref="B1268" r:id="rId2532"/>
    <hyperlink ref="D1268" r:id="rId2533"/>
    <hyperlink ref="B1269" r:id="rId2534"/>
    <hyperlink ref="D1269" r:id="rId2535"/>
    <hyperlink ref="B1270" r:id="rId2536"/>
    <hyperlink ref="D1270" r:id="rId2537"/>
    <hyperlink ref="B1271" r:id="rId2538"/>
    <hyperlink ref="D1271" r:id="rId2539"/>
    <hyperlink ref="B1272" r:id="rId2540"/>
    <hyperlink ref="D1272" r:id="rId2541"/>
    <hyperlink ref="B1273" r:id="rId2542"/>
    <hyperlink ref="D1273" r:id="rId2543"/>
    <hyperlink ref="B1274" r:id="rId2544"/>
    <hyperlink ref="D1274" r:id="rId2545"/>
    <hyperlink ref="B1275" r:id="rId2546"/>
    <hyperlink ref="D1275" r:id="rId2547"/>
    <hyperlink ref="B1276" r:id="rId2548"/>
    <hyperlink ref="D1276" r:id="rId2549"/>
    <hyperlink ref="B1277" r:id="rId2550"/>
    <hyperlink ref="D1277" r:id="rId2551"/>
    <hyperlink ref="B1278" r:id="rId2552"/>
    <hyperlink ref="D1278" r:id="rId2553"/>
    <hyperlink ref="B1279" r:id="rId2554"/>
    <hyperlink ref="D1279" r:id="rId2555"/>
    <hyperlink ref="B1280" r:id="rId2556"/>
    <hyperlink ref="D1280" r:id="rId2557"/>
    <hyperlink ref="B1281" r:id="rId2558"/>
    <hyperlink ref="D1281" r:id="rId2559"/>
    <hyperlink ref="B1282" r:id="rId2560"/>
    <hyperlink ref="D1282" r:id="rId2561"/>
    <hyperlink ref="B1283" r:id="rId2562"/>
    <hyperlink ref="D1283" r:id="rId2563"/>
    <hyperlink ref="B1284" r:id="rId2564"/>
    <hyperlink ref="D1284" r:id="rId2565"/>
    <hyperlink ref="B1285" r:id="rId2566"/>
    <hyperlink ref="D1285" r:id="rId2567"/>
    <hyperlink ref="B1286" r:id="rId2568"/>
    <hyperlink ref="D1286" r:id="rId2569"/>
    <hyperlink ref="B1287" r:id="rId2570"/>
    <hyperlink ref="D1287" r:id="rId2571"/>
    <hyperlink ref="B1288" r:id="rId2572"/>
    <hyperlink ref="D1288" r:id="rId2573"/>
    <hyperlink ref="B1289" r:id="rId2574"/>
    <hyperlink ref="D1289" r:id="rId2575"/>
    <hyperlink ref="B1290" r:id="rId2576"/>
    <hyperlink ref="D1290" r:id="rId2577"/>
    <hyperlink ref="B1291" r:id="rId2578"/>
    <hyperlink ref="D1291" r:id="rId2579"/>
    <hyperlink ref="B1292" r:id="rId2580"/>
    <hyperlink ref="D1292" r:id="rId2581"/>
    <hyperlink ref="B1293" r:id="rId2582"/>
    <hyperlink ref="D1293" r:id="rId2583"/>
    <hyperlink ref="B1294" r:id="rId2584"/>
    <hyperlink ref="D1294" r:id="rId2585"/>
    <hyperlink ref="B1295" r:id="rId2586"/>
    <hyperlink ref="D1295" r:id="rId2587"/>
    <hyperlink ref="B1296" r:id="rId2588"/>
    <hyperlink ref="D1296" r:id="rId2589"/>
    <hyperlink ref="B1297" r:id="rId2590"/>
    <hyperlink ref="D1297" r:id="rId2591"/>
    <hyperlink ref="B1298" r:id="rId2592"/>
    <hyperlink ref="D1298" r:id="rId2593"/>
    <hyperlink ref="B1299" r:id="rId2594"/>
    <hyperlink ref="D1299" r:id="rId2595"/>
    <hyperlink ref="B1300" r:id="rId2596"/>
    <hyperlink ref="D1300" r:id="rId2597"/>
    <hyperlink ref="B1301" r:id="rId2598"/>
    <hyperlink ref="D1301" r:id="rId2599"/>
    <hyperlink ref="B1302" r:id="rId2600"/>
    <hyperlink ref="D1302" r:id="rId2601"/>
    <hyperlink ref="B1303" r:id="rId2602"/>
    <hyperlink ref="D1303" r:id="rId2603"/>
    <hyperlink ref="B1304" r:id="rId2604"/>
    <hyperlink ref="D1304" r:id="rId2605"/>
    <hyperlink ref="B1305" r:id="rId2606"/>
    <hyperlink ref="D1305" r:id="rId2607"/>
    <hyperlink ref="B1306" r:id="rId2608"/>
    <hyperlink ref="D1306" r:id="rId2609"/>
    <hyperlink ref="B1307" r:id="rId2610"/>
    <hyperlink ref="D1307" r:id="rId2611"/>
    <hyperlink ref="B1308" r:id="rId2612"/>
    <hyperlink ref="D1308" r:id="rId2613"/>
    <hyperlink ref="B1309" r:id="rId2614"/>
    <hyperlink ref="D1309" r:id="rId2615"/>
    <hyperlink ref="B1310" r:id="rId2616"/>
    <hyperlink ref="D1310" r:id="rId2617"/>
    <hyperlink ref="B1311" r:id="rId2618"/>
    <hyperlink ref="D1311" r:id="rId2619"/>
    <hyperlink ref="B1312" r:id="rId2620"/>
    <hyperlink ref="D1312" r:id="rId2621"/>
    <hyperlink ref="B1313" r:id="rId2622"/>
    <hyperlink ref="D1313" r:id="rId2623"/>
    <hyperlink ref="B1314" r:id="rId2624"/>
    <hyperlink ref="D1314" r:id="rId2625"/>
    <hyperlink ref="B1315" r:id="rId2626"/>
    <hyperlink ref="D1315" r:id="rId2627"/>
    <hyperlink ref="B1316" r:id="rId2628"/>
    <hyperlink ref="D1316" r:id="rId2629"/>
    <hyperlink ref="B1317" r:id="rId2630"/>
    <hyperlink ref="D1317" r:id="rId2631"/>
    <hyperlink ref="B1318" r:id="rId2632"/>
    <hyperlink ref="D1318" r:id="rId2633"/>
    <hyperlink ref="B1319" r:id="rId2634"/>
    <hyperlink ref="D1319" r:id="rId2635"/>
    <hyperlink ref="B1320" r:id="rId2636"/>
    <hyperlink ref="D1320" r:id="rId2637"/>
    <hyperlink ref="B1321" r:id="rId2638"/>
    <hyperlink ref="D1321" r:id="rId2639"/>
    <hyperlink ref="B1322" r:id="rId2640"/>
    <hyperlink ref="D1322" r:id="rId2641"/>
    <hyperlink ref="B1323" r:id="rId2642"/>
    <hyperlink ref="D1323" r:id="rId2643"/>
    <hyperlink ref="B1324" r:id="rId2644"/>
    <hyperlink ref="D1324" r:id="rId2645"/>
    <hyperlink ref="B1325" r:id="rId2646"/>
    <hyperlink ref="D1325" r:id="rId2647"/>
    <hyperlink ref="B1326" r:id="rId2648"/>
    <hyperlink ref="D1326" r:id="rId2649"/>
    <hyperlink ref="B1327" r:id="rId2650"/>
    <hyperlink ref="D1327" r:id="rId2651"/>
    <hyperlink ref="B1328" r:id="rId2652"/>
    <hyperlink ref="D1328" r:id="rId2653"/>
    <hyperlink ref="B1329" r:id="rId2654"/>
    <hyperlink ref="D1329" r:id="rId2655"/>
    <hyperlink ref="B1330" r:id="rId2656"/>
    <hyperlink ref="D1330" r:id="rId2657"/>
    <hyperlink ref="B1331" r:id="rId2658"/>
    <hyperlink ref="D1331" r:id="rId2659"/>
    <hyperlink ref="B1332" r:id="rId2660"/>
    <hyperlink ref="D1332" r:id="rId2661"/>
    <hyperlink ref="B1333" r:id="rId2662"/>
    <hyperlink ref="D1333" r:id="rId2663"/>
    <hyperlink ref="B1334" r:id="rId2664"/>
    <hyperlink ref="D1334" r:id="rId2665"/>
    <hyperlink ref="B1335" r:id="rId2666"/>
    <hyperlink ref="D1335" r:id="rId2667"/>
    <hyperlink ref="B1336" r:id="rId2668"/>
    <hyperlink ref="D1336" r:id="rId2669"/>
    <hyperlink ref="B1337" r:id="rId2670"/>
    <hyperlink ref="D1337" r:id="rId2671"/>
    <hyperlink ref="B1338" r:id="rId2672"/>
    <hyperlink ref="D1338" r:id="rId2673"/>
    <hyperlink ref="B1339" r:id="rId2674"/>
    <hyperlink ref="D1339" r:id="rId2675"/>
    <hyperlink ref="B1340" r:id="rId2676"/>
    <hyperlink ref="D1340" r:id="rId2677"/>
    <hyperlink ref="B1341" r:id="rId2678"/>
    <hyperlink ref="D1341" r:id="rId2679"/>
    <hyperlink ref="B1342" r:id="rId2680"/>
    <hyperlink ref="D1342" r:id="rId2681"/>
    <hyperlink ref="B1343" r:id="rId2682"/>
    <hyperlink ref="D1343" r:id="rId2683"/>
    <hyperlink ref="B1344" r:id="rId2684"/>
    <hyperlink ref="D1344" r:id="rId2685"/>
    <hyperlink ref="B1345" r:id="rId2686"/>
    <hyperlink ref="D1345" r:id="rId2687"/>
    <hyperlink ref="B1346" r:id="rId2688"/>
    <hyperlink ref="D1346" r:id="rId2689"/>
    <hyperlink ref="B1347" r:id="rId2690"/>
    <hyperlink ref="D1347" r:id="rId2691"/>
    <hyperlink ref="B1348" r:id="rId2692"/>
    <hyperlink ref="D1348" r:id="rId2693"/>
    <hyperlink ref="B1349" r:id="rId2694"/>
    <hyperlink ref="D1349" r:id="rId2695"/>
    <hyperlink ref="B1350" r:id="rId2696"/>
    <hyperlink ref="D1350" r:id="rId2697"/>
    <hyperlink ref="B1351" r:id="rId2698"/>
    <hyperlink ref="D1351" r:id="rId2699"/>
    <hyperlink ref="B1352" r:id="rId2700"/>
    <hyperlink ref="D1352" r:id="rId2701"/>
    <hyperlink ref="B1353" r:id="rId2702"/>
    <hyperlink ref="D1353" r:id="rId2703"/>
    <hyperlink ref="B1354" r:id="rId2704"/>
    <hyperlink ref="D1354" r:id="rId2705"/>
    <hyperlink ref="B1355" r:id="rId2706"/>
    <hyperlink ref="D1355" r:id="rId2707"/>
    <hyperlink ref="B1356" r:id="rId2708"/>
    <hyperlink ref="D1356" r:id="rId2709"/>
    <hyperlink ref="B1357" r:id="rId2710"/>
    <hyperlink ref="D1357" r:id="rId2711"/>
    <hyperlink ref="B1358" r:id="rId2712"/>
    <hyperlink ref="D1358" r:id="rId2713"/>
    <hyperlink ref="B1359" r:id="rId2714"/>
    <hyperlink ref="D1359" r:id="rId2715"/>
    <hyperlink ref="B1360" r:id="rId2716"/>
    <hyperlink ref="D1360" r:id="rId2717"/>
    <hyperlink ref="B1361" r:id="rId2718"/>
    <hyperlink ref="D1361" r:id="rId2719"/>
    <hyperlink ref="B1362" r:id="rId2720"/>
    <hyperlink ref="D1362" r:id="rId2721"/>
    <hyperlink ref="B1363" r:id="rId2722"/>
    <hyperlink ref="D1363" r:id="rId2723"/>
    <hyperlink ref="B1364" r:id="rId2724"/>
    <hyperlink ref="D1364" r:id="rId2725"/>
    <hyperlink ref="B1365" r:id="rId2726"/>
    <hyperlink ref="D1365" r:id="rId2727"/>
    <hyperlink ref="B1366" r:id="rId2728"/>
    <hyperlink ref="D1366" r:id="rId2729"/>
    <hyperlink ref="B1367" r:id="rId2730"/>
    <hyperlink ref="D1367" r:id="rId2731"/>
    <hyperlink ref="B1368" r:id="rId2732"/>
    <hyperlink ref="D1368" r:id="rId2733"/>
    <hyperlink ref="B1369" r:id="rId2734"/>
    <hyperlink ref="D1369" r:id="rId2735"/>
    <hyperlink ref="B1370" r:id="rId2736"/>
    <hyperlink ref="D1370" r:id="rId2737"/>
    <hyperlink ref="B1371" r:id="rId2738"/>
    <hyperlink ref="D1371" r:id="rId2739"/>
    <hyperlink ref="B1372" r:id="rId2740"/>
    <hyperlink ref="D1372" r:id="rId2741"/>
    <hyperlink ref="B1373" r:id="rId2742"/>
    <hyperlink ref="D1373" r:id="rId2743"/>
    <hyperlink ref="B1374" r:id="rId2744"/>
    <hyperlink ref="D1374" r:id="rId2745"/>
    <hyperlink ref="B1375" r:id="rId2746"/>
    <hyperlink ref="D1375" r:id="rId2747"/>
    <hyperlink ref="B1376" r:id="rId2748"/>
    <hyperlink ref="D1376" r:id="rId2749"/>
    <hyperlink ref="B1377" r:id="rId2750"/>
    <hyperlink ref="D1377" r:id="rId2751"/>
    <hyperlink ref="B1378" r:id="rId2752"/>
    <hyperlink ref="D1378" r:id="rId2753"/>
    <hyperlink ref="B1379" r:id="rId2754"/>
    <hyperlink ref="D1379" r:id="rId2755"/>
    <hyperlink ref="B1380" r:id="rId2756"/>
    <hyperlink ref="D1380" r:id="rId2757"/>
    <hyperlink ref="B1381" r:id="rId2758"/>
    <hyperlink ref="D1381" r:id="rId2759"/>
    <hyperlink ref="B1382" r:id="rId2760"/>
    <hyperlink ref="D1382" r:id="rId2761"/>
    <hyperlink ref="B1383" r:id="rId2762"/>
    <hyperlink ref="D1383" r:id="rId2763"/>
    <hyperlink ref="B1384" r:id="rId2764"/>
    <hyperlink ref="D1384" r:id="rId2765"/>
    <hyperlink ref="B1385" r:id="rId2766"/>
    <hyperlink ref="D1385" r:id="rId2767"/>
    <hyperlink ref="B1386" r:id="rId2768"/>
    <hyperlink ref="D1386" r:id="rId2769"/>
    <hyperlink ref="B1387" r:id="rId2770"/>
    <hyperlink ref="D1387" r:id="rId2771"/>
    <hyperlink ref="B1388" r:id="rId2772"/>
    <hyperlink ref="D1388" r:id="rId2773"/>
    <hyperlink ref="B1389" r:id="rId2774"/>
    <hyperlink ref="D1389" r:id="rId2775"/>
    <hyperlink ref="B1390" r:id="rId2776"/>
    <hyperlink ref="D1390" r:id="rId2777"/>
    <hyperlink ref="B1391" r:id="rId2778"/>
    <hyperlink ref="D1391" r:id="rId2779"/>
    <hyperlink ref="B1392" r:id="rId2780"/>
    <hyperlink ref="D1392" r:id="rId2781"/>
    <hyperlink ref="B1393" r:id="rId2782"/>
    <hyperlink ref="D1393" r:id="rId2783"/>
    <hyperlink ref="B1394" r:id="rId2784"/>
    <hyperlink ref="D1394" r:id="rId2785"/>
    <hyperlink ref="B1395" r:id="rId2786"/>
    <hyperlink ref="D1395" r:id="rId2787"/>
    <hyperlink ref="B1396" r:id="rId2788"/>
    <hyperlink ref="D1396" r:id="rId2789"/>
    <hyperlink ref="B1397" r:id="rId2790"/>
    <hyperlink ref="D1397" r:id="rId2791"/>
    <hyperlink ref="B1398" r:id="rId2792"/>
    <hyperlink ref="D1398" r:id="rId2793"/>
    <hyperlink ref="B1399" r:id="rId2794"/>
    <hyperlink ref="D1399" r:id="rId2795"/>
    <hyperlink ref="B1400" r:id="rId2796"/>
    <hyperlink ref="D1400" r:id="rId2797"/>
    <hyperlink ref="B1401" r:id="rId2798"/>
    <hyperlink ref="D1401" r:id="rId2799"/>
    <hyperlink ref="B1402" r:id="rId2800"/>
    <hyperlink ref="D1402" r:id="rId2801"/>
    <hyperlink ref="B1403" r:id="rId2802"/>
    <hyperlink ref="D1403" r:id="rId2803"/>
    <hyperlink ref="B1404" r:id="rId2804"/>
    <hyperlink ref="D1404" r:id="rId2805"/>
    <hyperlink ref="B1405" r:id="rId2806"/>
    <hyperlink ref="D1405" r:id="rId2807"/>
    <hyperlink ref="B1406" r:id="rId2808"/>
    <hyperlink ref="D1406" r:id="rId2809"/>
    <hyperlink ref="B1407" r:id="rId2810"/>
    <hyperlink ref="D1407" r:id="rId2811"/>
    <hyperlink ref="B1408" r:id="rId2812"/>
    <hyperlink ref="D1408" r:id="rId2813"/>
    <hyperlink ref="B1409" r:id="rId2814"/>
    <hyperlink ref="D1409" r:id="rId2815"/>
    <hyperlink ref="B1410" r:id="rId2816"/>
    <hyperlink ref="D1410" r:id="rId2817"/>
    <hyperlink ref="B1411" r:id="rId2818"/>
    <hyperlink ref="D1411" r:id="rId2819"/>
    <hyperlink ref="B1412" r:id="rId2820"/>
    <hyperlink ref="D1412" r:id="rId2821"/>
    <hyperlink ref="B1413" r:id="rId2822"/>
    <hyperlink ref="D1413" r:id="rId2823"/>
    <hyperlink ref="B1414" r:id="rId2824"/>
    <hyperlink ref="D1414" r:id="rId2825"/>
    <hyperlink ref="B1415" r:id="rId2826"/>
    <hyperlink ref="D1415" r:id="rId2827"/>
    <hyperlink ref="B1416" r:id="rId2828"/>
    <hyperlink ref="D1416" r:id="rId2829"/>
    <hyperlink ref="B1417" r:id="rId2830"/>
    <hyperlink ref="D1417" r:id="rId2831"/>
    <hyperlink ref="B1418" r:id="rId2832"/>
    <hyperlink ref="D1418" r:id="rId2833"/>
    <hyperlink ref="B1419" r:id="rId2834"/>
    <hyperlink ref="D1419" r:id="rId2835"/>
    <hyperlink ref="B1420" r:id="rId2836"/>
    <hyperlink ref="D1420" r:id="rId2837"/>
    <hyperlink ref="B1421" r:id="rId2838"/>
    <hyperlink ref="D1421" r:id="rId2839"/>
    <hyperlink ref="B1422" r:id="rId2840"/>
    <hyperlink ref="D1422" r:id="rId2841"/>
    <hyperlink ref="B1423" r:id="rId2842"/>
    <hyperlink ref="D1423" r:id="rId2843"/>
    <hyperlink ref="B1424" r:id="rId2844"/>
    <hyperlink ref="D1424" r:id="rId2845"/>
    <hyperlink ref="B1425" r:id="rId2846"/>
    <hyperlink ref="D1425" r:id="rId2847"/>
    <hyperlink ref="B1426" r:id="rId2848"/>
    <hyperlink ref="D1426" r:id="rId2849"/>
    <hyperlink ref="B1427" r:id="rId2850"/>
    <hyperlink ref="D1427" r:id="rId2851"/>
    <hyperlink ref="B1428" r:id="rId2852"/>
    <hyperlink ref="D1428" r:id="rId2853"/>
    <hyperlink ref="B1429" r:id="rId2854"/>
    <hyperlink ref="D1429" r:id="rId2855"/>
    <hyperlink ref="B1430" r:id="rId2856"/>
    <hyperlink ref="D1430" r:id="rId2857"/>
    <hyperlink ref="B1431" r:id="rId2858"/>
    <hyperlink ref="D1431" r:id="rId2859"/>
    <hyperlink ref="B1432" r:id="rId2860"/>
    <hyperlink ref="D1432" r:id="rId2861"/>
    <hyperlink ref="B1433" r:id="rId2862"/>
    <hyperlink ref="D1433" r:id="rId2863"/>
    <hyperlink ref="B1434" r:id="rId2864"/>
    <hyperlink ref="D1434" r:id="rId2865"/>
    <hyperlink ref="B1435" r:id="rId2866"/>
    <hyperlink ref="D1435" r:id="rId2867"/>
    <hyperlink ref="B1436" r:id="rId2868"/>
    <hyperlink ref="D1436" r:id="rId2869"/>
    <hyperlink ref="B1437" r:id="rId2870"/>
    <hyperlink ref="D1437" r:id="rId2871"/>
    <hyperlink ref="B1438" r:id="rId2872"/>
    <hyperlink ref="D1438" r:id="rId2873"/>
    <hyperlink ref="B1439" r:id="rId2874"/>
    <hyperlink ref="D1439" r:id="rId2875"/>
    <hyperlink ref="B1440" r:id="rId2876"/>
    <hyperlink ref="D1440" r:id="rId2877"/>
    <hyperlink ref="B1441" r:id="rId2878"/>
    <hyperlink ref="D1441" r:id="rId2879"/>
    <hyperlink ref="B1442" r:id="rId2880"/>
    <hyperlink ref="D1442" r:id="rId2881"/>
    <hyperlink ref="B1443" r:id="rId2882"/>
    <hyperlink ref="D1443" r:id="rId2883"/>
    <hyperlink ref="B1444" r:id="rId2884"/>
    <hyperlink ref="D1444" r:id="rId2885"/>
    <hyperlink ref="B1445" r:id="rId2886"/>
    <hyperlink ref="D1445" r:id="rId2887"/>
    <hyperlink ref="B1446" r:id="rId2888"/>
    <hyperlink ref="D1446" r:id="rId2889"/>
    <hyperlink ref="D1447" r:id="rId2890"/>
    <hyperlink ref="B1448" r:id="rId2891"/>
    <hyperlink ref="D1448" r:id="rId2892"/>
    <hyperlink ref="B1449" r:id="rId2893"/>
    <hyperlink ref="D1449" r:id="rId2894"/>
    <hyperlink ref="B1450" r:id="rId2895"/>
    <hyperlink ref="D1450" r:id="rId2896"/>
    <hyperlink ref="B1451" r:id="rId2897"/>
    <hyperlink ref="D1451" r:id="rId2898"/>
    <hyperlink ref="B1452" r:id="rId2899"/>
    <hyperlink ref="D1452" r:id="rId2900"/>
    <hyperlink ref="B1453" r:id="rId2901"/>
    <hyperlink ref="D1453" r:id="rId2902"/>
    <hyperlink ref="B1454" r:id="rId2903"/>
    <hyperlink ref="D1454" r:id="rId2904"/>
    <hyperlink ref="B1455" r:id="rId2905"/>
    <hyperlink ref="D1455" r:id="rId2906"/>
    <hyperlink ref="B1456" r:id="rId2907"/>
    <hyperlink ref="D1456" r:id="rId2908"/>
    <hyperlink ref="B1457" r:id="rId2909"/>
    <hyperlink ref="D1457" r:id="rId2910"/>
    <hyperlink ref="B1458" r:id="rId2911"/>
    <hyperlink ref="D1458" r:id="rId2912"/>
    <hyperlink ref="B1459" r:id="rId2913"/>
    <hyperlink ref="D1459" r:id="rId2914"/>
    <hyperlink ref="B1460" r:id="rId2915"/>
    <hyperlink ref="D1460" r:id="rId2916"/>
    <hyperlink ref="B1461" r:id="rId2917"/>
    <hyperlink ref="D1461" r:id="rId2918"/>
    <hyperlink ref="B1462" r:id="rId2919"/>
    <hyperlink ref="D1462" r:id="rId2920"/>
    <hyperlink ref="B1463" r:id="rId2921"/>
    <hyperlink ref="D1463" r:id="rId2922"/>
    <hyperlink ref="B1464" r:id="rId2923"/>
    <hyperlink ref="D1464" r:id="rId2924"/>
    <hyperlink ref="B1465" r:id="rId2925"/>
    <hyperlink ref="D1465" r:id="rId2926"/>
    <hyperlink ref="B1466" r:id="rId2927"/>
    <hyperlink ref="D1466" r:id="rId2928"/>
    <hyperlink ref="B1467" r:id="rId2929"/>
    <hyperlink ref="D1467" r:id="rId2930"/>
    <hyperlink ref="B1468" r:id="rId2931"/>
    <hyperlink ref="D1468" r:id="rId2932"/>
    <hyperlink ref="B1469" r:id="rId2933"/>
    <hyperlink ref="D1469" r:id="rId2934"/>
    <hyperlink ref="B1470" r:id="rId2935"/>
    <hyperlink ref="D1470" r:id="rId2936"/>
    <hyperlink ref="B1471" r:id="rId2937"/>
    <hyperlink ref="D1471" r:id="rId2938"/>
    <hyperlink ref="B1472" r:id="rId2939"/>
    <hyperlink ref="D1472" r:id="rId2940"/>
    <hyperlink ref="B1473" r:id="rId2941"/>
    <hyperlink ref="D1473" r:id="rId2942"/>
    <hyperlink ref="B1474" r:id="rId2943"/>
    <hyperlink ref="D1474" r:id="rId2944"/>
    <hyperlink ref="B1475" r:id="rId2945"/>
    <hyperlink ref="D1475" r:id="rId2946"/>
    <hyperlink ref="B1476" r:id="rId2947"/>
    <hyperlink ref="D1476" r:id="rId2948"/>
    <hyperlink ref="B1477" r:id="rId2949"/>
    <hyperlink ref="D1477" r:id="rId2950"/>
    <hyperlink ref="B1478" r:id="rId2951"/>
    <hyperlink ref="D1478" r:id="rId2952"/>
    <hyperlink ref="B1479" r:id="rId2953"/>
    <hyperlink ref="D1479" r:id="rId2954"/>
    <hyperlink ref="B1480" r:id="rId2955"/>
    <hyperlink ref="D1480" r:id="rId2956"/>
    <hyperlink ref="B1481" r:id="rId2957"/>
    <hyperlink ref="D1481" r:id="rId2958"/>
    <hyperlink ref="B1482" r:id="rId2959"/>
    <hyperlink ref="D1482" r:id="rId2960"/>
    <hyperlink ref="B1483" r:id="rId2961"/>
    <hyperlink ref="D1483" r:id="rId2962"/>
    <hyperlink ref="B1484" r:id="rId2963"/>
    <hyperlink ref="D1484" r:id="rId2964"/>
    <hyperlink ref="B1485" r:id="rId2965"/>
    <hyperlink ref="D1485" r:id="rId2966"/>
    <hyperlink ref="B1486" r:id="rId2967"/>
    <hyperlink ref="D1486" r:id="rId2968"/>
    <hyperlink ref="B1487" r:id="rId2969"/>
    <hyperlink ref="D1487" r:id="rId2970"/>
    <hyperlink ref="B1488" r:id="rId2971"/>
    <hyperlink ref="D1488" r:id="rId2972"/>
    <hyperlink ref="B1489" r:id="rId2973"/>
    <hyperlink ref="D1489" r:id="rId2974"/>
    <hyperlink ref="B1490" r:id="rId2975"/>
    <hyperlink ref="D1490" r:id="rId2976"/>
    <hyperlink ref="B1491" r:id="rId2977"/>
    <hyperlink ref="D1491" r:id="rId2978"/>
    <hyperlink ref="B1492" r:id="rId2979"/>
    <hyperlink ref="D1492" r:id="rId2980"/>
    <hyperlink ref="B1493" r:id="rId2981"/>
    <hyperlink ref="D1493" r:id="rId2982"/>
    <hyperlink ref="B1494" r:id="rId2983"/>
    <hyperlink ref="D1494" r:id="rId2984"/>
    <hyperlink ref="B1495" r:id="rId2985"/>
    <hyperlink ref="D1495" r:id="rId2986"/>
    <hyperlink ref="B1496" r:id="rId2987"/>
    <hyperlink ref="D1496" r:id="rId2988"/>
    <hyperlink ref="B1497" r:id="rId2989"/>
    <hyperlink ref="D1497" r:id="rId2990"/>
    <hyperlink ref="B1498" r:id="rId2991"/>
    <hyperlink ref="D1498" r:id="rId2992"/>
    <hyperlink ref="B1499" r:id="rId2993"/>
    <hyperlink ref="D1499" r:id="rId2994"/>
    <hyperlink ref="B1500" r:id="rId2995"/>
    <hyperlink ref="D1500" r:id="rId2996"/>
    <hyperlink ref="B1501" r:id="rId2997"/>
    <hyperlink ref="D1501" r:id="rId2998"/>
    <hyperlink ref="B1502" r:id="rId2999"/>
    <hyperlink ref="D1502" r:id="rId3000"/>
    <hyperlink ref="B1503" r:id="rId3001"/>
    <hyperlink ref="D1503" r:id="rId3002"/>
    <hyperlink ref="B1504" r:id="rId3003"/>
    <hyperlink ref="D1504" r:id="rId3004"/>
    <hyperlink ref="B1505" r:id="rId3005"/>
    <hyperlink ref="D1505" r:id="rId3006"/>
    <hyperlink ref="B1506" r:id="rId3007"/>
    <hyperlink ref="D1506" r:id="rId3008"/>
    <hyperlink ref="B1507" r:id="rId3009"/>
    <hyperlink ref="D1507" r:id="rId3010"/>
    <hyperlink ref="B1508" r:id="rId3011"/>
    <hyperlink ref="D1508" r:id="rId3012"/>
    <hyperlink ref="B1509" r:id="rId3013"/>
    <hyperlink ref="D1509" r:id="rId3014"/>
    <hyperlink ref="B1510" r:id="rId3015"/>
    <hyperlink ref="D1510" r:id="rId3016"/>
    <hyperlink ref="B1511" r:id="rId3017"/>
    <hyperlink ref="D1511" r:id="rId3018"/>
    <hyperlink ref="B1512" r:id="rId3019"/>
    <hyperlink ref="D1512" r:id="rId3020"/>
    <hyperlink ref="B1513" r:id="rId3021"/>
    <hyperlink ref="D1513" r:id="rId3022"/>
    <hyperlink ref="B1514" r:id="rId3023"/>
    <hyperlink ref="D1514" r:id="rId3024"/>
    <hyperlink ref="B1515" r:id="rId3025"/>
    <hyperlink ref="D1515" r:id="rId3026"/>
    <hyperlink ref="B1516" r:id="rId3027"/>
    <hyperlink ref="D1516" r:id="rId3028"/>
    <hyperlink ref="B1517" r:id="rId3029"/>
    <hyperlink ref="D1517" r:id="rId3030"/>
    <hyperlink ref="B1518" r:id="rId3031"/>
    <hyperlink ref="D1518" r:id="rId3032"/>
    <hyperlink ref="B1519" r:id="rId3033"/>
    <hyperlink ref="D1519" r:id="rId3034"/>
    <hyperlink ref="B1520" r:id="rId3035"/>
    <hyperlink ref="D1520" r:id="rId3036"/>
    <hyperlink ref="B1521" r:id="rId3037"/>
    <hyperlink ref="D1521" r:id="rId3038"/>
    <hyperlink ref="B1522" r:id="rId3039"/>
    <hyperlink ref="D1522" r:id="rId3040"/>
    <hyperlink ref="B1523" r:id="rId3041"/>
    <hyperlink ref="D1523" r:id="rId3042"/>
    <hyperlink ref="B1524" r:id="rId3043"/>
    <hyperlink ref="D1524" r:id="rId3044"/>
    <hyperlink ref="B1525" r:id="rId3045"/>
    <hyperlink ref="D1525" r:id="rId3046"/>
    <hyperlink ref="B1526" r:id="rId3047"/>
    <hyperlink ref="D1526" r:id="rId3048"/>
    <hyperlink ref="B1527" r:id="rId3049"/>
    <hyperlink ref="D1527" r:id="rId3050"/>
    <hyperlink ref="B1528" r:id="rId3051"/>
    <hyperlink ref="D1528" r:id="rId3052"/>
    <hyperlink ref="B1529" r:id="rId3053"/>
    <hyperlink ref="D1529" r:id="rId3054"/>
    <hyperlink ref="B1530" r:id="rId3055"/>
    <hyperlink ref="D1530" r:id="rId3056"/>
    <hyperlink ref="B1531" r:id="rId3057"/>
    <hyperlink ref="D1531" r:id="rId3058"/>
    <hyperlink ref="B1532" r:id="rId3059"/>
    <hyperlink ref="D1532" r:id="rId3060"/>
    <hyperlink ref="B1533" r:id="rId3061"/>
    <hyperlink ref="D1533" r:id="rId3062"/>
    <hyperlink ref="B1534" r:id="rId3063"/>
    <hyperlink ref="D1534" r:id="rId3064"/>
    <hyperlink ref="B1535" r:id="rId3065"/>
    <hyperlink ref="D1535" r:id="rId3066"/>
    <hyperlink ref="B1536" r:id="rId3067"/>
    <hyperlink ref="D1536" r:id="rId3068"/>
    <hyperlink ref="B1537" r:id="rId3069"/>
    <hyperlink ref="D1537" r:id="rId3070"/>
    <hyperlink ref="B1538" r:id="rId3071"/>
    <hyperlink ref="D1538" r:id="rId3072"/>
    <hyperlink ref="B1539" r:id="rId3073"/>
    <hyperlink ref="D1539" r:id="rId3074"/>
    <hyperlink ref="B1540" r:id="rId3075"/>
    <hyperlink ref="D1540" r:id="rId3076"/>
    <hyperlink ref="B1541" r:id="rId3077"/>
    <hyperlink ref="D1541" r:id="rId3078"/>
    <hyperlink ref="B1542" r:id="rId3079"/>
    <hyperlink ref="D1542" r:id="rId3080"/>
    <hyperlink ref="B1543" r:id="rId3081"/>
    <hyperlink ref="D1543" r:id="rId3082"/>
    <hyperlink ref="B1544" r:id="rId3083"/>
    <hyperlink ref="D1544" r:id="rId3084"/>
    <hyperlink ref="B1545" r:id="rId3085"/>
    <hyperlink ref="D1545" r:id="rId3086"/>
    <hyperlink ref="B1546" r:id="rId3087"/>
    <hyperlink ref="D1546" r:id="rId3088"/>
    <hyperlink ref="B1547" r:id="rId3089"/>
    <hyperlink ref="D1547" r:id="rId3090"/>
    <hyperlink ref="B1548" r:id="rId3091"/>
    <hyperlink ref="D1548" r:id="rId3092"/>
    <hyperlink ref="B1549" r:id="rId3093"/>
    <hyperlink ref="D1549" r:id="rId3094"/>
    <hyperlink ref="B1550" r:id="rId3095"/>
    <hyperlink ref="D1550" r:id="rId3096"/>
    <hyperlink ref="B1551" r:id="rId3097"/>
    <hyperlink ref="D1551" r:id="rId3098"/>
    <hyperlink ref="B1552" r:id="rId3099"/>
    <hyperlink ref="D1552" r:id="rId3100"/>
    <hyperlink ref="B1553" r:id="rId3101"/>
    <hyperlink ref="D1553" r:id="rId3102"/>
    <hyperlink ref="B1554" r:id="rId3103"/>
    <hyperlink ref="D1554" r:id="rId3104"/>
    <hyperlink ref="B1555" r:id="rId3105"/>
    <hyperlink ref="D1555" r:id="rId3106"/>
    <hyperlink ref="B1556" r:id="rId3107"/>
    <hyperlink ref="D1556" r:id="rId3108"/>
    <hyperlink ref="B1557" r:id="rId3109"/>
    <hyperlink ref="D1557" r:id="rId3110"/>
    <hyperlink ref="B1558" r:id="rId3111"/>
    <hyperlink ref="D1558" r:id="rId3112"/>
    <hyperlink ref="B1559" r:id="rId3113"/>
    <hyperlink ref="D1559" r:id="rId3114"/>
    <hyperlink ref="B1560" r:id="rId3115"/>
    <hyperlink ref="D1560" r:id="rId3116"/>
    <hyperlink ref="B1561" r:id="rId3117"/>
    <hyperlink ref="D1561" r:id="rId3118"/>
    <hyperlink ref="B1562" r:id="rId3119"/>
    <hyperlink ref="D1562" r:id="rId3120"/>
    <hyperlink ref="B1563" r:id="rId3121"/>
    <hyperlink ref="D1563" r:id="rId3122"/>
    <hyperlink ref="B1564" r:id="rId3123"/>
    <hyperlink ref="D1564" r:id="rId3124"/>
    <hyperlink ref="B1565" r:id="rId3125"/>
    <hyperlink ref="D1565" r:id="rId3126"/>
    <hyperlink ref="B1566" r:id="rId3127"/>
    <hyperlink ref="D1566" r:id="rId3128"/>
    <hyperlink ref="B1567" r:id="rId3129"/>
    <hyperlink ref="D1567" r:id="rId3130"/>
    <hyperlink ref="B1568" r:id="rId3131"/>
    <hyperlink ref="D1568" r:id="rId3132"/>
    <hyperlink ref="B1569" r:id="rId3133"/>
    <hyperlink ref="D1569" r:id="rId3134"/>
    <hyperlink ref="B1570" r:id="rId3135"/>
    <hyperlink ref="D1570" r:id="rId3136"/>
    <hyperlink ref="B1571" r:id="rId3137"/>
    <hyperlink ref="D1571" r:id="rId3138"/>
    <hyperlink ref="B1572" r:id="rId3139"/>
    <hyperlink ref="D1572" r:id="rId3140"/>
    <hyperlink ref="B1573" r:id="rId3141"/>
    <hyperlink ref="D1573" r:id="rId3142"/>
    <hyperlink ref="B1574" r:id="rId3143"/>
    <hyperlink ref="D1574" r:id="rId3144"/>
    <hyperlink ref="B1575" r:id="rId3145"/>
    <hyperlink ref="D1575" r:id="rId3146"/>
    <hyperlink ref="B1576" r:id="rId3147"/>
    <hyperlink ref="D1576" r:id="rId3148"/>
    <hyperlink ref="B1577" r:id="rId3149"/>
    <hyperlink ref="D1577" r:id="rId3150"/>
    <hyperlink ref="B1578" r:id="rId3151"/>
    <hyperlink ref="D1578" r:id="rId3152"/>
    <hyperlink ref="B1579" r:id="rId3153"/>
    <hyperlink ref="D1579" r:id="rId3154"/>
    <hyperlink ref="B1580" r:id="rId3155"/>
    <hyperlink ref="D1580" r:id="rId3156"/>
    <hyperlink ref="B1581" r:id="rId3157"/>
    <hyperlink ref="D1581" r:id="rId3158"/>
    <hyperlink ref="B1582" r:id="rId3159"/>
    <hyperlink ref="D1582" r:id="rId3160"/>
    <hyperlink ref="B1583" r:id="rId3161"/>
    <hyperlink ref="D1583" r:id="rId3162"/>
    <hyperlink ref="B1584" r:id="rId3163"/>
    <hyperlink ref="D1584" r:id="rId3164"/>
    <hyperlink ref="B1585" r:id="rId3165"/>
    <hyperlink ref="D1585" r:id="rId3166"/>
    <hyperlink ref="B1586" r:id="rId3167"/>
    <hyperlink ref="D1586" r:id="rId3168"/>
    <hyperlink ref="B1587" r:id="rId3169"/>
    <hyperlink ref="D1587" r:id="rId3170"/>
    <hyperlink ref="B1588" r:id="rId3171"/>
    <hyperlink ref="D1588" r:id="rId3172"/>
    <hyperlink ref="B1589" r:id="rId3173"/>
    <hyperlink ref="D1589" r:id="rId3174"/>
    <hyperlink ref="B1590" r:id="rId3175"/>
    <hyperlink ref="D1590" r:id="rId3176"/>
    <hyperlink ref="B1591" r:id="rId3177"/>
    <hyperlink ref="D1591" r:id="rId3178"/>
    <hyperlink ref="B1592" r:id="rId3179"/>
    <hyperlink ref="D1592" r:id="rId3180"/>
    <hyperlink ref="B1593" r:id="rId3181"/>
    <hyperlink ref="D1593" r:id="rId3182"/>
    <hyperlink ref="B1594" r:id="rId3183"/>
    <hyperlink ref="D1594" r:id="rId3184"/>
    <hyperlink ref="B1595" r:id="rId3185"/>
    <hyperlink ref="D1595" r:id="rId3186"/>
    <hyperlink ref="B1596" r:id="rId3187"/>
    <hyperlink ref="D1596" r:id="rId3188"/>
    <hyperlink ref="B1597" r:id="rId3189"/>
    <hyperlink ref="D1597" r:id="rId3190"/>
    <hyperlink ref="B1598" r:id="rId3191"/>
    <hyperlink ref="D1598" r:id="rId3192"/>
    <hyperlink ref="B1599" r:id="rId3193"/>
    <hyperlink ref="D1599" r:id="rId3194"/>
    <hyperlink ref="B1600" r:id="rId3195"/>
    <hyperlink ref="D1600" r:id="rId3196"/>
    <hyperlink ref="B1601" r:id="rId3197"/>
    <hyperlink ref="D1601" r:id="rId3198"/>
    <hyperlink ref="B1602" r:id="rId3199"/>
    <hyperlink ref="D1602" r:id="rId3200"/>
    <hyperlink ref="B1603" r:id="rId3201"/>
    <hyperlink ref="D1603" r:id="rId3202"/>
    <hyperlink ref="B1604" r:id="rId3203"/>
    <hyperlink ref="D1604" r:id="rId3204"/>
    <hyperlink ref="B1605" r:id="rId3205"/>
    <hyperlink ref="D1605" r:id="rId3206"/>
    <hyperlink ref="B1606" r:id="rId3207"/>
    <hyperlink ref="D1606" r:id="rId3208"/>
    <hyperlink ref="B1607" r:id="rId3209"/>
    <hyperlink ref="D1607" r:id="rId3210"/>
    <hyperlink ref="B1608" r:id="rId3211"/>
    <hyperlink ref="D1608" r:id="rId3212"/>
    <hyperlink ref="B1609" r:id="rId3213"/>
    <hyperlink ref="D1609" r:id="rId3214"/>
    <hyperlink ref="B1610" r:id="rId3215"/>
    <hyperlink ref="D1610" r:id="rId3216"/>
    <hyperlink ref="B1611" r:id="rId3217"/>
    <hyperlink ref="D1611" r:id="rId3218"/>
    <hyperlink ref="B1612" r:id="rId3219"/>
    <hyperlink ref="D1612" r:id="rId3220"/>
    <hyperlink ref="B1613" r:id="rId3221"/>
    <hyperlink ref="D1613" r:id="rId3222"/>
    <hyperlink ref="B1614" r:id="rId3223"/>
    <hyperlink ref="D1614" r:id="rId3224"/>
    <hyperlink ref="B1615" r:id="rId3225"/>
    <hyperlink ref="D1615" r:id="rId3226"/>
    <hyperlink ref="B1616" r:id="rId3227"/>
    <hyperlink ref="D1616" r:id="rId3228"/>
    <hyperlink ref="B1617" r:id="rId3229"/>
    <hyperlink ref="D1617" r:id="rId3230"/>
    <hyperlink ref="B1618" r:id="rId3231"/>
    <hyperlink ref="D1618" r:id="rId3232"/>
    <hyperlink ref="B1619" r:id="rId3233"/>
    <hyperlink ref="D1619" r:id="rId3234"/>
    <hyperlink ref="B1620" r:id="rId3235"/>
    <hyperlink ref="D1620" r:id="rId3236"/>
    <hyperlink ref="B1621" r:id="rId3237"/>
    <hyperlink ref="D1621" r:id="rId3238"/>
    <hyperlink ref="B1622" r:id="rId3239"/>
    <hyperlink ref="D1622" r:id="rId3240"/>
    <hyperlink ref="B1623" r:id="rId3241"/>
    <hyperlink ref="D1623" r:id="rId3242"/>
    <hyperlink ref="B1624" r:id="rId3243"/>
    <hyperlink ref="D1624" r:id="rId3244"/>
    <hyperlink ref="B1625" r:id="rId3245"/>
    <hyperlink ref="D1625" r:id="rId3246"/>
    <hyperlink ref="B1626" r:id="rId3247"/>
    <hyperlink ref="D1626" r:id="rId3248"/>
    <hyperlink ref="B1627" r:id="rId3249"/>
    <hyperlink ref="D1627" r:id="rId3250"/>
    <hyperlink ref="B1628" r:id="rId3251"/>
    <hyperlink ref="D1628" r:id="rId3252"/>
    <hyperlink ref="B1629" r:id="rId3253"/>
    <hyperlink ref="D1629" r:id="rId3254"/>
    <hyperlink ref="B1630" r:id="rId3255"/>
    <hyperlink ref="D1630" r:id="rId3256"/>
    <hyperlink ref="B1631" r:id="rId3257"/>
    <hyperlink ref="D1631" r:id="rId3258"/>
    <hyperlink ref="B1632" r:id="rId3259"/>
    <hyperlink ref="D1632" r:id="rId3260"/>
    <hyperlink ref="B1633" r:id="rId3261"/>
    <hyperlink ref="D1633" r:id="rId3262"/>
    <hyperlink ref="B1634" r:id="rId3263"/>
    <hyperlink ref="D1634" r:id="rId3264"/>
    <hyperlink ref="B1635" r:id="rId3265"/>
    <hyperlink ref="D1635" r:id="rId3266"/>
    <hyperlink ref="B1636" r:id="rId3267"/>
    <hyperlink ref="D1636" r:id="rId3268"/>
    <hyperlink ref="B1637" r:id="rId3269"/>
    <hyperlink ref="D1637" r:id="rId3270"/>
    <hyperlink ref="B1638" r:id="rId3271"/>
    <hyperlink ref="D1638" r:id="rId3272"/>
    <hyperlink ref="B1639" r:id="rId3273"/>
    <hyperlink ref="D1639" r:id="rId3274"/>
    <hyperlink ref="B1640" r:id="rId3275"/>
    <hyperlink ref="D1640" r:id="rId3276"/>
    <hyperlink ref="B1641" r:id="rId3277"/>
    <hyperlink ref="D1641" r:id="rId3278"/>
    <hyperlink ref="B1642" r:id="rId3279"/>
    <hyperlink ref="D1642" r:id="rId3280"/>
    <hyperlink ref="B1643" r:id="rId3281"/>
    <hyperlink ref="D1643" r:id="rId3282"/>
    <hyperlink ref="B1644" r:id="rId3283"/>
    <hyperlink ref="D1644" r:id="rId3284"/>
    <hyperlink ref="B1645" r:id="rId3285"/>
    <hyperlink ref="D1645" r:id="rId3286"/>
    <hyperlink ref="B1646" r:id="rId3287"/>
    <hyperlink ref="D1646" r:id="rId3288"/>
    <hyperlink ref="B1647" r:id="rId3289"/>
    <hyperlink ref="D1647" r:id="rId3290"/>
    <hyperlink ref="B1648" r:id="rId3291"/>
    <hyperlink ref="D1648" r:id="rId3292"/>
    <hyperlink ref="B1649" r:id="rId3293"/>
    <hyperlink ref="D1649" r:id="rId3294"/>
    <hyperlink ref="B1650" r:id="rId3295"/>
    <hyperlink ref="D1650" r:id="rId3296"/>
    <hyperlink ref="B1651" r:id="rId3297"/>
    <hyperlink ref="D1651" r:id="rId3298"/>
    <hyperlink ref="B1652" r:id="rId3299"/>
    <hyperlink ref="D1652" r:id="rId3300"/>
    <hyperlink ref="B1653" r:id="rId3301"/>
    <hyperlink ref="D1653" r:id="rId3302"/>
    <hyperlink ref="B1654" r:id="rId3303"/>
    <hyperlink ref="D1654" r:id="rId3304"/>
    <hyperlink ref="B1655" r:id="rId3305"/>
    <hyperlink ref="D1655" r:id="rId3306"/>
    <hyperlink ref="B1656" r:id="rId3307"/>
    <hyperlink ref="D1656" r:id="rId3308"/>
    <hyperlink ref="B1657" r:id="rId3309"/>
    <hyperlink ref="D1657" r:id="rId3310"/>
    <hyperlink ref="B1658" r:id="rId3311"/>
    <hyperlink ref="D1658" r:id="rId3312"/>
    <hyperlink ref="B1659" r:id="rId3313"/>
    <hyperlink ref="D1659" r:id="rId3314"/>
    <hyperlink ref="B1660" r:id="rId3315"/>
    <hyperlink ref="D1660" r:id="rId3316"/>
    <hyperlink ref="B1661" r:id="rId3317"/>
    <hyperlink ref="D1661" r:id="rId3318"/>
    <hyperlink ref="B1662" r:id="rId3319"/>
    <hyperlink ref="D1662" r:id="rId3320"/>
    <hyperlink ref="B1663" r:id="rId3321"/>
    <hyperlink ref="D1663" r:id="rId3322"/>
    <hyperlink ref="B1664" r:id="rId3323"/>
    <hyperlink ref="D1664" r:id="rId3324"/>
    <hyperlink ref="B1665" r:id="rId3325"/>
    <hyperlink ref="D1665" r:id="rId3326"/>
    <hyperlink ref="B1666" r:id="rId3327"/>
    <hyperlink ref="D1666" r:id="rId3328"/>
    <hyperlink ref="B1667" r:id="rId3329"/>
    <hyperlink ref="D1667" r:id="rId3330"/>
    <hyperlink ref="B1668" r:id="rId3331"/>
    <hyperlink ref="D1668" r:id="rId3332"/>
    <hyperlink ref="B1669" r:id="rId3333"/>
    <hyperlink ref="D1669" r:id="rId3334"/>
    <hyperlink ref="B1670" r:id="rId3335"/>
    <hyperlink ref="D1670" r:id="rId3336"/>
    <hyperlink ref="B1671" r:id="rId3337"/>
    <hyperlink ref="D1671" r:id="rId3338"/>
    <hyperlink ref="B1672" r:id="rId3339"/>
    <hyperlink ref="D1672" r:id="rId3340"/>
    <hyperlink ref="B1673" r:id="rId3341"/>
    <hyperlink ref="D1673" r:id="rId3342"/>
    <hyperlink ref="B1674" r:id="rId3343"/>
    <hyperlink ref="D1674" r:id="rId3344"/>
    <hyperlink ref="B1675" r:id="rId3345"/>
    <hyperlink ref="D1675" r:id="rId3346"/>
    <hyperlink ref="B1676" r:id="rId3347"/>
    <hyperlink ref="D1676" r:id="rId3348"/>
    <hyperlink ref="B1677" r:id="rId3349"/>
    <hyperlink ref="D1677" r:id="rId3350"/>
    <hyperlink ref="B1678" r:id="rId3351"/>
    <hyperlink ref="D1678" r:id="rId3352"/>
    <hyperlink ref="B1679" r:id="rId3353"/>
    <hyperlink ref="D1679" r:id="rId3354"/>
    <hyperlink ref="B1680" r:id="rId3355"/>
    <hyperlink ref="D1680" r:id="rId3356"/>
    <hyperlink ref="B1681" r:id="rId3357"/>
    <hyperlink ref="D1681" r:id="rId3358"/>
    <hyperlink ref="B1682" r:id="rId3359"/>
    <hyperlink ref="D1682" r:id="rId3360"/>
    <hyperlink ref="B1683" r:id="rId3361"/>
    <hyperlink ref="D1683" r:id="rId3362"/>
    <hyperlink ref="B1684" r:id="rId3363"/>
    <hyperlink ref="D1684" r:id="rId3364"/>
    <hyperlink ref="B1685" r:id="rId3365"/>
    <hyperlink ref="D1685" r:id="rId3366"/>
    <hyperlink ref="B1686" r:id="rId3367"/>
    <hyperlink ref="D1686" r:id="rId3368"/>
    <hyperlink ref="B1687" r:id="rId3369"/>
    <hyperlink ref="D1687" r:id="rId3370"/>
    <hyperlink ref="B1688" r:id="rId3371"/>
    <hyperlink ref="D1688" r:id="rId3372"/>
    <hyperlink ref="B1689" r:id="rId3373"/>
    <hyperlink ref="D1689" r:id="rId3374"/>
    <hyperlink ref="B1690" r:id="rId3375"/>
    <hyperlink ref="D1690" r:id="rId3376"/>
    <hyperlink ref="B1691" r:id="rId3377"/>
    <hyperlink ref="D1691" r:id="rId3378"/>
    <hyperlink ref="B1692" r:id="rId3379"/>
    <hyperlink ref="D1692" r:id="rId3380"/>
    <hyperlink ref="B1693" r:id="rId3381"/>
    <hyperlink ref="D1693" r:id="rId3382"/>
    <hyperlink ref="B1694" r:id="rId3383"/>
    <hyperlink ref="D1694" r:id="rId3384"/>
    <hyperlink ref="B1695" r:id="rId3385"/>
    <hyperlink ref="D1695" r:id="rId3386"/>
    <hyperlink ref="B1696" r:id="rId3387"/>
    <hyperlink ref="D1696" r:id="rId3388"/>
    <hyperlink ref="B1697" r:id="rId3389"/>
    <hyperlink ref="D1697" r:id="rId3390"/>
    <hyperlink ref="B1698" r:id="rId3391"/>
    <hyperlink ref="D1698" r:id="rId3392"/>
    <hyperlink ref="B1699" r:id="rId3393"/>
    <hyperlink ref="D1699" r:id="rId3394"/>
    <hyperlink ref="B1700" r:id="rId3395"/>
    <hyperlink ref="D1700" r:id="rId3396"/>
    <hyperlink ref="B1701" r:id="rId3397"/>
    <hyperlink ref="D1701" r:id="rId3398"/>
    <hyperlink ref="B1702" r:id="rId3399"/>
    <hyperlink ref="D1702" r:id="rId3400"/>
    <hyperlink ref="B1703" r:id="rId3401"/>
    <hyperlink ref="D1703" r:id="rId3402"/>
    <hyperlink ref="B1704" r:id="rId3403"/>
    <hyperlink ref="D1704" r:id="rId3404"/>
    <hyperlink ref="B1705" r:id="rId3405"/>
    <hyperlink ref="D1705" r:id="rId3406"/>
    <hyperlink ref="B1706" r:id="rId3407"/>
    <hyperlink ref="D1706" r:id="rId3408"/>
    <hyperlink ref="B1707" r:id="rId3409"/>
    <hyperlink ref="D1707" r:id="rId3410"/>
    <hyperlink ref="B1708" r:id="rId3411"/>
    <hyperlink ref="D1708" r:id="rId3412"/>
    <hyperlink ref="B1709" r:id="rId3413"/>
    <hyperlink ref="D1709" r:id="rId3414"/>
    <hyperlink ref="B1710" r:id="rId3415"/>
    <hyperlink ref="D1710" r:id="rId3416"/>
    <hyperlink ref="B1711" r:id="rId3417"/>
    <hyperlink ref="D1711" r:id="rId3418"/>
    <hyperlink ref="B1712" r:id="rId3419"/>
    <hyperlink ref="D1712" r:id="rId3420"/>
    <hyperlink ref="B1713" r:id="rId3421"/>
    <hyperlink ref="D1713" r:id="rId3422"/>
    <hyperlink ref="B1714" r:id="rId3423"/>
    <hyperlink ref="D1714" r:id="rId3424"/>
    <hyperlink ref="B1715" r:id="rId3425"/>
    <hyperlink ref="D1715" r:id="rId3426"/>
    <hyperlink ref="B1716" r:id="rId3427"/>
    <hyperlink ref="D1716" r:id="rId3428"/>
    <hyperlink ref="B1717" r:id="rId3429"/>
    <hyperlink ref="D1717" r:id="rId3430"/>
    <hyperlink ref="B1718" r:id="rId3431"/>
    <hyperlink ref="D1718" r:id="rId3432"/>
    <hyperlink ref="B1719" r:id="rId3433"/>
    <hyperlink ref="D1719" r:id="rId3434"/>
    <hyperlink ref="B1720" r:id="rId3435"/>
    <hyperlink ref="D1720" r:id="rId3436"/>
    <hyperlink ref="B1721" r:id="rId3437"/>
    <hyperlink ref="D1721" r:id="rId3438"/>
    <hyperlink ref="B1722" r:id="rId3439"/>
    <hyperlink ref="D1722" r:id="rId3440"/>
    <hyperlink ref="B1723" r:id="rId3441"/>
    <hyperlink ref="D1723" r:id="rId3442"/>
    <hyperlink ref="B1724" r:id="rId3443"/>
    <hyperlink ref="D1724" r:id="rId3444"/>
    <hyperlink ref="B1725" r:id="rId3445"/>
    <hyperlink ref="D1725" r:id="rId3446"/>
    <hyperlink ref="B1726" r:id="rId3447"/>
    <hyperlink ref="D1726" r:id="rId3448"/>
    <hyperlink ref="B1727" r:id="rId3449"/>
    <hyperlink ref="D1727" r:id="rId3450"/>
    <hyperlink ref="B1728" r:id="rId3451"/>
    <hyperlink ref="D1728" r:id="rId3452"/>
    <hyperlink ref="B1729" r:id="rId3453"/>
    <hyperlink ref="D1729" r:id="rId3454"/>
    <hyperlink ref="B1730" r:id="rId3455"/>
    <hyperlink ref="D1730" r:id="rId3456"/>
    <hyperlink ref="B1731" r:id="rId3457"/>
    <hyperlink ref="D1731" r:id="rId3458"/>
    <hyperlink ref="B1732" r:id="rId3459"/>
    <hyperlink ref="D1732" r:id="rId3460"/>
    <hyperlink ref="B1733" r:id="rId3461"/>
    <hyperlink ref="D1733" r:id="rId3462"/>
    <hyperlink ref="B1734" r:id="rId3463"/>
    <hyperlink ref="D1734" r:id="rId3464"/>
    <hyperlink ref="B1735" r:id="rId3465"/>
    <hyperlink ref="D1735" r:id="rId3466"/>
    <hyperlink ref="B1736" r:id="rId3467"/>
    <hyperlink ref="D1736" r:id="rId3468"/>
    <hyperlink ref="B1737" r:id="rId3469"/>
    <hyperlink ref="D1737" r:id="rId3470"/>
    <hyperlink ref="B1738" r:id="rId3471"/>
    <hyperlink ref="D1738" r:id="rId3472"/>
    <hyperlink ref="B1739" r:id="rId3473"/>
    <hyperlink ref="D1739" r:id="rId3474"/>
    <hyperlink ref="B1740" r:id="rId3475"/>
    <hyperlink ref="D1740" r:id="rId3476"/>
    <hyperlink ref="B1741" r:id="rId3477"/>
    <hyperlink ref="D1741" r:id="rId3478"/>
    <hyperlink ref="B1742" r:id="rId3479"/>
    <hyperlink ref="D1742" r:id="rId3480"/>
    <hyperlink ref="B1743" r:id="rId3481"/>
    <hyperlink ref="D1743" r:id="rId3482"/>
    <hyperlink ref="B1744" r:id="rId3483"/>
    <hyperlink ref="D1744" r:id="rId3484"/>
    <hyperlink ref="B1745" r:id="rId3485"/>
    <hyperlink ref="D1745" r:id="rId3486"/>
    <hyperlink ref="B1746" r:id="rId3487"/>
    <hyperlink ref="D1746" r:id="rId3488"/>
    <hyperlink ref="B1747" r:id="rId3489"/>
    <hyperlink ref="D1747" r:id="rId3490"/>
    <hyperlink ref="B1748" r:id="rId3491"/>
    <hyperlink ref="D1748" r:id="rId3492"/>
    <hyperlink ref="B1749" r:id="rId3493"/>
    <hyperlink ref="D1749" r:id="rId3494"/>
    <hyperlink ref="B1750" r:id="rId3495"/>
    <hyperlink ref="D1750" r:id="rId3496"/>
    <hyperlink ref="B1751" r:id="rId3497"/>
    <hyperlink ref="D1751" r:id="rId3498"/>
    <hyperlink ref="B1752" r:id="rId3499"/>
    <hyperlink ref="D1752" r:id="rId3500"/>
    <hyperlink ref="B1753" r:id="rId3501"/>
    <hyperlink ref="D1753" r:id="rId3502"/>
    <hyperlink ref="B1754" r:id="rId3503"/>
    <hyperlink ref="D1754" r:id="rId3504"/>
    <hyperlink ref="B1755" r:id="rId3505"/>
    <hyperlink ref="D1755" r:id="rId3506"/>
    <hyperlink ref="B1756" r:id="rId3507"/>
    <hyperlink ref="D1756" r:id="rId3508"/>
    <hyperlink ref="B1757" r:id="rId3509"/>
    <hyperlink ref="D1757" r:id="rId3510"/>
    <hyperlink ref="B1758" r:id="rId3511"/>
    <hyperlink ref="D1758" r:id="rId3512"/>
    <hyperlink ref="B1759" r:id="rId3513"/>
    <hyperlink ref="D1759" r:id="rId3514"/>
    <hyperlink ref="B1760" r:id="rId3515"/>
    <hyperlink ref="D1760" r:id="rId3516"/>
    <hyperlink ref="B1761" r:id="rId3517"/>
    <hyperlink ref="D1761" r:id="rId3518"/>
    <hyperlink ref="B1762" r:id="rId3519"/>
    <hyperlink ref="D1762" r:id="rId3520"/>
    <hyperlink ref="B1763" r:id="rId3521"/>
    <hyperlink ref="D1763" r:id="rId3522"/>
    <hyperlink ref="B1764" r:id="rId3523"/>
    <hyperlink ref="D1764" r:id="rId3524"/>
    <hyperlink ref="B1765" r:id="rId3525"/>
    <hyperlink ref="D1765" r:id="rId3526"/>
    <hyperlink ref="B1766" r:id="rId3527"/>
    <hyperlink ref="D1766" r:id="rId3528"/>
    <hyperlink ref="B1767" r:id="rId3529"/>
    <hyperlink ref="D1767" r:id="rId3530"/>
    <hyperlink ref="D1768" r:id="rId3531"/>
    <hyperlink ref="D1769" r:id="rId3532"/>
    <hyperlink ref="B1770" r:id="rId3533"/>
    <hyperlink ref="D1770" r:id="rId3534"/>
    <hyperlink ref="B1771" r:id="rId3535"/>
    <hyperlink ref="D1771" r:id="rId3536"/>
    <hyperlink ref="B1772" r:id="rId3537"/>
    <hyperlink ref="D1772" r:id="rId3538"/>
    <hyperlink ref="B1773" r:id="rId3539"/>
    <hyperlink ref="D1773" r:id="rId3540"/>
    <hyperlink ref="B1774" r:id="rId3541"/>
    <hyperlink ref="D1774" r:id="rId3542"/>
    <hyperlink ref="B1775" r:id="rId3543"/>
    <hyperlink ref="D1775" r:id="rId3544"/>
    <hyperlink ref="B1776" r:id="rId3545"/>
    <hyperlink ref="D1776" r:id="rId3546"/>
    <hyperlink ref="B1777" r:id="rId3547"/>
    <hyperlink ref="D1777" r:id="rId3548"/>
    <hyperlink ref="B1778" r:id="rId3549"/>
    <hyperlink ref="D1778" r:id="rId3550"/>
    <hyperlink ref="B1779" r:id="rId3551"/>
    <hyperlink ref="D1779" r:id="rId3552"/>
    <hyperlink ref="B1780" r:id="rId3553"/>
    <hyperlink ref="D1780" r:id="rId3554"/>
    <hyperlink ref="B1781" r:id="rId3555"/>
    <hyperlink ref="D1781" r:id="rId3556"/>
    <hyperlink ref="B1782" r:id="rId3557"/>
    <hyperlink ref="D1782" r:id="rId3558"/>
    <hyperlink ref="B1783" r:id="rId3559"/>
    <hyperlink ref="D1783" r:id="rId3560"/>
    <hyperlink ref="B1784" r:id="rId3561"/>
    <hyperlink ref="D1784" r:id="rId3562"/>
    <hyperlink ref="B1785" r:id="rId3563"/>
    <hyperlink ref="D1785" r:id="rId3564"/>
    <hyperlink ref="B1786" r:id="rId3565"/>
    <hyperlink ref="D1786" r:id="rId3566"/>
    <hyperlink ref="B1787" r:id="rId3567"/>
    <hyperlink ref="D1787" r:id="rId3568"/>
    <hyperlink ref="B1788" r:id="rId3569"/>
    <hyperlink ref="D1788" r:id="rId3570"/>
    <hyperlink ref="B1789" r:id="rId3571"/>
    <hyperlink ref="D1789" r:id="rId3572"/>
    <hyperlink ref="B1790" r:id="rId3573"/>
    <hyperlink ref="D1790" r:id="rId3574"/>
    <hyperlink ref="B1791" r:id="rId3575"/>
    <hyperlink ref="D1791" r:id="rId3576"/>
    <hyperlink ref="B1792" r:id="rId3577"/>
    <hyperlink ref="D1792" r:id="rId3578"/>
    <hyperlink ref="B1793" r:id="rId3579"/>
    <hyperlink ref="D1793" r:id="rId3580"/>
    <hyperlink ref="B1794" r:id="rId3581"/>
    <hyperlink ref="D1794" r:id="rId3582"/>
    <hyperlink ref="B1795" r:id="rId3583"/>
    <hyperlink ref="D1795" r:id="rId3584"/>
    <hyperlink ref="B1796" r:id="rId3585"/>
    <hyperlink ref="D1796" r:id="rId3586"/>
    <hyperlink ref="B1797" r:id="rId3587"/>
    <hyperlink ref="D1797" r:id="rId3588"/>
    <hyperlink ref="B1798" r:id="rId3589"/>
    <hyperlink ref="D1798" r:id="rId3590"/>
    <hyperlink ref="B1799" r:id="rId3591"/>
    <hyperlink ref="D1799" r:id="rId3592"/>
    <hyperlink ref="B1800" r:id="rId3593"/>
    <hyperlink ref="D1800" r:id="rId3594"/>
    <hyperlink ref="B1801" r:id="rId3595"/>
    <hyperlink ref="D1801" r:id="rId3596"/>
    <hyperlink ref="B1802" r:id="rId3597"/>
    <hyperlink ref="D1802" r:id="rId3598"/>
    <hyperlink ref="B1803" r:id="rId3599"/>
    <hyperlink ref="D1803" r:id="rId3600"/>
    <hyperlink ref="B1804" r:id="rId3601"/>
    <hyperlink ref="D1804" r:id="rId3602"/>
    <hyperlink ref="B1805" r:id="rId3603"/>
    <hyperlink ref="D1805" r:id="rId3604"/>
    <hyperlink ref="B1806" r:id="rId3605"/>
    <hyperlink ref="D1806" r:id="rId3606"/>
    <hyperlink ref="B1807" r:id="rId3607"/>
    <hyperlink ref="D1807" r:id="rId3608"/>
    <hyperlink ref="B1808" r:id="rId3609"/>
    <hyperlink ref="D1808" r:id="rId3610"/>
    <hyperlink ref="B1809" r:id="rId3611"/>
    <hyperlink ref="D1809" r:id="rId3612"/>
    <hyperlink ref="B1810" r:id="rId3613"/>
    <hyperlink ref="D1810" r:id="rId3614"/>
    <hyperlink ref="B1811" r:id="rId3615"/>
    <hyperlink ref="D1811" r:id="rId3616"/>
    <hyperlink ref="B1812" r:id="rId3617"/>
    <hyperlink ref="D1812" r:id="rId3618"/>
    <hyperlink ref="B1813" r:id="rId3619"/>
    <hyperlink ref="D1813" r:id="rId3620"/>
    <hyperlink ref="B1814" r:id="rId3621"/>
    <hyperlink ref="D1814" r:id="rId3622"/>
    <hyperlink ref="B1815" r:id="rId3623"/>
    <hyperlink ref="D1815" r:id="rId3624"/>
    <hyperlink ref="B1816" r:id="rId3625"/>
    <hyperlink ref="D1816" r:id="rId3626"/>
    <hyperlink ref="B1817" r:id="rId3627"/>
    <hyperlink ref="D1817" r:id="rId3628"/>
    <hyperlink ref="B1818" r:id="rId3629"/>
    <hyperlink ref="D1818" r:id="rId3630"/>
    <hyperlink ref="B1819" r:id="rId3631"/>
    <hyperlink ref="D1819" r:id="rId3632"/>
    <hyperlink ref="B1820" r:id="rId3633"/>
    <hyperlink ref="D1820" r:id="rId3634"/>
    <hyperlink ref="B1821" r:id="rId3635"/>
    <hyperlink ref="D1821" r:id="rId3636"/>
    <hyperlink ref="B1822" r:id="rId3637"/>
    <hyperlink ref="D1822" r:id="rId3638"/>
    <hyperlink ref="B1823" r:id="rId3639"/>
    <hyperlink ref="D1823" r:id="rId3640"/>
    <hyperlink ref="B1824" r:id="rId3641"/>
    <hyperlink ref="D1824" r:id="rId3642"/>
    <hyperlink ref="B1825" r:id="rId3643"/>
    <hyperlink ref="D1825" r:id="rId3644"/>
    <hyperlink ref="B1826" r:id="rId3645"/>
    <hyperlink ref="D1826" r:id="rId3646"/>
    <hyperlink ref="B1827" r:id="rId3647"/>
    <hyperlink ref="D1827" r:id="rId3648"/>
    <hyperlink ref="B1828" r:id="rId3649"/>
    <hyperlink ref="D1828" r:id="rId3650"/>
    <hyperlink ref="B1829" r:id="rId3651"/>
    <hyperlink ref="D1829" r:id="rId3652"/>
    <hyperlink ref="B1830" r:id="rId3653"/>
    <hyperlink ref="D1830" r:id="rId3654"/>
    <hyperlink ref="B1831" r:id="rId3655"/>
    <hyperlink ref="D1831" r:id="rId3656"/>
    <hyperlink ref="B1832" r:id="rId3657"/>
    <hyperlink ref="D1832" r:id="rId3658"/>
    <hyperlink ref="B1833" r:id="rId3659"/>
    <hyperlink ref="D1833" r:id="rId3660"/>
    <hyperlink ref="B1834" r:id="rId3661"/>
    <hyperlink ref="D1834" r:id="rId3662"/>
    <hyperlink ref="B1835" r:id="rId3663"/>
    <hyperlink ref="D1835" r:id="rId3664"/>
    <hyperlink ref="B1836" r:id="rId3665"/>
    <hyperlink ref="D1836" r:id="rId3666"/>
    <hyperlink ref="B1837" r:id="rId3667"/>
    <hyperlink ref="D1837" r:id="rId3668"/>
    <hyperlink ref="B1838" r:id="rId3669"/>
    <hyperlink ref="D1838" r:id="rId3670"/>
    <hyperlink ref="B1839" r:id="rId3671"/>
    <hyperlink ref="D1839" r:id="rId3672"/>
    <hyperlink ref="B1840" r:id="rId3673"/>
    <hyperlink ref="D1840" r:id="rId3674"/>
    <hyperlink ref="B1841" r:id="rId3675"/>
    <hyperlink ref="D1841" r:id="rId3676"/>
    <hyperlink ref="B1842" r:id="rId3677"/>
    <hyperlink ref="D1842" r:id="rId3678"/>
    <hyperlink ref="B1843" r:id="rId3679"/>
    <hyperlink ref="D1843" r:id="rId3680"/>
    <hyperlink ref="B1844" r:id="rId3681"/>
    <hyperlink ref="D1844" r:id="rId3682"/>
    <hyperlink ref="B1845" r:id="rId3683"/>
    <hyperlink ref="D1845" r:id="rId3684"/>
    <hyperlink ref="B1846" r:id="rId3685"/>
    <hyperlink ref="D1846" r:id="rId3686"/>
    <hyperlink ref="B1847" r:id="rId3687"/>
    <hyperlink ref="D1847" r:id="rId3688"/>
    <hyperlink ref="B1848" r:id="rId3689"/>
    <hyperlink ref="D1848" r:id="rId3690"/>
    <hyperlink ref="B1849" r:id="rId3691"/>
    <hyperlink ref="D1849" r:id="rId3692"/>
    <hyperlink ref="B1850" r:id="rId3693"/>
    <hyperlink ref="D1850" r:id="rId3694"/>
    <hyperlink ref="B1851" r:id="rId3695"/>
    <hyperlink ref="D1851" r:id="rId3696"/>
    <hyperlink ref="B1852" r:id="rId3697"/>
    <hyperlink ref="D1852" r:id="rId3698"/>
    <hyperlink ref="B1853" r:id="rId3699"/>
    <hyperlink ref="D1853" r:id="rId3700"/>
    <hyperlink ref="B1854" r:id="rId3701"/>
    <hyperlink ref="D1854" r:id="rId3702"/>
    <hyperlink ref="B1855" r:id="rId3703"/>
    <hyperlink ref="D1855" r:id="rId3704"/>
    <hyperlink ref="B1856" r:id="rId3705"/>
    <hyperlink ref="D1856" r:id="rId3706"/>
    <hyperlink ref="B1857" r:id="rId3707"/>
    <hyperlink ref="D1857" r:id="rId3708"/>
    <hyperlink ref="B1858" r:id="rId3709"/>
    <hyperlink ref="D1858" r:id="rId3710"/>
    <hyperlink ref="B1859" r:id="rId3711"/>
    <hyperlink ref="D1859" r:id="rId3712"/>
    <hyperlink ref="B1860" r:id="rId3713"/>
    <hyperlink ref="D1860" r:id="rId3714"/>
    <hyperlink ref="B1861" r:id="rId3715"/>
    <hyperlink ref="D1861" r:id="rId3716"/>
    <hyperlink ref="B1862" r:id="rId3717"/>
    <hyperlink ref="D1862" r:id="rId3718"/>
    <hyperlink ref="B1863" r:id="rId3719"/>
    <hyperlink ref="D1863" r:id="rId3720"/>
    <hyperlink ref="B1864" r:id="rId3721"/>
    <hyperlink ref="D1864" r:id="rId3722"/>
    <hyperlink ref="B1865" r:id="rId3723"/>
    <hyperlink ref="D1865" r:id="rId3724"/>
    <hyperlink ref="B1866" r:id="rId3725"/>
    <hyperlink ref="D1866" r:id="rId3726"/>
    <hyperlink ref="B1867" r:id="rId3727"/>
    <hyperlink ref="D1867" r:id="rId3728"/>
    <hyperlink ref="B1868" r:id="rId3729"/>
    <hyperlink ref="D1868" r:id="rId3730"/>
    <hyperlink ref="B1869" r:id="rId3731"/>
    <hyperlink ref="D1869" r:id="rId3732"/>
    <hyperlink ref="B1870" r:id="rId3733"/>
    <hyperlink ref="D1870" r:id="rId3734"/>
    <hyperlink ref="B1871" r:id="rId3735"/>
    <hyperlink ref="D1871" r:id="rId3736"/>
    <hyperlink ref="B1872" r:id="rId3737"/>
    <hyperlink ref="D1872" r:id="rId3738"/>
    <hyperlink ref="B1873" r:id="rId3739"/>
    <hyperlink ref="D1873" r:id="rId3740"/>
    <hyperlink ref="B1874" r:id="rId3741"/>
    <hyperlink ref="D1874" r:id="rId3742"/>
    <hyperlink ref="B1875" r:id="rId3743"/>
    <hyperlink ref="D1875" r:id="rId3744"/>
    <hyperlink ref="B1876" r:id="rId3745"/>
    <hyperlink ref="D1876" r:id="rId3746"/>
    <hyperlink ref="B1877" r:id="rId3747"/>
    <hyperlink ref="D1877" r:id="rId3748"/>
    <hyperlink ref="B1878" r:id="rId3749"/>
    <hyperlink ref="D1878" r:id="rId3750"/>
    <hyperlink ref="B1879" r:id="rId3751"/>
    <hyperlink ref="D1879" r:id="rId3752"/>
    <hyperlink ref="B1880" r:id="rId3753"/>
    <hyperlink ref="D1880" r:id="rId3754"/>
    <hyperlink ref="B1881" r:id="rId3755"/>
    <hyperlink ref="D1881" r:id="rId3756"/>
    <hyperlink ref="B1882" r:id="rId3757"/>
    <hyperlink ref="D1882" r:id="rId3758"/>
    <hyperlink ref="B1883" r:id="rId3759"/>
    <hyperlink ref="D1883" r:id="rId3760"/>
    <hyperlink ref="B1884" r:id="rId3761"/>
    <hyperlink ref="D1884" r:id="rId3762"/>
    <hyperlink ref="B1885" r:id="rId3763"/>
    <hyperlink ref="D1885" r:id="rId3764"/>
    <hyperlink ref="B1886" r:id="rId3765"/>
    <hyperlink ref="D1886" r:id="rId3766"/>
    <hyperlink ref="B1887" r:id="rId3767"/>
    <hyperlink ref="D1887" r:id="rId3768"/>
    <hyperlink ref="B1888" r:id="rId3769"/>
    <hyperlink ref="D1888" r:id="rId3770"/>
    <hyperlink ref="B1889" r:id="rId3771"/>
    <hyperlink ref="D1889" r:id="rId3772"/>
    <hyperlink ref="B1890" r:id="rId3773"/>
    <hyperlink ref="D1890" r:id="rId3774"/>
    <hyperlink ref="B1891" r:id="rId3775"/>
    <hyperlink ref="D1891" r:id="rId3776"/>
    <hyperlink ref="B1892" r:id="rId3777"/>
    <hyperlink ref="D1892" r:id="rId3778"/>
    <hyperlink ref="B1893" r:id="rId3779"/>
    <hyperlink ref="D1893" r:id="rId3780"/>
    <hyperlink ref="B1894" r:id="rId3781"/>
    <hyperlink ref="D1894" r:id="rId3782"/>
    <hyperlink ref="B1895" r:id="rId3783"/>
    <hyperlink ref="D1895" r:id="rId3784"/>
    <hyperlink ref="B1896" r:id="rId3785"/>
    <hyperlink ref="D1896" r:id="rId3786"/>
    <hyperlink ref="B1897" r:id="rId3787"/>
    <hyperlink ref="D1897" r:id="rId3788"/>
    <hyperlink ref="B1898" r:id="rId3789"/>
    <hyperlink ref="D1898" r:id="rId3790"/>
    <hyperlink ref="B1899" r:id="rId3791"/>
    <hyperlink ref="D1899" r:id="rId3792"/>
    <hyperlink ref="B1900" r:id="rId3793"/>
    <hyperlink ref="D1900" r:id="rId3794"/>
    <hyperlink ref="B1901" r:id="rId3795"/>
    <hyperlink ref="D1901" r:id="rId3796"/>
    <hyperlink ref="B1902" r:id="rId3797"/>
    <hyperlink ref="D1902" r:id="rId3798"/>
    <hyperlink ref="B1903" r:id="rId3799"/>
    <hyperlink ref="D1903" r:id="rId3800"/>
    <hyperlink ref="B1904" r:id="rId3801"/>
    <hyperlink ref="D1904" r:id="rId3802"/>
    <hyperlink ref="B1905" r:id="rId3803"/>
    <hyperlink ref="D1905" r:id="rId3804"/>
    <hyperlink ref="B1906" r:id="rId3805"/>
    <hyperlink ref="D1906" r:id="rId3806"/>
    <hyperlink ref="B1907" r:id="rId3807"/>
    <hyperlink ref="D1907" r:id="rId3808"/>
    <hyperlink ref="B1908" r:id="rId3809"/>
    <hyperlink ref="D1908" r:id="rId3810"/>
    <hyperlink ref="B1909" r:id="rId3811"/>
    <hyperlink ref="D1909" r:id="rId3812"/>
    <hyperlink ref="B1910" r:id="rId3813"/>
    <hyperlink ref="D1910" r:id="rId3814"/>
    <hyperlink ref="B1911" r:id="rId3815"/>
    <hyperlink ref="D1911" r:id="rId3816"/>
    <hyperlink ref="B1912" r:id="rId3817"/>
    <hyperlink ref="D1912" r:id="rId3818"/>
    <hyperlink ref="B1913" r:id="rId3819"/>
    <hyperlink ref="D1913" r:id="rId3820"/>
    <hyperlink ref="B1914" r:id="rId3821"/>
    <hyperlink ref="D1914" r:id="rId3822"/>
    <hyperlink ref="B1915" r:id="rId3823"/>
    <hyperlink ref="D1915" r:id="rId3824"/>
    <hyperlink ref="B1916" r:id="rId3825"/>
    <hyperlink ref="D1916" r:id="rId3826"/>
    <hyperlink ref="B1917" r:id="rId3827"/>
    <hyperlink ref="D1917" r:id="rId3828"/>
    <hyperlink ref="B1918" r:id="rId3829"/>
    <hyperlink ref="D1918" r:id="rId3830"/>
    <hyperlink ref="B1919" r:id="rId3831"/>
    <hyperlink ref="D1919" r:id="rId3832"/>
    <hyperlink ref="B1920" r:id="rId3833"/>
    <hyperlink ref="D1920" r:id="rId3834"/>
    <hyperlink ref="B1921" r:id="rId3835"/>
    <hyperlink ref="D1921" r:id="rId3836"/>
    <hyperlink ref="B1922" r:id="rId3837"/>
    <hyperlink ref="D1922" r:id="rId3838"/>
    <hyperlink ref="B1923" r:id="rId3839"/>
    <hyperlink ref="D1923" r:id="rId3840"/>
    <hyperlink ref="B1924" r:id="rId3841"/>
    <hyperlink ref="D1924" r:id="rId3842"/>
    <hyperlink ref="B1925" r:id="rId3843"/>
    <hyperlink ref="D1925" r:id="rId3844"/>
    <hyperlink ref="B1926" r:id="rId3845"/>
    <hyperlink ref="D1926" r:id="rId3846"/>
    <hyperlink ref="B1927" r:id="rId3847"/>
    <hyperlink ref="D1927" r:id="rId3848"/>
    <hyperlink ref="B1928" r:id="rId3849"/>
    <hyperlink ref="D1928" r:id="rId3850"/>
    <hyperlink ref="B1929" r:id="rId3851"/>
    <hyperlink ref="D1929" r:id="rId3852"/>
    <hyperlink ref="B1930" r:id="rId3853"/>
    <hyperlink ref="D1930" r:id="rId3854"/>
    <hyperlink ref="B1931" r:id="rId3855"/>
    <hyperlink ref="D1931" r:id="rId3856"/>
    <hyperlink ref="B1932" r:id="rId3857"/>
    <hyperlink ref="D1932" r:id="rId3858"/>
    <hyperlink ref="B1933" r:id="rId3859"/>
    <hyperlink ref="D1933" r:id="rId3860"/>
    <hyperlink ref="B1934" r:id="rId3861"/>
    <hyperlink ref="D1934" r:id="rId3862"/>
    <hyperlink ref="B1935" r:id="rId3863"/>
    <hyperlink ref="D1935" r:id="rId3864"/>
    <hyperlink ref="B1936" r:id="rId3865"/>
    <hyperlink ref="D1936" r:id="rId3866"/>
    <hyperlink ref="B1937" r:id="rId3867"/>
    <hyperlink ref="D1937" r:id="rId3868"/>
    <hyperlink ref="B1938" r:id="rId3869"/>
    <hyperlink ref="D1938" r:id="rId3870"/>
    <hyperlink ref="B1939" r:id="rId3871"/>
    <hyperlink ref="D1939" r:id="rId3872"/>
    <hyperlink ref="B1940" r:id="rId3873"/>
    <hyperlink ref="D1940" r:id="rId3874"/>
    <hyperlink ref="B1941" r:id="rId3875"/>
    <hyperlink ref="D1941" r:id="rId3876"/>
    <hyperlink ref="B1942" r:id="rId3877"/>
    <hyperlink ref="D1942" r:id="rId3878"/>
    <hyperlink ref="B1943" r:id="rId3879"/>
    <hyperlink ref="D1943" r:id="rId3880"/>
    <hyperlink ref="B1944" r:id="rId3881"/>
    <hyperlink ref="D1944" r:id="rId3882"/>
    <hyperlink ref="B1945" r:id="rId3883"/>
    <hyperlink ref="D1945" r:id="rId3884"/>
    <hyperlink ref="B1946" r:id="rId3885"/>
    <hyperlink ref="D1946" r:id="rId3886"/>
    <hyperlink ref="B1947" r:id="rId3887"/>
    <hyperlink ref="D1947" r:id="rId3888"/>
    <hyperlink ref="B1948" r:id="rId3889"/>
    <hyperlink ref="D1948" r:id="rId3890"/>
    <hyperlink ref="B1949" r:id="rId3891"/>
    <hyperlink ref="D1949" r:id="rId3892"/>
    <hyperlink ref="B1950" r:id="rId3893"/>
    <hyperlink ref="D1950" r:id="rId3894"/>
    <hyperlink ref="B1951" r:id="rId3895"/>
    <hyperlink ref="D1951" r:id="rId3896"/>
    <hyperlink ref="B1952" r:id="rId3897"/>
    <hyperlink ref="D1952" r:id="rId3898"/>
    <hyperlink ref="B1953" r:id="rId3899"/>
    <hyperlink ref="D1953" r:id="rId3900"/>
    <hyperlink ref="B1954" r:id="rId3901"/>
    <hyperlink ref="D1954" r:id="rId3902"/>
    <hyperlink ref="B1955" r:id="rId3903"/>
    <hyperlink ref="D1955" r:id="rId3904"/>
    <hyperlink ref="B1956" r:id="rId3905"/>
    <hyperlink ref="D1956" r:id="rId3906"/>
    <hyperlink ref="B1957" r:id="rId3907"/>
    <hyperlink ref="D1957" r:id="rId3908"/>
    <hyperlink ref="B1958" r:id="rId3909"/>
    <hyperlink ref="D1958" r:id="rId3910"/>
    <hyperlink ref="B1959" r:id="rId3911"/>
    <hyperlink ref="D1959" r:id="rId3912"/>
    <hyperlink ref="B1960" r:id="rId3913"/>
    <hyperlink ref="D1960" r:id="rId3914"/>
    <hyperlink ref="B1961" r:id="rId3915"/>
    <hyperlink ref="D1961" r:id="rId3916"/>
    <hyperlink ref="B1962" r:id="rId3917"/>
    <hyperlink ref="D1962" r:id="rId3918"/>
    <hyperlink ref="B1963" r:id="rId3919"/>
    <hyperlink ref="D1963" r:id="rId3920"/>
    <hyperlink ref="B1964" r:id="rId3921"/>
    <hyperlink ref="D1964" r:id="rId3922"/>
    <hyperlink ref="B1965" r:id="rId3923"/>
    <hyperlink ref="D1965" r:id="rId3924"/>
    <hyperlink ref="B1966" r:id="rId3925"/>
    <hyperlink ref="D1966" r:id="rId3926"/>
    <hyperlink ref="B1967" r:id="rId3927"/>
    <hyperlink ref="D1967" r:id="rId3928"/>
    <hyperlink ref="B1968" r:id="rId3929"/>
    <hyperlink ref="D1968" r:id="rId3930"/>
    <hyperlink ref="B1969" r:id="rId3931"/>
    <hyperlink ref="D1969" r:id="rId3932"/>
    <hyperlink ref="B1970" r:id="rId3933"/>
    <hyperlink ref="D1970" r:id="rId3934"/>
    <hyperlink ref="B1971" r:id="rId3935"/>
    <hyperlink ref="D1971" r:id="rId3936"/>
    <hyperlink ref="B1972" r:id="rId3937"/>
    <hyperlink ref="D1972" r:id="rId3938"/>
    <hyperlink ref="B1973" r:id="rId3939"/>
    <hyperlink ref="D1973" r:id="rId3940"/>
    <hyperlink ref="B1974" r:id="rId3941"/>
    <hyperlink ref="D1974" r:id="rId3942"/>
    <hyperlink ref="B1975" r:id="rId3943"/>
    <hyperlink ref="D1975" r:id="rId3944"/>
    <hyperlink ref="B1976" r:id="rId3945"/>
    <hyperlink ref="D1976" r:id="rId3946"/>
    <hyperlink ref="B1977" r:id="rId3947"/>
    <hyperlink ref="D1977" r:id="rId3948"/>
    <hyperlink ref="B1978" r:id="rId3949"/>
    <hyperlink ref="D1978" r:id="rId3950"/>
    <hyperlink ref="B1979" r:id="rId3951"/>
    <hyperlink ref="D1979" r:id="rId3952"/>
    <hyperlink ref="B1980" r:id="rId3953"/>
    <hyperlink ref="D1980" r:id="rId3954"/>
    <hyperlink ref="B1981" r:id="rId3955"/>
    <hyperlink ref="D1981" r:id="rId3956"/>
    <hyperlink ref="B1982" r:id="rId3957"/>
    <hyperlink ref="D1982" r:id="rId3958"/>
    <hyperlink ref="B1983" r:id="rId3959"/>
    <hyperlink ref="D1983" r:id="rId3960"/>
    <hyperlink ref="B1984" r:id="rId3961"/>
    <hyperlink ref="D1984" r:id="rId3962"/>
    <hyperlink ref="B1985" r:id="rId3963"/>
    <hyperlink ref="D1985" r:id="rId3964"/>
    <hyperlink ref="B1986" r:id="rId3965"/>
    <hyperlink ref="D1986" r:id="rId3966"/>
    <hyperlink ref="B1987" r:id="rId3967"/>
    <hyperlink ref="D1987" r:id="rId3968"/>
    <hyperlink ref="B1988" r:id="rId3969"/>
    <hyperlink ref="D1988" r:id="rId3970"/>
    <hyperlink ref="B1989" r:id="rId3971"/>
    <hyperlink ref="D1989" r:id="rId3972"/>
    <hyperlink ref="B1990" r:id="rId3973"/>
    <hyperlink ref="D1990" r:id="rId3974"/>
    <hyperlink ref="B1991" r:id="rId3975"/>
    <hyperlink ref="D1991" r:id="rId3976"/>
    <hyperlink ref="B1992" r:id="rId3977"/>
    <hyperlink ref="D1992" r:id="rId3978"/>
    <hyperlink ref="B1993" r:id="rId3979"/>
    <hyperlink ref="D1993" r:id="rId3980"/>
    <hyperlink ref="B1994" r:id="rId3981"/>
    <hyperlink ref="D1994" r:id="rId3982"/>
    <hyperlink ref="B1995" r:id="rId3983"/>
    <hyperlink ref="D1995" r:id="rId3984"/>
    <hyperlink ref="B1996" r:id="rId3985"/>
    <hyperlink ref="D1996" r:id="rId3986"/>
    <hyperlink ref="B1997" r:id="rId3987"/>
    <hyperlink ref="D1997" r:id="rId3988"/>
    <hyperlink ref="B1998" r:id="rId3989"/>
    <hyperlink ref="D1998" r:id="rId3990"/>
    <hyperlink ref="B1999" r:id="rId3991"/>
    <hyperlink ref="D1999" r:id="rId3992"/>
    <hyperlink ref="B2000" r:id="rId3993"/>
    <hyperlink ref="D2000" r:id="rId3994"/>
    <hyperlink ref="B2001" r:id="rId3995"/>
    <hyperlink ref="D2001" r:id="rId3996"/>
    <hyperlink ref="B2002" r:id="rId3997"/>
    <hyperlink ref="D2002" r:id="rId3998"/>
    <hyperlink ref="B2003" r:id="rId3999"/>
    <hyperlink ref="D2003" r:id="rId4000"/>
    <hyperlink ref="B2004" r:id="rId4001"/>
    <hyperlink ref="D2004" r:id="rId4002"/>
    <hyperlink ref="B2005" r:id="rId4003"/>
    <hyperlink ref="D2005" r:id="rId4004"/>
    <hyperlink ref="B2006" r:id="rId4005"/>
    <hyperlink ref="D2006" r:id="rId4006"/>
    <hyperlink ref="B2007" r:id="rId4007"/>
    <hyperlink ref="D2007" r:id="rId4008"/>
    <hyperlink ref="B2008" r:id="rId4009"/>
    <hyperlink ref="D2008" r:id="rId4010"/>
    <hyperlink ref="B2009" r:id="rId4011"/>
    <hyperlink ref="D2009" r:id="rId4012"/>
    <hyperlink ref="B2010" r:id="rId4013"/>
    <hyperlink ref="D2010" r:id="rId4014"/>
    <hyperlink ref="B2011" r:id="rId4015"/>
    <hyperlink ref="D2011" r:id="rId4016"/>
    <hyperlink ref="B2012" r:id="rId4017"/>
    <hyperlink ref="D2012" r:id="rId4018"/>
    <hyperlink ref="B2013" r:id="rId4019"/>
    <hyperlink ref="D2013" r:id="rId4020"/>
    <hyperlink ref="B2014" r:id="rId4021"/>
    <hyperlink ref="D2014" r:id="rId4022"/>
    <hyperlink ref="B2015" r:id="rId4023"/>
    <hyperlink ref="D2015" r:id="rId4024"/>
    <hyperlink ref="B2016" r:id="rId4025"/>
    <hyperlink ref="D2016" r:id="rId4026"/>
    <hyperlink ref="B2017" r:id="rId4027"/>
    <hyperlink ref="D2017" r:id="rId4028"/>
    <hyperlink ref="B2018" r:id="rId4029"/>
    <hyperlink ref="D2018" r:id="rId4030"/>
    <hyperlink ref="B2019" r:id="rId4031"/>
    <hyperlink ref="D2019" r:id="rId4032"/>
    <hyperlink ref="B2020" r:id="rId4033"/>
    <hyperlink ref="D2020" r:id="rId4034"/>
    <hyperlink ref="B2021" r:id="rId4035"/>
    <hyperlink ref="D2021" r:id="rId4036"/>
    <hyperlink ref="B2022" r:id="rId4037"/>
    <hyperlink ref="D2022" r:id="rId4038"/>
    <hyperlink ref="B2023" r:id="rId4039"/>
    <hyperlink ref="D2023" r:id="rId4040"/>
    <hyperlink ref="B2024" r:id="rId4041"/>
    <hyperlink ref="D2024" r:id="rId4042"/>
    <hyperlink ref="B2025" r:id="rId4043"/>
    <hyperlink ref="D2025" r:id="rId4044"/>
    <hyperlink ref="B2026" r:id="rId4045"/>
    <hyperlink ref="D2026" r:id="rId4046"/>
    <hyperlink ref="B2027" r:id="rId4047"/>
    <hyperlink ref="D2027" r:id="rId4048"/>
    <hyperlink ref="B2028" r:id="rId4049"/>
    <hyperlink ref="D2028" r:id="rId4050"/>
    <hyperlink ref="B2029" r:id="rId4051"/>
    <hyperlink ref="D2029" r:id="rId4052"/>
    <hyperlink ref="B2030" r:id="rId4053"/>
    <hyperlink ref="D2030" r:id="rId4054"/>
    <hyperlink ref="B2031" r:id="rId4055"/>
    <hyperlink ref="D2031" r:id="rId4056"/>
    <hyperlink ref="B2032" r:id="rId4057"/>
    <hyperlink ref="D2032" r:id="rId4058"/>
    <hyperlink ref="B2033" r:id="rId4059"/>
    <hyperlink ref="D2033" r:id="rId4060"/>
    <hyperlink ref="B2034" r:id="rId4061"/>
    <hyperlink ref="D2034" r:id="rId4062"/>
    <hyperlink ref="B2035" r:id="rId4063"/>
    <hyperlink ref="D2035" r:id="rId4064"/>
    <hyperlink ref="B2036" r:id="rId4065"/>
    <hyperlink ref="D2036" r:id="rId4066"/>
    <hyperlink ref="B2037" r:id="rId4067"/>
    <hyperlink ref="D2037" r:id="rId4068"/>
    <hyperlink ref="B2038" r:id="rId4069"/>
    <hyperlink ref="D2038" r:id="rId4070"/>
    <hyperlink ref="B2039" r:id="rId4071"/>
    <hyperlink ref="D2039" r:id="rId4072"/>
    <hyperlink ref="B2040" r:id="rId4073"/>
    <hyperlink ref="D2040" r:id="rId4074"/>
    <hyperlink ref="B2041" r:id="rId4075"/>
    <hyperlink ref="D2041" r:id="rId4076"/>
    <hyperlink ref="B2042" r:id="rId4077"/>
    <hyperlink ref="D2042" r:id="rId4078"/>
    <hyperlink ref="B2043" r:id="rId4079"/>
    <hyperlink ref="D2043" r:id="rId4080"/>
    <hyperlink ref="B2044" r:id="rId4081"/>
    <hyperlink ref="D2044" r:id="rId4082"/>
    <hyperlink ref="B2045" r:id="rId4083"/>
    <hyperlink ref="D2045" r:id="rId4084"/>
    <hyperlink ref="B2046" r:id="rId4085"/>
    <hyperlink ref="D2046" r:id="rId4086"/>
    <hyperlink ref="B2047" r:id="rId4087"/>
    <hyperlink ref="D2047" r:id="rId4088"/>
    <hyperlink ref="B2048" r:id="rId4089"/>
    <hyperlink ref="D2048" r:id="rId4090"/>
    <hyperlink ref="B2049" r:id="rId4091"/>
    <hyperlink ref="D2049" r:id="rId4092"/>
    <hyperlink ref="B2050" r:id="rId4093"/>
    <hyperlink ref="D2050" r:id="rId4094"/>
    <hyperlink ref="B2051" r:id="rId4095"/>
    <hyperlink ref="D2051" r:id="rId4096"/>
    <hyperlink ref="B2052" r:id="rId4097"/>
    <hyperlink ref="D2052" r:id="rId4098"/>
    <hyperlink ref="B2053" r:id="rId4099"/>
    <hyperlink ref="D2053" r:id="rId4100"/>
    <hyperlink ref="B2054" r:id="rId4101"/>
    <hyperlink ref="D2054" r:id="rId4102"/>
    <hyperlink ref="B2055" r:id="rId4103"/>
    <hyperlink ref="D2055" r:id="rId4104"/>
    <hyperlink ref="B2056" r:id="rId4105"/>
    <hyperlink ref="D2056" r:id="rId4106"/>
    <hyperlink ref="B2057" r:id="rId4107"/>
    <hyperlink ref="D2057" r:id="rId4108"/>
    <hyperlink ref="B2058" r:id="rId4109"/>
    <hyperlink ref="D2058" r:id="rId4110"/>
    <hyperlink ref="B2059" r:id="rId4111"/>
    <hyperlink ref="D2059" r:id="rId4112"/>
    <hyperlink ref="B2060" r:id="rId4113"/>
    <hyperlink ref="D2060" r:id="rId4114"/>
    <hyperlink ref="B2061" r:id="rId4115"/>
    <hyperlink ref="D2061" r:id="rId4116"/>
    <hyperlink ref="B2062" r:id="rId4117"/>
    <hyperlink ref="D2062" r:id="rId4118"/>
    <hyperlink ref="B2063" r:id="rId4119"/>
    <hyperlink ref="D2063" r:id="rId4120"/>
    <hyperlink ref="B2064" r:id="rId4121"/>
    <hyperlink ref="D2064" r:id="rId4122"/>
    <hyperlink ref="B2065" r:id="rId4123"/>
    <hyperlink ref="D2065" r:id="rId4124"/>
    <hyperlink ref="B2066" r:id="rId4125"/>
    <hyperlink ref="D2066" r:id="rId4126"/>
    <hyperlink ref="B2067" r:id="rId4127"/>
    <hyperlink ref="D2067" r:id="rId4128"/>
    <hyperlink ref="B2068" r:id="rId4129"/>
    <hyperlink ref="D2068" r:id="rId4130"/>
    <hyperlink ref="B2069" r:id="rId4131"/>
    <hyperlink ref="D2069" r:id="rId4132"/>
    <hyperlink ref="B2070" r:id="rId4133"/>
    <hyperlink ref="D2070" r:id="rId4134"/>
    <hyperlink ref="B2071" r:id="rId4135"/>
    <hyperlink ref="D2071" r:id="rId4136"/>
    <hyperlink ref="B2072" r:id="rId4137"/>
    <hyperlink ref="D2072" r:id="rId4138"/>
    <hyperlink ref="B2073" r:id="rId4139"/>
    <hyperlink ref="D2073" r:id="rId4140"/>
    <hyperlink ref="B2074" r:id="rId4141"/>
    <hyperlink ref="D2074" r:id="rId4142"/>
    <hyperlink ref="B2075" r:id="rId4143"/>
    <hyperlink ref="D2075" r:id="rId4144"/>
    <hyperlink ref="B2076" r:id="rId4145"/>
    <hyperlink ref="D2076" r:id="rId4146"/>
    <hyperlink ref="B2077" r:id="rId4147"/>
    <hyperlink ref="D2077" r:id="rId4148"/>
    <hyperlink ref="B2078" r:id="rId4149"/>
    <hyperlink ref="D2078" r:id="rId4150"/>
    <hyperlink ref="B2079" r:id="rId4151"/>
    <hyperlink ref="D2079" r:id="rId4152"/>
    <hyperlink ref="B2080" r:id="rId4153"/>
    <hyperlink ref="D2080" r:id="rId4154"/>
    <hyperlink ref="B2081" r:id="rId4155"/>
    <hyperlink ref="D2081" r:id="rId4156"/>
    <hyperlink ref="B2082" r:id="rId4157"/>
    <hyperlink ref="D2082" r:id="rId4158"/>
    <hyperlink ref="B2083" r:id="rId4159"/>
    <hyperlink ref="D2083" r:id="rId4160"/>
    <hyperlink ref="B2084" r:id="rId4161"/>
    <hyperlink ref="D2084" r:id="rId4162"/>
    <hyperlink ref="B2085" r:id="rId4163"/>
    <hyperlink ref="D2085" r:id="rId4164"/>
    <hyperlink ref="B2086" r:id="rId4165"/>
    <hyperlink ref="D2086" r:id="rId4166"/>
    <hyperlink ref="B2087" r:id="rId4167"/>
    <hyperlink ref="D2087" r:id="rId4168"/>
    <hyperlink ref="B2088" r:id="rId4169"/>
    <hyperlink ref="D2088" r:id="rId4170"/>
    <hyperlink ref="B2089" r:id="rId4171"/>
    <hyperlink ref="D2089" r:id="rId4172"/>
    <hyperlink ref="B2090" r:id="rId4173"/>
    <hyperlink ref="D2090" r:id="rId4174"/>
    <hyperlink ref="B2091" r:id="rId4175"/>
    <hyperlink ref="D2091" r:id="rId4176"/>
    <hyperlink ref="B2092" r:id="rId4177"/>
    <hyperlink ref="D2092" r:id="rId4178"/>
    <hyperlink ref="B2093" r:id="rId4179"/>
    <hyperlink ref="D2093" r:id="rId4180"/>
    <hyperlink ref="B2094" r:id="rId4181"/>
    <hyperlink ref="D2094" r:id="rId4182"/>
    <hyperlink ref="B2095" r:id="rId4183"/>
    <hyperlink ref="D2095" r:id="rId4184"/>
    <hyperlink ref="B2096" r:id="rId4185"/>
    <hyperlink ref="D2096" r:id="rId4186"/>
    <hyperlink ref="B2097" r:id="rId4187"/>
    <hyperlink ref="D2097" r:id="rId4188"/>
    <hyperlink ref="B2098" r:id="rId4189"/>
    <hyperlink ref="D2098" r:id="rId4190"/>
    <hyperlink ref="B2099" r:id="rId4191"/>
    <hyperlink ref="D2099" r:id="rId4192"/>
    <hyperlink ref="B2100" r:id="rId4193"/>
    <hyperlink ref="D2100" r:id="rId4194"/>
    <hyperlink ref="B2101" r:id="rId4195"/>
    <hyperlink ref="D2101" r:id="rId4196"/>
    <hyperlink ref="B2102" r:id="rId4197"/>
    <hyperlink ref="D2102" r:id="rId4198"/>
    <hyperlink ref="B2103" r:id="rId4199"/>
    <hyperlink ref="D2103" r:id="rId4200"/>
    <hyperlink ref="B2104" r:id="rId4201"/>
    <hyperlink ref="D2104" r:id="rId4202"/>
    <hyperlink ref="B2105" r:id="rId4203"/>
    <hyperlink ref="D2105" r:id="rId4204"/>
    <hyperlink ref="B2106" r:id="rId4205"/>
    <hyperlink ref="D2106" r:id="rId4206"/>
    <hyperlink ref="B2107" r:id="rId4207"/>
    <hyperlink ref="D2107" r:id="rId4208"/>
    <hyperlink ref="B2108" r:id="rId4209"/>
    <hyperlink ref="D2108" r:id="rId4210"/>
    <hyperlink ref="B2109" r:id="rId4211"/>
    <hyperlink ref="D2109" r:id="rId4212"/>
    <hyperlink ref="B2110" r:id="rId4213"/>
    <hyperlink ref="D2110" r:id="rId4214"/>
    <hyperlink ref="B2111" r:id="rId4215"/>
    <hyperlink ref="D2111" r:id="rId4216"/>
    <hyperlink ref="B2112" r:id="rId4217"/>
    <hyperlink ref="D2112" r:id="rId4218"/>
    <hyperlink ref="B2113" r:id="rId4219"/>
    <hyperlink ref="D2113" r:id="rId4220"/>
    <hyperlink ref="B2114" r:id="rId4221"/>
    <hyperlink ref="D2114" r:id="rId4222"/>
    <hyperlink ref="B2115" r:id="rId4223"/>
    <hyperlink ref="D2115" r:id="rId4224"/>
    <hyperlink ref="B2116" r:id="rId4225"/>
    <hyperlink ref="D2116" r:id="rId4226"/>
    <hyperlink ref="B2117" r:id="rId4227"/>
    <hyperlink ref="D2117" r:id="rId4228"/>
    <hyperlink ref="B2118" r:id="rId4229"/>
    <hyperlink ref="D2118" r:id="rId4230"/>
    <hyperlink ref="B2119" r:id="rId4231"/>
    <hyperlink ref="D2119" r:id="rId4232"/>
    <hyperlink ref="B2120" r:id="rId4233"/>
    <hyperlink ref="D2120" r:id="rId4234"/>
    <hyperlink ref="B2121" r:id="rId4235"/>
    <hyperlink ref="D2121" r:id="rId4236"/>
    <hyperlink ref="B2122" r:id="rId4237"/>
    <hyperlink ref="D2122" r:id="rId4238"/>
    <hyperlink ref="B2123" r:id="rId4239"/>
    <hyperlink ref="D2123" r:id="rId4240"/>
    <hyperlink ref="B2124" r:id="rId4241"/>
    <hyperlink ref="D2124" r:id="rId4242"/>
    <hyperlink ref="B2125" r:id="rId4243"/>
    <hyperlink ref="D2125" r:id="rId4244"/>
    <hyperlink ref="B2126" r:id="rId4245"/>
    <hyperlink ref="D2126" r:id="rId4246"/>
    <hyperlink ref="B2127" r:id="rId4247"/>
    <hyperlink ref="D2127" r:id="rId4248"/>
    <hyperlink ref="B2128" r:id="rId4249"/>
    <hyperlink ref="D2128" r:id="rId4250"/>
    <hyperlink ref="B2129" r:id="rId4251"/>
    <hyperlink ref="D2129" r:id="rId4252"/>
    <hyperlink ref="B2130" r:id="rId4253"/>
    <hyperlink ref="D2130" r:id="rId4254"/>
    <hyperlink ref="B2131" r:id="rId4255"/>
    <hyperlink ref="D2131" r:id="rId4256"/>
    <hyperlink ref="B2132" r:id="rId4257"/>
    <hyperlink ref="D2132" r:id="rId4258"/>
    <hyperlink ref="B2133" r:id="rId4259"/>
    <hyperlink ref="D2133" r:id="rId4260"/>
    <hyperlink ref="B2134" r:id="rId4261"/>
    <hyperlink ref="D2134" r:id="rId4262"/>
    <hyperlink ref="B2135" r:id="rId4263"/>
    <hyperlink ref="D2135" r:id="rId4264"/>
    <hyperlink ref="B2136" r:id="rId4265"/>
    <hyperlink ref="D2136" r:id="rId4266"/>
    <hyperlink ref="B2137" r:id="rId4267"/>
    <hyperlink ref="D2137" r:id="rId4268"/>
    <hyperlink ref="B2138" r:id="rId4269"/>
    <hyperlink ref="D2138" r:id="rId4270"/>
    <hyperlink ref="B2139" r:id="rId4271"/>
    <hyperlink ref="D2139" r:id="rId4272"/>
    <hyperlink ref="B2140" r:id="rId4273"/>
    <hyperlink ref="D2140" r:id="rId4274"/>
    <hyperlink ref="B2141" r:id="rId4275"/>
    <hyperlink ref="D2141" r:id="rId4276"/>
    <hyperlink ref="B2142" r:id="rId4277"/>
    <hyperlink ref="D2142" r:id="rId4278"/>
    <hyperlink ref="B2143" r:id="rId4279"/>
    <hyperlink ref="D2143" r:id="rId4280"/>
    <hyperlink ref="B2144" r:id="rId4281"/>
    <hyperlink ref="D2144" r:id="rId4282"/>
    <hyperlink ref="B2145" r:id="rId4283"/>
    <hyperlink ref="D2145" r:id="rId4284"/>
    <hyperlink ref="B2146" r:id="rId4285"/>
    <hyperlink ref="D2146" r:id="rId4286"/>
    <hyperlink ref="B2147" r:id="rId4287"/>
    <hyperlink ref="D2147" r:id="rId4288"/>
    <hyperlink ref="B2148" r:id="rId4289"/>
    <hyperlink ref="D2148" r:id="rId4290"/>
    <hyperlink ref="B2149" r:id="rId4291"/>
    <hyperlink ref="D2149" r:id="rId4292"/>
    <hyperlink ref="B2150" r:id="rId4293"/>
    <hyperlink ref="D2150" r:id="rId4294"/>
    <hyperlink ref="B2151" r:id="rId4295"/>
    <hyperlink ref="D2151" r:id="rId4296"/>
    <hyperlink ref="B2152" r:id="rId4297"/>
    <hyperlink ref="D2152" r:id="rId4298"/>
    <hyperlink ref="B2153" r:id="rId4299"/>
    <hyperlink ref="D2153" r:id="rId4300"/>
    <hyperlink ref="B2154" r:id="rId4301"/>
    <hyperlink ref="D2154" r:id="rId4302"/>
    <hyperlink ref="B2155" r:id="rId4303"/>
    <hyperlink ref="D2155" r:id="rId4304"/>
    <hyperlink ref="B2156" r:id="rId4305"/>
    <hyperlink ref="D2156" r:id="rId4306"/>
    <hyperlink ref="B2157" r:id="rId4307"/>
    <hyperlink ref="D2157" r:id="rId4308"/>
    <hyperlink ref="B2158" r:id="rId4309"/>
    <hyperlink ref="D2158" r:id="rId4310"/>
    <hyperlink ref="B2159" r:id="rId4311"/>
    <hyperlink ref="D2159" r:id="rId4312"/>
    <hyperlink ref="B2160" r:id="rId4313"/>
    <hyperlink ref="D2160" r:id="rId4314"/>
    <hyperlink ref="B2161" r:id="rId4315"/>
    <hyperlink ref="D2161" r:id="rId4316"/>
    <hyperlink ref="B2162" r:id="rId4317"/>
    <hyperlink ref="D2162" r:id="rId4318"/>
    <hyperlink ref="B2163" r:id="rId4319"/>
    <hyperlink ref="D2163" r:id="rId4320"/>
    <hyperlink ref="B2164" r:id="rId4321"/>
    <hyperlink ref="D2164" r:id="rId4322"/>
    <hyperlink ref="B2165" r:id="rId4323"/>
    <hyperlink ref="D2165" r:id="rId4324"/>
    <hyperlink ref="B2166" r:id="rId4325"/>
    <hyperlink ref="D2166" r:id="rId4326"/>
    <hyperlink ref="B2167" r:id="rId4327"/>
    <hyperlink ref="D2167" r:id="rId4328"/>
    <hyperlink ref="B2168" r:id="rId4329"/>
    <hyperlink ref="D2168" r:id="rId4330"/>
    <hyperlink ref="B2169" r:id="rId4331"/>
    <hyperlink ref="D2169" r:id="rId4332"/>
    <hyperlink ref="B2170" r:id="rId4333"/>
    <hyperlink ref="D2170" r:id="rId4334"/>
    <hyperlink ref="B2171" r:id="rId4335"/>
    <hyperlink ref="D2171" r:id="rId4336"/>
    <hyperlink ref="B2172" r:id="rId4337"/>
    <hyperlink ref="D2172" r:id="rId4338"/>
    <hyperlink ref="B2173" r:id="rId4339"/>
    <hyperlink ref="D2173" r:id="rId4340"/>
    <hyperlink ref="B2174" r:id="rId4341"/>
    <hyperlink ref="D2174" r:id="rId4342"/>
    <hyperlink ref="B2175" r:id="rId4343"/>
    <hyperlink ref="D2175" r:id="rId4344"/>
    <hyperlink ref="B2176" r:id="rId4345"/>
    <hyperlink ref="D2176" r:id="rId4346"/>
    <hyperlink ref="B2177" r:id="rId4347"/>
    <hyperlink ref="D2177" r:id="rId4348"/>
    <hyperlink ref="B2178" r:id="rId4349"/>
    <hyperlink ref="D2178" r:id="rId4350"/>
    <hyperlink ref="B2179" r:id="rId4351"/>
    <hyperlink ref="D2179" r:id="rId4352"/>
    <hyperlink ref="B2180" r:id="rId4353"/>
    <hyperlink ref="D2180" r:id="rId4354"/>
    <hyperlink ref="B2181" r:id="rId4355"/>
    <hyperlink ref="D2181" r:id="rId4356"/>
    <hyperlink ref="B2182" r:id="rId4357"/>
    <hyperlink ref="D2182" r:id="rId4358"/>
    <hyperlink ref="B2183" r:id="rId4359"/>
    <hyperlink ref="D2183" r:id="rId4360"/>
    <hyperlink ref="B2184" r:id="rId4361"/>
    <hyperlink ref="D2184" r:id="rId4362"/>
    <hyperlink ref="B2185" r:id="rId4363"/>
    <hyperlink ref="D2185" r:id="rId4364"/>
    <hyperlink ref="B2186" r:id="rId4365"/>
    <hyperlink ref="D2186" r:id="rId4366"/>
    <hyperlink ref="B2187" r:id="rId4367"/>
    <hyperlink ref="D2187" r:id="rId4368"/>
    <hyperlink ref="B2188" r:id="rId4369"/>
    <hyperlink ref="D2188" r:id="rId4370"/>
    <hyperlink ref="B2189" r:id="rId4371"/>
    <hyperlink ref="D2189" r:id="rId4372"/>
    <hyperlink ref="B2190" r:id="rId4373"/>
    <hyperlink ref="D2190" r:id="rId4374"/>
    <hyperlink ref="B2191" r:id="rId4375"/>
    <hyperlink ref="D2191" r:id="rId4376"/>
    <hyperlink ref="B2192" r:id="rId4377"/>
    <hyperlink ref="D2192" r:id="rId4378"/>
    <hyperlink ref="B2193" r:id="rId4379"/>
    <hyperlink ref="D2193" r:id="rId4380"/>
    <hyperlink ref="B2194" r:id="rId4381"/>
    <hyperlink ref="D2194" r:id="rId4382"/>
    <hyperlink ref="B2195" r:id="rId4383"/>
    <hyperlink ref="D2195" r:id="rId4384"/>
    <hyperlink ref="B2196" r:id="rId4385"/>
    <hyperlink ref="D2196" r:id="rId4386"/>
    <hyperlink ref="B2197" r:id="rId4387"/>
    <hyperlink ref="D2197" r:id="rId4388"/>
    <hyperlink ref="B2198" r:id="rId4389"/>
    <hyperlink ref="D2198" r:id="rId4390"/>
    <hyperlink ref="B2199" r:id="rId4391"/>
    <hyperlink ref="D2199" r:id="rId4392"/>
    <hyperlink ref="B2200" r:id="rId4393"/>
    <hyperlink ref="D2200" r:id="rId4394"/>
    <hyperlink ref="B2201" r:id="rId4395"/>
    <hyperlink ref="D2201" r:id="rId4396"/>
    <hyperlink ref="B2202" r:id="rId4397"/>
    <hyperlink ref="D2202" r:id="rId4398"/>
    <hyperlink ref="B2203" r:id="rId4399"/>
    <hyperlink ref="D2203" r:id="rId4400"/>
    <hyperlink ref="B2204" r:id="rId4401"/>
    <hyperlink ref="D2204" r:id="rId4402"/>
    <hyperlink ref="B2205" r:id="rId4403"/>
    <hyperlink ref="D2205" r:id="rId4404"/>
    <hyperlink ref="B2206" r:id="rId4405"/>
    <hyperlink ref="D2206" r:id="rId4406"/>
    <hyperlink ref="B2207" r:id="rId4407"/>
    <hyperlink ref="D2207" r:id="rId4408"/>
    <hyperlink ref="B2208" r:id="rId4409"/>
    <hyperlink ref="D2208" r:id="rId4410"/>
    <hyperlink ref="B2209" r:id="rId4411"/>
    <hyperlink ref="D2209" r:id="rId4412"/>
    <hyperlink ref="B2210" r:id="rId4413"/>
    <hyperlink ref="D2210" r:id="rId4414"/>
    <hyperlink ref="B2211" r:id="rId4415"/>
    <hyperlink ref="D2211" r:id="rId4416"/>
    <hyperlink ref="B2212" r:id="rId4417"/>
    <hyperlink ref="D2212" r:id="rId4418"/>
    <hyperlink ref="B2213" r:id="rId4419"/>
    <hyperlink ref="D2213" r:id="rId4420"/>
    <hyperlink ref="B2214" r:id="rId4421"/>
    <hyperlink ref="D2214" r:id="rId4422"/>
    <hyperlink ref="B2215" r:id="rId4423"/>
    <hyperlink ref="D2215" r:id="rId4424"/>
    <hyperlink ref="B2216" r:id="rId4425"/>
    <hyperlink ref="D2216" r:id="rId4426"/>
    <hyperlink ref="B2217" r:id="rId4427"/>
    <hyperlink ref="D2217" r:id="rId4428"/>
    <hyperlink ref="B2218" r:id="rId4429"/>
    <hyperlink ref="D2218" r:id="rId4430"/>
    <hyperlink ref="B2219" r:id="rId4431"/>
    <hyperlink ref="D2219" r:id="rId4432"/>
    <hyperlink ref="B2220" r:id="rId4433"/>
    <hyperlink ref="D2220" r:id="rId4434"/>
    <hyperlink ref="B2221" r:id="rId4435"/>
    <hyperlink ref="D2221" r:id="rId4436"/>
    <hyperlink ref="B2222" r:id="rId4437"/>
    <hyperlink ref="D2222" r:id="rId4438"/>
    <hyperlink ref="B2223" r:id="rId4439"/>
    <hyperlink ref="D2223" r:id="rId4440"/>
    <hyperlink ref="B2224" r:id="rId4441"/>
    <hyperlink ref="D2224" r:id="rId4442"/>
    <hyperlink ref="B2225" r:id="rId4443"/>
    <hyperlink ref="D2225" r:id="rId4444"/>
    <hyperlink ref="B2226" r:id="rId4445"/>
    <hyperlink ref="D2226" r:id="rId4446"/>
    <hyperlink ref="B2227" r:id="rId4447"/>
    <hyperlink ref="D2227" r:id="rId4448"/>
    <hyperlink ref="B2228" r:id="rId4449"/>
    <hyperlink ref="D2228" r:id="rId4450"/>
    <hyperlink ref="B2229" r:id="rId4451"/>
    <hyperlink ref="D2229" r:id="rId4452"/>
    <hyperlink ref="B2230" r:id="rId4453"/>
    <hyperlink ref="D2230" r:id="rId4454"/>
    <hyperlink ref="B2231" r:id="rId4455"/>
    <hyperlink ref="D2231" r:id="rId4456"/>
    <hyperlink ref="B2232" r:id="rId4457"/>
    <hyperlink ref="D2232" r:id="rId4458"/>
    <hyperlink ref="B2233" r:id="rId4459"/>
    <hyperlink ref="D2233" r:id="rId4460"/>
    <hyperlink ref="B2234" r:id="rId4461"/>
    <hyperlink ref="D2234" r:id="rId4462"/>
    <hyperlink ref="B2235" r:id="rId4463"/>
    <hyperlink ref="D2235" r:id="rId4464"/>
    <hyperlink ref="B2236" r:id="rId4465"/>
    <hyperlink ref="D2236" r:id="rId4466"/>
    <hyperlink ref="B2237" r:id="rId4467"/>
    <hyperlink ref="D2237" r:id="rId4468"/>
    <hyperlink ref="B2238" r:id="rId4469"/>
    <hyperlink ref="D2238" r:id="rId4470"/>
    <hyperlink ref="B2239" r:id="rId4471"/>
    <hyperlink ref="D2239" r:id="rId4472"/>
    <hyperlink ref="B2240" r:id="rId4473"/>
    <hyperlink ref="D2240" r:id="rId4474"/>
    <hyperlink ref="B2241" r:id="rId4475"/>
    <hyperlink ref="D2241" r:id="rId4476"/>
    <hyperlink ref="B2242" r:id="rId4477"/>
    <hyperlink ref="D2242" r:id="rId4478"/>
    <hyperlink ref="B2243" r:id="rId4479"/>
    <hyperlink ref="D2243" r:id="rId4480"/>
    <hyperlink ref="B2244" r:id="rId4481"/>
    <hyperlink ref="D2244" r:id="rId4482"/>
    <hyperlink ref="B2245" r:id="rId4483"/>
    <hyperlink ref="D2245" r:id="rId4484"/>
    <hyperlink ref="B2246" r:id="rId4485"/>
    <hyperlink ref="D2246" r:id="rId4486"/>
    <hyperlink ref="B2247" r:id="rId4487"/>
    <hyperlink ref="D2247" r:id="rId4488"/>
    <hyperlink ref="B2248" r:id="rId4489"/>
    <hyperlink ref="D2248" r:id="rId4490"/>
    <hyperlink ref="B2249" r:id="rId4491"/>
    <hyperlink ref="D2249" r:id="rId4492"/>
    <hyperlink ref="B2250" r:id="rId4493"/>
    <hyperlink ref="D2250" r:id="rId4494"/>
    <hyperlink ref="B2251" r:id="rId4495"/>
    <hyperlink ref="D2251" r:id="rId4496"/>
    <hyperlink ref="B2252" r:id="rId4497"/>
    <hyperlink ref="D2252" r:id="rId4498"/>
    <hyperlink ref="B2253" r:id="rId4499"/>
    <hyperlink ref="D2253" r:id="rId4500"/>
    <hyperlink ref="B2254" r:id="rId4501"/>
    <hyperlink ref="D2254" r:id="rId4502"/>
    <hyperlink ref="B2255" r:id="rId4503"/>
    <hyperlink ref="D2255" r:id="rId4504"/>
    <hyperlink ref="D2256" r:id="rId4505"/>
    <hyperlink ref="B2257" r:id="rId4506"/>
    <hyperlink ref="D2257" r:id="rId4507"/>
    <hyperlink ref="B2258" r:id="rId4508"/>
    <hyperlink ref="D2258" r:id="rId4509"/>
    <hyperlink ref="B2259" r:id="rId4510"/>
    <hyperlink ref="D2259" r:id="rId4511"/>
    <hyperlink ref="B2260" r:id="rId4512"/>
    <hyperlink ref="D2260" r:id="rId4513"/>
    <hyperlink ref="B2261" r:id="rId4514"/>
    <hyperlink ref="D2261" r:id="rId4515"/>
    <hyperlink ref="B2262" r:id="rId4516"/>
    <hyperlink ref="D2262" r:id="rId4517"/>
    <hyperlink ref="B2263" r:id="rId4518"/>
    <hyperlink ref="D2263" r:id="rId4519"/>
    <hyperlink ref="B2264" r:id="rId4520"/>
    <hyperlink ref="D2264" r:id="rId4521"/>
    <hyperlink ref="B2265" r:id="rId4522"/>
    <hyperlink ref="D2265" r:id="rId4523"/>
    <hyperlink ref="B2266" r:id="rId4524"/>
    <hyperlink ref="D2266" r:id="rId4525"/>
    <hyperlink ref="B2267" r:id="rId4526"/>
    <hyperlink ref="D2267" r:id="rId4527"/>
    <hyperlink ref="B2268" r:id="rId4528"/>
    <hyperlink ref="D2268" r:id="rId4529"/>
    <hyperlink ref="B2269" r:id="rId4530"/>
    <hyperlink ref="D2269" r:id="rId4531"/>
    <hyperlink ref="B2270" r:id="rId4532"/>
    <hyperlink ref="D2270" r:id="rId4533"/>
    <hyperlink ref="B2271" r:id="rId4534"/>
    <hyperlink ref="D2271" r:id="rId4535"/>
    <hyperlink ref="B2272" r:id="rId4536"/>
    <hyperlink ref="D2272" r:id="rId4537"/>
    <hyperlink ref="B2273" r:id="rId4538"/>
    <hyperlink ref="D2273" r:id="rId4539"/>
    <hyperlink ref="B2274" r:id="rId4540"/>
    <hyperlink ref="D2274" r:id="rId4541"/>
    <hyperlink ref="B2275" r:id="rId4542"/>
    <hyperlink ref="D2275" r:id="rId4543"/>
    <hyperlink ref="B2276" r:id="rId4544"/>
    <hyperlink ref="D2276" r:id="rId4545"/>
    <hyperlink ref="B2277" r:id="rId4546"/>
    <hyperlink ref="D2277" r:id="rId4547"/>
    <hyperlink ref="B2278" r:id="rId4548"/>
    <hyperlink ref="D2278" r:id="rId4549"/>
    <hyperlink ref="B2279" r:id="rId4550"/>
    <hyperlink ref="D2279" r:id="rId4551"/>
    <hyperlink ref="B2280" r:id="rId4552"/>
    <hyperlink ref="D2280" r:id="rId4553"/>
    <hyperlink ref="B2281" r:id="rId4554"/>
    <hyperlink ref="D2281" r:id="rId4555"/>
    <hyperlink ref="B2282" r:id="rId4556"/>
    <hyperlink ref="D2282" r:id="rId4557"/>
    <hyperlink ref="B2283" r:id="rId4558"/>
    <hyperlink ref="D2283" r:id="rId4559"/>
    <hyperlink ref="B2284" r:id="rId4560"/>
    <hyperlink ref="D2284" r:id="rId4561"/>
    <hyperlink ref="B2285" r:id="rId4562"/>
    <hyperlink ref="D2285" r:id="rId4563"/>
    <hyperlink ref="B2286" r:id="rId4564"/>
    <hyperlink ref="D2286" r:id="rId4565"/>
    <hyperlink ref="B2287" r:id="rId4566"/>
    <hyperlink ref="D2287" r:id="rId4567"/>
    <hyperlink ref="B2288" r:id="rId4568"/>
    <hyperlink ref="D2288" r:id="rId4569"/>
    <hyperlink ref="B2289" r:id="rId4570"/>
    <hyperlink ref="D2289" r:id="rId4571"/>
    <hyperlink ref="B2290" r:id="rId4572"/>
    <hyperlink ref="D2290" r:id="rId4573"/>
    <hyperlink ref="B2291" r:id="rId4574"/>
    <hyperlink ref="D2291" r:id="rId4575"/>
    <hyperlink ref="B2292" r:id="rId4576"/>
    <hyperlink ref="D2292" r:id="rId4577"/>
    <hyperlink ref="B2293" r:id="rId4578"/>
    <hyperlink ref="D2293" r:id="rId4579"/>
    <hyperlink ref="B2294" r:id="rId4580"/>
    <hyperlink ref="D2294" r:id="rId4581"/>
    <hyperlink ref="B2295" r:id="rId4582"/>
    <hyperlink ref="D2295" r:id="rId4583"/>
    <hyperlink ref="B2296" r:id="rId4584"/>
    <hyperlink ref="D2296" r:id="rId4585"/>
    <hyperlink ref="B2297" r:id="rId4586"/>
    <hyperlink ref="D2297" r:id="rId4587"/>
    <hyperlink ref="B2298" r:id="rId4588"/>
    <hyperlink ref="D2298" r:id="rId4589"/>
    <hyperlink ref="B2299" r:id="rId4590"/>
    <hyperlink ref="D2299" r:id="rId4591"/>
    <hyperlink ref="B2300" r:id="rId4592"/>
    <hyperlink ref="D2300" r:id="rId4593"/>
    <hyperlink ref="B2301" r:id="rId4594"/>
    <hyperlink ref="D2301" r:id="rId4595"/>
    <hyperlink ref="B2302" r:id="rId4596"/>
    <hyperlink ref="D2302" r:id="rId4597"/>
    <hyperlink ref="B2303" r:id="rId4598"/>
    <hyperlink ref="D2303" r:id="rId4599"/>
    <hyperlink ref="B2304" r:id="rId4600"/>
    <hyperlink ref="D2304" r:id="rId4601"/>
    <hyperlink ref="B2305" r:id="rId4602"/>
    <hyperlink ref="D2305" r:id="rId4603"/>
    <hyperlink ref="B2306" r:id="rId4604"/>
    <hyperlink ref="D2306" r:id="rId4605"/>
    <hyperlink ref="B2307" r:id="rId4606"/>
    <hyperlink ref="D2307" r:id="rId4607"/>
    <hyperlink ref="B2308" r:id="rId4608"/>
    <hyperlink ref="D2308" r:id="rId4609"/>
    <hyperlink ref="B2309" r:id="rId4610"/>
    <hyperlink ref="D2309" r:id="rId4611"/>
    <hyperlink ref="B2310" r:id="rId4612"/>
    <hyperlink ref="D2310" r:id="rId4613"/>
    <hyperlink ref="B2311" r:id="rId4614"/>
    <hyperlink ref="D2311" r:id="rId4615"/>
    <hyperlink ref="B2312" r:id="rId4616"/>
    <hyperlink ref="D2312" r:id="rId4617"/>
    <hyperlink ref="B2313" r:id="rId4618"/>
    <hyperlink ref="D2313" r:id="rId4619"/>
    <hyperlink ref="B2314" r:id="rId4620"/>
    <hyperlink ref="D2314" r:id="rId4621"/>
    <hyperlink ref="B2315" r:id="rId4622"/>
    <hyperlink ref="D2315" r:id="rId4623"/>
    <hyperlink ref="B2316" r:id="rId4624"/>
    <hyperlink ref="D2316" r:id="rId4625"/>
    <hyperlink ref="B2317" r:id="rId4626"/>
    <hyperlink ref="D2317" r:id="rId4627"/>
    <hyperlink ref="B2318" r:id="rId4628"/>
    <hyperlink ref="D2318" r:id="rId4629"/>
    <hyperlink ref="B2319" r:id="rId4630"/>
    <hyperlink ref="D2319" r:id="rId4631"/>
    <hyperlink ref="B2320" r:id="rId4632"/>
    <hyperlink ref="D2320" r:id="rId4633"/>
    <hyperlink ref="B2321" r:id="rId4634"/>
    <hyperlink ref="D2321" r:id="rId4635"/>
    <hyperlink ref="B2322" r:id="rId4636"/>
    <hyperlink ref="D2322" r:id="rId4637"/>
    <hyperlink ref="B2323" r:id="rId4638"/>
    <hyperlink ref="D2323" r:id="rId4639"/>
    <hyperlink ref="B2324" r:id="rId4640"/>
    <hyperlink ref="D2324" r:id="rId4641"/>
    <hyperlink ref="B2325" r:id="rId4642"/>
    <hyperlink ref="D2325" r:id="rId4643"/>
    <hyperlink ref="B2326" r:id="rId4644"/>
    <hyperlink ref="D2326" r:id="rId4645"/>
    <hyperlink ref="B2327" r:id="rId4646"/>
    <hyperlink ref="D2327" r:id="rId4647"/>
    <hyperlink ref="B2328" r:id="rId4648"/>
    <hyperlink ref="D2328" r:id="rId4649"/>
    <hyperlink ref="B2329" r:id="rId4650"/>
    <hyperlink ref="D2329" r:id="rId4651"/>
    <hyperlink ref="B2330" r:id="rId4652"/>
    <hyperlink ref="D2330" r:id="rId4653"/>
    <hyperlink ref="B2331" r:id="rId4654"/>
    <hyperlink ref="D2331" r:id="rId4655"/>
    <hyperlink ref="B2332" r:id="rId4656"/>
    <hyperlink ref="D2332" r:id="rId4657"/>
    <hyperlink ref="B2333" r:id="rId4658"/>
    <hyperlink ref="D2333" r:id="rId4659"/>
    <hyperlink ref="B2334" r:id="rId4660"/>
    <hyperlink ref="D2334" r:id="rId4661"/>
    <hyperlink ref="B2335" r:id="rId4662"/>
    <hyperlink ref="D2335" r:id="rId4663"/>
    <hyperlink ref="B2336" r:id="rId4664"/>
    <hyperlink ref="D2336" r:id="rId4665"/>
    <hyperlink ref="B2337" r:id="rId4666"/>
    <hyperlink ref="D2337" r:id="rId4667"/>
    <hyperlink ref="B2338" r:id="rId4668"/>
    <hyperlink ref="D2338" r:id="rId4669"/>
    <hyperlink ref="B2339" r:id="rId4670"/>
    <hyperlink ref="D2339" r:id="rId4671"/>
    <hyperlink ref="B2340" r:id="rId4672"/>
    <hyperlink ref="D2340" r:id="rId4673"/>
    <hyperlink ref="B2341" r:id="rId4674"/>
    <hyperlink ref="D2341" r:id="rId4675"/>
    <hyperlink ref="B2342" r:id="rId4676"/>
    <hyperlink ref="D2342" r:id="rId4677"/>
    <hyperlink ref="B2343" r:id="rId4678"/>
    <hyperlink ref="D2343" r:id="rId4679"/>
    <hyperlink ref="B2344" r:id="rId4680"/>
    <hyperlink ref="D2344" r:id="rId4681"/>
    <hyperlink ref="B2345" r:id="rId4682"/>
    <hyperlink ref="D2345" r:id="rId4683"/>
    <hyperlink ref="B2346" r:id="rId4684"/>
    <hyperlink ref="D2346" r:id="rId4685"/>
    <hyperlink ref="B2347" r:id="rId4686"/>
    <hyperlink ref="D2347" r:id="rId4687"/>
    <hyperlink ref="B2348" r:id="rId4688"/>
    <hyperlink ref="D2348" r:id="rId4689"/>
    <hyperlink ref="B2349" r:id="rId4690"/>
    <hyperlink ref="D2349" r:id="rId4691"/>
    <hyperlink ref="B2350" r:id="rId4692"/>
    <hyperlink ref="D2350" r:id="rId4693"/>
    <hyperlink ref="B2351" r:id="rId4694"/>
    <hyperlink ref="D2351" r:id="rId4695"/>
    <hyperlink ref="B2352" r:id="rId4696"/>
    <hyperlink ref="D2352" r:id="rId4697"/>
    <hyperlink ref="B2353" r:id="rId4698"/>
    <hyperlink ref="D2353" r:id="rId4699"/>
    <hyperlink ref="B2354" r:id="rId4700"/>
    <hyperlink ref="D2354" r:id="rId4701"/>
    <hyperlink ref="B2355" r:id="rId4702"/>
    <hyperlink ref="D2355" r:id="rId4703"/>
    <hyperlink ref="B2356" r:id="rId4704"/>
    <hyperlink ref="D2356" r:id="rId4705"/>
    <hyperlink ref="B2357" r:id="rId4706"/>
    <hyperlink ref="D2357" r:id="rId4707"/>
    <hyperlink ref="B2358" r:id="rId4708"/>
    <hyperlink ref="D2358" r:id="rId4709"/>
    <hyperlink ref="B2359" r:id="rId4710"/>
    <hyperlink ref="D2359" r:id="rId4711"/>
    <hyperlink ref="B2360" r:id="rId4712"/>
    <hyperlink ref="D2360" r:id="rId4713"/>
    <hyperlink ref="B2361" r:id="rId4714"/>
    <hyperlink ref="D2361" r:id="rId4715"/>
    <hyperlink ref="B2362" r:id="rId4716"/>
    <hyperlink ref="D2362" r:id="rId4717"/>
    <hyperlink ref="B2363" r:id="rId4718"/>
    <hyperlink ref="D2363" r:id="rId4719"/>
    <hyperlink ref="B2364" r:id="rId4720"/>
    <hyperlink ref="D2364" r:id="rId4721"/>
    <hyperlink ref="B2365" r:id="rId4722"/>
    <hyperlink ref="D2365" r:id="rId4723"/>
    <hyperlink ref="B2366" r:id="rId4724"/>
    <hyperlink ref="D2366" r:id="rId4725"/>
    <hyperlink ref="B2367" r:id="rId4726"/>
    <hyperlink ref="D2367" r:id="rId4727"/>
    <hyperlink ref="B2368" r:id="rId4728"/>
    <hyperlink ref="D2368" r:id="rId4729"/>
    <hyperlink ref="B2369" r:id="rId4730"/>
    <hyperlink ref="D2369" r:id="rId4731"/>
    <hyperlink ref="B2370" r:id="rId4732"/>
    <hyperlink ref="D2370" r:id="rId4733"/>
    <hyperlink ref="B2371" r:id="rId4734"/>
    <hyperlink ref="D2371" r:id="rId4735"/>
    <hyperlink ref="B2372" r:id="rId4736"/>
    <hyperlink ref="D2372" r:id="rId4737"/>
    <hyperlink ref="B2373" r:id="rId4738"/>
    <hyperlink ref="D2373" r:id="rId4739"/>
    <hyperlink ref="B2374" r:id="rId4740"/>
    <hyperlink ref="D2374" r:id="rId4741"/>
    <hyperlink ref="B2375" r:id="rId4742"/>
    <hyperlink ref="D2375" r:id="rId4743"/>
    <hyperlink ref="B2376" r:id="rId4744"/>
    <hyperlink ref="D2376" r:id="rId4745"/>
    <hyperlink ref="B2377" r:id="rId4746"/>
    <hyperlink ref="D2377" r:id="rId4747"/>
    <hyperlink ref="B2378" r:id="rId4748"/>
    <hyperlink ref="D2378" r:id="rId4749"/>
    <hyperlink ref="B2379" r:id="rId4750"/>
    <hyperlink ref="D2379" r:id="rId4751"/>
    <hyperlink ref="B2380" r:id="rId4752"/>
    <hyperlink ref="D2380" r:id="rId4753"/>
    <hyperlink ref="B2381" r:id="rId4754"/>
    <hyperlink ref="D2381" r:id="rId4755"/>
    <hyperlink ref="B2382" r:id="rId4756"/>
    <hyperlink ref="D2382" r:id="rId4757"/>
    <hyperlink ref="B2383" r:id="rId4758"/>
    <hyperlink ref="D2383" r:id="rId4759"/>
    <hyperlink ref="B2384" r:id="rId4760"/>
    <hyperlink ref="D2384" r:id="rId4761"/>
    <hyperlink ref="B2385" r:id="rId4762"/>
    <hyperlink ref="D2385" r:id="rId4763"/>
    <hyperlink ref="B2386" r:id="rId4764"/>
    <hyperlink ref="D2386" r:id="rId4765"/>
    <hyperlink ref="B2387" r:id="rId4766"/>
    <hyperlink ref="D2387" r:id="rId4767"/>
    <hyperlink ref="B2388" r:id="rId4768"/>
    <hyperlink ref="D2388" r:id="rId4769"/>
    <hyperlink ref="B2389" r:id="rId4770"/>
    <hyperlink ref="D2389" r:id="rId4771"/>
    <hyperlink ref="B2390" r:id="rId4772"/>
    <hyperlink ref="D2390" r:id="rId4773"/>
    <hyperlink ref="B2391" r:id="rId4774"/>
    <hyperlink ref="D2391" r:id="rId4775"/>
    <hyperlink ref="B2392" r:id="rId4776"/>
    <hyperlink ref="D2392" r:id="rId4777"/>
    <hyperlink ref="B2393" r:id="rId4778"/>
    <hyperlink ref="D2393" r:id="rId4779"/>
    <hyperlink ref="B2394" r:id="rId4780"/>
    <hyperlink ref="D2394" r:id="rId4781"/>
    <hyperlink ref="B2395" r:id="rId4782"/>
    <hyperlink ref="D2395" r:id="rId4783"/>
    <hyperlink ref="B2396" r:id="rId4784"/>
    <hyperlink ref="D2396" r:id="rId4785"/>
    <hyperlink ref="B2397" r:id="rId4786"/>
    <hyperlink ref="D2397" r:id="rId4787"/>
    <hyperlink ref="B2398" r:id="rId4788"/>
    <hyperlink ref="D2398" r:id="rId4789"/>
    <hyperlink ref="B2399" r:id="rId4790"/>
    <hyperlink ref="D2399" r:id="rId4791"/>
    <hyperlink ref="B2400" r:id="rId4792"/>
    <hyperlink ref="D2400" r:id="rId4793"/>
    <hyperlink ref="B2401" r:id="rId4794"/>
    <hyperlink ref="D2401" r:id="rId4795"/>
    <hyperlink ref="B2402" r:id="rId4796"/>
    <hyperlink ref="D2402" r:id="rId4797"/>
    <hyperlink ref="B2403" r:id="rId4798"/>
    <hyperlink ref="D2403" r:id="rId4799"/>
    <hyperlink ref="B2404" r:id="rId4800"/>
    <hyperlink ref="D2404" r:id="rId4801"/>
    <hyperlink ref="B2405" r:id="rId4802"/>
    <hyperlink ref="D2405" r:id="rId4803"/>
    <hyperlink ref="B2406" r:id="rId4804"/>
    <hyperlink ref="D2406" r:id="rId4805"/>
    <hyperlink ref="B2407" r:id="rId4806"/>
    <hyperlink ref="D2407" r:id="rId4807"/>
    <hyperlink ref="B2408" r:id="rId4808"/>
    <hyperlink ref="D2408" r:id="rId4809"/>
    <hyperlink ref="B2409" r:id="rId4810"/>
    <hyperlink ref="D2409" r:id="rId4811"/>
    <hyperlink ref="B2410" r:id="rId4812"/>
    <hyperlink ref="D2410" r:id="rId4813"/>
    <hyperlink ref="B2411" r:id="rId4814"/>
    <hyperlink ref="D2411" r:id="rId4815"/>
    <hyperlink ref="B2412" r:id="rId4816"/>
    <hyperlink ref="D2412" r:id="rId4817"/>
    <hyperlink ref="B2413" r:id="rId4818"/>
    <hyperlink ref="D2413" r:id="rId4819"/>
    <hyperlink ref="B2414" r:id="rId4820"/>
    <hyperlink ref="D2414" r:id="rId4821"/>
    <hyperlink ref="B2415" r:id="rId4822"/>
    <hyperlink ref="D2415" r:id="rId4823"/>
    <hyperlink ref="B2416" r:id="rId4824"/>
    <hyperlink ref="D2416" r:id="rId4825"/>
    <hyperlink ref="B2417" r:id="rId4826"/>
    <hyperlink ref="D2417" r:id="rId4827"/>
    <hyperlink ref="B2418" r:id="rId4828"/>
    <hyperlink ref="D2418" r:id="rId4829"/>
    <hyperlink ref="B2419" r:id="rId4830"/>
    <hyperlink ref="D2419" r:id="rId4831"/>
    <hyperlink ref="B2420" r:id="rId4832"/>
    <hyperlink ref="D2420" r:id="rId4833"/>
    <hyperlink ref="B2421" r:id="rId4834"/>
    <hyperlink ref="D2421" r:id="rId4835"/>
    <hyperlink ref="B2422" r:id="rId4836"/>
    <hyperlink ref="D2422" r:id="rId4837"/>
    <hyperlink ref="B2423" r:id="rId4838"/>
    <hyperlink ref="D2423" r:id="rId4839"/>
    <hyperlink ref="D2424" r:id="rId4840"/>
    <hyperlink ref="B2425" r:id="rId4841"/>
    <hyperlink ref="D2425" r:id="rId4842"/>
    <hyperlink ref="B2426" r:id="rId4843"/>
    <hyperlink ref="D2426" r:id="rId4844"/>
    <hyperlink ref="B2427" r:id="rId4845"/>
    <hyperlink ref="D2427" r:id="rId4846"/>
    <hyperlink ref="B2428" r:id="rId4847"/>
    <hyperlink ref="D2428" r:id="rId4848"/>
    <hyperlink ref="B2429" r:id="rId4849"/>
    <hyperlink ref="D2429" r:id="rId4850"/>
    <hyperlink ref="B2430" r:id="rId4851"/>
    <hyperlink ref="D2430" r:id="rId4852"/>
    <hyperlink ref="B2431" r:id="rId4853"/>
    <hyperlink ref="D2431" r:id="rId4854"/>
    <hyperlink ref="B2432" r:id="rId4855"/>
    <hyperlink ref="D2432" r:id="rId4856"/>
    <hyperlink ref="B2433" r:id="rId4857"/>
    <hyperlink ref="D2433" r:id="rId4858"/>
    <hyperlink ref="B2434" r:id="rId4859"/>
    <hyperlink ref="D2434" r:id="rId4860"/>
    <hyperlink ref="B2435" r:id="rId4861"/>
    <hyperlink ref="D2435" r:id="rId4862"/>
    <hyperlink ref="B2436" r:id="rId4863"/>
    <hyperlink ref="D2436" r:id="rId4864"/>
    <hyperlink ref="B2437" r:id="rId4865"/>
    <hyperlink ref="D2437" r:id="rId4866"/>
    <hyperlink ref="B2438" r:id="rId4867"/>
    <hyperlink ref="D2438" r:id="rId4868"/>
    <hyperlink ref="B2439" r:id="rId4869"/>
    <hyperlink ref="D2439" r:id="rId4870"/>
    <hyperlink ref="B2440" r:id="rId4871"/>
    <hyperlink ref="D2440" r:id="rId4872"/>
    <hyperlink ref="B2441" r:id="rId4873"/>
    <hyperlink ref="D2441" r:id="rId4874"/>
    <hyperlink ref="B2442" r:id="rId4875"/>
    <hyperlink ref="D2442" r:id="rId4876"/>
    <hyperlink ref="B2443" r:id="rId4877"/>
    <hyperlink ref="D2443" r:id="rId4878"/>
    <hyperlink ref="B2444" r:id="rId4879"/>
    <hyperlink ref="D2444" r:id="rId4880"/>
    <hyperlink ref="B2445" r:id="rId4881"/>
    <hyperlink ref="D2445" r:id="rId4882"/>
    <hyperlink ref="B2446" r:id="rId4883"/>
    <hyperlink ref="D2446" r:id="rId4884"/>
    <hyperlink ref="B2447" r:id="rId4885"/>
    <hyperlink ref="D2447" r:id="rId4886"/>
    <hyperlink ref="B2448" r:id="rId4887"/>
    <hyperlink ref="D2448" r:id="rId4888"/>
    <hyperlink ref="B2449" r:id="rId4889"/>
    <hyperlink ref="D2449" r:id="rId4890"/>
    <hyperlink ref="B2450" r:id="rId4891"/>
    <hyperlink ref="D2450" r:id="rId4892"/>
    <hyperlink ref="B2451" r:id="rId4893"/>
    <hyperlink ref="D2451" r:id="rId4894"/>
    <hyperlink ref="B2452" r:id="rId4895"/>
    <hyperlink ref="D2452" r:id="rId4896"/>
    <hyperlink ref="B2453" r:id="rId4897"/>
    <hyperlink ref="D2453" r:id="rId4898"/>
    <hyperlink ref="B2454" r:id="rId4899"/>
    <hyperlink ref="D2454" r:id="rId4900"/>
    <hyperlink ref="B2455" r:id="rId4901"/>
    <hyperlink ref="D2455" r:id="rId4902"/>
    <hyperlink ref="B2456" r:id="rId4903"/>
    <hyperlink ref="D2456" r:id="rId4904"/>
    <hyperlink ref="B2457" r:id="rId4905"/>
    <hyperlink ref="D2457" r:id="rId4906"/>
    <hyperlink ref="B2458" r:id="rId4907"/>
    <hyperlink ref="D2458" r:id="rId4908"/>
    <hyperlink ref="B2459" r:id="rId4909"/>
    <hyperlink ref="D2459" r:id="rId4910"/>
    <hyperlink ref="B2460" r:id="rId4911"/>
    <hyperlink ref="D2460" r:id="rId4912"/>
    <hyperlink ref="B2461" r:id="rId4913"/>
    <hyperlink ref="D2461" r:id="rId4914"/>
    <hyperlink ref="B2462" r:id="rId4915"/>
    <hyperlink ref="D2462" r:id="rId4916"/>
    <hyperlink ref="B2463" r:id="rId4917"/>
    <hyperlink ref="D2463" r:id="rId4918"/>
    <hyperlink ref="B2464" r:id="rId4919"/>
    <hyperlink ref="D2464" r:id="rId4920"/>
    <hyperlink ref="B2465" r:id="rId4921"/>
    <hyperlink ref="D2465" r:id="rId4922"/>
    <hyperlink ref="B2466" r:id="rId4923"/>
    <hyperlink ref="D2466" r:id="rId4924"/>
    <hyperlink ref="B2467" r:id="rId4925"/>
    <hyperlink ref="D2467" r:id="rId4926"/>
    <hyperlink ref="B2468" r:id="rId4927"/>
    <hyperlink ref="D2468" r:id="rId4928"/>
    <hyperlink ref="B2469" r:id="rId4929"/>
    <hyperlink ref="D2469" r:id="rId4930"/>
    <hyperlink ref="B2470" r:id="rId4931"/>
    <hyperlink ref="D2470" r:id="rId4932"/>
    <hyperlink ref="B2471" r:id="rId4933"/>
    <hyperlink ref="D2471" r:id="rId4934"/>
    <hyperlink ref="B2472" r:id="rId4935"/>
    <hyperlink ref="D2472" r:id="rId4936"/>
    <hyperlink ref="B2473" r:id="rId4937"/>
    <hyperlink ref="D2473" r:id="rId4938"/>
    <hyperlink ref="B2474" r:id="rId4939"/>
    <hyperlink ref="D2474" r:id="rId4940"/>
    <hyperlink ref="B2475" r:id="rId4941"/>
    <hyperlink ref="D2475" r:id="rId4942"/>
    <hyperlink ref="B2476" r:id="rId4943"/>
    <hyperlink ref="D2476" r:id="rId4944"/>
    <hyperlink ref="B2477" r:id="rId4945"/>
    <hyperlink ref="D2477" r:id="rId4946"/>
    <hyperlink ref="B2478" r:id="rId4947"/>
    <hyperlink ref="D2478" r:id="rId4948"/>
    <hyperlink ref="B2479" r:id="rId4949"/>
    <hyperlink ref="D2479" r:id="rId4950"/>
    <hyperlink ref="B2480" r:id="rId4951"/>
    <hyperlink ref="D2480" r:id="rId4952"/>
    <hyperlink ref="B2481" r:id="rId4953"/>
    <hyperlink ref="D2481" r:id="rId4954"/>
    <hyperlink ref="B2482" r:id="rId4955"/>
    <hyperlink ref="D2482" r:id="rId4956"/>
    <hyperlink ref="B2483" r:id="rId4957"/>
    <hyperlink ref="D2483" r:id="rId4958"/>
    <hyperlink ref="B2484" r:id="rId4959"/>
    <hyperlink ref="D2484" r:id="rId4960"/>
    <hyperlink ref="B2485" r:id="rId4961"/>
    <hyperlink ref="D2485" r:id="rId4962"/>
    <hyperlink ref="B2486" r:id="rId4963"/>
    <hyperlink ref="D2486" r:id="rId4964"/>
    <hyperlink ref="B2487" r:id="rId4965"/>
    <hyperlink ref="D2487" r:id="rId4966"/>
    <hyperlink ref="B2488" r:id="rId4967"/>
    <hyperlink ref="D2488" r:id="rId4968"/>
    <hyperlink ref="B2489" r:id="rId4969"/>
    <hyperlink ref="D2489" r:id="rId4970"/>
    <hyperlink ref="B2490" r:id="rId4971"/>
    <hyperlink ref="D2490" r:id="rId4972"/>
    <hyperlink ref="B2491" r:id="rId4973"/>
    <hyperlink ref="D2491" r:id="rId4974"/>
    <hyperlink ref="B2492" r:id="rId4975"/>
    <hyperlink ref="D2492" r:id="rId4976"/>
    <hyperlink ref="B2493" r:id="rId4977"/>
    <hyperlink ref="D2493" r:id="rId4978"/>
    <hyperlink ref="B2494" r:id="rId4979"/>
    <hyperlink ref="D2494" r:id="rId4980"/>
    <hyperlink ref="B2495" r:id="rId4981"/>
    <hyperlink ref="D2495" r:id="rId4982"/>
    <hyperlink ref="B2496" r:id="rId4983"/>
    <hyperlink ref="D2496" r:id="rId4984"/>
    <hyperlink ref="B2497" r:id="rId4985"/>
    <hyperlink ref="D2497" r:id="rId4986"/>
    <hyperlink ref="B2498" r:id="rId4987"/>
    <hyperlink ref="D2498" r:id="rId4988"/>
    <hyperlink ref="B2499" r:id="rId4989"/>
    <hyperlink ref="D2499" r:id="rId4990"/>
    <hyperlink ref="B2500" r:id="rId4991"/>
    <hyperlink ref="D2500" r:id="rId4992"/>
    <hyperlink ref="B2501" r:id="rId4993"/>
    <hyperlink ref="D2501" r:id="rId4994"/>
    <hyperlink ref="B2502" r:id="rId4995"/>
    <hyperlink ref="D2502" r:id="rId4996"/>
    <hyperlink ref="B2503" r:id="rId4997"/>
    <hyperlink ref="D2503" r:id="rId4998"/>
    <hyperlink ref="B2504" r:id="rId4999"/>
    <hyperlink ref="D2504" r:id="rId5000"/>
    <hyperlink ref="B2505" r:id="rId5001"/>
    <hyperlink ref="D2505" r:id="rId5002"/>
    <hyperlink ref="B2506" r:id="rId5003"/>
    <hyperlink ref="D2506" r:id="rId5004"/>
    <hyperlink ref="B2507" r:id="rId5005"/>
    <hyperlink ref="D2507" r:id="rId5006"/>
    <hyperlink ref="B2508" r:id="rId5007"/>
    <hyperlink ref="D2508" r:id="rId5008"/>
    <hyperlink ref="B2509" r:id="rId5009"/>
    <hyperlink ref="D2509" r:id="rId5010"/>
    <hyperlink ref="B2510" r:id="rId5011"/>
    <hyperlink ref="D2510" r:id="rId5012"/>
    <hyperlink ref="B2511" r:id="rId5013"/>
    <hyperlink ref="D2511" r:id="rId5014"/>
    <hyperlink ref="B2512" r:id="rId5015"/>
    <hyperlink ref="D2512" r:id="rId5016"/>
    <hyperlink ref="B2513" r:id="rId5017"/>
    <hyperlink ref="D2513" r:id="rId5018"/>
    <hyperlink ref="B2514" r:id="rId5019"/>
    <hyperlink ref="D2514" r:id="rId5020"/>
    <hyperlink ref="B2515" r:id="rId5021"/>
    <hyperlink ref="D2515" r:id="rId5022"/>
    <hyperlink ref="D2516" r:id="rId5023"/>
    <hyperlink ref="B2517" r:id="rId5024"/>
    <hyperlink ref="D2517" r:id="rId5025"/>
    <hyperlink ref="D2518" r:id="rId5026"/>
    <hyperlink ref="B2519" r:id="rId5027"/>
    <hyperlink ref="D2519" r:id="rId5028"/>
    <hyperlink ref="B2520" r:id="rId5029"/>
    <hyperlink ref="D2520" r:id="rId5030"/>
    <hyperlink ref="B2521" r:id="rId5031"/>
    <hyperlink ref="D2521" r:id="rId5032"/>
    <hyperlink ref="B2522" r:id="rId5033"/>
    <hyperlink ref="D2522" r:id="rId5034"/>
    <hyperlink ref="B2523" r:id="rId5035"/>
    <hyperlink ref="D2523" r:id="rId5036"/>
    <hyperlink ref="B2524" r:id="rId5037"/>
    <hyperlink ref="D2524" r:id="rId5038"/>
    <hyperlink ref="B2525" r:id="rId5039"/>
    <hyperlink ref="D2525" r:id="rId5040"/>
    <hyperlink ref="B2526" r:id="rId5041"/>
    <hyperlink ref="D2526" r:id="rId5042"/>
    <hyperlink ref="B2527" r:id="rId5043"/>
    <hyperlink ref="D2527" r:id="rId5044"/>
    <hyperlink ref="B2528" r:id="rId5045"/>
    <hyperlink ref="D2528" r:id="rId5046"/>
    <hyperlink ref="B2529" r:id="rId5047"/>
    <hyperlink ref="D2529" r:id="rId5048"/>
    <hyperlink ref="B2530" r:id="rId5049"/>
    <hyperlink ref="D2530" r:id="rId5050"/>
    <hyperlink ref="B2531" r:id="rId5051"/>
    <hyperlink ref="D2531" r:id="rId5052"/>
    <hyperlink ref="B2532" r:id="rId5053"/>
    <hyperlink ref="D2532" r:id="rId5054"/>
    <hyperlink ref="B2533" r:id="rId5055"/>
    <hyperlink ref="D2533" r:id="rId5056"/>
    <hyperlink ref="B2534" r:id="rId5057"/>
    <hyperlink ref="D2534" r:id="rId5058"/>
    <hyperlink ref="B2535" r:id="rId5059"/>
    <hyperlink ref="D2535" r:id="rId5060"/>
    <hyperlink ref="B2536" r:id="rId5061"/>
    <hyperlink ref="D2536" r:id="rId5062"/>
    <hyperlink ref="B2537" r:id="rId5063"/>
    <hyperlink ref="D2537" r:id="rId5064"/>
    <hyperlink ref="B2538" r:id="rId5065"/>
    <hyperlink ref="D2538" r:id="rId5066"/>
    <hyperlink ref="B2539" r:id="rId5067"/>
    <hyperlink ref="D2539" r:id="rId5068"/>
    <hyperlink ref="B2540" r:id="rId5069"/>
    <hyperlink ref="D2540" r:id="rId5070"/>
    <hyperlink ref="B2541" r:id="rId5071"/>
    <hyperlink ref="D2541" r:id="rId5072"/>
    <hyperlink ref="B2542" r:id="rId5073"/>
    <hyperlink ref="D2542" r:id="rId5074"/>
    <hyperlink ref="B2543" r:id="rId5075"/>
    <hyperlink ref="D2543" r:id="rId5076"/>
    <hyperlink ref="B2544" r:id="rId5077"/>
    <hyperlink ref="D2544" r:id="rId5078"/>
    <hyperlink ref="B2545" r:id="rId5079"/>
    <hyperlink ref="D2545" r:id="rId5080"/>
    <hyperlink ref="B2546" r:id="rId5081"/>
    <hyperlink ref="D2546" r:id="rId5082"/>
    <hyperlink ref="B2547" r:id="rId5083"/>
    <hyperlink ref="D2547" r:id="rId5084"/>
    <hyperlink ref="B2548" r:id="rId5085"/>
    <hyperlink ref="D2548" r:id="rId5086"/>
    <hyperlink ref="B2549" r:id="rId5087"/>
    <hyperlink ref="D2549" r:id="rId5088"/>
    <hyperlink ref="B2550" r:id="rId5089"/>
    <hyperlink ref="D2550" r:id="rId5090"/>
    <hyperlink ref="B2551" r:id="rId5091"/>
    <hyperlink ref="D2551" r:id="rId5092"/>
    <hyperlink ref="B2552" r:id="rId5093"/>
    <hyperlink ref="D2552" r:id="rId5094"/>
    <hyperlink ref="B2553" r:id="rId5095"/>
    <hyperlink ref="D2553" r:id="rId5096"/>
    <hyperlink ref="B2554" r:id="rId5097"/>
    <hyperlink ref="D2554" r:id="rId5098"/>
    <hyperlink ref="B2555" r:id="rId5099"/>
    <hyperlink ref="D2555" r:id="rId5100"/>
    <hyperlink ref="B2556" r:id="rId5101"/>
    <hyperlink ref="D2556" r:id="rId5102"/>
    <hyperlink ref="B2557" r:id="rId5103"/>
    <hyperlink ref="D2557" r:id="rId5104"/>
    <hyperlink ref="B2558" r:id="rId5105"/>
    <hyperlink ref="D2558" r:id="rId5106"/>
    <hyperlink ref="B2559" r:id="rId5107"/>
    <hyperlink ref="D2559" r:id="rId5108"/>
    <hyperlink ref="B2560" r:id="rId5109"/>
    <hyperlink ref="D2560" r:id="rId5110"/>
    <hyperlink ref="B2561" r:id="rId5111"/>
    <hyperlink ref="D2561" r:id="rId5112"/>
    <hyperlink ref="B2562" r:id="rId5113"/>
    <hyperlink ref="D2562" r:id="rId5114"/>
    <hyperlink ref="B2563" r:id="rId5115"/>
    <hyperlink ref="D2563" r:id="rId5116"/>
    <hyperlink ref="B2564" r:id="rId5117"/>
    <hyperlink ref="D2564" r:id="rId5118"/>
    <hyperlink ref="B2565" r:id="rId5119"/>
    <hyperlink ref="D2565" r:id="rId5120"/>
    <hyperlink ref="B2566" r:id="rId5121"/>
    <hyperlink ref="D2566" r:id="rId5122"/>
    <hyperlink ref="B2567" r:id="rId5123"/>
    <hyperlink ref="D2567" r:id="rId5124"/>
    <hyperlink ref="B2568" r:id="rId5125"/>
    <hyperlink ref="D2568" r:id="rId5126"/>
    <hyperlink ref="B2569" r:id="rId5127"/>
    <hyperlink ref="D2569" r:id="rId5128"/>
    <hyperlink ref="B2570" r:id="rId5129"/>
    <hyperlink ref="D2570" r:id="rId5130"/>
    <hyperlink ref="B2571" r:id="rId5131"/>
    <hyperlink ref="D2571" r:id="rId5132"/>
    <hyperlink ref="B2572" r:id="rId5133"/>
    <hyperlink ref="D2572" r:id="rId5134"/>
    <hyperlink ref="B2573" r:id="rId5135"/>
    <hyperlink ref="D2573" r:id="rId5136"/>
    <hyperlink ref="B2574" r:id="rId5137"/>
    <hyperlink ref="D2574" r:id="rId5138"/>
    <hyperlink ref="B2575" r:id="rId5139"/>
    <hyperlink ref="D2575" r:id="rId5140"/>
    <hyperlink ref="B2576" r:id="rId5141"/>
    <hyperlink ref="D2576" r:id="rId5142"/>
    <hyperlink ref="B2577" r:id="rId5143"/>
    <hyperlink ref="D2577" r:id="rId5144"/>
    <hyperlink ref="B2578" r:id="rId5145"/>
    <hyperlink ref="D2578" r:id="rId5146"/>
    <hyperlink ref="B2579" r:id="rId5147"/>
    <hyperlink ref="D2579" r:id="rId5148"/>
    <hyperlink ref="B2580" r:id="rId5149"/>
    <hyperlink ref="D2580" r:id="rId5150"/>
    <hyperlink ref="B2581" r:id="rId5151"/>
    <hyperlink ref="D2581" r:id="rId5152"/>
    <hyperlink ref="B2582" r:id="rId5153"/>
    <hyperlink ref="D2582" r:id="rId5154"/>
    <hyperlink ref="B2583" r:id="rId5155"/>
    <hyperlink ref="D2583" r:id="rId5156"/>
    <hyperlink ref="B2584" r:id="rId5157"/>
    <hyperlink ref="D2584" r:id="rId5158"/>
    <hyperlink ref="B2585" r:id="rId5159"/>
    <hyperlink ref="D2585" r:id="rId5160"/>
    <hyperlink ref="B2586" r:id="rId5161"/>
    <hyperlink ref="D2586" r:id="rId5162"/>
    <hyperlink ref="B2587" r:id="rId5163"/>
    <hyperlink ref="D2587" r:id="rId5164"/>
    <hyperlink ref="B2588" r:id="rId5165"/>
    <hyperlink ref="D2588" r:id="rId5166"/>
    <hyperlink ref="B2589" r:id="rId5167"/>
    <hyperlink ref="D2589" r:id="rId5168"/>
    <hyperlink ref="B2590" r:id="rId5169"/>
    <hyperlink ref="D2590" r:id="rId5170"/>
    <hyperlink ref="B2591" r:id="rId5171"/>
    <hyperlink ref="D2591" r:id="rId5172"/>
    <hyperlink ref="B2592" r:id="rId5173"/>
    <hyperlink ref="D2592" r:id="rId5174"/>
    <hyperlink ref="B2593" r:id="rId5175"/>
    <hyperlink ref="D2593" r:id="rId5176"/>
    <hyperlink ref="B2594" r:id="rId5177"/>
    <hyperlink ref="D2594" r:id="rId5178"/>
    <hyperlink ref="B2595" r:id="rId5179"/>
    <hyperlink ref="D2595" r:id="rId5180"/>
    <hyperlink ref="B2596" r:id="rId5181"/>
    <hyperlink ref="D2596" r:id="rId5182"/>
    <hyperlink ref="B2597" r:id="rId5183"/>
    <hyperlink ref="D2597" r:id="rId5184"/>
    <hyperlink ref="B2598" r:id="rId5185"/>
    <hyperlink ref="D2598" r:id="rId5186"/>
    <hyperlink ref="B2599" r:id="rId5187"/>
    <hyperlink ref="D2599" r:id="rId5188"/>
    <hyperlink ref="B2600" r:id="rId5189"/>
    <hyperlink ref="D2600" r:id="rId5190"/>
    <hyperlink ref="B2601" r:id="rId5191"/>
    <hyperlink ref="D2601" r:id="rId5192"/>
    <hyperlink ref="B2602" r:id="rId5193"/>
    <hyperlink ref="D2602" r:id="rId5194"/>
    <hyperlink ref="B2603" r:id="rId5195"/>
    <hyperlink ref="D2603" r:id="rId5196"/>
    <hyperlink ref="B2604" r:id="rId5197"/>
    <hyperlink ref="D2604" r:id="rId5198"/>
    <hyperlink ref="B2605" r:id="rId5199"/>
    <hyperlink ref="D2605" r:id="rId5200"/>
    <hyperlink ref="B2606" r:id="rId5201"/>
    <hyperlink ref="D2606" r:id="rId5202"/>
    <hyperlink ref="B2607" r:id="rId5203"/>
    <hyperlink ref="D2607" r:id="rId5204"/>
    <hyperlink ref="B2608" r:id="rId5205"/>
    <hyperlink ref="D2608" r:id="rId5206"/>
    <hyperlink ref="B2609" r:id="rId5207"/>
    <hyperlink ref="D2609" r:id="rId5208"/>
    <hyperlink ref="B2610" r:id="rId5209"/>
    <hyperlink ref="D2610" r:id="rId5210"/>
    <hyperlink ref="B2611" r:id="rId5211"/>
    <hyperlink ref="D2611" r:id="rId5212"/>
    <hyperlink ref="B2612" r:id="rId5213"/>
    <hyperlink ref="D2612" r:id="rId5214"/>
    <hyperlink ref="B2613" r:id="rId5215"/>
    <hyperlink ref="D2613" r:id="rId5216"/>
    <hyperlink ref="B2614" r:id="rId5217"/>
    <hyperlink ref="D2614" r:id="rId5218"/>
    <hyperlink ref="B2615" r:id="rId5219"/>
    <hyperlink ref="D2615" r:id="rId5220"/>
    <hyperlink ref="B2616" r:id="rId5221"/>
    <hyperlink ref="D2616" r:id="rId5222"/>
    <hyperlink ref="B2617" r:id="rId5223"/>
    <hyperlink ref="D2617" r:id="rId5224"/>
    <hyperlink ref="B2618" r:id="rId5225"/>
    <hyperlink ref="D2618" r:id="rId5226"/>
    <hyperlink ref="B2619" r:id="rId5227"/>
    <hyperlink ref="D2619" r:id="rId5228"/>
    <hyperlink ref="B2620" r:id="rId5229"/>
    <hyperlink ref="D2620" r:id="rId5230"/>
    <hyperlink ref="B2621" r:id="rId5231"/>
    <hyperlink ref="D2621" r:id="rId5232"/>
    <hyperlink ref="B2622" r:id="rId5233"/>
    <hyperlink ref="D2622" r:id="rId5234"/>
    <hyperlink ref="B2623" r:id="rId5235"/>
    <hyperlink ref="D2623" r:id="rId5236"/>
    <hyperlink ref="B2624" r:id="rId5237"/>
    <hyperlink ref="D2624" r:id="rId5238"/>
    <hyperlink ref="B2625" r:id="rId5239"/>
    <hyperlink ref="D2625" r:id="rId5240"/>
    <hyperlink ref="B2626" r:id="rId5241"/>
    <hyperlink ref="D2626" r:id="rId5242"/>
    <hyperlink ref="B2627" r:id="rId5243"/>
    <hyperlink ref="D2627" r:id="rId5244"/>
    <hyperlink ref="B2628" r:id="rId5245"/>
    <hyperlink ref="D2628" r:id="rId5246"/>
    <hyperlink ref="B2629" r:id="rId5247"/>
    <hyperlink ref="D2629" r:id="rId5248"/>
    <hyperlink ref="B2630" r:id="rId5249"/>
    <hyperlink ref="D2630" r:id="rId5250"/>
    <hyperlink ref="B2631" r:id="rId5251"/>
    <hyperlink ref="D2631" r:id="rId5252"/>
    <hyperlink ref="B2632" r:id="rId5253"/>
    <hyperlink ref="D2632" r:id="rId5254"/>
    <hyperlink ref="B2633" r:id="rId5255"/>
    <hyperlink ref="D2633" r:id="rId5256"/>
    <hyperlink ref="B2634" r:id="rId5257"/>
    <hyperlink ref="D2634" r:id="rId5258"/>
    <hyperlink ref="B2635" r:id="rId5259"/>
    <hyperlink ref="D2635" r:id="rId5260"/>
    <hyperlink ref="B2636" r:id="rId5261"/>
    <hyperlink ref="D2636" r:id="rId5262"/>
    <hyperlink ref="B2637" r:id="rId5263"/>
    <hyperlink ref="D2637" r:id="rId5264"/>
    <hyperlink ref="B2638" r:id="rId5265"/>
    <hyperlink ref="D2638" r:id="rId5266"/>
    <hyperlink ref="B2639" r:id="rId5267"/>
    <hyperlink ref="D2639" r:id="rId5268"/>
    <hyperlink ref="B2640" r:id="rId5269"/>
    <hyperlink ref="D2640" r:id="rId5270"/>
    <hyperlink ref="B2641" r:id="rId5271"/>
    <hyperlink ref="D2641" r:id="rId5272"/>
    <hyperlink ref="B2642" r:id="rId5273"/>
    <hyperlink ref="D2642" r:id="rId5274"/>
    <hyperlink ref="B2643" r:id="rId5275"/>
    <hyperlink ref="D2643" r:id="rId5276"/>
    <hyperlink ref="B2644" r:id="rId5277"/>
    <hyperlink ref="D2644" r:id="rId5278"/>
    <hyperlink ref="B2645" r:id="rId5279"/>
    <hyperlink ref="D2645" r:id="rId5280"/>
    <hyperlink ref="B2646" r:id="rId5281"/>
    <hyperlink ref="D2646" r:id="rId5282"/>
    <hyperlink ref="B2647" r:id="rId5283"/>
    <hyperlink ref="D2647" r:id="rId5284"/>
    <hyperlink ref="B2648" r:id="rId5285"/>
    <hyperlink ref="D2648" r:id="rId5286"/>
    <hyperlink ref="B2649" r:id="rId5287"/>
    <hyperlink ref="D2649" r:id="rId5288"/>
    <hyperlink ref="B2650" r:id="rId5289"/>
    <hyperlink ref="D2650" r:id="rId5290"/>
    <hyperlink ref="B2651" r:id="rId5291"/>
    <hyperlink ref="D2651" r:id="rId5292"/>
    <hyperlink ref="B2652" r:id="rId5293"/>
    <hyperlink ref="D2652" r:id="rId5294"/>
    <hyperlink ref="B2653" r:id="rId5295"/>
    <hyperlink ref="D2653" r:id="rId5296"/>
    <hyperlink ref="B2654" r:id="rId5297"/>
    <hyperlink ref="D2654" r:id="rId5298"/>
    <hyperlink ref="B2655" r:id="rId5299"/>
    <hyperlink ref="D2655" r:id="rId5300"/>
    <hyperlink ref="B2656" r:id="rId5301"/>
    <hyperlink ref="D2656" r:id="rId5302"/>
    <hyperlink ref="B2657" r:id="rId5303"/>
    <hyperlink ref="D2657" r:id="rId5304"/>
    <hyperlink ref="B2658" r:id="rId5305"/>
    <hyperlink ref="D2658" r:id="rId5306"/>
    <hyperlink ref="B2659" r:id="rId5307"/>
    <hyperlink ref="D2659" r:id="rId5308"/>
    <hyperlink ref="B2660" r:id="rId5309"/>
    <hyperlink ref="D2660" r:id="rId5310"/>
    <hyperlink ref="B2661" r:id="rId5311"/>
    <hyperlink ref="D2661" r:id="rId5312"/>
    <hyperlink ref="B2662" r:id="rId5313"/>
    <hyperlink ref="D2662" r:id="rId5314"/>
    <hyperlink ref="B2663" r:id="rId5315"/>
    <hyperlink ref="D2663" r:id="rId5316"/>
    <hyperlink ref="B2664" r:id="rId5317"/>
    <hyperlink ref="D2664" r:id="rId5318"/>
    <hyperlink ref="B2665" r:id="rId5319"/>
    <hyperlink ref="D2665" r:id="rId5320"/>
    <hyperlink ref="B2666" r:id="rId5321"/>
    <hyperlink ref="D2666" r:id="rId5322"/>
    <hyperlink ref="B2667" r:id="rId5323"/>
    <hyperlink ref="D2667" r:id="rId5324"/>
    <hyperlink ref="B2668" r:id="rId5325"/>
    <hyperlink ref="D2668" r:id="rId5326"/>
    <hyperlink ref="B2669" r:id="rId5327"/>
    <hyperlink ref="D2669" r:id="rId5328"/>
    <hyperlink ref="B2670" r:id="rId5329"/>
    <hyperlink ref="D2670" r:id="rId5330"/>
    <hyperlink ref="B2671" r:id="rId5331"/>
    <hyperlink ref="D2671" r:id="rId5332"/>
    <hyperlink ref="B2672" r:id="rId5333"/>
    <hyperlink ref="D2672" r:id="rId5334"/>
    <hyperlink ref="B2673" r:id="rId5335"/>
    <hyperlink ref="D2673" r:id="rId5336"/>
    <hyperlink ref="B2674" r:id="rId5337"/>
    <hyperlink ref="D2674" r:id="rId5338"/>
    <hyperlink ref="B2675" r:id="rId5339"/>
    <hyperlink ref="D2675" r:id="rId5340"/>
    <hyperlink ref="B2676" r:id="rId5341"/>
    <hyperlink ref="D2676" r:id="rId5342"/>
    <hyperlink ref="B2677" r:id="rId5343"/>
    <hyperlink ref="D2677" r:id="rId5344"/>
    <hyperlink ref="B2678" r:id="rId5345"/>
    <hyperlink ref="D2678" r:id="rId5346"/>
    <hyperlink ref="B2679" r:id="rId5347"/>
    <hyperlink ref="D2679" r:id="rId5348"/>
    <hyperlink ref="B2680" r:id="rId5349"/>
    <hyperlink ref="D2680" r:id="rId5350"/>
    <hyperlink ref="B2681" r:id="rId5351"/>
    <hyperlink ref="D2681" r:id="rId5352"/>
    <hyperlink ref="B2682" r:id="rId5353"/>
    <hyperlink ref="D2682" r:id="rId5354"/>
    <hyperlink ref="B2683" r:id="rId5355"/>
    <hyperlink ref="D2683" r:id="rId5356"/>
    <hyperlink ref="B2684" r:id="rId5357"/>
    <hyperlink ref="D2684" r:id="rId5358"/>
    <hyperlink ref="B2685" r:id="rId5359"/>
    <hyperlink ref="D2685" r:id="rId5360"/>
    <hyperlink ref="B2686" r:id="rId5361"/>
    <hyperlink ref="D2686" r:id="rId5362"/>
    <hyperlink ref="B2687" r:id="rId5363"/>
    <hyperlink ref="D2687" r:id="rId5364"/>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44"/>
  <sheetViews>
    <sheetView workbookViewId="0">
      <selection activeCell="D4" sqref="D4"/>
    </sheetView>
  </sheetViews>
  <sheetFormatPr baseColWidth="10" defaultRowHeight="15" x14ac:dyDescent="0.25"/>
  <cols>
    <col min="1" max="1" width="11.42578125" customWidth="1"/>
  </cols>
  <sheetData>
    <row r="1" spans="1:22" x14ac:dyDescent="0.25">
      <c r="A1" t="s">
        <v>6542</v>
      </c>
      <c r="B1" t="s">
        <v>6543</v>
      </c>
    </row>
    <row r="2" spans="1:22" x14ac:dyDescent="0.25">
      <c r="A2" t="s">
        <v>12177</v>
      </c>
    </row>
    <row r="4" spans="1:22" x14ac:dyDescent="0.25">
      <c r="A4" t="s">
        <v>6544</v>
      </c>
    </row>
    <row r="5" spans="1:22" x14ac:dyDescent="0.25">
      <c r="A5" t="s">
        <v>6545</v>
      </c>
    </row>
    <row r="6" spans="1:22" x14ac:dyDescent="0.25">
      <c r="A6" t="s">
        <v>6546</v>
      </c>
    </row>
    <row r="7" spans="1:22" x14ac:dyDescent="0.25">
      <c r="A7" s="37">
        <v>43118</v>
      </c>
    </row>
    <row r="8" spans="1:22" x14ac:dyDescent="0.25">
      <c r="A8" t="s">
        <v>6547</v>
      </c>
      <c r="B8" t="s">
        <v>6548</v>
      </c>
      <c r="C8" t="s">
        <v>6549</v>
      </c>
      <c r="D8" t="s">
        <v>6550</v>
      </c>
      <c r="E8" t="s">
        <v>6551</v>
      </c>
      <c r="F8" t="s">
        <v>6552</v>
      </c>
      <c r="G8" t="s">
        <v>6553</v>
      </c>
      <c r="H8" t="s">
        <v>6554</v>
      </c>
      <c r="I8" t="s">
        <v>6555</v>
      </c>
      <c r="J8" t="s">
        <v>6556</v>
      </c>
      <c r="K8" s="56">
        <v>42736</v>
      </c>
      <c r="L8" s="56">
        <v>42767</v>
      </c>
      <c r="M8" t="s">
        <v>6557</v>
      </c>
      <c r="N8" s="56">
        <v>42826</v>
      </c>
      <c r="O8" t="s">
        <v>6558</v>
      </c>
      <c r="P8" s="56">
        <v>42887</v>
      </c>
      <c r="Q8" s="56">
        <v>42917</v>
      </c>
      <c r="R8" s="56">
        <v>42948</v>
      </c>
      <c r="S8" s="56">
        <v>42979</v>
      </c>
      <c r="T8" t="s">
        <v>6559</v>
      </c>
      <c r="U8" s="56">
        <v>43040</v>
      </c>
      <c r="V8" t="s">
        <v>6560</v>
      </c>
    </row>
    <row r="9" spans="1:22" x14ac:dyDescent="0.25">
      <c r="A9" t="s">
        <v>6561</v>
      </c>
      <c r="C9" t="s">
        <v>6562</v>
      </c>
      <c r="H9">
        <v>32196</v>
      </c>
      <c r="I9">
        <v>19175</v>
      </c>
      <c r="J9">
        <v>12994</v>
      </c>
      <c r="K9">
        <v>1265</v>
      </c>
      <c r="L9">
        <v>6601</v>
      </c>
      <c r="M9">
        <v>370</v>
      </c>
      <c r="N9">
        <v>70</v>
      </c>
      <c r="O9">
        <v>5162</v>
      </c>
      <c r="P9">
        <v>7013</v>
      </c>
      <c r="Q9">
        <v>5324</v>
      </c>
      <c r="R9">
        <v>833</v>
      </c>
      <c r="S9">
        <v>4604</v>
      </c>
      <c r="T9">
        <v>2747</v>
      </c>
      <c r="U9">
        <v>4217</v>
      </c>
      <c r="V9">
        <v>1253</v>
      </c>
    </row>
    <row r="10" spans="1:22" x14ac:dyDescent="0.25">
      <c r="A10" t="s">
        <v>6563</v>
      </c>
      <c r="B10" t="s">
        <v>6564</v>
      </c>
      <c r="C10" t="s">
        <v>6562</v>
      </c>
      <c r="E10" t="s">
        <v>6565</v>
      </c>
      <c r="F10" t="s">
        <v>6566</v>
      </c>
      <c r="G10" t="s">
        <v>6567</v>
      </c>
      <c r="H10">
        <v>4</v>
      </c>
      <c r="I10">
        <v>0</v>
      </c>
      <c r="J10">
        <v>4</v>
      </c>
      <c r="K10">
        <v>0</v>
      </c>
      <c r="L10">
        <v>0</v>
      </c>
      <c r="M10">
        <v>2</v>
      </c>
      <c r="N10">
        <v>0</v>
      </c>
      <c r="O10">
        <v>0</v>
      </c>
      <c r="P10">
        <v>0</v>
      </c>
      <c r="Q10">
        <v>3</v>
      </c>
      <c r="R10">
        <v>0</v>
      </c>
      <c r="S10">
        <v>0</v>
      </c>
      <c r="T10">
        <v>0</v>
      </c>
      <c r="U10">
        <v>0</v>
      </c>
      <c r="V10">
        <v>1</v>
      </c>
    </row>
    <row r="11" spans="1:22" x14ac:dyDescent="0.25">
      <c r="A11" t="s">
        <v>6568</v>
      </c>
      <c r="B11" t="s">
        <v>6564</v>
      </c>
      <c r="C11" t="s">
        <v>6562</v>
      </c>
      <c r="E11" t="s">
        <v>6569</v>
      </c>
      <c r="F11" t="s">
        <v>6570</v>
      </c>
      <c r="G11" t="s">
        <v>6567</v>
      </c>
      <c r="H11">
        <v>10</v>
      </c>
      <c r="I11">
        <v>8</v>
      </c>
      <c r="J11">
        <v>3</v>
      </c>
      <c r="K11">
        <v>0</v>
      </c>
      <c r="L11">
        <v>0</v>
      </c>
      <c r="M11">
        <v>0</v>
      </c>
      <c r="N11">
        <v>3</v>
      </c>
      <c r="O11">
        <v>0</v>
      </c>
      <c r="P11">
        <v>0</v>
      </c>
      <c r="Q11">
        <v>0</v>
      </c>
      <c r="R11">
        <v>0</v>
      </c>
      <c r="S11">
        <v>2</v>
      </c>
      <c r="T11">
        <v>0</v>
      </c>
      <c r="U11">
        <v>21</v>
      </c>
      <c r="V11">
        <v>0</v>
      </c>
    </row>
    <row r="12" spans="1:22" x14ac:dyDescent="0.25">
      <c r="A12" t="s">
        <v>86</v>
      </c>
      <c r="B12" t="s">
        <v>6564</v>
      </c>
      <c r="C12" t="s">
        <v>6562</v>
      </c>
      <c r="E12" t="s">
        <v>6571</v>
      </c>
      <c r="F12" t="s">
        <v>85</v>
      </c>
      <c r="G12" t="s">
        <v>6567</v>
      </c>
      <c r="H12">
        <v>3</v>
      </c>
      <c r="I12">
        <v>3</v>
      </c>
      <c r="J12">
        <v>0</v>
      </c>
      <c r="K12">
        <v>0</v>
      </c>
      <c r="L12">
        <v>0</v>
      </c>
      <c r="M12">
        <v>0</v>
      </c>
      <c r="N12">
        <v>0</v>
      </c>
      <c r="O12">
        <v>1</v>
      </c>
      <c r="P12">
        <v>0</v>
      </c>
      <c r="Q12">
        <v>0</v>
      </c>
      <c r="R12">
        <v>0</v>
      </c>
      <c r="S12">
        <v>0</v>
      </c>
      <c r="T12">
        <v>0</v>
      </c>
      <c r="U12">
        <v>0</v>
      </c>
      <c r="V12">
        <v>0</v>
      </c>
    </row>
    <row r="13" spans="1:22" x14ac:dyDescent="0.25">
      <c r="A13" t="s">
        <v>90</v>
      </c>
      <c r="B13" t="s">
        <v>6564</v>
      </c>
      <c r="C13" t="s">
        <v>6562</v>
      </c>
      <c r="E13" t="s">
        <v>6572</v>
      </c>
      <c r="F13" t="s">
        <v>89</v>
      </c>
      <c r="G13" t="s">
        <v>6573</v>
      </c>
      <c r="H13">
        <v>41</v>
      </c>
      <c r="I13">
        <v>31</v>
      </c>
      <c r="J13">
        <v>12</v>
      </c>
      <c r="K13">
        <v>2</v>
      </c>
      <c r="L13">
        <v>4</v>
      </c>
      <c r="M13">
        <v>2</v>
      </c>
      <c r="N13">
        <v>11</v>
      </c>
      <c r="O13">
        <v>4</v>
      </c>
      <c r="P13">
        <v>5</v>
      </c>
      <c r="Q13">
        <v>1</v>
      </c>
      <c r="R13">
        <v>15</v>
      </c>
      <c r="S13">
        <v>1</v>
      </c>
      <c r="T13">
        <v>1</v>
      </c>
      <c r="U13">
        <v>0</v>
      </c>
      <c r="V13">
        <v>5</v>
      </c>
    </row>
    <row r="14" spans="1:22" x14ac:dyDescent="0.25">
      <c r="A14" t="s">
        <v>106</v>
      </c>
      <c r="B14" t="s">
        <v>6564</v>
      </c>
      <c r="C14" t="s">
        <v>6562</v>
      </c>
      <c r="E14" t="s">
        <v>6574</v>
      </c>
      <c r="F14" t="s">
        <v>105</v>
      </c>
      <c r="G14" t="s">
        <v>6567</v>
      </c>
      <c r="H14">
        <v>359</v>
      </c>
      <c r="I14">
        <v>244</v>
      </c>
      <c r="J14">
        <v>115</v>
      </c>
      <c r="K14">
        <v>10</v>
      </c>
      <c r="L14">
        <v>26</v>
      </c>
      <c r="M14">
        <v>69</v>
      </c>
      <c r="N14">
        <v>68</v>
      </c>
      <c r="O14">
        <v>6</v>
      </c>
      <c r="P14">
        <v>27</v>
      </c>
      <c r="Q14">
        <v>2</v>
      </c>
      <c r="R14">
        <v>76</v>
      </c>
      <c r="S14">
        <v>76</v>
      </c>
      <c r="T14">
        <v>6</v>
      </c>
      <c r="U14">
        <v>24</v>
      </c>
      <c r="V14">
        <v>29</v>
      </c>
    </row>
    <row r="15" spans="1:22" x14ac:dyDescent="0.25">
      <c r="A15" t="s">
        <v>124</v>
      </c>
      <c r="B15" t="s">
        <v>6564</v>
      </c>
      <c r="C15" t="s">
        <v>6562</v>
      </c>
      <c r="E15" t="s">
        <v>6575</v>
      </c>
      <c r="F15" t="s">
        <v>123</v>
      </c>
      <c r="G15" t="s">
        <v>6576</v>
      </c>
      <c r="H15">
        <v>19</v>
      </c>
      <c r="I15">
        <v>13</v>
      </c>
      <c r="J15">
        <v>6</v>
      </c>
      <c r="K15">
        <v>3</v>
      </c>
      <c r="L15">
        <v>0</v>
      </c>
      <c r="M15">
        <v>0</v>
      </c>
      <c r="N15">
        <v>1</v>
      </c>
      <c r="O15">
        <v>1</v>
      </c>
      <c r="P15">
        <v>5</v>
      </c>
      <c r="Q15">
        <v>0</v>
      </c>
      <c r="R15">
        <v>1</v>
      </c>
      <c r="S15">
        <v>1</v>
      </c>
      <c r="T15">
        <v>0</v>
      </c>
      <c r="U15">
        <v>9</v>
      </c>
      <c r="V15">
        <v>7</v>
      </c>
    </row>
    <row r="16" spans="1:22" x14ac:dyDescent="0.25">
      <c r="A16" t="s">
        <v>163</v>
      </c>
      <c r="B16" t="s">
        <v>6564</v>
      </c>
      <c r="C16" t="s">
        <v>6562</v>
      </c>
      <c r="E16" t="s">
        <v>6577</v>
      </c>
      <c r="F16" t="s">
        <v>162</v>
      </c>
      <c r="G16" t="s">
        <v>6567</v>
      </c>
      <c r="H16">
        <v>12</v>
      </c>
      <c r="I16">
        <v>5</v>
      </c>
      <c r="J16">
        <v>7</v>
      </c>
      <c r="K16">
        <v>0</v>
      </c>
      <c r="L16">
        <v>0</v>
      </c>
      <c r="M16">
        <v>5</v>
      </c>
      <c r="N16">
        <v>0</v>
      </c>
      <c r="O16">
        <v>0</v>
      </c>
      <c r="P16">
        <v>0</v>
      </c>
      <c r="Q16">
        <v>2</v>
      </c>
      <c r="R16">
        <v>1</v>
      </c>
      <c r="S16">
        <v>0</v>
      </c>
      <c r="T16">
        <v>0</v>
      </c>
      <c r="U16">
        <v>0</v>
      </c>
      <c r="V16">
        <v>0</v>
      </c>
    </row>
    <row r="17" spans="1:22" x14ac:dyDescent="0.25">
      <c r="A17" t="s">
        <v>168</v>
      </c>
      <c r="B17" t="s">
        <v>6564</v>
      </c>
      <c r="C17" t="s">
        <v>6562</v>
      </c>
      <c r="E17" t="s">
        <v>6578</v>
      </c>
      <c r="F17" t="s">
        <v>167</v>
      </c>
      <c r="G17" t="s">
        <v>6579</v>
      </c>
      <c r="H17">
        <v>10</v>
      </c>
      <c r="I17">
        <v>6</v>
      </c>
      <c r="J17">
        <v>5</v>
      </c>
      <c r="K17">
        <v>0</v>
      </c>
      <c r="L17">
        <v>1</v>
      </c>
      <c r="M17">
        <v>0</v>
      </c>
      <c r="N17">
        <v>4</v>
      </c>
      <c r="O17">
        <v>0</v>
      </c>
      <c r="P17">
        <v>1</v>
      </c>
      <c r="Q17">
        <v>1</v>
      </c>
      <c r="R17">
        <v>1</v>
      </c>
      <c r="S17">
        <v>0</v>
      </c>
      <c r="T17">
        <v>3</v>
      </c>
      <c r="U17">
        <v>1</v>
      </c>
      <c r="V17">
        <v>1</v>
      </c>
    </row>
    <row r="18" spans="1:22" x14ac:dyDescent="0.25">
      <c r="A18" t="s">
        <v>188</v>
      </c>
      <c r="B18" t="s">
        <v>6564</v>
      </c>
      <c r="C18" t="s">
        <v>6562</v>
      </c>
      <c r="E18" t="s">
        <v>6580</v>
      </c>
      <c r="F18" t="s">
        <v>187</v>
      </c>
      <c r="G18" t="s">
        <v>6567</v>
      </c>
      <c r="H18">
        <v>9</v>
      </c>
      <c r="I18">
        <v>7</v>
      </c>
      <c r="J18">
        <v>4</v>
      </c>
      <c r="K18">
        <v>4</v>
      </c>
      <c r="L18">
        <v>0</v>
      </c>
      <c r="M18">
        <v>3</v>
      </c>
      <c r="N18">
        <v>1</v>
      </c>
      <c r="O18">
        <v>1</v>
      </c>
      <c r="P18">
        <v>4</v>
      </c>
      <c r="Q18">
        <v>0</v>
      </c>
      <c r="R18">
        <v>0</v>
      </c>
      <c r="S18">
        <v>0</v>
      </c>
      <c r="T18">
        <v>0</v>
      </c>
      <c r="U18">
        <v>0</v>
      </c>
      <c r="V18">
        <v>1</v>
      </c>
    </row>
    <row r="19" spans="1:22" x14ac:dyDescent="0.25">
      <c r="A19" t="s">
        <v>6581</v>
      </c>
      <c r="B19" t="s">
        <v>6564</v>
      </c>
      <c r="C19" t="s">
        <v>6562</v>
      </c>
      <c r="E19" t="s">
        <v>6582</v>
      </c>
      <c r="F19" t="s">
        <v>6583</v>
      </c>
      <c r="G19" t="s">
        <v>6567</v>
      </c>
      <c r="H19">
        <v>10</v>
      </c>
      <c r="I19">
        <v>7</v>
      </c>
      <c r="J19">
        <v>3</v>
      </c>
      <c r="K19">
        <v>0</v>
      </c>
      <c r="L19">
        <v>0</v>
      </c>
      <c r="M19">
        <v>0</v>
      </c>
      <c r="N19">
        <v>0</v>
      </c>
      <c r="O19">
        <v>0</v>
      </c>
      <c r="P19">
        <v>0</v>
      </c>
      <c r="Q19">
        <v>0</v>
      </c>
      <c r="R19">
        <v>1</v>
      </c>
      <c r="S19">
        <v>0</v>
      </c>
      <c r="T19">
        <v>1</v>
      </c>
      <c r="U19">
        <v>2</v>
      </c>
      <c r="V19">
        <v>1</v>
      </c>
    </row>
    <row r="20" spans="1:22" x14ac:dyDescent="0.25">
      <c r="A20" t="s">
        <v>193</v>
      </c>
      <c r="B20" t="s">
        <v>6564</v>
      </c>
      <c r="C20" t="s">
        <v>6562</v>
      </c>
      <c r="E20" t="s">
        <v>6584</v>
      </c>
      <c r="F20" t="s">
        <v>192</v>
      </c>
      <c r="G20" t="s">
        <v>6567</v>
      </c>
      <c r="H20">
        <v>8</v>
      </c>
      <c r="I20">
        <v>6</v>
      </c>
      <c r="J20">
        <v>2</v>
      </c>
      <c r="K20">
        <v>0</v>
      </c>
      <c r="L20">
        <v>0</v>
      </c>
      <c r="M20">
        <v>0</v>
      </c>
      <c r="N20">
        <v>0</v>
      </c>
      <c r="O20">
        <v>0</v>
      </c>
      <c r="P20">
        <v>0</v>
      </c>
      <c r="Q20">
        <v>0</v>
      </c>
      <c r="R20">
        <v>0</v>
      </c>
      <c r="S20">
        <v>1</v>
      </c>
      <c r="T20">
        <v>7</v>
      </c>
      <c r="U20">
        <v>0</v>
      </c>
      <c r="V20">
        <v>1</v>
      </c>
    </row>
    <row r="21" spans="1:22" x14ac:dyDescent="0.25">
      <c r="A21" t="s">
        <v>6585</v>
      </c>
      <c r="B21" t="s">
        <v>6564</v>
      </c>
      <c r="C21" t="s">
        <v>6562</v>
      </c>
      <c r="E21" t="s">
        <v>6586</v>
      </c>
      <c r="F21" t="s">
        <v>6587</v>
      </c>
      <c r="G21" t="s">
        <v>6567</v>
      </c>
      <c r="H21">
        <v>3</v>
      </c>
      <c r="I21">
        <v>2</v>
      </c>
      <c r="J21">
        <v>1</v>
      </c>
      <c r="K21">
        <v>0</v>
      </c>
      <c r="L21">
        <v>0</v>
      </c>
      <c r="M21">
        <v>0</v>
      </c>
      <c r="N21">
        <v>0</v>
      </c>
      <c r="O21">
        <v>0</v>
      </c>
      <c r="P21">
        <v>0</v>
      </c>
      <c r="Q21">
        <v>0</v>
      </c>
      <c r="R21">
        <v>0</v>
      </c>
      <c r="S21">
        <v>0</v>
      </c>
      <c r="T21">
        <v>0</v>
      </c>
      <c r="U21">
        <v>5</v>
      </c>
      <c r="V21">
        <v>0</v>
      </c>
    </row>
    <row r="22" spans="1:22" x14ac:dyDescent="0.25">
      <c r="A22" t="s">
        <v>199</v>
      </c>
      <c r="B22" t="s">
        <v>6564</v>
      </c>
      <c r="C22" t="s">
        <v>6562</v>
      </c>
      <c r="E22" t="s">
        <v>6588</v>
      </c>
      <c r="F22" t="s">
        <v>198</v>
      </c>
      <c r="G22" t="s">
        <v>6589</v>
      </c>
      <c r="H22">
        <v>5</v>
      </c>
      <c r="I22">
        <v>4</v>
      </c>
      <c r="J22">
        <v>3</v>
      </c>
      <c r="K22">
        <v>0</v>
      </c>
      <c r="L22">
        <v>0</v>
      </c>
      <c r="M22">
        <v>0</v>
      </c>
      <c r="N22">
        <v>0</v>
      </c>
      <c r="O22">
        <v>0</v>
      </c>
      <c r="P22">
        <v>0</v>
      </c>
      <c r="Q22">
        <v>0</v>
      </c>
      <c r="R22">
        <v>3</v>
      </c>
      <c r="S22">
        <v>0</v>
      </c>
      <c r="T22">
        <v>0</v>
      </c>
      <c r="U22">
        <v>0</v>
      </c>
      <c r="V22">
        <v>0</v>
      </c>
    </row>
    <row r="23" spans="1:22" x14ac:dyDescent="0.25">
      <c r="A23" t="s">
        <v>225</v>
      </c>
      <c r="B23" t="s">
        <v>6564</v>
      </c>
      <c r="C23" t="s">
        <v>6562</v>
      </c>
      <c r="E23" t="s">
        <v>6590</v>
      </c>
      <c r="F23" t="s">
        <v>224</v>
      </c>
      <c r="G23" t="s">
        <v>6591</v>
      </c>
      <c r="H23">
        <v>2</v>
      </c>
      <c r="I23">
        <v>1</v>
      </c>
      <c r="J23">
        <v>1</v>
      </c>
      <c r="K23">
        <v>0</v>
      </c>
      <c r="L23">
        <v>0</v>
      </c>
      <c r="M23">
        <v>0</v>
      </c>
      <c r="N23">
        <v>0</v>
      </c>
      <c r="O23">
        <v>0</v>
      </c>
      <c r="P23">
        <v>1</v>
      </c>
      <c r="Q23">
        <v>1</v>
      </c>
      <c r="R23">
        <v>0</v>
      </c>
      <c r="S23">
        <v>0</v>
      </c>
      <c r="T23">
        <v>0</v>
      </c>
      <c r="U23">
        <v>0</v>
      </c>
      <c r="V23">
        <v>0</v>
      </c>
    </row>
    <row r="24" spans="1:22" x14ac:dyDescent="0.25">
      <c r="A24" t="s">
        <v>232</v>
      </c>
      <c r="B24" t="s">
        <v>6564</v>
      </c>
      <c r="C24" t="s">
        <v>6562</v>
      </c>
      <c r="E24" t="s">
        <v>6592</v>
      </c>
      <c r="F24" t="s">
        <v>231</v>
      </c>
      <c r="G24" t="s">
        <v>6567</v>
      </c>
      <c r="H24">
        <v>77</v>
      </c>
      <c r="I24">
        <v>56</v>
      </c>
      <c r="J24">
        <v>23</v>
      </c>
      <c r="K24">
        <v>2</v>
      </c>
      <c r="L24">
        <v>4</v>
      </c>
      <c r="M24">
        <v>4</v>
      </c>
      <c r="N24">
        <v>0</v>
      </c>
      <c r="O24">
        <v>0</v>
      </c>
      <c r="P24">
        <v>16</v>
      </c>
      <c r="Q24">
        <v>8</v>
      </c>
      <c r="R24">
        <v>12</v>
      </c>
      <c r="S24">
        <v>27</v>
      </c>
      <c r="T24">
        <v>1</v>
      </c>
      <c r="U24">
        <v>2</v>
      </c>
      <c r="V24">
        <v>1</v>
      </c>
    </row>
    <row r="25" spans="1:22" x14ac:dyDescent="0.25">
      <c r="A25" t="s">
        <v>238</v>
      </c>
      <c r="B25" t="s">
        <v>6564</v>
      </c>
      <c r="C25" t="s">
        <v>6562</v>
      </c>
      <c r="E25" t="s">
        <v>6593</v>
      </c>
      <c r="F25" t="s">
        <v>237</v>
      </c>
      <c r="G25" t="s">
        <v>6567</v>
      </c>
      <c r="H25">
        <v>6</v>
      </c>
      <c r="I25">
        <v>4</v>
      </c>
      <c r="J25">
        <v>3</v>
      </c>
      <c r="K25">
        <v>0</v>
      </c>
      <c r="L25">
        <v>0</v>
      </c>
      <c r="M25">
        <v>0</v>
      </c>
      <c r="N25">
        <v>0</v>
      </c>
      <c r="O25">
        <v>1</v>
      </c>
      <c r="P25">
        <v>0</v>
      </c>
      <c r="Q25">
        <v>1</v>
      </c>
      <c r="R25">
        <v>0</v>
      </c>
      <c r="S25">
        <v>0</v>
      </c>
      <c r="T25">
        <v>0</v>
      </c>
      <c r="U25">
        <v>0</v>
      </c>
      <c r="V25">
        <v>0</v>
      </c>
    </row>
    <row r="26" spans="1:22" x14ac:dyDescent="0.25">
      <c r="A26" t="s">
        <v>254</v>
      </c>
      <c r="B26" t="s">
        <v>6564</v>
      </c>
      <c r="C26" t="s">
        <v>6562</v>
      </c>
      <c r="E26" t="s">
        <v>6594</v>
      </c>
      <c r="F26" t="s">
        <v>253</v>
      </c>
      <c r="G26" t="s">
        <v>6595</v>
      </c>
      <c r="H26">
        <v>2</v>
      </c>
      <c r="I26">
        <v>1</v>
      </c>
      <c r="J26">
        <v>1</v>
      </c>
      <c r="K26">
        <v>0</v>
      </c>
      <c r="L26">
        <v>4</v>
      </c>
      <c r="M26">
        <v>0</v>
      </c>
      <c r="N26">
        <v>0</v>
      </c>
      <c r="O26">
        <v>0</v>
      </c>
      <c r="P26">
        <v>0</v>
      </c>
      <c r="Q26">
        <v>0</v>
      </c>
      <c r="R26">
        <v>0</v>
      </c>
      <c r="S26">
        <v>0</v>
      </c>
      <c r="T26">
        <v>0</v>
      </c>
      <c r="U26">
        <v>1</v>
      </c>
      <c r="V26">
        <v>0</v>
      </c>
    </row>
    <row r="27" spans="1:22" x14ac:dyDescent="0.25">
      <c r="A27" t="s">
        <v>262</v>
      </c>
      <c r="B27" t="s">
        <v>6564</v>
      </c>
      <c r="C27" t="s">
        <v>6562</v>
      </c>
      <c r="E27" t="s">
        <v>6596</v>
      </c>
      <c r="F27" t="s">
        <v>261</v>
      </c>
      <c r="G27" t="s">
        <v>6567</v>
      </c>
      <c r="H27">
        <v>28</v>
      </c>
      <c r="I27">
        <v>20</v>
      </c>
      <c r="J27">
        <v>9</v>
      </c>
      <c r="K27">
        <v>2</v>
      </c>
      <c r="L27">
        <v>8</v>
      </c>
      <c r="M27">
        <v>3</v>
      </c>
      <c r="N27">
        <v>3</v>
      </c>
      <c r="O27">
        <v>4</v>
      </c>
      <c r="P27">
        <v>5</v>
      </c>
      <c r="Q27">
        <v>1</v>
      </c>
      <c r="R27">
        <v>0</v>
      </c>
      <c r="S27">
        <v>2</v>
      </c>
      <c r="T27">
        <v>0</v>
      </c>
      <c r="U27">
        <v>4</v>
      </c>
      <c r="V27">
        <v>1</v>
      </c>
    </row>
    <row r="28" spans="1:22" x14ac:dyDescent="0.25">
      <c r="A28" t="s">
        <v>265</v>
      </c>
      <c r="B28" t="s">
        <v>6564</v>
      </c>
      <c r="C28" t="s">
        <v>6562</v>
      </c>
      <c r="E28" t="s">
        <v>6597</v>
      </c>
      <c r="F28" t="s">
        <v>264</v>
      </c>
      <c r="G28" t="s">
        <v>6567</v>
      </c>
      <c r="H28">
        <v>21</v>
      </c>
      <c r="I28">
        <v>14</v>
      </c>
      <c r="J28">
        <v>7</v>
      </c>
      <c r="K28">
        <v>0</v>
      </c>
      <c r="L28">
        <v>0</v>
      </c>
      <c r="M28">
        <v>2</v>
      </c>
      <c r="N28">
        <v>3</v>
      </c>
      <c r="O28">
        <v>0</v>
      </c>
      <c r="P28">
        <v>5</v>
      </c>
      <c r="Q28">
        <v>1</v>
      </c>
      <c r="R28">
        <v>0</v>
      </c>
      <c r="S28">
        <v>0</v>
      </c>
      <c r="T28">
        <v>5</v>
      </c>
      <c r="U28">
        <v>4</v>
      </c>
      <c r="V28">
        <v>0</v>
      </c>
    </row>
    <row r="29" spans="1:22" x14ac:dyDescent="0.25">
      <c r="A29" t="s">
        <v>269</v>
      </c>
      <c r="B29" t="s">
        <v>6564</v>
      </c>
      <c r="C29" t="s">
        <v>6562</v>
      </c>
      <c r="E29" t="s">
        <v>6598</v>
      </c>
      <c r="F29" t="s">
        <v>268</v>
      </c>
      <c r="G29" t="s">
        <v>6599</v>
      </c>
      <c r="H29">
        <v>11</v>
      </c>
      <c r="I29">
        <v>9</v>
      </c>
      <c r="J29">
        <v>3</v>
      </c>
      <c r="K29">
        <v>0</v>
      </c>
      <c r="L29">
        <v>0</v>
      </c>
      <c r="M29">
        <v>7</v>
      </c>
      <c r="N29">
        <v>1</v>
      </c>
      <c r="O29">
        <v>5</v>
      </c>
      <c r="P29">
        <v>2</v>
      </c>
      <c r="Q29">
        <v>1</v>
      </c>
      <c r="R29">
        <v>0</v>
      </c>
      <c r="S29">
        <v>2</v>
      </c>
      <c r="T29">
        <v>0</v>
      </c>
      <c r="U29">
        <v>0</v>
      </c>
      <c r="V29">
        <v>4</v>
      </c>
    </row>
    <row r="30" spans="1:22" x14ac:dyDescent="0.25">
      <c r="A30" t="s">
        <v>6600</v>
      </c>
      <c r="B30" t="s">
        <v>6564</v>
      </c>
      <c r="C30" t="s">
        <v>6562</v>
      </c>
      <c r="E30" t="s">
        <v>6601</v>
      </c>
      <c r="F30" t="s">
        <v>6602</v>
      </c>
      <c r="G30" t="s">
        <v>6567</v>
      </c>
      <c r="H30">
        <v>32</v>
      </c>
      <c r="I30">
        <v>0</v>
      </c>
      <c r="J30">
        <v>32</v>
      </c>
      <c r="K30">
        <v>12</v>
      </c>
      <c r="L30">
        <v>7</v>
      </c>
      <c r="M30">
        <v>21</v>
      </c>
      <c r="N30">
        <v>0</v>
      </c>
      <c r="O30">
        <v>1</v>
      </c>
      <c r="P30">
        <v>0</v>
      </c>
      <c r="Q30">
        <v>1</v>
      </c>
      <c r="R30">
        <v>1</v>
      </c>
      <c r="S30">
        <v>2</v>
      </c>
      <c r="T30">
        <v>0</v>
      </c>
      <c r="U30">
        <v>0</v>
      </c>
      <c r="V30">
        <v>0</v>
      </c>
    </row>
    <row r="31" spans="1:22" x14ac:dyDescent="0.25">
      <c r="A31" t="s">
        <v>272</v>
      </c>
      <c r="B31" t="s">
        <v>6564</v>
      </c>
      <c r="C31" t="s">
        <v>6562</v>
      </c>
      <c r="E31" t="s">
        <v>6603</v>
      </c>
      <c r="F31" t="s">
        <v>271</v>
      </c>
      <c r="G31" t="s">
        <v>6567</v>
      </c>
      <c r="H31">
        <v>4</v>
      </c>
      <c r="I31">
        <v>3</v>
      </c>
      <c r="J31">
        <v>3</v>
      </c>
      <c r="K31">
        <v>0</v>
      </c>
      <c r="L31">
        <v>0</v>
      </c>
      <c r="M31">
        <v>0</v>
      </c>
      <c r="N31">
        <v>0</v>
      </c>
      <c r="O31">
        <v>0</v>
      </c>
      <c r="P31">
        <v>0</v>
      </c>
      <c r="Q31">
        <v>0</v>
      </c>
      <c r="R31">
        <v>7</v>
      </c>
      <c r="S31">
        <v>0</v>
      </c>
      <c r="T31">
        <v>0</v>
      </c>
      <c r="U31">
        <v>0</v>
      </c>
      <c r="V31">
        <v>0</v>
      </c>
    </row>
    <row r="32" spans="1:22" x14ac:dyDescent="0.25">
      <c r="A32" t="s">
        <v>274</v>
      </c>
      <c r="B32" t="s">
        <v>6564</v>
      </c>
      <c r="C32" t="s">
        <v>6562</v>
      </c>
      <c r="E32" t="s">
        <v>6604</v>
      </c>
      <c r="F32" t="s">
        <v>273</v>
      </c>
      <c r="G32" t="s">
        <v>6567</v>
      </c>
      <c r="H32">
        <v>27</v>
      </c>
      <c r="I32">
        <v>18</v>
      </c>
      <c r="J32">
        <v>11</v>
      </c>
      <c r="K32">
        <v>0</v>
      </c>
      <c r="L32">
        <v>0</v>
      </c>
      <c r="M32">
        <v>5</v>
      </c>
      <c r="N32">
        <v>0</v>
      </c>
      <c r="O32">
        <v>0</v>
      </c>
      <c r="P32">
        <v>7</v>
      </c>
      <c r="Q32">
        <v>0</v>
      </c>
      <c r="R32">
        <v>20</v>
      </c>
      <c r="S32">
        <v>4</v>
      </c>
      <c r="T32">
        <v>0</v>
      </c>
      <c r="U32">
        <v>2</v>
      </c>
      <c r="V32">
        <v>2</v>
      </c>
    </row>
    <row r="33" spans="1:22" x14ac:dyDescent="0.25">
      <c r="A33" t="s">
        <v>279</v>
      </c>
      <c r="B33" t="s">
        <v>6564</v>
      </c>
      <c r="C33" t="s">
        <v>6562</v>
      </c>
      <c r="E33" t="s">
        <v>6605</v>
      </c>
      <c r="F33" t="s">
        <v>278</v>
      </c>
      <c r="G33" t="s">
        <v>6567</v>
      </c>
      <c r="H33">
        <v>6</v>
      </c>
      <c r="I33">
        <v>3</v>
      </c>
      <c r="J33">
        <v>3</v>
      </c>
      <c r="K33">
        <v>0</v>
      </c>
      <c r="L33">
        <v>0</v>
      </c>
      <c r="M33">
        <v>3</v>
      </c>
      <c r="N33">
        <v>0</v>
      </c>
      <c r="O33">
        <v>0</v>
      </c>
      <c r="P33">
        <v>0</v>
      </c>
      <c r="Q33">
        <v>1</v>
      </c>
      <c r="R33">
        <v>0</v>
      </c>
      <c r="S33">
        <v>0</v>
      </c>
      <c r="T33">
        <v>0</v>
      </c>
      <c r="U33">
        <v>0</v>
      </c>
      <c r="V33">
        <v>1</v>
      </c>
    </row>
    <row r="34" spans="1:22" x14ac:dyDescent="0.25">
      <c r="A34" t="s">
        <v>296</v>
      </c>
      <c r="B34" t="s">
        <v>6564</v>
      </c>
      <c r="C34" t="s">
        <v>6562</v>
      </c>
      <c r="E34" t="s">
        <v>6606</v>
      </c>
      <c r="F34" t="s">
        <v>295</v>
      </c>
      <c r="G34" t="s">
        <v>6567</v>
      </c>
      <c r="H34">
        <v>3</v>
      </c>
      <c r="I34">
        <v>3</v>
      </c>
      <c r="J34">
        <v>0</v>
      </c>
      <c r="K34">
        <v>0</v>
      </c>
      <c r="L34">
        <v>1</v>
      </c>
      <c r="M34">
        <v>0</v>
      </c>
      <c r="N34">
        <v>0</v>
      </c>
      <c r="O34">
        <v>0</v>
      </c>
      <c r="P34">
        <v>0</v>
      </c>
      <c r="Q34">
        <v>0</v>
      </c>
      <c r="R34">
        <v>0</v>
      </c>
      <c r="S34">
        <v>0</v>
      </c>
      <c r="T34">
        <v>0</v>
      </c>
      <c r="U34">
        <v>0</v>
      </c>
      <c r="V34">
        <v>0</v>
      </c>
    </row>
    <row r="35" spans="1:22" x14ac:dyDescent="0.25">
      <c r="A35" t="s">
        <v>299</v>
      </c>
      <c r="B35" t="s">
        <v>6564</v>
      </c>
      <c r="C35" t="s">
        <v>6562</v>
      </c>
      <c r="E35" t="s">
        <v>6607</v>
      </c>
      <c r="F35" t="s">
        <v>298</v>
      </c>
      <c r="G35" t="s">
        <v>6567</v>
      </c>
      <c r="H35">
        <v>28</v>
      </c>
      <c r="I35">
        <v>22</v>
      </c>
      <c r="J35">
        <v>6</v>
      </c>
      <c r="K35">
        <v>1</v>
      </c>
      <c r="L35">
        <v>1</v>
      </c>
      <c r="M35">
        <v>0</v>
      </c>
      <c r="N35">
        <v>1</v>
      </c>
      <c r="O35">
        <v>6</v>
      </c>
      <c r="P35">
        <v>4</v>
      </c>
      <c r="Q35">
        <v>1</v>
      </c>
      <c r="R35">
        <v>11</v>
      </c>
      <c r="S35">
        <v>0</v>
      </c>
      <c r="T35">
        <v>0</v>
      </c>
      <c r="U35">
        <v>7</v>
      </c>
      <c r="V35">
        <v>0</v>
      </c>
    </row>
    <row r="36" spans="1:22" x14ac:dyDescent="0.25">
      <c r="A36" t="s">
        <v>302</v>
      </c>
      <c r="B36" t="s">
        <v>6564</v>
      </c>
      <c r="C36" t="s">
        <v>6562</v>
      </c>
      <c r="E36" t="s">
        <v>6608</v>
      </c>
      <c r="F36" t="s">
        <v>301</v>
      </c>
      <c r="G36" t="s">
        <v>6567</v>
      </c>
      <c r="H36">
        <v>4</v>
      </c>
      <c r="I36">
        <v>4</v>
      </c>
      <c r="J36">
        <v>0</v>
      </c>
      <c r="K36">
        <v>4</v>
      </c>
      <c r="L36">
        <v>0</v>
      </c>
      <c r="M36">
        <v>3</v>
      </c>
      <c r="N36">
        <v>0</v>
      </c>
      <c r="O36">
        <v>0</v>
      </c>
      <c r="P36">
        <v>0</v>
      </c>
      <c r="Q36">
        <v>0</v>
      </c>
      <c r="R36">
        <v>0</v>
      </c>
      <c r="S36">
        <v>0</v>
      </c>
      <c r="T36">
        <v>0</v>
      </c>
      <c r="U36">
        <v>0</v>
      </c>
      <c r="V36">
        <v>0</v>
      </c>
    </row>
    <row r="37" spans="1:22" x14ac:dyDescent="0.25">
      <c r="A37" t="s">
        <v>305</v>
      </c>
      <c r="B37" t="s">
        <v>6564</v>
      </c>
      <c r="C37" t="s">
        <v>6562</v>
      </c>
      <c r="E37" t="s">
        <v>6609</v>
      </c>
      <c r="F37" t="s">
        <v>304</v>
      </c>
      <c r="G37" t="s">
        <v>6567</v>
      </c>
      <c r="H37">
        <v>11</v>
      </c>
      <c r="I37">
        <v>7</v>
      </c>
      <c r="J37">
        <v>4</v>
      </c>
      <c r="K37">
        <v>0</v>
      </c>
      <c r="L37">
        <v>1</v>
      </c>
      <c r="M37">
        <v>0</v>
      </c>
      <c r="N37">
        <v>0</v>
      </c>
      <c r="O37">
        <v>0</v>
      </c>
      <c r="P37">
        <v>7</v>
      </c>
      <c r="Q37">
        <v>2</v>
      </c>
      <c r="R37">
        <v>0</v>
      </c>
      <c r="S37">
        <v>0</v>
      </c>
      <c r="T37">
        <v>5</v>
      </c>
      <c r="U37">
        <v>3</v>
      </c>
      <c r="V37">
        <v>1</v>
      </c>
    </row>
    <row r="38" spans="1:22" x14ac:dyDescent="0.25">
      <c r="A38" t="s">
        <v>310</v>
      </c>
      <c r="B38" t="s">
        <v>6564</v>
      </c>
      <c r="C38" t="s">
        <v>6562</v>
      </c>
      <c r="E38" t="s">
        <v>6610</v>
      </c>
      <c r="F38" t="s">
        <v>309</v>
      </c>
      <c r="G38" t="s">
        <v>6611</v>
      </c>
      <c r="H38">
        <v>2</v>
      </c>
      <c r="I38">
        <v>1</v>
      </c>
      <c r="J38">
        <v>1</v>
      </c>
      <c r="K38">
        <v>0</v>
      </c>
      <c r="L38">
        <v>0</v>
      </c>
      <c r="M38">
        <v>0</v>
      </c>
      <c r="N38">
        <v>0</v>
      </c>
      <c r="O38">
        <v>0</v>
      </c>
      <c r="P38">
        <v>0</v>
      </c>
      <c r="Q38">
        <v>1</v>
      </c>
      <c r="R38">
        <v>0</v>
      </c>
      <c r="S38">
        <v>1</v>
      </c>
      <c r="T38">
        <v>0</v>
      </c>
      <c r="U38">
        <v>0</v>
      </c>
      <c r="V38">
        <v>0</v>
      </c>
    </row>
    <row r="39" spans="1:22" x14ac:dyDescent="0.25">
      <c r="A39" t="s">
        <v>315</v>
      </c>
      <c r="B39" t="s">
        <v>6564</v>
      </c>
      <c r="C39" t="s">
        <v>6562</v>
      </c>
      <c r="E39" t="s">
        <v>6612</v>
      </c>
      <c r="F39" t="s">
        <v>314</v>
      </c>
      <c r="G39" t="s">
        <v>6613</v>
      </c>
      <c r="H39">
        <v>19</v>
      </c>
      <c r="I39">
        <v>8</v>
      </c>
      <c r="J39">
        <v>11</v>
      </c>
      <c r="K39">
        <v>4</v>
      </c>
      <c r="L39">
        <v>4</v>
      </c>
      <c r="M39">
        <v>3</v>
      </c>
      <c r="N39">
        <v>0</v>
      </c>
      <c r="O39">
        <v>0</v>
      </c>
      <c r="P39">
        <v>0</v>
      </c>
      <c r="Q39">
        <v>4</v>
      </c>
      <c r="R39">
        <v>0</v>
      </c>
      <c r="S39">
        <v>2</v>
      </c>
      <c r="T39">
        <v>2</v>
      </c>
      <c r="U39">
        <v>5</v>
      </c>
      <c r="V39">
        <v>1</v>
      </c>
    </row>
    <row r="40" spans="1:22" x14ac:dyDescent="0.25">
      <c r="A40" t="s">
        <v>319</v>
      </c>
      <c r="B40" t="s">
        <v>6564</v>
      </c>
      <c r="C40" t="s">
        <v>6562</v>
      </c>
      <c r="E40" t="s">
        <v>6614</v>
      </c>
      <c r="F40" t="s">
        <v>318</v>
      </c>
      <c r="G40" t="s">
        <v>6567</v>
      </c>
      <c r="H40">
        <v>53</v>
      </c>
      <c r="I40">
        <v>37</v>
      </c>
      <c r="J40">
        <v>17</v>
      </c>
      <c r="K40">
        <v>8</v>
      </c>
      <c r="L40">
        <v>1</v>
      </c>
      <c r="M40">
        <v>0</v>
      </c>
      <c r="N40">
        <v>7</v>
      </c>
      <c r="O40">
        <v>15</v>
      </c>
      <c r="P40">
        <v>11</v>
      </c>
      <c r="Q40">
        <v>1</v>
      </c>
      <c r="R40">
        <v>4</v>
      </c>
      <c r="S40">
        <v>13</v>
      </c>
      <c r="T40">
        <v>3</v>
      </c>
      <c r="U40">
        <v>3</v>
      </c>
      <c r="V40">
        <v>0</v>
      </c>
    </row>
    <row r="41" spans="1:22" x14ac:dyDescent="0.25">
      <c r="A41" t="s">
        <v>322</v>
      </c>
      <c r="B41" t="s">
        <v>6564</v>
      </c>
      <c r="C41" t="s">
        <v>6562</v>
      </c>
      <c r="E41" t="s">
        <v>6615</v>
      </c>
      <c r="F41" t="s">
        <v>321</v>
      </c>
      <c r="G41" t="s">
        <v>6567</v>
      </c>
      <c r="H41">
        <v>42</v>
      </c>
      <c r="I41">
        <v>30</v>
      </c>
      <c r="J41">
        <v>13</v>
      </c>
      <c r="K41">
        <v>0</v>
      </c>
      <c r="L41">
        <v>0</v>
      </c>
      <c r="M41">
        <v>7</v>
      </c>
      <c r="N41">
        <v>0</v>
      </c>
      <c r="O41">
        <v>0</v>
      </c>
      <c r="P41">
        <v>1</v>
      </c>
      <c r="Q41">
        <v>0</v>
      </c>
      <c r="R41">
        <v>8</v>
      </c>
      <c r="S41">
        <v>0</v>
      </c>
      <c r="T41">
        <v>0</v>
      </c>
      <c r="U41">
        <v>19</v>
      </c>
      <c r="V41">
        <v>14</v>
      </c>
    </row>
    <row r="42" spans="1:22" x14ac:dyDescent="0.25">
      <c r="A42" t="s">
        <v>369</v>
      </c>
      <c r="B42" t="s">
        <v>6564</v>
      </c>
      <c r="C42" t="s">
        <v>6562</v>
      </c>
      <c r="E42" t="s">
        <v>7293</v>
      </c>
      <c r="F42" t="s">
        <v>368</v>
      </c>
      <c r="G42" t="s">
        <v>7294</v>
      </c>
      <c r="H42">
        <v>8</v>
      </c>
      <c r="I42">
        <v>5</v>
      </c>
      <c r="J42">
        <v>5</v>
      </c>
      <c r="K42">
        <v>0</v>
      </c>
      <c r="L42">
        <v>7</v>
      </c>
      <c r="M42">
        <v>0</v>
      </c>
      <c r="N42">
        <v>0</v>
      </c>
      <c r="O42">
        <v>4</v>
      </c>
      <c r="P42">
        <v>0</v>
      </c>
      <c r="Q42">
        <v>0</v>
      </c>
      <c r="R42">
        <v>0</v>
      </c>
      <c r="S42">
        <v>3</v>
      </c>
      <c r="T42">
        <v>5</v>
      </c>
      <c r="U42">
        <v>0</v>
      </c>
      <c r="V42">
        <v>1</v>
      </c>
    </row>
    <row r="43" spans="1:22" x14ac:dyDescent="0.25">
      <c r="A43" t="s">
        <v>7050</v>
      </c>
      <c r="B43" t="s">
        <v>6564</v>
      </c>
      <c r="C43" t="s">
        <v>6562</v>
      </c>
      <c r="E43" t="s">
        <v>7051</v>
      </c>
      <c r="F43" t="s">
        <v>373</v>
      </c>
      <c r="G43" t="s">
        <v>7052</v>
      </c>
      <c r="H43">
        <v>21</v>
      </c>
      <c r="I43">
        <v>14</v>
      </c>
      <c r="J43">
        <v>7</v>
      </c>
      <c r="K43">
        <v>1</v>
      </c>
      <c r="L43">
        <v>1</v>
      </c>
      <c r="M43">
        <v>0</v>
      </c>
      <c r="N43">
        <v>2</v>
      </c>
      <c r="O43">
        <v>8</v>
      </c>
      <c r="P43">
        <v>0</v>
      </c>
      <c r="Q43">
        <v>1</v>
      </c>
      <c r="R43">
        <v>0</v>
      </c>
      <c r="S43">
        <v>6</v>
      </c>
      <c r="T43">
        <v>0</v>
      </c>
      <c r="U43">
        <v>8</v>
      </c>
      <c r="V43">
        <v>0</v>
      </c>
    </row>
    <row r="44" spans="1:22" x14ac:dyDescent="0.25">
      <c r="A44" t="s">
        <v>392</v>
      </c>
      <c r="B44" t="s">
        <v>6564</v>
      </c>
      <c r="C44" t="s">
        <v>6562</v>
      </c>
      <c r="E44" t="s">
        <v>7124</v>
      </c>
      <c r="F44" t="s">
        <v>391</v>
      </c>
      <c r="G44" t="s">
        <v>6567</v>
      </c>
      <c r="H44">
        <v>6</v>
      </c>
      <c r="I44">
        <v>1</v>
      </c>
      <c r="J44">
        <v>5</v>
      </c>
      <c r="K44">
        <v>0</v>
      </c>
      <c r="L44">
        <v>0</v>
      </c>
      <c r="M44">
        <v>4</v>
      </c>
      <c r="N44">
        <v>0</v>
      </c>
      <c r="O44">
        <v>0</v>
      </c>
      <c r="P44">
        <v>0</v>
      </c>
      <c r="Q44">
        <v>0</v>
      </c>
      <c r="R44">
        <v>0</v>
      </c>
      <c r="S44">
        <v>0</v>
      </c>
      <c r="T44">
        <v>1</v>
      </c>
      <c r="U44">
        <v>0</v>
      </c>
      <c r="V44">
        <v>0</v>
      </c>
    </row>
    <row r="45" spans="1:22" x14ac:dyDescent="0.25">
      <c r="A45" t="s">
        <v>395</v>
      </c>
      <c r="B45" t="s">
        <v>6564</v>
      </c>
      <c r="C45" t="s">
        <v>6562</v>
      </c>
      <c r="E45" t="s">
        <v>8251</v>
      </c>
      <c r="F45" t="s">
        <v>394</v>
      </c>
      <c r="G45" t="s">
        <v>6567</v>
      </c>
      <c r="H45">
        <v>4</v>
      </c>
      <c r="I45">
        <v>0</v>
      </c>
      <c r="J45">
        <v>4</v>
      </c>
      <c r="K45">
        <v>0</v>
      </c>
      <c r="L45">
        <v>0</v>
      </c>
      <c r="M45">
        <v>0</v>
      </c>
      <c r="N45">
        <v>0</v>
      </c>
      <c r="O45">
        <v>0</v>
      </c>
      <c r="P45">
        <v>0</v>
      </c>
      <c r="Q45">
        <v>0</v>
      </c>
      <c r="R45">
        <v>0</v>
      </c>
      <c r="S45">
        <v>0</v>
      </c>
      <c r="T45">
        <v>0</v>
      </c>
      <c r="U45">
        <v>0</v>
      </c>
      <c r="V45">
        <v>5</v>
      </c>
    </row>
    <row r="46" spans="1:22" x14ac:dyDescent="0.25">
      <c r="A46" t="s">
        <v>8252</v>
      </c>
      <c r="B46" t="s">
        <v>6564</v>
      </c>
      <c r="C46" t="s">
        <v>6562</v>
      </c>
      <c r="E46" t="s">
        <v>8253</v>
      </c>
      <c r="F46" t="s">
        <v>8254</v>
      </c>
      <c r="G46" t="s">
        <v>8255</v>
      </c>
      <c r="H46">
        <v>1</v>
      </c>
      <c r="I46">
        <v>0</v>
      </c>
      <c r="J46">
        <v>1</v>
      </c>
      <c r="K46">
        <v>0</v>
      </c>
      <c r="L46">
        <v>0</v>
      </c>
      <c r="M46">
        <v>0</v>
      </c>
      <c r="N46">
        <v>0</v>
      </c>
      <c r="O46">
        <v>0</v>
      </c>
      <c r="P46">
        <v>0</v>
      </c>
      <c r="Q46">
        <v>0</v>
      </c>
      <c r="R46">
        <v>0</v>
      </c>
      <c r="S46">
        <v>0</v>
      </c>
      <c r="T46">
        <v>0</v>
      </c>
      <c r="U46">
        <v>0</v>
      </c>
      <c r="V46">
        <v>1</v>
      </c>
    </row>
    <row r="47" spans="1:22" x14ac:dyDescent="0.25">
      <c r="A47" t="s">
        <v>430</v>
      </c>
      <c r="B47" t="s">
        <v>6564</v>
      </c>
      <c r="C47" t="s">
        <v>6562</v>
      </c>
      <c r="E47" t="s">
        <v>8256</v>
      </c>
      <c r="F47" t="s">
        <v>429</v>
      </c>
      <c r="G47" t="s">
        <v>6567</v>
      </c>
      <c r="H47">
        <v>6</v>
      </c>
      <c r="I47">
        <v>5</v>
      </c>
      <c r="J47">
        <v>3</v>
      </c>
      <c r="K47">
        <v>0</v>
      </c>
      <c r="L47">
        <v>3</v>
      </c>
      <c r="M47">
        <v>0</v>
      </c>
      <c r="N47">
        <v>0</v>
      </c>
      <c r="O47">
        <v>0</v>
      </c>
      <c r="P47">
        <v>0</v>
      </c>
      <c r="Q47">
        <v>0</v>
      </c>
      <c r="R47">
        <v>3</v>
      </c>
      <c r="S47">
        <v>0</v>
      </c>
      <c r="T47">
        <v>0</v>
      </c>
      <c r="U47">
        <v>2</v>
      </c>
      <c r="V47">
        <v>0</v>
      </c>
    </row>
    <row r="48" spans="1:22" x14ac:dyDescent="0.25">
      <c r="A48" t="s">
        <v>433</v>
      </c>
      <c r="B48" t="s">
        <v>6564</v>
      </c>
      <c r="C48" t="s">
        <v>6562</v>
      </c>
      <c r="E48" t="s">
        <v>8257</v>
      </c>
      <c r="F48" t="s">
        <v>432</v>
      </c>
      <c r="G48" t="s">
        <v>6567</v>
      </c>
      <c r="H48">
        <v>6</v>
      </c>
      <c r="I48">
        <v>5</v>
      </c>
      <c r="J48">
        <v>3</v>
      </c>
      <c r="K48">
        <v>2</v>
      </c>
      <c r="L48">
        <v>4</v>
      </c>
      <c r="M48">
        <v>0</v>
      </c>
      <c r="N48">
        <v>0</v>
      </c>
      <c r="O48">
        <v>0</v>
      </c>
      <c r="P48">
        <v>0</v>
      </c>
      <c r="Q48">
        <v>0</v>
      </c>
      <c r="R48">
        <v>0</v>
      </c>
      <c r="S48">
        <v>0</v>
      </c>
      <c r="T48">
        <v>0</v>
      </c>
      <c r="U48">
        <v>0</v>
      </c>
      <c r="V48">
        <v>4</v>
      </c>
    </row>
    <row r="49" spans="1:22" x14ac:dyDescent="0.25">
      <c r="A49" t="s">
        <v>452</v>
      </c>
      <c r="B49" t="s">
        <v>6564</v>
      </c>
      <c r="C49" t="s">
        <v>6562</v>
      </c>
      <c r="E49" t="s">
        <v>8258</v>
      </c>
      <c r="F49" t="s">
        <v>451</v>
      </c>
      <c r="G49" t="s">
        <v>6567</v>
      </c>
      <c r="H49">
        <v>3</v>
      </c>
      <c r="I49">
        <v>3</v>
      </c>
      <c r="J49">
        <v>0</v>
      </c>
      <c r="K49">
        <v>0</v>
      </c>
      <c r="L49">
        <v>0</v>
      </c>
      <c r="M49">
        <v>0</v>
      </c>
      <c r="N49">
        <v>0</v>
      </c>
      <c r="O49">
        <v>0</v>
      </c>
      <c r="P49">
        <v>0</v>
      </c>
      <c r="Q49">
        <v>0</v>
      </c>
      <c r="R49">
        <v>0</v>
      </c>
      <c r="S49">
        <v>5</v>
      </c>
      <c r="T49">
        <v>3</v>
      </c>
      <c r="U49">
        <v>0</v>
      </c>
      <c r="V49">
        <v>0</v>
      </c>
    </row>
    <row r="50" spans="1:22" x14ac:dyDescent="0.25">
      <c r="A50" t="s">
        <v>455</v>
      </c>
      <c r="B50" t="s">
        <v>6564</v>
      </c>
      <c r="C50" t="s">
        <v>6562</v>
      </c>
      <c r="E50" t="s">
        <v>7359</v>
      </c>
      <c r="F50" t="s">
        <v>454</v>
      </c>
      <c r="G50" t="s">
        <v>7360</v>
      </c>
      <c r="H50">
        <v>5</v>
      </c>
      <c r="I50">
        <v>5</v>
      </c>
      <c r="J50">
        <v>0</v>
      </c>
      <c r="K50">
        <v>2</v>
      </c>
      <c r="L50">
        <v>0</v>
      </c>
      <c r="M50">
        <v>4</v>
      </c>
      <c r="N50">
        <v>0</v>
      </c>
      <c r="O50">
        <v>0</v>
      </c>
      <c r="P50">
        <v>4</v>
      </c>
      <c r="Q50">
        <v>0</v>
      </c>
      <c r="R50">
        <v>0</v>
      </c>
      <c r="S50">
        <v>0</v>
      </c>
      <c r="T50">
        <v>0</v>
      </c>
      <c r="U50">
        <v>0</v>
      </c>
      <c r="V50">
        <v>0</v>
      </c>
    </row>
    <row r="51" spans="1:22" x14ac:dyDescent="0.25">
      <c r="A51" t="s">
        <v>460</v>
      </c>
      <c r="B51" t="s">
        <v>6564</v>
      </c>
      <c r="C51" t="s">
        <v>6562</v>
      </c>
      <c r="E51" t="s">
        <v>6972</v>
      </c>
      <c r="F51" t="s">
        <v>459</v>
      </c>
      <c r="G51" t="s">
        <v>6973</v>
      </c>
      <c r="H51">
        <v>11</v>
      </c>
      <c r="I51">
        <v>8</v>
      </c>
      <c r="J51">
        <v>3</v>
      </c>
      <c r="K51">
        <v>4</v>
      </c>
      <c r="L51">
        <v>8</v>
      </c>
      <c r="M51">
        <v>0</v>
      </c>
      <c r="N51">
        <v>0</v>
      </c>
      <c r="O51">
        <v>5</v>
      </c>
      <c r="P51">
        <v>0</v>
      </c>
      <c r="Q51">
        <v>1</v>
      </c>
      <c r="R51">
        <v>1</v>
      </c>
      <c r="S51">
        <v>1</v>
      </c>
      <c r="T51">
        <v>0</v>
      </c>
      <c r="U51">
        <v>0</v>
      </c>
      <c r="V51">
        <v>1</v>
      </c>
    </row>
    <row r="52" spans="1:22" x14ac:dyDescent="0.25">
      <c r="A52" t="s">
        <v>479</v>
      </c>
      <c r="B52" t="s">
        <v>6564</v>
      </c>
      <c r="C52" t="s">
        <v>6562</v>
      </c>
      <c r="E52" t="s">
        <v>8259</v>
      </c>
      <c r="F52" t="s">
        <v>478</v>
      </c>
      <c r="G52" t="s">
        <v>6567</v>
      </c>
      <c r="H52">
        <v>8</v>
      </c>
      <c r="I52">
        <v>8</v>
      </c>
      <c r="J52">
        <v>0</v>
      </c>
      <c r="K52">
        <v>1</v>
      </c>
      <c r="L52">
        <v>0</v>
      </c>
      <c r="M52">
        <v>0</v>
      </c>
      <c r="N52">
        <v>0</v>
      </c>
      <c r="O52">
        <v>0</v>
      </c>
      <c r="P52">
        <v>0</v>
      </c>
      <c r="Q52">
        <v>1</v>
      </c>
      <c r="R52">
        <v>0</v>
      </c>
      <c r="S52">
        <v>2</v>
      </c>
      <c r="T52">
        <v>8</v>
      </c>
      <c r="U52">
        <v>0</v>
      </c>
      <c r="V52">
        <v>4</v>
      </c>
    </row>
    <row r="53" spans="1:22" x14ac:dyDescent="0.25">
      <c r="A53" t="s">
        <v>482</v>
      </c>
      <c r="B53" t="s">
        <v>6564</v>
      </c>
      <c r="C53" t="s">
        <v>6562</v>
      </c>
      <c r="E53" t="s">
        <v>8011</v>
      </c>
      <c r="F53" t="s">
        <v>481</v>
      </c>
      <c r="G53" t="s">
        <v>8012</v>
      </c>
      <c r="H53">
        <v>5</v>
      </c>
      <c r="I53">
        <v>3</v>
      </c>
      <c r="J53">
        <v>4</v>
      </c>
      <c r="K53">
        <v>7</v>
      </c>
      <c r="L53">
        <v>0</v>
      </c>
      <c r="M53">
        <v>0</v>
      </c>
      <c r="N53">
        <v>0</v>
      </c>
      <c r="O53">
        <v>0</v>
      </c>
      <c r="P53">
        <v>4</v>
      </c>
      <c r="Q53">
        <v>0</v>
      </c>
      <c r="R53">
        <v>0</v>
      </c>
      <c r="S53">
        <v>0</v>
      </c>
      <c r="T53">
        <v>0</v>
      </c>
      <c r="U53">
        <v>0</v>
      </c>
      <c r="V53">
        <v>0</v>
      </c>
    </row>
    <row r="54" spans="1:22" x14ac:dyDescent="0.25">
      <c r="A54" t="s">
        <v>8260</v>
      </c>
      <c r="B54" t="s">
        <v>6564</v>
      </c>
      <c r="C54" t="s">
        <v>6562</v>
      </c>
      <c r="E54" t="s">
        <v>8261</v>
      </c>
      <c r="F54" t="s">
        <v>8262</v>
      </c>
      <c r="G54" t="s">
        <v>6567</v>
      </c>
      <c r="H54">
        <v>7</v>
      </c>
      <c r="I54">
        <v>0</v>
      </c>
      <c r="J54">
        <v>7</v>
      </c>
      <c r="K54">
        <v>0</v>
      </c>
      <c r="L54">
        <v>0</v>
      </c>
      <c r="M54">
        <v>0</v>
      </c>
      <c r="N54">
        <v>0</v>
      </c>
      <c r="O54">
        <v>0</v>
      </c>
      <c r="P54">
        <v>0</v>
      </c>
      <c r="Q54">
        <v>0</v>
      </c>
      <c r="R54">
        <v>4</v>
      </c>
      <c r="S54">
        <v>0</v>
      </c>
      <c r="T54">
        <v>0</v>
      </c>
      <c r="U54">
        <v>0</v>
      </c>
      <c r="V54">
        <v>1</v>
      </c>
    </row>
    <row r="55" spans="1:22" x14ac:dyDescent="0.25">
      <c r="A55" t="s">
        <v>485</v>
      </c>
      <c r="B55" t="s">
        <v>6564</v>
      </c>
      <c r="C55" t="s">
        <v>6562</v>
      </c>
      <c r="E55" t="s">
        <v>7405</v>
      </c>
      <c r="F55" t="s">
        <v>484</v>
      </c>
      <c r="G55" t="s">
        <v>7406</v>
      </c>
      <c r="H55">
        <v>4</v>
      </c>
      <c r="I55">
        <v>2</v>
      </c>
      <c r="J55">
        <v>2</v>
      </c>
      <c r="K55">
        <v>0</v>
      </c>
      <c r="L55">
        <v>0</v>
      </c>
      <c r="M55">
        <v>0</v>
      </c>
      <c r="N55">
        <v>0</v>
      </c>
      <c r="O55">
        <v>1</v>
      </c>
      <c r="P55">
        <v>0</v>
      </c>
      <c r="Q55">
        <v>1</v>
      </c>
      <c r="R55">
        <v>0</v>
      </c>
      <c r="S55">
        <v>0</v>
      </c>
      <c r="T55">
        <v>1</v>
      </c>
      <c r="U55">
        <v>0</v>
      </c>
      <c r="V55">
        <v>0</v>
      </c>
    </row>
    <row r="56" spans="1:22" x14ac:dyDescent="0.25">
      <c r="A56" t="s">
        <v>8263</v>
      </c>
      <c r="B56" t="s">
        <v>6564</v>
      </c>
      <c r="C56" t="s">
        <v>6562</v>
      </c>
      <c r="F56" t="s">
        <v>8264</v>
      </c>
      <c r="G56" t="s">
        <v>6567</v>
      </c>
      <c r="H56">
        <v>2</v>
      </c>
      <c r="I56">
        <v>0</v>
      </c>
      <c r="J56">
        <v>2</v>
      </c>
      <c r="K56">
        <v>0</v>
      </c>
      <c r="L56">
        <v>0</v>
      </c>
      <c r="M56">
        <v>0</v>
      </c>
      <c r="N56">
        <v>2</v>
      </c>
      <c r="O56">
        <v>0</v>
      </c>
      <c r="P56">
        <v>0</v>
      </c>
      <c r="Q56">
        <v>0</v>
      </c>
      <c r="R56">
        <v>0</v>
      </c>
      <c r="S56">
        <v>0</v>
      </c>
      <c r="T56">
        <v>0</v>
      </c>
      <c r="U56">
        <v>0</v>
      </c>
      <c r="V56">
        <v>0</v>
      </c>
    </row>
    <row r="57" spans="1:22" x14ac:dyDescent="0.25">
      <c r="A57" t="s">
        <v>8265</v>
      </c>
      <c r="B57" t="s">
        <v>6564</v>
      </c>
      <c r="C57" t="s">
        <v>6562</v>
      </c>
      <c r="F57" t="s">
        <v>8266</v>
      </c>
      <c r="G57" t="s">
        <v>6567</v>
      </c>
      <c r="H57">
        <v>7</v>
      </c>
      <c r="I57">
        <v>5</v>
      </c>
      <c r="J57">
        <v>4</v>
      </c>
      <c r="K57">
        <v>0</v>
      </c>
      <c r="L57">
        <v>0</v>
      </c>
      <c r="M57">
        <v>4</v>
      </c>
      <c r="N57">
        <v>0</v>
      </c>
      <c r="O57">
        <v>0</v>
      </c>
      <c r="P57">
        <v>0</v>
      </c>
      <c r="Q57">
        <v>0</v>
      </c>
      <c r="R57">
        <v>1</v>
      </c>
      <c r="S57">
        <v>8</v>
      </c>
      <c r="T57">
        <v>0</v>
      </c>
      <c r="U57">
        <v>0</v>
      </c>
      <c r="V57">
        <v>0</v>
      </c>
    </row>
    <row r="58" spans="1:22" x14ac:dyDescent="0.25">
      <c r="A58" t="s">
        <v>495</v>
      </c>
      <c r="B58" t="s">
        <v>6564</v>
      </c>
      <c r="C58" t="s">
        <v>6562</v>
      </c>
      <c r="E58" t="s">
        <v>8267</v>
      </c>
      <c r="F58" t="s">
        <v>494</v>
      </c>
      <c r="G58" t="s">
        <v>6567</v>
      </c>
      <c r="H58">
        <v>3</v>
      </c>
      <c r="I58">
        <v>3</v>
      </c>
      <c r="J58">
        <v>0</v>
      </c>
      <c r="K58">
        <v>0</v>
      </c>
      <c r="L58">
        <v>0</v>
      </c>
      <c r="M58">
        <v>0</v>
      </c>
      <c r="N58">
        <v>0</v>
      </c>
      <c r="O58">
        <v>0</v>
      </c>
      <c r="P58">
        <v>0</v>
      </c>
      <c r="Q58">
        <v>0</v>
      </c>
      <c r="R58">
        <v>0</v>
      </c>
      <c r="S58">
        <v>1</v>
      </c>
      <c r="T58">
        <v>0</v>
      </c>
      <c r="U58">
        <v>0</v>
      </c>
      <c r="V58">
        <v>0</v>
      </c>
    </row>
    <row r="59" spans="1:22" x14ac:dyDescent="0.25">
      <c r="A59" t="s">
        <v>498</v>
      </c>
      <c r="B59" t="s">
        <v>6564</v>
      </c>
      <c r="C59" t="s">
        <v>6562</v>
      </c>
      <c r="E59" t="s">
        <v>7384</v>
      </c>
      <c r="F59" t="s">
        <v>497</v>
      </c>
      <c r="G59" t="s">
        <v>6567</v>
      </c>
      <c r="H59">
        <v>2</v>
      </c>
      <c r="I59">
        <v>1</v>
      </c>
      <c r="J59">
        <v>1</v>
      </c>
      <c r="K59">
        <v>0</v>
      </c>
      <c r="L59">
        <v>0</v>
      </c>
      <c r="M59">
        <v>0</v>
      </c>
      <c r="N59">
        <v>0</v>
      </c>
      <c r="O59">
        <v>0</v>
      </c>
      <c r="P59">
        <v>0</v>
      </c>
      <c r="Q59">
        <v>0</v>
      </c>
      <c r="R59">
        <v>0</v>
      </c>
      <c r="S59">
        <v>0</v>
      </c>
      <c r="T59">
        <v>0</v>
      </c>
      <c r="U59">
        <v>2</v>
      </c>
      <c r="V59">
        <v>0</v>
      </c>
    </row>
    <row r="60" spans="1:22" x14ac:dyDescent="0.25">
      <c r="A60" t="s">
        <v>503</v>
      </c>
      <c r="B60" t="s">
        <v>6564</v>
      </c>
      <c r="C60" t="s">
        <v>6562</v>
      </c>
      <c r="E60" t="s">
        <v>6859</v>
      </c>
      <c r="F60" t="s">
        <v>502</v>
      </c>
      <c r="G60" t="s">
        <v>6567</v>
      </c>
      <c r="H60">
        <v>8</v>
      </c>
      <c r="I60">
        <v>4</v>
      </c>
      <c r="J60">
        <v>6</v>
      </c>
      <c r="K60">
        <v>0</v>
      </c>
      <c r="L60">
        <v>1</v>
      </c>
      <c r="M60">
        <v>0</v>
      </c>
      <c r="N60">
        <v>0</v>
      </c>
      <c r="O60">
        <v>0</v>
      </c>
      <c r="P60">
        <v>0</v>
      </c>
      <c r="Q60">
        <v>0</v>
      </c>
      <c r="R60">
        <v>4</v>
      </c>
      <c r="S60">
        <v>0</v>
      </c>
      <c r="T60">
        <v>2</v>
      </c>
      <c r="U60">
        <v>1</v>
      </c>
      <c r="V60">
        <v>3</v>
      </c>
    </row>
    <row r="61" spans="1:22" x14ac:dyDescent="0.25">
      <c r="A61" t="s">
        <v>506</v>
      </c>
      <c r="B61" t="s">
        <v>6564</v>
      </c>
      <c r="C61" t="s">
        <v>6562</v>
      </c>
      <c r="E61" t="s">
        <v>7062</v>
      </c>
      <c r="F61" t="s">
        <v>505</v>
      </c>
      <c r="G61" t="s">
        <v>6567</v>
      </c>
      <c r="H61">
        <v>4</v>
      </c>
      <c r="I61">
        <v>3</v>
      </c>
      <c r="J61">
        <v>3</v>
      </c>
      <c r="K61">
        <v>0</v>
      </c>
      <c r="L61">
        <v>0</v>
      </c>
      <c r="M61">
        <v>0</v>
      </c>
      <c r="N61">
        <v>0</v>
      </c>
      <c r="O61">
        <v>0</v>
      </c>
      <c r="P61">
        <v>0</v>
      </c>
      <c r="Q61">
        <v>4</v>
      </c>
      <c r="R61">
        <v>0</v>
      </c>
      <c r="S61">
        <v>0</v>
      </c>
      <c r="T61">
        <v>0</v>
      </c>
      <c r="U61">
        <v>0</v>
      </c>
      <c r="V61">
        <v>0</v>
      </c>
    </row>
    <row r="62" spans="1:22" x14ac:dyDescent="0.25">
      <c r="A62" t="s">
        <v>510</v>
      </c>
      <c r="B62" t="s">
        <v>6564</v>
      </c>
      <c r="C62" t="s">
        <v>6562</v>
      </c>
      <c r="E62" t="s">
        <v>8268</v>
      </c>
      <c r="F62" t="s">
        <v>509</v>
      </c>
      <c r="G62" t="s">
        <v>6567</v>
      </c>
      <c r="H62">
        <v>3</v>
      </c>
      <c r="I62">
        <v>3</v>
      </c>
      <c r="J62">
        <v>0</v>
      </c>
      <c r="K62">
        <v>0</v>
      </c>
      <c r="L62">
        <v>0</v>
      </c>
      <c r="M62">
        <v>3</v>
      </c>
      <c r="N62">
        <v>0</v>
      </c>
      <c r="O62">
        <v>0</v>
      </c>
      <c r="P62">
        <v>0</v>
      </c>
      <c r="Q62">
        <v>0</v>
      </c>
      <c r="R62">
        <v>0</v>
      </c>
      <c r="S62">
        <v>0</v>
      </c>
      <c r="T62">
        <v>0</v>
      </c>
      <c r="U62">
        <v>0</v>
      </c>
      <c r="V62">
        <v>0</v>
      </c>
    </row>
    <row r="63" spans="1:22" x14ac:dyDescent="0.25">
      <c r="A63" t="s">
        <v>513</v>
      </c>
      <c r="B63" t="s">
        <v>6564</v>
      </c>
      <c r="C63" t="s">
        <v>6562</v>
      </c>
      <c r="E63" t="s">
        <v>6665</v>
      </c>
      <c r="F63" t="s">
        <v>512</v>
      </c>
      <c r="G63" t="s">
        <v>6666</v>
      </c>
      <c r="H63">
        <v>285</v>
      </c>
      <c r="I63">
        <v>194</v>
      </c>
      <c r="J63">
        <v>92</v>
      </c>
      <c r="K63">
        <v>1</v>
      </c>
      <c r="L63">
        <v>9</v>
      </c>
      <c r="M63">
        <v>2</v>
      </c>
      <c r="N63">
        <v>13</v>
      </c>
      <c r="O63">
        <v>20</v>
      </c>
      <c r="P63">
        <v>18</v>
      </c>
      <c r="Q63">
        <v>28</v>
      </c>
      <c r="R63">
        <v>58</v>
      </c>
      <c r="S63">
        <v>80</v>
      </c>
      <c r="T63">
        <v>12</v>
      </c>
      <c r="U63">
        <v>112</v>
      </c>
      <c r="V63">
        <v>25</v>
      </c>
    </row>
    <row r="64" spans="1:22" x14ac:dyDescent="0.25">
      <c r="A64" t="s">
        <v>519</v>
      </c>
      <c r="B64" t="s">
        <v>6564</v>
      </c>
      <c r="C64" t="s">
        <v>6562</v>
      </c>
      <c r="E64" t="s">
        <v>6842</v>
      </c>
      <c r="F64" t="s">
        <v>518</v>
      </c>
      <c r="G64" t="s">
        <v>6843</v>
      </c>
      <c r="H64">
        <v>19</v>
      </c>
      <c r="I64">
        <v>14</v>
      </c>
      <c r="J64">
        <v>7</v>
      </c>
      <c r="K64">
        <v>0</v>
      </c>
      <c r="L64">
        <v>1</v>
      </c>
      <c r="M64">
        <v>0</v>
      </c>
      <c r="N64">
        <v>0</v>
      </c>
      <c r="O64">
        <v>7</v>
      </c>
      <c r="P64">
        <v>0</v>
      </c>
      <c r="Q64">
        <v>2</v>
      </c>
      <c r="R64">
        <v>0</v>
      </c>
      <c r="S64">
        <v>1</v>
      </c>
      <c r="T64">
        <v>0</v>
      </c>
      <c r="U64">
        <v>17</v>
      </c>
      <c r="V64">
        <v>0</v>
      </c>
    </row>
    <row r="65" spans="1:22" x14ac:dyDescent="0.25">
      <c r="A65" t="s">
        <v>524</v>
      </c>
      <c r="B65" t="s">
        <v>6564</v>
      </c>
      <c r="C65" t="s">
        <v>6562</v>
      </c>
      <c r="E65" t="s">
        <v>8269</v>
      </c>
      <c r="F65" t="s">
        <v>523</v>
      </c>
      <c r="G65" t="s">
        <v>6567</v>
      </c>
      <c r="H65">
        <v>9</v>
      </c>
      <c r="I65">
        <v>7</v>
      </c>
      <c r="J65">
        <v>4</v>
      </c>
      <c r="K65">
        <v>0</v>
      </c>
      <c r="L65">
        <v>0</v>
      </c>
      <c r="M65">
        <v>0</v>
      </c>
      <c r="N65">
        <v>0</v>
      </c>
      <c r="O65">
        <v>0</v>
      </c>
      <c r="P65">
        <v>0</v>
      </c>
      <c r="Q65">
        <v>0</v>
      </c>
      <c r="R65">
        <v>0</v>
      </c>
      <c r="S65">
        <v>1</v>
      </c>
      <c r="T65">
        <v>0</v>
      </c>
      <c r="U65">
        <v>3</v>
      </c>
      <c r="V65">
        <v>7</v>
      </c>
    </row>
    <row r="66" spans="1:22" x14ac:dyDescent="0.25">
      <c r="A66" t="s">
        <v>527</v>
      </c>
      <c r="B66" t="s">
        <v>6564</v>
      </c>
      <c r="C66" t="s">
        <v>6562</v>
      </c>
      <c r="E66" t="s">
        <v>6968</v>
      </c>
      <c r="F66" t="s">
        <v>526</v>
      </c>
      <c r="G66" t="s">
        <v>6567</v>
      </c>
      <c r="H66">
        <v>46</v>
      </c>
      <c r="I66">
        <v>31</v>
      </c>
      <c r="J66">
        <v>17</v>
      </c>
      <c r="K66">
        <v>4</v>
      </c>
      <c r="L66">
        <v>7</v>
      </c>
      <c r="M66">
        <v>0</v>
      </c>
      <c r="N66">
        <v>0</v>
      </c>
      <c r="O66">
        <v>0</v>
      </c>
      <c r="P66">
        <v>4</v>
      </c>
      <c r="Q66">
        <v>0</v>
      </c>
      <c r="R66">
        <v>8</v>
      </c>
      <c r="S66">
        <v>4</v>
      </c>
      <c r="T66">
        <v>8</v>
      </c>
      <c r="U66">
        <v>0</v>
      </c>
      <c r="V66">
        <v>3</v>
      </c>
    </row>
    <row r="67" spans="1:22" x14ac:dyDescent="0.25">
      <c r="A67" t="s">
        <v>531</v>
      </c>
      <c r="B67" t="s">
        <v>6564</v>
      </c>
      <c r="C67" t="s">
        <v>6562</v>
      </c>
      <c r="E67" t="s">
        <v>7691</v>
      </c>
      <c r="F67" t="s">
        <v>530</v>
      </c>
      <c r="G67" t="s">
        <v>6567</v>
      </c>
      <c r="H67">
        <v>5</v>
      </c>
      <c r="I67">
        <v>4</v>
      </c>
      <c r="J67">
        <v>3</v>
      </c>
      <c r="K67">
        <v>0</v>
      </c>
      <c r="L67">
        <v>1</v>
      </c>
      <c r="M67">
        <v>0</v>
      </c>
      <c r="N67">
        <v>2</v>
      </c>
      <c r="O67">
        <v>0</v>
      </c>
      <c r="P67">
        <v>0</v>
      </c>
      <c r="Q67">
        <v>0</v>
      </c>
      <c r="R67">
        <v>0</v>
      </c>
      <c r="S67">
        <v>0</v>
      </c>
      <c r="T67">
        <v>0</v>
      </c>
      <c r="U67">
        <v>0</v>
      </c>
      <c r="V67">
        <v>0</v>
      </c>
    </row>
    <row r="68" spans="1:22" x14ac:dyDescent="0.25">
      <c r="A68" t="s">
        <v>534</v>
      </c>
      <c r="B68" t="s">
        <v>6564</v>
      </c>
      <c r="C68" t="s">
        <v>6562</v>
      </c>
      <c r="E68" t="s">
        <v>7562</v>
      </c>
      <c r="F68" t="s">
        <v>533</v>
      </c>
      <c r="G68" t="s">
        <v>7563</v>
      </c>
      <c r="H68">
        <v>4</v>
      </c>
      <c r="I68">
        <v>2</v>
      </c>
      <c r="J68">
        <v>2</v>
      </c>
      <c r="K68">
        <v>0</v>
      </c>
      <c r="L68">
        <v>0</v>
      </c>
      <c r="M68">
        <v>0</v>
      </c>
      <c r="N68">
        <v>0</v>
      </c>
      <c r="O68">
        <v>0</v>
      </c>
      <c r="P68">
        <v>0</v>
      </c>
      <c r="Q68">
        <v>0</v>
      </c>
      <c r="R68">
        <v>0</v>
      </c>
      <c r="S68">
        <v>0</v>
      </c>
      <c r="T68">
        <v>7</v>
      </c>
      <c r="U68">
        <v>0</v>
      </c>
      <c r="V68">
        <v>4</v>
      </c>
    </row>
    <row r="69" spans="1:22" x14ac:dyDescent="0.25">
      <c r="A69" t="s">
        <v>537</v>
      </c>
      <c r="B69" t="s">
        <v>6564</v>
      </c>
      <c r="C69" t="s">
        <v>6562</v>
      </c>
      <c r="E69" t="s">
        <v>7597</v>
      </c>
      <c r="F69" t="s">
        <v>536</v>
      </c>
      <c r="G69" t="s">
        <v>6567</v>
      </c>
      <c r="H69">
        <v>4</v>
      </c>
      <c r="I69">
        <v>2</v>
      </c>
      <c r="J69">
        <v>2</v>
      </c>
      <c r="K69">
        <v>0</v>
      </c>
      <c r="L69">
        <v>0</v>
      </c>
      <c r="M69">
        <v>0</v>
      </c>
      <c r="N69">
        <v>4</v>
      </c>
      <c r="O69">
        <v>0</v>
      </c>
      <c r="P69">
        <v>0</v>
      </c>
      <c r="Q69">
        <v>0</v>
      </c>
      <c r="R69">
        <v>0</v>
      </c>
      <c r="S69">
        <v>0</v>
      </c>
      <c r="T69">
        <v>0</v>
      </c>
      <c r="U69">
        <v>0</v>
      </c>
      <c r="V69">
        <v>0</v>
      </c>
    </row>
    <row r="70" spans="1:22" x14ac:dyDescent="0.25">
      <c r="A70" t="s">
        <v>546</v>
      </c>
      <c r="B70" t="s">
        <v>6564</v>
      </c>
      <c r="C70" t="s">
        <v>6562</v>
      </c>
      <c r="E70" t="s">
        <v>6820</v>
      </c>
      <c r="F70" t="s">
        <v>545</v>
      </c>
      <c r="G70" t="s">
        <v>6821</v>
      </c>
      <c r="H70">
        <v>12</v>
      </c>
      <c r="I70">
        <v>7</v>
      </c>
      <c r="J70">
        <v>7</v>
      </c>
      <c r="K70">
        <v>1</v>
      </c>
      <c r="L70">
        <v>0</v>
      </c>
      <c r="M70">
        <v>3</v>
      </c>
      <c r="N70">
        <v>0</v>
      </c>
      <c r="O70">
        <v>0</v>
      </c>
      <c r="P70">
        <v>0</v>
      </c>
      <c r="Q70">
        <v>0</v>
      </c>
      <c r="R70">
        <v>26</v>
      </c>
      <c r="S70">
        <v>0</v>
      </c>
      <c r="T70">
        <v>2</v>
      </c>
      <c r="U70">
        <v>0</v>
      </c>
      <c r="V70">
        <v>0</v>
      </c>
    </row>
    <row r="71" spans="1:22" x14ac:dyDescent="0.25">
      <c r="A71" t="s">
        <v>552</v>
      </c>
      <c r="B71" t="s">
        <v>6564</v>
      </c>
      <c r="C71" t="s">
        <v>6562</v>
      </c>
      <c r="E71" t="s">
        <v>7099</v>
      </c>
      <c r="F71" t="s">
        <v>551</v>
      </c>
      <c r="G71" t="s">
        <v>6567</v>
      </c>
      <c r="H71">
        <v>5</v>
      </c>
      <c r="I71">
        <v>5</v>
      </c>
      <c r="J71">
        <v>0</v>
      </c>
      <c r="K71">
        <v>0</v>
      </c>
      <c r="L71">
        <v>0</v>
      </c>
      <c r="M71">
        <v>0</v>
      </c>
      <c r="N71">
        <v>0</v>
      </c>
      <c r="O71">
        <v>1</v>
      </c>
      <c r="P71">
        <v>1</v>
      </c>
      <c r="Q71">
        <v>0</v>
      </c>
      <c r="R71">
        <v>0</v>
      </c>
      <c r="S71">
        <v>0</v>
      </c>
      <c r="T71">
        <v>0</v>
      </c>
      <c r="U71">
        <v>0</v>
      </c>
      <c r="V71">
        <v>0</v>
      </c>
    </row>
    <row r="72" spans="1:22" x14ac:dyDescent="0.25">
      <c r="A72" t="s">
        <v>6828</v>
      </c>
      <c r="B72" t="s">
        <v>6564</v>
      </c>
      <c r="C72" t="s">
        <v>6562</v>
      </c>
      <c r="E72" t="s">
        <v>6829</v>
      </c>
      <c r="F72" t="s">
        <v>554</v>
      </c>
      <c r="G72" t="s">
        <v>6567</v>
      </c>
      <c r="H72">
        <v>19</v>
      </c>
      <c r="I72">
        <v>13</v>
      </c>
      <c r="J72">
        <v>6</v>
      </c>
      <c r="K72">
        <v>2</v>
      </c>
      <c r="L72">
        <v>4</v>
      </c>
      <c r="M72">
        <v>2</v>
      </c>
      <c r="N72">
        <v>1</v>
      </c>
      <c r="O72">
        <v>0</v>
      </c>
      <c r="P72">
        <v>0</v>
      </c>
      <c r="Q72">
        <v>5</v>
      </c>
      <c r="R72">
        <v>1</v>
      </c>
      <c r="S72">
        <v>3</v>
      </c>
      <c r="T72">
        <v>0</v>
      </c>
      <c r="U72">
        <v>1</v>
      </c>
      <c r="V72">
        <v>0</v>
      </c>
    </row>
    <row r="73" spans="1:22" x14ac:dyDescent="0.25">
      <c r="A73" t="s">
        <v>558</v>
      </c>
      <c r="B73" t="s">
        <v>6564</v>
      </c>
      <c r="C73" t="s">
        <v>6562</v>
      </c>
      <c r="E73" t="s">
        <v>6897</v>
      </c>
      <c r="F73" t="s">
        <v>557</v>
      </c>
      <c r="G73" t="s">
        <v>6567</v>
      </c>
      <c r="H73">
        <v>11</v>
      </c>
      <c r="I73">
        <v>6</v>
      </c>
      <c r="J73">
        <v>5</v>
      </c>
      <c r="K73">
        <v>0</v>
      </c>
      <c r="L73">
        <v>0</v>
      </c>
      <c r="M73">
        <v>0</v>
      </c>
      <c r="N73">
        <v>1</v>
      </c>
      <c r="O73">
        <v>0</v>
      </c>
      <c r="P73">
        <v>0</v>
      </c>
      <c r="Q73">
        <v>0</v>
      </c>
      <c r="R73">
        <v>0</v>
      </c>
      <c r="S73">
        <v>1</v>
      </c>
      <c r="T73">
        <v>0</v>
      </c>
      <c r="U73">
        <v>11</v>
      </c>
      <c r="V73">
        <v>0</v>
      </c>
    </row>
    <row r="74" spans="1:22" x14ac:dyDescent="0.25">
      <c r="A74" t="s">
        <v>567</v>
      </c>
      <c r="B74" t="s">
        <v>6564</v>
      </c>
      <c r="C74" t="s">
        <v>6562</v>
      </c>
      <c r="E74" t="s">
        <v>8270</v>
      </c>
      <c r="F74" t="s">
        <v>566</v>
      </c>
      <c r="G74" t="s">
        <v>6567</v>
      </c>
      <c r="H74">
        <v>1</v>
      </c>
      <c r="I74">
        <v>1</v>
      </c>
      <c r="J74">
        <v>0</v>
      </c>
      <c r="K74">
        <v>0</v>
      </c>
      <c r="L74">
        <v>0</v>
      </c>
      <c r="M74">
        <v>0</v>
      </c>
      <c r="N74">
        <v>0</v>
      </c>
      <c r="O74">
        <v>0</v>
      </c>
      <c r="P74">
        <v>1</v>
      </c>
      <c r="Q74">
        <v>0</v>
      </c>
      <c r="R74">
        <v>0</v>
      </c>
      <c r="S74">
        <v>0</v>
      </c>
      <c r="T74">
        <v>0</v>
      </c>
      <c r="U74">
        <v>0</v>
      </c>
      <c r="V74">
        <v>0</v>
      </c>
    </row>
    <row r="75" spans="1:22" x14ac:dyDescent="0.25">
      <c r="A75" t="s">
        <v>8271</v>
      </c>
      <c r="B75" t="s">
        <v>6564</v>
      </c>
      <c r="C75" t="s">
        <v>6562</v>
      </c>
      <c r="E75" t="s">
        <v>8272</v>
      </c>
      <c r="F75" t="s">
        <v>8273</v>
      </c>
      <c r="G75" t="s">
        <v>6567</v>
      </c>
      <c r="H75">
        <v>11</v>
      </c>
      <c r="I75">
        <v>0</v>
      </c>
      <c r="J75">
        <v>11</v>
      </c>
      <c r="K75">
        <v>0</v>
      </c>
      <c r="L75">
        <v>2</v>
      </c>
      <c r="M75">
        <v>1</v>
      </c>
      <c r="N75">
        <v>1</v>
      </c>
      <c r="O75">
        <v>3</v>
      </c>
      <c r="P75">
        <v>4</v>
      </c>
      <c r="Q75">
        <v>3</v>
      </c>
      <c r="R75">
        <v>0</v>
      </c>
      <c r="S75">
        <v>0</v>
      </c>
      <c r="T75">
        <v>1</v>
      </c>
      <c r="U75">
        <v>4</v>
      </c>
      <c r="V75">
        <v>2</v>
      </c>
    </row>
    <row r="76" spans="1:22" x14ac:dyDescent="0.25">
      <c r="A76" t="s">
        <v>592</v>
      </c>
      <c r="B76" t="s">
        <v>6564</v>
      </c>
      <c r="C76" t="s">
        <v>6562</v>
      </c>
      <c r="E76" t="s">
        <v>8274</v>
      </c>
      <c r="F76" t="s">
        <v>591</v>
      </c>
      <c r="G76" t="s">
        <v>6567</v>
      </c>
      <c r="H76">
        <v>112</v>
      </c>
      <c r="I76">
        <v>86</v>
      </c>
      <c r="J76">
        <v>27</v>
      </c>
      <c r="K76">
        <v>1</v>
      </c>
      <c r="L76">
        <v>2</v>
      </c>
      <c r="M76">
        <v>16</v>
      </c>
      <c r="N76">
        <v>0</v>
      </c>
      <c r="O76">
        <v>26</v>
      </c>
      <c r="P76">
        <v>15</v>
      </c>
      <c r="Q76">
        <v>24</v>
      </c>
      <c r="R76">
        <v>4</v>
      </c>
      <c r="S76">
        <v>9</v>
      </c>
      <c r="T76">
        <v>20</v>
      </c>
      <c r="U76">
        <v>2</v>
      </c>
      <c r="V76">
        <v>1</v>
      </c>
    </row>
    <row r="77" spans="1:22" x14ac:dyDescent="0.25">
      <c r="A77" t="s">
        <v>605</v>
      </c>
      <c r="B77" t="s">
        <v>6564</v>
      </c>
      <c r="C77" t="s">
        <v>6562</v>
      </c>
      <c r="E77" t="s">
        <v>7342</v>
      </c>
      <c r="F77" t="s">
        <v>604</v>
      </c>
      <c r="G77" t="s">
        <v>7343</v>
      </c>
      <c r="H77">
        <v>18</v>
      </c>
      <c r="I77">
        <v>13</v>
      </c>
      <c r="J77">
        <v>5</v>
      </c>
      <c r="K77">
        <v>0</v>
      </c>
      <c r="L77">
        <v>2</v>
      </c>
      <c r="M77">
        <v>1</v>
      </c>
      <c r="N77">
        <v>1</v>
      </c>
      <c r="O77">
        <v>1</v>
      </c>
      <c r="P77">
        <v>7</v>
      </c>
      <c r="Q77">
        <v>0</v>
      </c>
      <c r="R77">
        <v>11</v>
      </c>
      <c r="S77">
        <v>0</v>
      </c>
      <c r="T77">
        <v>3</v>
      </c>
      <c r="U77">
        <v>0</v>
      </c>
      <c r="V77">
        <v>0</v>
      </c>
    </row>
    <row r="78" spans="1:22" x14ac:dyDescent="0.25">
      <c r="A78" t="s">
        <v>648</v>
      </c>
      <c r="B78" t="s">
        <v>6564</v>
      </c>
      <c r="C78" t="s">
        <v>6562</v>
      </c>
      <c r="E78" t="s">
        <v>8275</v>
      </c>
      <c r="F78" t="s">
        <v>647</v>
      </c>
      <c r="G78" t="s">
        <v>6567</v>
      </c>
      <c r="H78">
        <v>5</v>
      </c>
      <c r="I78">
        <v>4</v>
      </c>
      <c r="J78">
        <v>3</v>
      </c>
      <c r="K78">
        <v>4</v>
      </c>
      <c r="L78">
        <v>0</v>
      </c>
      <c r="M78">
        <v>0</v>
      </c>
      <c r="N78">
        <v>0</v>
      </c>
      <c r="O78">
        <v>0</v>
      </c>
      <c r="P78">
        <v>0</v>
      </c>
      <c r="Q78">
        <v>0</v>
      </c>
      <c r="R78">
        <v>0</v>
      </c>
      <c r="S78">
        <v>0</v>
      </c>
      <c r="T78">
        <v>0</v>
      </c>
      <c r="U78">
        <v>0</v>
      </c>
      <c r="V78">
        <v>1</v>
      </c>
    </row>
    <row r="79" spans="1:22" x14ac:dyDescent="0.25">
      <c r="A79" t="s">
        <v>661</v>
      </c>
      <c r="B79" t="s">
        <v>6564</v>
      </c>
      <c r="C79" t="s">
        <v>6562</v>
      </c>
      <c r="E79" t="s">
        <v>8026</v>
      </c>
      <c r="F79" t="s">
        <v>660</v>
      </c>
      <c r="G79" t="s">
        <v>6567</v>
      </c>
      <c r="H79">
        <v>2</v>
      </c>
      <c r="I79">
        <v>2</v>
      </c>
      <c r="J79">
        <v>0</v>
      </c>
      <c r="K79">
        <v>0</v>
      </c>
      <c r="L79">
        <v>0</v>
      </c>
      <c r="M79">
        <v>0</v>
      </c>
      <c r="N79">
        <v>0</v>
      </c>
      <c r="O79">
        <v>0</v>
      </c>
      <c r="P79">
        <v>0</v>
      </c>
      <c r="Q79">
        <v>0</v>
      </c>
      <c r="R79">
        <v>1</v>
      </c>
      <c r="S79">
        <v>0</v>
      </c>
      <c r="T79">
        <v>0</v>
      </c>
      <c r="U79">
        <v>4</v>
      </c>
      <c r="V79">
        <v>0</v>
      </c>
    </row>
    <row r="80" spans="1:22" x14ac:dyDescent="0.25">
      <c r="A80" t="s">
        <v>673</v>
      </c>
      <c r="B80" t="s">
        <v>6564</v>
      </c>
      <c r="C80" t="s">
        <v>6562</v>
      </c>
      <c r="E80" t="s">
        <v>8276</v>
      </c>
      <c r="F80" t="s">
        <v>672</v>
      </c>
      <c r="G80" t="s">
        <v>8277</v>
      </c>
      <c r="H80">
        <v>29</v>
      </c>
      <c r="I80">
        <v>22</v>
      </c>
      <c r="J80">
        <v>7</v>
      </c>
      <c r="K80">
        <v>4</v>
      </c>
      <c r="L80">
        <v>0</v>
      </c>
      <c r="M80">
        <v>13</v>
      </c>
      <c r="N80">
        <v>15</v>
      </c>
      <c r="O80">
        <v>4</v>
      </c>
      <c r="P80">
        <v>4</v>
      </c>
      <c r="Q80">
        <v>1</v>
      </c>
      <c r="R80">
        <v>2</v>
      </c>
      <c r="S80">
        <v>0</v>
      </c>
      <c r="T80">
        <v>0</v>
      </c>
      <c r="U80">
        <v>0</v>
      </c>
      <c r="V80">
        <v>0</v>
      </c>
    </row>
    <row r="81" spans="1:22" x14ac:dyDescent="0.25">
      <c r="A81" t="s">
        <v>8278</v>
      </c>
      <c r="B81" t="s">
        <v>6564</v>
      </c>
      <c r="C81" t="s">
        <v>6562</v>
      </c>
      <c r="E81" t="s">
        <v>8279</v>
      </c>
      <c r="F81" t="s">
        <v>8280</v>
      </c>
      <c r="G81" t="s">
        <v>6567</v>
      </c>
      <c r="H81">
        <v>4</v>
      </c>
      <c r="I81">
        <v>3</v>
      </c>
      <c r="J81">
        <v>3</v>
      </c>
      <c r="K81">
        <v>0</v>
      </c>
      <c r="L81">
        <v>1</v>
      </c>
      <c r="M81">
        <v>0</v>
      </c>
      <c r="N81">
        <v>0</v>
      </c>
      <c r="O81">
        <v>0</v>
      </c>
      <c r="P81">
        <v>1</v>
      </c>
      <c r="Q81">
        <v>0</v>
      </c>
      <c r="R81">
        <v>0</v>
      </c>
      <c r="S81">
        <v>0</v>
      </c>
      <c r="T81">
        <v>0</v>
      </c>
      <c r="U81">
        <v>0</v>
      </c>
      <c r="V81">
        <v>0</v>
      </c>
    </row>
    <row r="82" spans="1:22" x14ac:dyDescent="0.25">
      <c r="A82" t="s">
        <v>8281</v>
      </c>
      <c r="B82" t="s">
        <v>6564</v>
      </c>
      <c r="C82" t="s">
        <v>6562</v>
      </c>
      <c r="E82" t="s">
        <v>8282</v>
      </c>
      <c r="F82" t="s">
        <v>8283</v>
      </c>
      <c r="G82" t="s">
        <v>6567</v>
      </c>
      <c r="H82">
        <v>13</v>
      </c>
      <c r="I82">
        <v>0</v>
      </c>
      <c r="J82">
        <v>13</v>
      </c>
      <c r="K82">
        <v>0</v>
      </c>
      <c r="L82">
        <v>0</v>
      </c>
      <c r="M82">
        <v>0</v>
      </c>
      <c r="N82">
        <v>0</v>
      </c>
      <c r="O82">
        <v>7</v>
      </c>
      <c r="P82">
        <v>17</v>
      </c>
      <c r="Q82">
        <v>0</v>
      </c>
      <c r="R82">
        <v>0</v>
      </c>
      <c r="S82">
        <v>0</v>
      </c>
      <c r="T82">
        <v>0</v>
      </c>
      <c r="U82">
        <v>2</v>
      </c>
      <c r="V82">
        <v>0</v>
      </c>
    </row>
    <row r="83" spans="1:22" x14ac:dyDescent="0.25">
      <c r="A83" t="s">
        <v>694</v>
      </c>
      <c r="B83" t="s">
        <v>6564</v>
      </c>
      <c r="C83" t="s">
        <v>6562</v>
      </c>
      <c r="E83" t="s">
        <v>7407</v>
      </c>
      <c r="F83" t="s">
        <v>693</v>
      </c>
      <c r="G83" t="s">
        <v>6567</v>
      </c>
      <c r="H83">
        <v>2</v>
      </c>
      <c r="I83">
        <v>2</v>
      </c>
      <c r="J83">
        <v>0</v>
      </c>
      <c r="K83">
        <v>0</v>
      </c>
      <c r="L83">
        <v>0</v>
      </c>
      <c r="M83">
        <v>0</v>
      </c>
      <c r="N83">
        <v>0</v>
      </c>
      <c r="O83">
        <v>0</v>
      </c>
      <c r="P83">
        <v>3</v>
      </c>
      <c r="Q83">
        <v>1</v>
      </c>
      <c r="R83">
        <v>0</v>
      </c>
      <c r="S83">
        <v>0</v>
      </c>
      <c r="T83">
        <v>0</v>
      </c>
      <c r="U83">
        <v>0</v>
      </c>
      <c r="V83">
        <v>0</v>
      </c>
    </row>
    <row r="84" spans="1:22" x14ac:dyDescent="0.25">
      <c r="A84" t="s">
        <v>7015</v>
      </c>
      <c r="B84" t="s">
        <v>6564</v>
      </c>
      <c r="C84" t="s">
        <v>6562</v>
      </c>
      <c r="E84" t="s">
        <v>7016</v>
      </c>
      <c r="F84" t="s">
        <v>696</v>
      </c>
      <c r="G84" t="s">
        <v>6567</v>
      </c>
      <c r="H84">
        <v>5</v>
      </c>
      <c r="I84">
        <v>4</v>
      </c>
      <c r="J84">
        <v>3</v>
      </c>
      <c r="K84">
        <v>0</v>
      </c>
      <c r="L84">
        <v>0</v>
      </c>
      <c r="M84">
        <v>0</v>
      </c>
      <c r="N84">
        <v>0</v>
      </c>
      <c r="O84">
        <v>0</v>
      </c>
      <c r="P84">
        <v>0</v>
      </c>
      <c r="Q84">
        <v>0</v>
      </c>
      <c r="R84">
        <v>0</v>
      </c>
      <c r="S84">
        <v>0</v>
      </c>
      <c r="T84">
        <v>0</v>
      </c>
      <c r="U84">
        <v>0</v>
      </c>
      <c r="V84">
        <v>7</v>
      </c>
    </row>
    <row r="85" spans="1:22" x14ac:dyDescent="0.25">
      <c r="A85" t="s">
        <v>8284</v>
      </c>
      <c r="B85" t="s">
        <v>8285</v>
      </c>
      <c r="C85" t="s">
        <v>6562</v>
      </c>
      <c r="E85" t="s">
        <v>8286</v>
      </c>
      <c r="F85" t="s">
        <v>8287</v>
      </c>
      <c r="G85" t="s">
        <v>6567</v>
      </c>
      <c r="H85">
        <v>14</v>
      </c>
      <c r="I85">
        <v>11</v>
      </c>
      <c r="J85">
        <v>4</v>
      </c>
      <c r="K85">
        <v>0</v>
      </c>
      <c r="L85">
        <v>0</v>
      </c>
      <c r="M85">
        <v>0</v>
      </c>
      <c r="N85">
        <v>3</v>
      </c>
      <c r="O85">
        <v>0</v>
      </c>
      <c r="P85">
        <v>7</v>
      </c>
      <c r="Q85">
        <v>3</v>
      </c>
      <c r="R85">
        <v>0</v>
      </c>
      <c r="S85">
        <v>2</v>
      </c>
      <c r="T85">
        <v>4</v>
      </c>
      <c r="U85">
        <v>0</v>
      </c>
      <c r="V85">
        <v>0</v>
      </c>
    </row>
    <row r="86" spans="1:22" x14ac:dyDescent="0.25">
      <c r="A86" t="s">
        <v>6792</v>
      </c>
      <c r="B86" t="s">
        <v>6564</v>
      </c>
      <c r="C86" t="s">
        <v>6562</v>
      </c>
      <c r="E86" t="s">
        <v>6793</v>
      </c>
      <c r="F86" t="s">
        <v>708</v>
      </c>
      <c r="G86" t="s">
        <v>6794</v>
      </c>
      <c r="H86">
        <v>74</v>
      </c>
      <c r="I86">
        <v>49</v>
      </c>
      <c r="J86">
        <v>26</v>
      </c>
      <c r="K86">
        <v>20</v>
      </c>
      <c r="L86">
        <v>14</v>
      </c>
      <c r="M86">
        <v>60</v>
      </c>
      <c r="N86">
        <v>2</v>
      </c>
      <c r="O86">
        <v>1</v>
      </c>
      <c r="P86">
        <v>1</v>
      </c>
      <c r="Q86">
        <v>1</v>
      </c>
      <c r="R86">
        <v>8</v>
      </c>
      <c r="S86">
        <v>9</v>
      </c>
      <c r="T86">
        <v>6</v>
      </c>
      <c r="U86">
        <v>1</v>
      </c>
      <c r="V86">
        <v>1</v>
      </c>
    </row>
    <row r="87" spans="1:22" x14ac:dyDescent="0.25">
      <c r="A87" t="s">
        <v>712</v>
      </c>
      <c r="B87" t="s">
        <v>6564</v>
      </c>
      <c r="C87" t="s">
        <v>6562</v>
      </c>
      <c r="E87" t="s">
        <v>7261</v>
      </c>
      <c r="F87" t="s">
        <v>711</v>
      </c>
      <c r="G87" t="s">
        <v>6567</v>
      </c>
      <c r="H87">
        <v>17</v>
      </c>
      <c r="I87">
        <v>14</v>
      </c>
      <c r="J87">
        <v>4</v>
      </c>
      <c r="K87">
        <v>1</v>
      </c>
      <c r="L87">
        <v>0</v>
      </c>
      <c r="M87">
        <v>7</v>
      </c>
      <c r="N87">
        <v>0</v>
      </c>
      <c r="O87">
        <v>0</v>
      </c>
      <c r="P87">
        <v>2</v>
      </c>
      <c r="Q87">
        <v>0</v>
      </c>
      <c r="R87">
        <v>3</v>
      </c>
      <c r="S87">
        <v>4</v>
      </c>
      <c r="T87">
        <v>0</v>
      </c>
      <c r="U87">
        <v>4</v>
      </c>
      <c r="V87">
        <v>2</v>
      </c>
    </row>
    <row r="88" spans="1:22" x14ac:dyDescent="0.25">
      <c r="A88" t="s">
        <v>715</v>
      </c>
      <c r="B88" t="s">
        <v>6564</v>
      </c>
      <c r="C88" t="s">
        <v>6562</v>
      </c>
      <c r="E88" t="s">
        <v>7007</v>
      </c>
      <c r="F88" t="s">
        <v>714</v>
      </c>
      <c r="G88" t="s">
        <v>6567</v>
      </c>
      <c r="H88">
        <v>12</v>
      </c>
      <c r="I88">
        <v>10</v>
      </c>
      <c r="J88">
        <v>2</v>
      </c>
      <c r="K88">
        <v>2</v>
      </c>
      <c r="L88">
        <v>2</v>
      </c>
      <c r="M88">
        <v>3</v>
      </c>
      <c r="N88">
        <v>1</v>
      </c>
      <c r="O88">
        <v>0</v>
      </c>
      <c r="P88">
        <v>0</v>
      </c>
      <c r="Q88">
        <v>0</v>
      </c>
      <c r="R88">
        <v>0</v>
      </c>
      <c r="S88">
        <v>4</v>
      </c>
      <c r="T88">
        <v>5</v>
      </c>
      <c r="U88">
        <v>0</v>
      </c>
      <c r="V88">
        <v>0</v>
      </c>
    </row>
    <row r="89" spans="1:22" x14ac:dyDescent="0.25">
      <c r="A89" t="s">
        <v>734</v>
      </c>
      <c r="B89" t="s">
        <v>6564</v>
      </c>
      <c r="C89" t="s">
        <v>6562</v>
      </c>
      <c r="E89" t="s">
        <v>7771</v>
      </c>
      <c r="F89" t="s">
        <v>733</v>
      </c>
      <c r="G89" t="s">
        <v>6567</v>
      </c>
      <c r="H89">
        <v>1</v>
      </c>
      <c r="I89">
        <v>1</v>
      </c>
      <c r="J89">
        <v>0</v>
      </c>
      <c r="K89">
        <v>0</v>
      </c>
      <c r="L89">
        <v>0</v>
      </c>
      <c r="M89">
        <v>0</v>
      </c>
      <c r="N89">
        <v>0</v>
      </c>
      <c r="O89">
        <v>3</v>
      </c>
      <c r="P89">
        <v>0</v>
      </c>
      <c r="Q89">
        <v>0</v>
      </c>
      <c r="R89">
        <v>0</v>
      </c>
      <c r="S89">
        <v>0</v>
      </c>
      <c r="T89">
        <v>0</v>
      </c>
      <c r="U89">
        <v>0</v>
      </c>
      <c r="V89">
        <v>0</v>
      </c>
    </row>
    <row r="90" spans="1:22" x14ac:dyDescent="0.25">
      <c r="A90" t="s">
        <v>744</v>
      </c>
      <c r="B90" t="s">
        <v>6564</v>
      </c>
      <c r="C90" t="s">
        <v>6562</v>
      </c>
      <c r="E90" t="s">
        <v>7416</v>
      </c>
      <c r="F90" t="s">
        <v>743</v>
      </c>
      <c r="G90" t="s">
        <v>6567</v>
      </c>
      <c r="H90">
        <v>2</v>
      </c>
      <c r="I90">
        <v>2</v>
      </c>
      <c r="J90">
        <v>0</v>
      </c>
      <c r="K90">
        <v>0</v>
      </c>
      <c r="L90">
        <v>0</v>
      </c>
      <c r="M90">
        <v>4</v>
      </c>
      <c r="N90">
        <v>0</v>
      </c>
      <c r="O90">
        <v>0</v>
      </c>
      <c r="P90">
        <v>0</v>
      </c>
      <c r="Q90">
        <v>0</v>
      </c>
      <c r="R90">
        <v>0</v>
      </c>
      <c r="S90">
        <v>0</v>
      </c>
      <c r="T90">
        <v>0</v>
      </c>
      <c r="U90">
        <v>3</v>
      </c>
      <c r="V90">
        <v>0</v>
      </c>
    </row>
    <row r="91" spans="1:22" x14ac:dyDescent="0.25">
      <c r="A91" t="s">
        <v>756</v>
      </c>
      <c r="B91" t="s">
        <v>6564</v>
      </c>
      <c r="C91" t="s">
        <v>6562</v>
      </c>
      <c r="E91" t="s">
        <v>8288</v>
      </c>
      <c r="F91" t="s">
        <v>755</v>
      </c>
      <c r="G91" t="s">
        <v>6567</v>
      </c>
      <c r="H91">
        <v>7</v>
      </c>
      <c r="I91">
        <v>6</v>
      </c>
      <c r="J91">
        <v>3</v>
      </c>
      <c r="K91">
        <v>0</v>
      </c>
      <c r="L91">
        <v>2</v>
      </c>
      <c r="M91">
        <v>0</v>
      </c>
      <c r="N91">
        <v>0</v>
      </c>
      <c r="O91">
        <v>0</v>
      </c>
      <c r="P91">
        <v>5</v>
      </c>
      <c r="Q91">
        <v>0</v>
      </c>
      <c r="R91">
        <v>0</v>
      </c>
      <c r="S91">
        <v>1</v>
      </c>
      <c r="T91">
        <v>0</v>
      </c>
      <c r="U91">
        <v>0</v>
      </c>
      <c r="V91">
        <v>0</v>
      </c>
    </row>
    <row r="92" spans="1:22" x14ac:dyDescent="0.25">
      <c r="A92" t="s">
        <v>782</v>
      </c>
      <c r="B92" t="s">
        <v>6564</v>
      </c>
      <c r="C92" t="s">
        <v>6562</v>
      </c>
      <c r="E92" t="s">
        <v>7863</v>
      </c>
      <c r="F92" t="s">
        <v>781</v>
      </c>
      <c r="G92" t="s">
        <v>7864</v>
      </c>
      <c r="H92">
        <v>8</v>
      </c>
      <c r="I92">
        <v>6</v>
      </c>
      <c r="J92">
        <v>2</v>
      </c>
      <c r="K92">
        <v>0</v>
      </c>
      <c r="L92">
        <v>0</v>
      </c>
      <c r="M92">
        <v>0</v>
      </c>
      <c r="N92">
        <v>0</v>
      </c>
      <c r="O92">
        <v>0</v>
      </c>
      <c r="P92">
        <v>2</v>
      </c>
      <c r="Q92">
        <v>0</v>
      </c>
      <c r="R92">
        <v>0</v>
      </c>
      <c r="S92">
        <v>0</v>
      </c>
      <c r="T92">
        <v>0</v>
      </c>
      <c r="U92">
        <v>13</v>
      </c>
      <c r="V92">
        <v>0</v>
      </c>
    </row>
    <row r="93" spans="1:22" x14ac:dyDescent="0.25">
      <c r="A93" t="s">
        <v>7297</v>
      </c>
      <c r="B93" t="s">
        <v>6564</v>
      </c>
      <c r="C93" t="s">
        <v>6562</v>
      </c>
      <c r="E93" t="s">
        <v>7298</v>
      </c>
      <c r="F93" t="s">
        <v>784</v>
      </c>
      <c r="G93" t="s">
        <v>7299</v>
      </c>
      <c r="H93">
        <v>41</v>
      </c>
      <c r="I93">
        <v>35</v>
      </c>
      <c r="J93">
        <v>8</v>
      </c>
      <c r="K93">
        <v>0</v>
      </c>
      <c r="L93">
        <v>1</v>
      </c>
      <c r="M93">
        <v>0</v>
      </c>
      <c r="N93">
        <v>3</v>
      </c>
      <c r="O93">
        <v>4</v>
      </c>
      <c r="P93">
        <v>4</v>
      </c>
      <c r="Q93">
        <v>1</v>
      </c>
      <c r="R93">
        <v>7</v>
      </c>
      <c r="S93">
        <v>1</v>
      </c>
      <c r="T93">
        <v>0</v>
      </c>
      <c r="U93">
        <v>0</v>
      </c>
      <c r="V93">
        <v>4</v>
      </c>
    </row>
    <row r="94" spans="1:22" x14ac:dyDescent="0.25">
      <c r="A94" t="s">
        <v>788</v>
      </c>
      <c r="B94" t="s">
        <v>6564</v>
      </c>
      <c r="C94" t="s">
        <v>6562</v>
      </c>
      <c r="E94" t="s">
        <v>7800</v>
      </c>
      <c r="F94" t="s">
        <v>787</v>
      </c>
      <c r="G94" t="s">
        <v>7801</v>
      </c>
      <c r="H94">
        <v>1</v>
      </c>
      <c r="I94">
        <v>1</v>
      </c>
      <c r="J94">
        <v>0</v>
      </c>
      <c r="K94">
        <v>0</v>
      </c>
      <c r="L94">
        <v>0</v>
      </c>
      <c r="M94">
        <v>0</v>
      </c>
      <c r="N94">
        <v>0</v>
      </c>
      <c r="O94">
        <v>0</v>
      </c>
      <c r="P94">
        <v>0</v>
      </c>
      <c r="Q94">
        <v>0</v>
      </c>
      <c r="R94">
        <v>0</v>
      </c>
      <c r="S94">
        <v>0</v>
      </c>
      <c r="T94">
        <v>1</v>
      </c>
      <c r="U94">
        <v>0</v>
      </c>
      <c r="V94">
        <v>0</v>
      </c>
    </row>
    <row r="95" spans="1:22" x14ac:dyDescent="0.25">
      <c r="A95" t="s">
        <v>791</v>
      </c>
      <c r="B95" t="s">
        <v>6564</v>
      </c>
      <c r="C95" t="s">
        <v>6562</v>
      </c>
      <c r="E95" t="s">
        <v>8289</v>
      </c>
      <c r="F95" t="s">
        <v>790</v>
      </c>
      <c r="G95" t="s">
        <v>6567</v>
      </c>
      <c r="H95">
        <v>4</v>
      </c>
      <c r="I95">
        <v>4</v>
      </c>
      <c r="J95">
        <v>0</v>
      </c>
      <c r="K95">
        <v>0</v>
      </c>
      <c r="L95">
        <v>0</v>
      </c>
      <c r="M95">
        <v>0</v>
      </c>
      <c r="N95">
        <v>0</v>
      </c>
      <c r="O95">
        <v>0</v>
      </c>
      <c r="P95">
        <v>0</v>
      </c>
      <c r="Q95">
        <v>0</v>
      </c>
      <c r="R95">
        <v>1</v>
      </c>
      <c r="S95">
        <v>0</v>
      </c>
      <c r="T95">
        <v>1</v>
      </c>
      <c r="U95">
        <v>0</v>
      </c>
      <c r="V95">
        <v>0</v>
      </c>
    </row>
    <row r="96" spans="1:22" x14ac:dyDescent="0.25">
      <c r="A96" t="s">
        <v>8290</v>
      </c>
      <c r="B96" t="s">
        <v>6564</v>
      </c>
      <c r="C96" t="s">
        <v>6562</v>
      </c>
      <c r="E96" t="s">
        <v>8291</v>
      </c>
      <c r="F96" t="s">
        <v>8292</v>
      </c>
      <c r="G96" t="s">
        <v>6567</v>
      </c>
      <c r="H96">
        <v>4</v>
      </c>
      <c r="I96">
        <v>2</v>
      </c>
      <c r="J96">
        <v>2</v>
      </c>
      <c r="K96">
        <v>0</v>
      </c>
      <c r="L96">
        <v>0</v>
      </c>
      <c r="M96">
        <v>2</v>
      </c>
      <c r="N96">
        <v>0</v>
      </c>
      <c r="O96">
        <v>0</v>
      </c>
      <c r="P96">
        <v>0</v>
      </c>
      <c r="Q96">
        <v>5</v>
      </c>
      <c r="R96">
        <v>0</v>
      </c>
      <c r="S96">
        <v>0</v>
      </c>
      <c r="T96">
        <v>0</v>
      </c>
      <c r="U96">
        <v>0</v>
      </c>
      <c r="V96">
        <v>0</v>
      </c>
    </row>
    <row r="97" spans="1:22" x14ac:dyDescent="0.25">
      <c r="A97" t="s">
        <v>811</v>
      </c>
      <c r="B97" t="s">
        <v>6564</v>
      </c>
      <c r="C97" t="s">
        <v>6562</v>
      </c>
      <c r="E97" t="s">
        <v>7216</v>
      </c>
      <c r="F97" t="s">
        <v>810</v>
      </c>
      <c r="G97" t="s">
        <v>7217</v>
      </c>
      <c r="H97">
        <v>40</v>
      </c>
      <c r="I97">
        <v>30</v>
      </c>
      <c r="J97">
        <v>11</v>
      </c>
      <c r="K97">
        <v>17</v>
      </c>
      <c r="L97">
        <v>1</v>
      </c>
      <c r="M97">
        <v>4</v>
      </c>
      <c r="N97">
        <v>2</v>
      </c>
      <c r="O97">
        <v>0</v>
      </c>
      <c r="P97">
        <v>1</v>
      </c>
      <c r="Q97">
        <v>2</v>
      </c>
      <c r="R97">
        <v>5</v>
      </c>
      <c r="S97">
        <v>0</v>
      </c>
      <c r="T97">
        <v>1</v>
      </c>
      <c r="U97">
        <v>24</v>
      </c>
      <c r="V97">
        <v>1</v>
      </c>
    </row>
    <row r="98" spans="1:22" x14ac:dyDescent="0.25">
      <c r="A98" t="s">
        <v>814</v>
      </c>
      <c r="B98" t="s">
        <v>6564</v>
      </c>
      <c r="C98" t="s">
        <v>6562</v>
      </c>
      <c r="E98" t="s">
        <v>6908</v>
      </c>
      <c r="F98" t="s">
        <v>813</v>
      </c>
      <c r="G98" t="s">
        <v>6909</v>
      </c>
      <c r="H98">
        <v>6</v>
      </c>
      <c r="I98">
        <v>5</v>
      </c>
      <c r="J98">
        <v>3</v>
      </c>
      <c r="K98">
        <v>0</v>
      </c>
      <c r="L98">
        <v>0</v>
      </c>
      <c r="M98">
        <v>1</v>
      </c>
      <c r="N98">
        <v>0</v>
      </c>
      <c r="O98">
        <v>5</v>
      </c>
      <c r="P98">
        <v>0</v>
      </c>
      <c r="Q98">
        <v>0</v>
      </c>
      <c r="R98">
        <v>0</v>
      </c>
      <c r="S98">
        <v>0</v>
      </c>
      <c r="T98">
        <v>0</v>
      </c>
      <c r="U98">
        <v>12</v>
      </c>
      <c r="V98">
        <v>0</v>
      </c>
    </row>
    <row r="99" spans="1:22" x14ac:dyDescent="0.25">
      <c r="A99" t="s">
        <v>7732</v>
      </c>
      <c r="B99" t="s">
        <v>6564</v>
      </c>
      <c r="C99" t="s">
        <v>6562</v>
      </c>
      <c r="E99" t="s">
        <v>7733</v>
      </c>
      <c r="F99" t="s">
        <v>816</v>
      </c>
      <c r="G99" t="s">
        <v>7734</v>
      </c>
      <c r="H99">
        <v>3</v>
      </c>
      <c r="I99">
        <v>2</v>
      </c>
      <c r="J99">
        <v>1</v>
      </c>
      <c r="K99">
        <v>0</v>
      </c>
      <c r="L99">
        <v>0</v>
      </c>
      <c r="M99">
        <v>0</v>
      </c>
      <c r="N99">
        <v>0</v>
      </c>
      <c r="O99">
        <v>1</v>
      </c>
      <c r="P99">
        <v>0</v>
      </c>
      <c r="Q99">
        <v>0</v>
      </c>
      <c r="R99">
        <v>0</v>
      </c>
      <c r="S99">
        <v>0</v>
      </c>
      <c r="T99">
        <v>0</v>
      </c>
      <c r="U99">
        <v>0</v>
      </c>
      <c r="V99">
        <v>1</v>
      </c>
    </row>
    <row r="100" spans="1:22" x14ac:dyDescent="0.25">
      <c r="A100" t="s">
        <v>822</v>
      </c>
      <c r="B100" t="s">
        <v>6564</v>
      </c>
      <c r="C100" t="s">
        <v>6562</v>
      </c>
      <c r="E100" t="s">
        <v>8293</v>
      </c>
      <c r="F100" t="s">
        <v>821</v>
      </c>
      <c r="G100" t="s">
        <v>6567</v>
      </c>
      <c r="H100">
        <v>18</v>
      </c>
      <c r="I100">
        <v>14</v>
      </c>
      <c r="J100">
        <v>5</v>
      </c>
      <c r="K100">
        <v>0</v>
      </c>
      <c r="L100">
        <v>1</v>
      </c>
      <c r="M100">
        <v>3</v>
      </c>
      <c r="N100">
        <v>0</v>
      </c>
      <c r="O100">
        <v>0</v>
      </c>
      <c r="P100">
        <v>3</v>
      </c>
      <c r="Q100">
        <v>1</v>
      </c>
      <c r="R100">
        <v>3</v>
      </c>
      <c r="S100">
        <v>0</v>
      </c>
      <c r="T100">
        <v>4</v>
      </c>
      <c r="U100">
        <v>10</v>
      </c>
      <c r="V100">
        <v>0</v>
      </c>
    </row>
    <row r="101" spans="1:22" x14ac:dyDescent="0.25">
      <c r="A101" t="s">
        <v>6810</v>
      </c>
      <c r="B101" t="s">
        <v>6564</v>
      </c>
      <c r="C101" t="s">
        <v>6562</v>
      </c>
      <c r="E101" t="s">
        <v>6811</v>
      </c>
      <c r="F101" t="s">
        <v>748</v>
      </c>
      <c r="G101" t="s">
        <v>6812</v>
      </c>
      <c r="H101">
        <v>17</v>
      </c>
      <c r="I101">
        <v>11</v>
      </c>
      <c r="J101">
        <v>6</v>
      </c>
      <c r="K101">
        <v>1</v>
      </c>
      <c r="L101">
        <v>4</v>
      </c>
      <c r="M101">
        <v>0</v>
      </c>
      <c r="N101">
        <v>0</v>
      </c>
      <c r="O101">
        <v>0</v>
      </c>
      <c r="P101">
        <v>3</v>
      </c>
      <c r="Q101">
        <v>0</v>
      </c>
      <c r="R101">
        <v>0</v>
      </c>
      <c r="S101">
        <v>3</v>
      </c>
      <c r="T101">
        <v>0</v>
      </c>
      <c r="U101">
        <v>0</v>
      </c>
      <c r="V101">
        <v>0</v>
      </c>
    </row>
    <row r="102" spans="1:22" x14ac:dyDescent="0.25">
      <c r="A102" t="s">
        <v>6729</v>
      </c>
      <c r="B102" t="s">
        <v>6564</v>
      </c>
      <c r="C102" t="s">
        <v>6562</v>
      </c>
      <c r="E102" t="s">
        <v>6730</v>
      </c>
      <c r="F102" t="s">
        <v>752</v>
      </c>
      <c r="G102" t="s">
        <v>6731</v>
      </c>
      <c r="H102">
        <v>62</v>
      </c>
      <c r="I102">
        <v>48</v>
      </c>
      <c r="J102">
        <v>16</v>
      </c>
      <c r="K102">
        <v>2</v>
      </c>
      <c r="L102">
        <v>0</v>
      </c>
      <c r="M102">
        <v>4</v>
      </c>
      <c r="N102">
        <v>44</v>
      </c>
      <c r="O102">
        <v>11</v>
      </c>
      <c r="P102">
        <v>0</v>
      </c>
      <c r="Q102">
        <v>1</v>
      </c>
      <c r="R102">
        <v>11</v>
      </c>
      <c r="S102">
        <v>1</v>
      </c>
      <c r="T102">
        <v>5</v>
      </c>
      <c r="U102">
        <v>5</v>
      </c>
      <c r="V102">
        <v>1</v>
      </c>
    </row>
    <row r="103" spans="1:22" x14ac:dyDescent="0.25">
      <c r="A103" t="s">
        <v>8044</v>
      </c>
      <c r="B103" t="s">
        <v>6564</v>
      </c>
      <c r="C103" t="s">
        <v>6562</v>
      </c>
      <c r="E103" t="s">
        <v>8045</v>
      </c>
      <c r="F103" t="s">
        <v>758</v>
      </c>
      <c r="G103" t="s">
        <v>8046</v>
      </c>
      <c r="H103">
        <v>7</v>
      </c>
      <c r="I103">
        <v>6</v>
      </c>
      <c r="J103">
        <v>3</v>
      </c>
      <c r="K103">
        <v>0</v>
      </c>
      <c r="L103">
        <v>0</v>
      </c>
      <c r="M103">
        <v>0</v>
      </c>
      <c r="N103">
        <v>0</v>
      </c>
      <c r="O103">
        <v>2</v>
      </c>
      <c r="P103">
        <v>0</v>
      </c>
      <c r="Q103">
        <v>0</v>
      </c>
      <c r="R103">
        <v>0</v>
      </c>
      <c r="S103">
        <v>0</v>
      </c>
      <c r="T103">
        <v>0</v>
      </c>
      <c r="U103">
        <v>0</v>
      </c>
      <c r="V103">
        <v>0</v>
      </c>
    </row>
    <row r="104" spans="1:22" x14ac:dyDescent="0.25">
      <c r="A104" t="s">
        <v>7035</v>
      </c>
      <c r="B104" t="s">
        <v>6564</v>
      </c>
      <c r="C104" t="s">
        <v>6562</v>
      </c>
      <c r="E104" t="s">
        <v>7036</v>
      </c>
      <c r="F104" t="s">
        <v>761</v>
      </c>
      <c r="G104" t="s">
        <v>7037</v>
      </c>
      <c r="H104">
        <v>27</v>
      </c>
      <c r="I104">
        <v>19</v>
      </c>
      <c r="J104">
        <v>10</v>
      </c>
      <c r="K104">
        <v>6</v>
      </c>
      <c r="L104">
        <v>0</v>
      </c>
      <c r="M104">
        <v>1</v>
      </c>
      <c r="N104">
        <v>0</v>
      </c>
      <c r="O104">
        <v>2</v>
      </c>
      <c r="P104">
        <v>13</v>
      </c>
      <c r="Q104">
        <v>1</v>
      </c>
      <c r="R104">
        <v>7</v>
      </c>
      <c r="S104">
        <v>0</v>
      </c>
      <c r="T104">
        <v>0</v>
      </c>
      <c r="U104">
        <v>3</v>
      </c>
      <c r="V104">
        <v>4</v>
      </c>
    </row>
    <row r="105" spans="1:22" x14ac:dyDescent="0.25">
      <c r="A105" t="s">
        <v>7313</v>
      </c>
      <c r="B105" t="s">
        <v>6564</v>
      </c>
      <c r="C105" t="s">
        <v>6562</v>
      </c>
      <c r="E105" t="s">
        <v>7314</v>
      </c>
      <c r="F105" t="s">
        <v>764</v>
      </c>
      <c r="G105" t="s">
        <v>7315</v>
      </c>
      <c r="H105">
        <v>12</v>
      </c>
      <c r="I105">
        <v>11</v>
      </c>
      <c r="J105">
        <v>3</v>
      </c>
      <c r="K105">
        <v>11</v>
      </c>
      <c r="L105">
        <v>0</v>
      </c>
      <c r="M105">
        <v>3</v>
      </c>
      <c r="N105">
        <v>0</v>
      </c>
      <c r="O105">
        <v>0</v>
      </c>
      <c r="P105">
        <v>0</v>
      </c>
      <c r="Q105">
        <v>0</v>
      </c>
      <c r="R105">
        <v>0</v>
      </c>
      <c r="S105">
        <v>0</v>
      </c>
      <c r="T105">
        <v>5</v>
      </c>
      <c r="U105">
        <v>0</v>
      </c>
      <c r="V105">
        <v>0</v>
      </c>
    </row>
    <row r="106" spans="1:22" x14ac:dyDescent="0.25">
      <c r="A106" t="s">
        <v>7042</v>
      </c>
      <c r="B106" t="s">
        <v>6564</v>
      </c>
      <c r="C106" t="s">
        <v>6562</v>
      </c>
      <c r="E106" t="s">
        <v>7043</v>
      </c>
      <c r="F106" t="s">
        <v>767</v>
      </c>
      <c r="G106" t="s">
        <v>7044</v>
      </c>
      <c r="H106">
        <v>4</v>
      </c>
      <c r="I106">
        <v>3</v>
      </c>
      <c r="J106">
        <v>3</v>
      </c>
      <c r="K106">
        <v>0</v>
      </c>
      <c r="L106">
        <v>0</v>
      </c>
      <c r="M106">
        <v>0</v>
      </c>
      <c r="N106">
        <v>0</v>
      </c>
      <c r="O106">
        <v>0</v>
      </c>
      <c r="P106">
        <v>0</v>
      </c>
      <c r="Q106">
        <v>2</v>
      </c>
      <c r="R106">
        <v>0</v>
      </c>
      <c r="S106">
        <v>0</v>
      </c>
      <c r="T106">
        <v>0</v>
      </c>
      <c r="U106">
        <v>0</v>
      </c>
      <c r="V106">
        <v>0</v>
      </c>
    </row>
    <row r="107" spans="1:22" x14ac:dyDescent="0.25">
      <c r="A107" t="s">
        <v>6992</v>
      </c>
      <c r="B107" t="s">
        <v>6564</v>
      </c>
      <c r="C107" t="s">
        <v>6562</v>
      </c>
      <c r="E107" t="s">
        <v>6993</v>
      </c>
      <c r="F107" t="s">
        <v>770</v>
      </c>
      <c r="G107" t="s">
        <v>6994</v>
      </c>
      <c r="H107">
        <v>17</v>
      </c>
      <c r="I107">
        <v>11</v>
      </c>
      <c r="J107">
        <v>6</v>
      </c>
      <c r="K107">
        <v>2</v>
      </c>
      <c r="L107">
        <v>0</v>
      </c>
      <c r="M107">
        <v>0</v>
      </c>
      <c r="N107">
        <v>0</v>
      </c>
      <c r="O107">
        <v>5</v>
      </c>
      <c r="P107">
        <v>2</v>
      </c>
      <c r="Q107">
        <v>3</v>
      </c>
      <c r="R107">
        <v>0</v>
      </c>
      <c r="S107">
        <v>0</v>
      </c>
      <c r="T107">
        <v>2</v>
      </c>
      <c r="U107">
        <v>1</v>
      </c>
      <c r="V107">
        <v>1</v>
      </c>
    </row>
    <row r="108" spans="1:22" x14ac:dyDescent="0.25">
      <c r="A108" t="s">
        <v>7064</v>
      </c>
      <c r="B108" t="s">
        <v>6564</v>
      </c>
      <c r="C108" t="s">
        <v>6562</v>
      </c>
      <c r="E108" t="s">
        <v>7065</v>
      </c>
      <c r="F108" t="s">
        <v>773</v>
      </c>
      <c r="G108" t="s">
        <v>7066</v>
      </c>
      <c r="H108">
        <v>28</v>
      </c>
      <c r="I108">
        <v>20</v>
      </c>
      <c r="J108">
        <v>10</v>
      </c>
      <c r="K108">
        <v>11</v>
      </c>
      <c r="L108">
        <v>4</v>
      </c>
      <c r="M108">
        <v>2</v>
      </c>
      <c r="N108">
        <v>5</v>
      </c>
      <c r="O108">
        <v>1</v>
      </c>
      <c r="P108">
        <v>4</v>
      </c>
      <c r="Q108">
        <v>0</v>
      </c>
      <c r="R108">
        <v>1</v>
      </c>
      <c r="S108">
        <v>0</v>
      </c>
      <c r="T108">
        <v>0</v>
      </c>
      <c r="U108">
        <v>3</v>
      </c>
      <c r="V108">
        <v>8</v>
      </c>
    </row>
    <row r="109" spans="1:22" x14ac:dyDescent="0.25">
      <c r="A109" t="s">
        <v>7818</v>
      </c>
      <c r="B109" t="s">
        <v>6564</v>
      </c>
      <c r="C109" t="s">
        <v>6562</v>
      </c>
      <c r="E109" t="s">
        <v>7819</v>
      </c>
      <c r="F109" t="s">
        <v>776</v>
      </c>
      <c r="G109" t="s">
        <v>7820</v>
      </c>
      <c r="H109">
        <v>4</v>
      </c>
      <c r="I109">
        <v>3</v>
      </c>
      <c r="J109">
        <v>3</v>
      </c>
      <c r="K109">
        <v>0</v>
      </c>
      <c r="L109">
        <v>8</v>
      </c>
      <c r="M109">
        <v>0</v>
      </c>
      <c r="N109">
        <v>0</v>
      </c>
      <c r="O109">
        <v>0</v>
      </c>
      <c r="P109">
        <v>0</v>
      </c>
      <c r="Q109">
        <v>0</v>
      </c>
      <c r="R109">
        <v>0</v>
      </c>
      <c r="S109">
        <v>0</v>
      </c>
      <c r="T109">
        <v>0</v>
      </c>
      <c r="U109">
        <v>0</v>
      </c>
      <c r="V109">
        <v>0</v>
      </c>
    </row>
    <row r="110" spans="1:22" x14ac:dyDescent="0.25">
      <c r="A110" t="s">
        <v>824</v>
      </c>
      <c r="B110" t="s">
        <v>6564</v>
      </c>
      <c r="C110" t="s">
        <v>6562</v>
      </c>
      <c r="E110" t="s">
        <v>6872</v>
      </c>
      <c r="F110" t="s">
        <v>823</v>
      </c>
      <c r="G110" t="s">
        <v>6873</v>
      </c>
      <c r="H110">
        <v>25</v>
      </c>
      <c r="I110">
        <v>17</v>
      </c>
      <c r="J110">
        <v>8</v>
      </c>
      <c r="K110">
        <v>0</v>
      </c>
      <c r="L110">
        <v>1</v>
      </c>
      <c r="M110">
        <v>0</v>
      </c>
      <c r="N110">
        <v>8</v>
      </c>
      <c r="O110">
        <v>3</v>
      </c>
      <c r="P110">
        <v>0</v>
      </c>
      <c r="Q110">
        <v>4</v>
      </c>
      <c r="R110">
        <v>0</v>
      </c>
      <c r="S110">
        <v>4</v>
      </c>
      <c r="T110">
        <v>0</v>
      </c>
      <c r="U110">
        <v>1</v>
      </c>
      <c r="V110">
        <v>0</v>
      </c>
    </row>
    <row r="111" spans="1:22" x14ac:dyDescent="0.25">
      <c r="A111" t="s">
        <v>833</v>
      </c>
      <c r="B111" t="s">
        <v>6564</v>
      </c>
      <c r="C111" t="s">
        <v>6562</v>
      </c>
      <c r="E111" t="s">
        <v>7352</v>
      </c>
      <c r="F111" t="s">
        <v>832</v>
      </c>
      <c r="G111" t="s">
        <v>7353</v>
      </c>
      <c r="H111">
        <v>5</v>
      </c>
      <c r="I111">
        <v>3</v>
      </c>
      <c r="J111">
        <v>2</v>
      </c>
      <c r="K111">
        <v>0</v>
      </c>
      <c r="L111">
        <v>0</v>
      </c>
      <c r="M111">
        <v>0</v>
      </c>
      <c r="N111">
        <v>0</v>
      </c>
      <c r="O111">
        <v>0</v>
      </c>
      <c r="P111">
        <v>0</v>
      </c>
      <c r="Q111">
        <v>0</v>
      </c>
      <c r="R111">
        <v>0</v>
      </c>
      <c r="S111">
        <v>2</v>
      </c>
      <c r="T111">
        <v>0</v>
      </c>
      <c r="U111">
        <v>0</v>
      </c>
      <c r="V111">
        <v>1</v>
      </c>
    </row>
    <row r="112" spans="1:22" x14ac:dyDescent="0.25">
      <c r="A112" t="s">
        <v>8294</v>
      </c>
      <c r="B112" t="s">
        <v>6564</v>
      </c>
      <c r="C112" t="s">
        <v>6562</v>
      </c>
      <c r="E112" t="s">
        <v>8295</v>
      </c>
      <c r="F112" t="s">
        <v>836</v>
      </c>
      <c r="G112" t="s">
        <v>6567</v>
      </c>
      <c r="H112">
        <v>1</v>
      </c>
      <c r="I112">
        <v>1</v>
      </c>
      <c r="J112">
        <v>0</v>
      </c>
      <c r="K112">
        <v>0</v>
      </c>
      <c r="L112">
        <v>0</v>
      </c>
      <c r="M112">
        <v>3</v>
      </c>
      <c r="N112">
        <v>0</v>
      </c>
      <c r="O112">
        <v>0</v>
      </c>
      <c r="P112">
        <v>0</v>
      </c>
      <c r="Q112">
        <v>0</v>
      </c>
      <c r="R112">
        <v>0</v>
      </c>
      <c r="S112">
        <v>0</v>
      </c>
      <c r="T112">
        <v>0</v>
      </c>
      <c r="U112">
        <v>0</v>
      </c>
      <c r="V112">
        <v>0</v>
      </c>
    </row>
    <row r="113" spans="1:22" x14ac:dyDescent="0.25">
      <c r="A113" t="s">
        <v>843</v>
      </c>
      <c r="B113" t="s">
        <v>6564</v>
      </c>
      <c r="C113" t="s">
        <v>6562</v>
      </c>
      <c r="E113" t="s">
        <v>6893</v>
      </c>
      <c r="F113" t="s">
        <v>842</v>
      </c>
      <c r="G113" t="s">
        <v>6894</v>
      </c>
      <c r="H113">
        <v>30</v>
      </c>
      <c r="I113">
        <v>18</v>
      </c>
      <c r="J113">
        <v>13</v>
      </c>
      <c r="K113">
        <v>9</v>
      </c>
      <c r="L113">
        <v>1</v>
      </c>
      <c r="M113">
        <v>1</v>
      </c>
      <c r="N113">
        <v>0</v>
      </c>
      <c r="O113">
        <v>2</v>
      </c>
      <c r="P113">
        <v>11</v>
      </c>
      <c r="Q113">
        <v>0</v>
      </c>
      <c r="R113">
        <v>3</v>
      </c>
      <c r="S113">
        <v>0</v>
      </c>
      <c r="T113">
        <v>24</v>
      </c>
      <c r="U113">
        <v>12</v>
      </c>
      <c r="V113">
        <v>1</v>
      </c>
    </row>
    <row r="114" spans="1:22" x14ac:dyDescent="0.25">
      <c r="A114" t="s">
        <v>846</v>
      </c>
      <c r="B114" t="s">
        <v>6564</v>
      </c>
      <c r="C114" t="s">
        <v>6562</v>
      </c>
      <c r="E114" t="s">
        <v>8296</v>
      </c>
      <c r="F114" t="s">
        <v>845</v>
      </c>
      <c r="G114" t="s">
        <v>6567</v>
      </c>
      <c r="H114">
        <v>6</v>
      </c>
      <c r="I114">
        <v>4</v>
      </c>
      <c r="J114">
        <v>4</v>
      </c>
      <c r="K114">
        <v>0</v>
      </c>
      <c r="L114">
        <v>0</v>
      </c>
      <c r="M114">
        <v>0</v>
      </c>
      <c r="N114">
        <v>0</v>
      </c>
      <c r="O114">
        <v>0</v>
      </c>
      <c r="P114">
        <v>0</v>
      </c>
      <c r="Q114">
        <v>0</v>
      </c>
      <c r="R114">
        <v>0</v>
      </c>
      <c r="S114">
        <v>0</v>
      </c>
      <c r="T114">
        <v>4</v>
      </c>
      <c r="U114">
        <v>0</v>
      </c>
      <c r="V114">
        <v>0</v>
      </c>
    </row>
    <row r="115" spans="1:22" x14ac:dyDescent="0.25">
      <c r="A115" t="s">
        <v>848</v>
      </c>
      <c r="B115" t="s">
        <v>6564</v>
      </c>
      <c r="C115" t="s">
        <v>6562</v>
      </c>
      <c r="E115" t="s">
        <v>7308</v>
      </c>
      <c r="F115" t="s">
        <v>847</v>
      </c>
      <c r="G115" t="s">
        <v>7309</v>
      </c>
      <c r="H115">
        <v>12</v>
      </c>
      <c r="I115">
        <v>10</v>
      </c>
      <c r="J115">
        <v>4</v>
      </c>
      <c r="K115">
        <v>0</v>
      </c>
      <c r="L115">
        <v>1</v>
      </c>
      <c r="M115">
        <v>1</v>
      </c>
      <c r="N115">
        <v>0</v>
      </c>
      <c r="O115">
        <v>0</v>
      </c>
      <c r="P115">
        <v>0</v>
      </c>
      <c r="Q115">
        <v>0</v>
      </c>
      <c r="R115">
        <v>0</v>
      </c>
      <c r="S115">
        <v>0</v>
      </c>
      <c r="T115">
        <v>5</v>
      </c>
      <c r="U115">
        <v>12</v>
      </c>
      <c r="V115">
        <v>0</v>
      </c>
    </row>
    <row r="116" spans="1:22" x14ac:dyDescent="0.25">
      <c r="A116" t="s">
        <v>853</v>
      </c>
      <c r="B116" t="s">
        <v>6564</v>
      </c>
      <c r="C116" t="s">
        <v>6562</v>
      </c>
      <c r="E116" t="s">
        <v>7786</v>
      </c>
      <c r="F116" t="s">
        <v>852</v>
      </c>
      <c r="G116" t="s">
        <v>7787</v>
      </c>
      <c r="H116">
        <v>1</v>
      </c>
      <c r="I116">
        <v>1</v>
      </c>
      <c r="J116">
        <v>0</v>
      </c>
      <c r="K116">
        <v>0</v>
      </c>
      <c r="L116">
        <v>0</v>
      </c>
      <c r="M116">
        <v>0</v>
      </c>
      <c r="N116">
        <v>0</v>
      </c>
      <c r="O116">
        <v>0</v>
      </c>
      <c r="P116">
        <v>0</v>
      </c>
      <c r="Q116">
        <v>0</v>
      </c>
      <c r="R116">
        <v>0</v>
      </c>
      <c r="S116">
        <v>1</v>
      </c>
      <c r="T116">
        <v>0</v>
      </c>
      <c r="U116">
        <v>0</v>
      </c>
      <c r="V116">
        <v>0</v>
      </c>
    </row>
    <row r="117" spans="1:22" x14ac:dyDescent="0.25">
      <c r="A117" t="s">
        <v>6817</v>
      </c>
      <c r="B117" t="s">
        <v>6564</v>
      </c>
      <c r="C117" t="s">
        <v>6562</v>
      </c>
      <c r="E117" t="s">
        <v>6818</v>
      </c>
      <c r="F117" t="s">
        <v>857</v>
      </c>
      <c r="G117" t="s">
        <v>6819</v>
      </c>
      <c r="H117">
        <v>46</v>
      </c>
      <c r="I117">
        <v>33</v>
      </c>
      <c r="J117">
        <v>15</v>
      </c>
      <c r="K117">
        <v>2</v>
      </c>
      <c r="L117">
        <v>4</v>
      </c>
      <c r="M117">
        <v>1</v>
      </c>
      <c r="N117">
        <v>0</v>
      </c>
      <c r="O117">
        <v>4</v>
      </c>
      <c r="P117">
        <v>5</v>
      </c>
      <c r="Q117">
        <v>24</v>
      </c>
      <c r="R117">
        <v>0</v>
      </c>
      <c r="S117">
        <v>7</v>
      </c>
      <c r="T117">
        <v>4</v>
      </c>
      <c r="U117">
        <v>40</v>
      </c>
      <c r="V117">
        <v>1</v>
      </c>
    </row>
    <row r="118" spans="1:22" x14ac:dyDescent="0.25">
      <c r="A118" t="s">
        <v>861</v>
      </c>
      <c r="B118" t="s">
        <v>6564</v>
      </c>
      <c r="C118" t="s">
        <v>6562</v>
      </c>
      <c r="E118" t="s">
        <v>6921</v>
      </c>
      <c r="F118" t="s">
        <v>860</v>
      </c>
      <c r="G118" t="s">
        <v>6922</v>
      </c>
      <c r="H118">
        <v>21</v>
      </c>
      <c r="I118">
        <v>14</v>
      </c>
      <c r="J118">
        <v>8</v>
      </c>
      <c r="K118">
        <v>1</v>
      </c>
      <c r="L118">
        <v>0</v>
      </c>
      <c r="M118">
        <v>1</v>
      </c>
      <c r="N118">
        <v>6</v>
      </c>
      <c r="O118">
        <v>7</v>
      </c>
      <c r="P118">
        <v>3</v>
      </c>
      <c r="Q118">
        <v>2</v>
      </c>
      <c r="R118">
        <v>2</v>
      </c>
      <c r="S118">
        <v>4</v>
      </c>
      <c r="T118">
        <v>1</v>
      </c>
      <c r="U118">
        <v>0</v>
      </c>
      <c r="V118">
        <v>0</v>
      </c>
    </row>
    <row r="119" spans="1:22" x14ac:dyDescent="0.25">
      <c r="A119" t="s">
        <v>871</v>
      </c>
      <c r="B119" t="s">
        <v>6564</v>
      </c>
      <c r="C119" t="s">
        <v>6562</v>
      </c>
      <c r="E119" t="s">
        <v>7840</v>
      </c>
      <c r="F119" t="s">
        <v>870</v>
      </c>
      <c r="G119" t="s">
        <v>7841</v>
      </c>
      <c r="H119">
        <v>5</v>
      </c>
      <c r="I119">
        <v>4</v>
      </c>
      <c r="J119">
        <v>3</v>
      </c>
      <c r="K119">
        <v>0</v>
      </c>
      <c r="L119">
        <v>0</v>
      </c>
      <c r="M119">
        <v>0</v>
      </c>
      <c r="N119">
        <v>0</v>
      </c>
      <c r="O119">
        <v>0</v>
      </c>
      <c r="P119">
        <v>0</v>
      </c>
      <c r="Q119">
        <v>7</v>
      </c>
      <c r="R119">
        <v>0</v>
      </c>
      <c r="S119">
        <v>0</v>
      </c>
      <c r="T119">
        <v>0</v>
      </c>
      <c r="U119">
        <v>0</v>
      </c>
      <c r="V119">
        <v>0</v>
      </c>
    </row>
    <row r="120" spans="1:22" x14ac:dyDescent="0.25">
      <c r="A120" t="s">
        <v>879</v>
      </c>
      <c r="B120" t="s">
        <v>6564</v>
      </c>
      <c r="C120" t="s">
        <v>6562</v>
      </c>
      <c r="E120" t="s">
        <v>8297</v>
      </c>
      <c r="F120" t="s">
        <v>878</v>
      </c>
      <c r="G120" t="s">
        <v>6567</v>
      </c>
      <c r="H120">
        <v>5</v>
      </c>
      <c r="I120">
        <v>5</v>
      </c>
      <c r="J120">
        <v>0</v>
      </c>
      <c r="K120">
        <v>0</v>
      </c>
      <c r="L120">
        <v>0</v>
      </c>
      <c r="M120">
        <v>0</v>
      </c>
      <c r="N120">
        <v>4</v>
      </c>
      <c r="O120">
        <v>0</v>
      </c>
      <c r="P120">
        <v>0</v>
      </c>
      <c r="Q120">
        <v>0</v>
      </c>
      <c r="R120">
        <v>5</v>
      </c>
      <c r="S120">
        <v>0</v>
      </c>
      <c r="T120">
        <v>3</v>
      </c>
      <c r="U120">
        <v>0</v>
      </c>
      <c r="V120">
        <v>0</v>
      </c>
    </row>
    <row r="121" spans="1:22" x14ac:dyDescent="0.25">
      <c r="A121" t="s">
        <v>882</v>
      </c>
      <c r="B121" t="s">
        <v>6564</v>
      </c>
      <c r="C121" t="s">
        <v>6562</v>
      </c>
      <c r="E121" t="s">
        <v>6796</v>
      </c>
      <c r="F121" t="s">
        <v>881</v>
      </c>
      <c r="G121" t="s">
        <v>6797</v>
      </c>
      <c r="H121">
        <v>23</v>
      </c>
      <c r="I121">
        <v>15</v>
      </c>
      <c r="J121">
        <v>9</v>
      </c>
      <c r="K121">
        <v>4</v>
      </c>
      <c r="L121">
        <v>0</v>
      </c>
      <c r="M121">
        <v>0</v>
      </c>
      <c r="N121">
        <v>4</v>
      </c>
      <c r="O121">
        <v>0</v>
      </c>
      <c r="P121">
        <v>4</v>
      </c>
      <c r="Q121">
        <v>4</v>
      </c>
      <c r="R121">
        <v>1</v>
      </c>
      <c r="S121">
        <v>0</v>
      </c>
      <c r="T121">
        <v>0</v>
      </c>
      <c r="U121">
        <v>3</v>
      </c>
      <c r="V121">
        <v>0</v>
      </c>
    </row>
    <row r="122" spans="1:22" x14ac:dyDescent="0.25">
      <c r="A122" t="s">
        <v>884</v>
      </c>
      <c r="B122" t="s">
        <v>6564</v>
      </c>
      <c r="C122" t="s">
        <v>6562</v>
      </c>
      <c r="E122" t="s">
        <v>6865</v>
      </c>
      <c r="F122" t="s">
        <v>883</v>
      </c>
      <c r="G122" t="s">
        <v>6866</v>
      </c>
      <c r="H122">
        <v>16</v>
      </c>
      <c r="I122">
        <v>13</v>
      </c>
      <c r="J122">
        <v>5</v>
      </c>
      <c r="K122">
        <v>1</v>
      </c>
      <c r="L122">
        <v>0</v>
      </c>
      <c r="M122">
        <v>8</v>
      </c>
      <c r="N122">
        <v>0</v>
      </c>
      <c r="O122">
        <v>5</v>
      </c>
      <c r="P122">
        <v>0</v>
      </c>
      <c r="Q122">
        <v>1</v>
      </c>
      <c r="R122">
        <v>0</v>
      </c>
      <c r="S122">
        <v>8</v>
      </c>
      <c r="T122">
        <v>2</v>
      </c>
      <c r="U122">
        <v>2</v>
      </c>
      <c r="V122">
        <v>0</v>
      </c>
    </row>
    <row r="123" spans="1:22" x14ac:dyDescent="0.25">
      <c r="A123" t="s">
        <v>892</v>
      </c>
      <c r="B123" t="s">
        <v>6564</v>
      </c>
      <c r="C123" t="s">
        <v>6562</v>
      </c>
      <c r="E123" t="s">
        <v>7346</v>
      </c>
      <c r="F123" t="s">
        <v>891</v>
      </c>
      <c r="G123" t="s">
        <v>7347</v>
      </c>
      <c r="H123">
        <v>7</v>
      </c>
      <c r="I123">
        <v>7</v>
      </c>
      <c r="J123">
        <v>0</v>
      </c>
      <c r="K123">
        <v>0</v>
      </c>
      <c r="L123">
        <v>1</v>
      </c>
      <c r="M123">
        <v>0</v>
      </c>
      <c r="N123">
        <v>0</v>
      </c>
      <c r="O123">
        <v>3</v>
      </c>
      <c r="P123">
        <v>7</v>
      </c>
      <c r="Q123">
        <v>0</v>
      </c>
      <c r="R123">
        <v>0</v>
      </c>
      <c r="S123">
        <v>0</v>
      </c>
      <c r="T123">
        <v>0</v>
      </c>
      <c r="U123">
        <v>0</v>
      </c>
      <c r="V123">
        <v>8</v>
      </c>
    </row>
    <row r="124" spans="1:22" x14ac:dyDescent="0.25">
      <c r="A124" t="s">
        <v>896</v>
      </c>
      <c r="B124" t="s">
        <v>6564</v>
      </c>
      <c r="C124" t="s">
        <v>6562</v>
      </c>
      <c r="E124" t="s">
        <v>6637</v>
      </c>
      <c r="F124" t="s">
        <v>895</v>
      </c>
      <c r="G124" t="s">
        <v>6638</v>
      </c>
      <c r="H124">
        <v>189</v>
      </c>
      <c r="I124">
        <v>131</v>
      </c>
      <c r="J124">
        <v>58</v>
      </c>
      <c r="K124">
        <v>5</v>
      </c>
      <c r="L124">
        <v>1</v>
      </c>
      <c r="M124">
        <v>42</v>
      </c>
      <c r="N124">
        <v>63</v>
      </c>
      <c r="O124">
        <v>8</v>
      </c>
      <c r="P124">
        <v>30</v>
      </c>
      <c r="Q124">
        <v>2</v>
      </c>
      <c r="R124">
        <v>6</v>
      </c>
      <c r="S124">
        <v>1</v>
      </c>
      <c r="T124">
        <v>17</v>
      </c>
      <c r="U124">
        <v>44</v>
      </c>
      <c r="V124">
        <v>37</v>
      </c>
    </row>
    <row r="125" spans="1:22" x14ac:dyDescent="0.25">
      <c r="A125" t="s">
        <v>904</v>
      </c>
      <c r="B125" t="s">
        <v>6564</v>
      </c>
      <c r="C125" t="s">
        <v>6562</v>
      </c>
      <c r="E125" t="s">
        <v>6725</v>
      </c>
      <c r="F125" t="s">
        <v>903</v>
      </c>
      <c r="G125" t="s">
        <v>6726</v>
      </c>
      <c r="H125">
        <v>28</v>
      </c>
      <c r="I125">
        <v>21</v>
      </c>
      <c r="J125">
        <v>7</v>
      </c>
      <c r="K125">
        <v>0</v>
      </c>
      <c r="L125">
        <v>2</v>
      </c>
      <c r="M125">
        <v>33</v>
      </c>
      <c r="N125">
        <v>3</v>
      </c>
      <c r="O125">
        <v>0</v>
      </c>
      <c r="P125">
        <v>4</v>
      </c>
      <c r="Q125">
        <v>1</v>
      </c>
      <c r="R125">
        <v>0</v>
      </c>
      <c r="S125">
        <v>0</v>
      </c>
      <c r="T125">
        <v>0</v>
      </c>
      <c r="U125">
        <v>1</v>
      </c>
      <c r="V125">
        <v>3</v>
      </c>
    </row>
    <row r="126" spans="1:22" x14ac:dyDescent="0.25">
      <c r="A126" t="s">
        <v>907</v>
      </c>
      <c r="B126" t="s">
        <v>6564</v>
      </c>
      <c r="C126" t="s">
        <v>6562</v>
      </c>
      <c r="E126" t="s">
        <v>6692</v>
      </c>
      <c r="F126" t="s">
        <v>906</v>
      </c>
      <c r="G126" t="s">
        <v>6693</v>
      </c>
      <c r="H126">
        <v>39</v>
      </c>
      <c r="I126">
        <v>23</v>
      </c>
      <c r="J126">
        <v>18</v>
      </c>
      <c r="K126">
        <v>0</v>
      </c>
      <c r="L126">
        <v>7</v>
      </c>
      <c r="M126">
        <v>7</v>
      </c>
      <c r="N126">
        <v>0</v>
      </c>
      <c r="O126">
        <v>0</v>
      </c>
      <c r="P126">
        <v>5</v>
      </c>
      <c r="Q126">
        <v>4</v>
      </c>
      <c r="R126">
        <v>0</v>
      </c>
      <c r="S126">
        <v>0</v>
      </c>
      <c r="T126">
        <v>2</v>
      </c>
      <c r="U126">
        <v>4</v>
      </c>
      <c r="V126">
        <v>24</v>
      </c>
    </row>
    <row r="127" spans="1:22" x14ac:dyDescent="0.25">
      <c r="A127" t="s">
        <v>8298</v>
      </c>
      <c r="B127" t="s">
        <v>6564</v>
      </c>
      <c r="C127" t="s">
        <v>6562</v>
      </c>
      <c r="E127" t="s">
        <v>8299</v>
      </c>
      <c r="F127" t="s">
        <v>8300</v>
      </c>
      <c r="G127" t="s">
        <v>6567</v>
      </c>
      <c r="H127">
        <v>10</v>
      </c>
      <c r="I127">
        <v>8</v>
      </c>
      <c r="J127">
        <v>4</v>
      </c>
      <c r="K127">
        <v>0</v>
      </c>
      <c r="L127">
        <v>0</v>
      </c>
      <c r="M127">
        <v>1</v>
      </c>
      <c r="N127">
        <v>0</v>
      </c>
      <c r="O127">
        <v>0</v>
      </c>
      <c r="P127">
        <v>0</v>
      </c>
      <c r="Q127">
        <v>0</v>
      </c>
      <c r="R127">
        <v>0</v>
      </c>
      <c r="S127">
        <v>0</v>
      </c>
      <c r="T127">
        <v>1</v>
      </c>
      <c r="U127">
        <v>4</v>
      </c>
      <c r="V127">
        <v>0</v>
      </c>
    </row>
    <row r="128" spans="1:22" x14ac:dyDescent="0.25">
      <c r="A128" t="s">
        <v>7380</v>
      </c>
      <c r="B128" t="s">
        <v>6564</v>
      </c>
      <c r="C128" t="s">
        <v>6562</v>
      </c>
      <c r="E128" t="s">
        <v>7381</v>
      </c>
      <c r="F128" t="s">
        <v>909</v>
      </c>
      <c r="G128" t="s">
        <v>7382</v>
      </c>
      <c r="H128">
        <v>3</v>
      </c>
      <c r="I128">
        <v>2</v>
      </c>
      <c r="J128">
        <v>1</v>
      </c>
      <c r="K128">
        <v>0</v>
      </c>
      <c r="L128">
        <v>0</v>
      </c>
      <c r="M128">
        <v>1</v>
      </c>
      <c r="N128">
        <v>0</v>
      </c>
      <c r="O128">
        <v>0</v>
      </c>
      <c r="P128">
        <v>3</v>
      </c>
      <c r="Q128">
        <v>0</v>
      </c>
      <c r="R128">
        <v>0</v>
      </c>
      <c r="S128">
        <v>0</v>
      </c>
      <c r="T128">
        <v>0</v>
      </c>
      <c r="U128">
        <v>0</v>
      </c>
      <c r="V128">
        <v>0</v>
      </c>
    </row>
    <row r="129" spans="1:22" x14ac:dyDescent="0.25">
      <c r="A129" t="s">
        <v>916</v>
      </c>
      <c r="B129" t="s">
        <v>6564</v>
      </c>
      <c r="C129" t="s">
        <v>6562</v>
      </c>
      <c r="E129" t="s">
        <v>6757</v>
      </c>
      <c r="F129" t="s">
        <v>915</v>
      </c>
      <c r="G129" t="s">
        <v>6567</v>
      </c>
      <c r="H129">
        <v>63</v>
      </c>
      <c r="I129">
        <v>41</v>
      </c>
      <c r="J129">
        <v>23</v>
      </c>
      <c r="K129">
        <v>4</v>
      </c>
      <c r="L129">
        <v>14</v>
      </c>
      <c r="M129">
        <v>6</v>
      </c>
      <c r="N129">
        <v>5</v>
      </c>
      <c r="O129">
        <v>11</v>
      </c>
      <c r="P129">
        <v>19</v>
      </c>
      <c r="Q129">
        <v>4</v>
      </c>
      <c r="R129">
        <v>3</v>
      </c>
      <c r="S129">
        <v>1</v>
      </c>
      <c r="T129">
        <v>0</v>
      </c>
      <c r="U129">
        <v>2</v>
      </c>
      <c r="V129">
        <v>5</v>
      </c>
    </row>
    <row r="130" spans="1:22" x14ac:dyDescent="0.25">
      <c r="A130" t="s">
        <v>918</v>
      </c>
      <c r="B130" t="s">
        <v>6564</v>
      </c>
      <c r="C130" t="s">
        <v>6562</v>
      </c>
      <c r="E130" t="s">
        <v>8301</v>
      </c>
      <c r="F130" t="s">
        <v>917</v>
      </c>
      <c r="G130" t="s">
        <v>6567</v>
      </c>
      <c r="H130">
        <v>11</v>
      </c>
      <c r="I130">
        <v>8</v>
      </c>
      <c r="J130">
        <v>3</v>
      </c>
      <c r="K130">
        <v>0</v>
      </c>
      <c r="L130">
        <v>1</v>
      </c>
      <c r="M130">
        <v>1</v>
      </c>
      <c r="N130">
        <v>2</v>
      </c>
      <c r="O130">
        <v>0</v>
      </c>
      <c r="P130">
        <v>0</v>
      </c>
      <c r="Q130">
        <v>4</v>
      </c>
      <c r="R130">
        <v>4</v>
      </c>
      <c r="S130">
        <v>3</v>
      </c>
      <c r="T130">
        <v>3</v>
      </c>
      <c r="U130">
        <v>0</v>
      </c>
      <c r="V130">
        <v>0</v>
      </c>
    </row>
    <row r="131" spans="1:22" x14ac:dyDescent="0.25">
      <c r="A131" t="s">
        <v>8302</v>
      </c>
      <c r="B131" t="s">
        <v>6564</v>
      </c>
      <c r="C131" t="s">
        <v>6562</v>
      </c>
      <c r="E131" t="s">
        <v>8303</v>
      </c>
      <c r="F131" t="s">
        <v>8304</v>
      </c>
      <c r="G131" t="s">
        <v>6567</v>
      </c>
      <c r="H131">
        <v>1</v>
      </c>
      <c r="I131">
        <v>1</v>
      </c>
      <c r="J131">
        <v>0</v>
      </c>
      <c r="K131">
        <v>0</v>
      </c>
      <c r="L131">
        <v>0</v>
      </c>
      <c r="M131">
        <v>0</v>
      </c>
      <c r="N131">
        <v>0</v>
      </c>
      <c r="O131">
        <v>0</v>
      </c>
      <c r="P131">
        <v>0</v>
      </c>
      <c r="Q131">
        <v>0</v>
      </c>
      <c r="R131">
        <v>1</v>
      </c>
      <c r="S131">
        <v>0</v>
      </c>
      <c r="T131">
        <v>0</v>
      </c>
      <c r="U131">
        <v>0</v>
      </c>
      <c r="V131">
        <v>0</v>
      </c>
    </row>
    <row r="132" spans="1:22" x14ac:dyDescent="0.25">
      <c r="A132" t="s">
        <v>8305</v>
      </c>
      <c r="B132" t="s">
        <v>6564</v>
      </c>
      <c r="C132" t="s">
        <v>6562</v>
      </c>
      <c r="E132" t="s">
        <v>8306</v>
      </c>
      <c r="F132" t="s">
        <v>927</v>
      </c>
      <c r="G132" t="s">
        <v>8307</v>
      </c>
      <c r="H132">
        <v>30</v>
      </c>
      <c r="I132">
        <v>22</v>
      </c>
      <c r="J132">
        <v>10</v>
      </c>
      <c r="K132">
        <v>11</v>
      </c>
      <c r="L132">
        <v>1</v>
      </c>
      <c r="M132">
        <v>3</v>
      </c>
      <c r="N132">
        <v>0</v>
      </c>
      <c r="O132">
        <v>11</v>
      </c>
      <c r="P132">
        <v>5</v>
      </c>
      <c r="Q132">
        <v>6</v>
      </c>
      <c r="R132">
        <v>1</v>
      </c>
      <c r="S132">
        <v>0</v>
      </c>
      <c r="T132">
        <v>1</v>
      </c>
      <c r="U132">
        <v>0</v>
      </c>
      <c r="V132">
        <v>2</v>
      </c>
    </row>
    <row r="133" spans="1:22" x14ac:dyDescent="0.25">
      <c r="A133" t="s">
        <v>934</v>
      </c>
      <c r="B133" t="s">
        <v>6564</v>
      </c>
      <c r="C133" t="s">
        <v>6562</v>
      </c>
      <c r="E133" t="s">
        <v>8308</v>
      </c>
      <c r="F133" t="s">
        <v>933</v>
      </c>
      <c r="G133" t="s">
        <v>6567</v>
      </c>
      <c r="H133">
        <v>3</v>
      </c>
      <c r="I133">
        <v>3</v>
      </c>
      <c r="J133">
        <v>0</v>
      </c>
      <c r="K133">
        <v>0</v>
      </c>
      <c r="L133">
        <v>1</v>
      </c>
      <c r="M133">
        <v>0</v>
      </c>
      <c r="N133">
        <v>0</v>
      </c>
      <c r="O133">
        <v>0</v>
      </c>
      <c r="P133">
        <v>0</v>
      </c>
      <c r="Q133">
        <v>0</v>
      </c>
      <c r="R133">
        <v>0</v>
      </c>
      <c r="S133">
        <v>0</v>
      </c>
      <c r="T133">
        <v>0</v>
      </c>
      <c r="U133">
        <v>0</v>
      </c>
      <c r="V133">
        <v>0</v>
      </c>
    </row>
    <row r="134" spans="1:22" x14ac:dyDescent="0.25">
      <c r="A134" t="s">
        <v>6875</v>
      </c>
      <c r="B134" t="s">
        <v>6564</v>
      </c>
      <c r="C134" t="s">
        <v>6562</v>
      </c>
      <c r="E134" t="s">
        <v>6876</v>
      </c>
      <c r="F134" t="s">
        <v>943</v>
      </c>
      <c r="G134" t="s">
        <v>6877</v>
      </c>
      <c r="H134">
        <v>39</v>
      </c>
      <c r="I134">
        <v>25</v>
      </c>
      <c r="J134">
        <v>15</v>
      </c>
      <c r="K134">
        <v>0</v>
      </c>
      <c r="L134">
        <v>6</v>
      </c>
      <c r="M134">
        <v>0</v>
      </c>
      <c r="N134">
        <v>1</v>
      </c>
      <c r="O134">
        <v>4</v>
      </c>
      <c r="P134">
        <v>0</v>
      </c>
      <c r="Q134">
        <v>0</v>
      </c>
      <c r="R134">
        <v>0</v>
      </c>
      <c r="S134">
        <v>1</v>
      </c>
      <c r="T134">
        <v>0</v>
      </c>
      <c r="U134">
        <v>50</v>
      </c>
      <c r="V134">
        <v>32</v>
      </c>
    </row>
    <row r="135" spans="1:22" x14ac:dyDescent="0.25">
      <c r="A135" t="s">
        <v>7116</v>
      </c>
      <c r="B135" t="s">
        <v>6564</v>
      </c>
      <c r="C135" t="s">
        <v>6562</v>
      </c>
      <c r="E135" t="s">
        <v>7117</v>
      </c>
      <c r="F135" t="s">
        <v>946</v>
      </c>
      <c r="G135" t="s">
        <v>7118</v>
      </c>
      <c r="H135">
        <v>6</v>
      </c>
      <c r="I135">
        <v>6</v>
      </c>
      <c r="J135">
        <v>0</v>
      </c>
      <c r="K135">
        <v>0</v>
      </c>
      <c r="L135">
        <v>3</v>
      </c>
      <c r="M135">
        <v>0</v>
      </c>
      <c r="N135">
        <v>0</v>
      </c>
      <c r="O135">
        <v>0</v>
      </c>
      <c r="P135">
        <v>0</v>
      </c>
      <c r="Q135">
        <v>0</v>
      </c>
      <c r="R135">
        <v>1</v>
      </c>
      <c r="S135">
        <v>0</v>
      </c>
      <c r="T135">
        <v>1</v>
      </c>
      <c r="U135">
        <v>4</v>
      </c>
      <c r="V135">
        <v>0</v>
      </c>
    </row>
    <row r="136" spans="1:22" x14ac:dyDescent="0.25">
      <c r="A136" t="s">
        <v>7092</v>
      </c>
      <c r="B136" t="s">
        <v>6564</v>
      </c>
      <c r="C136" t="s">
        <v>6562</v>
      </c>
      <c r="E136" t="s">
        <v>7093</v>
      </c>
      <c r="F136" t="s">
        <v>954</v>
      </c>
      <c r="G136" t="s">
        <v>7094</v>
      </c>
      <c r="H136">
        <v>13</v>
      </c>
      <c r="I136">
        <v>9</v>
      </c>
      <c r="J136">
        <v>5</v>
      </c>
      <c r="K136">
        <v>0</v>
      </c>
      <c r="L136">
        <v>8</v>
      </c>
      <c r="M136">
        <v>0</v>
      </c>
      <c r="N136">
        <v>7</v>
      </c>
      <c r="O136">
        <v>6</v>
      </c>
      <c r="P136">
        <v>0</v>
      </c>
      <c r="Q136">
        <v>1</v>
      </c>
      <c r="R136">
        <v>0</v>
      </c>
      <c r="S136">
        <v>6</v>
      </c>
      <c r="T136">
        <v>1</v>
      </c>
      <c r="U136">
        <v>1</v>
      </c>
      <c r="V136">
        <v>0</v>
      </c>
    </row>
    <row r="137" spans="1:22" x14ac:dyDescent="0.25">
      <c r="A137" t="s">
        <v>950</v>
      </c>
      <c r="B137" t="s">
        <v>6564</v>
      </c>
      <c r="C137" t="s">
        <v>6562</v>
      </c>
      <c r="E137" t="s">
        <v>7139</v>
      </c>
      <c r="F137" t="s">
        <v>949</v>
      </c>
      <c r="G137" t="s">
        <v>7140</v>
      </c>
      <c r="H137">
        <v>13</v>
      </c>
      <c r="I137">
        <v>8</v>
      </c>
      <c r="J137">
        <v>5</v>
      </c>
      <c r="K137">
        <v>2</v>
      </c>
      <c r="L137">
        <v>15</v>
      </c>
      <c r="M137">
        <v>0</v>
      </c>
      <c r="N137">
        <v>0</v>
      </c>
      <c r="O137">
        <v>2</v>
      </c>
      <c r="P137">
        <v>0</v>
      </c>
      <c r="Q137">
        <v>0</v>
      </c>
      <c r="R137">
        <v>0</v>
      </c>
      <c r="S137">
        <v>0</v>
      </c>
      <c r="T137">
        <v>0</v>
      </c>
      <c r="U137">
        <v>4</v>
      </c>
      <c r="V137">
        <v>0</v>
      </c>
    </row>
    <row r="138" spans="1:22" x14ac:dyDescent="0.25">
      <c r="A138" t="s">
        <v>958</v>
      </c>
      <c r="B138" t="s">
        <v>6564</v>
      </c>
      <c r="C138" t="s">
        <v>6562</v>
      </c>
      <c r="E138" t="s">
        <v>6910</v>
      </c>
      <c r="F138" t="s">
        <v>957</v>
      </c>
      <c r="G138" t="s">
        <v>6911</v>
      </c>
      <c r="H138">
        <v>6</v>
      </c>
      <c r="I138">
        <v>5</v>
      </c>
      <c r="J138">
        <v>3</v>
      </c>
      <c r="K138">
        <v>0</v>
      </c>
      <c r="L138">
        <v>1</v>
      </c>
      <c r="M138">
        <v>0</v>
      </c>
      <c r="N138">
        <v>4</v>
      </c>
      <c r="O138">
        <v>0</v>
      </c>
      <c r="P138">
        <v>0</v>
      </c>
      <c r="Q138">
        <v>0</v>
      </c>
      <c r="R138">
        <v>0</v>
      </c>
      <c r="S138">
        <v>0</v>
      </c>
      <c r="T138">
        <v>0</v>
      </c>
      <c r="U138">
        <v>4</v>
      </c>
      <c r="V138">
        <v>0</v>
      </c>
    </row>
    <row r="139" spans="1:22" x14ac:dyDescent="0.25">
      <c r="A139" t="s">
        <v>961</v>
      </c>
      <c r="B139" t="s">
        <v>6564</v>
      </c>
      <c r="C139" t="s">
        <v>6562</v>
      </c>
      <c r="E139" t="s">
        <v>7212</v>
      </c>
      <c r="F139" t="s">
        <v>960</v>
      </c>
      <c r="G139" t="s">
        <v>7213</v>
      </c>
      <c r="H139">
        <v>15</v>
      </c>
      <c r="I139">
        <v>11</v>
      </c>
      <c r="J139">
        <v>4</v>
      </c>
      <c r="K139">
        <v>0</v>
      </c>
      <c r="L139">
        <v>3</v>
      </c>
      <c r="M139">
        <v>1</v>
      </c>
      <c r="N139">
        <v>0</v>
      </c>
      <c r="O139">
        <v>5</v>
      </c>
      <c r="P139">
        <v>5</v>
      </c>
      <c r="Q139">
        <v>0</v>
      </c>
      <c r="R139">
        <v>0</v>
      </c>
      <c r="S139">
        <v>1</v>
      </c>
      <c r="T139">
        <v>0</v>
      </c>
      <c r="U139">
        <v>12</v>
      </c>
      <c r="V139">
        <v>0</v>
      </c>
    </row>
    <row r="140" spans="1:22" x14ac:dyDescent="0.25">
      <c r="A140" t="s">
        <v>8309</v>
      </c>
      <c r="B140" t="s">
        <v>6564</v>
      </c>
      <c r="C140" t="s">
        <v>6562</v>
      </c>
      <c r="E140" t="s">
        <v>8310</v>
      </c>
      <c r="F140" t="s">
        <v>8311</v>
      </c>
      <c r="G140" t="s">
        <v>8312</v>
      </c>
      <c r="H140">
        <v>3</v>
      </c>
      <c r="I140">
        <v>0</v>
      </c>
      <c r="J140">
        <v>3</v>
      </c>
      <c r="K140">
        <v>1</v>
      </c>
      <c r="L140">
        <v>0</v>
      </c>
      <c r="M140">
        <v>0</v>
      </c>
      <c r="N140">
        <v>0</v>
      </c>
      <c r="O140">
        <v>0</v>
      </c>
      <c r="P140">
        <v>0</v>
      </c>
      <c r="Q140">
        <v>0</v>
      </c>
      <c r="R140">
        <v>0</v>
      </c>
      <c r="S140">
        <v>0</v>
      </c>
      <c r="T140">
        <v>0</v>
      </c>
      <c r="U140">
        <v>0</v>
      </c>
      <c r="V140">
        <v>0</v>
      </c>
    </row>
    <row r="141" spans="1:22" x14ac:dyDescent="0.25">
      <c r="A141" t="s">
        <v>8313</v>
      </c>
      <c r="B141" t="s">
        <v>6564</v>
      </c>
      <c r="C141" t="s">
        <v>6562</v>
      </c>
      <c r="E141" t="s">
        <v>8314</v>
      </c>
      <c r="F141" t="s">
        <v>8315</v>
      </c>
      <c r="G141" t="s">
        <v>6567</v>
      </c>
      <c r="H141">
        <v>1</v>
      </c>
      <c r="I141">
        <v>1</v>
      </c>
      <c r="J141">
        <v>0</v>
      </c>
      <c r="K141">
        <v>0</v>
      </c>
      <c r="L141">
        <v>0</v>
      </c>
      <c r="M141">
        <v>0</v>
      </c>
      <c r="N141">
        <v>0</v>
      </c>
      <c r="O141">
        <v>0</v>
      </c>
      <c r="P141">
        <v>0</v>
      </c>
      <c r="Q141">
        <v>0</v>
      </c>
      <c r="R141">
        <v>1</v>
      </c>
      <c r="S141">
        <v>0</v>
      </c>
      <c r="T141">
        <v>0</v>
      </c>
      <c r="U141">
        <v>0</v>
      </c>
      <c r="V141">
        <v>0</v>
      </c>
    </row>
    <row r="142" spans="1:22" x14ac:dyDescent="0.25">
      <c r="A142" t="s">
        <v>8316</v>
      </c>
      <c r="B142" t="s">
        <v>6564</v>
      </c>
      <c r="C142" t="s">
        <v>6562</v>
      </c>
      <c r="E142" t="s">
        <v>8317</v>
      </c>
      <c r="F142" t="s">
        <v>8318</v>
      </c>
      <c r="G142" t="s">
        <v>8319</v>
      </c>
      <c r="H142">
        <v>10</v>
      </c>
      <c r="I142">
        <v>8</v>
      </c>
      <c r="J142">
        <v>4</v>
      </c>
      <c r="K142">
        <v>0</v>
      </c>
      <c r="L142">
        <v>0</v>
      </c>
      <c r="M142">
        <v>0</v>
      </c>
      <c r="N142">
        <v>1</v>
      </c>
      <c r="O142">
        <v>1</v>
      </c>
      <c r="P142">
        <v>0</v>
      </c>
      <c r="Q142">
        <v>2</v>
      </c>
      <c r="R142">
        <v>0</v>
      </c>
      <c r="S142">
        <v>4</v>
      </c>
      <c r="T142">
        <v>3</v>
      </c>
      <c r="U142">
        <v>0</v>
      </c>
      <c r="V142">
        <v>0</v>
      </c>
    </row>
    <row r="143" spans="1:22" x14ac:dyDescent="0.25">
      <c r="A143" t="s">
        <v>970</v>
      </c>
      <c r="B143" t="s">
        <v>6564</v>
      </c>
      <c r="C143" t="s">
        <v>6562</v>
      </c>
      <c r="E143" t="s">
        <v>7452</v>
      </c>
      <c r="F143" t="s">
        <v>969</v>
      </c>
      <c r="G143" t="s">
        <v>6567</v>
      </c>
      <c r="H143">
        <v>9</v>
      </c>
      <c r="I143">
        <v>7</v>
      </c>
      <c r="J143">
        <v>3</v>
      </c>
      <c r="K143">
        <v>4</v>
      </c>
      <c r="L143">
        <v>0</v>
      </c>
      <c r="M143">
        <v>0</v>
      </c>
      <c r="N143">
        <v>0</v>
      </c>
      <c r="O143">
        <v>0</v>
      </c>
      <c r="P143">
        <v>3</v>
      </c>
      <c r="Q143">
        <v>0</v>
      </c>
      <c r="R143">
        <v>8</v>
      </c>
      <c r="S143">
        <v>0</v>
      </c>
      <c r="T143">
        <v>0</v>
      </c>
      <c r="U143">
        <v>0</v>
      </c>
      <c r="V143">
        <v>1</v>
      </c>
    </row>
    <row r="144" spans="1:22" x14ac:dyDescent="0.25">
      <c r="A144" t="s">
        <v>987</v>
      </c>
      <c r="B144" t="s">
        <v>6564</v>
      </c>
      <c r="C144" t="s">
        <v>6562</v>
      </c>
      <c r="E144" t="s">
        <v>8320</v>
      </c>
      <c r="F144" t="s">
        <v>986</v>
      </c>
      <c r="G144" t="s">
        <v>6567</v>
      </c>
      <c r="H144">
        <v>1</v>
      </c>
      <c r="I144">
        <v>1</v>
      </c>
      <c r="J144">
        <v>0</v>
      </c>
      <c r="K144">
        <v>0</v>
      </c>
      <c r="L144">
        <v>0</v>
      </c>
      <c r="M144">
        <v>0</v>
      </c>
      <c r="N144">
        <v>0</v>
      </c>
      <c r="O144">
        <v>0</v>
      </c>
      <c r="P144">
        <v>0</v>
      </c>
      <c r="Q144">
        <v>0</v>
      </c>
      <c r="R144">
        <v>0</v>
      </c>
      <c r="S144">
        <v>3</v>
      </c>
      <c r="T144">
        <v>0</v>
      </c>
      <c r="U144">
        <v>0</v>
      </c>
      <c r="V144">
        <v>0</v>
      </c>
    </row>
    <row r="145" spans="1:22" x14ac:dyDescent="0.25">
      <c r="A145" t="s">
        <v>1004</v>
      </c>
      <c r="B145" t="s">
        <v>6564</v>
      </c>
      <c r="C145" t="s">
        <v>6562</v>
      </c>
      <c r="E145" t="s">
        <v>6867</v>
      </c>
      <c r="F145" t="s">
        <v>1003</v>
      </c>
      <c r="G145" t="s">
        <v>6567</v>
      </c>
      <c r="H145">
        <v>18</v>
      </c>
      <c r="I145">
        <v>15</v>
      </c>
      <c r="J145">
        <v>5</v>
      </c>
      <c r="K145">
        <v>0</v>
      </c>
      <c r="L145">
        <v>4</v>
      </c>
      <c r="M145">
        <v>0</v>
      </c>
      <c r="N145">
        <v>5</v>
      </c>
      <c r="O145">
        <v>4</v>
      </c>
      <c r="P145">
        <v>0</v>
      </c>
      <c r="Q145">
        <v>0</v>
      </c>
      <c r="R145">
        <v>1</v>
      </c>
      <c r="S145">
        <v>1</v>
      </c>
      <c r="T145">
        <v>1</v>
      </c>
      <c r="U145">
        <v>20</v>
      </c>
      <c r="V145">
        <v>1</v>
      </c>
    </row>
    <row r="146" spans="1:22" x14ac:dyDescent="0.25">
      <c r="A146" t="s">
        <v>1027</v>
      </c>
      <c r="B146" t="s">
        <v>6564</v>
      </c>
      <c r="C146" t="s">
        <v>6562</v>
      </c>
      <c r="E146" t="s">
        <v>8150</v>
      </c>
      <c r="F146" t="s">
        <v>1026</v>
      </c>
      <c r="G146" t="s">
        <v>8151</v>
      </c>
      <c r="H146">
        <v>2</v>
      </c>
      <c r="I146">
        <v>1</v>
      </c>
      <c r="J146">
        <v>1</v>
      </c>
      <c r="K146">
        <v>0</v>
      </c>
      <c r="L146">
        <v>0</v>
      </c>
      <c r="M146">
        <v>0</v>
      </c>
      <c r="N146">
        <v>0</v>
      </c>
      <c r="O146">
        <v>0</v>
      </c>
      <c r="P146">
        <v>0</v>
      </c>
      <c r="Q146">
        <v>0</v>
      </c>
      <c r="R146">
        <v>0</v>
      </c>
      <c r="S146">
        <v>1</v>
      </c>
      <c r="T146">
        <v>0</v>
      </c>
      <c r="U146">
        <v>0</v>
      </c>
      <c r="V146">
        <v>0</v>
      </c>
    </row>
    <row r="147" spans="1:22" x14ac:dyDescent="0.25">
      <c r="A147" t="s">
        <v>1043</v>
      </c>
      <c r="B147" t="s">
        <v>6564</v>
      </c>
      <c r="C147" t="s">
        <v>6562</v>
      </c>
      <c r="E147" t="s">
        <v>7251</v>
      </c>
      <c r="F147" t="s">
        <v>1042</v>
      </c>
      <c r="G147" t="s">
        <v>7252</v>
      </c>
      <c r="H147">
        <v>3</v>
      </c>
      <c r="I147">
        <v>2</v>
      </c>
      <c r="J147">
        <v>2</v>
      </c>
      <c r="K147">
        <v>5</v>
      </c>
      <c r="L147">
        <v>0</v>
      </c>
      <c r="M147">
        <v>0</v>
      </c>
      <c r="N147">
        <v>0</v>
      </c>
      <c r="O147">
        <v>0</v>
      </c>
      <c r="P147">
        <v>0</v>
      </c>
      <c r="Q147">
        <v>0</v>
      </c>
      <c r="R147">
        <v>0</v>
      </c>
      <c r="S147">
        <v>1</v>
      </c>
      <c r="T147">
        <v>0</v>
      </c>
      <c r="U147">
        <v>0</v>
      </c>
      <c r="V147">
        <v>0</v>
      </c>
    </row>
    <row r="148" spans="1:22" x14ac:dyDescent="0.25">
      <c r="A148" t="s">
        <v>1046</v>
      </c>
      <c r="B148" t="s">
        <v>6564</v>
      </c>
      <c r="C148" t="s">
        <v>6562</v>
      </c>
      <c r="E148" t="s">
        <v>6841</v>
      </c>
      <c r="F148" t="s">
        <v>1045</v>
      </c>
      <c r="G148" t="s">
        <v>6567</v>
      </c>
      <c r="H148">
        <v>44</v>
      </c>
      <c r="I148">
        <v>32</v>
      </c>
      <c r="J148">
        <v>13</v>
      </c>
      <c r="K148">
        <v>4</v>
      </c>
      <c r="L148">
        <v>0</v>
      </c>
      <c r="M148">
        <v>1</v>
      </c>
      <c r="N148">
        <v>5</v>
      </c>
      <c r="O148">
        <v>1</v>
      </c>
      <c r="P148">
        <v>2</v>
      </c>
      <c r="Q148">
        <v>16</v>
      </c>
      <c r="R148">
        <v>13</v>
      </c>
      <c r="S148">
        <v>1</v>
      </c>
      <c r="T148">
        <v>8</v>
      </c>
      <c r="U148">
        <v>2</v>
      </c>
      <c r="V148">
        <v>7</v>
      </c>
    </row>
    <row r="149" spans="1:22" x14ac:dyDescent="0.25">
      <c r="A149" t="s">
        <v>1069</v>
      </c>
      <c r="B149" t="s">
        <v>6564</v>
      </c>
      <c r="C149" t="s">
        <v>6562</v>
      </c>
      <c r="E149" t="s">
        <v>8321</v>
      </c>
      <c r="F149" t="s">
        <v>1068</v>
      </c>
      <c r="G149" t="s">
        <v>6567</v>
      </c>
      <c r="H149">
        <v>1</v>
      </c>
      <c r="I149">
        <v>1</v>
      </c>
      <c r="J149">
        <v>0</v>
      </c>
      <c r="K149">
        <v>0</v>
      </c>
      <c r="L149">
        <v>0</v>
      </c>
      <c r="M149">
        <v>1</v>
      </c>
      <c r="N149">
        <v>0</v>
      </c>
      <c r="O149">
        <v>0</v>
      </c>
      <c r="P149">
        <v>0</v>
      </c>
      <c r="Q149">
        <v>0</v>
      </c>
      <c r="R149">
        <v>0</v>
      </c>
      <c r="S149">
        <v>0</v>
      </c>
      <c r="T149">
        <v>0</v>
      </c>
      <c r="U149">
        <v>0</v>
      </c>
      <c r="V149">
        <v>0</v>
      </c>
    </row>
    <row r="150" spans="1:22" x14ac:dyDescent="0.25">
      <c r="A150" t="s">
        <v>8322</v>
      </c>
      <c r="B150" t="s">
        <v>6564</v>
      </c>
      <c r="C150" t="s">
        <v>6562</v>
      </c>
      <c r="E150" t="s">
        <v>8323</v>
      </c>
      <c r="F150" t="s">
        <v>8324</v>
      </c>
      <c r="G150" t="s">
        <v>6567</v>
      </c>
      <c r="H150">
        <v>6</v>
      </c>
      <c r="I150">
        <v>4</v>
      </c>
      <c r="J150">
        <v>2</v>
      </c>
      <c r="K150">
        <v>0</v>
      </c>
      <c r="L150">
        <v>0</v>
      </c>
      <c r="M150">
        <v>0</v>
      </c>
      <c r="N150">
        <v>1</v>
      </c>
      <c r="O150">
        <v>4</v>
      </c>
      <c r="P150">
        <v>0</v>
      </c>
      <c r="Q150">
        <v>0</v>
      </c>
      <c r="R150">
        <v>0</v>
      </c>
      <c r="S150">
        <v>7</v>
      </c>
      <c r="T150">
        <v>0</v>
      </c>
      <c r="U150">
        <v>0</v>
      </c>
      <c r="V150">
        <v>0</v>
      </c>
    </row>
    <row r="151" spans="1:22" x14ac:dyDescent="0.25">
      <c r="A151" t="s">
        <v>8325</v>
      </c>
      <c r="B151" t="s">
        <v>6564</v>
      </c>
      <c r="C151" t="s">
        <v>6562</v>
      </c>
      <c r="E151" t="s">
        <v>8326</v>
      </c>
      <c r="F151" t="s">
        <v>8327</v>
      </c>
      <c r="G151" t="s">
        <v>6567</v>
      </c>
      <c r="H151">
        <v>11</v>
      </c>
      <c r="I151">
        <v>10</v>
      </c>
      <c r="J151">
        <v>3</v>
      </c>
      <c r="K151">
        <v>0</v>
      </c>
      <c r="L151">
        <v>0</v>
      </c>
      <c r="M151">
        <v>8</v>
      </c>
      <c r="N151">
        <v>0</v>
      </c>
      <c r="O151">
        <v>0</v>
      </c>
      <c r="P151">
        <v>0</v>
      </c>
      <c r="Q151">
        <v>0</v>
      </c>
      <c r="R151">
        <v>4</v>
      </c>
      <c r="S151">
        <v>4</v>
      </c>
      <c r="T151">
        <v>0</v>
      </c>
      <c r="U151">
        <v>0</v>
      </c>
      <c r="V151">
        <v>0</v>
      </c>
    </row>
    <row r="152" spans="1:22" x14ac:dyDescent="0.25">
      <c r="A152" t="s">
        <v>1071</v>
      </c>
      <c r="B152" t="s">
        <v>6564</v>
      </c>
      <c r="C152" t="s">
        <v>6562</v>
      </c>
      <c r="E152" t="s">
        <v>8328</v>
      </c>
      <c r="F152" t="s">
        <v>1070</v>
      </c>
      <c r="G152" t="s">
        <v>6567</v>
      </c>
      <c r="H152">
        <v>4</v>
      </c>
      <c r="I152">
        <v>3</v>
      </c>
      <c r="J152">
        <v>1</v>
      </c>
      <c r="K152">
        <v>0</v>
      </c>
      <c r="L152">
        <v>0</v>
      </c>
      <c r="M152">
        <v>0</v>
      </c>
      <c r="N152">
        <v>1</v>
      </c>
      <c r="O152">
        <v>0</v>
      </c>
      <c r="P152">
        <v>0</v>
      </c>
      <c r="Q152">
        <v>1</v>
      </c>
      <c r="R152">
        <v>0</v>
      </c>
      <c r="S152">
        <v>1</v>
      </c>
      <c r="T152">
        <v>0</v>
      </c>
      <c r="U152">
        <v>5</v>
      </c>
      <c r="V152">
        <v>0</v>
      </c>
    </row>
    <row r="153" spans="1:22" x14ac:dyDescent="0.25">
      <c r="A153" t="s">
        <v>1080</v>
      </c>
      <c r="B153" t="s">
        <v>6564</v>
      </c>
      <c r="C153" t="s">
        <v>6562</v>
      </c>
      <c r="E153" t="s">
        <v>6967</v>
      </c>
      <c r="F153" t="s">
        <v>1079</v>
      </c>
      <c r="G153" t="s">
        <v>6567</v>
      </c>
      <c r="H153">
        <v>4</v>
      </c>
      <c r="I153">
        <v>4</v>
      </c>
      <c r="J153">
        <v>2</v>
      </c>
      <c r="K153">
        <v>0</v>
      </c>
      <c r="L153">
        <v>3</v>
      </c>
      <c r="M153">
        <v>0</v>
      </c>
      <c r="N153">
        <v>0</v>
      </c>
      <c r="O153">
        <v>1</v>
      </c>
      <c r="P153">
        <v>0</v>
      </c>
      <c r="Q153">
        <v>0</v>
      </c>
      <c r="R153">
        <v>0</v>
      </c>
      <c r="S153">
        <v>0</v>
      </c>
      <c r="T153">
        <v>1</v>
      </c>
      <c r="U153">
        <v>0</v>
      </c>
      <c r="V153">
        <v>0</v>
      </c>
    </row>
    <row r="154" spans="1:22" x14ac:dyDescent="0.25">
      <c r="A154" t="s">
        <v>1083</v>
      </c>
      <c r="B154" t="s">
        <v>6564</v>
      </c>
      <c r="C154" t="s">
        <v>6562</v>
      </c>
      <c r="E154" t="s">
        <v>1083</v>
      </c>
      <c r="F154" t="s">
        <v>1082</v>
      </c>
      <c r="G154" t="s">
        <v>6567</v>
      </c>
      <c r="H154">
        <v>2</v>
      </c>
      <c r="I154">
        <v>2</v>
      </c>
      <c r="J154">
        <v>0</v>
      </c>
      <c r="K154">
        <v>0</v>
      </c>
      <c r="L154">
        <v>0</v>
      </c>
      <c r="M154">
        <v>1</v>
      </c>
      <c r="N154">
        <v>0</v>
      </c>
      <c r="O154">
        <v>1</v>
      </c>
      <c r="P154">
        <v>0</v>
      </c>
      <c r="Q154">
        <v>0</v>
      </c>
      <c r="R154">
        <v>0</v>
      </c>
      <c r="S154">
        <v>0</v>
      </c>
      <c r="T154">
        <v>0</v>
      </c>
      <c r="U154">
        <v>0</v>
      </c>
      <c r="V154">
        <v>0</v>
      </c>
    </row>
    <row r="155" spans="1:22" x14ac:dyDescent="0.25">
      <c r="A155" t="s">
        <v>1086</v>
      </c>
      <c r="B155" t="s">
        <v>6564</v>
      </c>
      <c r="C155" t="s">
        <v>6562</v>
      </c>
      <c r="E155" t="s">
        <v>6658</v>
      </c>
      <c r="F155" t="s">
        <v>1085</v>
      </c>
      <c r="G155" t="s">
        <v>6659</v>
      </c>
      <c r="H155">
        <v>81</v>
      </c>
      <c r="I155">
        <v>53</v>
      </c>
      <c r="J155">
        <v>28</v>
      </c>
      <c r="K155">
        <v>6</v>
      </c>
      <c r="L155">
        <v>14</v>
      </c>
      <c r="M155">
        <v>17</v>
      </c>
      <c r="N155">
        <v>0</v>
      </c>
      <c r="O155">
        <v>4</v>
      </c>
      <c r="P155">
        <v>1</v>
      </c>
      <c r="Q155">
        <v>1</v>
      </c>
      <c r="R155">
        <v>24</v>
      </c>
      <c r="S155">
        <v>1</v>
      </c>
      <c r="T155">
        <v>4</v>
      </c>
      <c r="U155">
        <v>27</v>
      </c>
      <c r="V155">
        <v>2</v>
      </c>
    </row>
    <row r="156" spans="1:22" x14ac:dyDescent="0.25">
      <c r="A156" t="s">
        <v>1089</v>
      </c>
      <c r="B156" t="s">
        <v>6564</v>
      </c>
      <c r="C156" t="s">
        <v>6562</v>
      </c>
      <c r="E156" t="s">
        <v>7317</v>
      </c>
      <c r="F156" t="s">
        <v>1088</v>
      </c>
      <c r="G156" t="s">
        <v>7318</v>
      </c>
      <c r="H156">
        <v>5</v>
      </c>
      <c r="I156">
        <v>3</v>
      </c>
      <c r="J156">
        <v>4</v>
      </c>
      <c r="K156">
        <v>7</v>
      </c>
      <c r="L156">
        <v>0</v>
      </c>
      <c r="M156">
        <v>0</v>
      </c>
      <c r="N156">
        <v>0</v>
      </c>
      <c r="O156">
        <v>0</v>
      </c>
      <c r="P156">
        <v>0</v>
      </c>
      <c r="Q156">
        <v>0</v>
      </c>
      <c r="R156">
        <v>0</v>
      </c>
      <c r="S156">
        <v>0</v>
      </c>
      <c r="T156">
        <v>0</v>
      </c>
      <c r="U156">
        <v>0</v>
      </c>
      <c r="V156">
        <v>0</v>
      </c>
    </row>
    <row r="157" spans="1:22" x14ac:dyDescent="0.25">
      <c r="A157" t="s">
        <v>1092</v>
      </c>
      <c r="B157" t="s">
        <v>6564</v>
      </c>
      <c r="C157" t="s">
        <v>6562</v>
      </c>
      <c r="E157" t="s">
        <v>8329</v>
      </c>
      <c r="F157" t="s">
        <v>1091</v>
      </c>
      <c r="G157" t="s">
        <v>8330</v>
      </c>
      <c r="H157">
        <v>4</v>
      </c>
      <c r="I157">
        <v>3</v>
      </c>
      <c r="J157">
        <v>1</v>
      </c>
      <c r="K157">
        <v>0</v>
      </c>
      <c r="L157">
        <v>0</v>
      </c>
      <c r="M157">
        <v>0</v>
      </c>
      <c r="N157">
        <v>0</v>
      </c>
      <c r="O157">
        <v>0</v>
      </c>
      <c r="P157">
        <v>0</v>
      </c>
      <c r="Q157">
        <v>0</v>
      </c>
      <c r="R157">
        <v>1</v>
      </c>
      <c r="S157">
        <v>0</v>
      </c>
      <c r="T157">
        <v>0</v>
      </c>
      <c r="U157">
        <v>1</v>
      </c>
      <c r="V157">
        <v>0</v>
      </c>
    </row>
    <row r="158" spans="1:22" x14ac:dyDescent="0.25">
      <c r="A158" t="s">
        <v>1094</v>
      </c>
      <c r="B158" t="s">
        <v>6564</v>
      </c>
      <c r="C158" t="s">
        <v>6562</v>
      </c>
      <c r="E158" t="s">
        <v>7506</v>
      </c>
      <c r="F158" t="s">
        <v>1093</v>
      </c>
      <c r="G158" t="s">
        <v>7507</v>
      </c>
      <c r="H158">
        <v>4</v>
      </c>
      <c r="I158">
        <v>3</v>
      </c>
      <c r="J158">
        <v>3</v>
      </c>
      <c r="K158">
        <v>0</v>
      </c>
      <c r="L158">
        <v>0</v>
      </c>
      <c r="M158">
        <v>0</v>
      </c>
      <c r="N158">
        <v>0</v>
      </c>
      <c r="O158">
        <v>0</v>
      </c>
      <c r="P158">
        <v>8</v>
      </c>
      <c r="Q158">
        <v>0</v>
      </c>
      <c r="R158">
        <v>0</v>
      </c>
      <c r="S158">
        <v>0</v>
      </c>
      <c r="T158">
        <v>0</v>
      </c>
      <c r="U158">
        <v>0</v>
      </c>
      <c r="V158">
        <v>0</v>
      </c>
    </row>
    <row r="159" spans="1:22" x14ac:dyDescent="0.25">
      <c r="A159" t="s">
        <v>1097</v>
      </c>
      <c r="B159" t="s">
        <v>6564</v>
      </c>
      <c r="C159" t="s">
        <v>6562</v>
      </c>
      <c r="E159" t="s">
        <v>7249</v>
      </c>
      <c r="F159" t="s">
        <v>1096</v>
      </c>
      <c r="G159" t="s">
        <v>7250</v>
      </c>
      <c r="H159">
        <v>3</v>
      </c>
      <c r="I159">
        <v>3</v>
      </c>
      <c r="J159">
        <v>1</v>
      </c>
      <c r="K159">
        <v>0</v>
      </c>
      <c r="L159">
        <v>0</v>
      </c>
      <c r="M159">
        <v>0</v>
      </c>
      <c r="N159">
        <v>0</v>
      </c>
      <c r="O159">
        <v>0</v>
      </c>
      <c r="P159">
        <v>0</v>
      </c>
      <c r="Q159">
        <v>0</v>
      </c>
      <c r="R159">
        <v>3</v>
      </c>
      <c r="S159">
        <v>0</v>
      </c>
      <c r="T159">
        <v>1</v>
      </c>
      <c r="U159">
        <v>0</v>
      </c>
      <c r="V159">
        <v>0</v>
      </c>
    </row>
    <row r="160" spans="1:22" x14ac:dyDescent="0.25">
      <c r="A160" t="s">
        <v>1100</v>
      </c>
      <c r="B160" t="s">
        <v>6564</v>
      </c>
      <c r="C160" t="s">
        <v>6562</v>
      </c>
      <c r="E160" t="s">
        <v>8331</v>
      </c>
      <c r="F160" t="s">
        <v>1099</v>
      </c>
      <c r="G160" t="s">
        <v>6567</v>
      </c>
      <c r="H160">
        <v>505</v>
      </c>
      <c r="I160">
        <v>287</v>
      </c>
      <c r="J160">
        <v>218</v>
      </c>
      <c r="K160">
        <v>44</v>
      </c>
      <c r="L160">
        <v>18</v>
      </c>
      <c r="M160">
        <v>188</v>
      </c>
      <c r="N160">
        <v>35</v>
      </c>
      <c r="O160">
        <v>41</v>
      </c>
      <c r="P160">
        <v>9</v>
      </c>
      <c r="Q160">
        <v>141</v>
      </c>
      <c r="R160">
        <v>44</v>
      </c>
      <c r="S160">
        <v>3</v>
      </c>
      <c r="T160">
        <v>119</v>
      </c>
      <c r="U160">
        <v>18</v>
      </c>
      <c r="V160">
        <v>13</v>
      </c>
    </row>
    <row r="161" spans="1:22" x14ac:dyDescent="0.25">
      <c r="A161" t="s">
        <v>1103</v>
      </c>
      <c r="B161" t="s">
        <v>6564</v>
      </c>
      <c r="C161" t="s">
        <v>6562</v>
      </c>
      <c r="E161" t="s">
        <v>7417</v>
      </c>
      <c r="F161" t="s">
        <v>1102</v>
      </c>
      <c r="G161" t="s">
        <v>7418</v>
      </c>
      <c r="H161">
        <v>8</v>
      </c>
      <c r="I161">
        <v>6</v>
      </c>
      <c r="J161">
        <v>2</v>
      </c>
      <c r="K161">
        <v>0</v>
      </c>
      <c r="L161">
        <v>4</v>
      </c>
      <c r="M161">
        <v>0</v>
      </c>
      <c r="N161">
        <v>0</v>
      </c>
      <c r="O161">
        <v>1</v>
      </c>
      <c r="P161">
        <v>0</v>
      </c>
      <c r="Q161">
        <v>0</v>
      </c>
      <c r="R161">
        <v>0</v>
      </c>
      <c r="S161">
        <v>0</v>
      </c>
      <c r="T161">
        <v>0</v>
      </c>
      <c r="U161">
        <v>0</v>
      </c>
      <c r="V161">
        <v>0</v>
      </c>
    </row>
    <row r="162" spans="1:22" x14ac:dyDescent="0.25">
      <c r="A162" t="s">
        <v>1106</v>
      </c>
      <c r="B162" t="s">
        <v>6564</v>
      </c>
      <c r="C162" t="s">
        <v>6562</v>
      </c>
      <c r="E162" t="s">
        <v>7327</v>
      </c>
      <c r="F162" t="s">
        <v>1105</v>
      </c>
      <c r="G162" t="s">
        <v>7328</v>
      </c>
      <c r="H162">
        <v>58</v>
      </c>
      <c r="I162">
        <v>29</v>
      </c>
      <c r="J162">
        <v>29</v>
      </c>
      <c r="K162">
        <v>0</v>
      </c>
      <c r="L162">
        <v>27</v>
      </c>
      <c r="M162">
        <v>3</v>
      </c>
      <c r="N162">
        <v>3</v>
      </c>
      <c r="O162">
        <v>4</v>
      </c>
      <c r="P162">
        <v>2</v>
      </c>
      <c r="Q162">
        <v>0</v>
      </c>
      <c r="R162">
        <v>1</v>
      </c>
      <c r="S162">
        <v>4</v>
      </c>
      <c r="T162">
        <v>24</v>
      </c>
      <c r="U162">
        <v>15</v>
      </c>
      <c r="V162">
        <v>2</v>
      </c>
    </row>
    <row r="163" spans="1:22" x14ac:dyDescent="0.25">
      <c r="A163" t="s">
        <v>1109</v>
      </c>
      <c r="B163" t="s">
        <v>6564</v>
      </c>
      <c r="C163" t="s">
        <v>6562</v>
      </c>
      <c r="E163" t="s">
        <v>8332</v>
      </c>
      <c r="F163" t="s">
        <v>1108</v>
      </c>
      <c r="G163" t="s">
        <v>6567</v>
      </c>
      <c r="H163">
        <v>3</v>
      </c>
      <c r="I163">
        <v>2</v>
      </c>
      <c r="J163">
        <v>1</v>
      </c>
      <c r="K163">
        <v>0</v>
      </c>
      <c r="L163">
        <v>0</v>
      </c>
      <c r="M163">
        <v>0</v>
      </c>
      <c r="N163">
        <v>0</v>
      </c>
      <c r="O163">
        <v>0</v>
      </c>
      <c r="P163">
        <v>1</v>
      </c>
      <c r="Q163">
        <v>0</v>
      </c>
      <c r="R163">
        <v>0</v>
      </c>
      <c r="S163">
        <v>0</v>
      </c>
      <c r="T163">
        <v>0</v>
      </c>
      <c r="U163">
        <v>2</v>
      </c>
      <c r="V163">
        <v>0</v>
      </c>
    </row>
    <row r="164" spans="1:22" x14ac:dyDescent="0.25">
      <c r="A164" t="s">
        <v>1115</v>
      </c>
      <c r="B164" t="s">
        <v>6564</v>
      </c>
      <c r="C164" t="s">
        <v>6562</v>
      </c>
      <c r="E164" t="s">
        <v>7604</v>
      </c>
      <c r="F164" t="s">
        <v>1114</v>
      </c>
      <c r="G164" t="s">
        <v>7605</v>
      </c>
      <c r="H164">
        <v>19</v>
      </c>
      <c r="I164">
        <v>15</v>
      </c>
      <c r="J164">
        <v>6</v>
      </c>
      <c r="K164">
        <v>0</v>
      </c>
      <c r="L164">
        <v>5</v>
      </c>
      <c r="M164">
        <v>6</v>
      </c>
      <c r="N164">
        <v>3</v>
      </c>
      <c r="O164">
        <v>0</v>
      </c>
      <c r="P164">
        <v>1</v>
      </c>
      <c r="Q164">
        <v>0</v>
      </c>
      <c r="R164">
        <v>1</v>
      </c>
      <c r="S164">
        <v>0</v>
      </c>
      <c r="T164">
        <v>8</v>
      </c>
      <c r="U164">
        <v>1</v>
      </c>
      <c r="V164">
        <v>0</v>
      </c>
    </row>
    <row r="165" spans="1:22" x14ac:dyDescent="0.25">
      <c r="A165" t="s">
        <v>1121</v>
      </c>
      <c r="B165" t="s">
        <v>6564</v>
      </c>
      <c r="C165" t="s">
        <v>6562</v>
      </c>
      <c r="E165" t="s">
        <v>7192</v>
      </c>
      <c r="F165" t="s">
        <v>1120</v>
      </c>
      <c r="G165" t="s">
        <v>6567</v>
      </c>
      <c r="H165">
        <v>9</v>
      </c>
      <c r="I165">
        <v>7</v>
      </c>
      <c r="J165">
        <v>4</v>
      </c>
      <c r="K165">
        <v>0</v>
      </c>
      <c r="L165">
        <v>0</v>
      </c>
      <c r="M165">
        <v>0</v>
      </c>
      <c r="N165">
        <v>0</v>
      </c>
      <c r="O165">
        <v>0</v>
      </c>
      <c r="P165">
        <v>0</v>
      </c>
      <c r="Q165">
        <v>4</v>
      </c>
      <c r="R165">
        <v>0</v>
      </c>
      <c r="S165">
        <v>7</v>
      </c>
      <c r="T165">
        <v>0</v>
      </c>
      <c r="U165">
        <v>3</v>
      </c>
      <c r="V165">
        <v>0</v>
      </c>
    </row>
    <row r="166" spans="1:22" x14ac:dyDescent="0.25">
      <c r="A166" t="s">
        <v>8333</v>
      </c>
      <c r="B166" t="s">
        <v>6564</v>
      </c>
      <c r="C166" t="s">
        <v>6562</v>
      </c>
      <c r="E166" t="s">
        <v>8334</v>
      </c>
      <c r="F166" t="s">
        <v>8335</v>
      </c>
      <c r="G166" t="s">
        <v>6567</v>
      </c>
      <c r="H166">
        <v>3</v>
      </c>
      <c r="I166">
        <v>3</v>
      </c>
      <c r="J166">
        <v>0</v>
      </c>
      <c r="K166">
        <v>0</v>
      </c>
      <c r="L166">
        <v>0</v>
      </c>
      <c r="M166">
        <v>0</v>
      </c>
      <c r="N166">
        <v>0</v>
      </c>
      <c r="O166">
        <v>0</v>
      </c>
      <c r="P166">
        <v>0</v>
      </c>
      <c r="Q166">
        <v>0</v>
      </c>
      <c r="R166">
        <v>4</v>
      </c>
      <c r="S166">
        <v>0</v>
      </c>
      <c r="T166">
        <v>0</v>
      </c>
      <c r="U166">
        <v>0</v>
      </c>
      <c r="V166">
        <v>0</v>
      </c>
    </row>
    <row r="167" spans="1:22" x14ac:dyDescent="0.25">
      <c r="A167" t="s">
        <v>1124</v>
      </c>
      <c r="B167" t="s">
        <v>6564</v>
      </c>
      <c r="C167" t="s">
        <v>6562</v>
      </c>
      <c r="E167" t="s">
        <v>6685</v>
      </c>
      <c r="F167" t="s">
        <v>1123</v>
      </c>
      <c r="G167" t="s">
        <v>6567</v>
      </c>
      <c r="H167">
        <v>17</v>
      </c>
      <c r="I167">
        <v>14</v>
      </c>
      <c r="J167">
        <v>5</v>
      </c>
      <c r="K167">
        <v>0</v>
      </c>
      <c r="L167">
        <v>0</v>
      </c>
      <c r="M167">
        <v>2</v>
      </c>
      <c r="N167">
        <v>11</v>
      </c>
      <c r="O167">
        <v>0</v>
      </c>
      <c r="P167">
        <v>4</v>
      </c>
      <c r="Q167">
        <v>13</v>
      </c>
      <c r="R167">
        <v>0</v>
      </c>
      <c r="S167">
        <v>0</v>
      </c>
      <c r="T167">
        <v>1</v>
      </c>
      <c r="U167">
        <v>4</v>
      </c>
      <c r="V167">
        <v>0</v>
      </c>
    </row>
    <row r="168" spans="1:22" x14ac:dyDescent="0.25">
      <c r="A168" t="s">
        <v>1129</v>
      </c>
      <c r="B168" t="s">
        <v>6564</v>
      </c>
      <c r="C168" t="s">
        <v>6562</v>
      </c>
      <c r="E168" t="s">
        <v>7362</v>
      </c>
      <c r="F168" t="s">
        <v>1128</v>
      </c>
      <c r="G168" t="s">
        <v>6567</v>
      </c>
      <c r="H168">
        <v>24</v>
      </c>
      <c r="I168">
        <v>17</v>
      </c>
      <c r="J168">
        <v>9</v>
      </c>
      <c r="K168">
        <v>0</v>
      </c>
      <c r="L168">
        <v>3</v>
      </c>
      <c r="M168">
        <v>3</v>
      </c>
      <c r="N168">
        <v>0</v>
      </c>
      <c r="O168">
        <v>0</v>
      </c>
      <c r="P168">
        <v>0</v>
      </c>
      <c r="Q168">
        <v>11</v>
      </c>
      <c r="R168">
        <v>10</v>
      </c>
      <c r="S168">
        <v>0</v>
      </c>
      <c r="T168">
        <v>3</v>
      </c>
      <c r="U168">
        <v>4</v>
      </c>
      <c r="V168">
        <v>1</v>
      </c>
    </row>
    <row r="169" spans="1:22" x14ac:dyDescent="0.25">
      <c r="A169" t="s">
        <v>1133</v>
      </c>
      <c r="B169" t="s">
        <v>6564</v>
      </c>
      <c r="C169" t="s">
        <v>6562</v>
      </c>
      <c r="E169" t="s">
        <v>7152</v>
      </c>
      <c r="F169" t="s">
        <v>1132</v>
      </c>
      <c r="G169" t="s">
        <v>6567</v>
      </c>
      <c r="H169">
        <v>3</v>
      </c>
      <c r="I169">
        <v>3</v>
      </c>
      <c r="J169">
        <v>0</v>
      </c>
      <c r="K169">
        <v>0</v>
      </c>
      <c r="L169">
        <v>0</v>
      </c>
      <c r="M169">
        <v>0</v>
      </c>
      <c r="N169">
        <v>0</v>
      </c>
      <c r="O169">
        <v>0</v>
      </c>
      <c r="P169">
        <v>0</v>
      </c>
      <c r="Q169">
        <v>0</v>
      </c>
      <c r="R169">
        <v>4</v>
      </c>
      <c r="S169">
        <v>0</v>
      </c>
      <c r="T169">
        <v>0</v>
      </c>
      <c r="U169">
        <v>0</v>
      </c>
      <c r="V169">
        <v>0</v>
      </c>
    </row>
    <row r="170" spans="1:22" x14ac:dyDescent="0.25">
      <c r="A170" t="s">
        <v>1135</v>
      </c>
      <c r="B170" t="s">
        <v>6564</v>
      </c>
      <c r="C170" t="s">
        <v>6562</v>
      </c>
      <c r="E170" t="s">
        <v>6803</v>
      </c>
      <c r="F170" t="s">
        <v>1134</v>
      </c>
      <c r="G170" t="s">
        <v>6567</v>
      </c>
      <c r="H170">
        <v>7</v>
      </c>
      <c r="I170">
        <v>3</v>
      </c>
      <c r="J170">
        <v>6</v>
      </c>
      <c r="K170">
        <v>0</v>
      </c>
      <c r="L170">
        <v>0</v>
      </c>
      <c r="M170">
        <v>0</v>
      </c>
      <c r="N170">
        <v>0</v>
      </c>
      <c r="O170">
        <v>0</v>
      </c>
      <c r="P170">
        <v>4</v>
      </c>
      <c r="Q170">
        <v>0</v>
      </c>
      <c r="R170">
        <v>0</v>
      </c>
      <c r="S170">
        <v>0</v>
      </c>
      <c r="T170">
        <v>1</v>
      </c>
      <c r="U170">
        <v>0</v>
      </c>
      <c r="V170">
        <v>0</v>
      </c>
    </row>
    <row r="171" spans="1:22" x14ac:dyDescent="0.25">
      <c r="A171" t="s">
        <v>1144</v>
      </c>
      <c r="B171" t="s">
        <v>6564</v>
      </c>
      <c r="C171" t="s">
        <v>6562</v>
      </c>
      <c r="E171" t="s">
        <v>6916</v>
      </c>
      <c r="F171" t="s">
        <v>1143</v>
      </c>
      <c r="G171" t="s">
        <v>6567</v>
      </c>
      <c r="H171">
        <v>61</v>
      </c>
      <c r="I171">
        <v>39</v>
      </c>
      <c r="J171">
        <v>23</v>
      </c>
      <c r="K171">
        <v>0</v>
      </c>
      <c r="L171">
        <v>10</v>
      </c>
      <c r="M171">
        <v>5</v>
      </c>
      <c r="N171">
        <v>0</v>
      </c>
      <c r="O171">
        <v>0</v>
      </c>
      <c r="P171">
        <v>2</v>
      </c>
      <c r="Q171">
        <v>0</v>
      </c>
      <c r="R171">
        <v>16</v>
      </c>
      <c r="S171">
        <v>8</v>
      </c>
      <c r="T171">
        <v>8</v>
      </c>
      <c r="U171">
        <v>5</v>
      </c>
      <c r="V171">
        <v>3</v>
      </c>
    </row>
    <row r="172" spans="1:22" x14ac:dyDescent="0.25">
      <c r="A172" t="s">
        <v>1147</v>
      </c>
      <c r="B172" t="s">
        <v>6564</v>
      </c>
      <c r="C172" t="s">
        <v>6562</v>
      </c>
      <c r="E172" t="s">
        <v>7095</v>
      </c>
      <c r="F172" t="s">
        <v>1146</v>
      </c>
      <c r="G172" t="s">
        <v>6567</v>
      </c>
      <c r="H172">
        <v>21</v>
      </c>
      <c r="I172">
        <v>15</v>
      </c>
      <c r="J172">
        <v>8</v>
      </c>
      <c r="K172">
        <v>1</v>
      </c>
      <c r="L172">
        <v>3</v>
      </c>
      <c r="M172">
        <v>0</v>
      </c>
      <c r="N172">
        <v>1</v>
      </c>
      <c r="O172">
        <v>20</v>
      </c>
      <c r="P172">
        <v>7</v>
      </c>
      <c r="Q172">
        <v>7</v>
      </c>
      <c r="R172">
        <v>0</v>
      </c>
      <c r="S172">
        <v>0</v>
      </c>
      <c r="T172">
        <v>0</v>
      </c>
      <c r="U172">
        <v>4</v>
      </c>
      <c r="V172">
        <v>0</v>
      </c>
    </row>
    <row r="173" spans="1:22" x14ac:dyDescent="0.25">
      <c r="A173" t="s">
        <v>1150</v>
      </c>
      <c r="B173" t="s">
        <v>6564</v>
      </c>
      <c r="C173" t="s">
        <v>6562</v>
      </c>
      <c r="E173" t="s">
        <v>7480</v>
      </c>
      <c r="F173" t="s">
        <v>1149</v>
      </c>
      <c r="G173" t="s">
        <v>6567</v>
      </c>
      <c r="H173">
        <v>4</v>
      </c>
      <c r="I173">
        <v>2</v>
      </c>
      <c r="J173">
        <v>2</v>
      </c>
      <c r="K173">
        <v>0</v>
      </c>
      <c r="L173">
        <v>0</v>
      </c>
      <c r="M173">
        <v>3</v>
      </c>
      <c r="N173">
        <v>0</v>
      </c>
      <c r="O173">
        <v>0</v>
      </c>
      <c r="P173">
        <v>0</v>
      </c>
      <c r="Q173">
        <v>1</v>
      </c>
      <c r="R173">
        <v>0</v>
      </c>
      <c r="S173">
        <v>0</v>
      </c>
      <c r="T173">
        <v>0</v>
      </c>
      <c r="U173">
        <v>0</v>
      </c>
      <c r="V173">
        <v>0</v>
      </c>
    </row>
    <row r="174" spans="1:22" x14ac:dyDescent="0.25">
      <c r="A174" t="s">
        <v>1153</v>
      </c>
      <c r="B174" t="s">
        <v>6564</v>
      </c>
      <c r="C174" t="s">
        <v>6562</v>
      </c>
      <c r="E174" t="s">
        <v>6914</v>
      </c>
      <c r="F174" t="s">
        <v>1152</v>
      </c>
      <c r="G174" t="s">
        <v>6567</v>
      </c>
      <c r="H174">
        <v>9</v>
      </c>
      <c r="I174">
        <v>5</v>
      </c>
      <c r="J174">
        <v>4</v>
      </c>
      <c r="K174">
        <v>0</v>
      </c>
      <c r="L174">
        <v>2</v>
      </c>
      <c r="M174">
        <v>0</v>
      </c>
      <c r="N174">
        <v>0</v>
      </c>
      <c r="O174">
        <v>0</v>
      </c>
      <c r="P174">
        <v>5</v>
      </c>
      <c r="Q174">
        <v>2</v>
      </c>
      <c r="R174">
        <v>0</v>
      </c>
      <c r="S174">
        <v>0</v>
      </c>
      <c r="T174">
        <v>0</v>
      </c>
      <c r="U174">
        <v>0</v>
      </c>
      <c r="V174">
        <v>0</v>
      </c>
    </row>
    <row r="175" spans="1:22" x14ac:dyDescent="0.25">
      <c r="A175" t="s">
        <v>7119</v>
      </c>
      <c r="B175" t="s">
        <v>6564</v>
      </c>
      <c r="C175" t="s">
        <v>6562</v>
      </c>
      <c r="E175" t="s">
        <v>7120</v>
      </c>
      <c r="F175" t="s">
        <v>1158</v>
      </c>
      <c r="G175" t="s">
        <v>6567</v>
      </c>
      <c r="H175">
        <v>32</v>
      </c>
      <c r="I175">
        <v>24</v>
      </c>
      <c r="J175">
        <v>9</v>
      </c>
      <c r="K175">
        <v>5</v>
      </c>
      <c r="L175">
        <v>4</v>
      </c>
      <c r="M175">
        <v>8</v>
      </c>
      <c r="N175">
        <v>0</v>
      </c>
      <c r="O175">
        <v>3</v>
      </c>
      <c r="P175">
        <v>4</v>
      </c>
      <c r="Q175">
        <v>1</v>
      </c>
      <c r="R175">
        <v>4</v>
      </c>
      <c r="S175">
        <v>0</v>
      </c>
      <c r="T175">
        <v>4</v>
      </c>
      <c r="U175">
        <v>0</v>
      </c>
      <c r="V175">
        <v>2</v>
      </c>
    </row>
    <row r="176" spans="1:22" x14ac:dyDescent="0.25">
      <c r="A176" t="s">
        <v>8336</v>
      </c>
      <c r="B176" t="s">
        <v>6564</v>
      </c>
      <c r="C176" t="s">
        <v>6562</v>
      </c>
      <c r="F176" t="s">
        <v>8337</v>
      </c>
      <c r="G176" t="s">
        <v>6567</v>
      </c>
      <c r="H176">
        <v>11</v>
      </c>
      <c r="I176">
        <v>8</v>
      </c>
      <c r="J176">
        <v>3</v>
      </c>
      <c r="K176">
        <v>2</v>
      </c>
      <c r="L176">
        <v>1</v>
      </c>
      <c r="M176">
        <v>3</v>
      </c>
      <c r="N176">
        <v>1</v>
      </c>
      <c r="O176">
        <v>0</v>
      </c>
      <c r="P176">
        <v>5</v>
      </c>
      <c r="Q176">
        <v>1</v>
      </c>
      <c r="R176">
        <v>0</v>
      </c>
      <c r="S176">
        <v>0</v>
      </c>
      <c r="T176">
        <v>0</v>
      </c>
      <c r="U176">
        <v>0</v>
      </c>
      <c r="V176">
        <v>0</v>
      </c>
    </row>
    <row r="177" spans="1:22" x14ac:dyDescent="0.25">
      <c r="A177" t="s">
        <v>1162</v>
      </c>
      <c r="B177" t="s">
        <v>6564</v>
      </c>
      <c r="C177" t="s">
        <v>6562</v>
      </c>
      <c r="E177" t="s">
        <v>7258</v>
      </c>
      <c r="F177" t="s">
        <v>1161</v>
      </c>
      <c r="G177" t="s">
        <v>7259</v>
      </c>
      <c r="H177">
        <v>3</v>
      </c>
      <c r="I177">
        <v>0</v>
      </c>
      <c r="J177">
        <v>3</v>
      </c>
      <c r="K177">
        <v>0</v>
      </c>
      <c r="L177">
        <v>0</v>
      </c>
      <c r="M177">
        <v>0</v>
      </c>
      <c r="N177">
        <v>0</v>
      </c>
      <c r="O177">
        <v>0</v>
      </c>
      <c r="P177">
        <v>0</v>
      </c>
      <c r="Q177">
        <v>3</v>
      </c>
      <c r="R177">
        <v>0</v>
      </c>
      <c r="S177">
        <v>0</v>
      </c>
      <c r="T177">
        <v>0</v>
      </c>
      <c r="U177">
        <v>0</v>
      </c>
      <c r="V177">
        <v>0</v>
      </c>
    </row>
    <row r="178" spans="1:22" x14ac:dyDescent="0.25">
      <c r="A178" t="s">
        <v>7127</v>
      </c>
      <c r="B178" t="s">
        <v>6564</v>
      </c>
      <c r="C178" t="s">
        <v>6562</v>
      </c>
      <c r="E178" t="s">
        <v>7128</v>
      </c>
      <c r="F178" t="s">
        <v>1167</v>
      </c>
      <c r="G178" t="s">
        <v>7129</v>
      </c>
      <c r="H178">
        <v>4</v>
      </c>
      <c r="I178">
        <v>3</v>
      </c>
      <c r="J178">
        <v>1</v>
      </c>
      <c r="K178">
        <v>3</v>
      </c>
      <c r="L178">
        <v>0</v>
      </c>
      <c r="M178">
        <v>0</v>
      </c>
      <c r="N178">
        <v>4</v>
      </c>
      <c r="O178">
        <v>0</v>
      </c>
      <c r="P178">
        <v>1</v>
      </c>
      <c r="Q178">
        <v>0</v>
      </c>
      <c r="R178">
        <v>0</v>
      </c>
      <c r="S178">
        <v>1</v>
      </c>
      <c r="T178">
        <v>0</v>
      </c>
      <c r="U178">
        <v>0</v>
      </c>
      <c r="V178">
        <v>0</v>
      </c>
    </row>
    <row r="179" spans="1:22" x14ac:dyDescent="0.25">
      <c r="A179" t="s">
        <v>8338</v>
      </c>
      <c r="B179" t="s">
        <v>6564</v>
      </c>
      <c r="C179" t="s">
        <v>6562</v>
      </c>
      <c r="E179" t="s">
        <v>8339</v>
      </c>
      <c r="F179" t="s">
        <v>1173</v>
      </c>
      <c r="G179" t="s">
        <v>8340</v>
      </c>
      <c r="H179">
        <v>3</v>
      </c>
      <c r="I179">
        <v>3</v>
      </c>
      <c r="J179">
        <v>0</v>
      </c>
      <c r="K179">
        <v>0</v>
      </c>
      <c r="L179">
        <v>0</v>
      </c>
      <c r="M179">
        <v>0</v>
      </c>
      <c r="N179">
        <v>0</v>
      </c>
      <c r="O179">
        <v>0</v>
      </c>
      <c r="P179">
        <v>0</v>
      </c>
      <c r="Q179">
        <v>0</v>
      </c>
      <c r="R179">
        <v>0</v>
      </c>
      <c r="S179">
        <v>1</v>
      </c>
      <c r="T179">
        <v>0</v>
      </c>
      <c r="U179">
        <v>0</v>
      </c>
      <c r="V179">
        <v>0</v>
      </c>
    </row>
    <row r="180" spans="1:22" x14ac:dyDescent="0.25">
      <c r="A180" t="s">
        <v>1196</v>
      </c>
      <c r="B180" t="s">
        <v>6564</v>
      </c>
      <c r="C180" t="s">
        <v>6562</v>
      </c>
      <c r="E180" t="s">
        <v>8341</v>
      </c>
      <c r="F180" t="s">
        <v>1195</v>
      </c>
      <c r="G180" t="s">
        <v>6567</v>
      </c>
      <c r="H180">
        <v>53</v>
      </c>
      <c r="I180">
        <v>28</v>
      </c>
      <c r="J180">
        <v>27</v>
      </c>
      <c r="K180">
        <v>4</v>
      </c>
      <c r="L180">
        <v>4</v>
      </c>
      <c r="M180">
        <v>29</v>
      </c>
      <c r="N180">
        <v>2</v>
      </c>
      <c r="O180">
        <v>10</v>
      </c>
      <c r="P180">
        <v>0</v>
      </c>
      <c r="Q180">
        <v>0</v>
      </c>
      <c r="R180">
        <v>1</v>
      </c>
      <c r="S180">
        <v>1</v>
      </c>
      <c r="T180">
        <v>5</v>
      </c>
      <c r="U180">
        <v>24</v>
      </c>
      <c r="V180">
        <v>0</v>
      </c>
    </row>
    <row r="181" spans="1:22" x14ac:dyDescent="0.25">
      <c r="A181" t="s">
        <v>1231</v>
      </c>
      <c r="B181" t="s">
        <v>6564</v>
      </c>
      <c r="C181" t="s">
        <v>6562</v>
      </c>
      <c r="E181" t="s">
        <v>8342</v>
      </c>
      <c r="F181" t="s">
        <v>1230</v>
      </c>
      <c r="G181" t="s">
        <v>6567</v>
      </c>
      <c r="H181">
        <v>4</v>
      </c>
      <c r="I181">
        <v>3</v>
      </c>
      <c r="J181">
        <v>3</v>
      </c>
      <c r="K181">
        <v>0</v>
      </c>
      <c r="L181">
        <v>0</v>
      </c>
      <c r="M181">
        <v>0</v>
      </c>
      <c r="N181">
        <v>2</v>
      </c>
      <c r="O181">
        <v>0</v>
      </c>
      <c r="P181">
        <v>0</v>
      </c>
      <c r="Q181">
        <v>0</v>
      </c>
      <c r="R181">
        <v>0</v>
      </c>
      <c r="S181">
        <v>0</v>
      </c>
      <c r="T181">
        <v>0</v>
      </c>
      <c r="U181">
        <v>0</v>
      </c>
      <c r="V181">
        <v>0</v>
      </c>
    </row>
    <row r="182" spans="1:22" x14ac:dyDescent="0.25">
      <c r="A182" t="s">
        <v>1237</v>
      </c>
      <c r="B182" t="s">
        <v>6564</v>
      </c>
      <c r="C182" t="s">
        <v>6562</v>
      </c>
      <c r="E182" t="s">
        <v>8343</v>
      </c>
      <c r="F182" t="s">
        <v>1236</v>
      </c>
      <c r="G182" t="s">
        <v>6567</v>
      </c>
      <c r="H182">
        <v>9</v>
      </c>
      <c r="I182">
        <v>9</v>
      </c>
      <c r="J182">
        <v>0</v>
      </c>
      <c r="K182">
        <v>1</v>
      </c>
      <c r="L182">
        <v>0</v>
      </c>
      <c r="M182">
        <v>0</v>
      </c>
      <c r="N182">
        <v>8</v>
      </c>
      <c r="O182">
        <v>0</v>
      </c>
      <c r="P182">
        <v>0</v>
      </c>
      <c r="Q182">
        <v>0</v>
      </c>
      <c r="R182">
        <v>0</v>
      </c>
      <c r="S182">
        <v>0</v>
      </c>
      <c r="T182">
        <v>0</v>
      </c>
      <c r="U182">
        <v>0</v>
      </c>
      <c r="V182">
        <v>0</v>
      </c>
    </row>
    <row r="183" spans="1:22" x14ac:dyDescent="0.25">
      <c r="A183" t="s">
        <v>1239</v>
      </c>
      <c r="B183" t="s">
        <v>6564</v>
      </c>
      <c r="C183" t="s">
        <v>6562</v>
      </c>
      <c r="E183" t="s">
        <v>8344</v>
      </c>
      <c r="F183" t="s">
        <v>1238</v>
      </c>
      <c r="G183" t="s">
        <v>6567</v>
      </c>
      <c r="H183">
        <v>1</v>
      </c>
      <c r="I183">
        <v>1</v>
      </c>
      <c r="J183">
        <v>0</v>
      </c>
      <c r="K183">
        <v>0</v>
      </c>
      <c r="L183">
        <v>4</v>
      </c>
      <c r="M183">
        <v>0</v>
      </c>
      <c r="N183">
        <v>0</v>
      </c>
      <c r="O183">
        <v>0</v>
      </c>
      <c r="P183">
        <v>0</v>
      </c>
      <c r="Q183">
        <v>0</v>
      </c>
      <c r="R183">
        <v>0</v>
      </c>
      <c r="S183">
        <v>0</v>
      </c>
      <c r="T183">
        <v>0</v>
      </c>
      <c r="U183">
        <v>0</v>
      </c>
      <c r="V183">
        <v>0</v>
      </c>
    </row>
    <row r="184" spans="1:22" x14ac:dyDescent="0.25">
      <c r="A184" t="s">
        <v>1241</v>
      </c>
      <c r="B184" t="s">
        <v>6564</v>
      </c>
      <c r="C184" t="s">
        <v>6562</v>
      </c>
      <c r="E184" t="s">
        <v>7568</v>
      </c>
      <c r="F184" t="s">
        <v>1240</v>
      </c>
      <c r="G184" t="s">
        <v>7569</v>
      </c>
      <c r="H184">
        <v>4</v>
      </c>
      <c r="I184">
        <v>3</v>
      </c>
      <c r="J184">
        <v>3</v>
      </c>
      <c r="K184">
        <v>0</v>
      </c>
      <c r="L184">
        <v>0</v>
      </c>
      <c r="M184">
        <v>7</v>
      </c>
      <c r="N184">
        <v>0</v>
      </c>
      <c r="O184">
        <v>0</v>
      </c>
      <c r="P184">
        <v>0</v>
      </c>
      <c r="Q184">
        <v>0</v>
      </c>
      <c r="R184">
        <v>0</v>
      </c>
      <c r="S184">
        <v>0</v>
      </c>
      <c r="T184">
        <v>0</v>
      </c>
      <c r="U184">
        <v>0</v>
      </c>
      <c r="V184">
        <v>0</v>
      </c>
    </row>
    <row r="185" spans="1:22" x14ac:dyDescent="0.25">
      <c r="A185" t="s">
        <v>1257</v>
      </c>
      <c r="B185" t="s">
        <v>6564</v>
      </c>
      <c r="C185" t="s">
        <v>6562</v>
      </c>
      <c r="E185" t="s">
        <v>8345</v>
      </c>
      <c r="F185" t="s">
        <v>1256</v>
      </c>
      <c r="G185" t="s">
        <v>6567</v>
      </c>
      <c r="H185">
        <v>9</v>
      </c>
      <c r="I185">
        <v>5</v>
      </c>
      <c r="J185">
        <v>4</v>
      </c>
      <c r="K185">
        <v>0</v>
      </c>
      <c r="L185">
        <v>0</v>
      </c>
      <c r="M185">
        <v>0</v>
      </c>
      <c r="N185">
        <v>0</v>
      </c>
      <c r="O185">
        <v>0</v>
      </c>
      <c r="P185">
        <v>0</v>
      </c>
      <c r="Q185">
        <v>0</v>
      </c>
      <c r="R185">
        <v>0</v>
      </c>
      <c r="S185">
        <v>0</v>
      </c>
      <c r="T185">
        <v>0</v>
      </c>
      <c r="U185">
        <v>9</v>
      </c>
      <c r="V185">
        <v>0</v>
      </c>
    </row>
    <row r="186" spans="1:22" x14ac:dyDescent="0.25">
      <c r="A186" t="s">
        <v>1274</v>
      </c>
      <c r="B186" t="s">
        <v>6564</v>
      </c>
      <c r="C186" t="s">
        <v>6562</v>
      </c>
      <c r="E186" t="s">
        <v>8346</v>
      </c>
      <c r="F186" t="s">
        <v>1273</v>
      </c>
      <c r="G186" t="s">
        <v>8347</v>
      </c>
      <c r="H186">
        <v>7</v>
      </c>
      <c r="I186">
        <v>4</v>
      </c>
      <c r="J186">
        <v>3</v>
      </c>
      <c r="K186">
        <v>0</v>
      </c>
      <c r="L186">
        <v>0</v>
      </c>
      <c r="M186">
        <v>0</v>
      </c>
      <c r="N186">
        <v>0</v>
      </c>
      <c r="O186">
        <v>5</v>
      </c>
      <c r="P186">
        <v>1</v>
      </c>
      <c r="Q186">
        <v>1</v>
      </c>
      <c r="R186">
        <v>0</v>
      </c>
      <c r="S186">
        <v>0</v>
      </c>
      <c r="T186">
        <v>0</v>
      </c>
      <c r="U186">
        <v>1</v>
      </c>
      <c r="V186">
        <v>0</v>
      </c>
    </row>
    <row r="187" spans="1:22" x14ac:dyDescent="0.25">
      <c r="A187" t="s">
        <v>1296</v>
      </c>
      <c r="B187" t="s">
        <v>6564</v>
      </c>
      <c r="C187" t="s">
        <v>6562</v>
      </c>
      <c r="E187" t="s">
        <v>6738</v>
      </c>
      <c r="F187" t="s">
        <v>1295</v>
      </c>
      <c r="G187" t="s">
        <v>6739</v>
      </c>
      <c r="H187">
        <v>8</v>
      </c>
      <c r="I187">
        <v>6</v>
      </c>
      <c r="J187">
        <v>3</v>
      </c>
      <c r="K187">
        <v>1</v>
      </c>
      <c r="L187">
        <v>2</v>
      </c>
      <c r="M187">
        <v>1</v>
      </c>
      <c r="N187">
        <v>5</v>
      </c>
      <c r="O187">
        <v>0</v>
      </c>
      <c r="P187">
        <v>0</v>
      </c>
      <c r="Q187">
        <v>0</v>
      </c>
      <c r="R187">
        <v>0</v>
      </c>
      <c r="S187">
        <v>0</v>
      </c>
      <c r="T187">
        <v>0</v>
      </c>
      <c r="U187">
        <v>2</v>
      </c>
      <c r="V187">
        <v>1</v>
      </c>
    </row>
    <row r="188" spans="1:22" x14ac:dyDescent="0.25">
      <c r="A188" t="s">
        <v>1304</v>
      </c>
      <c r="B188" t="s">
        <v>6564</v>
      </c>
      <c r="C188" t="s">
        <v>6562</v>
      </c>
      <c r="E188" t="s">
        <v>8348</v>
      </c>
      <c r="F188" t="s">
        <v>1303</v>
      </c>
      <c r="G188" t="s">
        <v>6567</v>
      </c>
      <c r="H188">
        <v>1</v>
      </c>
      <c r="I188">
        <v>1</v>
      </c>
      <c r="J188">
        <v>0</v>
      </c>
      <c r="K188">
        <v>0</v>
      </c>
      <c r="L188">
        <v>0</v>
      </c>
      <c r="M188">
        <v>0</v>
      </c>
      <c r="N188">
        <v>0</v>
      </c>
      <c r="O188">
        <v>0</v>
      </c>
      <c r="P188">
        <v>0</v>
      </c>
      <c r="Q188">
        <v>0</v>
      </c>
      <c r="R188">
        <v>0</v>
      </c>
      <c r="S188">
        <v>0</v>
      </c>
      <c r="T188">
        <v>0</v>
      </c>
      <c r="U188">
        <v>1</v>
      </c>
      <c r="V188">
        <v>0</v>
      </c>
    </row>
    <row r="189" spans="1:22" x14ac:dyDescent="0.25">
      <c r="A189" t="s">
        <v>1315</v>
      </c>
      <c r="B189" t="s">
        <v>6564</v>
      </c>
      <c r="C189" t="s">
        <v>6562</v>
      </c>
      <c r="E189" t="s">
        <v>7773</v>
      </c>
      <c r="F189" t="s">
        <v>1314</v>
      </c>
      <c r="G189" t="s">
        <v>7774</v>
      </c>
      <c r="H189">
        <v>6</v>
      </c>
      <c r="I189">
        <v>4</v>
      </c>
      <c r="J189">
        <v>2</v>
      </c>
      <c r="K189">
        <v>0</v>
      </c>
      <c r="L189">
        <v>0</v>
      </c>
      <c r="M189">
        <v>0</v>
      </c>
      <c r="N189">
        <v>0</v>
      </c>
      <c r="O189">
        <v>0</v>
      </c>
      <c r="P189">
        <v>0</v>
      </c>
      <c r="Q189">
        <v>0</v>
      </c>
      <c r="R189">
        <v>0</v>
      </c>
      <c r="S189">
        <v>0</v>
      </c>
      <c r="T189">
        <v>12</v>
      </c>
      <c r="U189">
        <v>1</v>
      </c>
      <c r="V189">
        <v>1</v>
      </c>
    </row>
    <row r="190" spans="1:22" x14ac:dyDescent="0.25">
      <c r="A190" t="s">
        <v>1325</v>
      </c>
      <c r="B190" t="s">
        <v>6564</v>
      </c>
      <c r="C190" t="s">
        <v>6562</v>
      </c>
      <c r="E190" t="s">
        <v>8349</v>
      </c>
      <c r="F190" t="s">
        <v>1324</v>
      </c>
      <c r="G190" t="s">
        <v>8350</v>
      </c>
      <c r="H190">
        <v>1</v>
      </c>
      <c r="I190">
        <v>1</v>
      </c>
      <c r="J190">
        <v>0</v>
      </c>
      <c r="K190">
        <v>0</v>
      </c>
      <c r="L190">
        <v>0</v>
      </c>
      <c r="M190">
        <v>0</v>
      </c>
      <c r="N190">
        <v>1</v>
      </c>
      <c r="O190">
        <v>0</v>
      </c>
      <c r="P190">
        <v>0</v>
      </c>
      <c r="Q190">
        <v>0</v>
      </c>
      <c r="R190">
        <v>0</v>
      </c>
      <c r="S190">
        <v>0</v>
      </c>
      <c r="T190">
        <v>0</v>
      </c>
      <c r="U190">
        <v>0</v>
      </c>
      <c r="V190">
        <v>0</v>
      </c>
    </row>
    <row r="191" spans="1:22" x14ac:dyDescent="0.25">
      <c r="A191" t="s">
        <v>1338</v>
      </c>
      <c r="B191" t="s">
        <v>6564</v>
      </c>
      <c r="C191" t="s">
        <v>6562</v>
      </c>
      <c r="E191" t="s">
        <v>8351</v>
      </c>
      <c r="F191" t="s">
        <v>1337</v>
      </c>
      <c r="G191" t="s">
        <v>8352</v>
      </c>
      <c r="H191">
        <v>4</v>
      </c>
      <c r="I191">
        <v>3</v>
      </c>
      <c r="J191">
        <v>3</v>
      </c>
      <c r="K191">
        <v>0</v>
      </c>
      <c r="L191">
        <v>0</v>
      </c>
      <c r="M191">
        <v>0</v>
      </c>
      <c r="N191">
        <v>0</v>
      </c>
      <c r="O191">
        <v>0</v>
      </c>
      <c r="P191">
        <v>0</v>
      </c>
      <c r="Q191">
        <v>0</v>
      </c>
      <c r="R191">
        <v>8</v>
      </c>
      <c r="S191">
        <v>0</v>
      </c>
      <c r="T191">
        <v>0</v>
      </c>
      <c r="U191">
        <v>0</v>
      </c>
      <c r="V191">
        <v>0</v>
      </c>
    </row>
    <row r="192" spans="1:22" x14ac:dyDescent="0.25">
      <c r="A192" t="s">
        <v>7339</v>
      </c>
      <c r="B192" t="s">
        <v>6564</v>
      </c>
      <c r="C192" t="s">
        <v>6562</v>
      </c>
      <c r="E192" t="s">
        <v>7340</v>
      </c>
      <c r="F192" t="s">
        <v>1356</v>
      </c>
      <c r="G192" t="s">
        <v>7341</v>
      </c>
      <c r="H192">
        <v>2</v>
      </c>
      <c r="I192">
        <v>1</v>
      </c>
      <c r="J192">
        <v>1</v>
      </c>
      <c r="K192">
        <v>0</v>
      </c>
      <c r="L192">
        <v>0</v>
      </c>
      <c r="M192">
        <v>0</v>
      </c>
      <c r="N192">
        <v>0</v>
      </c>
      <c r="O192">
        <v>0</v>
      </c>
      <c r="P192">
        <v>1</v>
      </c>
      <c r="Q192">
        <v>0</v>
      </c>
      <c r="R192">
        <v>0</v>
      </c>
      <c r="S192">
        <v>0</v>
      </c>
      <c r="T192">
        <v>0</v>
      </c>
      <c r="U192">
        <v>0</v>
      </c>
      <c r="V192">
        <v>0</v>
      </c>
    </row>
    <row r="193" spans="1:22" x14ac:dyDescent="0.25">
      <c r="A193" t="s">
        <v>1370</v>
      </c>
      <c r="B193" t="s">
        <v>6564</v>
      </c>
      <c r="C193" t="s">
        <v>6562</v>
      </c>
      <c r="E193" t="s">
        <v>8353</v>
      </c>
      <c r="F193" t="s">
        <v>1369</v>
      </c>
      <c r="G193" t="s">
        <v>6567</v>
      </c>
      <c r="H193">
        <v>2</v>
      </c>
      <c r="I193">
        <v>1</v>
      </c>
      <c r="J193">
        <v>1</v>
      </c>
      <c r="K193">
        <v>0</v>
      </c>
      <c r="L193">
        <v>0</v>
      </c>
      <c r="M193">
        <v>0</v>
      </c>
      <c r="N193">
        <v>0</v>
      </c>
      <c r="O193">
        <v>0</v>
      </c>
      <c r="P193">
        <v>2</v>
      </c>
      <c r="Q193">
        <v>0</v>
      </c>
      <c r="R193">
        <v>0</v>
      </c>
      <c r="S193">
        <v>0</v>
      </c>
      <c r="T193">
        <v>0</v>
      </c>
      <c r="U193">
        <v>0</v>
      </c>
      <c r="V193">
        <v>0</v>
      </c>
    </row>
    <row r="194" spans="1:22" x14ac:dyDescent="0.25">
      <c r="A194" t="s">
        <v>1375</v>
      </c>
      <c r="B194" t="s">
        <v>6564</v>
      </c>
      <c r="C194" t="s">
        <v>6562</v>
      </c>
      <c r="E194" t="s">
        <v>8354</v>
      </c>
      <c r="F194" t="s">
        <v>1374</v>
      </c>
      <c r="G194" t="s">
        <v>6567</v>
      </c>
      <c r="H194">
        <v>5</v>
      </c>
      <c r="I194">
        <v>5</v>
      </c>
      <c r="J194">
        <v>1</v>
      </c>
      <c r="K194">
        <v>0</v>
      </c>
      <c r="L194">
        <v>0</v>
      </c>
      <c r="M194">
        <v>0</v>
      </c>
      <c r="N194">
        <v>0</v>
      </c>
      <c r="O194">
        <v>4</v>
      </c>
      <c r="P194">
        <v>0</v>
      </c>
      <c r="Q194">
        <v>0</v>
      </c>
      <c r="R194">
        <v>0</v>
      </c>
      <c r="S194">
        <v>1</v>
      </c>
      <c r="T194">
        <v>9</v>
      </c>
      <c r="U194">
        <v>0</v>
      </c>
      <c r="V194">
        <v>0</v>
      </c>
    </row>
    <row r="195" spans="1:22" x14ac:dyDescent="0.25">
      <c r="A195" t="s">
        <v>1377</v>
      </c>
      <c r="B195" t="s">
        <v>6564</v>
      </c>
      <c r="C195" t="s">
        <v>6562</v>
      </c>
      <c r="E195" t="s">
        <v>7324</v>
      </c>
      <c r="F195" t="s">
        <v>1376</v>
      </c>
      <c r="G195" t="s">
        <v>7325</v>
      </c>
      <c r="H195">
        <v>2</v>
      </c>
      <c r="I195">
        <v>2</v>
      </c>
      <c r="J195">
        <v>0</v>
      </c>
      <c r="K195">
        <v>0</v>
      </c>
      <c r="L195">
        <v>0</v>
      </c>
      <c r="M195">
        <v>4</v>
      </c>
      <c r="N195">
        <v>0</v>
      </c>
      <c r="O195">
        <v>0</v>
      </c>
      <c r="P195">
        <v>1</v>
      </c>
      <c r="Q195">
        <v>0</v>
      </c>
      <c r="R195">
        <v>0</v>
      </c>
      <c r="S195">
        <v>0</v>
      </c>
      <c r="T195">
        <v>0</v>
      </c>
      <c r="U195">
        <v>0</v>
      </c>
      <c r="V195">
        <v>0</v>
      </c>
    </row>
    <row r="196" spans="1:22" x14ac:dyDescent="0.25">
      <c r="A196" t="s">
        <v>1382</v>
      </c>
      <c r="B196" t="s">
        <v>6564</v>
      </c>
      <c r="C196" t="s">
        <v>6562</v>
      </c>
      <c r="E196" t="s">
        <v>6961</v>
      </c>
      <c r="F196" t="s">
        <v>1381</v>
      </c>
      <c r="G196" t="s">
        <v>6962</v>
      </c>
      <c r="H196">
        <v>10</v>
      </c>
      <c r="I196">
        <v>7</v>
      </c>
      <c r="J196">
        <v>5</v>
      </c>
      <c r="K196">
        <v>0</v>
      </c>
      <c r="L196">
        <v>0</v>
      </c>
      <c r="M196">
        <v>0</v>
      </c>
      <c r="N196">
        <v>0</v>
      </c>
      <c r="O196">
        <v>0</v>
      </c>
      <c r="P196">
        <v>0</v>
      </c>
      <c r="Q196">
        <v>0</v>
      </c>
      <c r="R196">
        <v>2</v>
      </c>
      <c r="S196">
        <v>1</v>
      </c>
      <c r="T196">
        <v>0</v>
      </c>
      <c r="U196">
        <v>11</v>
      </c>
      <c r="V196">
        <v>0</v>
      </c>
    </row>
    <row r="197" spans="1:22" x14ac:dyDescent="0.25">
      <c r="A197" t="s">
        <v>1385</v>
      </c>
      <c r="B197" t="s">
        <v>6564</v>
      </c>
      <c r="C197" t="s">
        <v>6562</v>
      </c>
      <c r="E197" t="s">
        <v>7229</v>
      </c>
      <c r="F197" t="s">
        <v>1384</v>
      </c>
      <c r="G197" t="s">
        <v>7230</v>
      </c>
      <c r="H197">
        <v>4</v>
      </c>
      <c r="I197">
        <v>3</v>
      </c>
      <c r="J197">
        <v>3</v>
      </c>
      <c r="K197">
        <v>0</v>
      </c>
      <c r="L197">
        <v>1</v>
      </c>
      <c r="M197">
        <v>0</v>
      </c>
      <c r="N197">
        <v>0</v>
      </c>
      <c r="O197">
        <v>0</v>
      </c>
      <c r="P197">
        <v>0</v>
      </c>
      <c r="Q197">
        <v>0</v>
      </c>
      <c r="R197">
        <v>0</v>
      </c>
      <c r="S197">
        <v>4</v>
      </c>
      <c r="T197">
        <v>0</v>
      </c>
      <c r="U197">
        <v>0</v>
      </c>
      <c r="V197">
        <v>0</v>
      </c>
    </row>
    <row r="198" spans="1:22" x14ac:dyDescent="0.25">
      <c r="A198" t="s">
        <v>1412</v>
      </c>
      <c r="B198" t="s">
        <v>6564</v>
      </c>
      <c r="C198" t="s">
        <v>6562</v>
      </c>
      <c r="E198" t="s">
        <v>7744</v>
      </c>
      <c r="F198" t="s">
        <v>1411</v>
      </c>
      <c r="G198" t="s">
        <v>7745</v>
      </c>
      <c r="H198">
        <v>1</v>
      </c>
      <c r="I198">
        <v>1</v>
      </c>
      <c r="J198">
        <v>0</v>
      </c>
      <c r="K198">
        <v>0</v>
      </c>
      <c r="L198">
        <v>0</v>
      </c>
      <c r="M198">
        <v>0</v>
      </c>
      <c r="N198">
        <v>4</v>
      </c>
      <c r="O198">
        <v>0</v>
      </c>
      <c r="P198">
        <v>0</v>
      </c>
      <c r="Q198">
        <v>0</v>
      </c>
      <c r="R198">
        <v>0</v>
      </c>
      <c r="S198">
        <v>0</v>
      </c>
      <c r="T198">
        <v>0</v>
      </c>
      <c r="U198">
        <v>0</v>
      </c>
      <c r="V198">
        <v>0</v>
      </c>
    </row>
    <row r="199" spans="1:22" x14ac:dyDescent="0.25">
      <c r="A199" t="s">
        <v>1420</v>
      </c>
      <c r="B199" t="s">
        <v>6564</v>
      </c>
      <c r="C199" t="s">
        <v>6562</v>
      </c>
      <c r="E199" t="s">
        <v>7444</v>
      </c>
      <c r="F199" t="s">
        <v>1419</v>
      </c>
      <c r="G199" t="s">
        <v>6567</v>
      </c>
      <c r="H199">
        <v>13</v>
      </c>
      <c r="I199">
        <v>4</v>
      </c>
      <c r="J199">
        <v>9</v>
      </c>
      <c r="K199">
        <v>0</v>
      </c>
      <c r="L199">
        <v>1</v>
      </c>
      <c r="M199">
        <v>0</v>
      </c>
      <c r="N199">
        <v>2</v>
      </c>
      <c r="O199">
        <v>0</v>
      </c>
      <c r="P199">
        <v>0</v>
      </c>
      <c r="Q199">
        <v>2</v>
      </c>
      <c r="R199">
        <v>0</v>
      </c>
      <c r="S199">
        <v>0</v>
      </c>
      <c r="T199">
        <v>0</v>
      </c>
      <c r="U199">
        <v>2</v>
      </c>
      <c r="V199">
        <v>1</v>
      </c>
    </row>
    <row r="200" spans="1:22" x14ac:dyDescent="0.25">
      <c r="A200" t="s">
        <v>1428</v>
      </c>
      <c r="B200" t="s">
        <v>6564</v>
      </c>
      <c r="C200" t="s">
        <v>6562</v>
      </c>
      <c r="E200" t="s">
        <v>7570</v>
      </c>
      <c r="F200" t="s">
        <v>1427</v>
      </c>
      <c r="G200" t="s">
        <v>6567</v>
      </c>
      <c r="H200">
        <v>4</v>
      </c>
      <c r="I200">
        <v>3</v>
      </c>
      <c r="J200">
        <v>3</v>
      </c>
      <c r="K200">
        <v>0</v>
      </c>
      <c r="L200">
        <v>0</v>
      </c>
      <c r="M200">
        <v>0</v>
      </c>
      <c r="N200">
        <v>0</v>
      </c>
      <c r="O200">
        <v>2</v>
      </c>
      <c r="P200">
        <v>0</v>
      </c>
      <c r="Q200">
        <v>0</v>
      </c>
      <c r="R200">
        <v>0</v>
      </c>
      <c r="S200">
        <v>0</v>
      </c>
      <c r="T200">
        <v>0</v>
      </c>
      <c r="U200">
        <v>0</v>
      </c>
      <c r="V200">
        <v>0</v>
      </c>
    </row>
    <row r="201" spans="1:22" x14ac:dyDescent="0.25">
      <c r="A201" t="s">
        <v>1434</v>
      </c>
      <c r="B201" t="s">
        <v>6564</v>
      </c>
      <c r="C201" t="s">
        <v>6562</v>
      </c>
      <c r="E201" t="s">
        <v>7945</v>
      </c>
      <c r="F201" t="s">
        <v>1433</v>
      </c>
      <c r="G201" t="s">
        <v>7946</v>
      </c>
      <c r="H201">
        <v>4</v>
      </c>
      <c r="I201">
        <v>4</v>
      </c>
      <c r="J201">
        <v>0</v>
      </c>
      <c r="K201">
        <v>0</v>
      </c>
      <c r="L201">
        <v>0</v>
      </c>
      <c r="M201">
        <v>0</v>
      </c>
      <c r="N201">
        <v>0</v>
      </c>
      <c r="O201">
        <v>0</v>
      </c>
      <c r="P201">
        <v>0</v>
      </c>
      <c r="Q201">
        <v>0</v>
      </c>
      <c r="R201">
        <v>0</v>
      </c>
      <c r="S201">
        <v>1</v>
      </c>
      <c r="T201">
        <v>0</v>
      </c>
      <c r="U201">
        <v>4</v>
      </c>
      <c r="V201">
        <v>0</v>
      </c>
    </row>
    <row r="202" spans="1:22" x14ac:dyDescent="0.25">
      <c r="A202" t="s">
        <v>1437</v>
      </c>
      <c r="B202" t="s">
        <v>6564</v>
      </c>
      <c r="C202" t="s">
        <v>6562</v>
      </c>
      <c r="E202" t="s">
        <v>6885</v>
      </c>
      <c r="F202" t="s">
        <v>1436</v>
      </c>
      <c r="G202" t="s">
        <v>6567</v>
      </c>
      <c r="H202">
        <v>7</v>
      </c>
      <c r="I202">
        <v>7</v>
      </c>
      <c r="J202">
        <v>0</v>
      </c>
      <c r="K202">
        <v>0</v>
      </c>
      <c r="L202">
        <v>0</v>
      </c>
      <c r="M202">
        <v>1</v>
      </c>
      <c r="N202">
        <v>0</v>
      </c>
      <c r="O202">
        <v>0</v>
      </c>
      <c r="P202">
        <v>0</v>
      </c>
      <c r="Q202">
        <v>0</v>
      </c>
      <c r="R202">
        <v>1</v>
      </c>
      <c r="S202">
        <v>1</v>
      </c>
      <c r="T202">
        <v>0</v>
      </c>
      <c r="U202">
        <v>0</v>
      </c>
      <c r="V202">
        <v>7</v>
      </c>
    </row>
    <row r="203" spans="1:22" x14ac:dyDescent="0.25">
      <c r="A203" t="s">
        <v>7266</v>
      </c>
      <c r="B203" t="s">
        <v>6564</v>
      </c>
      <c r="C203" t="s">
        <v>6562</v>
      </c>
      <c r="E203" t="s">
        <v>7267</v>
      </c>
      <c r="F203" t="s">
        <v>1448</v>
      </c>
      <c r="G203" t="s">
        <v>6567</v>
      </c>
      <c r="H203">
        <v>6</v>
      </c>
      <c r="I203">
        <v>4</v>
      </c>
      <c r="J203">
        <v>3</v>
      </c>
      <c r="K203">
        <v>0</v>
      </c>
      <c r="L203">
        <v>0</v>
      </c>
      <c r="M203">
        <v>0</v>
      </c>
      <c r="N203">
        <v>8</v>
      </c>
      <c r="O203">
        <v>0</v>
      </c>
      <c r="P203">
        <v>0</v>
      </c>
      <c r="Q203">
        <v>4</v>
      </c>
      <c r="R203">
        <v>0</v>
      </c>
      <c r="S203">
        <v>0</v>
      </c>
      <c r="T203">
        <v>0</v>
      </c>
      <c r="U203">
        <v>0</v>
      </c>
      <c r="V203">
        <v>0</v>
      </c>
    </row>
    <row r="204" spans="1:22" x14ac:dyDescent="0.25">
      <c r="A204" t="s">
        <v>1454</v>
      </c>
      <c r="B204" t="s">
        <v>6564</v>
      </c>
      <c r="C204" t="s">
        <v>6562</v>
      </c>
      <c r="E204" t="s">
        <v>6741</v>
      </c>
      <c r="F204" t="s">
        <v>1453</v>
      </c>
      <c r="G204" t="s">
        <v>6567</v>
      </c>
      <c r="H204">
        <v>37</v>
      </c>
      <c r="I204">
        <v>25</v>
      </c>
      <c r="J204">
        <v>12</v>
      </c>
      <c r="K204">
        <v>1</v>
      </c>
      <c r="L204">
        <v>1</v>
      </c>
      <c r="M204">
        <v>3</v>
      </c>
      <c r="N204">
        <v>1</v>
      </c>
      <c r="O204">
        <v>42</v>
      </c>
      <c r="P204">
        <v>2</v>
      </c>
      <c r="Q204">
        <v>0</v>
      </c>
      <c r="R204">
        <v>0</v>
      </c>
      <c r="S204">
        <v>4</v>
      </c>
      <c r="T204">
        <v>1</v>
      </c>
      <c r="U204">
        <v>1</v>
      </c>
      <c r="V204">
        <v>1</v>
      </c>
    </row>
    <row r="205" spans="1:22" x14ac:dyDescent="0.25">
      <c r="A205" t="s">
        <v>1456</v>
      </c>
      <c r="B205" t="s">
        <v>6564</v>
      </c>
      <c r="C205" t="s">
        <v>6562</v>
      </c>
      <c r="E205" t="s">
        <v>8355</v>
      </c>
      <c r="F205" t="s">
        <v>1455</v>
      </c>
      <c r="G205" t="s">
        <v>6567</v>
      </c>
      <c r="H205">
        <v>59</v>
      </c>
      <c r="I205">
        <v>43</v>
      </c>
      <c r="J205">
        <v>16</v>
      </c>
      <c r="K205">
        <v>4</v>
      </c>
      <c r="L205">
        <v>7</v>
      </c>
      <c r="M205">
        <v>1</v>
      </c>
      <c r="N205">
        <v>6</v>
      </c>
      <c r="O205">
        <v>1</v>
      </c>
      <c r="P205">
        <v>17</v>
      </c>
      <c r="Q205">
        <v>5</v>
      </c>
      <c r="R205">
        <v>3</v>
      </c>
      <c r="S205">
        <v>7</v>
      </c>
      <c r="T205">
        <v>1</v>
      </c>
      <c r="U205">
        <v>17</v>
      </c>
      <c r="V205">
        <v>7</v>
      </c>
    </row>
    <row r="206" spans="1:22" x14ac:dyDescent="0.25">
      <c r="A206" t="s">
        <v>1458</v>
      </c>
      <c r="B206" t="s">
        <v>6564</v>
      </c>
      <c r="C206" t="s">
        <v>6562</v>
      </c>
      <c r="E206" t="s">
        <v>7713</v>
      </c>
      <c r="F206" t="s">
        <v>1457</v>
      </c>
      <c r="G206" t="s">
        <v>6567</v>
      </c>
      <c r="H206">
        <v>2</v>
      </c>
      <c r="I206">
        <v>1</v>
      </c>
      <c r="J206">
        <v>1</v>
      </c>
      <c r="K206">
        <v>0</v>
      </c>
      <c r="L206">
        <v>2</v>
      </c>
      <c r="M206">
        <v>0</v>
      </c>
      <c r="N206">
        <v>0</v>
      </c>
      <c r="O206">
        <v>0</v>
      </c>
      <c r="P206">
        <v>0</v>
      </c>
      <c r="Q206">
        <v>0</v>
      </c>
      <c r="R206">
        <v>0</v>
      </c>
      <c r="S206">
        <v>0</v>
      </c>
      <c r="T206">
        <v>0</v>
      </c>
      <c r="U206">
        <v>0</v>
      </c>
      <c r="V206">
        <v>0</v>
      </c>
    </row>
    <row r="207" spans="1:22" x14ac:dyDescent="0.25">
      <c r="A207" t="s">
        <v>1464</v>
      </c>
      <c r="B207" t="s">
        <v>6564</v>
      </c>
      <c r="C207" t="s">
        <v>6562</v>
      </c>
      <c r="E207" t="s">
        <v>8356</v>
      </c>
      <c r="F207" t="s">
        <v>1463</v>
      </c>
      <c r="G207" t="s">
        <v>6567</v>
      </c>
      <c r="H207">
        <v>8</v>
      </c>
      <c r="I207">
        <v>5</v>
      </c>
      <c r="J207">
        <v>3</v>
      </c>
      <c r="K207">
        <v>0</v>
      </c>
      <c r="L207">
        <v>0</v>
      </c>
      <c r="M207">
        <v>0</v>
      </c>
      <c r="N207">
        <v>0</v>
      </c>
      <c r="O207">
        <v>0</v>
      </c>
      <c r="P207">
        <v>1</v>
      </c>
      <c r="Q207">
        <v>2</v>
      </c>
      <c r="R207">
        <v>1</v>
      </c>
      <c r="S207">
        <v>0</v>
      </c>
      <c r="T207">
        <v>0</v>
      </c>
      <c r="U207">
        <v>20</v>
      </c>
      <c r="V207">
        <v>0</v>
      </c>
    </row>
    <row r="208" spans="1:22" x14ac:dyDescent="0.25">
      <c r="A208" t="s">
        <v>1469</v>
      </c>
      <c r="B208" t="s">
        <v>6564</v>
      </c>
      <c r="C208" t="s">
        <v>6562</v>
      </c>
      <c r="E208" t="s">
        <v>6778</v>
      </c>
      <c r="F208" t="s">
        <v>1468</v>
      </c>
      <c r="G208" t="s">
        <v>6567</v>
      </c>
      <c r="H208">
        <v>35</v>
      </c>
      <c r="I208">
        <v>29</v>
      </c>
      <c r="J208">
        <v>7</v>
      </c>
      <c r="K208">
        <v>2</v>
      </c>
      <c r="L208">
        <v>40</v>
      </c>
      <c r="M208">
        <v>4</v>
      </c>
      <c r="N208">
        <v>8</v>
      </c>
      <c r="O208">
        <v>1</v>
      </c>
      <c r="P208">
        <v>0</v>
      </c>
      <c r="Q208">
        <v>0</v>
      </c>
      <c r="R208">
        <v>0</v>
      </c>
      <c r="S208">
        <v>4</v>
      </c>
      <c r="T208">
        <v>0</v>
      </c>
      <c r="U208">
        <v>4</v>
      </c>
      <c r="V208">
        <v>0</v>
      </c>
    </row>
    <row r="209" spans="1:22" x14ac:dyDescent="0.25">
      <c r="A209" t="s">
        <v>1472</v>
      </c>
      <c r="B209" t="s">
        <v>6564</v>
      </c>
      <c r="C209" t="s">
        <v>6562</v>
      </c>
      <c r="E209" t="s">
        <v>7730</v>
      </c>
      <c r="F209" t="s">
        <v>1471</v>
      </c>
      <c r="G209" t="s">
        <v>6567</v>
      </c>
      <c r="H209">
        <v>1</v>
      </c>
      <c r="I209">
        <v>1</v>
      </c>
      <c r="J209">
        <v>0</v>
      </c>
      <c r="K209">
        <v>0</v>
      </c>
      <c r="L209">
        <v>0</v>
      </c>
      <c r="M209">
        <v>0</v>
      </c>
      <c r="N209">
        <v>1</v>
      </c>
      <c r="O209">
        <v>0</v>
      </c>
      <c r="P209">
        <v>0</v>
      </c>
      <c r="Q209">
        <v>0</v>
      </c>
      <c r="R209">
        <v>0</v>
      </c>
      <c r="S209">
        <v>0</v>
      </c>
      <c r="T209">
        <v>0</v>
      </c>
      <c r="U209">
        <v>0</v>
      </c>
      <c r="V209">
        <v>0</v>
      </c>
    </row>
    <row r="210" spans="1:22" x14ac:dyDescent="0.25">
      <c r="A210" t="s">
        <v>1491</v>
      </c>
      <c r="B210" t="s">
        <v>6564</v>
      </c>
      <c r="C210" t="s">
        <v>6562</v>
      </c>
      <c r="E210" t="s">
        <v>7371</v>
      </c>
      <c r="F210" t="s">
        <v>1490</v>
      </c>
      <c r="G210" t="s">
        <v>7372</v>
      </c>
      <c r="H210">
        <v>1</v>
      </c>
      <c r="I210">
        <v>1</v>
      </c>
      <c r="J210">
        <v>0</v>
      </c>
      <c r="K210">
        <v>0</v>
      </c>
      <c r="L210">
        <v>0</v>
      </c>
      <c r="M210">
        <v>0</v>
      </c>
      <c r="N210">
        <v>3</v>
      </c>
      <c r="O210">
        <v>0</v>
      </c>
      <c r="P210">
        <v>0</v>
      </c>
      <c r="Q210">
        <v>0</v>
      </c>
      <c r="R210">
        <v>0</v>
      </c>
      <c r="S210">
        <v>0</v>
      </c>
      <c r="T210">
        <v>0</v>
      </c>
      <c r="U210">
        <v>0</v>
      </c>
      <c r="V210">
        <v>0</v>
      </c>
    </row>
    <row r="211" spans="1:22" x14ac:dyDescent="0.25">
      <c r="A211" t="s">
        <v>1494</v>
      </c>
      <c r="B211" t="s">
        <v>6564</v>
      </c>
      <c r="C211" t="s">
        <v>6562</v>
      </c>
      <c r="E211" t="s">
        <v>7329</v>
      </c>
      <c r="F211" t="s">
        <v>1493</v>
      </c>
      <c r="G211" t="s">
        <v>6567</v>
      </c>
      <c r="H211">
        <v>2</v>
      </c>
      <c r="I211">
        <v>1</v>
      </c>
      <c r="J211">
        <v>1</v>
      </c>
      <c r="K211">
        <v>0</v>
      </c>
      <c r="L211">
        <v>0</v>
      </c>
      <c r="M211">
        <v>0</v>
      </c>
      <c r="N211">
        <v>0</v>
      </c>
      <c r="O211">
        <v>0</v>
      </c>
      <c r="P211">
        <v>0</v>
      </c>
      <c r="Q211">
        <v>0</v>
      </c>
      <c r="R211">
        <v>0</v>
      </c>
      <c r="S211">
        <v>1</v>
      </c>
      <c r="T211">
        <v>0</v>
      </c>
      <c r="U211">
        <v>0</v>
      </c>
      <c r="V211">
        <v>0</v>
      </c>
    </row>
    <row r="212" spans="1:22" x14ac:dyDescent="0.25">
      <c r="A212" t="s">
        <v>1502</v>
      </c>
      <c r="B212" t="s">
        <v>6564</v>
      </c>
      <c r="C212" t="s">
        <v>6562</v>
      </c>
      <c r="E212" t="s">
        <v>6795</v>
      </c>
      <c r="F212" t="s">
        <v>1501</v>
      </c>
      <c r="G212" t="s">
        <v>6567</v>
      </c>
      <c r="H212">
        <v>197</v>
      </c>
      <c r="I212">
        <v>150</v>
      </c>
      <c r="J212">
        <v>47</v>
      </c>
      <c r="K212">
        <v>5</v>
      </c>
      <c r="L212">
        <v>1</v>
      </c>
      <c r="M212">
        <v>12</v>
      </c>
      <c r="N212">
        <v>27</v>
      </c>
      <c r="O212">
        <v>24</v>
      </c>
      <c r="P212">
        <v>29</v>
      </c>
      <c r="Q212">
        <v>39</v>
      </c>
      <c r="R212">
        <v>41</v>
      </c>
      <c r="S212">
        <v>12</v>
      </c>
      <c r="T212">
        <v>53</v>
      </c>
      <c r="U212">
        <v>8</v>
      </c>
      <c r="V212">
        <v>2</v>
      </c>
    </row>
    <row r="213" spans="1:22" x14ac:dyDescent="0.25">
      <c r="A213" t="s">
        <v>1512</v>
      </c>
      <c r="B213" t="s">
        <v>6564</v>
      </c>
      <c r="C213" t="s">
        <v>6562</v>
      </c>
      <c r="E213" t="s">
        <v>7409</v>
      </c>
      <c r="F213" t="s">
        <v>1511</v>
      </c>
      <c r="G213" t="s">
        <v>7410</v>
      </c>
      <c r="H213">
        <v>2</v>
      </c>
      <c r="I213">
        <v>0</v>
      </c>
      <c r="J213">
        <v>2</v>
      </c>
      <c r="K213">
        <v>0</v>
      </c>
      <c r="L213">
        <v>0</v>
      </c>
      <c r="M213">
        <v>0</v>
      </c>
      <c r="N213">
        <v>0</v>
      </c>
      <c r="O213">
        <v>0</v>
      </c>
      <c r="P213">
        <v>0</v>
      </c>
      <c r="Q213">
        <v>0</v>
      </c>
      <c r="R213">
        <v>0</v>
      </c>
      <c r="S213">
        <v>0</v>
      </c>
      <c r="T213">
        <v>1</v>
      </c>
      <c r="U213">
        <v>0</v>
      </c>
      <c r="V213">
        <v>0</v>
      </c>
    </row>
    <row r="214" spans="1:22" x14ac:dyDescent="0.25">
      <c r="A214" t="s">
        <v>1518</v>
      </c>
      <c r="B214" t="s">
        <v>6564</v>
      </c>
      <c r="C214" t="s">
        <v>6562</v>
      </c>
      <c r="E214" t="s">
        <v>7478</v>
      </c>
      <c r="F214" t="s">
        <v>1517</v>
      </c>
      <c r="G214" t="s">
        <v>7479</v>
      </c>
      <c r="H214">
        <v>2</v>
      </c>
      <c r="I214">
        <v>1</v>
      </c>
      <c r="J214">
        <v>1</v>
      </c>
      <c r="K214">
        <v>0</v>
      </c>
      <c r="L214">
        <v>0</v>
      </c>
      <c r="M214">
        <v>0</v>
      </c>
      <c r="N214">
        <v>0</v>
      </c>
      <c r="O214">
        <v>0</v>
      </c>
      <c r="P214">
        <v>4</v>
      </c>
      <c r="Q214">
        <v>0</v>
      </c>
      <c r="R214">
        <v>0</v>
      </c>
      <c r="S214">
        <v>0</v>
      </c>
      <c r="T214">
        <v>0</v>
      </c>
      <c r="U214">
        <v>0</v>
      </c>
      <c r="V214">
        <v>0</v>
      </c>
    </row>
    <row r="215" spans="1:22" x14ac:dyDescent="0.25">
      <c r="A215" t="s">
        <v>1521</v>
      </c>
      <c r="B215" t="s">
        <v>6564</v>
      </c>
      <c r="C215" t="s">
        <v>6562</v>
      </c>
      <c r="E215" t="s">
        <v>6957</v>
      </c>
      <c r="F215" t="s">
        <v>1520</v>
      </c>
      <c r="G215" t="s">
        <v>6567</v>
      </c>
      <c r="H215">
        <v>34</v>
      </c>
      <c r="I215">
        <v>21</v>
      </c>
      <c r="J215">
        <v>14</v>
      </c>
      <c r="K215">
        <v>4</v>
      </c>
      <c r="L215">
        <v>0</v>
      </c>
      <c r="M215">
        <v>1</v>
      </c>
      <c r="N215">
        <v>4</v>
      </c>
      <c r="O215">
        <v>1</v>
      </c>
      <c r="P215">
        <v>0</v>
      </c>
      <c r="Q215">
        <v>7</v>
      </c>
      <c r="R215">
        <v>5</v>
      </c>
      <c r="S215">
        <v>3</v>
      </c>
      <c r="T215">
        <v>0</v>
      </c>
      <c r="U215">
        <v>2</v>
      </c>
      <c r="V215">
        <v>17</v>
      </c>
    </row>
    <row r="216" spans="1:22" x14ac:dyDescent="0.25">
      <c r="A216" t="s">
        <v>1528</v>
      </c>
      <c r="B216" t="s">
        <v>6564</v>
      </c>
      <c r="C216" t="s">
        <v>6562</v>
      </c>
      <c r="E216" t="s">
        <v>7239</v>
      </c>
      <c r="F216" t="s">
        <v>1527</v>
      </c>
      <c r="G216" t="s">
        <v>6567</v>
      </c>
      <c r="H216">
        <v>1</v>
      </c>
      <c r="I216">
        <v>1</v>
      </c>
      <c r="J216">
        <v>0</v>
      </c>
      <c r="K216">
        <v>0</v>
      </c>
      <c r="L216">
        <v>0</v>
      </c>
      <c r="M216">
        <v>0</v>
      </c>
      <c r="N216">
        <v>0</v>
      </c>
      <c r="O216">
        <v>0</v>
      </c>
      <c r="P216">
        <v>0</v>
      </c>
      <c r="Q216">
        <v>3</v>
      </c>
      <c r="R216">
        <v>0</v>
      </c>
      <c r="S216">
        <v>0</v>
      </c>
      <c r="T216">
        <v>0</v>
      </c>
      <c r="U216">
        <v>0</v>
      </c>
      <c r="V216">
        <v>0</v>
      </c>
    </row>
    <row r="217" spans="1:22" x14ac:dyDescent="0.25">
      <c r="A217" t="s">
        <v>1531</v>
      </c>
      <c r="B217" t="s">
        <v>6564</v>
      </c>
      <c r="C217" t="s">
        <v>6562</v>
      </c>
      <c r="E217" t="s">
        <v>7348</v>
      </c>
      <c r="F217" t="s">
        <v>1530</v>
      </c>
      <c r="G217" t="s">
        <v>6567</v>
      </c>
      <c r="H217">
        <v>11</v>
      </c>
      <c r="I217">
        <v>9</v>
      </c>
      <c r="J217">
        <v>4</v>
      </c>
      <c r="K217">
        <v>1</v>
      </c>
      <c r="L217">
        <v>0</v>
      </c>
      <c r="M217">
        <v>0</v>
      </c>
      <c r="N217">
        <v>1</v>
      </c>
      <c r="O217">
        <v>0</v>
      </c>
      <c r="P217">
        <v>0</v>
      </c>
      <c r="Q217">
        <v>1</v>
      </c>
      <c r="R217">
        <v>6</v>
      </c>
      <c r="S217">
        <v>0</v>
      </c>
      <c r="T217">
        <v>0</v>
      </c>
      <c r="U217">
        <v>3</v>
      </c>
      <c r="V217">
        <v>0</v>
      </c>
    </row>
    <row r="218" spans="1:22" x14ac:dyDescent="0.25">
      <c r="A218" t="s">
        <v>1538</v>
      </c>
      <c r="B218" t="s">
        <v>6564</v>
      </c>
      <c r="C218" t="s">
        <v>6562</v>
      </c>
      <c r="E218" t="s">
        <v>7161</v>
      </c>
      <c r="F218" t="s">
        <v>1537</v>
      </c>
      <c r="G218" t="s">
        <v>6567</v>
      </c>
      <c r="H218">
        <v>4</v>
      </c>
      <c r="I218">
        <v>3</v>
      </c>
      <c r="J218">
        <v>2</v>
      </c>
      <c r="K218">
        <v>0</v>
      </c>
      <c r="L218">
        <v>0</v>
      </c>
      <c r="M218">
        <v>0</v>
      </c>
      <c r="N218">
        <v>0</v>
      </c>
      <c r="O218">
        <v>0</v>
      </c>
      <c r="P218">
        <v>0</v>
      </c>
      <c r="Q218">
        <v>0</v>
      </c>
      <c r="R218">
        <v>0</v>
      </c>
      <c r="S218">
        <v>0</v>
      </c>
      <c r="T218">
        <v>4</v>
      </c>
      <c r="U218">
        <v>0</v>
      </c>
      <c r="V218">
        <v>0</v>
      </c>
    </row>
    <row r="219" spans="1:22" x14ac:dyDescent="0.25">
      <c r="A219" t="s">
        <v>1541</v>
      </c>
      <c r="B219" t="s">
        <v>6564</v>
      </c>
      <c r="C219" t="s">
        <v>6562</v>
      </c>
      <c r="E219" t="s">
        <v>7326</v>
      </c>
      <c r="F219" t="s">
        <v>1540</v>
      </c>
      <c r="G219" t="s">
        <v>6567</v>
      </c>
      <c r="H219">
        <v>4</v>
      </c>
      <c r="I219">
        <v>2</v>
      </c>
      <c r="J219">
        <v>2</v>
      </c>
      <c r="K219">
        <v>0</v>
      </c>
      <c r="L219">
        <v>0</v>
      </c>
      <c r="M219">
        <v>0</v>
      </c>
      <c r="N219">
        <v>0</v>
      </c>
      <c r="O219">
        <v>0</v>
      </c>
      <c r="P219">
        <v>0</v>
      </c>
      <c r="Q219">
        <v>0</v>
      </c>
      <c r="R219">
        <v>0</v>
      </c>
      <c r="S219">
        <v>0</v>
      </c>
      <c r="T219">
        <v>4</v>
      </c>
      <c r="U219">
        <v>0</v>
      </c>
      <c r="V219">
        <v>0</v>
      </c>
    </row>
    <row r="220" spans="1:22" x14ac:dyDescent="0.25">
      <c r="A220" t="s">
        <v>1553</v>
      </c>
      <c r="B220" t="s">
        <v>6564</v>
      </c>
      <c r="C220" t="s">
        <v>6562</v>
      </c>
      <c r="E220" t="s">
        <v>6858</v>
      </c>
      <c r="F220" t="s">
        <v>1552</v>
      </c>
      <c r="G220" t="s">
        <v>6567</v>
      </c>
      <c r="H220">
        <v>10</v>
      </c>
      <c r="I220">
        <v>7</v>
      </c>
      <c r="J220">
        <v>3</v>
      </c>
      <c r="K220">
        <v>1</v>
      </c>
      <c r="L220">
        <v>0</v>
      </c>
      <c r="M220">
        <v>0</v>
      </c>
      <c r="N220">
        <v>0</v>
      </c>
      <c r="O220">
        <v>0</v>
      </c>
      <c r="P220">
        <v>0</v>
      </c>
      <c r="Q220">
        <v>0</v>
      </c>
      <c r="R220">
        <v>0</v>
      </c>
      <c r="S220">
        <v>0</v>
      </c>
      <c r="T220">
        <v>12</v>
      </c>
      <c r="U220">
        <v>4</v>
      </c>
      <c r="V220">
        <v>1</v>
      </c>
    </row>
    <row r="221" spans="1:22" x14ac:dyDescent="0.25">
      <c r="A221" t="s">
        <v>7166</v>
      </c>
      <c r="B221" t="s">
        <v>6564</v>
      </c>
      <c r="C221" t="s">
        <v>6562</v>
      </c>
      <c r="E221" t="s">
        <v>7167</v>
      </c>
      <c r="F221" t="s">
        <v>1560</v>
      </c>
      <c r="G221" t="s">
        <v>6567</v>
      </c>
      <c r="H221">
        <v>7</v>
      </c>
      <c r="I221">
        <v>4</v>
      </c>
      <c r="J221">
        <v>5</v>
      </c>
      <c r="K221">
        <v>0</v>
      </c>
      <c r="L221">
        <v>0</v>
      </c>
      <c r="M221">
        <v>0</v>
      </c>
      <c r="N221">
        <v>0</v>
      </c>
      <c r="O221">
        <v>0</v>
      </c>
      <c r="P221">
        <v>0</v>
      </c>
      <c r="Q221">
        <v>1</v>
      </c>
      <c r="R221">
        <v>0</v>
      </c>
      <c r="S221">
        <v>0</v>
      </c>
      <c r="T221">
        <v>4</v>
      </c>
      <c r="U221">
        <v>0</v>
      </c>
      <c r="V221">
        <v>0</v>
      </c>
    </row>
    <row r="222" spans="1:22" x14ac:dyDescent="0.25">
      <c r="A222" t="s">
        <v>1566</v>
      </c>
      <c r="B222" t="s">
        <v>6564</v>
      </c>
      <c r="C222" t="s">
        <v>6562</v>
      </c>
      <c r="E222" t="s">
        <v>8357</v>
      </c>
      <c r="F222" t="s">
        <v>1565</v>
      </c>
      <c r="G222" t="s">
        <v>6567</v>
      </c>
      <c r="H222">
        <v>4</v>
      </c>
      <c r="I222">
        <v>4</v>
      </c>
      <c r="J222">
        <v>0</v>
      </c>
      <c r="K222">
        <v>0</v>
      </c>
      <c r="L222">
        <v>1</v>
      </c>
      <c r="M222">
        <v>0</v>
      </c>
      <c r="N222">
        <v>1</v>
      </c>
      <c r="O222">
        <v>0</v>
      </c>
      <c r="P222">
        <v>0</v>
      </c>
      <c r="Q222">
        <v>0</v>
      </c>
      <c r="R222">
        <v>0</v>
      </c>
      <c r="S222">
        <v>0</v>
      </c>
      <c r="T222">
        <v>0</v>
      </c>
      <c r="U222">
        <v>0</v>
      </c>
      <c r="V222">
        <v>0</v>
      </c>
    </row>
    <row r="223" spans="1:22" x14ac:dyDescent="0.25">
      <c r="A223" t="s">
        <v>7180</v>
      </c>
      <c r="B223" t="s">
        <v>6564</v>
      </c>
      <c r="C223" t="s">
        <v>6562</v>
      </c>
      <c r="E223" t="s">
        <v>7181</v>
      </c>
      <c r="F223" t="s">
        <v>1567</v>
      </c>
      <c r="G223" t="s">
        <v>7182</v>
      </c>
      <c r="H223">
        <v>15</v>
      </c>
      <c r="I223">
        <v>8</v>
      </c>
      <c r="J223">
        <v>9</v>
      </c>
      <c r="K223">
        <v>0</v>
      </c>
      <c r="L223">
        <v>5</v>
      </c>
      <c r="M223">
        <v>0</v>
      </c>
      <c r="N223">
        <v>4</v>
      </c>
      <c r="O223">
        <v>1</v>
      </c>
      <c r="P223">
        <v>2</v>
      </c>
      <c r="Q223">
        <v>0</v>
      </c>
      <c r="R223">
        <v>1</v>
      </c>
      <c r="S223">
        <v>0</v>
      </c>
      <c r="T223">
        <v>0</v>
      </c>
      <c r="U223">
        <v>0</v>
      </c>
      <c r="V223">
        <v>0</v>
      </c>
    </row>
    <row r="224" spans="1:22" x14ac:dyDescent="0.25">
      <c r="A224" t="s">
        <v>1571</v>
      </c>
      <c r="B224" t="s">
        <v>6564</v>
      </c>
      <c r="C224" t="s">
        <v>6562</v>
      </c>
      <c r="E224" t="s">
        <v>7113</v>
      </c>
      <c r="F224" t="s">
        <v>1570</v>
      </c>
      <c r="G224" t="s">
        <v>6567</v>
      </c>
      <c r="H224">
        <v>2</v>
      </c>
      <c r="I224">
        <v>2</v>
      </c>
      <c r="J224">
        <v>0</v>
      </c>
      <c r="K224">
        <v>0</v>
      </c>
      <c r="L224">
        <v>0</v>
      </c>
      <c r="M224">
        <v>0</v>
      </c>
      <c r="N224">
        <v>0</v>
      </c>
      <c r="O224">
        <v>0</v>
      </c>
      <c r="P224">
        <v>0</v>
      </c>
      <c r="Q224">
        <v>4</v>
      </c>
      <c r="R224">
        <v>0</v>
      </c>
      <c r="S224">
        <v>0</v>
      </c>
      <c r="T224">
        <v>0</v>
      </c>
      <c r="U224">
        <v>3</v>
      </c>
      <c r="V224">
        <v>0</v>
      </c>
    </row>
    <row r="225" spans="1:22" x14ac:dyDescent="0.25">
      <c r="A225" t="s">
        <v>1581</v>
      </c>
      <c r="B225" t="s">
        <v>6564</v>
      </c>
      <c r="C225" t="s">
        <v>6562</v>
      </c>
      <c r="E225" t="s">
        <v>8358</v>
      </c>
      <c r="F225" t="s">
        <v>1580</v>
      </c>
      <c r="G225" t="s">
        <v>6567</v>
      </c>
      <c r="H225">
        <v>2</v>
      </c>
      <c r="I225">
        <v>1</v>
      </c>
      <c r="J225">
        <v>1</v>
      </c>
      <c r="K225">
        <v>0</v>
      </c>
      <c r="L225">
        <v>0</v>
      </c>
      <c r="M225">
        <v>0</v>
      </c>
      <c r="N225">
        <v>0</v>
      </c>
      <c r="O225">
        <v>0</v>
      </c>
      <c r="P225">
        <v>0</v>
      </c>
      <c r="Q225">
        <v>0</v>
      </c>
      <c r="R225">
        <v>0</v>
      </c>
      <c r="S225">
        <v>0</v>
      </c>
      <c r="T225">
        <v>0</v>
      </c>
      <c r="U225">
        <v>2</v>
      </c>
      <c r="V225">
        <v>0</v>
      </c>
    </row>
    <row r="226" spans="1:22" x14ac:dyDescent="0.25">
      <c r="A226" t="s">
        <v>1592</v>
      </c>
      <c r="B226" t="s">
        <v>6564</v>
      </c>
      <c r="C226" t="s">
        <v>6562</v>
      </c>
      <c r="E226" t="s">
        <v>6749</v>
      </c>
      <c r="F226" t="s">
        <v>1591</v>
      </c>
      <c r="G226" t="s">
        <v>6567</v>
      </c>
      <c r="H226">
        <v>3</v>
      </c>
      <c r="I226">
        <v>3</v>
      </c>
      <c r="J226">
        <v>0</v>
      </c>
      <c r="K226">
        <v>0</v>
      </c>
      <c r="L226">
        <v>0</v>
      </c>
      <c r="M226">
        <v>4</v>
      </c>
      <c r="N226">
        <v>0</v>
      </c>
      <c r="O226">
        <v>0</v>
      </c>
      <c r="P226">
        <v>0</v>
      </c>
      <c r="Q226">
        <v>0</v>
      </c>
      <c r="R226">
        <v>0</v>
      </c>
      <c r="S226">
        <v>0</v>
      </c>
      <c r="T226">
        <v>0</v>
      </c>
      <c r="U226">
        <v>0</v>
      </c>
      <c r="V226">
        <v>0</v>
      </c>
    </row>
    <row r="227" spans="1:22" x14ac:dyDescent="0.25">
      <c r="A227" t="s">
        <v>1594</v>
      </c>
      <c r="B227" t="s">
        <v>6564</v>
      </c>
      <c r="C227" t="s">
        <v>6562</v>
      </c>
      <c r="E227" t="s">
        <v>6943</v>
      </c>
      <c r="F227" t="s">
        <v>1593</v>
      </c>
      <c r="G227" t="s">
        <v>6567</v>
      </c>
      <c r="H227">
        <v>8</v>
      </c>
      <c r="I227">
        <v>6</v>
      </c>
      <c r="J227">
        <v>4</v>
      </c>
      <c r="K227">
        <v>3</v>
      </c>
      <c r="L227">
        <v>0</v>
      </c>
      <c r="M227">
        <v>0</v>
      </c>
      <c r="N227">
        <v>1</v>
      </c>
      <c r="O227">
        <v>0</v>
      </c>
      <c r="P227">
        <v>0</v>
      </c>
      <c r="Q227">
        <v>1</v>
      </c>
      <c r="R227">
        <v>0</v>
      </c>
      <c r="S227">
        <v>0</v>
      </c>
      <c r="T227">
        <v>0</v>
      </c>
      <c r="U227">
        <v>0</v>
      </c>
      <c r="V227">
        <v>2</v>
      </c>
    </row>
    <row r="228" spans="1:22" x14ac:dyDescent="0.25">
      <c r="A228" t="s">
        <v>1618</v>
      </c>
      <c r="B228" t="s">
        <v>6564</v>
      </c>
      <c r="C228" t="s">
        <v>6562</v>
      </c>
      <c r="E228" t="s">
        <v>6827</v>
      </c>
      <c r="F228" t="s">
        <v>1617</v>
      </c>
      <c r="G228" t="s">
        <v>6567</v>
      </c>
      <c r="H228">
        <v>15</v>
      </c>
      <c r="I228">
        <v>13</v>
      </c>
      <c r="J228">
        <v>3</v>
      </c>
      <c r="K228">
        <v>7</v>
      </c>
      <c r="L228">
        <v>0</v>
      </c>
      <c r="M228">
        <v>0</v>
      </c>
      <c r="N228">
        <v>0</v>
      </c>
      <c r="O228">
        <v>0</v>
      </c>
      <c r="P228">
        <v>0</v>
      </c>
      <c r="Q228">
        <v>0</v>
      </c>
      <c r="R228">
        <v>7</v>
      </c>
      <c r="S228">
        <v>0</v>
      </c>
      <c r="T228">
        <v>2</v>
      </c>
      <c r="U228">
        <v>0</v>
      </c>
      <c r="V228">
        <v>3</v>
      </c>
    </row>
    <row r="229" spans="1:22" x14ac:dyDescent="0.25">
      <c r="A229" t="s">
        <v>1621</v>
      </c>
      <c r="B229" t="s">
        <v>6564</v>
      </c>
      <c r="C229" t="s">
        <v>6562</v>
      </c>
      <c r="E229" t="s">
        <v>6680</v>
      </c>
      <c r="F229" t="s">
        <v>1620</v>
      </c>
      <c r="G229" t="s">
        <v>6681</v>
      </c>
      <c r="H229">
        <v>136</v>
      </c>
      <c r="I229">
        <v>95</v>
      </c>
      <c r="J229">
        <v>42</v>
      </c>
      <c r="K229">
        <v>18</v>
      </c>
      <c r="L229">
        <v>2</v>
      </c>
      <c r="M229">
        <v>4</v>
      </c>
      <c r="N229">
        <v>4</v>
      </c>
      <c r="O229">
        <v>4</v>
      </c>
      <c r="P229">
        <v>32</v>
      </c>
      <c r="Q229">
        <v>50</v>
      </c>
      <c r="R229">
        <v>8</v>
      </c>
      <c r="S229">
        <v>19</v>
      </c>
      <c r="T229">
        <v>11</v>
      </c>
      <c r="U229">
        <v>20</v>
      </c>
      <c r="V229">
        <v>2</v>
      </c>
    </row>
    <row r="230" spans="1:22" x14ac:dyDescent="0.25">
      <c r="A230" t="s">
        <v>1640</v>
      </c>
      <c r="B230" t="s">
        <v>6564</v>
      </c>
      <c r="C230" t="s">
        <v>6562</v>
      </c>
      <c r="E230" t="s">
        <v>7268</v>
      </c>
      <c r="F230" t="s">
        <v>1639</v>
      </c>
      <c r="G230" t="s">
        <v>6567</v>
      </c>
      <c r="H230">
        <v>16</v>
      </c>
      <c r="I230">
        <v>11</v>
      </c>
      <c r="J230">
        <v>6</v>
      </c>
      <c r="K230">
        <v>2</v>
      </c>
      <c r="L230">
        <v>0</v>
      </c>
      <c r="M230">
        <v>0</v>
      </c>
      <c r="N230">
        <v>3</v>
      </c>
      <c r="O230">
        <v>0</v>
      </c>
      <c r="P230">
        <v>15</v>
      </c>
      <c r="Q230">
        <v>1</v>
      </c>
      <c r="R230">
        <v>0</v>
      </c>
      <c r="S230">
        <v>0</v>
      </c>
      <c r="T230">
        <v>0</v>
      </c>
      <c r="U230">
        <v>3</v>
      </c>
      <c r="V230">
        <v>0</v>
      </c>
    </row>
    <row r="231" spans="1:22" x14ac:dyDescent="0.25">
      <c r="A231" t="s">
        <v>1676</v>
      </c>
      <c r="B231" t="s">
        <v>6564</v>
      </c>
      <c r="C231" t="s">
        <v>6562</v>
      </c>
      <c r="E231" t="s">
        <v>6672</v>
      </c>
      <c r="F231" t="s">
        <v>1675</v>
      </c>
      <c r="G231" t="s">
        <v>6567</v>
      </c>
      <c r="H231">
        <v>186</v>
      </c>
      <c r="I231">
        <v>106</v>
      </c>
      <c r="J231">
        <v>80</v>
      </c>
      <c r="K231">
        <v>17</v>
      </c>
      <c r="L231">
        <v>2</v>
      </c>
      <c r="M231">
        <v>36</v>
      </c>
      <c r="N231">
        <v>32</v>
      </c>
      <c r="O231">
        <v>22</v>
      </c>
      <c r="P231">
        <v>33</v>
      </c>
      <c r="Q231">
        <v>49</v>
      </c>
      <c r="R231">
        <v>1</v>
      </c>
      <c r="S231">
        <v>4</v>
      </c>
      <c r="T231">
        <v>17</v>
      </c>
      <c r="U231">
        <v>2</v>
      </c>
      <c r="V231">
        <v>17</v>
      </c>
    </row>
    <row r="232" spans="1:22" x14ac:dyDescent="0.25">
      <c r="A232" t="s">
        <v>1680</v>
      </c>
      <c r="B232" t="s">
        <v>6564</v>
      </c>
      <c r="C232" t="s">
        <v>6562</v>
      </c>
      <c r="E232" t="s">
        <v>7233</v>
      </c>
      <c r="F232" t="s">
        <v>1679</v>
      </c>
      <c r="G232" t="s">
        <v>6567</v>
      </c>
      <c r="H232">
        <v>54</v>
      </c>
      <c r="I232">
        <v>43</v>
      </c>
      <c r="J232">
        <v>11</v>
      </c>
      <c r="K232">
        <v>0</v>
      </c>
      <c r="L232">
        <v>1</v>
      </c>
      <c r="M232">
        <v>20</v>
      </c>
      <c r="N232">
        <v>1</v>
      </c>
      <c r="O232">
        <v>5</v>
      </c>
      <c r="P232">
        <v>11</v>
      </c>
      <c r="Q232">
        <v>8</v>
      </c>
      <c r="R232">
        <v>4</v>
      </c>
      <c r="S232">
        <v>0</v>
      </c>
      <c r="T232">
        <v>1</v>
      </c>
      <c r="U232">
        <v>14</v>
      </c>
      <c r="V232">
        <v>0</v>
      </c>
    </row>
    <row r="233" spans="1:22" x14ac:dyDescent="0.25">
      <c r="A233" t="s">
        <v>1682</v>
      </c>
      <c r="B233" t="s">
        <v>6564</v>
      </c>
      <c r="C233" t="s">
        <v>6562</v>
      </c>
      <c r="E233" t="s">
        <v>8359</v>
      </c>
      <c r="F233" t="s">
        <v>1681</v>
      </c>
      <c r="G233" t="s">
        <v>6567</v>
      </c>
      <c r="H233">
        <v>2</v>
      </c>
      <c r="I233">
        <v>2</v>
      </c>
      <c r="J233">
        <v>0</v>
      </c>
      <c r="K233">
        <v>0</v>
      </c>
      <c r="L233">
        <v>0</v>
      </c>
      <c r="M233">
        <v>0</v>
      </c>
      <c r="N233">
        <v>1</v>
      </c>
      <c r="O233">
        <v>0</v>
      </c>
      <c r="P233">
        <v>0</v>
      </c>
      <c r="Q233">
        <v>0</v>
      </c>
      <c r="R233">
        <v>0</v>
      </c>
      <c r="S233">
        <v>0</v>
      </c>
      <c r="T233">
        <v>0</v>
      </c>
      <c r="U233">
        <v>0</v>
      </c>
      <c r="V233">
        <v>0</v>
      </c>
    </row>
    <row r="234" spans="1:22" x14ac:dyDescent="0.25">
      <c r="A234" t="s">
        <v>1684</v>
      </c>
      <c r="B234" t="s">
        <v>6564</v>
      </c>
      <c r="C234" t="s">
        <v>6562</v>
      </c>
      <c r="E234" t="s">
        <v>6703</v>
      </c>
      <c r="F234" t="s">
        <v>1683</v>
      </c>
      <c r="G234" t="s">
        <v>6704</v>
      </c>
      <c r="H234">
        <v>187</v>
      </c>
      <c r="I234">
        <v>117</v>
      </c>
      <c r="J234">
        <v>72</v>
      </c>
      <c r="K234">
        <v>24</v>
      </c>
      <c r="L234">
        <v>8</v>
      </c>
      <c r="M234">
        <v>28</v>
      </c>
      <c r="N234">
        <v>24</v>
      </c>
      <c r="O234">
        <v>32</v>
      </c>
      <c r="P234">
        <v>44</v>
      </c>
      <c r="Q234">
        <v>1</v>
      </c>
      <c r="R234">
        <v>15</v>
      </c>
      <c r="S234">
        <v>2</v>
      </c>
      <c r="T234">
        <v>32</v>
      </c>
      <c r="U234">
        <v>2</v>
      </c>
      <c r="V234">
        <v>34</v>
      </c>
    </row>
    <row r="235" spans="1:22" x14ac:dyDescent="0.25">
      <c r="A235" t="s">
        <v>1686</v>
      </c>
      <c r="B235" t="s">
        <v>6564</v>
      </c>
      <c r="C235" t="s">
        <v>6562</v>
      </c>
      <c r="E235" t="s">
        <v>7031</v>
      </c>
      <c r="F235" t="s">
        <v>1685</v>
      </c>
      <c r="G235" t="s">
        <v>7032</v>
      </c>
      <c r="H235">
        <v>35</v>
      </c>
      <c r="I235">
        <v>21</v>
      </c>
      <c r="J235">
        <v>15</v>
      </c>
      <c r="K235">
        <v>0</v>
      </c>
      <c r="L235">
        <v>0</v>
      </c>
      <c r="M235">
        <v>8</v>
      </c>
      <c r="N235">
        <v>1</v>
      </c>
      <c r="O235">
        <v>0</v>
      </c>
      <c r="P235">
        <v>7</v>
      </c>
      <c r="Q235">
        <v>0</v>
      </c>
      <c r="R235">
        <v>3</v>
      </c>
      <c r="S235">
        <v>8</v>
      </c>
      <c r="T235">
        <v>8</v>
      </c>
      <c r="U235">
        <v>2</v>
      </c>
      <c r="V235">
        <v>17</v>
      </c>
    </row>
    <row r="236" spans="1:22" x14ac:dyDescent="0.25">
      <c r="A236" t="s">
        <v>1689</v>
      </c>
      <c r="B236" t="s">
        <v>6564</v>
      </c>
      <c r="C236" t="s">
        <v>6562</v>
      </c>
      <c r="E236" t="s">
        <v>6732</v>
      </c>
      <c r="F236" t="s">
        <v>1688</v>
      </c>
      <c r="G236" t="s">
        <v>6733</v>
      </c>
      <c r="H236">
        <v>76</v>
      </c>
      <c r="I236">
        <v>47</v>
      </c>
      <c r="J236">
        <v>29</v>
      </c>
      <c r="K236">
        <v>10</v>
      </c>
      <c r="L236">
        <v>12</v>
      </c>
      <c r="M236">
        <v>36</v>
      </c>
      <c r="N236">
        <v>1</v>
      </c>
      <c r="O236">
        <v>1</v>
      </c>
      <c r="P236">
        <v>4</v>
      </c>
      <c r="Q236">
        <v>7</v>
      </c>
      <c r="R236">
        <v>1</v>
      </c>
      <c r="S236">
        <v>7</v>
      </c>
      <c r="T236">
        <v>10</v>
      </c>
      <c r="U236">
        <v>36</v>
      </c>
      <c r="V236">
        <v>1</v>
      </c>
    </row>
    <row r="237" spans="1:22" x14ac:dyDescent="0.25">
      <c r="A237" t="s">
        <v>1691</v>
      </c>
      <c r="B237" t="s">
        <v>6564</v>
      </c>
      <c r="C237" t="s">
        <v>6562</v>
      </c>
      <c r="E237" t="s">
        <v>8360</v>
      </c>
      <c r="F237" t="s">
        <v>1690</v>
      </c>
      <c r="G237" t="s">
        <v>6567</v>
      </c>
      <c r="H237">
        <v>7</v>
      </c>
      <c r="I237">
        <v>5</v>
      </c>
      <c r="J237">
        <v>4</v>
      </c>
      <c r="K237">
        <v>1</v>
      </c>
      <c r="L237">
        <v>0</v>
      </c>
      <c r="M237">
        <v>0</v>
      </c>
      <c r="N237">
        <v>2</v>
      </c>
      <c r="O237">
        <v>0</v>
      </c>
      <c r="P237">
        <v>0</v>
      </c>
      <c r="Q237">
        <v>3</v>
      </c>
      <c r="R237">
        <v>0</v>
      </c>
      <c r="S237">
        <v>0</v>
      </c>
      <c r="T237">
        <v>0</v>
      </c>
      <c r="U237">
        <v>0</v>
      </c>
      <c r="V237">
        <v>0</v>
      </c>
    </row>
    <row r="238" spans="1:22" x14ac:dyDescent="0.25">
      <c r="A238" t="s">
        <v>1693</v>
      </c>
      <c r="B238" t="s">
        <v>6564</v>
      </c>
      <c r="C238" t="s">
        <v>6562</v>
      </c>
      <c r="E238" t="s">
        <v>6848</v>
      </c>
      <c r="F238" t="s">
        <v>1692</v>
      </c>
      <c r="G238" t="s">
        <v>6849</v>
      </c>
      <c r="H238">
        <v>29</v>
      </c>
      <c r="I238">
        <v>20</v>
      </c>
      <c r="J238">
        <v>9</v>
      </c>
      <c r="K238">
        <v>0</v>
      </c>
      <c r="L238">
        <v>0</v>
      </c>
      <c r="M238">
        <v>0</v>
      </c>
      <c r="N238">
        <v>8</v>
      </c>
      <c r="O238">
        <v>4</v>
      </c>
      <c r="P238">
        <v>3</v>
      </c>
      <c r="Q238">
        <v>0</v>
      </c>
      <c r="R238">
        <v>12</v>
      </c>
      <c r="S238">
        <v>0</v>
      </c>
      <c r="T238">
        <v>14</v>
      </c>
      <c r="U238">
        <v>3</v>
      </c>
      <c r="V238">
        <v>0</v>
      </c>
    </row>
    <row r="239" spans="1:22" x14ac:dyDescent="0.25">
      <c r="A239" t="s">
        <v>1699</v>
      </c>
      <c r="B239" t="s">
        <v>6564</v>
      </c>
      <c r="C239" t="s">
        <v>6562</v>
      </c>
      <c r="E239" t="s">
        <v>7284</v>
      </c>
      <c r="F239" t="s">
        <v>1698</v>
      </c>
      <c r="G239" t="s">
        <v>6567</v>
      </c>
      <c r="H239">
        <v>5</v>
      </c>
      <c r="I239">
        <v>3</v>
      </c>
      <c r="J239">
        <v>2</v>
      </c>
      <c r="K239">
        <v>1</v>
      </c>
      <c r="L239">
        <v>1</v>
      </c>
      <c r="M239">
        <v>2</v>
      </c>
      <c r="N239">
        <v>0</v>
      </c>
      <c r="O239">
        <v>0</v>
      </c>
      <c r="P239">
        <v>0</v>
      </c>
      <c r="Q239">
        <v>0</v>
      </c>
      <c r="R239">
        <v>0</v>
      </c>
      <c r="S239">
        <v>1</v>
      </c>
      <c r="T239">
        <v>0</v>
      </c>
      <c r="U239">
        <v>1</v>
      </c>
      <c r="V239">
        <v>0</v>
      </c>
    </row>
    <row r="240" spans="1:22" x14ac:dyDescent="0.25">
      <c r="A240" t="s">
        <v>1703</v>
      </c>
      <c r="B240" t="s">
        <v>6564</v>
      </c>
      <c r="C240" t="s">
        <v>6562</v>
      </c>
      <c r="E240" t="s">
        <v>7765</v>
      </c>
      <c r="F240" t="s">
        <v>1702</v>
      </c>
      <c r="G240" t="s">
        <v>7766</v>
      </c>
      <c r="H240">
        <v>4</v>
      </c>
      <c r="I240">
        <v>4</v>
      </c>
      <c r="J240">
        <v>0</v>
      </c>
      <c r="K240">
        <v>0</v>
      </c>
      <c r="L240">
        <v>0</v>
      </c>
      <c r="M240">
        <v>0</v>
      </c>
      <c r="N240">
        <v>1</v>
      </c>
      <c r="O240">
        <v>0</v>
      </c>
      <c r="P240">
        <v>0</v>
      </c>
      <c r="Q240">
        <v>0</v>
      </c>
      <c r="R240">
        <v>0</v>
      </c>
      <c r="S240">
        <v>3</v>
      </c>
      <c r="T240">
        <v>0</v>
      </c>
      <c r="U240">
        <v>0</v>
      </c>
      <c r="V240">
        <v>0</v>
      </c>
    </row>
    <row r="241" spans="1:22" x14ac:dyDescent="0.25">
      <c r="A241" t="s">
        <v>1706</v>
      </c>
      <c r="B241" t="s">
        <v>6564</v>
      </c>
      <c r="C241" t="s">
        <v>6562</v>
      </c>
      <c r="E241" t="s">
        <v>8361</v>
      </c>
      <c r="F241" t="s">
        <v>1705</v>
      </c>
      <c r="G241" t="s">
        <v>6567</v>
      </c>
      <c r="H241">
        <v>19</v>
      </c>
      <c r="I241">
        <v>13</v>
      </c>
      <c r="J241">
        <v>7</v>
      </c>
      <c r="K241">
        <v>0</v>
      </c>
      <c r="L241">
        <v>0</v>
      </c>
      <c r="M241">
        <v>1</v>
      </c>
      <c r="N241">
        <v>1</v>
      </c>
      <c r="O241">
        <v>6</v>
      </c>
      <c r="P241">
        <v>4</v>
      </c>
      <c r="Q241">
        <v>4</v>
      </c>
      <c r="R241">
        <v>0</v>
      </c>
      <c r="S241">
        <v>0</v>
      </c>
      <c r="T241">
        <v>0</v>
      </c>
      <c r="U241">
        <v>8</v>
      </c>
      <c r="V241">
        <v>0</v>
      </c>
    </row>
    <row r="242" spans="1:22" x14ac:dyDescent="0.25">
      <c r="A242" t="s">
        <v>1710</v>
      </c>
      <c r="B242" t="s">
        <v>6564</v>
      </c>
      <c r="C242" t="s">
        <v>6562</v>
      </c>
      <c r="E242" t="s">
        <v>8362</v>
      </c>
      <c r="F242" t="s">
        <v>1709</v>
      </c>
      <c r="G242" t="s">
        <v>8363</v>
      </c>
      <c r="H242">
        <v>9</v>
      </c>
      <c r="I242">
        <v>6</v>
      </c>
      <c r="J242">
        <v>4</v>
      </c>
      <c r="K242">
        <v>13</v>
      </c>
      <c r="L242">
        <v>0</v>
      </c>
      <c r="M242">
        <v>0</v>
      </c>
      <c r="N242">
        <v>0</v>
      </c>
      <c r="O242">
        <v>0</v>
      </c>
      <c r="P242">
        <v>0</v>
      </c>
      <c r="Q242">
        <v>0</v>
      </c>
      <c r="R242">
        <v>0</v>
      </c>
      <c r="S242">
        <v>0</v>
      </c>
      <c r="T242">
        <v>0</v>
      </c>
      <c r="U242">
        <v>1</v>
      </c>
      <c r="V242">
        <v>7</v>
      </c>
    </row>
    <row r="243" spans="1:22" x14ac:dyDescent="0.25">
      <c r="A243" t="s">
        <v>1713</v>
      </c>
      <c r="B243" t="s">
        <v>6564</v>
      </c>
      <c r="C243" t="s">
        <v>6562</v>
      </c>
      <c r="E243" t="s">
        <v>6833</v>
      </c>
      <c r="F243" t="s">
        <v>1712</v>
      </c>
      <c r="G243" t="s">
        <v>6834</v>
      </c>
      <c r="H243">
        <v>76</v>
      </c>
      <c r="I243">
        <v>47</v>
      </c>
      <c r="J243">
        <v>31</v>
      </c>
      <c r="K243">
        <v>7</v>
      </c>
      <c r="L243">
        <v>0</v>
      </c>
      <c r="M243">
        <v>1</v>
      </c>
      <c r="N243">
        <v>5</v>
      </c>
      <c r="O243">
        <v>2</v>
      </c>
      <c r="P243">
        <v>1</v>
      </c>
      <c r="Q243">
        <v>0</v>
      </c>
      <c r="R243">
        <v>10</v>
      </c>
      <c r="S243">
        <v>27</v>
      </c>
      <c r="T243">
        <v>13</v>
      </c>
      <c r="U243">
        <v>0</v>
      </c>
      <c r="V243">
        <v>4</v>
      </c>
    </row>
    <row r="244" spans="1:22" x14ac:dyDescent="0.25">
      <c r="A244" t="s">
        <v>1715</v>
      </c>
      <c r="B244" t="s">
        <v>6564</v>
      </c>
      <c r="C244" t="s">
        <v>6562</v>
      </c>
      <c r="E244" t="s">
        <v>6701</v>
      </c>
      <c r="F244" t="s">
        <v>1714</v>
      </c>
      <c r="G244" t="s">
        <v>6702</v>
      </c>
      <c r="H244">
        <v>91</v>
      </c>
      <c r="I244">
        <v>58</v>
      </c>
      <c r="J244">
        <v>34</v>
      </c>
      <c r="K244">
        <v>2</v>
      </c>
      <c r="L244">
        <v>1</v>
      </c>
      <c r="M244">
        <v>1</v>
      </c>
      <c r="N244">
        <v>28</v>
      </c>
      <c r="O244">
        <v>26</v>
      </c>
      <c r="P244">
        <v>3</v>
      </c>
      <c r="Q244">
        <v>3</v>
      </c>
      <c r="R244">
        <v>4</v>
      </c>
      <c r="S244">
        <v>52</v>
      </c>
      <c r="T244">
        <v>1</v>
      </c>
      <c r="U244">
        <v>53</v>
      </c>
      <c r="V244">
        <v>4</v>
      </c>
    </row>
    <row r="245" spans="1:22" x14ac:dyDescent="0.25">
      <c r="A245" t="s">
        <v>1717</v>
      </c>
      <c r="B245" t="s">
        <v>6564</v>
      </c>
      <c r="C245" t="s">
        <v>6562</v>
      </c>
      <c r="E245" t="s">
        <v>7271</v>
      </c>
      <c r="F245" t="s">
        <v>1716</v>
      </c>
      <c r="G245" t="s">
        <v>7272</v>
      </c>
      <c r="H245">
        <v>22</v>
      </c>
      <c r="I245">
        <v>15</v>
      </c>
      <c r="J245">
        <v>9</v>
      </c>
      <c r="K245">
        <v>0</v>
      </c>
      <c r="L245">
        <v>4</v>
      </c>
      <c r="M245">
        <v>33</v>
      </c>
      <c r="N245">
        <v>1</v>
      </c>
      <c r="O245">
        <v>4</v>
      </c>
      <c r="P245">
        <v>0</v>
      </c>
      <c r="Q245">
        <v>1</v>
      </c>
      <c r="R245">
        <v>10</v>
      </c>
      <c r="S245">
        <v>4</v>
      </c>
      <c r="T245">
        <v>0</v>
      </c>
      <c r="U245">
        <v>0</v>
      </c>
      <c r="V245">
        <v>0</v>
      </c>
    </row>
    <row r="246" spans="1:22" x14ac:dyDescent="0.25">
      <c r="A246" t="s">
        <v>1723</v>
      </c>
      <c r="B246" t="s">
        <v>6564</v>
      </c>
      <c r="C246" t="s">
        <v>6562</v>
      </c>
      <c r="E246" t="s">
        <v>6847</v>
      </c>
      <c r="F246" t="s">
        <v>1722</v>
      </c>
      <c r="G246" t="s">
        <v>6567</v>
      </c>
      <c r="H246">
        <v>91</v>
      </c>
      <c r="I246">
        <v>52</v>
      </c>
      <c r="J246">
        <v>40</v>
      </c>
      <c r="K246">
        <v>2</v>
      </c>
      <c r="L246">
        <v>4</v>
      </c>
      <c r="M246">
        <v>0</v>
      </c>
      <c r="N246">
        <v>4</v>
      </c>
      <c r="O246">
        <v>3</v>
      </c>
      <c r="P246">
        <v>19</v>
      </c>
      <c r="Q246">
        <v>16</v>
      </c>
      <c r="R246">
        <v>11</v>
      </c>
      <c r="S246">
        <v>21</v>
      </c>
      <c r="T246">
        <v>2</v>
      </c>
      <c r="U246">
        <v>2</v>
      </c>
      <c r="V246">
        <v>20</v>
      </c>
    </row>
    <row r="247" spans="1:22" x14ac:dyDescent="0.25">
      <c r="A247" t="s">
        <v>1730</v>
      </c>
      <c r="B247" t="s">
        <v>6564</v>
      </c>
      <c r="C247" t="s">
        <v>6562</v>
      </c>
      <c r="E247" t="s">
        <v>6705</v>
      </c>
      <c r="F247" t="s">
        <v>1729</v>
      </c>
      <c r="G247" t="s">
        <v>6706</v>
      </c>
      <c r="H247">
        <v>246</v>
      </c>
      <c r="I247">
        <v>171</v>
      </c>
      <c r="J247">
        <v>76</v>
      </c>
      <c r="K247">
        <v>40</v>
      </c>
      <c r="L247">
        <v>17</v>
      </c>
      <c r="M247">
        <v>6</v>
      </c>
      <c r="N247">
        <v>13</v>
      </c>
      <c r="O247">
        <v>17</v>
      </c>
      <c r="P247">
        <v>17</v>
      </c>
      <c r="Q247">
        <v>3</v>
      </c>
      <c r="R247">
        <v>20</v>
      </c>
      <c r="S247">
        <v>17</v>
      </c>
      <c r="T247">
        <v>98</v>
      </c>
      <c r="U247">
        <v>16</v>
      </c>
      <c r="V247">
        <v>11</v>
      </c>
    </row>
    <row r="248" spans="1:22" x14ac:dyDescent="0.25">
      <c r="A248" t="s">
        <v>1732</v>
      </c>
      <c r="B248" t="s">
        <v>6564</v>
      </c>
      <c r="C248" t="s">
        <v>6562</v>
      </c>
      <c r="E248" t="s">
        <v>7357</v>
      </c>
      <c r="F248" t="s">
        <v>1731</v>
      </c>
      <c r="G248" t="s">
        <v>6567</v>
      </c>
      <c r="H248">
        <v>14</v>
      </c>
      <c r="I248">
        <v>11</v>
      </c>
      <c r="J248">
        <v>4</v>
      </c>
      <c r="K248">
        <v>0</v>
      </c>
      <c r="L248">
        <v>0</v>
      </c>
      <c r="M248">
        <v>0</v>
      </c>
      <c r="N248">
        <v>0</v>
      </c>
      <c r="O248">
        <v>0</v>
      </c>
      <c r="P248">
        <v>0</v>
      </c>
      <c r="Q248">
        <v>8</v>
      </c>
      <c r="R248">
        <v>5</v>
      </c>
      <c r="S248">
        <v>0</v>
      </c>
      <c r="T248">
        <v>1</v>
      </c>
      <c r="U248">
        <v>1</v>
      </c>
      <c r="V248">
        <v>11</v>
      </c>
    </row>
    <row r="249" spans="1:22" x14ac:dyDescent="0.25">
      <c r="A249" t="s">
        <v>1736</v>
      </c>
      <c r="B249" t="s">
        <v>6564</v>
      </c>
      <c r="C249" t="s">
        <v>6562</v>
      </c>
      <c r="E249" t="s">
        <v>8364</v>
      </c>
      <c r="F249" t="s">
        <v>1735</v>
      </c>
      <c r="G249" t="s">
        <v>8365</v>
      </c>
      <c r="H249">
        <v>4</v>
      </c>
      <c r="I249">
        <v>3</v>
      </c>
      <c r="J249">
        <v>3</v>
      </c>
      <c r="K249">
        <v>0</v>
      </c>
      <c r="L249">
        <v>0</v>
      </c>
      <c r="M249">
        <v>0</v>
      </c>
      <c r="N249">
        <v>0</v>
      </c>
      <c r="O249">
        <v>2</v>
      </c>
      <c r="P249">
        <v>0</v>
      </c>
      <c r="Q249">
        <v>0</v>
      </c>
      <c r="R249">
        <v>0</v>
      </c>
      <c r="S249">
        <v>0</v>
      </c>
      <c r="T249">
        <v>0</v>
      </c>
      <c r="U249">
        <v>0</v>
      </c>
      <c r="V249">
        <v>0</v>
      </c>
    </row>
    <row r="250" spans="1:22" x14ac:dyDescent="0.25">
      <c r="A250" t="s">
        <v>1739</v>
      </c>
      <c r="B250" t="s">
        <v>6564</v>
      </c>
      <c r="C250" t="s">
        <v>6562</v>
      </c>
      <c r="E250" t="s">
        <v>8366</v>
      </c>
      <c r="F250" t="s">
        <v>1738</v>
      </c>
      <c r="G250" t="s">
        <v>6567</v>
      </c>
      <c r="H250">
        <v>2</v>
      </c>
      <c r="I250">
        <v>1</v>
      </c>
      <c r="J250">
        <v>1</v>
      </c>
      <c r="K250">
        <v>0</v>
      </c>
      <c r="L250">
        <v>0</v>
      </c>
      <c r="M250">
        <v>0</v>
      </c>
      <c r="N250">
        <v>0</v>
      </c>
      <c r="O250">
        <v>0</v>
      </c>
      <c r="P250">
        <v>0</v>
      </c>
      <c r="Q250">
        <v>0</v>
      </c>
      <c r="R250">
        <v>0</v>
      </c>
      <c r="S250">
        <v>2</v>
      </c>
      <c r="T250">
        <v>0</v>
      </c>
      <c r="U250">
        <v>0</v>
      </c>
      <c r="V250">
        <v>0</v>
      </c>
    </row>
    <row r="251" spans="1:22" x14ac:dyDescent="0.25">
      <c r="A251" t="s">
        <v>1776</v>
      </c>
      <c r="B251" t="s">
        <v>6564</v>
      </c>
      <c r="C251" t="s">
        <v>6562</v>
      </c>
      <c r="E251" t="s">
        <v>8367</v>
      </c>
      <c r="F251" t="s">
        <v>1775</v>
      </c>
      <c r="G251" t="s">
        <v>6567</v>
      </c>
      <c r="H251">
        <v>160</v>
      </c>
      <c r="I251">
        <v>111</v>
      </c>
      <c r="J251">
        <v>51</v>
      </c>
      <c r="K251">
        <v>6</v>
      </c>
      <c r="L251">
        <v>50</v>
      </c>
      <c r="M251">
        <v>6</v>
      </c>
      <c r="N251">
        <v>4</v>
      </c>
      <c r="O251">
        <v>6</v>
      </c>
      <c r="P251">
        <v>8</v>
      </c>
      <c r="Q251">
        <v>2</v>
      </c>
      <c r="R251">
        <v>20</v>
      </c>
      <c r="S251">
        <v>49</v>
      </c>
      <c r="T251">
        <v>47</v>
      </c>
      <c r="U251">
        <v>7</v>
      </c>
      <c r="V251">
        <v>4</v>
      </c>
    </row>
    <row r="252" spans="1:22" x14ac:dyDescent="0.25">
      <c r="A252" t="s">
        <v>1779</v>
      </c>
      <c r="B252" t="s">
        <v>6564</v>
      </c>
      <c r="C252" t="s">
        <v>6562</v>
      </c>
      <c r="E252" t="s">
        <v>8368</v>
      </c>
      <c r="F252" t="s">
        <v>1778</v>
      </c>
      <c r="G252" t="s">
        <v>6567</v>
      </c>
      <c r="H252">
        <v>6</v>
      </c>
      <c r="I252">
        <v>5</v>
      </c>
      <c r="J252">
        <v>3</v>
      </c>
      <c r="K252">
        <v>0</v>
      </c>
      <c r="L252">
        <v>0</v>
      </c>
      <c r="M252">
        <v>1</v>
      </c>
      <c r="N252">
        <v>0</v>
      </c>
      <c r="O252">
        <v>0</v>
      </c>
      <c r="P252">
        <v>0</v>
      </c>
      <c r="Q252">
        <v>0</v>
      </c>
      <c r="R252">
        <v>1</v>
      </c>
      <c r="S252">
        <v>0</v>
      </c>
      <c r="T252">
        <v>0</v>
      </c>
      <c r="U252">
        <v>0</v>
      </c>
      <c r="V252">
        <v>0</v>
      </c>
    </row>
    <row r="253" spans="1:22" x14ac:dyDescent="0.25">
      <c r="A253" t="s">
        <v>8369</v>
      </c>
      <c r="B253" t="s">
        <v>6564</v>
      </c>
      <c r="C253" t="s">
        <v>6562</v>
      </c>
      <c r="E253" t="s">
        <v>8370</v>
      </c>
      <c r="F253" t="s">
        <v>1784</v>
      </c>
      <c r="G253" t="s">
        <v>6567</v>
      </c>
      <c r="H253">
        <v>7</v>
      </c>
      <c r="I253">
        <v>3</v>
      </c>
      <c r="J253">
        <v>4</v>
      </c>
      <c r="K253">
        <v>0</v>
      </c>
      <c r="L253">
        <v>0</v>
      </c>
      <c r="M253">
        <v>0</v>
      </c>
      <c r="N253">
        <v>0</v>
      </c>
      <c r="O253">
        <v>0</v>
      </c>
      <c r="P253">
        <v>2</v>
      </c>
      <c r="Q253">
        <v>1</v>
      </c>
      <c r="R253">
        <v>0</v>
      </c>
      <c r="S253">
        <v>4</v>
      </c>
      <c r="T253">
        <v>0</v>
      </c>
      <c r="U253">
        <v>0</v>
      </c>
      <c r="V253">
        <v>0</v>
      </c>
    </row>
    <row r="254" spans="1:22" x14ac:dyDescent="0.25">
      <c r="A254" t="s">
        <v>8371</v>
      </c>
      <c r="B254" t="s">
        <v>6564</v>
      </c>
      <c r="C254" t="s">
        <v>6562</v>
      </c>
      <c r="E254" t="s">
        <v>8372</v>
      </c>
      <c r="F254" t="s">
        <v>1786</v>
      </c>
      <c r="G254" t="s">
        <v>6567</v>
      </c>
      <c r="H254">
        <v>4</v>
      </c>
      <c r="I254">
        <v>3</v>
      </c>
      <c r="J254">
        <v>3</v>
      </c>
      <c r="K254">
        <v>0</v>
      </c>
      <c r="L254">
        <v>0</v>
      </c>
      <c r="M254">
        <v>0</v>
      </c>
      <c r="N254">
        <v>0</v>
      </c>
      <c r="O254">
        <v>0</v>
      </c>
      <c r="P254">
        <v>5</v>
      </c>
      <c r="Q254">
        <v>0</v>
      </c>
      <c r="R254">
        <v>0</v>
      </c>
      <c r="S254">
        <v>0</v>
      </c>
      <c r="T254">
        <v>0</v>
      </c>
      <c r="U254">
        <v>0</v>
      </c>
      <c r="V254">
        <v>0</v>
      </c>
    </row>
    <row r="255" spans="1:22" x14ac:dyDescent="0.25">
      <c r="A255" t="s">
        <v>8373</v>
      </c>
      <c r="B255" t="s">
        <v>6564</v>
      </c>
      <c r="C255" t="s">
        <v>6562</v>
      </c>
      <c r="E255" t="s">
        <v>8374</v>
      </c>
      <c r="F255" t="s">
        <v>1788</v>
      </c>
      <c r="G255" t="s">
        <v>6567</v>
      </c>
      <c r="H255">
        <v>2</v>
      </c>
      <c r="I255">
        <v>2</v>
      </c>
      <c r="J255">
        <v>1</v>
      </c>
      <c r="K255">
        <v>0</v>
      </c>
      <c r="L255">
        <v>0</v>
      </c>
      <c r="M255">
        <v>0</v>
      </c>
      <c r="N255">
        <v>1</v>
      </c>
      <c r="O255">
        <v>0</v>
      </c>
      <c r="P255">
        <v>1</v>
      </c>
      <c r="Q255">
        <v>0</v>
      </c>
      <c r="R255">
        <v>1</v>
      </c>
      <c r="S255">
        <v>0</v>
      </c>
      <c r="T255">
        <v>0</v>
      </c>
      <c r="U255">
        <v>0</v>
      </c>
      <c r="V255">
        <v>1</v>
      </c>
    </row>
    <row r="256" spans="1:22" x14ac:dyDescent="0.25">
      <c r="A256" t="s">
        <v>1800</v>
      </c>
      <c r="B256" t="s">
        <v>6564</v>
      </c>
      <c r="C256" t="s">
        <v>6562</v>
      </c>
      <c r="E256" t="s">
        <v>7017</v>
      </c>
      <c r="F256" t="s">
        <v>1799</v>
      </c>
      <c r="G256" t="s">
        <v>6567</v>
      </c>
      <c r="H256">
        <v>5</v>
      </c>
      <c r="I256">
        <v>4</v>
      </c>
      <c r="J256">
        <v>3</v>
      </c>
      <c r="K256">
        <v>0</v>
      </c>
      <c r="L256">
        <v>0</v>
      </c>
      <c r="M256">
        <v>1</v>
      </c>
      <c r="N256">
        <v>0</v>
      </c>
      <c r="O256">
        <v>0</v>
      </c>
      <c r="P256">
        <v>0</v>
      </c>
      <c r="Q256">
        <v>0</v>
      </c>
      <c r="R256">
        <v>0</v>
      </c>
      <c r="S256">
        <v>0</v>
      </c>
      <c r="T256">
        <v>0</v>
      </c>
      <c r="U256">
        <v>7</v>
      </c>
      <c r="V256">
        <v>0</v>
      </c>
    </row>
    <row r="257" spans="1:22" x14ac:dyDescent="0.25">
      <c r="A257" t="s">
        <v>1808</v>
      </c>
      <c r="B257" t="s">
        <v>6564</v>
      </c>
      <c r="C257" t="s">
        <v>6562</v>
      </c>
      <c r="E257" t="s">
        <v>7601</v>
      </c>
      <c r="F257" t="s">
        <v>1807</v>
      </c>
      <c r="G257" t="s">
        <v>6567</v>
      </c>
      <c r="H257">
        <v>3</v>
      </c>
      <c r="I257">
        <v>3</v>
      </c>
      <c r="J257">
        <v>0</v>
      </c>
      <c r="K257">
        <v>0</v>
      </c>
      <c r="L257">
        <v>0</v>
      </c>
      <c r="M257">
        <v>0</v>
      </c>
      <c r="N257">
        <v>0</v>
      </c>
      <c r="O257">
        <v>0</v>
      </c>
      <c r="P257">
        <v>0</v>
      </c>
      <c r="Q257">
        <v>0</v>
      </c>
      <c r="R257">
        <v>0</v>
      </c>
      <c r="S257">
        <v>1</v>
      </c>
      <c r="T257">
        <v>0</v>
      </c>
      <c r="U257">
        <v>0</v>
      </c>
      <c r="V257">
        <v>0</v>
      </c>
    </row>
    <row r="258" spans="1:22" x14ac:dyDescent="0.25">
      <c r="A258" t="s">
        <v>1818</v>
      </c>
      <c r="B258" t="s">
        <v>6564</v>
      </c>
      <c r="C258" t="s">
        <v>6562</v>
      </c>
      <c r="E258" t="s">
        <v>7719</v>
      </c>
      <c r="F258" t="s">
        <v>1817</v>
      </c>
      <c r="G258" t="s">
        <v>7720</v>
      </c>
      <c r="H258">
        <v>13</v>
      </c>
      <c r="I258">
        <v>10</v>
      </c>
      <c r="J258">
        <v>5</v>
      </c>
      <c r="K258">
        <v>0</v>
      </c>
      <c r="L258">
        <v>0</v>
      </c>
      <c r="M258">
        <v>5</v>
      </c>
      <c r="N258">
        <v>0</v>
      </c>
      <c r="O258">
        <v>4</v>
      </c>
      <c r="P258">
        <v>0</v>
      </c>
      <c r="Q258">
        <v>8</v>
      </c>
      <c r="R258">
        <v>3</v>
      </c>
      <c r="S258">
        <v>0</v>
      </c>
      <c r="T258">
        <v>1</v>
      </c>
      <c r="U258">
        <v>0</v>
      </c>
      <c r="V258">
        <v>0</v>
      </c>
    </row>
    <row r="259" spans="1:22" x14ac:dyDescent="0.25">
      <c r="A259" t="s">
        <v>1823</v>
      </c>
      <c r="B259" t="s">
        <v>6564</v>
      </c>
      <c r="C259" t="s">
        <v>6562</v>
      </c>
      <c r="E259" t="s">
        <v>7020</v>
      </c>
      <c r="F259" t="s">
        <v>1822</v>
      </c>
      <c r="G259" t="s">
        <v>7021</v>
      </c>
      <c r="H259">
        <v>12</v>
      </c>
      <c r="I259">
        <v>8</v>
      </c>
      <c r="J259">
        <v>4</v>
      </c>
      <c r="K259">
        <v>0</v>
      </c>
      <c r="L259">
        <v>0</v>
      </c>
      <c r="M259">
        <v>0</v>
      </c>
      <c r="N259">
        <v>0</v>
      </c>
      <c r="O259">
        <v>0</v>
      </c>
      <c r="P259">
        <v>0</v>
      </c>
      <c r="Q259">
        <v>0</v>
      </c>
      <c r="R259">
        <v>3</v>
      </c>
      <c r="S259">
        <v>0</v>
      </c>
      <c r="T259">
        <v>0</v>
      </c>
      <c r="U259">
        <v>2</v>
      </c>
      <c r="V259">
        <v>4</v>
      </c>
    </row>
    <row r="260" spans="1:22" x14ac:dyDescent="0.25">
      <c r="A260" t="s">
        <v>1826</v>
      </c>
      <c r="B260" t="s">
        <v>6564</v>
      </c>
      <c r="C260" t="s">
        <v>6562</v>
      </c>
      <c r="E260" t="s">
        <v>8375</v>
      </c>
      <c r="F260" t="s">
        <v>1825</v>
      </c>
      <c r="G260" t="s">
        <v>8376</v>
      </c>
      <c r="H260">
        <v>50</v>
      </c>
      <c r="I260">
        <v>28</v>
      </c>
      <c r="J260">
        <v>23</v>
      </c>
      <c r="K260">
        <v>0</v>
      </c>
      <c r="L260">
        <v>5</v>
      </c>
      <c r="M260">
        <v>3</v>
      </c>
      <c r="N260">
        <v>8</v>
      </c>
      <c r="O260">
        <v>4</v>
      </c>
      <c r="P260">
        <v>0</v>
      </c>
      <c r="Q260">
        <v>0</v>
      </c>
      <c r="R260">
        <v>27</v>
      </c>
      <c r="S260">
        <v>3</v>
      </c>
      <c r="T260">
        <v>31</v>
      </c>
      <c r="U260">
        <v>6</v>
      </c>
      <c r="V260">
        <v>0</v>
      </c>
    </row>
    <row r="261" spans="1:22" x14ac:dyDescent="0.25">
      <c r="A261" t="s">
        <v>8377</v>
      </c>
      <c r="B261" t="s">
        <v>6564</v>
      </c>
      <c r="C261" t="s">
        <v>6562</v>
      </c>
      <c r="E261" t="s">
        <v>8378</v>
      </c>
      <c r="F261" t="s">
        <v>1828</v>
      </c>
      <c r="G261" t="s">
        <v>6567</v>
      </c>
      <c r="H261">
        <v>2</v>
      </c>
      <c r="I261">
        <v>2</v>
      </c>
      <c r="J261">
        <v>0</v>
      </c>
      <c r="K261">
        <v>0</v>
      </c>
      <c r="L261">
        <v>0</v>
      </c>
      <c r="M261">
        <v>0</v>
      </c>
      <c r="N261">
        <v>0</v>
      </c>
      <c r="O261">
        <v>0</v>
      </c>
      <c r="P261">
        <v>0</v>
      </c>
      <c r="Q261">
        <v>1</v>
      </c>
      <c r="R261">
        <v>0</v>
      </c>
      <c r="S261">
        <v>0</v>
      </c>
      <c r="T261">
        <v>0</v>
      </c>
      <c r="U261">
        <v>0</v>
      </c>
      <c r="V261">
        <v>0</v>
      </c>
    </row>
    <row r="262" spans="1:22" x14ac:dyDescent="0.25">
      <c r="A262" t="s">
        <v>1849</v>
      </c>
      <c r="B262" t="s">
        <v>6564</v>
      </c>
      <c r="C262" t="s">
        <v>6562</v>
      </c>
      <c r="E262" t="s">
        <v>7598</v>
      </c>
      <c r="F262" t="s">
        <v>1848</v>
      </c>
      <c r="G262" t="s">
        <v>6567</v>
      </c>
      <c r="H262">
        <v>2</v>
      </c>
      <c r="I262">
        <v>2</v>
      </c>
      <c r="J262">
        <v>0</v>
      </c>
      <c r="K262">
        <v>1</v>
      </c>
      <c r="L262">
        <v>1</v>
      </c>
      <c r="M262">
        <v>0</v>
      </c>
      <c r="N262">
        <v>0</v>
      </c>
      <c r="O262">
        <v>0</v>
      </c>
      <c r="P262">
        <v>0</v>
      </c>
      <c r="Q262">
        <v>0</v>
      </c>
      <c r="R262">
        <v>0</v>
      </c>
      <c r="S262">
        <v>0</v>
      </c>
      <c r="T262">
        <v>0</v>
      </c>
      <c r="U262">
        <v>0</v>
      </c>
      <c r="V262">
        <v>0</v>
      </c>
    </row>
    <row r="263" spans="1:22" x14ac:dyDescent="0.25">
      <c r="A263" t="s">
        <v>8379</v>
      </c>
      <c r="B263" t="s">
        <v>6564</v>
      </c>
      <c r="C263" t="s">
        <v>6562</v>
      </c>
      <c r="E263" t="s">
        <v>8380</v>
      </c>
      <c r="F263" t="s">
        <v>8381</v>
      </c>
      <c r="G263" t="s">
        <v>6567</v>
      </c>
      <c r="H263">
        <v>5</v>
      </c>
      <c r="I263">
        <v>4</v>
      </c>
      <c r="J263">
        <v>3</v>
      </c>
      <c r="K263">
        <v>0</v>
      </c>
      <c r="L263">
        <v>0</v>
      </c>
      <c r="M263">
        <v>0</v>
      </c>
      <c r="N263">
        <v>0</v>
      </c>
      <c r="O263">
        <v>0</v>
      </c>
      <c r="P263">
        <v>0</v>
      </c>
      <c r="Q263">
        <v>0</v>
      </c>
      <c r="R263">
        <v>0</v>
      </c>
      <c r="S263">
        <v>0</v>
      </c>
      <c r="T263">
        <v>0</v>
      </c>
      <c r="U263">
        <v>3</v>
      </c>
      <c r="V263">
        <v>0</v>
      </c>
    </row>
    <row r="264" spans="1:22" x14ac:dyDescent="0.25">
      <c r="A264" t="s">
        <v>7804</v>
      </c>
      <c r="B264" t="s">
        <v>6564</v>
      </c>
      <c r="C264" t="s">
        <v>6562</v>
      </c>
      <c r="F264" t="s">
        <v>1883</v>
      </c>
      <c r="G264" t="s">
        <v>7805</v>
      </c>
      <c r="H264">
        <v>3</v>
      </c>
      <c r="I264">
        <v>3</v>
      </c>
      <c r="J264">
        <v>0</v>
      </c>
      <c r="K264">
        <v>0</v>
      </c>
      <c r="L264">
        <v>0</v>
      </c>
      <c r="M264">
        <v>0</v>
      </c>
      <c r="N264">
        <v>0</v>
      </c>
      <c r="O264">
        <v>0</v>
      </c>
      <c r="P264">
        <v>1</v>
      </c>
      <c r="Q264">
        <v>0</v>
      </c>
      <c r="R264">
        <v>0</v>
      </c>
      <c r="S264">
        <v>0</v>
      </c>
      <c r="T264">
        <v>0</v>
      </c>
      <c r="U264">
        <v>0</v>
      </c>
      <c r="V264">
        <v>0</v>
      </c>
    </row>
    <row r="265" spans="1:22" x14ac:dyDescent="0.25">
      <c r="A265" t="s">
        <v>1893</v>
      </c>
      <c r="B265" t="s">
        <v>6564</v>
      </c>
      <c r="C265" t="s">
        <v>6562</v>
      </c>
      <c r="E265" t="s">
        <v>8382</v>
      </c>
      <c r="F265" t="s">
        <v>1892</v>
      </c>
      <c r="G265" t="s">
        <v>8383</v>
      </c>
      <c r="H265">
        <v>3</v>
      </c>
      <c r="I265">
        <v>3</v>
      </c>
      <c r="J265">
        <v>0</v>
      </c>
      <c r="K265">
        <v>0</v>
      </c>
      <c r="L265">
        <v>0</v>
      </c>
      <c r="M265">
        <v>3</v>
      </c>
      <c r="N265">
        <v>0</v>
      </c>
      <c r="O265">
        <v>0</v>
      </c>
      <c r="P265">
        <v>0</v>
      </c>
      <c r="Q265">
        <v>0</v>
      </c>
      <c r="R265">
        <v>0</v>
      </c>
      <c r="S265">
        <v>0</v>
      </c>
      <c r="T265">
        <v>0</v>
      </c>
      <c r="U265">
        <v>0</v>
      </c>
      <c r="V265">
        <v>0</v>
      </c>
    </row>
    <row r="266" spans="1:22" x14ac:dyDescent="0.25">
      <c r="A266" t="s">
        <v>1899</v>
      </c>
      <c r="B266" t="s">
        <v>6564</v>
      </c>
      <c r="C266" t="s">
        <v>6562</v>
      </c>
      <c r="E266" t="s">
        <v>7101</v>
      </c>
      <c r="F266" t="s">
        <v>1898</v>
      </c>
      <c r="G266" t="s">
        <v>7102</v>
      </c>
      <c r="H266">
        <v>25</v>
      </c>
      <c r="I266">
        <v>19</v>
      </c>
      <c r="J266">
        <v>6</v>
      </c>
      <c r="K266">
        <v>1</v>
      </c>
      <c r="L266">
        <v>4</v>
      </c>
      <c r="M266">
        <v>0</v>
      </c>
      <c r="N266">
        <v>7</v>
      </c>
      <c r="O266">
        <v>5</v>
      </c>
      <c r="P266">
        <v>4</v>
      </c>
      <c r="Q266">
        <v>0</v>
      </c>
      <c r="R266">
        <v>0</v>
      </c>
      <c r="S266">
        <v>4</v>
      </c>
      <c r="T266">
        <v>7</v>
      </c>
      <c r="U266">
        <v>11</v>
      </c>
      <c r="V266">
        <v>0</v>
      </c>
    </row>
    <row r="267" spans="1:22" x14ac:dyDescent="0.25">
      <c r="A267" t="s">
        <v>1908</v>
      </c>
      <c r="B267" t="s">
        <v>6564</v>
      </c>
      <c r="C267" t="s">
        <v>6562</v>
      </c>
      <c r="E267" t="s">
        <v>8384</v>
      </c>
      <c r="F267" t="s">
        <v>1907</v>
      </c>
      <c r="G267" t="s">
        <v>8385</v>
      </c>
      <c r="H267">
        <v>6</v>
      </c>
      <c r="I267">
        <v>5</v>
      </c>
      <c r="J267">
        <v>3</v>
      </c>
      <c r="K267">
        <v>0</v>
      </c>
      <c r="L267">
        <v>0</v>
      </c>
      <c r="M267">
        <v>0</v>
      </c>
      <c r="N267">
        <v>0</v>
      </c>
      <c r="O267">
        <v>2</v>
      </c>
      <c r="P267">
        <v>0</v>
      </c>
      <c r="Q267">
        <v>4</v>
      </c>
      <c r="R267">
        <v>0</v>
      </c>
      <c r="S267">
        <v>0</v>
      </c>
      <c r="T267">
        <v>0</v>
      </c>
      <c r="U267">
        <v>0</v>
      </c>
      <c r="V267">
        <v>0</v>
      </c>
    </row>
    <row r="268" spans="1:22" x14ac:dyDescent="0.25">
      <c r="A268" t="s">
        <v>1921</v>
      </c>
      <c r="B268" t="s">
        <v>6564</v>
      </c>
      <c r="C268" t="s">
        <v>6562</v>
      </c>
      <c r="E268" t="s">
        <v>7356</v>
      </c>
      <c r="F268" t="s">
        <v>1920</v>
      </c>
      <c r="G268" t="s">
        <v>6567</v>
      </c>
      <c r="H268">
        <v>8</v>
      </c>
      <c r="I268">
        <v>8</v>
      </c>
      <c r="J268">
        <v>0</v>
      </c>
      <c r="K268">
        <v>3</v>
      </c>
      <c r="L268">
        <v>0</v>
      </c>
      <c r="M268">
        <v>0</v>
      </c>
      <c r="N268">
        <v>0</v>
      </c>
      <c r="O268">
        <v>0</v>
      </c>
      <c r="P268">
        <v>3</v>
      </c>
      <c r="Q268">
        <v>0</v>
      </c>
      <c r="R268">
        <v>1</v>
      </c>
      <c r="S268">
        <v>0</v>
      </c>
      <c r="T268">
        <v>1</v>
      </c>
      <c r="U268">
        <v>0</v>
      </c>
      <c r="V268">
        <v>0</v>
      </c>
    </row>
    <row r="269" spans="1:22" x14ac:dyDescent="0.25">
      <c r="A269" t="s">
        <v>1924</v>
      </c>
      <c r="B269" t="s">
        <v>6564</v>
      </c>
      <c r="C269" t="s">
        <v>6562</v>
      </c>
      <c r="E269" t="s">
        <v>7278</v>
      </c>
      <c r="F269" t="s">
        <v>1923</v>
      </c>
      <c r="G269" t="s">
        <v>6567</v>
      </c>
      <c r="H269">
        <v>6</v>
      </c>
      <c r="I269">
        <v>3</v>
      </c>
      <c r="J269">
        <v>3</v>
      </c>
      <c r="K269">
        <v>0</v>
      </c>
      <c r="L269">
        <v>4</v>
      </c>
      <c r="M269">
        <v>0</v>
      </c>
      <c r="N269">
        <v>0</v>
      </c>
      <c r="O269">
        <v>3</v>
      </c>
      <c r="P269">
        <v>0</v>
      </c>
      <c r="Q269">
        <v>1</v>
      </c>
      <c r="R269">
        <v>2</v>
      </c>
      <c r="S269">
        <v>1</v>
      </c>
      <c r="T269">
        <v>0</v>
      </c>
      <c r="U269">
        <v>0</v>
      </c>
      <c r="V269">
        <v>0</v>
      </c>
    </row>
    <row r="270" spans="1:22" x14ac:dyDescent="0.25">
      <c r="A270" t="s">
        <v>1929</v>
      </c>
      <c r="B270" t="s">
        <v>6564</v>
      </c>
      <c r="C270" t="s">
        <v>6562</v>
      </c>
      <c r="E270" t="s">
        <v>8386</v>
      </c>
      <c r="F270" t="s">
        <v>1928</v>
      </c>
      <c r="G270" t="s">
        <v>6567</v>
      </c>
      <c r="H270">
        <v>57</v>
      </c>
      <c r="I270">
        <v>37</v>
      </c>
      <c r="J270">
        <v>21</v>
      </c>
      <c r="K270">
        <v>2</v>
      </c>
      <c r="L270">
        <v>0</v>
      </c>
      <c r="M270">
        <v>29</v>
      </c>
      <c r="N270">
        <v>5</v>
      </c>
      <c r="O270">
        <v>0</v>
      </c>
      <c r="P270">
        <v>0</v>
      </c>
      <c r="Q270">
        <v>1</v>
      </c>
      <c r="R270">
        <v>9</v>
      </c>
      <c r="S270">
        <v>11</v>
      </c>
      <c r="T270">
        <v>3</v>
      </c>
      <c r="U270">
        <v>4</v>
      </c>
      <c r="V270">
        <v>27</v>
      </c>
    </row>
    <row r="271" spans="1:22" x14ac:dyDescent="0.25">
      <c r="A271" t="s">
        <v>6906</v>
      </c>
      <c r="B271" t="s">
        <v>6564</v>
      </c>
      <c r="C271" t="s">
        <v>6562</v>
      </c>
      <c r="E271" t="s">
        <v>6907</v>
      </c>
      <c r="F271" t="s">
        <v>1937</v>
      </c>
      <c r="G271" t="s">
        <v>6567</v>
      </c>
      <c r="H271">
        <v>19</v>
      </c>
      <c r="I271">
        <v>13</v>
      </c>
      <c r="J271">
        <v>6</v>
      </c>
      <c r="K271">
        <v>13</v>
      </c>
      <c r="L271">
        <v>2</v>
      </c>
      <c r="M271">
        <v>0</v>
      </c>
      <c r="N271">
        <v>0</v>
      </c>
      <c r="O271">
        <v>0</v>
      </c>
      <c r="P271">
        <v>0</v>
      </c>
      <c r="Q271">
        <v>5</v>
      </c>
      <c r="R271">
        <v>0</v>
      </c>
      <c r="S271">
        <v>1</v>
      </c>
      <c r="T271">
        <v>10</v>
      </c>
      <c r="U271">
        <v>2</v>
      </c>
      <c r="V271">
        <v>0</v>
      </c>
    </row>
    <row r="272" spans="1:22" x14ac:dyDescent="0.25">
      <c r="A272" t="s">
        <v>7168</v>
      </c>
      <c r="B272" t="s">
        <v>6564</v>
      </c>
      <c r="C272" t="s">
        <v>6562</v>
      </c>
      <c r="E272" t="s">
        <v>7169</v>
      </c>
      <c r="F272" t="s">
        <v>1940</v>
      </c>
      <c r="G272" t="s">
        <v>6567</v>
      </c>
      <c r="H272">
        <v>1</v>
      </c>
      <c r="I272">
        <v>1</v>
      </c>
      <c r="J272">
        <v>0</v>
      </c>
      <c r="K272">
        <v>0</v>
      </c>
      <c r="L272">
        <v>0</v>
      </c>
      <c r="M272">
        <v>0</v>
      </c>
      <c r="N272">
        <v>0</v>
      </c>
      <c r="O272">
        <v>0</v>
      </c>
      <c r="P272">
        <v>0</v>
      </c>
      <c r="Q272">
        <v>0</v>
      </c>
      <c r="R272">
        <v>0</v>
      </c>
      <c r="S272">
        <v>0</v>
      </c>
      <c r="T272">
        <v>0</v>
      </c>
      <c r="U272">
        <v>0</v>
      </c>
      <c r="V272">
        <v>1</v>
      </c>
    </row>
    <row r="273" spans="1:22" x14ac:dyDescent="0.25">
      <c r="A273" t="s">
        <v>6895</v>
      </c>
      <c r="B273" t="s">
        <v>6564</v>
      </c>
      <c r="C273" t="s">
        <v>6562</v>
      </c>
      <c r="E273" t="s">
        <v>6896</v>
      </c>
      <c r="F273" t="s">
        <v>1946</v>
      </c>
      <c r="G273" t="s">
        <v>6567</v>
      </c>
      <c r="H273">
        <v>14</v>
      </c>
      <c r="I273">
        <v>9</v>
      </c>
      <c r="J273">
        <v>5</v>
      </c>
      <c r="K273">
        <v>0</v>
      </c>
      <c r="L273">
        <v>0</v>
      </c>
      <c r="M273">
        <v>2</v>
      </c>
      <c r="N273">
        <v>0</v>
      </c>
      <c r="O273">
        <v>0</v>
      </c>
      <c r="P273">
        <v>3</v>
      </c>
      <c r="Q273">
        <v>0</v>
      </c>
      <c r="R273">
        <v>8</v>
      </c>
      <c r="S273">
        <v>3</v>
      </c>
      <c r="T273">
        <v>0</v>
      </c>
      <c r="U273">
        <v>1</v>
      </c>
      <c r="V273">
        <v>0</v>
      </c>
    </row>
    <row r="274" spans="1:22" x14ac:dyDescent="0.25">
      <c r="A274" t="s">
        <v>7214</v>
      </c>
      <c r="B274" t="s">
        <v>6564</v>
      </c>
      <c r="C274" t="s">
        <v>6562</v>
      </c>
      <c r="E274" t="s">
        <v>7215</v>
      </c>
      <c r="F274" t="s">
        <v>1951</v>
      </c>
      <c r="G274" t="s">
        <v>6567</v>
      </c>
      <c r="H274">
        <v>11</v>
      </c>
      <c r="I274">
        <v>6</v>
      </c>
      <c r="J274">
        <v>5</v>
      </c>
      <c r="K274">
        <v>0</v>
      </c>
      <c r="L274">
        <v>7</v>
      </c>
      <c r="M274">
        <v>2</v>
      </c>
      <c r="N274">
        <v>0</v>
      </c>
      <c r="O274">
        <v>0</v>
      </c>
      <c r="P274">
        <v>0</v>
      </c>
      <c r="Q274">
        <v>1</v>
      </c>
      <c r="R274">
        <v>0</v>
      </c>
      <c r="S274">
        <v>0</v>
      </c>
      <c r="T274">
        <v>1</v>
      </c>
      <c r="U274">
        <v>0</v>
      </c>
      <c r="V274">
        <v>7</v>
      </c>
    </row>
    <row r="275" spans="1:22" x14ac:dyDescent="0.25">
      <c r="A275" t="s">
        <v>1957</v>
      </c>
      <c r="B275" t="s">
        <v>6564</v>
      </c>
      <c r="C275" t="s">
        <v>6562</v>
      </c>
      <c r="E275" t="s">
        <v>8387</v>
      </c>
      <c r="F275" t="s">
        <v>1956</v>
      </c>
      <c r="G275" t="s">
        <v>6567</v>
      </c>
      <c r="H275">
        <v>1</v>
      </c>
      <c r="I275">
        <v>1</v>
      </c>
      <c r="J275">
        <v>0</v>
      </c>
      <c r="K275">
        <v>0</v>
      </c>
      <c r="L275">
        <v>0</v>
      </c>
      <c r="M275">
        <v>0</v>
      </c>
      <c r="N275">
        <v>0</v>
      </c>
      <c r="O275">
        <v>0</v>
      </c>
      <c r="P275">
        <v>0</v>
      </c>
      <c r="Q275">
        <v>0</v>
      </c>
      <c r="R275">
        <v>0</v>
      </c>
      <c r="S275">
        <v>0</v>
      </c>
      <c r="T275">
        <v>0</v>
      </c>
      <c r="U275">
        <v>0</v>
      </c>
      <c r="V275">
        <v>1</v>
      </c>
    </row>
    <row r="276" spans="1:22" x14ac:dyDescent="0.25">
      <c r="A276" t="s">
        <v>1977</v>
      </c>
      <c r="B276" t="s">
        <v>6564</v>
      </c>
      <c r="C276" t="s">
        <v>6562</v>
      </c>
      <c r="E276" t="s">
        <v>8388</v>
      </c>
      <c r="F276" t="s">
        <v>1976</v>
      </c>
      <c r="G276" t="s">
        <v>6567</v>
      </c>
      <c r="H276">
        <v>13</v>
      </c>
      <c r="I276">
        <v>8</v>
      </c>
      <c r="J276">
        <v>5</v>
      </c>
      <c r="K276">
        <v>2</v>
      </c>
      <c r="L276">
        <v>4</v>
      </c>
      <c r="M276">
        <v>0</v>
      </c>
      <c r="N276">
        <v>0</v>
      </c>
      <c r="O276">
        <v>3</v>
      </c>
      <c r="P276">
        <v>0</v>
      </c>
      <c r="Q276">
        <v>0</v>
      </c>
      <c r="R276">
        <v>0</v>
      </c>
      <c r="S276">
        <v>0</v>
      </c>
      <c r="T276">
        <v>0</v>
      </c>
      <c r="U276">
        <v>2</v>
      </c>
      <c r="V276">
        <v>0</v>
      </c>
    </row>
    <row r="277" spans="1:22" x14ac:dyDescent="0.25">
      <c r="A277" t="s">
        <v>8389</v>
      </c>
      <c r="B277" t="s">
        <v>6564</v>
      </c>
      <c r="C277" t="s">
        <v>6562</v>
      </c>
      <c r="F277" t="s">
        <v>8390</v>
      </c>
      <c r="G277" t="s">
        <v>8391</v>
      </c>
      <c r="H277">
        <v>3</v>
      </c>
      <c r="I277">
        <v>2</v>
      </c>
      <c r="J277">
        <v>1</v>
      </c>
      <c r="K277">
        <v>0</v>
      </c>
      <c r="L277">
        <v>0</v>
      </c>
      <c r="M277">
        <v>0</v>
      </c>
      <c r="N277">
        <v>0</v>
      </c>
      <c r="O277">
        <v>0</v>
      </c>
      <c r="P277">
        <v>2</v>
      </c>
      <c r="Q277">
        <v>0</v>
      </c>
      <c r="R277">
        <v>0</v>
      </c>
      <c r="S277">
        <v>0</v>
      </c>
      <c r="T277">
        <v>0</v>
      </c>
      <c r="U277">
        <v>3</v>
      </c>
      <c r="V277">
        <v>0</v>
      </c>
    </row>
    <row r="278" spans="1:22" x14ac:dyDescent="0.25">
      <c r="A278" t="s">
        <v>1989</v>
      </c>
      <c r="B278" t="s">
        <v>6564</v>
      </c>
      <c r="C278" t="s">
        <v>6562</v>
      </c>
      <c r="E278" t="s">
        <v>8392</v>
      </c>
      <c r="F278" t="s">
        <v>1988</v>
      </c>
      <c r="G278" t="s">
        <v>6567</v>
      </c>
      <c r="H278">
        <v>5</v>
      </c>
      <c r="I278">
        <v>4</v>
      </c>
      <c r="J278">
        <v>3</v>
      </c>
      <c r="K278">
        <v>0</v>
      </c>
      <c r="L278">
        <v>0</v>
      </c>
      <c r="M278">
        <v>11</v>
      </c>
      <c r="N278">
        <v>0</v>
      </c>
      <c r="O278">
        <v>0</v>
      </c>
      <c r="P278">
        <v>0</v>
      </c>
      <c r="Q278">
        <v>0</v>
      </c>
      <c r="R278">
        <v>0</v>
      </c>
      <c r="S278">
        <v>0</v>
      </c>
      <c r="T278">
        <v>0</v>
      </c>
      <c r="U278">
        <v>0</v>
      </c>
      <c r="V278">
        <v>0</v>
      </c>
    </row>
    <row r="279" spans="1:22" x14ac:dyDescent="0.25">
      <c r="A279" t="s">
        <v>1995</v>
      </c>
      <c r="B279" t="s">
        <v>6564</v>
      </c>
      <c r="C279" t="s">
        <v>6562</v>
      </c>
      <c r="E279" t="s">
        <v>8393</v>
      </c>
      <c r="F279" t="s">
        <v>1994</v>
      </c>
      <c r="G279" t="s">
        <v>6567</v>
      </c>
      <c r="H279">
        <v>1</v>
      </c>
      <c r="I279">
        <v>1</v>
      </c>
      <c r="J279">
        <v>0</v>
      </c>
      <c r="K279">
        <v>0</v>
      </c>
      <c r="L279">
        <v>4</v>
      </c>
      <c r="M279">
        <v>0</v>
      </c>
      <c r="N279">
        <v>0</v>
      </c>
      <c r="O279">
        <v>0</v>
      </c>
      <c r="P279">
        <v>0</v>
      </c>
      <c r="Q279">
        <v>0</v>
      </c>
      <c r="R279">
        <v>0</v>
      </c>
      <c r="S279">
        <v>0</v>
      </c>
      <c r="T279">
        <v>0</v>
      </c>
      <c r="U279">
        <v>0</v>
      </c>
      <c r="V279">
        <v>0</v>
      </c>
    </row>
    <row r="280" spans="1:22" x14ac:dyDescent="0.25">
      <c r="A280" t="s">
        <v>8394</v>
      </c>
      <c r="B280" t="s">
        <v>6564</v>
      </c>
      <c r="C280" t="s">
        <v>6562</v>
      </c>
      <c r="E280" t="s">
        <v>8395</v>
      </c>
      <c r="F280" t="s">
        <v>8396</v>
      </c>
      <c r="G280" t="s">
        <v>6567</v>
      </c>
      <c r="H280">
        <v>3</v>
      </c>
      <c r="I280">
        <v>2</v>
      </c>
      <c r="J280">
        <v>1</v>
      </c>
      <c r="K280">
        <v>1</v>
      </c>
      <c r="L280">
        <v>0</v>
      </c>
      <c r="M280">
        <v>0</v>
      </c>
      <c r="N280">
        <v>0</v>
      </c>
      <c r="O280">
        <v>0</v>
      </c>
      <c r="P280">
        <v>0</v>
      </c>
      <c r="Q280">
        <v>0</v>
      </c>
      <c r="R280">
        <v>0</v>
      </c>
      <c r="S280">
        <v>0</v>
      </c>
      <c r="T280">
        <v>0</v>
      </c>
      <c r="U280">
        <v>0</v>
      </c>
      <c r="V280">
        <v>0</v>
      </c>
    </row>
    <row r="281" spans="1:22" x14ac:dyDescent="0.25">
      <c r="A281" t="s">
        <v>8397</v>
      </c>
      <c r="B281" t="s">
        <v>6564</v>
      </c>
      <c r="C281" t="s">
        <v>6562</v>
      </c>
      <c r="E281" t="s">
        <v>8398</v>
      </c>
      <c r="F281" t="s">
        <v>8399</v>
      </c>
      <c r="G281" t="s">
        <v>8400</v>
      </c>
      <c r="H281">
        <v>11</v>
      </c>
      <c r="I281">
        <v>10</v>
      </c>
      <c r="J281">
        <v>3</v>
      </c>
      <c r="K281">
        <v>0</v>
      </c>
      <c r="L281">
        <v>2</v>
      </c>
      <c r="M281">
        <v>0</v>
      </c>
      <c r="N281">
        <v>0</v>
      </c>
      <c r="O281">
        <v>0</v>
      </c>
      <c r="P281">
        <v>0</v>
      </c>
      <c r="Q281">
        <v>0</v>
      </c>
      <c r="R281">
        <v>0</v>
      </c>
      <c r="S281">
        <v>0</v>
      </c>
      <c r="T281">
        <v>1</v>
      </c>
      <c r="U281">
        <v>3</v>
      </c>
      <c r="V281">
        <v>0</v>
      </c>
    </row>
    <row r="282" spans="1:22" x14ac:dyDescent="0.25">
      <c r="A282" t="s">
        <v>8401</v>
      </c>
      <c r="B282" t="s">
        <v>6564</v>
      </c>
      <c r="C282" t="s">
        <v>6562</v>
      </c>
      <c r="E282" t="s">
        <v>8402</v>
      </c>
      <c r="F282" t="s">
        <v>8403</v>
      </c>
      <c r="G282" t="s">
        <v>8404</v>
      </c>
      <c r="H282">
        <v>8</v>
      </c>
      <c r="I282">
        <v>7</v>
      </c>
      <c r="J282">
        <v>1</v>
      </c>
      <c r="K282">
        <v>3</v>
      </c>
      <c r="L282">
        <v>0</v>
      </c>
      <c r="M282">
        <v>4</v>
      </c>
      <c r="N282">
        <v>0</v>
      </c>
      <c r="O282">
        <v>1</v>
      </c>
      <c r="P282">
        <v>0</v>
      </c>
      <c r="Q282">
        <v>0</v>
      </c>
      <c r="R282">
        <v>0</v>
      </c>
      <c r="S282">
        <v>1</v>
      </c>
      <c r="T282">
        <v>1</v>
      </c>
      <c r="U282">
        <v>0</v>
      </c>
      <c r="V282">
        <v>0</v>
      </c>
    </row>
    <row r="283" spans="1:22" x14ac:dyDescent="0.25">
      <c r="A283" t="s">
        <v>1997</v>
      </c>
      <c r="B283" t="s">
        <v>6564</v>
      </c>
      <c r="C283" t="s">
        <v>6562</v>
      </c>
      <c r="E283" t="s">
        <v>8405</v>
      </c>
      <c r="F283" t="s">
        <v>1996</v>
      </c>
      <c r="G283" t="s">
        <v>8406</v>
      </c>
      <c r="H283">
        <v>3</v>
      </c>
      <c r="I283">
        <v>3</v>
      </c>
      <c r="J283">
        <v>0</v>
      </c>
      <c r="K283">
        <v>0</v>
      </c>
      <c r="L283">
        <v>0</v>
      </c>
      <c r="M283">
        <v>1</v>
      </c>
      <c r="N283">
        <v>0</v>
      </c>
      <c r="O283">
        <v>0</v>
      </c>
      <c r="P283">
        <v>0</v>
      </c>
      <c r="Q283">
        <v>0</v>
      </c>
      <c r="R283">
        <v>0</v>
      </c>
      <c r="S283">
        <v>0</v>
      </c>
      <c r="T283">
        <v>0</v>
      </c>
      <c r="U283">
        <v>0</v>
      </c>
      <c r="V283">
        <v>0</v>
      </c>
    </row>
    <row r="284" spans="1:22" x14ac:dyDescent="0.25">
      <c r="A284" t="s">
        <v>1999</v>
      </c>
      <c r="B284" t="s">
        <v>6564</v>
      </c>
      <c r="C284" t="s">
        <v>6562</v>
      </c>
      <c r="E284" t="s">
        <v>8407</v>
      </c>
      <c r="F284" t="s">
        <v>1998</v>
      </c>
      <c r="G284" t="s">
        <v>8408</v>
      </c>
      <c r="H284">
        <v>12</v>
      </c>
      <c r="I284">
        <v>12</v>
      </c>
      <c r="J284">
        <v>0</v>
      </c>
      <c r="K284">
        <v>0</v>
      </c>
      <c r="L284">
        <v>0</v>
      </c>
      <c r="M284">
        <v>1</v>
      </c>
      <c r="N284">
        <v>0</v>
      </c>
      <c r="O284">
        <v>1</v>
      </c>
      <c r="P284">
        <v>4</v>
      </c>
      <c r="Q284">
        <v>1</v>
      </c>
      <c r="R284">
        <v>0</v>
      </c>
      <c r="S284">
        <v>3</v>
      </c>
      <c r="T284">
        <v>4</v>
      </c>
      <c r="U284">
        <v>3</v>
      </c>
      <c r="V284">
        <v>0</v>
      </c>
    </row>
    <row r="285" spans="1:22" x14ac:dyDescent="0.25">
      <c r="A285" t="s">
        <v>2012</v>
      </c>
      <c r="B285" t="s">
        <v>6564</v>
      </c>
      <c r="C285" t="s">
        <v>6562</v>
      </c>
      <c r="E285" t="s">
        <v>7583</v>
      </c>
      <c r="F285" t="s">
        <v>2011</v>
      </c>
      <c r="G285" t="s">
        <v>6567</v>
      </c>
      <c r="H285">
        <v>3</v>
      </c>
      <c r="I285">
        <v>2</v>
      </c>
      <c r="J285">
        <v>1</v>
      </c>
      <c r="K285">
        <v>1</v>
      </c>
      <c r="L285">
        <v>0</v>
      </c>
      <c r="M285">
        <v>0</v>
      </c>
      <c r="N285">
        <v>0</v>
      </c>
      <c r="O285">
        <v>1</v>
      </c>
      <c r="P285">
        <v>0</v>
      </c>
      <c r="Q285">
        <v>0</v>
      </c>
      <c r="R285">
        <v>0</v>
      </c>
      <c r="S285">
        <v>0</v>
      </c>
      <c r="T285">
        <v>0</v>
      </c>
      <c r="U285">
        <v>0</v>
      </c>
      <c r="V285">
        <v>0</v>
      </c>
    </row>
    <row r="286" spans="1:22" x14ac:dyDescent="0.25">
      <c r="A286" t="s">
        <v>2015</v>
      </c>
      <c r="B286" t="s">
        <v>6564</v>
      </c>
      <c r="C286" t="s">
        <v>6562</v>
      </c>
      <c r="E286" t="s">
        <v>6664</v>
      </c>
      <c r="F286" t="s">
        <v>2014</v>
      </c>
      <c r="G286" t="s">
        <v>6567</v>
      </c>
      <c r="H286">
        <v>7</v>
      </c>
      <c r="I286">
        <v>5</v>
      </c>
      <c r="J286">
        <v>3</v>
      </c>
      <c r="K286">
        <v>0</v>
      </c>
      <c r="L286">
        <v>0</v>
      </c>
      <c r="M286">
        <v>0</v>
      </c>
      <c r="N286">
        <v>0</v>
      </c>
      <c r="O286">
        <v>0</v>
      </c>
      <c r="P286">
        <v>1</v>
      </c>
      <c r="Q286">
        <v>0</v>
      </c>
      <c r="R286">
        <v>2</v>
      </c>
      <c r="S286">
        <v>0</v>
      </c>
      <c r="T286">
        <v>1</v>
      </c>
      <c r="U286">
        <v>2</v>
      </c>
      <c r="V286">
        <v>1</v>
      </c>
    </row>
    <row r="287" spans="1:22" x14ac:dyDescent="0.25">
      <c r="A287" t="s">
        <v>2018</v>
      </c>
      <c r="B287" t="s">
        <v>6564</v>
      </c>
      <c r="C287" t="s">
        <v>6562</v>
      </c>
      <c r="E287" t="s">
        <v>6679</v>
      </c>
      <c r="F287" t="s">
        <v>2017</v>
      </c>
      <c r="G287" t="s">
        <v>6567</v>
      </c>
      <c r="H287">
        <v>136</v>
      </c>
      <c r="I287">
        <v>93</v>
      </c>
      <c r="J287">
        <v>44</v>
      </c>
      <c r="K287">
        <v>9</v>
      </c>
      <c r="L287">
        <v>20</v>
      </c>
      <c r="M287">
        <v>4</v>
      </c>
      <c r="N287">
        <v>36</v>
      </c>
      <c r="O287">
        <v>1</v>
      </c>
      <c r="P287">
        <v>14</v>
      </c>
      <c r="Q287">
        <v>47</v>
      </c>
      <c r="R287">
        <v>10</v>
      </c>
      <c r="S287">
        <v>3</v>
      </c>
      <c r="T287">
        <v>2</v>
      </c>
      <c r="U287">
        <v>2</v>
      </c>
      <c r="V287">
        <v>5</v>
      </c>
    </row>
    <row r="288" spans="1:22" x14ac:dyDescent="0.25">
      <c r="A288" t="s">
        <v>2024</v>
      </c>
      <c r="B288" t="s">
        <v>6564</v>
      </c>
      <c r="C288" t="s">
        <v>6562</v>
      </c>
      <c r="E288" t="s">
        <v>8409</v>
      </c>
      <c r="F288" t="s">
        <v>2023</v>
      </c>
      <c r="G288" t="s">
        <v>6567</v>
      </c>
      <c r="H288">
        <v>5</v>
      </c>
      <c r="I288">
        <v>5</v>
      </c>
      <c r="J288">
        <v>0</v>
      </c>
      <c r="K288">
        <v>0</v>
      </c>
      <c r="L288">
        <v>2</v>
      </c>
      <c r="M288">
        <v>0</v>
      </c>
      <c r="N288">
        <v>0</v>
      </c>
      <c r="O288">
        <v>4</v>
      </c>
      <c r="P288">
        <v>0</v>
      </c>
      <c r="Q288">
        <v>0</v>
      </c>
      <c r="R288">
        <v>0</v>
      </c>
      <c r="S288">
        <v>1</v>
      </c>
      <c r="T288">
        <v>1</v>
      </c>
      <c r="U288">
        <v>0</v>
      </c>
      <c r="V288">
        <v>0</v>
      </c>
    </row>
    <row r="289" spans="1:22" x14ac:dyDescent="0.25">
      <c r="A289" t="s">
        <v>8410</v>
      </c>
      <c r="B289" t="s">
        <v>6564</v>
      </c>
      <c r="C289" t="s">
        <v>6562</v>
      </c>
      <c r="E289" t="s">
        <v>8411</v>
      </c>
      <c r="F289" t="s">
        <v>8412</v>
      </c>
      <c r="G289" t="s">
        <v>6567</v>
      </c>
      <c r="H289">
        <v>1</v>
      </c>
      <c r="I289">
        <v>0</v>
      </c>
      <c r="J289">
        <v>1</v>
      </c>
      <c r="K289">
        <v>0</v>
      </c>
      <c r="L289">
        <v>0</v>
      </c>
      <c r="M289">
        <v>1</v>
      </c>
      <c r="N289">
        <v>0</v>
      </c>
      <c r="O289">
        <v>0</v>
      </c>
      <c r="P289">
        <v>0</v>
      </c>
      <c r="Q289">
        <v>0</v>
      </c>
      <c r="R289">
        <v>0</v>
      </c>
      <c r="S289">
        <v>0</v>
      </c>
      <c r="T289">
        <v>0</v>
      </c>
      <c r="U289">
        <v>0</v>
      </c>
      <c r="V289">
        <v>0</v>
      </c>
    </row>
    <row r="290" spans="1:22" x14ac:dyDescent="0.25">
      <c r="A290" t="s">
        <v>8413</v>
      </c>
      <c r="B290" t="s">
        <v>6564</v>
      </c>
      <c r="C290" t="s">
        <v>6562</v>
      </c>
      <c r="E290" t="s">
        <v>8414</v>
      </c>
      <c r="F290" t="s">
        <v>8415</v>
      </c>
      <c r="G290" t="s">
        <v>8416</v>
      </c>
      <c r="H290">
        <v>18</v>
      </c>
      <c r="I290">
        <v>11</v>
      </c>
      <c r="J290">
        <v>9</v>
      </c>
      <c r="K290">
        <v>0</v>
      </c>
      <c r="L290">
        <v>0</v>
      </c>
      <c r="M290">
        <v>0</v>
      </c>
      <c r="N290">
        <v>0</v>
      </c>
      <c r="O290">
        <v>0</v>
      </c>
      <c r="P290">
        <v>0</v>
      </c>
      <c r="Q290">
        <v>0</v>
      </c>
      <c r="R290">
        <v>0</v>
      </c>
      <c r="S290">
        <v>24</v>
      </c>
      <c r="T290">
        <v>0</v>
      </c>
      <c r="U290">
        <v>0</v>
      </c>
      <c r="V290">
        <v>7</v>
      </c>
    </row>
    <row r="291" spans="1:22" x14ac:dyDescent="0.25">
      <c r="A291" t="s">
        <v>2051</v>
      </c>
      <c r="B291" t="s">
        <v>6564</v>
      </c>
      <c r="C291" t="s">
        <v>6562</v>
      </c>
      <c r="E291" t="s">
        <v>6673</v>
      </c>
      <c r="F291" t="s">
        <v>2050</v>
      </c>
      <c r="G291" t="s">
        <v>6567</v>
      </c>
      <c r="H291">
        <v>234</v>
      </c>
      <c r="I291">
        <v>177</v>
      </c>
      <c r="J291">
        <v>59</v>
      </c>
      <c r="K291">
        <v>1</v>
      </c>
      <c r="L291">
        <v>9</v>
      </c>
      <c r="M291">
        <v>20</v>
      </c>
      <c r="N291">
        <v>3</v>
      </c>
      <c r="O291">
        <v>60</v>
      </c>
      <c r="P291">
        <v>50</v>
      </c>
      <c r="Q291">
        <v>2</v>
      </c>
      <c r="R291">
        <v>49</v>
      </c>
      <c r="S291">
        <v>26</v>
      </c>
      <c r="T291">
        <v>22</v>
      </c>
      <c r="U291">
        <v>63</v>
      </c>
      <c r="V291">
        <v>31</v>
      </c>
    </row>
    <row r="292" spans="1:22" x14ac:dyDescent="0.25">
      <c r="A292" t="s">
        <v>2053</v>
      </c>
      <c r="B292" t="s">
        <v>6564</v>
      </c>
      <c r="C292" t="s">
        <v>6562</v>
      </c>
      <c r="E292" t="s">
        <v>6963</v>
      </c>
      <c r="F292" t="s">
        <v>2052</v>
      </c>
      <c r="G292" t="s">
        <v>6567</v>
      </c>
      <c r="H292">
        <v>25</v>
      </c>
      <c r="I292">
        <v>13</v>
      </c>
      <c r="J292">
        <v>13</v>
      </c>
      <c r="K292">
        <v>0</v>
      </c>
      <c r="L292">
        <v>0</v>
      </c>
      <c r="M292">
        <v>0</v>
      </c>
      <c r="N292">
        <v>7</v>
      </c>
      <c r="O292">
        <v>0</v>
      </c>
      <c r="P292">
        <v>0</v>
      </c>
      <c r="Q292">
        <v>8</v>
      </c>
      <c r="R292">
        <v>5</v>
      </c>
      <c r="S292">
        <v>8</v>
      </c>
      <c r="T292">
        <v>3</v>
      </c>
      <c r="U292">
        <v>3</v>
      </c>
      <c r="V292">
        <v>0</v>
      </c>
    </row>
    <row r="293" spans="1:22" x14ac:dyDescent="0.25">
      <c r="A293" t="s">
        <v>2056</v>
      </c>
      <c r="B293" t="s">
        <v>6564</v>
      </c>
      <c r="C293" t="s">
        <v>6562</v>
      </c>
      <c r="E293" t="s">
        <v>6954</v>
      </c>
      <c r="F293" t="s">
        <v>2055</v>
      </c>
      <c r="G293" t="s">
        <v>6567</v>
      </c>
      <c r="H293">
        <v>20</v>
      </c>
      <c r="I293">
        <v>15</v>
      </c>
      <c r="J293">
        <v>5</v>
      </c>
      <c r="K293">
        <v>0</v>
      </c>
      <c r="L293">
        <v>4</v>
      </c>
      <c r="M293">
        <v>1</v>
      </c>
      <c r="N293">
        <v>1</v>
      </c>
      <c r="O293">
        <v>1</v>
      </c>
      <c r="P293">
        <v>1</v>
      </c>
      <c r="Q293">
        <v>5</v>
      </c>
      <c r="R293">
        <v>4</v>
      </c>
      <c r="S293">
        <v>2</v>
      </c>
      <c r="T293">
        <v>3</v>
      </c>
      <c r="U293">
        <v>8</v>
      </c>
      <c r="V293">
        <v>1</v>
      </c>
    </row>
    <row r="294" spans="1:22" x14ac:dyDescent="0.25">
      <c r="A294" t="s">
        <v>2059</v>
      </c>
      <c r="B294" t="s">
        <v>6564</v>
      </c>
      <c r="C294" t="s">
        <v>6562</v>
      </c>
      <c r="E294" t="s">
        <v>6804</v>
      </c>
      <c r="F294" t="s">
        <v>2058</v>
      </c>
      <c r="G294" t="s">
        <v>6567</v>
      </c>
      <c r="H294">
        <v>7</v>
      </c>
      <c r="I294">
        <v>5</v>
      </c>
      <c r="J294">
        <v>2</v>
      </c>
      <c r="K294">
        <v>0</v>
      </c>
      <c r="L294">
        <v>0</v>
      </c>
      <c r="M294">
        <v>0</v>
      </c>
      <c r="N294">
        <v>0</v>
      </c>
      <c r="O294">
        <v>0</v>
      </c>
      <c r="P294">
        <v>0</v>
      </c>
      <c r="Q294">
        <v>0</v>
      </c>
      <c r="R294">
        <v>0</v>
      </c>
      <c r="S294">
        <v>0</v>
      </c>
      <c r="T294">
        <v>20</v>
      </c>
      <c r="U294">
        <v>0</v>
      </c>
      <c r="V294">
        <v>1</v>
      </c>
    </row>
    <row r="295" spans="1:22" x14ac:dyDescent="0.25">
      <c r="A295" t="s">
        <v>2061</v>
      </c>
      <c r="B295" t="s">
        <v>6564</v>
      </c>
      <c r="C295" t="s">
        <v>6562</v>
      </c>
      <c r="E295" t="s">
        <v>7115</v>
      </c>
      <c r="F295" t="s">
        <v>2060</v>
      </c>
      <c r="G295" t="s">
        <v>6567</v>
      </c>
      <c r="H295">
        <v>2</v>
      </c>
      <c r="I295">
        <v>2</v>
      </c>
      <c r="J295">
        <v>2</v>
      </c>
      <c r="K295">
        <v>0</v>
      </c>
      <c r="L295">
        <v>0</v>
      </c>
      <c r="M295">
        <v>0</v>
      </c>
      <c r="N295">
        <v>0</v>
      </c>
      <c r="O295">
        <v>0</v>
      </c>
      <c r="P295">
        <v>1</v>
      </c>
      <c r="Q295">
        <v>0</v>
      </c>
      <c r="R295">
        <v>7</v>
      </c>
      <c r="S295">
        <v>0</v>
      </c>
      <c r="T295">
        <v>1</v>
      </c>
      <c r="U295">
        <v>0</v>
      </c>
      <c r="V295">
        <v>0</v>
      </c>
    </row>
    <row r="296" spans="1:22" x14ac:dyDescent="0.25">
      <c r="A296" t="s">
        <v>2063</v>
      </c>
      <c r="B296" t="s">
        <v>6564</v>
      </c>
      <c r="C296" t="s">
        <v>6562</v>
      </c>
      <c r="E296" t="s">
        <v>6689</v>
      </c>
      <c r="F296" t="s">
        <v>2062</v>
      </c>
      <c r="G296" t="s">
        <v>6567</v>
      </c>
      <c r="H296">
        <v>165</v>
      </c>
      <c r="I296">
        <v>114</v>
      </c>
      <c r="J296">
        <v>51</v>
      </c>
      <c r="K296">
        <v>22</v>
      </c>
      <c r="L296">
        <v>15</v>
      </c>
      <c r="M296">
        <v>1</v>
      </c>
      <c r="N296">
        <v>20</v>
      </c>
      <c r="O296">
        <v>4</v>
      </c>
      <c r="P296">
        <v>3</v>
      </c>
      <c r="Q296">
        <v>14</v>
      </c>
      <c r="R296">
        <v>65</v>
      </c>
      <c r="S296">
        <v>1</v>
      </c>
      <c r="T296">
        <v>29</v>
      </c>
      <c r="U296">
        <v>37</v>
      </c>
      <c r="V296">
        <v>6</v>
      </c>
    </row>
    <row r="297" spans="1:22" x14ac:dyDescent="0.25">
      <c r="A297" t="s">
        <v>8417</v>
      </c>
      <c r="B297" t="s">
        <v>6564</v>
      </c>
      <c r="C297" t="s">
        <v>6562</v>
      </c>
      <c r="E297" t="s">
        <v>8418</v>
      </c>
      <c r="F297" t="s">
        <v>8419</v>
      </c>
      <c r="G297" t="s">
        <v>6567</v>
      </c>
      <c r="H297">
        <v>2475</v>
      </c>
      <c r="I297">
        <v>0</v>
      </c>
      <c r="J297">
        <v>2475</v>
      </c>
      <c r="K297">
        <v>458</v>
      </c>
      <c r="L297">
        <v>405</v>
      </c>
      <c r="M297">
        <v>27</v>
      </c>
      <c r="N297">
        <v>373</v>
      </c>
      <c r="O297">
        <v>23</v>
      </c>
      <c r="P297">
        <v>397</v>
      </c>
      <c r="Q297">
        <v>332</v>
      </c>
      <c r="R297">
        <v>201</v>
      </c>
      <c r="S297">
        <v>147</v>
      </c>
      <c r="T297">
        <v>469</v>
      </c>
      <c r="U297">
        <v>83</v>
      </c>
      <c r="V297">
        <v>19</v>
      </c>
    </row>
    <row r="298" spans="1:22" x14ac:dyDescent="0.25">
      <c r="A298" t="s">
        <v>2066</v>
      </c>
      <c r="B298" t="s">
        <v>6564</v>
      </c>
      <c r="C298" t="s">
        <v>6562</v>
      </c>
      <c r="E298" t="s">
        <v>8420</v>
      </c>
      <c r="F298" t="s">
        <v>2065</v>
      </c>
      <c r="G298" t="s">
        <v>6567</v>
      </c>
      <c r="H298">
        <v>54</v>
      </c>
      <c r="I298">
        <v>37</v>
      </c>
      <c r="J298">
        <v>18</v>
      </c>
      <c r="K298">
        <v>0</v>
      </c>
      <c r="L298">
        <v>4</v>
      </c>
      <c r="M298">
        <v>4</v>
      </c>
      <c r="N298">
        <v>3</v>
      </c>
      <c r="O298">
        <v>3</v>
      </c>
      <c r="P298">
        <v>4</v>
      </c>
      <c r="Q298">
        <v>13</v>
      </c>
      <c r="R298">
        <v>2</v>
      </c>
      <c r="S298">
        <v>3</v>
      </c>
      <c r="T298">
        <v>6</v>
      </c>
      <c r="U298">
        <v>4</v>
      </c>
      <c r="V298">
        <v>13</v>
      </c>
    </row>
    <row r="299" spans="1:22" x14ac:dyDescent="0.25">
      <c r="A299" t="s">
        <v>2068</v>
      </c>
      <c r="B299" t="s">
        <v>6564</v>
      </c>
      <c r="C299" t="s">
        <v>6562</v>
      </c>
      <c r="E299" t="s">
        <v>6660</v>
      </c>
      <c r="F299" t="s">
        <v>2067</v>
      </c>
      <c r="G299" t="s">
        <v>6567</v>
      </c>
      <c r="H299">
        <v>46</v>
      </c>
      <c r="I299">
        <v>22</v>
      </c>
      <c r="J299">
        <v>25</v>
      </c>
      <c r="K299">
        <v>0</v>
      </c>
      <c r="L299">
        <v>4</v>
      </c>
      <c r="M299">
        <v>13</v>
      </c>
      <c r="N299">
        <v>1</v>
      </c>
      <c r="O299">
        <v>6</v>
      </c>
      <c r="P299">
        <v>0</v>
      </c>
      <c r="Q299">
        <v>1</v>
      </c>
      <c r="R299">
        <v>4</v>
      </c>
      <c r="S299">
        <v>17</v>
      </c>
      <c r="T299">
        <v>1</v>
      </c>
      <c r="U299">
        <v>27</v>
      </c>
      <c r="V299">
        <v>15</v>
      </c>
    </row>
    <row r="300" spans="1:22" x14ac:dyDescent="0.25">
      <c r="A300" t="s">
        <v>2070</v>
      </c>
      <c r="B300" t="s">
        <v>6564</v>
      </c>
      <c r="C300" t="s">
        <v>6562</v>
      </c>
      <c r="E300" t="s">
        <v>8421</v>
      </c>
      <c r="F300" t="s">
        <v>2069</v>
      </c>
      <c r="G300" t="s">
        <v>6567</v>
      </c>
      <c r="H300">
        <v>1</v>
      </c>
      <c r="I300">
        <v>0</v>
      </c>
      <c r="J300">
        <v>1</v>
      </c>
      <c r="K300">
        <v>0</v>
      </c>
      <c r="L300">
        <v>4</v>
      </c>
      <c r="M300">
        <v>0</v>
      </c>
      <c r="N300">
        <v>0</v>
      </c>
      <c r="O300">
        <v>0</v>
      </c>
      <c r="P300">
        <v>0</v>
      </c>
      <c r="Q300">
        <v>0</v>
      </c>
      <c r="R300">
        <v>0</v>
      </c>
      <c r="S300">
        <v>0</v>
      </c>
      <c r="T300">
        <v>0</v>
      </c>
      <c r="U300">
        <v>0</v>
      </c>
      <c r="V300">
        <v>0</v>
      </c>
    </row>
    <row r="301" spans="1:22" x14ac:dyDescent="0.25">
      <c r="A301" t="s">
        <v>2089</v>
      </c>
      <c r="B301" t="s">
        <v>6564</v>
      </c>
      <c r="C301" t="s">
        <v>6562</v>
      </c>
      <c r="E301" t="s">
        <v>8422</v>
      </c>
      <c r="F301" t="s">
        <v>2088</v>
      </c>
      <c r="G301" t="s">
        <v>6567</v>
      </c>
      <c r="H301">
        <v>23</v>
      </c>
      <c r="I301">
        <v>18</v>
      </c>
      <c r="J301">
        <v>6</v>
      </c>
      <c r="K301">
        <v>1</v>
      </c>
      <c r="L301">
        <v>1</v>
      </c>
      <c r="M301">
        <v>0</v>
      </c>
      <c r="N301">
        <v>0</v>
      </c>
      <c r="O301">
        <v>2</v>
      </c>
      <c r="P301">
        <v>0</v>
      </c>
      <c r="Q301">
        <v>8</v>
      </c>
      <c r="R301">
        <v>1</v>
      </c>
      <c r="S301">
        <v>9</v>
      </c>
      <c r="T301">
        <v>0</v>
      </c>
      <c r="U301">
        <v>5</v>
      </c>
      <c r="V301">
        <v>0</v>
      </c>
    </row>
    <row r="302" spans="1:22" x14ac:dyDescent="0.25">
      <c r="A302" t="s">
        <v>2093</v>
      </c>
      <c r="B302" t="s">
        <v>6564</v>
      </c>
      <c r="C302" t="s">
        <v>6562</v>
      </c>
      <c r="E302" t="s">
        <v>7803</v>
      </c>
      <c r="F302" t="s">
        <v>2092</v>
      </c>
      <c r="G302" t="s">
        <v>6567</v>
      </c>
      <c r="H302">
        <v>2</v>
      </c>
      <c r="I302">
        <v>2</v>
      </c>
      <c r="J302">
        <v>0</v>
      </c>
      <c r="K302">
        <v>0</v>
      </c>
      <c r="L302">
        <v>0</v>
      </c>
      <c r="M302">
        <v>0</v>
      </c>
      <c r="N302">
        <v>0</v>
      </c>
      <c r="O302">
        <v>0</v>
      </c>
      <c r="P302">
        <v>0</v>
      </c>
      <c r="Q302">
        <v>0</v>
      </c>
      <c r="R302">
        <v>0</v>
      </c>
      <c r="S302">
        <v>2</v>
      </c>
      <c r="T302">
        <v>0</v>
      </c>
      <c r="U302">
        <v>0</v>
      </c>
      <c r="V302">
        <v>0</v>
      </c>
    </row>
    <row r="303" spans="1:22" x14ac:dyDescent="0.25">
      <c r="A303" t="s">
        <v>2107</v>
      </c>
      <c r="B303" t="s">
        <v>6564</v>
      </c>
      <c r="C303" t="s">
        <v>6562</v>
      </c>
      <c r="E303" t="s">
        <v>8423</v>
      </c>
      <c r="F303" t="s">
        <v>2106</v>
      </c>
      <c r="G303" t="s">
        <v>6567</v>
      </c>
      <c r="H303">
        <v>20</v>
      </c>
      <c r="I303">
        <v>13</v>
      </c>
      <c r="J303">
        <v>7</v>
      </c>
      <c r="K303">
        <v>0</v>
      </c>
      <c r="L303">
        <v>1</v>
      </c>
      <c r="M303">
        <v>1</v>
      </c>
      <c r="N303">
        <v>3</v>
      </c>
      <c r="O303">
        <v>14</v>
      </c>
      <c r="P303">
        <v>0</v>
      </c>
      <c r="Q303">
        <v>1</v>
      </c>
      <c r="R303">
        <v>0</v>
      </c>
      <c r="S303">
        <v>4</v>
      </c>
      <c r="T303">
        <v>17</v>
      </c>
      <c r="U303">
        <v>0</v>
      </c>
      <c r="V303">
        <v>1</v>
      </c>
    </row>
    <row r="304" spans="1:22" x14ac:dyDescent="0.25">
      <c r="A304" t="s">
        <v>2109</v>
      </c>
      <c r="B304" t="s">
        <v>6564</v>
      </c>
      <c r="C304" t="s">
        <v>6562</v>
      </c>
      <c r="E304" t="s">
        <v>8424</v>
      </c>
      <c r="F304" t="s">
        <v>2108</v>
      </c>
      <c r="G304" t="s">
        <v>8425</v>
      </c>
      <c r="H304">
        <v>1</v>
      </c>
      <c r="I304">
        <v>1</v>
      </c>
      <c r="J304">
        <v>0</v>
      </c>
      <c r="K304">
        <v>0</v>
      </c>
      <c r="L304">
        <v>0</v>
      </c>
      <c r="M304">
        <v>0</v>
      </c>
      <c r="N304">
        <v>0</v>
      </c>
      <c r="O304">
        <v>0</v>
      </c>
      <c r="P304">
        <v>0</v>
      </c>
      <c r="Q304">
        <v>0</v>
      </c>
      <c r="R304">
        <v>1</v>
      </c>
      <c r="S304">
        <v>0</v>
      </c>
      <c r="T304">
        <v>0</v>
      </c>
      <c r="U304">
        <v>0</v>
      </c>
      <c r="V304">
        <v>0</v>
      </c>
    </row>
    <row r="305" spans="1:22" x14ac:dyDescent="0.25">
      <c r="A305" t="s">
        <v>2119</v>
      </c>
      <c r="B305" t="s">
        <v>6564</v>
      </c>
      <c r="C305" t="s">
        <v>6562</v>
      </c>
      <c r="E305" t="s">
        <v>7504</v>
      </c>
      <c r="F305" t="s">
        <v>2118</v>
      </c>
      <c r="G305" t="s">
        <v>7505</v>
      </c>
      <c r="H305">
        <v>7</v>
      </c>
      <c r="I305">
        <v>6</v>
      </c>
      <c r="J305">
        <v>3</v>
      </c>
      <c r="K305">
        <v>0</v>
      </c>
      <c r="L305">
        <v>4</v>
      </c>
      <c r="M305">
        <v>0</v>
      </c>
      <c r="N305">
        <v>0</v>
      </c>
      <c r="O305">
        <v>1</v>
      </c>
      <c r="P305">
        <v>2</v>
      </c>
      <c r="Q305">
        <v>0</v>
      </c>
      <c r="R305">
        <v>0</v>
      </c>
      <c r="S305">
        <v>0</v>
      </c>
      <c r="T305">
        <v>0</v>
      </c>
      <c r="U305">
        <v>1</v>
      </c>
      <c r="V305">
        <v>0</v>
      </c>
    </row>
    <row r="306" spans="1:22" x14ac:dyDescent="0.25">
      <c r="A306" t="s">
        <v>2123</v>
      </c>
      <c r="B306" t="s">
        <v>6564</v>
      </c>
      <c r="C306" t="s">
        <v>6562</v>
      </c>
      <c r="E306" t="s">
        <v>7411</v>
      </c>
      <c r="F306" t="s">
        <v>2122</v>
      </c>
      <c r="G306" t="s">
        <v>6567</v>
      </c>
      <c r="H306">
        <v>11</v>
      </c>
      <c r="I306">
        <v>8</v>
      </c>
      <c r="J306">
        <v>3</v>
      </c>
      <c r="K306">
        <v>0</v>
      </c>
      <c r="L306">
        <v>0</v>
      </c>
      <c r="M306">
        <v>1</v>
      </c>
      <c r="N306">
        <v>1</v>
      </c>
      <c r="O306">
        <v>3</v>
      </c>
      <c r="P306">
        <v>4</v>
      </c>
      <c r="Q306">
        <v>4</v>
      </c>
      <c r="R306">
        <v>0</v>
      </c>
      <c r="S306">
        <v>3</v>
      </c>
      <c r="T306">
        <v>0</v>
      </c>
      <c r="U306">
        <v>3</v>
      </c>
      <c r="V306">
        <v>0</v>
      </c>
    </row>
    <row r="307" spans="1:22" x14ac:dyDescent="0.25">
      <c r="A307" t="s">
        <v>2130</v>
      </c>
      <c r="B307" t="s">
        <v>6564</v>
      </c>
      <c r="C307" t="s">
        <v>6562</v>
      </c>
      <c r="E307" t="s">
        <v>6740</v>
      </c>
      <c r="F307" t="s">
        <v>2129</v>
      </c>
      <c r="G307" t="s">
        <v>6567</v>
      </c>
      <c r="H307">
        <v>21</v>
      </c>
      <c r="I307">
        <v>13</v>
      </c>
      <c r="J307">
        <v>8</v>
      </c>
      <c r="K307">
        <v>6</v>
      </c>
      <c r="L307">
        <v>7</v>
      </c>
      <c r="M307">
        <v>0</v>
      </c>
      <c r="N307">
        <v>2</v>
      </c>
      <c r="O307">
        <v>3</v>
      </c>
      <c r="P307">
        <v>1</v>
      </c>
      <c r="Q307">
        <v>1</v>
      </c>
      <c r="R307">
        <v>2</v>
      </c>
      <c r="S307">
        <v>1</v>
      </c>
      <c r="T307">
        <v>0</v>
      </c>
      <c r="U307">
        <v>0</v>
      </c>
      <c r="V307">
        <v>0</v>
      </c>
    </row>
    <row r="308" spans="1:22" x14ac:dyDescent="0.25">
      <c r="A308" t="s">
        <v>6781</v>
      </c>
      <c r="B308" t="s">
        <v>6564</v>
      </c>
      <c r="C308" t="s">
        <v>6562</v>
      </c>
      <c r="E308" t="s">
        <v>6782</v>
      </c>
      <c r="F308" t="s">
        <v>2131</v>
      </c>
      <c r="G308" t="s">
        <v>6783</v>
      </c>
      <c r="H308">
        <v>126</v>
      </c>
      <c r="I308">
        <v>93</v>
      </c>
      <c r="J308">
        <v>35</v>
      </c>
      <c r="K308">
        <v>15</v>
      </c>
      <c r="L308">
        <v>29</v>
      </c>
      <c r="M308">
        <v>2</v>
      </c>
      <c r="N308">
        <v>12</v>
      </c>
      <c r="O308">
        <v>6</v>
      </c>
      <c r="P308">
        <v>21</v>
      </c>
      <c r="Q308">
        <v>3</v>
      </c>
      <c r="R308">
        <v>16</v>
      </c>
      <c r="S308">
        <v>8</v>
      </c>
      <c r="T308">
        <v>4</v>
      </c>
      <c r="U308">
        <v>18</v>
      </c>
      <c r="V308">
        <v>5</v>
      </c>
    </row>
    <row r="309" spans="1:22" x14ac:dyDescent="0.25">
      <c r="A309" t="s">
        <v>8426</v>
      </c>
      <c r="B309" t="s">
        <v>6564</v>
      </c>
      <c r="C309" t="s">
        <v>6562</v>
      </c>
      <c r="E309" t="s">
        <v>8427</v>
      </c>
      <c r="F309" t="s">
        <v>2133</v>
      </c>
      <c r="G309" t="s">
        <v>6567</v>
      </c>
      <c r="H309">
        <v>2</v>
      </c>
      <c r="I309">
        <v>2</v>
      </c>
      <c r="J309">
        <v>0</v>
      </c>
      <c r="K309">
        <v>1</v>
      </c>
      <c r="L309">
        <v>0</v>
      </c>
      <c r="M309">
        <v>0</v>
      </c>
      <c r="N309">
        <v>0</v>
      </c>
      <c r="O309">
        <v>0</v>
      </c>
      <c r="P309">
        <v>0</v>
      </c>
      <c r="Q309">
        <v>0</v>
      </c>
      <c r="R309">
        <v>0</v>
      </c>
      <c r="S309">
        <v>0</v>
      </c>
      <c r="T309">
        <v>0</v>
      </c>
      <c r="U309">
        <v>0</v>
      </c>
      <c r="V309">
        <v>0</v>
      </c>
    </row>
    <row r="310" spans="1:22" x14ac:dyDescent="0.25">
      <c r="A310" t="s">
        <v>7186</v>
      </c>
      <c r="B310" t="s">
        <v>6564</v>
      </c>
      <c r="C310" t="s">
        <v>6562</v>
      </c>
      <c r="E310" t="s">
        <v>7187</v>
      </c>
      <c r="F310" t="s">
        <v>2135</v>
      </c>
      <c r="G310" t="s">
        <v>7188</v>
      </c>
      <c r="H310">
        <v>23</v>
      </c>
      <c r="I310">
        <v>18</v>
      </c>
      <c r="J310">
        <v>5</v>
      </c>
      <c r="K310">
        <v>0</v>
      </c>
      <c r="L310">
        <v>0</v>
      </c>
      <c r="M310">
        <v>6</v>
      </c>
      <c r="N310">
        <v>1</v>
      </c>
      <c r="O310">
        <v>0</v>
      </c>
      <c r="P310">
        <v>0</v>
      </c>
      <c r="Q310">
        <v>0</v>
      </c>
      <c r="R310">
        <v>7</v>
      </c>
      <c r="S310">
        <v>0</v>
      </c>
      <c r="T310">
        <v>1</v>
      </c>
      <c r="U310">
        <v>5</v>
      </c>
      <c r="V310">
        <v>17</v>
      </c>
    </row>
    <row r="311" spans="1:22" x14ac:dyDescent="0.25">
      <c r="A311" t="s">
        <v>2138</v>
      </c>
      <c r="B311" t="s">
        <v>6564</v>
      </c>
      <c r="C311" t="s">
        <v>6562</v>
      </c>
      <c r="E311" t="s">
        <v>8428</v>
      </c>
      <c r="F311" t="s">
        <v>2137</v>
      </c>
      <c r="G311" t="s">
        <v>8429</v>
      </c>
      <c r="H311">
        <v>1</v>
      </c>
      <c r="I311">
        <v>1</v>
      </c>
      <c r="J311">
        <v>0</v>
      </c>
      <c r="K311">
        <v>0</v>
      </c>
      <c r="L311">
        <v>0</v>
      </c>
      <c r="M311">
        <v>0</v>
      </c>
      <c r="N311">
        <v>0</v>
      </c>
      <c r="O311">
        <v>0</v>
      </c>
      <c r="P311">
        <v>0</v>
      </c>
      <c r="Q311">
        <v>0</v>
      </c>
      <c r="R311">
        <v>0</v>
      </c>
      <c r="S311">
        <v>0</v>
      </c>
      <c r="T311">
        <v>1</v>
      </c>
      <c r="U311">
        <v>0</v>
      </c>
      <c r="V311">
        <v>0</v>
      </c>
    </row>
    <row r="312" spans="1:22" x14ac:dyDescent="0.25">
      <c r="A312" t="s">
        <v>2143</v>
      </c>
      <c r="B312" t="s">
        <v>6564</v>
      </c>
      <c r="C312" t="s">
        <v>6562</v>
      </c>
      <c r="E312" t="s">
        <v>6837</v>
      </c>
      <c r="F312" t="s">
        <v>2142</v>
      </c>
      <c r="G312" t="s">
        <v>6838</v>
      </c>
      <c r="H312">
        <v>23</v>
      </c>
      <c r="I312">
        <v>14</v>
      </c>
      <c r="J312">
        <v>11</v>
      </c>
      <c r="K312">
        <v>4</v>
      </c>
      <c r="L312">
        <v>2</v>
      </c>
      <c r="M312">
        <v>2</v>
      </c>
      <c r="N312">
        <v>0</v>
      </c>
      <c r="O312">
        <v>4</v>
      </c>
      <c r="P312">
        <v>1</v>
      </c>
      <c r="Q312">
        <v>7</v>
      </c>
      <c r="R312">
        <v>9</v>
      </c>
      <c r="S312">
        <v>5</v>
      </c>
      <c r="T312">
        <v>1</v>
      </c>
      <c r="U312">
        <v>0</v>
      </c>
      <c r="V312">
        <v>0</v>
      </c>
    </row>
    <row r="313" spans="1:22" x14ac:dyDescent="0.25">
      <c r="A313" t="s">
        <v>2155</v>
      </c>
      <c r="B313" t="s">
        <v>6564</v>
      </c>
      <c r="C313" t="s">
        <v>6562</v>
      </c>
      <c r="E313" t="s">
        <v>7038</v>
      </c>
      <c r="F313" t="s">
        <v>2154</v>
      </c>
      <c r="G313" t="s">
        <v>7039</v>
      </c>
      <c r="H313">
        <v>7</v>
      </c>
      <c r="I313">
        <v>6</v>
      </c>
      <c r="J313">
        <v>3</v>
      </c>
      <c r="K313">
        <v>0</v>
      </c>
      <c r="L313">
        <v>2</v>
      </c>
      <c r="M313">
        <v>0</v>
      </c>
      <c r="N313">
        <v>0</v>
      </c>
      <c r="O313">
        <v>0</v>
      </c>
      <c r="P313">
        <v>1</v>
      </c>
      <c r="Q313">
        <v>0</v>
      </c>
      <c r="R313">
        <v>0</v>
      </c>
      <c r="S313">
        <v>0</v>
      </c>
      <c r="T313">
        <v>0</v>
      </c>
      <c r="U313">
        <v>0</v>
      </c>
      <c r="V313">
        <v>0</v>
      </c>
    </row>
    <row r="314" spans="1:22" x14ac:dyDescent="0.25">
      <c r="A314" t="s">
        <v>2161</v>
      </c>
      <c r="B314" t="s">
        <v>6564</v>
      </c>
      <c r="C314" t="s">
        <v>6562</v>
      </c>
      <c r="E314" t="s">
        <v>8430</v>
      </c>
      <c r="F314" t="s">
        <v>2160</v>
      </c>
      <c r="G314" t="s">
        <v>6567</v>
      </c>
      <c r="H314">
        <v>1</v>
      </c>
      <c r="I314">
        <v>1</v>
      </c>
      <c r="J314">
        <v>0</v>
      </c>
      <c r="K314">
        <v>0</v>
      </c>
      <c r="L314">
        <v>0</v>
      </c>
      <c r="M314">
        <v>0</v>
      </c>
      <c r="N314">
        <v>0</v>
      </c>
      <c r="O314">
        <v>0</v>
      </c>
      <c r="P314">
        <v>0</v>
      </c>
      <c r="Q314">
        <v>0</v>
      </c>
      <c r="R314">
        <v>0</v>
      </c>
      <c r="S314">
        <v>0</v>
      </c>
      <c r="T314">
        <v>0</v>
      </c>
      <c r="U314">
        <v>0</v>
      </c>
      <c r="V314">
        <v>1</v>
      </c>
    </row>
    <row r="315" spans="1:22" x14ac:dyDescent="0.25">
      <c r="A315" t="s">
        <v>2165</v>
      </c>
      <c r="B315" t="s">
        <v>6564</v>
      </c>
      <c r="C315" t="s">
        <v>6562</v>
      </c>
      <c r="E315" t="s">
        <v>7935</v>
      </c>
      <c r="F315" t="s">
        <v>2164</v>
      </c>
      <c r="G315" t="s">
        <v>7936</v>
      </c>
      <c r="H315">
        <v>2</v>
      </c>
      <c r="I315">
        <v>1</v>
      </c>
      <c r="J315">
        <v>1</v>
      </c>
      <c r="K315">
        <v>0</v>
      </c>
      <c r="L315">
        <v>0</v>
      </c>
      <c r="M315">
        <v>0</v>
      </c>
      <c r="N315">
        <v>8</v>
      </c>
      <c r="O315">
        <v>0</v>
      </c>
      <c r="P315">
        <v>0</v>
      </c>
      <c r="Q315">
        <v>0</v>
      </c>
      <c r="R315">
        <v>0</v>
      </c>
      <c r="S315">
        <v>0</v>
      </c>
      <c r="T315">
        <v>0</v>
      </c>
      <c r="U315">
        <v>0</v>
      </c>
      <c r="V315">
        <v>0</v>
      </c>
    </row>
    <row r="316" spans="1:22" x14ac:dyDescent="0.25">
      <c r="A316" t="s">
        <v>2168</v>
      </c>
      <c r="B316" t="s">
        <v>6564</v>
      </c>
      <c r="C316" t="s">
        <v>6562</v>
      </c>
      <c r="E316" t="s">
        <v>8431</v>
      </c>
      <c r="F316" t="s">
        <v>2167</v>
      </c>
      <c r="G316" t="s">
        <v>6567</v>
      </c>
      <c r="H316">
        <v>1</v>
      </c>
      <c r="I316">
        <v>1</v>
      </c>
      <c r="J316">
        <v>0</v>
      </c>
      <c r="K316">
        <v>0</v>
      </c>
      <c r="L316">
        <v>0</v>
      </c>
      <c r="M316">
        <v>0</v>
      </c>
      <c r="N316">
        <v>0</v>
      </c>
      <c r="O316">
        <v>0</v>
      </c>
      <c r="P316">
        <v>0</v>
      </c>
      <c r="Q316">
        <v>1</v>
      </c>
      <c r="R316">
        <v>0</v>
      </c>
      <c r="S316">
        <v>0</v>
      </c>
      <c r="T316">
        <v>0</v>
      </c>
      <c r="U316">
        <v>0</v>
      </c>
      <c r="V316">
        <v>0</v>
      </c>
    </row>
    <row r="317" spans="1:22" x14ac:dyDescent="0.25">
      <c r="A317" t="s">
        <v>2177</v>
      </c>
      <c r="B317" t="s">
        <v>6564</v>
      </c>
      <c r="C317" t="s">
        <v>6562</v>
      </c>
      <c r="E317" t="s">
        <v>8432</v>
      </c>
      <c r="F317" t="s">
        <v>2176</v>
      </c>
      <c r="G317" t="s">
        <v>6567</v>
      </c>
      <c r="H317">
        <v>17</v>
      </c>
      <c r="I317">
        <v>14</v>
      </c>
      <c r="J317">
        <v>4</v>
      </c>
      <c r="K317">
        <v>3</v>
      </c>
      <c r="L317">
        <v>7</v>
      </c>
      <c r="M317">
        <v>20</v>
      </c>
      <c r="N317">
        <v>0</v>
      </c>
      <c r="O317">
        <v>0</v>
      </c>
      <c r="P317">
        <v>0</v>
      </c>
      <c r="Q317">
        <v>0</v>
      </c>
      <c r="R317">
        <v>0</v>
      </c>
      <c r="S317">
        <v>0</v>
      </c>
      <c r="T317">
        <v>1</v>
      </c>
      <c r="U317">
        <v>1</v>
      </c>
      <c r="V317">
        <v>1</v>
      </c>
    </row>
    <row r="318" spans="1:22" x14ac:dyDescent="0.25">
      <c r="A318" t="s">
        <v>2181</v>
      </c>
      <c r="B318" t="s">
        <v>6564</v>
      </c>
      <c r="C318" t="s">
        <v>6562</v>
      </c>
      <c r="E318" t="s">
        <v>8433</v>
      </c>
      <c r="F318" t="s">
        <v>2180</v>
      </c>
      <c r="G318" t="s">
        <v>6567</v>
      </c>
      <c r="H318">
        <v>4</v>
      </c>
      <c r="I318">
        <v>4</v>
      </c>
      <c r="J318">
        <v>1</v>
      </c>
      <c r="K318">
        <v>0</v>
      </c>
      <c r="L318">
        <v>0</v>
      </c>
      <c r="M318">
        <v>0</v>
      </c>
      <c r="N318">
        <v>0</v>
      </c>
      <c r="O318">
        <v>0</v>
      </c>
      <c r="P318">
        <v>0</v>
      </c>
      <c r="Q318">
        <v>0</v>
      </c>
      <c r="R318">
        <v>0</v>
      </c>
      <c r="S318">
        <v>0</v>
      </c>
      <c r="T318">
        <v>0</v>
      </c>
      <c r="U318">
        <v>2</v>
      </c>
      <c r="V318">
        <v>3</v>
      </c>
    </row>
    <row r="319" spans="1:22" x14ac:dyDescent="0.25">
      <c r="A319" t="s">
        <v>2184</v>
      </c>
      <c r="B319" t="s">
        <v>6564</v>
      </c>
      <c r="C319" t="s">
        <v>6562</v>
      </c>
      <c r="E319" t="s">
        <v>6724</v>
      </c>
      <c r="F319" t="s">
        <v>2183</v>
      </c>
      <c r="G319" t="s">
        <v>6567</v>
      </c>
      <c r="H319">
        <v>9</v>
      </c>
      <c r="I319">
        <v>5</v>
      </c>
      <c r="J319">
        <v>5</v>
      </c>
      <c r="K319">
        <v>0</v>
      </c>
      <c r="L319">
        <v>0</v>
      </c>
      <c r="M319">
        <v>0</v>
      </c>
      <c r="N319">
        <v>0</v>
      </c>
      <c r="O319">
        <v>0</v>
      </c>
      <c r="P319">
        <v>0</v>
      </c>
      <c r="Q319">
        <v>0</v>
      </c>
      <c r="R319">
        <v>0</v>
      </c>
      <c r="S319">
        <v>0</v>
      </c>
      <c r="T319">
        <v>2</v>
      </c>
      <c r="U319">
        <v>1</v>
      </c>
      <c r="V319">
        <v>6</v>
      </c>
    </row>
    <row r="320" spans="1:22" x14ac:dyDescent="0.25">
      <c r="A320" t="s">
        <v>8434</v>
      </c>
      <c r="B320" t="s">
        <v>6564</v>
      </c>
      <c r="C320" t="s">
        <v>6562</v>
      </c>
      <c r="E320" t="s">
        <v>8435</v>
      </c>
      <c r="F320" t="s">
        <v>2002</v>
      </c>
      <c r="G320" t="s">
        <v>8436</v>
      </c>
      <c r="H320">
        <v>3</v>
      </c>
      <c r="I320">
        <v>1</v>
      </c>
      <c r="J320">
        <v>2</v>
      </c>
      <c r="K320">
        <v>0</v>
      </c>
      <c r="L320">
        <v>0</v>
      </c>
      <c r="M320">
        <v>0</v>
      </c>
      <c r="N320">
        <v>3</v>
      </c>
      <c r="O320">
        <v>0</v>
      </c>
      <c r="P320">
        <v>0</v>
      </c>
      <c r="Q320">
        <v>0</v>
      </c>
      <c r="R320">
        <v>0</v>
      </c>
      <c r="S320">
        <v>0</v>
      </c>
      <c r="T320">
        <v>0</v>
      </c>
      <c r="U320">
        <v>0</v>
      </c>
      <c r="V320">
        <v>0</v>
      </c>
    </row>
    <row r="321" spans="1:22" x14ac:dyDescent="0.25">
      <c r="A321" t="s">
        <v>2191</v>
      </c>
      <c r="B321" t="s">
        <v>6564</v>
      </c>
      <c r="C321" t="s">
        <v>6562</v>
      </c>
      <c r="E321" t="s">
        <v>7247</v>
      </c>
      <c r="F321" t="s">
        <v>2190</v>
      </c>
      <c r="G321" t="s">
        <v>7248</v>
      </c>
      <c r="H321">
        <v>9</v>
      </c>
      <c r="I321">
        <v>5</v>
      </c>
      <c r="J321">
        <v>4</v>
      </c>
      <c r="K321">
        <v>4</v>
      </c>
      <c r="L321">
        <v>1</v>
      </c>
      <c r="M321">
        <v>0</v>
      </c>
      <c r="N321">
        <v>0</v>
      </c>
      <c r="O321">
        <v>0</v>
      </c>
      <c r="P321">
        <v>15</v>
      </c>
      <c r="Q321">
        <v>0</v>
      </c>
      <c r="R321">
        <v>0</v>
      </c>
      <c r="S321">
        <v>0</v>
      </c>
      <c r="T321">
        <v>0</v>
      </c>
      <c r="U321">
        <v>0</v>
      </c>
      <c r="V321">
        <v>1</v>
      </c>
    </row>
    <row r="322" spans="1:22" x14ac:dyDescent="0.25">
      <c r="A322" t="s">
        <v>2212</v>
      </c>
      <c r="B322" t="s">
        <v>6564</v>
      </c>
      <c r="C322" t="s">
        <v>6562</v>
      </c>
      <c r="E322" t="s">
        <v>6823</v>
      </c>
      <c r="F322" t="s">
        <v>2211</v>
      </c>
      <c r="G322" t="s">
        <v>6824</v>
      </c>
      <c r="H322">
        <v>2</v>
      </c>
      <c r="I322">
        <v>2</v>
      </c>
      <c r="J322">
        <v>0</v>
      </c>
      <c r="K322">
        <v>0</v>
      </c>
      <c r="L322">
        <v>0</v>
      </c>
      <c r="M322">
        <v>0</v>
      </c>
      <c r="N322">
        <v>0</v>
      </c>
      <c r="O322">
        <v>0</v>
      </c>
      <c r="P322">
        <v>0</v>
      </c>
      <c r="Q322">
        <v>0</v>
      </c>
      <c r="R322">
        <v>4</v>
      </c>
      <c r="S322">
        <v>0</v>
      </c>
      <c r="T322">
        <v>1</v>
      </c>
      <c r="U322">
        <v>0</v>
      </c>
      <c r="V322">
        <v>0</v>
      </c>
    </row>
    <row r="323" spans="1:22" x14ac:dyDescent="0.25">
      <c r="A323" t="s">
        <v>2220</v>
      </c>
      <c r="B323" t="s">
        <v>6564</v>
      </c>
      <c r="C323" t="s">
        <v>6562</v>
      </c>
      <c r="E323" t="s">
        <v>7183</v>
      </c>
      <c r="F323" t="s">
        <v>2219</v>
      </c>
      <c r="G323" t="s">
        <v>6567</v>
      </c>
      <c r="H323">
        <v>10</v>
      </c>
      <c r="I323">
        <v>5</v>
      </c>
      <c r="J323">
        <v>5</v>
      </c>
      <c r="K323">
        <v>0</v>
      </c>
      <c r="L323">
        <v>0</v>
      </c>
      <c r="M323">
        <v>0</v>
      </c>
      <c r="N323">
        <v>0</v>
      </c>
      <c r="O323">
        <v>0</v>
      </c>
      <c r="P323">
        <v>0</v>
      </c>
      <c r="Q323">
        <v>0</v>
      </c>
      <c r="R323">
        <v>0</v>
      </c>
      <c r="S323">
        <v>1</v>
      </c>
      <c r="T323">
        <v>8</v>
      </c>
      <c r="U323">
        <v>2</v>
      </c>
      <c r="V323">
        <v>0</v>
      </c>
    </row>
    <row r="324" spans="1:22" x14ac:dyDescent="0.25">
      <c r="A324" t="s">
        <v>2225</v>
      </c>
      <c r="B324" t="s">
        <v>6564</v>
      </c>
      <c r="C324" t="s">
        <v>6562</v>
      </c>
      <c r="E324" t="s">
        <v>6845</v>
      </c>
      <c r="F324" t="s">
        <v>2224</v>
      </c>
      <c r="G324" t="s">
        <v>6846</v>
      </c>
      <c r="H324">
        <v>3</v>
      </c>
      <c r="I324">
        <v>2</v>
      </c>
      <c r="J324">
        <v>2</v>
      </c>
      <c r="K324">
        <v>0</v>
      </c>
      <c r="L324">
        <v>0</v>
      </c>
      <c r="M324">
        <v>0</v>
      </c>
      <c r="N324">
        <v>0</v>
      </c>
      <c r="O324">
        <v>0</v>
      </c>
      <c r="P324">
        <v>0</v>
      </c>
      <c r="Q324">
        <v>0</v>
      </c>
      <c r="R324">
        <v>1</v>
      </c>
      <c r="S324">
        <v>1</v>
      </c>
      <c r="T324">
        <v>1</v>
      </c>
      <c r="U324">
        <v>0</v>
      </c>
      <c r="V324">
        <v>1</v>
      </c>
    </row>
    <row r="325" spans="1:22" x14ac:dyDescent="0.25">
      <c r="A325" t="s">
        <v>2236</v>
      </c>
      <c r="B325" t="s">
        <v>6564</v>
      </c>
      <c r="C325" t="s">
        <v>6562</v>
      </c>
      <c r="E325" t="s">
        <v>8437</v>
      </c>
      <c r="F325" t="s">
        <v>2235</v>
      </c>
      <c r="G325" t="s">
        <v>8438</v>
      </c>
      <c r="H325">
        <v>3</v>
      </c>
      <c r="I325">
        <v>3</v>
      </c>
      <c r="J325">
        <v>0</v>
      </c>
      <c r="K325">
        <v>0</v>
      </c>
      <c r="L325">
        <v>0</v>
      </c>
      <c r="M325">
        <v>0</v>
      </c>
      <c r="N325">
        <v>0</v>
      </c>
      <c r="O325">
        <v>3</v>
      </c>
      <c r="P325">
        <v>0</v>
      </c>
      <c r="Q325">
        <v>0</v>
      </c>
      <c r="R325">
        <v>0</v>
      </c>
      <c r="S325">
        <v>0</v>
      </c>
      <c r="T325">
        <v>0</v>
      </c>
      <c r="U325">
        <v>0</v>
      </c>
      <c r="V325">
        <v>0</v>
      </c>
    </row>
    <row r="326" spans="1:22" x14ac:dyDescent="0.25">
      <c r="A326" t="s">
        <v>2239</v>
      </c>
      <c r="B326" t="s">
        <v>6564</v>
      </c>
      <c r="C326" t="s">
        <v>6562</v>
      </c>
      <c r="E326" t="s">
        <v>7285</v>
      </c>
      <c r="F326" t="s">
        <v>2238</v>
      </c>
      <c r="G326" t="s">
        <v>7286</v>
      </c>
      <c r="H326">
        <v>7</v>
      </c>
      <c r="I326">
        <v>4</v>
      </c>
      <c r="J326">
        <v>3</v>
      </c>
      <c r="K326">
        <v>2</v>
      </c>
      <c r="L326">
        <v>3</v>
      </c>
      <c r="M326">
        <v>1</v>
      </c>
      <c r="N326">
        <v>0</v>
      </c>
      <c r="O326">
        <v>0</v>
      </c>
      <c r="P326">
        <v>0</v>
      </c>
      <c r="Q326">
        <v>0</v>
      </c>
      <c r="R326">
        <v>0</v>
      </c>
      <c r="S326">
        <v>0</v>
      </c>
      <c r="T326">
        <v>0</v>
      </c>
      <c r="U326">
        <v>0</v>
      </c>
      <c r="V326">
        <v>1</v>
      </c>
    </row>
    <row r="327" spans="1:22" x14ac:dyDescent="0.25">
      <c r="A327" t="s">
        <v>2241</v>
      </c>
      <c r="B327" t="s">
        <v>6564</v>
      </c>
      <c r="C327" t="s">
        <v>6562</v>
      </c>
      <c r="E327" t="s">
        <v>8439</v>
      </c>
      <c r="F327" t="s">
        <v>2240</v>
      </c>
      <c r="G327" t="s">
        <v>6567</v>
      </c>
      <c r="H327">
        <v>7</v>
      </c>
      <c r="I327">
        <v>5</v>
      </c>
      <c r="J327">
        <v>4</v>
      </c>
      <c r="K327">
        <v>0</v>
      </c>
      <c r="L327">
        <v>0</v>
      </c>
      <c r="M327">
        <v>0</v>
      </c>
      <c r="N327">
        <v>0</v>
      </c>
      <c r="O327">
        <v>4</v>
      </c>
      <c r="P327">
        <v>0</v>
      </c>
      <c r="Q327">
        <v>0</v>
      </c>
      <c r="R327">
        <v>0</v>
      </c>
      <c r="S327">
        <v>0</v>
      </c>
      <c r="T327">
        <v>0</v>
      </c>
      <c r="U327">
        <v>0</v>
      </c>
      <c r="V327">
        <v>9</v>
      </c>
    </row>
    <row r="328" spans="1:22" x14ac:dyDescent="0.25">
      <c r="A328" t="s">
        <v>2243</v>
      </c>
      <c r="B328" t="s">
        <v>6564</v>
      </c>
      <c r="C328" t="s">
        <v>6562</v>
      </c>
      <c r="E328" t="s">
        <v>6900</v>
      </c>
      <c r="F328" t="s">
        <v>2242</v>
      </c>
      <c r="G328" t="s">
        <v>6567</v>
      </c>
      <c r="H328">
        <v>3</v>
      </c>
      <c r="I328">
        <v>3</v>
      </c>
      <c r="J328">
        <v>0</v>
      </c>
      <c r="K328">
        <v>0</v>
      </c>
      <c r="L328">
        <v>0</v>
      </c>
      <c r="M328">
        <v>0</v>
      </c>
      <c r="N328">
        <v>0</v>
      </c>
      <c r="O328">
        <v>0</v>
      </c>
      <c r="P328">
        <v>0</v>
      </c>
      <c r="Q328">
        <v>0</v>
      </c>
      <c r="R328">
        <v>1</v>
      </c>
      <c r="S328">
        <v>0</v>
      </c>
      <c r="T328">
        <v>0</v>
      </c>
      <c r="U328">
        <v>0</v>
      </c>
      <c r="V328">
        <v>0</v>
      </c>
    </row>
    <row r="329" spans="1:22" x14ac:dyDescent="0.25">
      <c r="A329" t="s">
        <v>2253</v>
      </c>
      <c r="B329" t="s">
        <v>6564</v>
      </c>
      <c r="C329" t="s">
        <v>6562</v>
      </c>
      <c r="E329" t="s">
        <v>7040</v>
      </c>
      <c r="F329" t="s">
        <v>2252</v>
      </c>
      <c r="G329" t="s">
        <v>7041</v>
      </c>
      <c r="H329">
        <v>3</v>
      </c>
      <c r="I329">
        <v>3</v>
      </c>
      <c r="J329">
        <v>0</v>
      </c>
      <c r="K329">
        <v>0</v>
      </c>
      <c r="L329">
        <v>0</v>
      </c>
      <c r="M329">
        <v>0</v>
      </c>
      <c r="N329">
        <v>0</v>
      </c>
      <c r="O329">
        <v>0</v>
      </c>
      <c r="P329">
        <v>0</v>
      </c>
      <c r="Q329">
        <v>0</v>
      </c>
      <c r="R329">
        <v>0</v>
      </c>
      <c r="S329">
        <v>0</v>
      </c>
      <c r="T329">
        <v>0</v>
      </c>
      <c r="U329">
        <v>0</v>
      </c>
      <c r="V329">
        <v>1</v>
      </c>
    </row>
    <row r="330" spans="1:22" x14ac:dyDescent="0.25">
      <c r="A330" t="s">
        <v>2255</v>
      </c>
      <c r="B330" t="s">
        <v>6564</v>
      </c>
      <c r="C330" t="s">
        <v>6562</v>
      </c>
      <c r="E330" t="s">
        <v>7355</v>
      </c>
      <c r="F330" t="s">
        <v>2254</v>
      </c>
      <c r="G330" t="s">
        <v>6567</v>
      </c>
      <c r="H330">
        <v>20</v>
      </c>
      <c r="I330">
        <v>15</v>
      </c>
      <c r="J330">
        <v>7</v>
      </c>
      <c r="K330">
        <v>1</v>
      </c>
      <c r="L330">
        <v>0</v>
      </c>
      <c r="M330">
        <v>4</v>
      </c>
      <c r="N330">
        <v>1</v>
      </c>
      <c r="O330">
        <v>7</v>
      </c>
      <c r="P330">
        <v>1</v>
      </c>
      <c r="Q330">
        <v>0</v>
      </c>
      <c r="R330">
        <v>7</v>
      </c>
      <c r="S330">
        <v>0</v>
      </c>
      <c r="T330">
        <v>0</v>
      </c>
      <c r="U330">
        <v>4</v>
      </c>
      <c r="V330">
        <v>11</v>
      </c>
    </row>
    <row r="331" spans="1:22" x14ac:dyDescent="0.25">
      <c r="A331" t="s">
        <v>2267</v>
      </c>
      <c r="B331" t="s">
        <v>6564</v>
      </c>
      <c r="C331" t="s">
        <v>6562</v>
      </c>
      <c r="E331" t="s">
        <v>8440</v>
      </c>
      <c r="F331" t="s">
        <v>2266</v>
      </c>
      <c r="G331" t="s">
        <v>6567</v>
      </c>
      <c r="H331">
        <v>3</v>
      </c>
      <c r="I331">
        <v>3</v>
      </c>
      <c r="J331">
        <v>0</v>
      </c>
      <c r="K331">
        <v>0</v>
      </c>
      <c r="L331">
        <v>0</v>
      </c>
      <c r="M331">
        <v>0</v>
      </c>
      <c r="N331">
        <v>0</v>
      </c>
      <c r="O331">
        <v>0</v>
      </c>
      <c r="P331">
        <v>0</v>
      </c>
      <c r="Q331">
        <v>0</v>
      </c>
      <c r="R331">
        <v>0</v>
      </c>
      <c r="S331">
        <v>3</v>
      </c>
      <c r="T331">
        <v>0</v>
      </c>
      <c r="U331">
        <v>0</v>
      </c>
      <c r="V331">
        <v>0</v>
      </c>
    </row>
    <row r="332" spans="1:22" x14ac:dyDescent="0.25">
      <c r="A332" t="s">
        <v>2280</v>
      </c>
      <c r="B332" t="s">
        <v>6564</v>
      </c>
      <c r="C332" t="s">
        <v>6562</v>
      </c>
      <c r="E332" t="s">
        <v>7631</v>
      </c>
      <c r="F332" t="s">
        <v>2279</v>
      </c>
      <c r="G332" t="s">
        <v>7632</v>
      </c>
      <c r="H332">
        <v>14</v>
      </c>
      <c r="I332">
        <v>9</v>
      </c>
      <c r="J332">
        <v>5</v>
      </c>
      <c r="K332">
        <v>0</v>
      </c>
      <c r="L332">
        <v>0</v>
      </c>
      <c r="M332">
        <v>3</v>
      </c>
      <c r="N332">
        <v>0</v>
      </c>
      <c r="O332">
        <v>3</v>
      </c>
      <c r="P332">
        <v>0</v>
      </c>
      <c r="Q332">
        <v>1</v>
      </c>
      <c r="R332">
        <v>9</v>
      </c>
      <c r="S332">
        <v>3</v>
      </c>
      <c r="T332">
        <v>1</v>
      </c>
      <c r="U332">
        <v>0</v>
      </c>
      <c r="V332">
        <v>1</v>
      </c>
    </row>
    <row r="333" spans="1:22" x14ac:dyDescent="0.25">
      <c r="A333" t="s">
        <v>2283</v>
      </c>
      <c r="B333" t="s">
        <v>6564</v>
      </c>
      <c r="C333" t="s">
        <v>6562</v>
      </c>
      <c r="E333" t="s">
        <v>8441</v>
      </c>
      <c r="F333" t="s">
        <v>2282</v>
      </c>
      <c r="G333" t="s">
        <v>8442</v>
      </c>
      <c r="H333">
        <v>3</v>
      </c>
      <c r="I333">
        <v>1</v>
      </c>
      <c r="J333">
        <v>2</v>
      </c>
      <c r="K333">
        <v>0</v>
      </c>
      <c r="L333">
        <v>0</v>
      </c>
      <c r="M333">
        <v>0</v>
      </c>
      <c r="N333">
        <v>0</v>
      </c>
      <c r="O333">
        <v>0</v>
      </c>
      <c r="P333">
        <v>0</v>
      </c>
      <c r="Q333">
        <v>5</v>
      </c>
      <c r="R333">
        <v>0</v>
      </c>
      <c r="S333">
        <v>0</v>
      </c>
      <c r="T333">
        <v>0</v>
      </c>
      <c r="U333">
        <v>0</v>
      </c>
      <c r="V333">
        <v>0</v>
      </c>
    </row>
    <row r="334" spans="1:22" x14ac:dyDescent="0.25">
      <c r="A334" t="s">
        <v>2285</v>
      </c>
      <c r="B334" t="s">
        <v>6564</v>
      </c>
      <c r="C334" t="s">
        <v>6562</v>
      </c>
      <c r="E334" t="s">
        <v>7844</v>
      </c>
      <c r="F334" t="s">
        <v>2284</v>
      </c>
      <c r="G334" t="s">
        <v>7845</v>
      </c>
      <c r="H334">
        <v>3</v>
      </c>
      <c r="I334">
        <v>3</v>
      </c>
      <c r="J334">
        <v>0</v>
      </c>
      <c r="K334">
        <v>3</v>
      </c>
      <c r="L334">
        <v>0</v>
      </c>
      <c r="M334">
        <v>0</v>
      </c>
      <c r="N334">
        <v>0</v>
      </c>
      <c r="O334">
        <v>0</v>
      </c>
      <c r="P334">
        <v>0</v>
      </c>
      <c r="Q334">
        <v>0</v>
      </c>
      <c r="R334">
        <v>0</v>
      </c>
      <c r="S334">
        <v>0</v>
      </c>
      <c r="T334">
        <v>0</v>
      </c>
      <c r="U334">
        <v>0</v>
      </c>
      <c r="V334">
        <v>0</v>
      </c>
    </row>
    <row r="335" spans="1:22" x14ac:dyDescent="0.25">
      <c r="A335" t="s">
        <v>2292</v>
      </c>
      <c r="B335" t="s">
        <v>6564</v>
      </c>
      <c r="C335" t="s">
        <v>6562</v>
      </c>
      <c r="E335" t="s">
        <v>7447</v>
      </c>
      <c r="F335" t="s">
        <v>2291</v>
      </c>
      <c r="G335" t="s">
        <v>7448</v>
      </c>
      <c r="H335">
        <v>12</v>
      </c>
      <c r="I335">
        <v>7</v>
      </c>
      <c r="J335">
        <v>5</v>
      </c>
      <c r="K335">
        <v>0</v>
      </c>
      <c r="L335">
        <v>11</v>
      </c>
      <c r="M335">
        <v>0</v>
      </c>
      <c r="N335">
        <v>0</v>
      </c>
      <c r="O335">
        <v>0</v>
      </c>
      <c r="P335">
        <v>8</v>
      </c>
      <c r="Q335">
        <v>1</v>
      </c>
      <c r="R335">
        <v>0</v>
      </c>
      <c r="S335">
        <v>0</v>
      </c>
      <c r="T335">
        <v>3</v>
      </c>
      <c r="U335">
        <v>0</v>
      </c>
      <c r="V335">
        <v>0</v>
      </c>
    </row>
    <row r="336" spans="1:22" x14ac:dyDescent="0.25">
      <c r="A336" t="s">
        <v>2295</v>
      </c>
      <c r="B336" t="s">
        <v>6564</v>
      </c>
      <c r="C336" t="s">
        <v>6562</v>
      </c>
      <c r="E336" t="s">
        <v>8443</v>
      </c>
      <c r="F336" t="s">
        <v>2294</v>
      </c>
      <c r="G336" t="s">
        <v>8444</v>
      </c>
      <c r="H336">
        <v>4</v>
      </c>
      <c r="I336">
        <v>3</v>
      </c>
      <c r="J336">
        <v>3</v>
      </c>
      <c r="K336">
        <v>0</v>
      </c>
      <c r="L336">
        <v>0</v>
      </c>
      <c r="M336">
        <v>0</v>
      </c>
      <c r="N336">
        <v>0</v>
      </c>
      <c r="O336">
        <v>0</v>
      </c>
      <c r="P336">
        <v>0</v>
      </c>
      <c r="Q336">
        <v>0</v>
      </c>
      <c r="R336">
        <v>0</v>
      </c>
      <c r="S336">
        <v>8</v>
      </c>
      <c r="T336">
        <v>0</v>
      </c>
      <c r="U336">
        <v>0</v>
      </c>
      <c r="V336">
        <v>0</v>
      </c>
    </row>
    <row r="337" spans="1:22" x14ac:dyDescent="0.25">
      <c r="A337" t="s">
        <v>2301</v>
      </c>
      <c r="B337" t="s">
        <v>6564</v>
      </c>
      <c r="C337" t="s">
        <v>6562</v>
      </c>
      <c r="E337" t="s">
        <v>7485</v>
      </c>
      <c r="F337" t="s">
        <v>2300</v>
      </c>
      <c r="G337" t="s">
        <v>6567</v>
      </c>
      <c r="H337">
        <v>3</v>
      </c>
      <c r="I337">
        <v>0</v>
      </c>
      <c r="J337">
        <v>3</v>
      </c>
      <c r="K337">
        <v>0</v>
      </c>
      <c r="L337">
        <v>0</v>
      </c>
      <c r="M337">
        <v>0</v>
      </c>
      <c r="N337">
        <v>0</v>
      </c>
      <c r="O337">
        <v>0</v>
      </c>
      <c r="P337">
        <v>0</v>
      </c>
      <c r="Q337">
        <v>0</v>
      </c>
      <c r="R337">
        <v>0</v>
      </c>
      <c r="S337">
        <v>0</v>
      </c>
      <c r="T337">
        <v>8</v>
      </c>
      <c r="U337">
        <v>0</v>
      </c>
      <c r="V337">
        <v>0</v>
      </c>
    </row>
    <row r="338" spans="1:22" x14ac:dyDescent="0.25">
      <c r="A338" t="s">
        <v>2310</v>
      </c>
      <c r="B338" t="s">
        <v>6564</v>
      </c>
      <c r="C338" t="s">
        <v>6562</v>
      </c>
      <c r="E338" t="s">
        <v>8445</v>
      </c>
      <c r="F338" t="s">
        <v>2309</v>
      </c>
      <c r="G338" t="s">
        <v>6567</v>
      </c>
      <c r="H338">
        <v>19</v>
      </c>
      <c r="I338">
        <v>5</v>
      </c>
      <c r="J338">
        <v>15</v>
      </c>
      <c r="K338">
        <v>0</v>
      </c>
      <c r="L338">
        <v>0</v>
      </c>
      <c r="M338">
        <v>2</v>
      </c>
      <c r="N338">
        <v>0</v>
      </c>
      <c r="O338">
        <v>2</v>
      </c>
      <c r="P338">
        <v>7</v>
      </c>
      <c r="Q338">
        <v>7</v>
      </c>
      <c r="R338">
        <v>4</v>
      </c>
      <c r="S338">
        <v>1</v>
      </c>
      <c r="T338">
        <v>7</v>
      </c>
      <c r="U338">
        <v>0</v>
      </c>
      <c r="V338">
        <v>0</v>
      </c>
    </row>
    <row r="339" spans="1:22" x14ac:dyDescent="0.25">
      <c r="A339" t="s">
        <v>8446</v>
      </c>
      <c r="B339" t="s">
        <v>6564</v>
      </c>
      <c r="C339" t="s">
        <v>6562</v>
      </c>
      <c r="E339" t="s">
        <v>3443</v>
      </c>
      <c r="F339" t="s">
        <v>8447</v>
      </c>
      <c r="G339" t="s">
        <v>8448</v>
      </c>
      <c r="H339">
        <v>65</v>
      </c>
      <c r="I339">
        <v>43</v>
      </c>
      <c r="J339">
        <v>24</v>
      </c>
      <c r="K339">
        <v>33</v>
      </c>
      <c r="L339">
        <v>0</v>
      </c>
      <c r="M339">
        <v>0</v>
      </c>
      <c r="N339">
        <v>0</v>
      </c>
      <c r="O339">
        <v>11</v>
      </c>
      <c r="P339">
        <v>0</v>
      </c>
      <c r="Q339">
        <v>2</v>
      </c>
      <c r="R339">
        <v>11</v>
      </c>
      <c r="S339">
        <v>0</v>
      </c>
      <c r="T339">
        <v>0</v>
      </c>
      <c r="U339">
        <v>7</v>
      </c>
      <c r="V339">
        <v>18</v>
      </c>
    </row>
    <row r="340" spans="1:22" x14ac:dyDescent="0.25">
      <c r="A340" t="s">
        <v>8449</v>
      </c>
      <c r="B340" t="s">
        <v>6564</v>
      </c>
      <c r="C340" t="s">
        <v>6562</v>
      </c>
      <c r="E340" t="s">
        <v>8450</v>
      </c>
      <c r="F340" t="s">
        <v>8451</v>
      </c>
      <c r="G340" t="s">
        <v>6567</v>
      </c>
      <c r="H340">
        <v>9</v>
      </c>
      <c r="I340">
        <v>7</v>
      </c>
      <c r="J340">
        <v>3</v>
      </c>
      <c r="K340">
        <v>1</v>
      </c>
      <c r="L340">
        <v>0</v>
      </c>
      <c r="M340">
        <v>0</v>
      </c>
      <c r="N340">
        <v>0</v>
      </c>
      <c r="O340">
        <v>0</v>
      </c>
      <c r="P340">
        <v>0</v>
      </c>
      <c r="Q340">
        <v>0</v>
      </c>
      <c r="R340">
        <v>0</v>
      </c>
      <c r="S340">
        <v>11</v>
      </c>
      <c r="T340">
        <v>0</v>
      </c>
      <c r="U340">
        <v>1</v>
      </c>
      <c r="V340">
        <v>0</v>
      </c>
    </row>
    <row r="341" spans="1:22" x14ac:dyDescent="0.25">
      <c r="A341" t="s">
        <v>8047</v>
      </c>
      <c r="B341" t="s">
        <v>6564</v>
      </c>
      <c r="C341" t="s">
        <v>6562</v>
      </c>
      <c r="E341" t="s">
        <v>8048</v>
      </c>
      <c r="F341" t="s">
        <v>2314</v>
      </c>
      <c r="G341" t="s">
        <v>8049</v>
      </c>
      <c r="H341">
        <v>4</v>
      </c>
      <c r="I341">
        <v>4</v>
      </c>
      <c r="J341">
        <v>0</v>
      </c>
      <c r="K341">
        <v>0</v>
      </c>
      <c r="L341">
        <v>0</v>
      </c>
      <c r="M341">
        <v>0</v>
      </c>
      <c r="N341">
        <v>0</v>
      </c>
      <c r="O341">
        <v>0</v>
      </c>
      <c r="P341">
        <v>0</v>
      </c>
      <c r="Q341">
        <v>0</v>
      </c>
      <c r="R341">
        <v>1</v>
      </c>
      <c r="S341">
        <v>0</v>
      </c>
      <c r="T341">
        <v>0</v>
      </c>
      <c r="U341">
        <v>4</v>
      </c>
      <c r="V341">
        <v>0</v>
      </c>
    </row>
    <row r="342" spans="1:22" x14ac:dyDescent="0.25">
      <c r="A342" t="s">
        <v>2322</v>
      </c>
      <c r="B342" t="s">
        <v>6564</v>
      </c>
      <c r="C342" t="s">
        <v>6562</v>
      </c>
      <c r="E342" t="s">
        <v>6868</v>
      </c>
      <c r="F342" t="s">
        <v>2321</v>
      </c>
      <c r="G342" t="s">
        <v>6567</v>
      </c>
      <c r="H342">
        <v>40</v>
      </c>
      <c r="I342">
        <v>31</v>
      </c>
      <c r="J342">
        <v>10</v>
      </c>
      <c r="K342">
        <v>5</v>
      </c>
      <c r="L342">
        <v>5</v>
      </c>
      <c r="M342">
        <v>6</v>
      </c>
      <c r="N342">
        <v>3</v>
      </c>
      <c r="O342">
        <v>1</v>
      </c>
      <c r="P342">
        <v>18</v>
      </c>
      <c r="Q342">
        <v>0</v>
      </c>
      <c r="R342">
        <v>1</v>
      </c>
      <c r="S342">
        <v>0</v>
      </c>
      <c r="T342">
        <v>0</v>
      </c>
      <c r="U342">
        <v>1</v>
      </c>
      <c r="V342">
        <v>9</v>
      </c>
    </row>
    <row r="343" spans="1:22" x14ac:dyDescent="0.25">
      <c r="A343" t="s">
        <v>2338</v>
      </c>
      <c r="B343" t="s">
        <v>6564</v>
      </c>
      <c r="C343" t="s">
        <v>6562</v>
      </c>
      <c r="E343" t="s">
        <v>6998</v>
      </c>
      <c r="F343" t="s">
        <v>2337</v>
      </c>
      <c r="G343" t="s">
        <v>6567</v>
      </c>
      <c r="H343">
        <v>14</v>
      </c>
      <c r="I343">
        <v>11</v>
      </c>
      <c r="J343">
        <v>5</v>
      </c>
      <c r="K343">
        <v>0</v>
      </c>
      <c r="L343">
        <v>7</v>
      </c>
      <c r="M343">
        <v>0</v>
      </c>
      <c r="N343">
        <v>7</v>
      </c>
      <c r="O343">
        <v>0</v>
      </c>
      <c r="P343">
        <v>0</v>
      </c>
      <c r="Q343">
        <v>0</v>
      </c>
      <c r="R343">
        <v>2</v>
      </c>
      <c r="S343">
        <v>0</v>
      </c>
      <c r="T343">
        <v>0</v>
      </c>
      <c r="U343">
        <v>0</v>
      </c>
      <c r="V343">
        <v>1</v>
      </c>
    </row>
    <row r="344" spans="1:22" x14ac:dyDescent="0.25">
      <c r="A344" t="s">
        <v>2364</v>
      </c>
      <c r="B344" t="s">
        <v>6564</v>
      </c>
      <c r="C344" t="s">
        <v>6562</v>
      </c>
      <c r="E344" t="s">
        <v>7690</v>
      </c>
      <c r="F344" t="s">
        <v>2363</v>
      </c>
      <c r="G344" t="s">
        <v>6567</v>
      </c>
      <c r="H344">
        <v>3</v>
      </c>
      <c r="I344">
        <v>2</v>
      </c>
      <c r="J344">
        <v>1</v>
      </c>
      <c r="K344">
        <v>0</v>
      </c>
      <c r="L344">
        <v>0</v>
      </c>
      <c r="M344">
        <v>0</v>
      </c>
      <c r="N344">
        <v>0</v>
      </c>
      <c r="O344">
        <v>0</v>
      </c>
      <c r="P344">
        <v>0</v>
      </c>
      <c r="Q344">
        <v>0</v>
      </c>
      <c r="R344">
        <v>0</v>
      </c>
      <c r="S344">
        <v>1</v>
      </c>
      <c r="T344">
        <v>0</v>
      </c>
      <c r="U344">
        <v>0</v>
      </c>
      <c r="V344">
        <v>0</v>
      </c>
    </row>
    <row r="345" spans="1:22" x14ac:dyDescent="0.25">
      <c r="A345" t="s">
        <v>2380</v>
      </c>
      <c r="B345" t="s">
        <v>6564</v>
      </c>
      <c r="C345" t="s">
        <v>6562</v>
      </c>
      <c r="E345" t="s">
        <v>7885</v>
      </c>
      <c r="F345" t="s">
        <v>2379</v>
      </c>
      <c r="G345" t="s">
        <v>7886</v>
      </c>
      <c r="H345">
        <v>4</v>
      </c>
      <c r="I345">
        <v>4</v>
      </c>
      <c r="J345">
        <v>0</v>
      </c>
      <c r="K345">
        <v>0</v>
      </c>
      <c r="L345">
        <v>0</v>
      </c>
      <c r="M345">
        <v>3</v>
      </c>
      <c r="N345">
        <v>0</v>
      </c>
      <c r="O345">
        <v>0</v>
      </c>
      <c r="P345">
        <v>0</v>
      </c>
      <c r="Q345">
        <v>0</v>
      </c>
      <c r="R345">
        <v>4</v>
      </c>
      <c r="S345">
        <v>0</v>
      </c>
      <c r="T345">
        <v>0</v>
      </c>
      <c r="U345">
        <v>0</v>
      </c>
      <c r="V345">
        <v>0</v>
      </c>
    </row>
    <row r="346" spans="1:22" x14ac:dyDescent="0.25">
      <c r="A346" t="s">
        <v>7131</v>
      </c>
      <c r="B346" t="s">
        <v>6564</v>
      </c>
      <c r="C346" t="s">
        <v>6562</v>
      </c>
      <c r="E346" t="s">
        <v>7132</v>
      </c>
      <c r="F346" t="s">
        <v>2385</v>
      </c>
      <c r="G346" t="s">
        <v>7133</v>
      </c>
      <c r="H346">
        <v>17</v>
      </c>
      <c r="I346">
        <v>12</v>
      </c>
      <c r="J346">
        <v>7</v>
      </c>
      <c r="K346">
        <v>0</v>
      </c>
      <c r="L346">
        <v>8</v>
      </c>
      <c r="M346">
        <v>0</v>
      </c>
      <c r="N346">
        <v>1</v>
      </c>
      <c r="O346">
        <v>0</v>
      </c>
      <c r="P346">
        <v>0</v>
      </c>
      <c r="Q346">
        <v>4</v>
      </c>
      <c r="R346">
        <v>0</v>
      </c>
      <c r="S346">
        <v>0</v>
      </c>
      <c r="T346">
        <v>0</v>
      </c>
      <c r="U346">
        <v>0</v>
      </c>
      <c r="V346">
        <v>1</v>
      </c>
    </row>
    <row r="347" spans="1:22" x14ac:dyDescent="0.25">
      <c r="A347" t="s">
        <v>7692</v>
      </c>
      <c r="B347" t="s">
        <v>6564</v>
      </c>
      <c r="C347" t="s">
        <v>6562</v>
      </c>
      <c r="E347" t="s">
        <v>7693</v>
      </c>
      <c r="F347" t="s">
        <v>2388</v>
      </c>
      <c r="G347" t="s">
        <v>6567</v>
      </c>
      <c r="H347">
        <v>3</v>
      </c>
      <c r="I347">
        <v>3</v>
      </c>
      <c r="J347">
        <v>0</v>
      </c>
      <c r="K347">
        <v>0</v>
      </c>
      <c r="L347">
        <v>1</v>
      </c>
      <c r="M347">
        <v>0</v>
      </c>
      <c r="N347">
        <v>0</v>
      </c>
      <c r="O347">
        <v>0</v>
      </c>
      <c r="P347">
        <v>0</v>
      </c>
      <c r="Q347">
        <v>0</v>
      </c>
      <c r="R347">
        <v>0</v>
      </c>
      <c r="S347">
        <v>0</v>
      </c>
      <c r="T347">
        <v>0</v>
      </c>
      <c r="U347">
        <v>0</v>
      </c>
      <c r="V347">
        <v>0</v>
      </c>
    </row>
    <row r="348" spans="1:22" x14ac:dyDescent="0.25">
      <c r="A348" t="s">
        <v>2398</v>
      </c>
      <c r="B348" t="s">
        <v>6564</v>
      </c>
      <c r="C348" t="s">
        <v>6562</v>
      </c>
      <c r="E348" t="s">
        <v>7975</v>
      </c>
      <c r="F348" t="s">
        <v>2397</v>
      </c>
      <c r="G348" t="s">
        <v>6567</v>
      </c>
      <c r="H348">
        <v>4</v>
      </c>
      <c r="I348">
        <v>4</v>
      </c>
      <c r="J348">
        <v>0</v>
      </c>
      <c r="K348">
        <v>0</v>
      </c>
      <c r="L348">
        <v>0</v>
      </c>
      <c r="M348">
        <v>0</v>
      </c>
      <c r="N348">
        <v>0</v>
      </c>
      <c r="O348">
        <v>0</v>
      </c>
      <c r="P348">
        <v>0</v>
      </c>
      <c r="Q348">
        <v>0</v>
      </c>
      <c r="R348">
        <v>0</v>
      </c>
      <c r="S348">
        <v>0</v>
      </c>
      <c r="T348">
        <v>8</v>
      </c>
      <c r="U348">
        <v>0</v>
      </c>
      <c r="V348">
        <v>0</v>
      </c>
    </row>
    <row r="349" spans="1:22" x14ac:dyDescent="0.25">
      <c r="A349" t="s">
        <v>2420</v>
      </c>
      <c r="B349" t="s">
        <v>6564</v>
      </c>
      <c r="C349" t="s">
        <v>6562</v>
      </c>
      <c r="E349" t="s">
        <v>8452</v>
      </c>
      <c r="F349" t="s">
        <v>2419</v>
      </c>
      <c r="G349" t="s">
        <v>8453</v>
      </c>
      <c r="H349">
        <v>5</v>
      </c>
      <c r="I349">
        <v>5</v>
      </c>
      <c r="J349">
        <v>0</v>
      </c>
      <c r="K349">
        <v>0</v>
      </c>
      <c r="L349">
        <v>0</v>
      </c>
      <c r="M349">
        <v>1</v>
      </c>
      <c r="N349">
        <v>0</v>
      </c>
      <c r="O349">
        <v>0</v>
      </c>
      <c r="P349">
        <v>0</v>
      </c>
      <c r="Q349">
        <v>3</v>
      </c>
      <c r="R349">
        <v>0</v>
      </c>
      <c r="S349">
        <v>0</v>
      </c>
      <c r="T349">
        <v>0</v>
      </c>
      <c r="U349">
        <v>0</v>
      </c>
      <c r="V349">
        <v>0</v>
      </c>
    </row>
    <row r="350" spans="1:22" x14ac:dyDescent="0.25">
      <c r="A350" t="s">
        <v>2423</v>
      </c>
      <c r="B350" t="s">
        <v>6564</v>
      </c>
      <c r="C350" t="s">
        <v>6562</v>
      </c>
      <c r="E350" t="s">
        <v>8076</v>
      </c>
      <c r="F350" t="s">
        <v>2422</v>
      </c>
      <c r="G350" t="s">
        <v>8077</v>
      </c>
      <c r="H350">
        <v>3</v>
      </c>
      <c r="I350">
        <v>3</v>
      </c>
      <c r="J350">
        <v>0</v>
      </c>
      <c r="K350">
        <v>0</v>
      </c>
      <c r="L350">
        <v>0</v>
      </c>
      <c r="M350">
        <v>0</v>
      </c>
      <c r="N350">
        <v>0</v>
      </c>
      <c r="O350">
        <v>0</v>
      </c>
      <c r="P350">
        <v>1</v>
      </c>
      <c r="Q350">
        <v>0</v>
      </c>
      <c r="R350">
        <v>0</v>
      </c>
      <c r="S350">
        <v>0</v>
      </c>
      <c r="T350">
        <v>0</v>
      </c>
      <c r="U350">
        <v>0</v>
      </c>
      <c r="V350">
        <v>0</v>
      </c>
    </row>
    <row r="351" spans="1:22" x14ac:dyDescent="0.25">
      <c r="A351" t="s">
        <v>7686</v>
      </c>
      <c r="B351" t="s">
        <v>6564</v>
      </c>
      <c r="C351" t="s">
        <v>6562</v>
      </c>
      <c r="E351" t="s">
        <v>7687</v>
      </c>
      <c r="F351" t="s">
        <v>2431</v>
      </c>
      <c r="G351" t="s">
        <v>7688</v>
      </c>
      <c r="H351">
        <v>5</v>
      </c>
      <c r="I351">
        <v>2</v>
      </c>
      <c r="J351">
        <v>3</v>
      </c>
      <c r="K351">
        <v>0</v>
      </c>
      <c r="L351">
        <v>0</v>
      </c>
      <c r="M351">
        <v>1</v>
      </c>
      <c r="N351">
        <v>0</v>
      </c>
      <c r="O351">
        <v>0</v>
      </c>
      <c r="P351">
        <v>0</v>
      </c>
      <c r="Q351">
        <v>0</v>
      </c>
      <c r="R351">
        <v>0</v>
      </c>
      <c r="S351">
        <v>7</v>
      </c>
      <c r="T351">
        <v>0</v>
      </c>
      <c r="U351">
        <v>0</v>
      </c>
      <c r="V351">
        <v>0</v>
      </c>
    </row>
    <row r="352" spans="1:22" x14ac:dyDescent="0.25">
      <c r="A352" t="s">
        <v>2435</v>
      </c>
      <c r="B352" t="s">
        <v>6564</v>
      </c>
      <c r="C352" t="s">
        <v>6562</v>
      </c>
      <c r="E352" t="s">
        <v>7584</v>
      </c>
      <c r="F352" t="s">
        <v>2434</v>
      </c>
      <c r="G352" t="s">
        <v>7585</v>
      </c>
      <c r="H352">
        <v>4</v>
      </c>
      <c r="I352">
        <v>3</v>
      </c>
      <c r="J352">
        <v>3</v>
      </c>
      <c r="K352">
        <v>0</v>
      </c>
      <c r="L352">
        <v>0</v>
      </c>
      <c r="M352">
        <v>0</v>
      </c>
      <c r="N352">
        <v>0</v>
      </c>
      <c r="O352">
        <v>0</v>
      </c>
      <c r="P352">
        <v>0</v>
      </c>
      <c r="Q352">
        <v>0</v>
      </c>
      <c r="R352">
        <v>5</v>
      </c>
      <c r="S352">
        <v>0</v>
      </c>
      <c r="T352">
        <v>0</v>
      </c>
      <c r="U352">
        <v>0</v>
      </c>
      <c r="V352">
        <v>0</v>
      </c>
    </row>
    <row r="353" spans="1:22" x14ac:dyDescent="0.25">
      <c r="A353" t="s">
        <v>8454</v>
      </c>
      <c r="B353" t="s">
        <v>6564</v>
      </c>
      <c r="C353" t="s">
        <v>6562</v>
      </c>
      <c r="F353" t="s">
        <v>8455</v>
      </c>
      <c r="G353" t="s">
        <v>6567</v>
      </c>
      <c r="H353">
        <v>3</v>
      </c>
      <c r="I353">
        <v>3</v>
      </c>
      <c r="J353">
        <v>0</v>
      </c>
      <c r="K353">
        <v>0</v>
      </c>
      <c r="L353">
        <v>0</v>
      </c>
      <c r="M353">
        <v>0</v>
      </c>
      <c r="N353">
        <v>0</v>
      </c>
      <c r="O353">
        <v>0</v>
      </c>
      <c r="P353">
        <v>0</v>
      </c>
      <c r="Q353">
        <v>0</v>
      </c>
      <c r="R353">
        <v>3</v>
      </c>
      <c r="S353">
        <v>0</v>
      </c>
      <c r="T353">
        <v>0</v>
      </c>
      <c r="U353">
        <v>0</v>
      </c>
      <c r="V353">
        <v>0</v>
      </c>
    </row>
    <row r="354" spans="1:22" x14ac:dyDescent="0.25">
      <c r="A354" t="s">
        <v>2438</v>
      </c>
      <c r="B354" t="s">
        <v>6564</v>
      </c>
      <c r="C354" t="s">
        <v>6562</v>
      </c>
      <c r="E354" t="s">
        <v>6755</v>
      </c>
      <c r="F354" t="s">
        <v>2437</v>
      </c>
      <c r="G354" t="s">
        <v>6567</v>
      </c>
      <c r="H354">
        <v>22</v>
      </c>
      <c r="I354">
        <v>17</v>
      </c>
      <c r="J354">
        <v>6</v>
      </c>
      <c r="K354">
        <v>0</v>
      </c>
      <c r="L354">
        <v>15</v>
      </c>
      <c r="M354">
        <v>0</v>
      </c>
      <c r="N354">
        <v>0</v>
      </c>
      <c r="O354">
        <v>0</v>
      </c>
      <c r="P354">
        <v>7</v>
      </c>
      <c r="Q354">
        <v>7</v>
      </c>
      <c r="R354">
        <v>0</v>
      </c>
      <c r="S354">
        <v>1</v>
      </c>
      <c r="T354">
        <v>1</v>
      </c>
      <c r="U354">
        <v>0</v>
      </c>
      <c r="V354">
        <v>1</v>
      </c>
    </row>
    <row r="355" spans="1:22" x14ac:dyDescent="0.25">
      <c r="A355" t="s">
        <v>2446</v>
      </c>
      <c r="B355" t="s">
        <v>6564</v>
      </c>
      <c r="C355" t="s">
        <v>6562</v>
      </c>
      <c r="E355" t="s">
        <v>6935</v>
      </c>
      <c r="F355" t="s">
        <v>2445</v>
      </c>
      <c r="G355" t="s">
        <v>6567</v>
      </c>
      <c r="H355">
        <v>3</v>
      </c>
      <c r="I355">
        <v>3</v>
      </c>
      <c r="J355">
        <v>0</v>
      </c>
      <c r="K355">
        <v>4</v>
      </c>
      <c r="L355">
        <v>0</v>
      </c>
      <c r="M355">
        <v>0</v>
      </c>
      <c r="N355">
        <v>0</v>
      </c>
      <c r="O355">
        <v>0</v>
      </c>
      <c r="P355">
        <v>0</v>
      </c>
      <c r="Q355">
        <v>0</v>
      </c>
      <c r="R355">
        <v>0</v>
      </c>
      <c r="S355">
        <v>0</v>
      </c>
      <c r="T355">
        <v>0</v>
      </c>
      <c r="U355">
        <v>0</v>
      </c>
      <c r="V355">
        <v>0</v>
      </c>
    </row>
    <row r="356" spans="1:22" x14ac:dyDescent="0.25">
      <c r="A356" t="s">
        <v>2452</v>
      </c>
      <c r="B356" t="s">
        <v>6564</v>
      </c>
      <c r="C356" t="s">
        <v>6562</v>
      </c>
      <c r="E356" t="s">
        <v>6874</v>
      </c>
      <c r="F356" t="s">
        <v>2451</v>
      </c>
      <c r="G356" t="s">
        <v>6567</v>
      </c>
      <c r="H356">
        <v>2</v>
      </c>
      <c r="I356">
        <v>2</v>
      </c>
      <c r="J356">
        <v>0</v>
      </c>
      <c r="K356">
        <v>1</v>
      </c>
      <c r="L356">
        <v>0</v>
      </c>
      <c r="M356">
        <v>0</v>
      </c>
      <c r="N356">
        <v>0</v>
      </c>
      <c r="O356">
        <v>0</v>
      </c>
      <c r="P356">
        <v>0</v>
      </c>
      <c r="Q356">
        <v>0</v>
      </c>
      <c r="R356">
        <v>1</v>
      </c>
      <c r="S356">
        <v>0</v>
      </c>
      <c r="T356">
        <v>0</v>
      </c>
      <c r="U356">
        <v>0</v>
      </c>
      <c r="V356">
        <v>0</v>
      </c>
    </row>
    <row r="357" spans="1:22" x14ac:dyDescent="0.25">
      <c r="A357" t="s">
        <v>2456</v>
      </c>
      <c r="B357" t="s">
        <v>6564</v>
      </c>
      <c r="C357" t="s">
        <v>6562</v>
      </c>
      <c r="E357" t="s">
        <v>7433</v>
      </c>
      <c r="F357" t="s">
        <v>2455</v>
      </c>
      <c r="G357" t="s">
        <v>7434</v>
      </c>
      <c r="H357">
        <v>6</v>
      </c>
      <c r="I357">
        <v>6</v>
      </c>
      <c r="J357">
        <v>0</v>
      </c>
      <c r="K357">
        <v>1</v>
      </c>
      <c r="L357">
        <v>1</v>
      </c>
      <c r="M357">
        <v>1</v>
      </c>
      <c r="N357">
        <v>0</v>
      </c>
      <c r="O357">
        <v>0</v>
      </c>
      <c r="P357">
        <v>3</v>
      </c>
      <c r="Q357">
        <v>0</v>
      </c>
      <c r="R357">
        <v>0</v>
      </c>
      <c r="S357">
        <v>0</v>
      </c>
      <c r="T357">
        <v>0</v>
      </c>
      <c r="U357">
        <v>0</v>
      </c>
      <c r="V357">
        <v>0</v>
      </c>
    </row>
    <row r="358" spans="1:22" x14ac:dyDescent="0.25">
      <c r="A358" t="s">
        <v>2458</v>
      </c>
      <c r="B358" t="s">
        <v>6564</v>
      </c>
      <c r="C358" t="s">
        <v>6562</v>
      </c>
      <c r="E358" t="s">
        <v>6667</v>
      </c>
      <c r="F358" t="s">
        <v>2457</v>
      </c>
      <c r="G358" t="s">
        <v>6567</v>
      </c>
      <c r="H358">
        <v>844</v>
      </c>
      <c r="I358">
        <v>624</v>
      </c>
      <c r="J358">
        <v>218</v>
      </c>
      <c r="K358">
        <v>15</v>
      </c>
      <c r="L358">
        <v>134</v>
      </c>
      <c r="M358">
        <v>23</v>
      </c>
      <c r="N358">
        <v>16</v>
      </c>
      <c r="O358">
        <v>46</v>
      </c>
      <c r="P358">
        <v>34</v>
      </c>
      <c r="Q358">
        <v>10</v>
      </c>
      <c r="R358">
        <v>127</v>
      </c>
      <c r="S358">
        <v>45</v>
      </c>
      <c r="T358">
        <v>154</v>
      </c>
      <c r="U358">
        <v>371</v>
      </c>
      <c r="V358">
        <v>76</v>
      </c>
    </row>
    <row r="359" spans="1:22" x14ac:dyDescent="0.25">
      <c r="A359" t="s">
        <v>2467</v>
      </c>
      <c r="B359" t="s">
        <v>6564</v>
      </c>
      <c r="C359" t="s">
        <v>6562</v>
      </c>
      <c r="E359" t="s">
        <v>7210</v>
      </c>
      <c r="F359" t="s">
        <v>2466</v>
      </c>
      <c r="G359" t="s">
        <v>6567</v>
      </c>
      <c r="H359">
        <v>4</v>
      </c>
      <c r="I359">
        <v>0</v>
      </c>
      <c r="J359">
        <v>4</v>
      </c>
      <c r="K359">
        <v>0</v>
      </c>
      <c r="L359">
        <v>0</v>
      </c>
      <c r="M359">
        <v>0</v>
      </c>
      <c r="N359">
        <v>0</v>
      </c>
      <c r="O359">
        <v>0</v>
      </c>
      <c r="P359">
        <v>0</v>
      </c>
      <c r="Q359">
        <v>0</v>
      </c>
      <c r="R359">
        <v>0</v>
      </c>
      <c r="S359">
        <v>0</v>
      </c>
      <c r="T359">
        <v>0</v>
      </c>
      <c r="U359">
        <v>1</v>
      </c>
      <c r="V359">
        <v>0</v>
      </c>
    </row>
    <row r="360" spans="1:22" x14ac:dyDescent="0.25">
      <c r="A360" t="s">
        <v>6938</v>
      </c>
      <c r="B360" t="s">
        <v>6564</v>
      </c>
      <c r="C360" t="s">
        <v>6562</v>
      </c>
      <c r="E360" t="s">
        <v>6939</v>
      </c>
      <c r="F360" t="s">
        <v>2470</v>
      </c>
      <c r="G360" t="s">
        <v>6567</v>
      </c>
      <c r="H360">
        <v>29</v>
      </c>
      <c r="I360">
        <v>20</v>
      </c>
      <c r="J360">
        <v>9</v>
      </c>
      <c r="K360">
        <v>2</v>
      </c>
      <c r="L360">
        <v>2</v>
      </c>
      <c r="M360">
        <v>7</v>
      </c>
      <c r="N360">
        <v>0</v>
      </c>
      <c r="O360">
        <v>0</v>
      </c>
      <c r="P360">
        <v>1</v>
      </c>
      <c r="Q360">
        <v>0</v>
      </c>
      <c r="R360">
        <v>0</v>
      </c>
      <c r="S360">
        <v>1</v>
      </c>
      <c r="T360">
        <v>27</v>
      </c>
      <c r="U360">
        <v>2</v>
      </c>
      <c r="V360">
        <v>0</v>
      </c>
    </row>
    <row r="361" spans="1:22" x14ac:dyDescent="0.25">
      <c r="A361" t="s">
        <v>2487</v>
      </c>
      <c r="B361" t="s">
        <v>6564</v>
      </c>
      <c r="C361" t="s">
        <v>6562</v>
      </c>
      <c r="E361" t="s">
        <v>8456</v>
      </c>
      <c r="F361" t="s">
        <v>2486</v>
      </c>
      <c r="G361" t="s">
        <v>8457</v>
      </c>
      <c r="H361">
        <v>4</v>
      </c>
      <c r="I361">
        <v>3</v>
      </c>
      <c r="J361">
        <v>3</v>
      </c>
      <c r="K361">
        <v>0</v>
      </c>
      <c r="L361">
        <v>0</v>
      </c>
      <c r="M361">
        <v>0</v>
      </c>
      <c r="N361">
        <v>0</v>
      </c>
      <c r="O361">
        <v>0</v>
      </c>
      <c r="P361">
        <v>0</v>
      </c>
      <c r="Q361">
        <v>0</v>
      </c>
      <c r="R361">
        <v>0</v>
      </c>
      <c r="S361">
        <v>0</v>
      </c>
      <c r="T361">
        <v>0</v>
      </c>
      <c r="U361">
        <v>0</v>
      </c>
      <c r="V361">
        <v>2</v>
      </c>
    </row>
    <row r="362" spans="1:22" x14ac:dyDescent="0.25">
      <c r="A362" t="s">
        <v>8458</v>
      </c>
      <c r="B362" t="s">
        <v>6564</v>
      </c>
      <c r="C362" t="s">
        <v>6562</v>
      </c>
      <c r="E362" t="s">
        <v>8459</v>
      </c>
      <c r="F362" t="s">
        <v>2514</v>
      </c>
      <c r="G362" t="s">
        <v>6567</v>
      </c>
      <c r="H362">
        <v>13</v>
      </c>
      <c r="I362">
        <v>11</v>
      </c>
      <c r="J362">
        <v>3</v>
      </c>
      <c r="K362">
        <v>0</v>
      </c>
      <c r="L362">
        <v>2</v>
      </c>
      <c r="M362">
        <v>0</v>
      </c>
      <c r="N362">
        <v>15</v>
      </c>
      <c r="O362">
        <v>0</v>
      </c>
      <c r="P362">
        <v>0</v>
      </c>
      <c r="Q362">
        <v>1</v>
      </c>
      <c r="R362">
        <v>0</v>
      </c>
      <c r="S362">
        <v>0</v>
      </c>
      <c r="T362">
        <v>6</v>
      </c>
      <c r="U362">
        <v>3</v>
      </c>
      <c r="V362">
        <v>0</v>
      </c>
    </row>
    <row r="363" spans="1:22" x14ac:dyDescent="0.25">
      <c r="A363" t="s">
        <v>2517</v>
      </c>
      <c r="B363" t="s">
        <v>6564</v>
      </c>
      <c r="C363" t="s">
        <v>6562</v>
      </c>
      <c r="E363" t="s">
        <v>7514</v>
      </c>
      <c r="F363" t="s">
        <v>2516</v>
      </c>
      <c r="G363" t="s">
        <v>7515</v>
      </c>
      <c r="H363">
        <v>11</v>
      </c>
      <c r="I363">
        <v>6</v>
      </c>
      <c r="J363">
        <v>6</v>
      </c>
      <c r="K363">
        <v>0</v>
      </c>
      <c r="L363">
        <v>1</v>
      </c>
      <c r="M363">
        <v>2</v>
      </c>
      <c r="N363">
        <v>1</v>
      </c>
      <c r="O363">
        <v>0</v>
      </c>
      <c r="P363">
        <v>2</v>
      </c>
      <c r="Q363">
        <v>1</v>
      </c>
      <c r="R363">
        <v>0</v>
      </c>
      <c r="S363">
        <v>5</v>
      </c>
      <c r="T363">
        <v>3</v>
      </c>
      <c r="U363">
        <v>0</v>
      </c>
      <c r="V363">
        <v>0</v>
      </c>
    </row>
    <row r="364" spans="1:22" x14ac:dyDescent="0.25">
      <c r="A364" t="s">
        <v>8460</v>
      </c>
      <c r="B364" t="s">
        <v>6564</v>
      </c>
      <c r="C364" t="s">
        <v>6562</v>
      </c>
      <c r="E364" t="s">
        <v>8461</v>
      </c>
      <c r="F364" t="s">
        <v>8462</v>
      </c>
      <c r="G364" t="s">
        <v>6567</v>
      </c>
      <c r="H364">
        <v>26</v>
      </c>
      <c r="I364">
        <v>14</v>
      </c>
      <c r="J364">
        <v>14</v>
      </c>
      <c r="K364">
        <v>1</v>
      </c>
      <c r="L364">
        <v>1</v>
      </c>
      <c r="M364">
        <v>4</v>
      </c>
      <c r="N364">
        <v>0</v>
      </c>
      <c r="O364">
        <v>8</v>
      </c>
      <c r="P364">
        <v>3</v>
      </c>
      <c r="Q364">
        <v>9</v>
      </c>
      <c r="R364">
        <v>0</v>
      </c>
      <c r="S364">
        <v>0</v>
      </c>
      <c r="T364">
        <v>0</v>
      </c>
      <c r="U364">
        <v>0</v>
      </c>
      <c r="V364">
        <v>0</v>
      </c>
    </row>
    <row r="365" spans="1:22" x14ac:dyDescent="0.25">
      <c r="A365" t="s">
        <v>2520</v>
      </c>
      <c r="B365" t="s">
        <v>6564</v>
      </c>
      <c r="C365" t="s">
        <v>6562</v>
      </c>
      <c r="E365" t="s">
        <v>8463</v>
      </c>
      <c r="F365" t="s">
        <v>2519</v>
      </c>
      <c r="G365" t="s">
        <v>8464</v>
      </c>
      <c r="H365">
        <v>28</v>
      </c>
      <c r="I365">
        <v>17</v>
      </c>
      <c r="J365">
        <v>11</v>
      </c>
      <c r="K365">
        <v>0</v>
      </c>
      <c r="L365">
        <v>12</v>
      </c>
      <c r="M365">
        <v>4</v>
      </c>
      <c r="N365">
        <v>7</v>
      </c>
      <c r="O365">
        <v>3</v>
      </c>
      <c r="P365">
        <v>4</v>
      </c>
      <c r="Q365">
        <v>1</v>
      </c>
      <c r="R365">
        <v>0</v>
      </c>
      <c r="S365">
        <v>2</v>
      </c>
      <c r="T365">
        <v>3</v>
      </c>
      <c r="U365">
        <v>0</v>
      </c>
      <c r="V365">
        <v>0</v>
      </c>
    </row>
    <row r="366" spans="1:22" x14ac:dyDescent="0.25">
      <c r="A366" t="s">
        <v>2526</v>
      </c>
      <c r="B366" t="s">
        <v>6564</v>
      </c>
      <c r="C366" t="s">
        <v>6562</v>
      </c>
      <c r="E366" t="s">
        <v>6864</v>
      </c>
      <c r="F366" t="s">
        <v>2525</v>
      </c>
      <c r="G366" t="s">
        <v>6567</v>
      </c>
      <c r="H366">
        <v>49</v>
      </c>
      <c r="I366">
        <v>33</v>
      </c>
      <c r="J366">
        <v>17</v>
      </c>
      <c r="K366">
        <v>0</v>
      </c>
      <c r="L366">
        <v>0</v>
      </c>
      <c r="M366">
        <v>7</v>
      </c>
      <c r="N366">
        <v>2</v>
      </c>
      <c r="O366">
        <v>2</v>
      </c>
      <c r="P366">
        <v>11</v>
      </c>
      <c r="Q366">
        <v>0</v>
      </c>
      <c r="R366">
        <v>5</v>
      </c>
      <c r="S366">
        <v>4</v>
      </c>
      <c r="T366">
        <v>15</v>
      </c>
      <c r="U366">
        <v>7</v>
      </c>
      <c r="V366">
        <v>4</v>
      </c>
    </row>
    <row r="367" spans="1:22" x14ac:dyDescent="0.25">
      <c r="A367" t="s">
        <v>2529</v>
      </c>
      <c r="B367" t="s">
        <v>6564</v>
      </c>
      <c r="C367" t="s">
        <v>6562</v>
      </c>
      <c r="E367" t="s">
        <v>6772</v>
      </c>
      <c r="F367" t="s">
        <v>2528</v>
      </c>
      <c r="G367" t="s">
        <v>6567</v>
      </c>
      <c r="H367">
        <v>14</v>
      </c>
      <c r="I367">
        <v>10</v>
      </c>
      <c r="J367">
        <v>4</v>
      </c>
      <c r="K367">
        <v>4</v>
      </c>
      <c r="L367">
        <v>1</v>
      </c>
      <c r="M367">
        <v>5</v>
      </c>
      <c r="N367">
        <v>0</v>
      </c>
      <c r="O367">
        <v>0</v>
      </c>
      <c r="P367">
        <v>0</v>
      </c>
      <c r="Q367">
        <v>0</v>
      </c>
      <c r="R367">
        <v>5</v>
      </c>
      <c r="S367">
        <v>0</v>
      </c>
      <c r="T367">
        <v>0</v>
      </c>
      <c r="U367">
        <v>5</v>
      </c>
      <c r="V367">
        <v>1</v>
      </c>
    </row>
    <row r="368" spans="1:22" x14ac:dyDescent="0.25">
      <c r="A368" t="s">
        <v>2532</v>
      </c>
      <c r="B368" t="s">
        <v>6564</v>
      </c>
      <c r="C368" t="s">
        <v>6562</v>
      </c>
      <c r="E368" t="s">
        <v>8465</v>
      </c>
      <c r="F368" t="s">
        <v>2531</v>
      </c>
      <c r="G368" t="s">
        <v>6567</v>
      </c>
      <c r="H368">
        <v>2</v>
      </c>
      <c r="I368">
        <v>2</v>
      </c>
      <c r="J368">
        <v>0</v>
      </c>
      <c r="K368">
        <v>0</v>
      </c>
      <c r="L368">
        <v>0</v>
      </c>
      <c r="M368">
        <v>0</v>
      </c>
      <c r="N368">
        <v>0</v>
      </c>
      <c r="O368">
        <v>0</v>
      </c>
      <c r="P368">
        <v>0</v>
      </c>
      <c r="Q368">
        <v>0</v>
      </c>
      <c r="R368">
        <v>1</v>
      </c>
      <c r="S368">
        <v>0</v>
      </c>
      <c r="T368">
        <v>0</v>
      </c>
      <c r="U368">
        <v>4</v>
      </c>
      <c r="V368">
        <v>0</v>
      </c>
    </row>
    <row r="369" spans="1:22" x14ac:dyDescent="0.25">
      <c r="A369" t="s">
        <v>8466</v>
      </c>
      <c r="B369" t="s">
        <v>6564</v>
      </c>
      <c r="C369" t="s">
        <v>6562</v>
      </c>
      <c r="E369" t="s">
        <v>8467</v>
      </c>
      <c r="F369" t="s">
        <v>8468</v>
      </c>
      <c r="G369" t="s">
        <v>6567</v>
      </c>
      <c r="H369">
        <v>3</v>
      </c>
      <c r="I369">
        <v>3</v>
      </c>
      <c r="J369">
        <v>0</v>
      </c>
      <c r="K369">
        <v>0</v>
      </c>
      <c r="L369">
        <v>4</v>
      </c>
      <c r="M369">
        <v>0</v>
      </c>
      <c r="N369">
        <v>0</v>
      </c>
      <c r="O369">
        <v>0</v>
      </c>
      <c r="P369">
        <v>0</v>
      </c>
      <c r="Q369">
        <v>0</v>
      </c>
      <c r="R369">
        <v>0</v>
      </c>
      <c r="S369">
        <v>0</v>
      </c>
      <c r="T369">
        <v>0</v>
      </c>
      <c r="U369">
        <v>0</v>
      </c>
      <c r="V369">
        <v>0</v>
      </c>
    </row>
    <row r="370" spans="1:22" x14ac:dyDescent="0.25">
      <c r="A370" t="s">
        <v>2551</v>
      </c>
      <c r="B370" t="s">
        <v>6564</v>
      </c>
      <c r="C370" t="s">
        <v>6562</v>
      </c>
      <c r="E370" t="s">
        <v>8469</v>
      </c>
      <c r="F370" t="s">
        <v>2550</v>
      </c>
      <c r="G370" t="s">
        <v>6567</v>
      </c>
      <c r="H370">
        <v>12</v>
      </c>
      <c r="I370">
        <v>12</v>
      </c>
      <c r="J370">
        <v>0</v>
      </c>
      <c r="K370">
        <v>0</v>
      </c>
      <c r="L370">
        <v>5</v>
      </c>
      <c r="M370">
        <v>0</v>
      </c>
      <c r="N370">
        <v>0</v>
      </c>
      <c r="O370">
        <v>0</v>
      </c>
      <c r="P370">
        <v>0</v>
      </c>
      <c r="Q370">
        <v>7</v>
      </c>
      <c r="R370">
        <v>0</v>
      </c>
      <c r="S370">
        <v>1</v>
      </c>
      <c r="T370">
        <v>8</v>
      </c>
      <c r="U370">
        <v>0</v>
      </c>
      <c r="V370">
        <v>3</v>
      </c>
    </row>
    <row r="371" spans="1:22" x14ac:dyDescent="0.25">
      <c r="A371" t="s">
        <v>2571</v>
      </c>
      <c r="B371" t="s">
        <v>6564</v>
      </c>
      <c r="C371" t="s">
        <v>6562</v>
      </c>
      <c r="E371" t="s">
        <v>7361</v>
      </c>
      <c r="F371" t="s">
        <v>2570</v>
      </c>
      <c r="G371" t="s">
        <v>6567</v>
      </c>
      <c r="H371">
        <v>9</v>
      </c>
      <c r="I371">
        <v>6</v>
      </c>
      <c r="J371">
        <v>5</v>
      </c>
      <c r="K371">
        <v>0</v>
      </c>
      <c r="L371">
        <v>0</v>
      </c>
      <c r="M371">
        <v>4</v>
      </c>
      <c r="N371">
        <v>0</v>
      </c>
      <c r="O371">
        <v>0</v>
      </c>
      <c r="P371">
        <v>0</v>
      </c>
      <c r="Q371">
        <v>0</v>
      </c>
      <c r="R371">
        <v>0</v>
      </c>
      <c r="S371">
        <v>1</v>
      </c>
      <c r="T371">
        <v>0</v>
      </c>
      <c r="U371">
        <v>4</v>
      </c>
      <c r="V371">
        <v>1</v>
      </c>
    </row>
    <row r="372" spans="1:22" x14ac:dyDescent="0.25">
      <c r="A372" t="s">
        <v>2573</v>
      </c>
      <c r="B372" t="s">
        <v>6564</v>
      </c>
      <c r="C372" t="s">
        <v>6562</v>
      </c>
      <c r="E372" t="s">
        <v>8470</v>
      </c>
      <c r="F372" t="s">
        <v>2572</v>
      </c>
      <c r="G372" t="s">
        <v>6567</v>
      </c>
      <c r="H372">
        <v>4</v>
      </c>
      <c r="I372">
        <v>3</v>
      </c>
      <c r="J372">
        <v>3</v>
      </c>
      <c r="K372">
        <v>0</v>
      </c>
      <c r="L372">
        <v>0</v>
      </c>
      <c r="M372">
        <v>0</v>
      </c>
      <c r="N372">
        <v>0</v>
      </c>
      <c r="O372">
        <v>0</v>
      </c>
      <c r="P372">
        <v>4</v>
      </c>
      <c r="Q372">
        <v>0</v>
      </c>
      <c r="R372">
        <v>0</v>
      </c>
      <c r="S372">
        <v>0</v>
      </c>
      <c r="T372">
        <v>1</v>
      </c>
      <c r="U372">
        <v>0</v>
      </c>
      <c r="V372">
        <v>0</v>
      </c>
    </row>
    <row r="373" spans="1:22" x14ac:dyDescent="0.25">
      <c r="A373" t="s">
        <v>2575</v>
      </c>
      <c r="B373" t="s">
        <v>6564</v>
      </c>
      <c r="C373" t="s">
        <v>6562</v>
      </c>
      <c r="E373" t="s">
        <v>6869</v>
      </c>
      <c r="F373" t="s">
        <v>2574</v>
      </c>
      <c r="G373" t="s">
        <v>6567</v>
      </c>
      <c r="H373">
        <v>98</v>
      </c>
      <c r="I373">
        <v>69</v>
      </c>
      <c r="J373">
        <v>31</v>
      </c>
      <c r="K373">
        <v>4</v>
      </c>
      <c r="L373">
        <v>24</v>
      </c>
      <c r="M373">
        <v>21</v>
      </c>
      <c r="N373">
        <v>3</v>
      </c>
      <c r="O373">
        <v>27</v>
      </c>
      <c r="P373">
        <v>0</v>
      </c>
      <c r="Q373">
        <v>3</v>
      </c>
      <c r="R373">
        <v>0</v>
      </c>
      <c r="S373">
        <v>0</v>
      </c>
      <c r="T373">
        <v>0</v>
      </c>
      <c r="U373">
        <v>26</v>
      </c>
      <c r="V373">
        <v>4</v>
      </c>
    </row>
    <row r="374" spans="1:22" x14ac:dyDescent="0.25">
      <c r="A374" t="s">
        <v>2579</v>
      </c>
      <c r="B374" t="s">
        <v>6564</v>
      </c>
      <c r="C374" t="s">
        <v>6562</v>
      </c>
      <c r="E374" t="s">
        <v>8471</v>
      </c>
      <c r="F374" t="s">
        <v>2578</v>
      </c>
      <c r="G374" t="s">
        <v>6567</v>
      </c>
      <c r="H374">
        <v>7</v>
      </c>
      <c r="I374">
        <v>6</v>
      </c>
      <c r="J374">
        <v>1</v>
      </c>
      <c r="K374">
        <v>4</v>
      </c>
      <c r="L374">
        <v>0</v>
      </c>
      <c r="M374">
        <v>0</v>
      </c>
      <c r="N374">
        <v>1</v>
      </c>
      <c r="O374">
        <v>0</v>
      </c>
      <c r="P374">
        <v>3</v>
      </c>
      <c r="Q374">
        <v>0</v>
      </c>
      <c r="R374">
        <v>0</v>
      </c>
      <c r="S374">
        <v>0</v>
      </c>
      <c r="T374">
        <v>0</v>
      </c>
      <c r="U374">
        <v>2</v>
      </c>
      <c r="V374">
        <v>0</v>
      </c>
    </row>
    <row r="375" spans="1:22" x14ac:dyDescent="0.25">
      <c r="A375" t="s">
        <v>2584</v>
      </c>
      <c r="B375" t="s">
        <v>6564</v>
      </c>
      <c r="C375" t="s">
        <v>6562</v>
      </c>
      <c r="E375" t="s">
        <v>7640</v>
      </c>
      <c r="F375" t="s">
        <v>2583</v>
      </c>
      <c r="G375" t="s">
        <v>6567</v>
      </c>
      <c r="H375">
        <v>4</v>
      </c>
      <c r="I375">
        <v>4</v>
      </c>
      <c r="J375">
        <v>0</v>
      </c>
      <c r="K375">
        <v>0</v>
      </c>
      <c r="L375">
        <v>0</v>
      </c>
      <c r="M375">
        <v>0</v>
      </c>
      <c r="N375">
        <v>0</v>
      </c>
      <c r="O375">
        <v>0</v>
      </c>
      <c r="P375">
        <v>0</v>
      </c>
      <c r="Q375">
        <v>0</v>
      </c>
      <c r="R375">
        <v>0</v>
      </c>
      <c r="S375">
        <v>0</v>
      </c>
      <c r="T375">
        <v>0</v>
      </c>
      <c r="U375">
        <v>2</v>
      </c>
      <c r="V375">
        <v>0</v>
      </c>
    </row>
    <row r="376" spans="1:22" x14ac:dyDescent="0.25">
      <c r="A376" t="s">
        <v>8472</v>
      </c>
      <c r="B376" t="s">
        <v>6564</v>
      </c>
      <c r="C376" t="s">
        <v>6562</v>
      </c>
      <c r="E376" t="s">
        <v>8473</v>
      </c>
      <c r="F376" t="s">
        <v>8474</v>
      </c>
      <c r="G376" t="s">
        <v>6567</v>
      </c>
      <c r="H376">
        <v>75</v>
      </c>
      <c r="I376">
        <v>49</v>
      </c>
      <c r="J376">
        <v>26</v>
      </c>
      <c r="K376">
        <v>4</v>
      </c>
      <c r="L376">
        <v>1</v>
      </c>
      <c r="M376">
        <v>1</v>
      </c>
      <c r="N376">
        <v>1</v>
      </c>
      <c r="O376">
        <v>4</v>
      </c>
      <c r="P376">
        <v>2</v>
      </c>
      <c r="Q376">
        <v>1</v>
      </c>
      <c r="R376">
        <v>5</v>
      </c>
      <c r="S376">
        <v>14</v>
      </c>
      <c r="T376">
        <v>26</v>
      </c>
      <c r="U376">
        <v>60</v>
      </c>
      <c r="V376">
        <v>27</v>
      </c>
    </row>
    <row r="377" spans="1:22" x14ac:dyDescent="0.25">
      <c r="A377" t="s">
        <v>2613</v>
      </c>
      <c r="B377" t="s">
        <v>6564</v>
      </c>
      <c r="C377" t="s">
        <v>6562</v>
      </c>
      <c r="E377" t="s">
        <v>8475</v>
      </c>
      <c r="F377" t="s">
        <v>2612</v>
      </c>
      <c r="G377" t="s">
        <v>6567</v>
      </c>
      <c r="H377">
        <v>5</v>
      </c>
      <c r="I377">
        <v>4</v>
      </c>
      <c r="J377">
        <v>3</v>
      </c>
      <c r="K377">
        <v>0</v>
      </c>
      <c r="L377">
        <v>3</v>
      </c>
      <c r="M377">
        <v>0</v>
      </c>
      <c r="N377">
        <v>0</v>
      </c>
      <c r="O377">
        <v>0</v>
      </c>
      <c r="P377">
        <v>0</v>
      </c>
      <c r="Q377">
        <v>0</v>
      </c>
      <c r="R377">
        <v>0</v>
      </c>
      <c r="S377">
        <v>1</v>
      </c>
      <c r="T377">
        <v>0</v>
      </c>
      <c r="U377">
        <v>0</v>
      </c>
      <c r="V377">
        <v>0</v>
      </c>
    </row>
    <row r="378" spans="1:22" x14ac:dyDescent="0.25">
      <c r="A378" t="s">
        <v>8476</v>
      </c>
      <c r="B378" t="s">
        <v>6564</v>
      </c>
      <c r="C378" t="s">
        <v>6562</v>
      </c>
      <c r="E378" t="s">
        <v>8477</v>
      </c>
      <c r="F378" t="s">
        <v>8478</v>
      </c>
      <c r="G378" t="s">
        <v>8479</v>
      </c>
      <c r="H378">
        <v>1</v>
      </c>
      <c r="I378">
        <v>1</v>
      </c>
      <c r="J378">
        <v>0</v>
      </c>
      <c r="K378">
        <v>0</v>
      </c>
      <c r="L378">
        <v>0</v>
      </c>
      <c r="M378">
        <v>0</v>
      </c>
      <c r="N378">
        <v>0</v>
      </c>
      <c r="O378">
        <v>0</v>
      </c>
      <c r="P378">
        <v>0</v>
      </c>
      <c r="Q378">
        <v>0</v>
      </c>
      <c r="R378">
        <v>1</v>
      </c>
      <c r="S378">
        <v>0</v>
      </c>
      <c r="T378">
        <v>0</v>
      </c>
      <c r="U378">
        <v>0</v>
      </c>
      <c r="V378">
        <v>0</v>
      </c>
    </row>
    <row r="379" spans="1:22" x14ac:dyDescent="0.25">
      <c r="A379" t="s">
        <v>2618</v>
      </c>
      <c r="B379" t="s">
        <v>6564</v>
      </c>
      <c r="C379" t="s">
        <v>6562</v>
      </c>
      <c r="E379" t="s">
        <v>8480</v>
      </c>
      <c r="F379" t="s">
        <v>2617</v>
      </c>
      <c r="G379" t="s">
        <v>6567</v>
      </c>
      <c r="H379">
        <v>7</v>
      </c>
      <c r="I379">
        <v>6</v>
      </c>
      <c r="J379">
        <v>3</v>
      </c>
      <c r="K379">
        <v>0</v>
      </c>
      <c r="L379">
        <v>0</v>
      </c>
      <c r="M379">
        <v>0</v>
      </c>
      <c r="N379">
        <v>0</v>
      </c>
      <c r="O379">
        <v>0</v>
      </c>
      <c r="P379">
        <v>0</v>
      </c>
      <c r="Q379">
        <v>0</v>
      </c>
      <c r="R379">
        <v>0</v>
      </c>
      <c r="S379">
        <v>10</v>
      </c>
      <c r="T379">
        <v>0</v>
      </c>
      <c r="U379">
        <v>0</v>
      </c>
      <c r="V379">
        <v>0</v>
      </c>
    </row>
    <row r="380" spans="1:22" x14ac:dyDescent="0.25">
      <c r="A380" t="s">
        <v>2636</v>
      </c>
      <c r="B380" t="s">
        <v>6564</v>
      </c>
      <c r="C380" t="s">
        <v>6562</v>
      </c>
      <c r="E380" t="s">
        <v>7853</v>
      </c>
      <c r="F380" t="s">
        <v>2635</v>
      </c>
      <c r="G380" t="s">
        <v>7854</v>
      </c>
      <c r="H380">
        <v>15</v>
      </c>
      <c r="I380">
        <v>9</v>
      </c>
      <c r="J380">
        <v>8</v>
      </c>
      <c r="K380">
        <v>1</v>
      </c>
      <c r="L380">
        <v>7</v>
      </c>
      <c r="M380">
        <v>5</v>
      </c>
      <c r="N380">
        <v>0</v>
      </c>
      <c r="O380">
        <v>0</v>
      </c>
      <c r="P380">
        <v>0</v>
      </c>
      <c r="Q380">
        <v>0</v>
      </c>
      <c r="R380">
        <v>2</v>
      </c>
      <c r="S380">
        <v>0</v>
      </c>
      <c r="T380">
        <v>0</v>
      </c>
      <c r="U380">
        <v>0</v>
      </c>
      <c r="V380">
        <v>0</v>
      </c>
    </row>
    <row r="381" spans="1:22" x14ac:dyDescent="0.25">
      <c r="A381" t="s">
        <v>2650</v>
      </c>
      <c r="B381" t="s">
        <v>6564</v>
      </c>
      <c r="C381" t="s">
        <v>6562</v>
      </c>
      <c r="E381" t="s">
        <v>8481</v>
      </c>
      <c r="F381" t="s">
        <v>2649</v>
      </c>
      <c r="G381" t="s">
        <v>6567</v>
      </c>
      <c r="H381">
        <v>10</v>
      </c>
      <c r="I381">
        <v>9</v>
      </c>
      <c r="J381">
        <v>3</v>
      </c>
      <c r="K381">
        <v>0</v>
      </c>
      <c r="L381">
        <v>0</v>
      </c>
      <c r="M381">
        <v>3</v>
      </c>
      <c r="N381">
        <v>5</v>
      </c>
      <c r="O381">
        <v>0</v>
      </c>
      <c r="P381">
        <v>0</v>
      </c>
      <c r="Q381">
        <v>2</v>
      </c>
      <c r="R381">
        <v>0</v>
      </c>
      <c r="S381">
        <v>1</v>
      </c>
      <c r="T381">
        <v>0</v>
      </c>
      <c r="U381">
        <v>0</v>
      </c>
      <c r="V381">
        <v>1</v>
      </c>
    </row>
    <row r="382" spans="1:22" x14ac:dyDescent="0.25">
      <c r="A382" t="s">
        <v>2672</v>
      </c>
      <c r="B382" t="s">
        <v>6564</v>
      </c>
      <c r="C382" t="s">
        <v>6562</v>
      </c>
      <c r="E382" t="s">
        <v>8482</v>
      </c>
      <c r="F382" t="s">
        <v>2671</v>
      </c>
      <c r="G382" t="s">
        <v>8483</v>
      </c>
      <c r="H382">
        <v>10</v>
      </c>
      <c r="I382">
        <v>6</v>
      </c>
      <c r="J382">
        <v>6</v>
      </c>
      <c r="K382">
        <v>0</v>
      </c>
      <c r="L382">
        <v>0</v>
      </c>
      <c r="M382">
        <v>0</v>
      </c>
      <c r="N382">
        <v>0</v>
      </c>
      <c r="O382">
        <v>0</v>
      </c>
      <c r="P382">
        <v>0</v>
      </c>
      <c r="Q382">
        <v>0</v>
      </c>
      <c r="R382">
        <v>6</v>
      </c>
      <c r="S382">
        <v>0</v>
      </c>
      <c r="T382">
        <v>0</v>
      </c>
      <c r="U382">
        <v>0</v>
      </c>
      <c r="V382">
        <v>0</v>
      </c>
    </row>
    <row r="383" spans="1:22" x14ac:dyDescent="0.25">
      <c r="A383" t="s">
        <v>2678</v>
      </c>
      <c r="B383" t="s">
        <v>6564</v>
      </c>
      <c r="C383" t="s">
        <v>6562</v>
      </c>
      <c r="E383" t="s">
        <v>7798</v>
      </c>
      <c r="F383" t="s">
        <v>2677</v>
      </c>
      <c r="G383" t="s">
        <v>7799</v>
      </c>
      <c r="H383">
        <v>3</v>
      </c>
      <c r="I383">
        <v>3</v>
      </c>
      <c r="J383">
        <v>0</v>
      </c>
      <c r="K383">
        <v>0</v>
      </c>
      <c r="L383">
        <v>0</v>
      </c>
      <c r="M383">
        <v>1</v>
      </c>
      <c r="N383">
        <v>0</v>
      </c>
      <c r="O383">
        <v>0</v>
      </c>
      <c r="P383">
        <v>0</v>
      </c>
      <c r="Q383">
        <v>0</v>
      </c>
      <c r="R383">
        <v>0</v>
      </c>
      <c r="S383">
        <v>0</v>
      </c>
      <c r="T383">
        <v>0</v>
      </c>
      <c r="U383">
        <v>0</v>
      </c>
      <c r="V383">
        <v>0</v>
      </c>
    </row>
    <row r="384" spans="1:22" x14ac:dyDescent="0.25">
      <c r="A384" t="s">
        <v>2681</v>
      </c>
      <c r="B384" t="s">
        <v>6564</v>
      </c>
      <c r="C384" t="s">
        <v>6562</v>
      </c>
      <c r="E384" t="s">
        <v>8484</v>
      </c>
      <c r="F384" t="s">
        <v>2680</v>
      </c>
      <c r="G384" t="s">
        <v>6567</v>
      </c>
      <c r="H384">
        <v>6</v>
      </c>
      <c r="I384">
        <v>5</v>
      </c>
      <c r="J384">
        <v>3</v>
      </c>
      <c r="K384">
        <v>3</v>
      </c>
      <c r="L384">
        <v>0</v>
      </c>
      <c r="M384">
        <v>0</v>
      </c>
      <c r="N384">
        <v>0</v>
      </c>
      <c r="O384">
        <v>0</v>
      </c>
      <c r="P384">
        <v>0</v>
      </c>
      <c r="Q384">
        <v>0</v>
      </c>
      <c r="R384">
        <v>1</v>
      </c>
      <c r="S384">
        <v>5</v>
      </c>
      <c r="T384">
        <v>0</v>
      </c>
      <c r="U384">
        <v>0</v>
      </c>
      <c r="V384">
        <v>0</v>
      </c>
    </row>
    <row r="385" spans="1:22" x14ac:dyDescent="0.25">
      <c r="A385" t="s">
        <v>2698</v>
      </c>
      <c r="B385" t="s">
        <v>6564</v>
      </c>
      <c r="C385" t="s">
        <v>6562</v>
      </c>
      <c r="E385" t="s">
        <v>8485</v>
      </c>
      <c r="F385" t="s">
        <v>2697</v>
      </c>
      <c r="G385" t="s">
        <v>8486</v>
      </c>
      <c r="H385">
        <v>3</v>
      </c>
      <c r="I385">
        <v>3</v>
      </c>
      <c r="J385">
        <v>0</v>
      </c>
      <c r="K385">
        <v>0</v>
      </c>
      <c r="L385">
        <v>0</v>
      </c>
      <c r="M385">
        <v>0</v>
      </c>
      <c r="N385">
        <v>0</v>
      </c>
      <c r="O385">
        <v>0</v>
      </c>
      <c r="P385">
        <v>0</v>
      </c>
      <c r="Q385">
        <v>0</v>
      </c>
      <c r="R385">
        <v>0</v>
      </c>
      <c r="S385">
        <v>0</v>
      </c>
      <c r="T385">
        <v>0</v>
      </c>
      <c r="U385">
        <v>1</v>
      </c>
      <c r="V385">
        <v>0</v>
      </c>
    </row>
    <row r="386" spans="1:22" x14ac:dyDescent="0.25">
      <c r="A386" t="s">
        <v>2707</v>
      </c>
      <c r="B386" t="s">
        <v>6564</v>
      </c>
      <c r="C386" t="s">
        <v>6562</v>
      </c>
      <c r="E386" t="s">
        <v>8487</v>
      </c>
      <c r="F386" t="s">
        <v>2706</v>
      </c>
      <c r="G386" t="s">
        <v>6567</v>
      </c>
      <c r="H386">
        <v>4</v>
      </c>
      <c r="I386">
        <v>3</v>
      </c>
      <c r="J386">
        <v>1</v>
      </c>
      <c r="K386">
        <v>0</v>
      </c>
      <c r="L386">
        <v>1</v>
      </c>
      <c r="M386">
        <v>0</v>
      </c>
      <c r="N386">
        <v>0</v>
      </c>
      <c r="O386">
        <v>0</v>
      </c>
      <c r="P386">
        <v>0</v>
      </c>
      <c r="Q386">
        <v>0</v>
      </c>
      <c r="R386">
        <v>0</v>
      </c>
      <c r="S386">
        <v>4</v>
      </c>
      <c r="T386">
        <v>0</v>
      </c>
      <c r="U386">
        <v>0</v>
      </c>
      <c r="V386">
        <v>0</v>
      </c>
    </row>
    <row r="387" spans="1:22" x14ac:dyDescent="0.25">
      <c r="A387" t="s">
        <v>2712</v>
      </c>
      <c r="B387" t="s">
        <v>6564</v>
      </c>
      <c r="C387" t="s">
        <v>6562</v>
      </c>
      <c r="E387" t="s">
        <v>8488</v>
      </c>
      <c r="F387" t="s">
        <v>2711</v>
      </c>
      <c r="G387" t="s">
        <v>8489</v>
      </c>
      <c r="H387">
        <v>5</v>
      </c>
      <c r="I387">
        <v>4</v>
      </c>
      <c r="J387">
        <v>3</v>
      </c>
      <c r="K387">
        <v>0</v>
      </c>
      <c r="L387">
        <v>0</v>
      </c>
      <c r="M387">
        <v>0</v>
      </c>
      <c r="N387">
        <v>0</v>
      </c>
      <c r="O387">
        <v>0</v>
      </c>
      <c r="P387">
        <v>0</v>
      </c>
      <c r="Q387">
        <v>0</v>
      </c>
      <c r="R387">
        <v>2</v>
      </c>
      <c r="S387">
        <v>1</v>
      </c>
      <c r="T387">
        <v>0</v>
      </c>
      <c r="U387">
        <v>0</v>
      </c>
      <c r="V387">
        <v>0</v>
      </c>
    </row>
    <row r="388" spans="1:22" x14ac:dyDescent="0.25">
      <c r="A388" t="s">
        <v>2715</v>
      </c>
      <c r="B388" t="s">
        <v>6564</v>
      </c>
      <c r="C388" t="s">
        <v>6562</v>
      </c>
      <c r="E388" t="s">
        <v>8490</v>
      </c>
      <c r="F388" t="s">
        <v>2714</v>
      </c>
      <c r="G388" t="s">
        <v>6567</v>
      </c>
      <c r="H388">
        <v>1</v>
      </c>
      <c r="I388">
        <v>1</v>
      </c>
      <c r="J388">
        <v>0</v>
      </c>
      <c r="K388">
        <v>0</v>
      </c>
      <c r="L388">
        <v>0</v>
      </c>
      <c r="M388">
        <v>0</v>
      </c>
      <c r="N388">
        <v>0</v>
      </c>
      <c r="O388">
        <v>0</v>
      </c>
      <c r="P388">
        <v>0</v>
      </c>
      <c r="Q388">
        <v>0</v>
      </c>
      <c r="R388">
        <v>0</v>
      </c>
      <c r="S388">
        <v>3</v>
      </c>
      <c r="T388">
        <v>0</v>
      </c>
      <c r="U388">
        <v>0</v>
      </c>
      <c r="V388">
        <v>0</v>
      </c>
    </row>
    <row r="389" spans="1:22" x14ac:dyDescent="0.25">
      <c r="A389" t="s">
        <v>8491</v>
      </c>
      <c r="B389" t="s">
        <v>6564</v>
      </c>
      <c r="C389" t="s">
        <v>6562</v>
      </c>
      <c r="E389" t="s">
        <v>8492</v>
      </c>
      <c r="F389" t="s">
        <v>8493</v>
      </c>
      <c r="G389" t="s">
        <v>6567</v>
      </c>
      <c r="H389">
        <v>5</v>
      </c>
      <c r="I389">
        <v>0</v>
      </c>
      <c r="J389">
        <v>5</v>
      </c>
      <c r="K389">
        <v>0</v>
      </c>
      <c r="L389">
        <v>0</v>
      </c>
      <c r="M389">
        <v>0</v>
      </c>
      <c r="N389">
        <v>0</v>
      </c>
      <c r="O389">
        <v>1</v>
      </c>
      <c r="P389">
        <v>0</v>
      </c>
      <c r="Q389">
        <v>0</v>
      </c>
      <c r="R389">
        <v>3</v>
      </c>
      <c r="S389">
        <v>0</v>
      </c>
      <c r="T389">
        <v>3</v>
      </c>
      <c r="U389">
        <v>0</v>
      </c>
      <c r="V389">
        <v>0</v>
      </c>
    </row>
    <row r="390" spans="1:22" x14ac:dyDescent="0.25">
      <c r="A390" t="s">
        <v>2724</v>
      </c>
      <c r="B390" t="s">
        <v>6564</v>
      </c>
      <c r="C390" t="s">
        <v>6562</v>
      </c>
      <c r="E390" t="s">
        <v>8494</v>
      </c>
      <c r="F390" t="s">
        <v>2723</v>
      </c>
      <c r="G390" t="s">
        <v>6567</v>
      </c>
      <c r="H390">
        <v>4</v>
      </c>
      <c r="I390">
        <v>3</v>
      </c>
      <c r="J390">
        <v>3</v>
      </c>
      <c r="K390">
        <v>0</v>
      </c>
      <c r="L390">
        <v>0</v>
      </c>
      <c r="M390">
        <v>0</v>
      </c>
      <c r="N390">
        <v>0</v>
      </c>
      <c r="O390">
        <v>0</v>
      </c>
      <c r="P390">
        <v>0</v>
      </c>
      <c r="Q390">
        <v>3</v>
      </c>
      <c r="R390">
        <v>0</v>
      </c>
      <c r="S390">
        <v>0</v>
      </c>
      <c r="T390">
        <v>0</v>
      </c>
      <c r="U390">
        <v>3</v>
      </c>
      <c r="V390">
        <v>0</v>
      </c>
    </row>
    <row r="391" spans="1:22" x14ac:dyDescent="0.25">
      <c r="A391" t="s">
        <v>2772</v>
      </c>
      <c r="B391" t="s">
        <v>6564</v>
      </c>
      <c r="C391" t="s">
        <v>6562</v>
      </c>
      <c r="E391" t="s">
        <v>8495</v>
      </c>
      <c r="F391" t="s">
        <v>2771</v>
      </c>
      <c r="G391" t="s">
        <v>6567</v>
      </c>
      <c r="H391">
        <v>2</v>
      </c>
      <c r="I391">
        <v>1</v>
      </c>
      <c r="J391">
        <v>1</v>
      </c>
      <c r="K391">
        <v>0</v>
      </c>
      <c r="L391">
        <v>0</v>
      </c>
      <c r="M391">
        <v>0</v>
      </c>
      <c r="N391">
        <v>0</v>
      </c>
      <c r="O391">
        <v>0</v>
      </c>
      <c r="P391">
        <v>0</v>
      </c>
      <c r="Q391">
        <v>0</v>
      </c>
      <c r="R391">
        <v>0</v>
      </c>
      <c r="S391">
        <v>0</v>
      </c>
      <c r="T391">
        <v>0</v>
      </c>
      <c r="U391">
        <v>0</v>
      </c>
      <c r="V391">
        <v>7</v>
      </c>
    </row>
    <row r="392" spans="1:22" x14ac:dyDescent="0.25">
      <c r="A392" t="s">
        <v>2781</v>
      </c>
      <c r="B392" t="s">
        <v>6564</v>
      </c>
      <c r="C392" t="s">
        <v>6562</v>
      </c>
      <c r="E392" t="s">
        <v>8496</v>
      </c>
      <c r="F392" t="s">
        <v>2780</v>
      </c>
      <c r="G392" t="s">
        <v>6567</v>
      </c>
      <c r="H392">
        <v>4</v>
      </c>
      <c r="I392">
        <v>4</v>
      </c>
      <c r="J392">
        <v>0</v>
      </c>
      <c r="K392">
        <v>0</v>
      </c>
      <c r="L392">
        <v>0</v>
      </c>
      <c r="M392">
        <v>0</v>
      </c>
      <c r="N392">
        <v>0</v>
      </c>
      <c r="O392">
        <v>0</v>
      </c>
      <c r="P392">
        <v>0</v>
      </c>
      <c r="Q392">
        <v>0</v>
      </c>
      <c r="R392">
        <v>0</v>
      </c>
      <c r="S392">
        <v>1</v>
      </c>
      <c r="T392">
        <v>0</v>
      </c>
      <c r="U392">
        <v>0</v>
      </c>
      <c r="V392">
        <v>0</v>
      </c>
    </row>
    <row r="393" spans="1:22" x14ac:dyDescent="0.25">
      <c r="A393" t="s">
        <v>2789</v>
      </c>
      <c r="B393" t="s">
        <v>6564</v>
      </c>
      <c r="C393" t="s">
        <v>6562</v>
      </c>
      <c r="E393" t="s">
        <v>8497</v>
      </c>
      <c r="F393" t="s">
        <v>2788</v>
      </c>
      <c r="G393" t="s">
        <v>6567</v>
      </c>
      <c r="H393">
        <v>10</v>
      </c>
      <c r="I393">
        <v>8</v>
      </c>
      <c r="J393">
        <v>2</v>
      </c>
      <c r="K393">
        <v>1</v>
      </c>
      <c r="L393">
        <v>1</v>
      </c>
      <c r="M393">
        <v>0</v>
      </c>
      <c r="N393">
        <v>1</v>
      </c>
      <c r="O393">
        <v>0</v>
      </c>
      <c r="P393">
        <v>0</v>
      </c>
      <c r="Q393">
        <v>0</v>
      </c>
      <c r="R393">
        <v>1</v>
      </c>
      <c r="S393">
        <v>0</v>
      </c>
      <c r="T393">
        <v>3</v>
      </c>
      <c r="U393">
        <v>15</v>
      </c>
      <c r="V393">
        <v>0</v>
      </c>
    </row>
    <row r="394" spans="1:22" x14ac:dyDescent="0.25">
      <c r="A394" t="s">
        <v>8498</v>
      </c>
      <c r="B394" t="s">
        <v>6564</v>
      </c>
      <c r="C394" t="s">
        <v>6562</v>
      </c>
      <c r="E394" t="s">
        <v>8499</v>
      </c>
      <c r="F394" t="s">
        <v>8500</v>
      </c>
      <c r="G394" t="s">
        <v>6567</v>
      </c>
      <c r="H394">
        <v>2</v>
      </c>
      <c r="I394">
        <v>2</v>
      </c>
      <c r="J394">
        <v>0</v>
      </c>
      <c r="K394">
        <v>0</v>
      </c>
      <c r="L394">
        <v>0</v>
      </c>
      <c r="M394">
        <v>0</v>
      </c>
      <c r="N394">
        <v>0</v>
      </c>
      <c r="O394">
        <v>0</v>
      </c>
      <c r="P394">
        <v>7</v>
      </c>
      <c r="Q394">
        <v>0</v>
      </c>
      <c r="R394">
        <v>0</v>
      </c>
      <c r="S394">
        <v>0</v>
      </c>
      <c r="T394">
        <v>0</v>
      </c>
      <c r="U394">
        <v>0</v>
      </c>
      <c r="V394">
        <v>0</v>
      </c>
    </row>
    <row r="395" spans="1:22" x14ac:dyDescent="0.25">
      <c r="A395" t="s">
        <v>2808</v>
      </c>
      <c r="B395" t="s">
        <v>6564</v>
      </c>
      <c r="C395" t="s">
        <v>6562</v>
      </c>
      <c r="E395" t="s">
        <v>7173</v>
      </c>
      <c r="F395" t="s">
        <v>2807</v>
      </c>
      <c r="G395" t="s">
        <v>6567</v>
      </c>
      <c r="H395">
        <v>4</v>
      </c>
      <c r="I395">
        <v>3</v>
      </c>
      <c r="J395">
        <v>2</v>
      </c>
      <c r="K395">
        <v>0</v>
      </c>
      <c r="L395">
        <v>0</v>
      </c>
      <c r="M395">
        <v>0</v>
      </c>
      <c r="N395">
        <v>0</v>
      </c>
      <c r="O395">
        <v>0</v>
      </c>
      <c r="P395">
        <v>0</v>
      </c>
      <c r="Q395">
        <v>0</v>
      </c>
      <c r="R395">
        <v>3</v>
      </c>
      <c r="S395">
        <v>0</v>
      </c>
      <c r="T395">
        <v>9</v>
      </c>
      <c r="U395">
        <v>0</v>
      </c>
      <c r="V395">
        <v>0</v>
      </c>
    </row>
    <row r="396" spans="1:22" x14ac:dyDescent="0.25">
      <c r="A396" t="s">
        <v>7184</v>
      </c>
      <c r="B396" t="s">
        <v>6564</v>
      </c>
      <c r="C396" t="s">
        <v>6562</v>
      </c>
      <c r="E396" t="s">
        <v>7185</v>
      </c>
      <c r="F396" t="s">
        <v>2821</v>
      </c>
      <c r="G396" t="s">
        <v>6567</v>
      </c>
      <c r="H396">
        <v>3</v>
      </c>
      <c r="I396">
        <v>2</v>
      </c>
      <c r="J396">
        <v>1</v>
      </c>
      <c r="K396">
        <v>0</v>
      </c>
      <c r="L396">
        <v>0</v>
      </c>
      <c r="M396">
        <v>0</v>
      </c>
      <c r="N396">
        <v>0</v>
      </c>
      <c r="O396">
        <v>0</v>
      </c>
      <c r="P396">
        <v>0</v>
      </c>
      <c r="Q396">
        <v>0</v>
      </c>
      <c r="R396">
        <v>0</v>
      </c>
      <c r="S396">
        <v>0</v>
      </c>
      <c r="T396">
        <v>3</v>
      </c>
      <c r="U396">
        <v>0</v>
      </c>
      <c r="V396">
        <v>0</v>
      </c>
    </row>
    <row r="397" spans="1:22" x14ac:dyDescent="0.25">
      <c r="A397" t="s">
        <v>2831</v>
      </c>
      <c r="B397" t="s">
        <v>6564</v>
      </c>
      <c r="C397" t="s">
        <v>6562</v>
      </c>
      <c r="E397" t="s">
        <v>6991</v>
      </c>
      <c r="F397" t="s">
        <v>2830</v>
      </c>
      <c r="G397" t="s">
        <v>6567</v>
      </c>
      <c r="H397">
        <v>4</v>
      </c>
      <c r="I397">
        <v>4</v>
      </c>
      <c r="J397">
        <v>0</v>
      </c>
      <c r="K397">
        <v>0</v>
      </c>
      <c r="L397">
        <v>0</v>
      </c>
      <c r="M397">
        <v>0</v>
      </c>
      <c r="N397">
        <v>1</v>
      </c>
      <c r="O397">
        <v>0</v>
      </c>
      <c r="P397">
        <v>0</v>
      </c>
      <c r="Q397">
        <v>0</v>
      </c>
      <c r="R397">
        <v>0</v>
      </c>
      <c r="S397">
        <v>4</v>
      </c>
      <c r="T397">
        <v>1</v>
      </c>
      <c r="U397">
        <v>1</v>
      </c>
      <c r="V397">
        <v>0</v>
      </c>
    </row>
    <row r="398" spans="1:22" x14ac:dyDescent="0.25">
      <c r="A398" t="s">
        <v>2869</v>
      </c>
      <c r="B398" t="s">
        <v>6564</v>
      </c>
      <c r="C398" t="s">
        <v>6562</v>
      </c>
      <c r="E398" t="s">
        <v>7085</v>
      </c>
      <c r="F398" t="s">
        <v>2868</v>
      </c>
      <c r="G398" t="s">
        <v>6567</v>
      </c>
      <c r="H398">
        <v>2</v>
      </c>
      <c r="I398">
        <v>2</v>
      </c>
      <c r="J398">
        <v>0</v>
      </c>
      <c r="K398">
        <v>0</v>
      </c>
      <c r="L398">
        <v>0</v>
      </c>
      <c r="M398">
        <v>0</v>
      </c>
      <c r="N398">
        <v>2</v>
      </c>
      <c r="O398">
        <v>0</v>
      </c>
      <c r="P398">
        <v>0</v>
      </c>
      <c r="Q398">
        <v>0</v>
      </c>
      <c r="R398">
        <v>0</v>
      </c>
      <c r="S398">
        <v>0</v>
      </c>
      <c r="T398">
        <v>0</v>
      </c>
      <c r="U398">
        <v>0</v>
      </c>
      <c r="V398">
        <v>0</v>
      </c>
    </row>
    <row r="399" spans="1:22" x14ac:dyDescent="0.25">
      <c r="A399" t="s">
        <v>2876</v>
      </c>
      <c r="B399" t="s">
        <v>6564</v>
      </c>
      <c r="C399" t="s">
        <v>6562</v>
      </c>
      <c r="E399" t="s">
        <v>6802</v>
      </c>
      <c r="F399" t="s">
        <v>2875</v>
      </c>
      <c r="G399" t="s">
        <v>6567</v>
      </c>
      <c r="H399">
        <v>5</v>
      </c>
      <c r="I399">
        <v>4</v>
      </c>
      <c r="J399">
        <v>2</v>
      </c>
      <c r="K399">
        <v>0</v>
      </c>
      <c r="L399">
        <v>1</v>
      </c>
      <c r="M399">
        <v>4</v>
      </c>
      <c r="N399">
        <v>0</v>
      </c>
      <c r="O399">
        <v>2</v>
      </c>
      <c r="P399">
        <v>0</v>
      </c>
      <c r="Q399">
        <v>1</v>
      </c>
      <c r="R399">
        <v>1</v>
      </c>
      <c r="S399">
        <v>0</v>
      </c>
      <c r="T399">
        <v>1</v>
      </c>
      <c r="U399">
        <v>0</v>
      </c>
      <c r="V399">
        <v>2</v>
      </c>
    </row>
    <row r="400" spans="1:22" x14ac:dyDescent="0.25">
      <c r="A400" t="s">
        <v>2884</v>
      </c>
      <c r="B400" t="s">
        <v>6564</v>
      </c>
      <c r="C400" t="s">
        <v>6562</v>
      </c>
      <c r="E400" t="s">
        <v>8501</v>
      </c>
      <c r="F400" t="s">
        <v>2883</v>
      </c>
      <c r="G400" t="s">
        <v>8502</v>
      </c>
      <c r="H400">
        <v>5</v>
      </c>
      <c r="I400">
        <v>3</v>
      </c>
      <c r="J400">
        <v>2</v>
      </c>
      <c r="K400">
        <v>4</v>
      </c>
      <c r="L400">
        <v>1</v>
      </c>
      <c r="M400">
        <v>0</v>
      </c>
      <c r="N400">
        <v>0</v>
      </c>
      <c r="O400">
        <v>0</v>
      </c>
      <c r="P400">
        <v>0</v>
      </c>
      <c r="Q400">
        <v>0</v>
      </c>
      <c r="R400">
        <v>0</v>
      </c>
      <c r="S400">
        <v>0</v>
      </c>
      <c r="T400">
        <v>0</v>
      </c>
      <c r="U400">
        <v>7</v>
      </c>
      <c r="V400">
        <v>0</v>
      </c>
    </row>
    <row r="401" spans="1:22" x14ac:dyDescent="0.25">
      <c r="A401" t="s">
        <v>2891</v>
      </c>
      <c r="B401" t="s">
        <v>6564</v>
      </c>
      <c r="C401" t="s">
        <v>6562</v>
      </c>
      <c r="E401" t="s">
        <v>7817</v>
      </c>
      <c r="F401" t="s">
        <v>2890</v>
      </c>
      <c r="G401" t="s">
        <v>6567</v>
      </c>
      <c r="H401">
        <v>3</v>
      </c>
      <c r="I401">
        <v>3</v>
      </c>
      <c r="J401">
        <v>0</v>
      </c>
      <c r="K401">
        <v>0</v>
      </c>
      <c r="L401">
        <v>3</v>
      </c>
      <c r="M401">
        <v>0</v>
      </c>
      <c r="N401">
        <v>0</v>
      </c>
      <c r="O401">
        <v>0</v>
      </c>
      <c r="P401">
        <v>0</v>
      </c>
      <c r="Q401">
        <v>0</v>
      </c>
      <c r="R401">
        <v>0</v>
      </c>
      <c r="S401">
        <v>0</v>
      </c>
      <c r="T401">
        <v>0</v>
      </c>
      <c r="U401">
        <v>0</v>
      </c>
      <c r="V401">
        <v>0</v>
      </c>
    </row>
    <row r="402" spans="1:22" x14ac:dyDescent="0.25">
      <c r="A402" t="s">
        <v>2896</v>
      </c>
      <c r="B402" t="s">
        <v>6564</v>
      </c>
      <c r="C402" t="s">
        <v>6562</v>
      </c>
      <c r="E402" t="s">
        <v>7616</v>
      </c>
      <c r="F402" t="s">
        <v>2895</v>
      </c>
      <c r="G402" t="s">
        <v>7617</v>
      </c>
      <c r="H402">
        <v>4</v>
      </c>
      <c r="I402">
        <v>3</v>
      </c>
      <c r="J402">
        <v>3</v>
      </c>
      <c r="K402">
        <v>0</v>
      </c>
      <c r="L402">
        <v>0</v>
      </c>
      <c r="M402">
        <v>0</v>
      </c>
      <c r="N402">
        <v>5</v>
      </c>
      <c r="O402">
        <v>0</v>
      </c>
      <c r="P402">
        <v>0</v>
      </c>
      <c r="Q402">
        <v>0</v>
      </c>
      <c r="R402">
        <v>0</v>
      </c>
      <c r="S402">
        <v>0</v>
      </c>
      <c r="T402">
        <v>0</v>
      </c>
      <c r="U402">
        <v>0</v>
      </c>
      <c r="V402">
        <v>0</v>
      </c>
    </row>
    <row r="403" spans="1:22" x14ac:dyDescent="0.25">
      <c r="A403" t="s">
        <v>2898</v>
      </c>
      <c r="B403" t="s">
        <v>6564</v>
      </c>
      <c r="C403" t="s">
        <v>6562</v>
      </c>
      <c r="E403" t="s">
        <v>8503</v>
      </c>
      <c r="F403" t="s">
        <v>2897</v>
      </c>
      <c r="G403" t="s">
        <v>6567</v>
      </c>
      <c r="H403">
        <v>4</v>
      </c>
      <c r="I403">
        <v>3</v>
      </c>
      <c r="J403">
        <v>3</v>
      </c>
      <c r="K403">
        <v>0</v>
      </c>
      <c r="L403">
        <v>0</v>
      </c>
      <c r="M403">
        <v>0</v>
      </c>
      <c r="N403">
        <v>0</v>
      </c>
      <c r="O403">
        <v>0</v>
      </c>
      <c r="P403">
        <v>0</v>
      </c>
      <c r="Q403">
        <v>8</v>
      </c>
      <c r="R403">
        <v>0</v>
      </c>
      <c r="S403">
        <v>0</v>
      </c>
      <c r="T403">
        <v>0</v>
      </c>
      <c r="U403">
        <v>0</v>
      </c>
      <c r="V403">
        <v>0</v>
      </c>
    </row>
    <row r="404" spans="1:22" x14ac:dyDescent="0.25">
      <c r="A404" t="s">
        <v>2900</v>
      </c>
      <c r="B404" t="s">
        <v>6564</v>
      </c>
      <c r="C404" t="s">
        <v>6562</v>
      </c>
      <c r="E404" t="s">
        <v>8504</v>
      </c>
      <c r="F404" t="s">
        <v>2899</v>
      </c>
      <c r="G404" t="s">
        <v>8505</v>
      </c>
      <c r="H404">
        <v>1</v>
      </c>
      <c r="I404">
        <v>1</v>
      </c>
      <c r="J404">
        <v>0</v>
      </c>
      <c r="K404">
        <v>0</v>
      </c>
      <c r="L404">
        <v>0</v>
      </c>
      <c r="M404">
        <v>0</v>
      </c>
      <c r="N404">
        <v>0</v>
      </c>
      <c r="O404">
        <v>0</v>
      </c>
      <c r="P404">
        <v>0</v>
      </c>
      <c r="Q404">
        <v>0</v>
      </c>
      <c r="R404">
        <v>0</v>
      </c>
      <c r="S404">
        <v>0</v>
      </c>
      <c r="T404">
        <v>0</v>
      </c>
      <c r="U404">
        <v>0</v>
      </c>
      <c r="V404">
        <v>1</v>
      </c>
    </row>
    <row r="405" spans="1:22" x14ac:dyDescent="0.25">
      <c r="A405" t="s">
        <v>2911</v>
      </c>
      <c r="B405" t="s">
        <v>6564</v>
      </c>
      <c r="C405" t="s">
        <v>6562</v>
      </c>
      <c r="E405" t="s">
        <v>8506</v>
      </c>
      <c r="F405" t="s">
        <v>2910</v>
      </c>
      <c r="G405" t="s">
        <v>6567</v>
      </c>
      <c r="H405">
        <v>3</v>
      </c>
      <c r="I405">
        <v>3</v>
      </c>
      <c r="J405">
        <v>0</v>
      </c>
      <c r="K405">
        <v>0</v>
      </c>
      <c r="L405">
        <v>0</v>
      </c>
      <c r="M405">
        <v>0</v>
      </c>
      <c r="N405">
        <v>3</v>
      </c>
      <c r="O405">
        <v>0</v>
      </c>
      <c r="P405">
        <v>0</v>
      </c>
      <c r="Q405">
        <v>0</v>
      </c>
      <c r="R405">
        <v>0</v>
      </c>
      <c r="S405">
        <v>0</v>
      </c>
      <c r="T405">
        <v>0</v>
      </c>
      <c r="U405">
        <v>0</v>
      </c>
      <c r="V405">
        <v>4</v>
      </c>
    </row>
    <row r="406" spans="1:22" x14ac:dyDescent="0.25">
      <c r="A406" t="s">
        <v>2909</v>
      </c>
      <c r="B406" t="s">
        <v>6564</v>
      </c>
      <c r="C406" t="s">
        <v>6562</v>
      </c>
      <c r="E406" t="s">
        <v>7487</v>
      </c>
      <c r="F406" t="s">
        <v>2908</v>
      </c>
      <c r="G406" t="s">
        <v>6567</v>
      </c>
      <c r="H406">
        <v>2</v>
      </c>
      <c r="I406">
        <v>2</v>
      </c>
      <c r="J406">
        <v>0</v>
      </c>
      <c r="K406">
        <v>3</v>
      </c>
      <c r="L406">
        <v>0</v>
      </c>
      <c r="M406">
        <v>0</v>
      </c>
      <c r="N406">
        <v>0</v>
      </c>
      <c r="O406">
        <v>0</v>
      </c>
      <c r="P406">
        <v>0</v>
      </c>
      <c r="Q406">
        <v>0</v>
      </c>
      <c r="R406">
        <v>0</v>
      </c>
      <c r="S406">
        <v>0</v>
      </c>
      <c r="T406">
        <v>0</v>
      </c>
      <c r="U406">
        <v>0</v>
      </c>
      <c r="V406">
        <v>1</v>
      </c>
    </row>
    <row r="407" spans="1:22" x14ac:dyDescent="0.25">
      <c r="A407" t="s">
        <v>2915</v>
      </c>
      <c r="B407" t="s">
        <v>6564</v>
      </c>
      <c r="C407" t="s">
        <v>6562</v>
      </c>
      <c r="E407" t="s">
        <v>7164</v>
      </c>
      <c r="F407" t="s">
        <v>2914</v>
      </c>
      <c r="G407" t="s">
        <v>6567</v>
      </c>
      <c r="H407">
        <v>7</v>
      </c>
      <c r="I407">
        <v>6</v>
      </c>
      <c r="J407">
        <v>1</v>
      </c>
      <c r="K407">
        <v>0</v>
      </c>
      <c r="L407">
        <v>0</v>
      </c>
      <c r="M407">
        <v>0</v>
      </c>
      <c r="N407">
        <v>0</v>
      </c>
      <c r="O407">
        <v>0</v>
      </c>
      <c r="P407">
        <v>0</v>
      </c>
      <c r="Q407">
        <v>1</v>
      </c>
      <c r="R407">
        <v>0</v>
      </c>
      <c r="S407">
        <v>0</v>
      </c>
      <c r="T407">
        <v>8</v>
      </c>
      <c r="U407">
        <v>0</v>
      </c>
      <c r="V407">
        <v>3</v>
      </c>
    </row>
    <row r="408" spans="1:22" x14ac:dyDescent="0.25">
      <c r="A408" t="s">
        <v>8127</v>
      </c>
      <c r="B408" t="s">
        <v>6564</v>
      </c>
      <c r="C408" t="s">
        <v>6562</v>
      </c>
      <c r="E408" t="s">
        <v>8128</v>
      </c>
      <c r="F408" t="s">
        <v>2916</v>
      </c>
      <c r="G408" t="s">
        <v>8129</v>
      </c>
      <c r="H408">
        <v>3</v>
      </c>
      <c r="I408">
        <v>1</v>
      </c>
      <c r="J408">
        <v>2</v>
      </c>
      <c r="K408">
        <v>0</v>
      </c>
      <c r="L408">
        <v>0</v>
      </c>
      <c r="M408">
        <v>8</v>
      </c>
      <c r="N408">
        <v>0</v>
      </c>
      <c r="O408">
        <v>0</v>
      </c>
      <c r="P408">
        <v>0</v>
      </c>
      <c r="Q408">
        <v>0</v>
      </c>
      <c r="R408">
        <v>0</v>
      </c>
      <c r="S408">
        <v>0</v>
      </c>
      <c r="T408">
        <v>0</v>
      </c>
      <c r="U408">
        <v>0</v>
      </c>
      <c r="V408">
        <v>0</v>
      </c>
    </row>
    <row r="409" spans="1:22" x14ac:dyDescent="0.25">
      <c r="A409" t="s">
        <v>2922</v>
      </c>
      <c r="B409" t="s">
        <v>6564</v>
      </c>
      <c r="C409" t="s">
        <v>6562</v>
      </c>
      <c r="E409" t="s">
        <v>8507</v>
      </c>
      <c r="F409" t="s">
        <v>2921</v>
      </c>
      <c r="G409" t="s">
        <v>8508</v>
      </c>
      <c r="H409">
        <v>4</v>
      </c>
      <c r="I409">
        <v>4</v>
      </c>
      <c r="J409">
        <v>0</v>
      </c>
      <c r="K409">
        <v>0</v>
      </c>
      <c r="L409">
        <v>0</v>
      </c>
      <c r="M409">
        <v>0</v>
      </c>
      <c r="N409">
        <v>0</v>
      </c>
      <c r="O409">
        <v>0</v>
      </c>
      <c r="P409">
        <v>0</v>
      </c>
      <c r="Q409">
        <v>0</v>
      </c>
      <c r="R409">
        <v>4</v>
      </c>
      <c r="S409">
        <v>0</v>
      </c>
      <c r="T409">
        <v>1</v>
      </c>
      <c r="U409">
        <v>0</v>
      </c>
      <c r="V409">
        <v>0</v>
      </c>
    </row>
    <row r="410" spans="1:22" x14ac:dyDescent="0.25">
      <c r="A410" t="s">
        <v>2924</v>
      </c>
      <c r="B410" t="s">
        <v>6564</v>
      </c>
      <c r="C410" t="s">
        <v>6562</v>
      </c>
      <c r="E410" t="s">
        <v>8509</v>
      </c>
      <c r="F410" t="s">
        <v>2923</v>
      </c>
      <c r="G410" t="s">
        <v>8510</v>
      </c>
      <c r="H410">
        <v>2</v>
      </c>
      <c r="I410">
        <v>1</v>
      </c>
      <c r="J410">
        <v>1</v>
      </c>
      <c r="K410">
        <v>0</v>
      </c>
      <c r="L410">
        <v>0</v>
      </c>
      <c r="M410">
        <v>2</v>
      </c>
      <c r="N410">
        <v>0</v>
      </c>
      <c r="O410">
        <v>0</v>
      </c>
      <c r="P410">
        <v>0</v>
      </c>
      <c r="Q410">
        <v>0</v>
      </c>
      <c r="R410">
        <v>0</v>
      </c>
      <c r="S410">
        <v>0</v>
      </c>
      <c r="T410">
        <v>0</v>
      </c>
      <c r="U410">
        <v>0</v>
      </c>
      <c r="V410">
        <v>0</v>
      </c>
    </row>
    <row r="411" spans="1:22" x14ac:dyDescent="0.25">
      <c r="A411" t="s">
        <v>2926</v>
      </c>
      <c r="B411" t="s">
        <v>6564</v>
      </c>
      <c r="C411" t="s">
        <v>6562</v>
      </c>
      <c r="F411" t="s">
        <v>2925</v>
      </c>
      <c r="G411" t="s">
        <v>6567</v>
      </c>
      <c r="H411">
        <v>28</v>
      </c>
      <c r="I411">
        <v>17</v>
      </c>
      <c r="J411">
        <v>12</v>
      </c>
      <c r="K411">
        <v>0</v>
      </c>
      <c r="L411">
        <v>0</v>
      </c>
      <c r="M411">
        <v>1</v>
      </c>
      <c r="N411">
        <v>4</v>
      </c>
      <c r="O411">
        <v>9</v>
      </c>
      <c r="P411">
        <v>2</v>
      </c>
      <c r="Q411">
        <v>0</v>
      </c>
      <c r="R411">
        <v>3</v>
      </c>
      <c r="S411">
        <v>0</v>
      </c>
      <c r="T411">
        <v>0</v>
      </c>
      <c r="U411">
        <v>0</v>
      </c>
      <c r="V411">
        <v>8</v>
      </c>
    </row>
    <row r="412" spans="1:22" x14ac:dyDescent="0.25">
      <c r="A412" t="s">
        <v>2932</v>
      </c>
      <c r="B412" t="s">
        <v>6564</v>
      </c>
      <c r="C412" t="s">
        <v>6562</v>
      </c>
      <c r="E412" t="s">
        <v>7063</v>
      </c>
      <c r="F412" t="s">
        <v>2931</v>
      </c>
      <c r="G412" t="s">
        <v>6567</v>
      </c>
      <c r="H412">
        <v>16</v>
      </c>
      <c r="I412">
        <v>14</v>
      </c>
      <c r="J412">
        <v>4</v>
      </c>
      <c r="K412">
        <v>0</v>
      </c>
      <c r="L412">
        <v>4</v>
      </c>
      <c r="M412">
        <v>0</v>
      </c>
      <c r="N412">
        <v>0</v>
      </c>
      <c r="O412">
        <v>0</v>
      </c>
      <c r="P412">
        <v>3</v>
      </c>
      <c r="Q412">
        <v>0</v>
      </c>
      <c r="R412">
        <v>0</v>
      </c>
      <c r="S412">
        <v>2</v>
      </c>
      <c r="T412">
        <v>1</v>
      </c>
      <c r="U412">
        <v>4</v>
      </c>
      <c r="V412">
        <v>2</v>
      </c>
    </row>
    <row r="413" spans="1:22" x14ac:dyDescent="0.25">
      <c r="A413" t="s">
        <v>2936</v>
      </c>
      <c r="B413" t="s">
        <v>6564</v>
      </c>
      <c r="C413" t="s">
        <v>6562</v>
      </c>
      <c r="E413" t="s">
        <v>8511</v>
      </c>
      <c r="F413" t="s">
        <v>2935</v>
      </c>
      <c r="G413" t="s">
        <v>8512</v>
      </c>
      <c r="H413">
        <v>2</v>
      </c>
      <c r="I413">
        <v>1</v>
      </c>
      <c r="J413">
        <v>1</v>
      </c>
      <c r="K413">
        <v>0</v>
      </c>
      <c r="L413">
        <v>0</v>
      </c>
      <c r="M413">
        <v>0</v>
      </c>
      <c r="N413">
        <v>0</v>
      </c>
      <c r="O413">
        <v>0</v>
      </c>
      <c r="P413">
        <v>0</v>
      </c>
      <c r="Q413">
        <v>0</v>
      </c>
      <c r="R413">
        <v>0</v>
      </c>
      <c r="S413">
        <v>5</v>
      </c>
      <c r="T413">
        <v>0</v>
      </c>
      <c r="U413">
        <v>0</v>
      </c>
      <c r="V413">
        <v>0</v>
      </c>
    </row>
    <row r="414" spans="1:22" x14ac:dyDescent="0.25">
      <c r="A414" t="s">
        <v>2939</v>
      </c>
      <c r="B414" t="s">
        <v>6564</v>
      </c>
      <c r="C414" t="s">
        <v>6562</v>
      </c>
      <c r="E414" t="s">
        <v>6642</v>
      </c>
      <c r="F414" t="s">
        <v>2938</v>
      </c>
      <c r="G414" t="s">
        <v>6567</v>
      </c>
      <c r="H414">
        <v>238</v>
      </c>
      <c r="I414">
        <v>164</v>
      </c>
      <c r="J414">
        <v>75</v>
      </c>
      <c r="K414">
        <v>35</v>
      </c>
      <c r="L414">
        <v>3</v>
      </c>
      <c r="M414">
        <v>33</v>
      </c>
      <c r="N414">
        <v>96</v>
      </c>
      <c r="O414">
        <v>71</v>
      </c>
      <c r="P414">
        <v>5</v>
      </c>
      <c r="Q414">
        <v>10</v>
      </c>
      <c r="R414">
        <v>1</v>
      </c>
      <c r="S414">
        <v>2</v>
      </c>
      <c r="T414">
        <v>11</v>
      </c>
      <c r="U414">
        <v>28</v>
      </c>
      <c r="V414">
        <v>55</v>
      </c>
    </row>
    <row r="415" spans="1:22" x14ac:dyDescent="0.25">
      <c r="A415" t="s">
        <v>2941</v>
      </c>
      <c r="B415" t="s">
        <v>6564</v>
      </c>
      <c r="C415" t="s">
        <v>6562</v>
      </c>
      <c r="E415" t="s">
        <v>8513</v>
      </c>
      <c r="F415" t="s">
        <v>2940</v>
      </c>
      <c r="G415" t="s">
        <v>8514</v>
      </c>
      <c r="H415">
        <v>3</v>
      </c>
      <c r="I415">
        <v>1</v>
      </c>
      <c r="J415">
        <v>2</v>
      </c>
      <c r="K415">
        <v>0</v>
      </c>
      <c r="L415">
        <v>0</v>
      </c>
      <c r="M415">
        <v>0</v>
      </c>
      <c r="N415">
        <v>0</v>
      </c>
      <c r="O415">
        <v>1</v>
      </c>
      <c r="P415">
        <v>2</v>
      </c>
      <c r="Q415">
        <v>0</v>
      </c>
      <c r="R415">
        <v>0</v>
      </c>
      <c r="S415">
        <v>0</v>
      </c>
      <c r="T415">
        <v>0</v>
      </c>
      <c r="U415">
        <v>0</v>
      </c>
      <c r="V415">
        <v>0</v>
      </c>
    </row>
    <row r="416" spans="1:22" x14ac:dyDescent="0.25">
      <c r="A416" t="s">
        <v>2950</v>
      </c>
      <c r="B416" t="s">
        <v>6564</v>
      </c>
      <c r="C416" t="s">
        <v>6562</v>
      </c>
      <c r="E416" t="s">
        <v>8515</v>
      </c>
      <c r="F416" t="s">
        <v>2949</v>
      </c>
      <c r="G416" t="s">
        <v>8516</v>
      </c>
      <c r="H416">
        <v>4</v>
      </c>
      <c r="I416">
        <v>3</v>
      </c>
      <c r="J416">
        <v>3</v>
      </c>
      <c r="K416">
        <v>0</v>
      </c>
      <c r="L416">
        <v>0</v>
      </c>
      <c r="M416">
        <v>0</v>
      </c>
      <c r="N416">
        <v>1</v>
      </c>
      <c r="O416">
        <v>0</v>
      </c>
      <c r="P416">
        <v>0</v>
      </c>
      <c r="Q416">
        <v>0</v>
      </c>
      <c r="R416">
        <v>0</v>
      </c>
      <c r="S416">
        <v>0</v>
      </c>
      <c r="T416">
        <v>0</v>
      </c>
      <c r="U416">
        <v>0</v>
      </c>
      <c r="V416">
        <v>0</v>
      </c>
    </row>
    <row r="417" spans="1:22" x14ac:dyDescent="0.25">
      <c r="A417" t="s">
        <v>2964</v>
      </c>
      <c r="B417" t="s">
        <v>6564</v>
      </c>
      <c r="C417" t="s">
        <v>6562</v>
      </c>
      <c r="E417" t="s">
        <v>7280</v>
      </c>
      <c r="F417" t="s">
        <v>2963</v>
      </c>
      <c r="G417" t="s">
        <v>6567</v>
      </c>
      <c r="H417">
        <v>3</v>
      </c>
      <c r="I417">
        <v>3</v>
      </c>
      <c r="J417">
        <v>0</v>
      </c>
      <c r="K417">
        <v>4</v>
      </c>
      <c r="L417">
        <v>0</v>
      </c>
      <c r="M417">
        <v>0</v>
      </c>
      <c r="N417">
        <v>0</v>
      </c>
      <c r="O417">
        <v>0</v>
      </c>
      <c r="P417">
        <v>0</v>
      </c>
      <c r="Q417">
        <v>0</v>
      </c>
      <c r="R417">
        <v>0</v>
      </c>
      <c r="S417">
        <v>0</v>
      </c>
      <c r="T417">
        <v>0</v>
      </c>
      <c r="U417">
        <v>0</v>
      </c>
      <c r="V417">
        <v>0</v>
      </c>
    </row>
    <row r="418" spans="1:22" x14ac:dyDescent="0.25">
      <c r="A418" t="s">
        <v>2967</v>
      </c>
      <c r="B418" t="s">
        <v>6564</v>
      </c>
      <c r="C418" t="s">
        <v>6562</v>
      </c>
      <c r="E418" t="s">
        <v>7443</v>
      </c>
      <c r="F418" t="s">
        <v>2966</v>
      </c>
      <c r="G418" t="s">
        <v>6567</v>
      </c>
      <c r="H418">
        <v>3</v>
      </c>
      <c r="I418">
        <v>3</v>
      </c>
      <c r="J418">
        <v>0</v>
      </c>
      <c r="K418">
        <v>0</v>
      </c>
      <c r="L418">
        <v>1</v>
      </c>
      <c r="M418">
        <v>0</v>
      </c>
      <c r="N418">
        <v>0</v>
      </c>
      <c r="O418">
        <v>0</v>
      </c>
      <c r="P418">
        <v>0</v>
      </c>
      <c r="Q418">
        <v>0</v>
      </c>
      <c r="R418">
        <v>0</v>
      </c>
      <c r="S418">
        <v>0</v>
      </c>
      <c r="T418">
        <v>0</v>
      </c>
      <c r="U418">
        <v>0</v>
      </c>
      <c r="V418">
        <v>0</v>
      </c>
    </row>
    <row r="419" spans="1:22" x14ac:dyDescent="0.25">
      <c r="A419" t="s">
        <v>2970</v>
      </c>
      <c r="B419" t="s">
        <v>6564</v>
      </c>
      <c r="C419" t="s">
        <v>6562</v>
      </c>
      <c r="E419" t="s">
        <v>8517</v>
      </c>
      <c r="F419" t="s">
        <v>2969</v>
      </c>
      <c r="G419" t="s">
        <v>8518</v>
      </c>
      <c r="H419">
        <v>3</v>
      </c>
      <c r="I419">
        <v>3</v>
      </c>
      <c r="J419">
        <v>0</v>
      </c>
      <c r="K419">
        <v>4</v>
      </c>
      <c r="L419">
        <v>0</v>
      </c>
      <c r="M419">
        <v>0</v>
      </c>
      <c r="N419">
        <v>0</v>
      </c>
      <c r="O419">
        <v>0</v>
      </c>
      <c r="P419">
        <v>0</v>
      </c>
      <c r="Q419">
        <v>0</v>
      </c>
      <c r="R419">
        <v>0</v>
      </c>
      <c r="S419">
        <v>0</v>
      </c>
      <c r="T419">
        <v>0</v>
      </c>
      <c r="U419">
        <v>0</v>
      </c>
      <c r="V419">
        <v>0</v>
      </c>
    </row>
    <row r="420" spans="1:22" x14ac:dyDescent="0.25">
      <c r="A420" t="s">
        <v>2972</v>
      </c>
      <c r="B420" t="s">
        <v>6564</v>
      </c>
      <c r="C420" t="s">
        <v>6562</v>
      </c>
      <c r="E420" t="s">
        <v>7791</v>
      </c>
      <c r="F420" t="s">
        <v>2971</v>
      </c>
      <c r="G420" t="s">
        <v>7792</v>
      </c>
      <c r="H420">
        <v>3</v>
      </c>
      <c r="I420">
        <v>0</v>
      </c>
      <c r="J420">
        <v>3</v>
      </c>
      <c r="K420">
        <v>4</v>
      </c>
      <c r="L420">
        <v>0</v>
      </c>
      <c r="M420">
        <v>0</v>
      </c>
      <c r="N420">
        <v>0</v>
      </c>
      <c r="O420">
        <v>0</v>
      </c>
      <c r="P420">
        <v>0</v>
      </c>
      <c r="Q420">
        <v>0</v>
      </c>
      <c r="R420">
        <v>0</v>
      </c>
      <c r="S420">
        <v>0</v>
      </c>
      <c r="T420">
        <v>0</v>
      </c>
      <c r="U420">
        <v>0</v>
      </c>
      <c r="V420">
        <v>0</v>
      </c>
    </row>
    <row r="421" spans="1:22" x14ac:dyDescent="0.25">
      <c r="A421" t="s">
        <v>2975</v>
      </c>
      <c r="B421" t="s">
        <v>6564</v>
      </c>
      <c r="C421" t="s">
        <v>6562</v>
      </c>
      <c r="E421" t="s">
        <v>8519</v>
      </c>
      <c r="F421" t="s">
        <v>2974</v>
      </c>
      <c r="G421" t="s">
        <v>6567</v>
      </c>
      <c r="H421">
        <v>9</v>
      </c>
      <c r="I421">
        <v>7</v>
      </c>
      <c r="J421">
        <v>3</v>
      </c>
      <c r="K421">
        <v>0</v>
      </c>
      <c r="L421">
        <v>0</v>
      </c>
      <c r="M421">
        <v>7</v>
      </c>
      <c r="N421">
        <v>0</v>
      </c>
      <c r="O421">
        <v>0</v>
      </c>
      <c r="P421">
        <v>0</v>
      </c>
      <c r="Q421">
        <v>0</v>
      </c>
      <c r="R421">
        <v>0</v>
      </c>
      <c r="S421">
        <v>1</v>
      </c>
      <c r="T421">
        <v>0</v>
      </c>
      <c r="U421">
        <v>0</v>
      </c>
      <c r="V421">
        <v>2</v>
      </c>
    </row>
    <row r="422" spans="1:22" x14ac:dyDescent="0.25">
      <c r="A422" t="s">
        <v>2977</v>
      </c>
      <c r="B422" t="s">
        <v>6564</v>
      </c>
      <c r="C422" t="s">
        <v>6562</v>
      </c>
      <c r="E422" t="s">
        <v>7236</v>
      </c>
      <c r="F422" t="s">
        <v>2976</v>
      </c>
      <c r="G422" t="s">
        <v>6567</v>
      </c>
      <c r="H422">
        <v>10</v>
      </c>
      <c r="I422">
        <v>9</v>
      </c>
      <c r="J422">
        <v>3</v>
      </c>
      <c r="K422">
        <v>0</v>
      </c>
      <c r="L422">
        <v>0</v>
      </c>
      <c r="M422">
        <v>0</v>
      </c>
      <c r="N422">
        <v>5</v>
      </c>
      <c r="O422">
        <v>0</v>
      </c>
      <c r="P422">
        <v>4</v>
      </c>
      <c r="Q422">
        <v>0</v>
      </c>
      <c r="R422">
        <v>0</v>
      </c>
      <c r="S422">
        <v>0</v>
      </c>
      <c r="T422">
        <v>1</v>
      </c>
      <c r="U422">
        <v>1</v>
      </c>
      <c r="V422">
        <v>1</v>
      </c>
    </row>
    <row r="423" spans="1:22" x14ac:dyDescent="0.25">
      <c r="A423" t="s">
        <v>2979</v>
      </c>
      <c r="B423" t="s">
        <v>6564</v>
      </c>
      <c r="C423" t="s">
        <v>6562</v>
      </c>
      <c r="E423" t="s">
        <v>8520</v>
      </c>
      <c r="F423" t="s">
        <v>2978</v>
      </c>
      <c r="G423" t="s">
        <v>8521</v>
      </c>
      <c r="H423">
        <v>10</v>
      </c>
      <c r="I423">
        <v>7</v>
      </c>
      <c r="J423">
        <v>3</v>
      </c>
      <c r="K423">
        <v>1</v>
      </c>
      <c r="L423">
        <v>2</v>
      </c>
      <c r="M423">
        <v>3</v>
      </c>
      <c r="N423">
        <v>1</v>
      </c>
      <c r="O423">
        <v>4</v>
      </c>
      <c r="P423">
        <v>0</v>
      </c>
      <c r="Q423">
        <v>0</v>
      </c>
      <c r="R423">
        <v>0</v>
      </c>
      <c r="S423">
        <v>0</v>
      </c>
      <c r="T423">
        <v>0</v>
      </c>
      <c r="U423">
        <v>0</v>
      </c>
      <c r="V423">
        <v>0</v>
      </c>
    </row>
    <row r="424" spans="1:22" x14ac:dyDescent="0.25">
      <c r="A424" t="s">
        <v>3006</v>
      </c>
      <c r="B424" t="s">
        <v>6564</v>
      </c>
      <c r="C424" t="s">
        <v>6562</v>
      </c>
      <c r="E424" t="s">
        <v>8522</v>
      </c>
      <c r="F424" t="s">
        <v>3005</v>
      </c>
      <c r="G424" t="s">
        <v>6567</v>
      </c>
      <c r="H424">
        <v>3</v>
      </c>
      <c r="I424">
        <v>2</v>
      </c>
      <c r="J424">
        <v>1</v>
      </c>
      <c r="K424">
        <v>0</v>
      </c>
      <c r="L424">
        <v>0</v>
      </c>
      <c r="M424">
        <v>0</v>
      </c>
      <c r="N424">
        <v>0</v>
      </c>
      <c r="O424">
        <v>0</v>
      </c>
      <c r="P424">
        <v>0</v>
      </c>
      <c r="Q424">
        <v>0</v>
      </c>
      <c r="R424">
        <v>0</v>
      </c>
      <c r="S424">
        <v>4</v>
      </c>
      <c r="T424">
        <v>0</v>
      </c>
      <c r="U424">
        <v>1</v>
      </c>
      <c r="V424">
        <v>0</v>
      </c>
    </row>
    <row r="425" spans="1:22" x14ac:dyDescent="0.25">
      <c r="A425" t="s">
        <v>7611</v>
      </c>
      <c r="B425" t="s">
        <v>6564</v>
      </c>
      <c r="C425" t="s">
        <v>6562</v>
      </c>
      <c r="E425" t="s">
        <v>7612</v>
      </c>
      <c r="F425" t="s">
        <v>3007</v>
      </c>
      <c r="G425" t="s">
        <v>7613</v>
      </c>
      <c r="H425">
        <v>3</v>
      </c>
      <c r="I425">
        <v>3</v>
      </c>
      <c r="J425">
        <v>0</v>
      </c>
      <c r="K425">
        <v>0</v>
      </c>
      <c r="L425">
        <v>0</v>
      </c>
      <c r="M425">
        <v>3</v>
      </c>
      <c r="N425">
        <v>0</v>
      </c>
      <c r="O425">
        <v>1</v>
      </c>
      <c r="P425">
        <v>0</v>
      </c>
      <c r="Q425">
        <v>1</v>
      </c>
      <c r="R425">
        <v>0</v>
      </c>
      <c r="S425">
        <v>0</v>
      </c>
      <c r="T425">
        <v>0</v>
      </c>
      <c r="U425">
        <v>0</v>
      </c>
      <c r="V425">
        <v>0</v>
      </c>
    </row>
    <row r="426" spans="1:22" x14ac:dyDescent="0.25">
      <c r="A426" t="s">
        <v>3011</v>
      </c>
      <c r="B426" t="s">
        <v>6564</v>
      </c>
      <c r="C426" t="s">
        <v>6562</v>
      </c>
      <c r="E426" t="s">
        <v>7457</v>
      </c>
      <c r="F426" t="s">
        <v>3010</v>
      </c>
      <c r="G426" t="s">
        <v>6567</v>
      </c>
      <c r="H426">
        <v>3</v>
      </c>
      <c r="I426">
        <v>0</v>
      </c>
      <c r="J426">
        <v>3</v>
      </c>
      <c r="K426">
        <v>0</v>
      </c>
      <c r="L426">
        <v>0</v>
      </c>
      <c r="M426">
        <v>0</v>
      </c>
      <c r="N426">
        <v>0</v>
      </c>
      <c r="O426">
        <v>0</v>
      </c>
      <c r="P426">
        <v>0</v>
      </c>
      <c r="Q426">
        <v>0</v>
      </c>
      <c r="R426">
        <v>0</v>
      </c>
      <c r="S426">
        <v>0</v>
      </c>
      <c r="T426">
        <v>1</v>
      </c>
      <c r="U426">
        <v>0</v>
      </c>
      <c r="V426">
        <v>0</v>
      </c>
    </row>
    <row r="427" spans="1:22" x14ac:dyDescent="0.25">
      <c r="A427" t="s">
        <v>3013</v>
      </c>
      <c r="B427" t="s">
        <v>6564</v>
      </c>
      <c r="C427" t="s">
        <v>6562</v>
      </c>
      <c r="E427" t="s">
        <v>8523</v>
      </c>
      <c r="F427" t="s">
        <v>3012</v>
      </c>
      <c r="G427" t="s">
        <v>6567</v>
      </c>
      <c r="H427">
        <v>2</v>
      </c>
      <c r="I427">
        <v>2</v>
      </c>
      <c r="J427">
        <v>0</v>
      </c>
      <c r="K427">
        <v>0</v>
      </c>
      <c r="L427">
        <v>0</v>
      </c>
      <c r="M427">
        <v>0</v>
      </c>
      <c r="N427">
        <v>0</v>
      </c>
      <c r="O427">
        <v>0</v>
      </c>
      <c r="P427">
        <v>0</v>
      </c>
      <c r="Q427">
        <v>0</v>
      </c>
      <c r="R427">
        <v>2</v>
      </c>
      <c r="S427">
        <v>0</v>
      </c>
      <c r="T427">
        <v>0</v>
      </c>
      <c r="U427">
        <v>0</v>
      </c>
      <c r="V427">
        <v>0</v>
      </c>
    </row>
    <row r="428" spans="1:22" x14ac:dyDescent="0.25">
      <c r="A428" t="s">
        <v>3020</v>
      </c>
      <c r="B428" t="s">
        <v>6564</v>
      </c>
      <c r="C428" t="s">
        <v>6562</v>
      </c>
      <c r="E428" t="s">
        <v>7368</v>
      </c>
      <c r="F428" t="s">
        <v>3019</v>
      </c>
      <c r="G428" t="s">
        <v>7369</v>
      </c>
      <c r="H428">
        <v>7</v>
      </c>
      <c r="I428">
        <v>5</v>
      </c>
      <c r="J428">
        <v>2</v>
      </c>
      <c r="K428">
        <v>0</v>
      </c>
      <c r="L428">
        <v>0</v>
      </c>
      <c r="M428">
        <v>0</v>
      </c>
      <c r="N428">
        <v>0</v>
      </c>
      <c r="O428">
        <v>1</v>
      </c>
      <c r="P428">
        <v>1</v>
      </c>
      <c r="Q428">
        <v>1</v>
      </c>
      <c r="R428">
        <v>1</v>
      </c>
      <c r="S428">
        <v>0</v>
      </c>
      <c r="T428">
        <v>0</v>
      </c>
      <c r="U428">
        <v>0</v>
      </c>
      <c r="V428">
        <v>3</v>
      </c>
    </row>
    <row r="429" spans="1:22" x14ac:dyDescent="0.25">
      <c r="A429" t="s">
        <v>3025</v>
      </c>
      <c r="B429" t="s">
        <v>6564</v>
      </c>
      <c r="C429" t="s">
        <v>6562</v>
      </c>
      <c r="E429" t="s">
        <v>6766</v>
      </c>
      <c r="F429" t="s">
        <v>3024</v>
      </c>
      <c r="G429" t="s">
        <v>6767</v>
      </c>
      <c r="H429">
        <v>14</v>
      </c>
      <c r="I429">
        <v>10</v>
      </c>
      <c r="J429">
        <v>5</v>
      </c>
      <c r="K429">
        <v>0</v>
      </c>
      <c r="L429">
        <v>0</v>
      </c>
      <c r="M429">
        <v>0</v>
      </c>
      <c r="N429">
        <v>0</v>
      </c>
      <c r="O429">
        <v>0</v>
      </c>
      <c r="P429">
        <v>0</v>
      </c>
      <c r="Q429">
        <v>0</v>
      </c>
      <c r="R429">
        <v>5</v>
      </c>
      <c r="S429">
        <v>0</v>
      </c>
      <c r="T429">
        <v>4</v>
      </c>
      <c r="U429">
        <v>15</v>
      </c>
      <c r="V429">
        <v>0</v>
      </c>
    </row>
    <row r="430" spans="1:22" x14ac:dyDescent="0.25">
      <c r="A430" t="s">
        <v>3027</v>
      </c>
      <c r="B430" t="s">
        <v>6564</v>
      </c>
      <c r="C430" t="s">
        <v>6562</v>
      </c>
      <c r="E430" t="s">
        <v>7125</v>
      </c>
      <c r="F430" t="s">
        <v>3026</v>
      </c>
      <c r="G430" t="s">
        <v>6567</v>
      </c>
      <c r="H430">
        <v>1</v>
      </c>
      <c r="I430">
        <v>1</v>
      </c>
      <c r="J430">
        <v>0</v>
      </c>
      <c r="K430">
        <v>0</v>
      </c>
      <c r="L430">
        <v>0</v>
      </c>
      <c r="M430">
        <v>0</v>
      </c>
      <c r="N430">
        <v>0</v>
      </c>
      <c r="O430">
        <v>0</v>
      </c>
      <c r="P430">
        <v>0</v>
      </c>
      <c r="Q430">
        <v>0</v>
      </c>
      <c r="R430">
        <v>0</v>
      </c>
      <c r="S430">
        <v>1</v>
      </c>
      <c r="T430">
        <v>0</v>
      </c>
      <c r="U430">
        <v>0</v>
      </c>
      <c r="V430">
        <v>0</v>
      </c>
    </row>
    <row r="431" spans="1:22" x14ac:dyDescent="0.25">
      <c r="A431" t="s">
        <v>8524</v>
      </c>
      <c r="B431" t="s">
        <v>6564</v>
      </c>
      <c r="C431" t="s">
        <v>6562</v>
      </c>
      <c r="E431" t="s">
        <v>8525</v>
      </c>
      <c r="F431" t="s">
        <v>8526</v>
      </c>
      <c r="G431" t="s">
        <v>8527</v>
      </c>
      <c r="H431">
        <v>3</v>
      </c>
      <c r="I431">
        <v>3</v>
      </c>
      <c r="J431">
        <v>0</v>
      </c>
      <c r="K431">
        <v>0</v>
      </c>
      <c r="L431">
        <v>1</v>
      </c>
      <c r="M431">
        <v>0</v>
      </c>
      <c r="N431">
        <v>0</v>
      </c>
      <c r="O431">
        <v>0</v>
      </c>
      <c r="P431">
        <v>0</v>
      </c>
      <c r="Q431">
        <v>0</v>
      </c>
      <c r="R431">
        <v>0</v>
      </c>
      <c r="S431">
        <v>0</v>
      </c>
      <c r="T431">
        <v>0</v>
      </c>
      <c r="U431">
        <v>0</v>
      </c>
      <c r="V431">
        <v>0</v>
      </c>
    </row>
    <row r="432" spans="1:22" x14ac:dyDescent="0.25">
      <c r="A432" t="s">
        <v>3048</v>
      </c>
      <c r="B432" t="s">
        <v>6564</v>
      </c>
      <c r="C432" t="s">
        <v>6562</v>
      </c>
      <c r="E432" t="s">
        <v>7150</v>
      </c>
      <c r="F432" t="s">
        <v>3047</v>
      </c>
      <c r="G432" t="s">
        <v>6567</v>
      </c>
      <c r="H432">
        <v>6</v>
      </c>
      <c r="I432">
        <v>4</v>
      </c>
      <c r="J432">
        <v>4</v>
      </c>
      <c r="K432">
        <v>2</v>
      </c>
      <c r="L432">
        <v>0</v>
      </c>
      <c r="M432">
        <v>0</v>
      </c>
      <c r="N432">
        <v>0</v>
      </c>
      <c r="O432">
        <v>0</v>
      </c>
      <c r="P432">
        <v>0</v>
      </c>
      <c r="Q432">
        <v>0</v>
      </c>
      <c r="R432">
        <v>4</v>
      </c>
      <c r="S432">
        <v>0</v>
      </c>
      <c r="T432">
        <v>0</v>
      </c>
      <c r="U432">
        <v>0</v>
      </c>
      <c r="V432">
        <v>0</v>
      </c>
    </row>
    <row r="433" spans="1:22" x14ac:dyDescent="0.25">
      <c r="A433" t="s">
        <v>3061</v>
      </c>
      <c r="B433" t="s">
        <v>6564</v>
      </c>
      <c r="C433" t="s">
        <v>6562</v>
      </c>
      <c r="E433" t="s">
        <v>8528</v>
      </c>
      <c r="F433" t="s">
        <v>3060</v>
      </c>
      <c r="G433" t="s">
        <v>6567</v>
      </c>
      <c r="H433">
        <v>3</v>
      </c>
      <c r="I433">
        <v>3</v>
      </c>
      <c r="J433">
        <v>0</v>
      </c>
      <c r="K433">
        <v>4</v>
      </c>
      <c r="L433">
        <v>0</v>
      </c>
      <c r="M433">
        <v>0</v>
      </c>
      <c r="N433">
        <v>0</v>
      </c>
      <c r="O433">
        <v>0</v>
      </c>
      <c r="P433">
        <v>0</v>
      </c>
      <c r="Q433">
        <v>0</v>
      </c>
      <c r="R433">
        <v>0</v>
      </c>
      <c r="S433">
        <v>0</v>
      </c>
      <c r="T433">
        <v>0</v>
      </c>
      <c r="U433">
        <v>0</v>
      </c>
      <c r="V433">
        <v>0</v>
      </c>
    </row>
    <row r="434" spans="1:22" x14ac:dyDescent="0.25">
      <c r="A434" t="s">
        <v>8529</v>
      </c>
      <c r="B434" t="s">
        <v>6564</v>
      </c>
      <c r="C434" t="s">
        <v>6562</v>
      </c>
      <c r="E434" t="s">
        <v>8530</v>
      </c>
      <c r="F434" t="s">
        <v>8531</v>
      </c>
      <c r="G434" t="s">
        <v>6567</v>
      </c>
      <c r="H434">
        <v>37</v>
      </c>
      <c r="I434">
        <v>30</v>
      </c>
      <c r="J434">
        <v>9</v>
      </c>
      <c r="K434">
        <v>0</v>
      </c>
      <c r="L434">
        <v>5</v>
      </c>
      <c r="M434">
        <v>8</v>
      </c>
      <c r="N434">
        <v>0</v>
      </c>
      <c r="O434">
        <v>9</v>
      </c>
      <c r="P434">
        <v>5</v>
      </c>
      <c r="Q434">
        <v>5</v>
      </c>
      <c r="R434">
        <v>1</v>
      </c>
      <c r="S434">
        <v>1</v>
      </c>
      <c r="T434">
        <v>2</v>
      </c>
      <c r="U434">
        <v>4</v>
      </c>
      <c r="V434">
        <v>5</v>
      </c>
    </row>
    <row r="435" spans="1:22" x14ac:dyDescent="0.25">
      <c r="A435" t="s">
        <v>8532</v>
      </c>
      <c r="B435" t="s">
        <v>6564</v>
      </c>
      <c r="C435" t="s">
        <v>6562</v>
      </c>
      <c r="E435" t="s">
        <v>8533</v>
      </c>
      <c r="F435" t="s">
        <v>8534</v>
      </c>
      <c r="G435" t="s">
        <v>6567</v>
      </c>
      <c r="H435">
        <v>2</v>
      </c>
      <c r="I435">
        <v>1</v>
      </c>
      <c r="J435">
        <v>1</v>
      </c>
      <c r="K435">
        <v>0</v>
      </c>
      <c r="L435">
        <v>5</v>
      </c>
      <c r="M435">
        <v>0</v>
      </c>
      <c r="N435">
        <v>0</v>
      </c>
      <c r="O435">
        <v>0</v>
      </c>
      <c r="P435">
        <v>0</v>
      </c>
      <c r="Q435">
        <v>0</v>
      </c>
      <c r="R435">
        <v>0</v>
      </c>
      <c r="S435">
        <v>0</v>
      </c>
      <c r="T435">
        <v>0</v>
      </c>
      <c r="U435">
        <v>0</v>
      </c>
      <c r="V435">
        <v>0</v>
      </c>
    </row>
    <row r="436" spans="1:22" x14ac:dyDescent="0.25">
      <c r="A436" t="s">
        <v>3078</v>
      </c>
      <c r="B436" t="s">
        <v>6564</v>
      </c>
      <c r="C436" t="s">
        <v>6562</v>
      </c>
      <c r="E436" t="s">
        <v>6904</v>
      </c>
      <c r="F436" t="s">
        <v>3077</v>
      </c>
      <c r="G436" t="s">
        <v>6567</v>
      </c>
      <c r="H436">
        <v>22</v>
      </c>
      <c r="I436">
        <v>19</v>
      </c>
      <c r="J436">
        <v>4</v>
      </c>
      <c r="K436">
        <v>0</v>
      </c>
      <c r="L436">
        <v>4</v>
      </c>
      <c r="M436">
        <v>0</v>
      </c>
      <c r="N436">
        <v>0</v>
      </c>
      <c r="O436">
        <v>13</v>
      </c>
      <c r="P436">
        <v>4</v>
      </c>
      <c r="Q436">
        <v>4</v>
      </c>
      <c r="R436">
        <v>0</v>
      </c>
      <c r="S436">
        <v>2</v>
      </c>
      <c r="T436">
        <v>4</v>
      </c>
      <c r="U436">
        <v>4</v>
      </c>
      <c r="V436">
        <v>1</v>
      </c>
    </row>
    <row r="437" spans="1:22" x14ac:dyDescent="0.25">
      <c r="A437" t="s">
        <v>3084</v>
      </c>
      <c r="B437" t="s">
        <v>6564</v>
      </c>
      <c r="C437" t="s">
        <v>6562</v>
      </c>
      <c r="E437" t="s">
        <v>8535</v>
      </c>
      <c r="F437" t="s">
        <v>3083</v>
      </c>
      <c r="G437" t="s">
        <v>6567</v>
      </c>
      <c r="H437">
        <v>15</v>
      </c>
      <c r="I437">
        <v>1</v>
      </c>
      <c r="J437">
        <v>14</v>
      </c>
      <c r="K437">
        <v>0</v>
      </c>
      <c r="L437">
        <v>0</v>
      </c>
      <c r="M437">
        <v>0</v>
      </c>
      <c r="N437">
        <v>0</v>
      </c>
      <c r="O437">
        <v>0</v>
      </c>
      <c r="P437">
        <v>0</v>
      </c>
      <c r="Q437">
        <v>0</v>
      </c>
      <c r="R437">
        <v>12</v>
      </c>
      <c r="S437">
        <v>0</v>
      </c>
      <c r="T437">
        <v>0</v>
      </c>
      <c r="U437">
        <v>0</v>
      </c>
      <c r="V437">
        <v>0</v>
      </c>
    </row>
    <row r="438" spans="1:22" x14ac:dyDescent="0.25">
      <c r="A438" t="s">
        <v>3086</v>
      </c>
      <c r="B438" t="s">
        <v>6564</v>
      </c>
      <c r="C438" t="s">
        <v>6562</v>
      </c>
      <c r="F438" t="s">
        <v>3085</v>
      </c>
      <c r="G438" t="s">
        <v>7915</v>
      </c>
      <c r="H438">
        <v>6</v>
      </c>
      <c r="I438">
        <v>4</v>
      </c>
      <c r="J438">
        <v>4</v>
      </c>
      <c r="K438">
        <v>0</v>
      </c>
      <c r="L438">
        <v>0</v>
      </c>
      <c r="M438">
        <v>0</v>
      </c>
      <c r="N438">
        <v>0</v>
      </c>
      <c r="O438">
        <v>0</v>
      </c>
      <c r="P438">
        <v>0</v>
      </c>
      <c r="Q438">
        <v>0</v>
      </c>
      <c r="R438">
        <v>0</v>
      </c>
      <c r="S438">
        <v>0</v>
      </c>
      <c r="T438">
        <v>0</v>
      </c>
      <c r="U438">
        <v>5</v>
      </c>
      <c r="V438">
        <v>2</v>
      </c>
    </row>
    <row r="439" spans="1:22" x14ac:dyDescent="0.25">
      <c r="A439" t="s">
        <v>3096</v>
      </c>
      <c r="B439" t="s">
        <v>6564</v>
      </c>
      <c r="C439" t="s">
        <v>6562</v>
      </c>
      <c r="E439" t="s">
        <v>8536</v>
      </c>
      <c r="F439" t="s">
        <v>3095</v>
      </c>
      <c r="G439" t="s">
        <v>8537</v>
      </c>
      <c r="H439">
        <v>3</v>
      </c>
      <c r="I439">
        <v>3</v>
      </c>
      <c r="J439">
        <v>0</v>
      </c>
      <c r="K439">
        <v>0</v>
      </c>
      <c r="L439">
        <v>0</v>
      </c>
      <c r="M439">
        <v>0</v>
      </c>
      <c r="N439">
        <v>0</v>
      </c>
      <c r="O439">
        <v>3</v>
      </c>
      <c r="P439">
        <v>0</v>
      </c>
      <c r="Q439">
        <v>0</v>
      </c>
      <c r="R439">
        <v>0</v>
      </c>
      <c r="S439">
        <v>0</v>
      </c>
      <c r="T439">
        <v>0</v>
      </c>
      <c r="U439">
        <v>0</v>
      </c>
      <c r="V439">
        <v>0</v>
      </c>
    </row>
    <row r="440" spans="1:22" x14ac:dyDescent="0.25">
      <c r="A440" t="s">
        <v>3103</v>
      </c>
      <c r="B440" t="s">
        <v>6564</v>
      </c>
      <c r="C440" t="s">
        <v>6562</v>
      </c>
      <c r="E440" t="s">
        <v>7525</v>
      </c>
      <c r="F440" t="s">
        <v>3102</v>
      </c>
      <c r="G440" t="s">
        <v>6567</v>
      </c>
      <c r="H440">
        <v>4</v>
      </c>
      <c r="I440">
        <v>4</v>
      </c>
      <c r="J440">
        <v>0</v>
      </c>
      <c r="K440">
        <v>0</v>
      </c>
      <c r="L440">
        <v>0</v>
      </c>
      <c r="M440">
        <v>0</v>
      </c>
      <c r="N440">
        <v>0</v>
      </c>
      <c r="O440">
        <v>0</v>
      </c>
      <c r="P440">
        <v>0</v>
      </c>
      <c r="Q440">
        <v>0</v>
      </c>
      <c r="R440">
        <v>0</v>
      </c>
      <c r="S440">
        <v>1</v>
      </c>
      <c r="T440">
        <v>0</v>
      </c>
      <c r="U440">
        <v>0</v>
      </c>
      <c r="V440">
        <v>0</v>
      </c>
    </row>
    <row r="441" spans="1:22" x14ac:dyDescent="0.25">
      <c r="A441" t="s">
        <v>8538</v>
      </c>
      <c r="B441" t="s">
        <v>6564</v>
      </c>
      <c r="C441" t="s">
        <v>6562</v>
      </c>
      <c r="E441" t="s">
        <v>8539</v>
      </c>
      <c r="F441" t="s">
        <v>3140</v>
      </c>
      <c r="G441" t="s">
        <v>8540</v>
      </c>
      <c r="H441">
        <v>5</v>
      </c>
      <c r="I441">
        <v>5</v>
      </c>
      <c r="J441">
        <v>0</v>
      </c>
      <c r="K441">
        <v>0</v>
      </c>
      <c r="L441">
        <v>0</v>
      </c>
      <c r="M441">
        <v>0</v>
      </c>
      <c r="N441">
        <v>0</v>
      </c>
      <c r="O441">
        <v>0</v>
      </c>
      <c r="P441">
        <v>2</v>
      </c>
      <c r="Q441">
        <v>0</v>
      </c>
      <c r="R441">
        <v>0</v>
      </c>
      <c r="S441">
        <v>3</v>
      </c>
      <c r="T441">
        <v>0</v>
      </c>
      <c r="U441">
        <v>0</v>
      </c>
      <c r="V441">
        <v>0</v>
      </c>
    </row>
    <row r="442" spans="1:22" x14ac:dyDescent="0.25">
      <c r="A442" t="s">
        <v>3146</v>
      </c>
      <c r="B442" t="s">
        <v>6564</v>
      </c>
      <c r="C442" t="s">
        <v>6562</v>
      </c>
      <c r="E442" t="s">
        <v>8541</v>
      </c>
      <c r="F442" t="s">
        <v>3145</v>
      </c>
      <c r="G442" t="s">
        <v>8542</v>
      </c>
      <c r="H442">
        <v>1</v>
      </c>
      <c r="I442">
        <v>1</v>
      </c>
      <c r="J442">
        <v>0</v>
      </c>
      <c r="K442">
        <v>0</v>
      </c>
      <c r="L442">
        <v>1</v>
      </c>
      <c r="M442">
        <v>0</v>
      </c>
      <c r="N442">
        <v>0</v>
      </c>
      <c r="O442">
        <v>0</v>
      </c>
      <c r="P442">
        <v>0</v>
      </c>
      <c r="Q442">
        <v>0</v>
      </c>
      <c r="R442">
        <v>0</v>
      </c>
      <c r="S442">
        <v>0</v>
      </c>
      <c r="T442">
        <v>0</v>
      </c>
      <c r="U442">
        <v>0</v>
      </c>
      <c r="V442">
        <v>0</v>
      </c>
    </row>
    <row r="443" spans="1:22" x14ac:dyDescent="0.25">
      <c r="A443" t="s">
        <v>3149</v>
      </c>
      <c r="B443" t="s">
        <v>6564</v>
      </c>
      <c r="C443" t="s">
        <v>6562</v>
      </c>
      <c r="E443" t="s">
        <v>8543</v>
      </c>
      <c r="F443" t="s">
        <v>3148</v>
      </c>
      <c r="G443" t="s">
        <v>6567</v>
      </c>
      <c r="H443">
        <v>20</v>
      </c>
      <c r="I443">
        <v>17</v>
      </c>
      <c r="J443">
        <v>5</v>
      </c>
      <c r="K443">
        <v>1</v>
      </c>
      <c r="L443">
        <v>1</v>
      </c>
      <c r="M443">
        <v>1</v>
      </c>
      <c r="N443">
        <v>0</v>
      </c>
      <c r="O443">
        <v>3</v>
      </c>
      <c r="P443">
        <v>0</v>
      </c>
      <c r="Q443">
        <v>1</v>
      </c>
      <c r="R443">
        <v>0</v>
      </c>
      <c r="S443">
        <v>3</v>
      </c>
      <c r="T443">
        <v>24</v>
      </c>
      <c r="U443">
        <v>8</v>
      </c>
      <c r="V443">
        <v>3</v>
      </c>
    </row>
    <row r="444" spans="1:22" x14ac:dyDescent="0.25">
      <c r="A444" t="s">
        <v>3151</v>
      </c>
      <c r="B444" t="s">
        <v>6564</v>
      </c>
      <c r="C444" t="s">
        <v>6562</v>
      </c>
      <c r="E444" t="s">
        <v>7222</v>
      </c>
      <c r="F444" t="s">
        <v>3150</v>
      </c>
      <c r="G444" t="s">
        <v>7223</v>
      </c>
      <c r="H444">
        <v>5</v>
      </c>
      <c r="I444">
        <v>4</v>
      </c>
      <c r="J444">
        <v>1</v>
      </c>
      <c r="K444">
        <v>0</v>
      </c>
      <c r="L444">
        <v>0</v>
      </c>
      <c r="M444">
        <v>1</v>
      </c>
      <c r="N444">
        <v>0</v>
      </c>
      <c r="O444">
        <v>3</v>
      </c>
      <c r="P444">
        <v>0</v>
      </c>
      <c r="Q444">
        <v>0</v>
      </c>
      <c r="R444">
        <v>1</v>
      </c>
      <c r="S444">
        <v>0</v>
      </c>
      <c r="T444">
        <v>0</v>
      </c>
      <c r="U444">
        <v>0</v>
      </c>
      <c r="V444">
        <v>0</v>
      </c>
    </row>
    <row r="445" spans="1:22" x14ac:dyDescent="0.25">
      <c r="A445" t="s">
        <v>3153</v>
      </c>
      <c r="B445" t="s">
        <v>6564</v>
      </c>
      <c r="C445" t="s">
        <v>6562</v>
      </c>
      <c r="E445" t="s">
        <v>7397</v>
      </c>
      <c r="F445" t="s">
        <v>3152</v>
      </c>
      <c r="G445" t="s">
        <v>7398</v>
      </c>
      <c r="H445">
        <v>6</v>
      </c>
      <c r="I445">
        <v>5</v>
      </c>
      <c r="J445">
        <v>2</v>
      </c>
      <c r="K445">
        <v>0</v>
      </c>
      <c r="L445">
        <v>3</v>
      </c>
      <c r="M445">
        <v>0</v>
      </c>
      <c r="N445">
        <v>0</v>
      </c>
      <c r="O445">
        <v>0</v>
      </c>
      <c r="P445">
        <v>3</v>
      </c>
      <c r="Q445">
        <v>0</v>
      </c>
      <c r="R445">
        <v>0</v>
      </c>
      <c r="S445">
        <v>0</v>
      </c>
      <c r="T445">
        <v>0</v>
      </c>
      <c r="U445">
        <v>3</v>
      </c>
      <c r="V445">
        <v>0</v>
      </c>
    </row>
    <row r="446" spans="1:22" x14ac:dyDescent="0.25">
      <c r="A446" t="s">
        <v>8544</v>
      </c>
      <c r="B446" t="s">
        <v>6564</v>
      </c>
      <c r="C446" t="s">
        <v>6562</v>
      </c>
      <c r="F446" t="s">
        <v>8545</v>
      </c>
      <c r="G446" t="s">
        <v>6567</v>
      </c>
      <c r="H446">
        <v>3</v>
      </c>
      <c r="I446">
        <v>0</v>
      </c>
      <c r="J446">
        <v>3</v>
      </c>
      <c r="K446">
        <v>0</v>
      </c>
      <c r="L446">
        <v>0</v>
      </c>
      <c r="M446">
        <v>0</v>
      </c>
      <c r="N446">
        <v>0</v>
      </c>
      <c r="O446">
        <v>0</v>
      </c>
      <c r="P446">
        <v>0</v>
      </c>
      <c r="Q446">
        <v>0</v>
      </c>
      <c r="R446">
        <v>0</v>
      </c>
      <c r="S446">
        <v>0</v>
      </c>
      <c r="T446">
        <v>1</v>
      </c>
      <c r="U446">
        <v>0</v>
      </c>
      <c r="V446">
        <v>0</v>
      </c>
    </row>
    <row r="447" spans="1:22" x14ac:dyDescent="0.25">
      <c r="A447" t="s">
        <v>3169</v>
      </c>
      <c r="B447" t="s">
        <v>6564</v>
      </c>
      <c r="C447" t="s">
        <v>6562</v>
      </c>
      <c r="E447" t="s">
        <v>7635</v>
      </c>
      <c r="F447" t="s">
        <v>3168</v>
      </c>
      <c r="G447" t="s">
        <v>7636</v>
      </c>
      <c r="H447">
        <v>2</v>
      </c>
      <c r="I447">
        <v>0</v>
      </c>
      <c r="J447">
        <v>2</v>
      </c>
      <c r="K447">
        <v>0</v>
      </c>
      <c r="L447">
        <v>0</v>
      </c>
      <c r="M447">
        <v>0</v>
      </c>
      <c r="N447">
        <v>0</v>
      </c>
      <c r="O447">
        <v>3</v>
      </c>
      <c r="P447">
        <v>0</v>
      </c>
      <c r="Q447">
        <v>1</v>
      </c>
      <c r="R447">
        <v>0</v>
      </c>
      <c r="S447">
        <v>0</v>
      </c>
      <c r="T447">
        <v>0</v>
      </c>
      <c r="U447">
        <v>0</v>
      </c>
      <c r="V447">
        <v>0</v>
      </c>
    </row>
    <row r="448" spans="1:22" x14ac:dyDescent="0.25">
      <c r="A448" t="s">
        <v>3172</v>
      </c>
      <c r="B448" t="s">
        <v>6564</v>
      </c>
      <c r="C448" t="s">
        <v>6562</v>
      </c>
      <c r="E448" t="s">
        <v>6784</v>
      </c>
      <c r="F448" t="s">
        <v>3171</v>
      </c>
      <c r="G448" t="s">
        <v>6567</v>
      </c>
      <c r="H448">
        <v>12</v>
      </c>
      <c r="I448">
        <v>8</v>
      </c>
      <c r="J448">
        <v>6</v>
      </c>
      <c r="K448">
        <v>0</v>
      </c>
      <c r="L448">
        <v>5</v>
      </c>
      <c r="M448">
        <v>0</v>
      </c>
      <c r="N448">
        <v>0</v>
      </c>
      <c r="O448">
        <v>0</v>
      </c>
      <c r="P448">
        <v>0</v>
      </c>
      <c r="Q448">
        <v>0</v>
      </c>
      <c r="R448">
        <v>6</v>
      </c>
      <c r="S448">
        <v>0</v>
      </c>
      <c r="T448">
        <v>1</v>
      </c>
      <c r="U448">
        <v>1</v>
      </c>
      <c r="V448">
        <v>0</v>
      </c>
    </row>
    <row r="449" spans="1:22" x14ac:dyDescent="0.25">
      <c r="A449" t="s">
        <v>3189</v>
      </c>
      <c r="B449" t="s">
        <v>6564</v>
      </c>
      <c r="C449" t="s">
        <v>6562</v>
      </c>
      <c r="E449" t="s">
        <v>6773</v>
      </c>
      <c r="F449" t="s">
        <v>3188</v>
      </c>
      <c r="G449" t="s">
        <v>6567</v>
      </c>
      <c r="H449">
        <v>4</v>
      </c>
      <c r="I449">
        <v>4</v>
      </c>
      <c r="J449">
        <v>0</v>
      </c>
      <c r="K449">
        <v>1</v>
      </c>
      <c r="L449">
        <v>2</v>
      </c>
      <c r="M449">
        <v>0</v>
      </c>
      <c r="N449">
        <v>1</v>
      </c>
      <c r="O449">
        <v>0</v>
      </c>
      <c r="P449">
        <v>0</v>
      </c>
      <c r="Q449">
        <v>0</v>
      </c>
      <c r="R449">
        <v>0</v>
      </c>
      <c r="S449">
        <v>0</v>
      </c>
      <c r="T449">
        <v>0</v>
      </c>
      <c r="U449">
        <v>0</v>
      </c>
      <c r="V449">
        <v>0</v>
      </c>
    </row>
    <row r="450" spans="1:22" x14ac:dyDescent="0.25">
      <c r="A450" t="s">
        <v>8546</v>
      </c>
      <c r="B450" t="s">
        <v>6564</v>
      </c>
      <c r="C450" t="s">
        <v>6562</v>
      </c>
      <c r="E450" t="s">
        <v>8547</v>
      </c>
      <c r="F450" t="s">
        <v>8548</v>
      </c>
      <c r="G450" t="s">
        <v>6567</v>
      </c>
      <c r="H450">
        <v>15</v>
      </c>
      <c r="I450">
        <v>12</v>
      </c>
      <c r="J450">
        <v>5</v>
      </c>
      <c r="K450">
        <v>4</v>
      </c>
      <c r="L450">
        <v>1</v>
      </c>
      <c r="M450">
        <v>0</v>
      </c>
      <c r="N450">
        <v>1</v>
      </c>
      <c r="O450">
        <v>0</v>
      </c>
      <c r="P450">
        <v>0</v>
      </c>
      <c r="Q450">
        <v>1</v>
      </c>
      <c r="R450">
        <v>0</v>
      </c>
      <c r="S450">
        <v>1</v>
      </c>
      <c r="T450">
        <v>13</v>
      </c>
      <c r="U450">
        <v>3</v>
      </c>
      <c r="V450">
        <v>0</v>
      </c>
    </row>
    <row r="451" spans="1:22" x14ac:dyDescent="0.25">
      <c r="A451" t="s">
        <v>7753</v>
      </c>
      <c r="B451" t="s">
        <v>6564</v>
      </c>
      <c r="C451" t="s">
        <v>6562</v>
      </c>
      <c r="E451" t="s">
        <v>7754</v>
      </c>
      <c r="F451" t="s">
        <v>3197</v>
      </c>
      <c r="G451" t="s">
        <v>7755</v>
      </c>
      <c r="H451">
        <v>9</v>
      </c>
      <c r="I451">
        <v>6</v>
      </c>
      <c r="J451">
        <v>5</v>
      </c>
      <c r="K451">
        <v>0</v>
      </c>
      <c r="L451">
        <v>0</v>
      </c>
      <c r="M451">
        <v>0</v>
      </c>
      <c r="N451">
        <v>0</v>
      </c>
      <c r="O451">
        <v>1</v>
      </c>
      <c r="P451">
        <v>0</v>
      </c>
      <c r="Q451">
        <v>2</v>
      </c>
      <c r="R451">
        <v>3</v>
      </c>
      <c r="S451">
        <v>4</v>
      </c>
      <c r="T451">
        <v>0</v>
      </c>
      <c r="U451">
        <v>0</v>
      </c>
      <c r="V451">
        <v>0</v>
      </c>
    </row>
    <row r="452" spans="1:22" x14ac:dyDescent="0.25">
      <c r="A452" t="s">
        <v>8549</v>
      </c>
      <c r="B452" t="s">
        <v>6564</v>
      </c>
      <c r="C452" t="s">
        <v>6562</v>
      </c>
      <c r="F452" t="s">
        <v>8550</v>
      </c>
      <c r="G452" t="s">
        <v>8551</v>
      </c>
      <c r="H452">
        <v>1</v>
      </c>
      <c r="I452">
        <v>0</v>
      </c>
      <c r="J452">
        <v>1</v>
      </c>
      <c r="K452">
        <v>0</v>
      </c>
      <c r="L452">
        <v>0</v>
      </c>
      <c r="M452">
        <v>0</v>
      </c>
      <c r="N452">
        <v>0</v>
      </c>
      <c r="O452">
        <v>0</v>
      </c>
      <c r="P452">
        <v>0</v>
      </c>
      <c r="Q452">
        <v>0</v>
      </c>
      <c r="R452">
        <v>0</v>
      </c>
      <c r="S452">
        <v>0</v>
      </c>
      <c r="T452">
        <v>0</v>
      </c>
      <c r="U452">
        <v>1</v>
      </c>
      <c r="V452">
        <v>0</v>
      </c>
    </row>
    <row r="453" spans="1:22" x14ac:dyDescent="0.25">
      <c r="A453" t="s">
        <v>3214</v>
      </c>
      <c r="B453" t="s">
        <v>6564</v>
      </c>
      <c r="C453" t="s">
        <v>6562</v>
      </c>
      <c r="E453" t="s">
        <v>8552</v>
      </c>
      <c r="F453" t="s">
        <v>3213</v>
      </c>
      <c r="G453" t="s">
        <v>8553</v>
      </c>
      <c r="H453">
        <v>3</v>
      </c>
      <c r="I453">
        <v>3</v>
      </c>
      <c r="J453">
        <v>0</v>
      </c>
      <c r="K453">
        <v>0</v>
      </c>
      <c r="L453">
        <v>0</v>
      </c>
      <c r="M453">
        <v>0</v>
      </c>
      <c r="N453">
        <v>0</v>
      </c>
      <c r="O453">
        <v>0</v>
      </c>
      <c r="P453">
        <v>0</v>
      </c>
      <c r="Q453">
        <v>0</v>
      </c>
      <c r="R453">
        <v>0</v>
      </c>
      <c r="S453">
        <v>0</v>
      </c>
      <c r="T453">
        <v>0</v>
      </c>
      <c r="U453">
        <v>1</v>
      </c>
      <c r="V453">
        <v>0</v>
      </c>
    </row>
    <row r="454" spans="1:22" x14ac:dyDescent="0.25">
      <c r="A454" t="s">
        <v>8554</v>
      </c>
      <c r="B454" t="s">
        <v>6564</v>
      </c>
      <c r="C454" t="s">
        <v>6562</v>
      </c>
      <c r="E454" t="s">
        <v>8555</v>
      </c>
      <c r="F454" t="s">
        <v>8556</v>
      </c>
      <c r="G454" t="s">
        <v>6567</v>
      </c>
      <c r="H454">
        <v>47</v>
      </c>
      <c r="I454">
        <v>35</v>
      </c>
      <c r="J454">
        <v>13</v>
      </c>
      <c r="K454">
        <v>3</v>
      </c>
      <c r="L454">
        <v>1</v>
      </c>
      <c r="M454">
        <v>5</v>
      </c>
      <c r="N454">
        <v>6</v>
      </c>
      <c r="O454">
        <v>2</v>
      </c>
      <c r="P454">
        <v>8</v>
      </c>
      <c r="Q454">
        <v>8</v>
      </c>
      <c r="R454">
        <v>0</v>
      </c>
      <c r="S454">
        <v>16</v>
      </c>
      <c r="T454">
        <v>4</v>
      </c>
      <c r="U454">
        <v>4</v>
      </c>
      <c r="V454">
        <v>0</v>
      </c>
    </row>
    <row r="455" spans="1:22" x14ac:dyDescent="0.25">
      <c r="A455" t="s">
        <v>3218</v>
      </c>
      <c r="B455" t="s">
        <v>6564</v>
      </c>
      <c r="C455" t="s">
        <v>6562</v>
      </c>
      <c r="E455" t="s">
        <v>7088</v>
      </c>
      <c r="F455" t="s">
        <v>3217</v>
      </c>
      <c r="G455" t="s">
        <v>6567</v>
      </c>
      <c r="H455">
        <v>17</v>
      </c>
      <c r="I455">
        <v>4</v>
      </c>
      <c r="J455">
        <v>15</v>
      </c>
      <c r="K455">
        <v>7</v>
      </c>
      <c r="L455">
        <v>5</v>
      </c>
      <c r="M455">
        <v>0</v>
      </c>
      <c r="N455">
        <v>0</v>
      </c>
      <c r="O455">
        <v>0</v>
      </c>
      <c r="P455">
        <v>1</v>
      </c>
      <c r="Q455">
        <v>0</v>
      </c>
      <c r="R455">
        <v>1</v>
      </c>
      <c r="S455">
        <v>1</v>
      </c>
      <c r="T455">
        <v>7</v>
      </c>
      <c r="U455">
        <v>7</v>
      </c>
      <c r="V455">
        <v>2</v>
      </c>
    </row>
    <row r="456" spans="1:22" x14ac:dyDescent="0.25">
      <c r="A456" t="s">
        <v>3233</v>
      </c>
      <c r="B456" t="s">
        <v>6564</v>
      </c>
      <c r="C456" t="s">
        <v>6562</v>
      </c>
      <c r="E456" t="s">
        <v>7375</v>
      </c>
      <c r="F456" t="s">
        <v>3232</v>
      </c>
      <c r="G456" t="s">
        <v>7376</v>
      </c>
      <c r="H456">
        <v>9</v>
      </c>
      <c r="I456">
        <v>5</v>
      </c>
      <c r="J456">
        <v>4</v>
      </c>
      <c r="K456">
        <v>0</v>
      </c>
      <c r="L456">
        <v>1</v>
      </c>
      <c r="M456">
        <v>0</v>
      </c>
      <c r="N456">
        <v>0</v>
      </c>
      <c r="O456">
        <v>0</v>
      </c>
      <c r="P456">
        <v>1</v>
      </c>
      <c r="Q456">
        <v>0</v>
      </c>
      <c r="R456">
        <v>0</v>
      </c>
      <c r="S456">
        <v>0</v>
      </c>
      <c r="T456">
        <v>7</v>
      </c>
      <c r="U456">
        <v>4</v>
      </c>
      <c r="V456">
        <v>0</v>
      </c>
    </row>
    <row r="457" spans="1:22" x14ac:dyDescent="0.25">
      <c r="A457" t="s">
        <v>3236</v>
      </c>
      <c r="B457" t="s">
        <v>6564</v>
      </c>
      <c r="C457" t="s">
        <v>6562</v>
      </c>
      <c r="E457" t="s">
        <v>8557</v>
      </c>
      <c r="F457" t="s">
        <v>3235</v>
      </c>
      <c r="G457" t="s">
        <v>6567</v>
      </c>
      <c r="H457">
        <v>9</v>
      </c>
      <c r="I457">
        <v>6</v>
      </c>
      <c r="J457">
        <v>5</v>
      </c>
      <c r="K457">
        <v>0</v>
      </c>
      <c r="L457">
        <v>0</v>
      </c>
      <c r="M457">
        <v>0</v>
      </c>
      <c r="N457">
        <v>0</v>
      </c>
      <c r="O457">
        <v>0</v>
      </c>
      <c r="P457">
        <v>0</v>
      </c>
      <c r="Q457">
        <v>3</v>
      </c>
      <c r="R457">
        <v>5</v>
      </c>
      <c r="S457">
        <v>1</v>
      </c>
      <c r="T457">
        <v>0</v>
      </c>
      <c r="U457">
        <v>0</v>
      </c>
      <c r="V457">
        <v>0</v>
      </c>
    </row>
    <row r="458" spans="1:22" x14ac:dyDescent="0.25">
      <c r="A458" t="s">
        <v>3241</v>
      </c>
      <c r="B458" t="s">
        <v>6564</v>
      </c>
      <c r="C458" t="s">
        <v>6562</v>
      </c>
      <c r="E458" t="s">
        <v>6670</v>
      </c>
      <c r="F458" t="s">
        <v>3240</v>
      </c>
      <c r="G458" t="s">
        <v>6671</v>
      </c>
      <c r="H458">
        <v>370</v>
      </c>
      <c r="I458">
        <v>218</v>
      </c>
      <c r="J458">
        <v>152</v>
      </c>
      <c r="K458">
        <v>1</v>
      </c>
      <c r="L458">
        <v>18</v>
      </c>
      <c r="M458">
        <v>4</v>
      </c>
      <c r="N458">
        <v>2</v>
      </c>
      <c r="O458">
        <v>21</v>
      </c>
      <c r="P458">
        <v>26</v>
      </c>
      <c r="Q458">
        <v>23</v>
      </c>
      <c r="R458">
        <v>5</v>
      </c>
      <c r="S458">
        <v>116</v>
      </c>
      <c r="T458">
        <v>132</v>
      </c>
      <c r="U458">
        <v>158</v>
      </c>
      <c r="V458">
        <v>6</v>
      </c>
    </row>
    <row r="459" spans="1:22" x14ac:dyDescent="0.25">
      <c r="A459" t="s">
        <v>3254</v>
      </c>
      <c r="B459" t="s">
        <v>6564</v>
      </c>
      <c r="C459" t="s">
        <v>6562</v>
      </c>
      <c r="E459" t="s">
        <v>8068</v>
      </c>
      <c r="F459" t="s">
        <v>3253</v>
      </c>
      <c r="G459" t="s">
        <v>6567</v>
      </c>
      <c r="H459">
        <v>5</v>
      </c>
      <c r="I459">
        <v>4</v>
      </c>
      <c r="J459">
        <v>3</v>
      </c>
      <c r="K459">
        <v>4</v>
      </c>
      <c r="L459">
        <v>0</v>
      </c>
      <c r="M459">
        <v>0</v>
      </c>
      <c r="N459">
        <v>0</v>
      </c>
      <c r="O459">
        <v>0</v>
      </c>
      <c r="P459">
        <v>0</v>
      </c>
      <c r="Q459">
        <v>0</v>
      </c>
      <c r="R459">
        <v>0</v>
      </c>
      <c r="S459">
        <v>0</v>
      </c>
      <c r="T459">
        <v>0</v>
      </c>
      <c r="U459">
        <v>7</v>
      </c>
      <c r="V459">
        <v>0</v>
      </c>
    </row>
    <row r="460" spans="1:22" x14ac:dyDescent="0.25">
      <c r="A460" t="s">
        <v>3275</v>
      </c>
      <c r="B460" t="s">
        <v>6564</v>
      </c>
      <c r="C460" t="s">
        <v>6562</v>
      </c>
      <c r="E460" t="s">
        <v>7300</v>
      </c>
      <c r="F460" t="s">
        <v>3274</v>
      </c>
      <c r="G460" t="s">
        <v>7301</v>
      </c>
      <c r="H460">
        <v>11</v>
      </c>
      <c r="I460">
        <v>7</v>
      </c>
      <c r="J460">
        <v>6</v>
      </c>
      <c r="K460">
        <v>2</v>
      </c>
      <c r="L460">
        <v>9</v>
      </c>
      <c r="M460">
        <v>0</v>
      </c>
      <c r="N460">
        <v>1</v>
      </c>
      <c r="O460">
        <v>0</v>
      </c>
      <c r="P460">
        <v>0</v>
      </c>
      <c r="Q460">
        <v>1</v>
      </c>
      <c r="R460">
        <v>0</v>
      </c>
      <c r="S460">
        <v>0</v>
      </c>
      <c r="T460">
        <v>3</v>
      </c>
      <c r="U460">
        <v>4</v>
      </c>
      <c r="V460">
        <v>0</v>
      </c>
    </row>
    <row r="461" spans="1:22" x14ac:dyDescent="0.25">
      <c r="A461" t="s">
        <v>3282</v>
      </c>
      <c r="B461" t="s">
        <v>6564</v>
      </c>
      <c r="C461" t="s">
        <v>6562</v>
      </c>
      <c r="E461" t="s">
        <v>7991</v>
      </c>
      <c r="F461" t="s">
        <v>3281</v>
      </c>
      <c r="G461" t="s">
        <v>7992</v>
      </c>
      <c r="H461">
        <v>2</v>
      </c>
      <c r="I461">
        <v>1</v>
      </c>
      <c r="J461">
        <v>1</v>
      </c>
      <c r="K461">
        <v>0</v>
      </c>
      <c r="L461">
        <v>0</v>
      </c>
      <c r="M461">
        <v>7</v>
      </c>
      <c r="N461">
        <v>0</v>
      </c>
      <c r="O461">
        <v>0</v>
      </c>
      <c r="P461">
        <v>0</v>
      </c>
      <c r="Q461">
        <v>0</v>
      </c>
      <c r="R461">
        <v>0</v>
      </c>
      <c r="S461">
        <v>0</v>
      </c>
      <c r="T461">
        <v>0</v>
      </c>
      <c r="U461">
        <v>0</v>
      </c>
      <c r="V461">
        <v>0</v>
      </c>
    </row>
    <row r="462" spans="1:22" x14ac:dyDescent="0.25">
      <c r="A462" t="s">
        <v>3293</v>
      </c>
      <c r="B462" t="s">
        <v>6564</v>
      </c>
      <c r="C462" t="s">
        <v>6562</v>
      </c>
      <c r="E462" t="s">
        <v>8558</v>
      </c>
      <c r="F462" t="s">
        <v>3292</v>
      </c>
      <c r="G462" t="s">
        <v>6567</v>
      </c>
      <c r="H462">
        <v>8</v>
      </c>
      <c r="I462">
        <v>0</v>
      </c>
      <c r="J462">
        <v>8</v>
      </c>
      <c r="K462">
        <v>4</v>
      </c>
      <c r="L462">
        <v>0</v>
      </c>
      <c r="M462">
        <v>1</v>
      </c>
      <c r="N462">
        <v>0</v>
      </c>
      <c r="O462">
        <v>0</v>
      </c>
      <c r="P462">
        <v>0</v>
      </c>
      <c r="Q462">
        <v>0</v>
      </c>
      <c r="R462">
        <v>0</v>
      </c>
      <c r="S462">
        <v>0</v>
      </c>
      <c r="T462">
        <v>0</v>
      </c>
      <c r="U462">
        <v>0</v>
      </c>
      <c r="V462">
        <v>3</v>
      </c>
    </row>
    <row r="463" spans="1:22" x14ac:dyDescent="0.25">
      <c r="A463" t="s">
        <v>3295</v>
      </c>
      <c r="B463" t="s">
        <v>6564</v>
      </c>
      <c r="C463" t="s">
        <v>6562</v>
      </c>
      <c r="E463" t="s">
        <v>7202</v>
      </c>
      <c r="F463" t="s">
        <v>3294</v>
      </c>
      <c r="G463" t="s">
        <v>7203</v>
      </c>
      <c r="H463">
        <v>35</v>
      </c>
      <c r="I463">
        <v>24</v>
      </c>
      <c r="J463">
        <v>13</v>
      </c>
      <c r="K463">
        <v>0</v>
      </c>
      <c r="L463">
        <v>0</v>
      </c>
      <c r="M463">
        <v>11</v>
      </c>
      <c r="N463">
        <v>7</v>
      </c>
      <c r="O463">
        <v>8</v>
      </c>
      <c r="P463">
        <v>0</v>
      </c>
      <c r="Q463">
        <v>1</v>
      </c>
      <c r="R463">
        <v>5</v>
      </c>
      <c r="S463">
        <v>1</v>
      </c>
      <c r="T463">
        <v>1</v>
      </c>
      <c r="U463">
        <v>2</v>
      </c>
      <c r="V463">
        <v>3</v>
      </c>
    </row>
    <row r="464" spans="1:22" x14ac:dyDescent="0.25">
      <c r="A464" t="s">
        <v>3300</v>
      </c>
      <c r="B464" t="s">
        <v>6564</v>
      </c>
      <c r="C464" t="s">
        <v>6562</v>
      </c>
      <c r="E464" t="s">
        <v>7474</v>
      </c>
      <c r="F464" t="s">
        <v>3299</v>
      </c>
      <c r="G464" t="s">
        <v>7475</v>
      </c>
      <c r="H464">
        <v>20</v>
      </c>
      <c r="I464">
        <v>16</v>
      </c>
      <c r="J464">
        <v>5</v>
      </c>
      <c r="K464">
        <v>0</v>
      </c>
      <c r="L464">
        <v>3</v>
      </c>
      <c r="M464">
        <v>0</v>
      </c>
      <c r="N464">
        <v>4</v>
      </c>
      <c r="O464">
        <v>3</v>
      </c>
      <c r="P464">
        <v>0</v>
      </c>
      <c r="Q464">
        <v>0</v>
      </c>
      <c r="R464">
        <v>0</v>
      </c>
      <c r="S464">
        <v>13</v>
      </c>
      <c r="T464">
        <v>1</v>
      </c>
      <c r="U464">
        <v>1</v>
      </c>
      <c r="V464">
        <v>4</v>
      </c>
    </row>
    <row r="465" spans="1:22" x14ac:dyDescent="0.25">
      <c r="A465" t="s">
        <v>3303</v>
      </c>
      <c r="B465" t="s">
        <v>6564</v>
      </c>
      <c r="C465" t="s">
        <v>6562</v>
      </c>
      <c r="E465" t="s">
        <v>6669</v>
      </c>
      <c r="F465" t="s">
        <v>3302</v>
      </c>
      <c r="G465" t="s">
        <v>6567</v>
      </c>
      <c r="H465">
        <v>53</v>
      </c>
      <c r="I465">
        <v>37</v>
      </c>
      <c r="J465">
        <v>16</v>
      </c>
      <c r="K465">
        <v>1</v>
      </c>
      <c r="L465">
        <v>24</v>
      </c>
      <c r="M465">
        <v>4</v>
      </c>
      <c r="N465">
        <v>1</v>
      </c>
      <c r="O465">
        <v>0</v>
      </c>
      <c r="P465">
        <v>2</v>
      </c>
      <c r="Q465">
        <v>15</v>
      </c>
      <c r="R465">
        <v>7</v>
      </c>
      <c r="S465">
        <v>1</v>
      </c>
      <c r="T465">
        <v>1</v>
      </c>
      <c r="U465">
        <v>24</v>
      </c>
      <c r="V465">
        <v>7</v>
      </c>
    </row>
    <row r="466" spans="1:22" x14ac:dyDescent="0.25">
      <c r="A466" t="s">
        <v>3317</v>
      </c>
      <c r="B466" t="s">
        <v>6564</v>
      </c>
      <c r="C466" t="s">
        <v>6562</v>
      </c>
      <c r="E466" t="s">
        <v>8559</v>
      </c>
      <c r="F466" t="s">
        <v>3316</v>
      </c>
      <c r="G466" t="s">
        <v>8560</v>
      </c>
      <c r="H466">
        <v>4</v>
      </c>
      <c r="I466">
        <v>4</v>
      </c>
      <c r="J466">
        <v>0</v>
      </c>
      <c r="K466">
        <v>5</v>
      </c>
      <c r="L466">
        <v>0</v>
      </c>
      <c r="M466">
        <v>0</v>
      </c>
      <c r="N466">
        <v>0</v>
      </c>
      <c r="O466">
        <v>0</v>
      </c>
      <c r="P466">
        <v>0</v>
      </c>
      <c r="Q466">
        <v>0</v>
      </c>
      <c r="R466">
        <v>0</v>
      </c>
      <c r="S466">
        <v>0</v>
      </c>
      <c r="T466">
        <v>0</v>
      </c>
      <c r="U466">
        <v>0</v>
      </c>
      <c r="V466">
        <v>0</v>
      </c>
    </row>
    <row r="467" spans="1:22" x14ac:dyDescent="0.25">
      <c r="A467" t="s">
        <v>8561</v>
      </c>
      <c r="B467" t="s">
        <v>6564</v>
      </c>
      <c r="C467" t="s">
        <v>6562</v>
      </c>
      <c r="E467" t="s">
        <v>8562</v>
      </c>
      <c r="F467" t="s">
        <v>8563</v>
      </c>
      <c r="G467" t="s">
        <v>8564</v>
      </c>
      <c r="H467">
        <v>1</v>
      </c>
      <c r="I467">
        <v>1</v>
      </c>
      <c r="J467">
        <v>0</v>
      </c>
      <c r="K467">
        <v>0</v>
      </c>
      <c r="L467">
        <v>0</v>
      </c>
      <c r="M467">
        <v>0</v>
      </c>
      <c r="N467">
        <v>0</v>
      </c>
      <c r="O467">
        <v>0</v>
      </c>
      <c r="P467">
        <v>0</v>
      </c>
      <c r="Q467">
        <v>0</v>
      </c>
      <c r="R467">
        <v>1</v>
      </c>
      <c r="S467">
        <v>0</v>
      </c>
      <c r="T467">
        <v>0</v>
      </c>
      <c r="U467">
        <v>0</v>
      </c>
      <c r="V467">
        <v>0</v>
      </c>
    </row>
    <row r="468" spans="1:22" x14ac:dyDescent="0.25">
      <c r="A468" t="s">
        <v>3331</v>
      </c>
      <c r="B468" t="s">
        <v>6564</v>
      </c>
      <c r="C468" t="s">
        <v>6562</v>
      </c>
      <c r="E468" t="s">
        <v>6710</v>
      </c>
      <c r="F468" t="s">
        <v>3330</v>
      </c>
      <c r="G468" t="s">
        <v>6567</v>
      </c>
      <c r="H468">
        <v>17</v>
      </c>
      <c r="I468">
        <v>13</v>
      </c>
      <c r="J468">
        <v>6</v>
      </c>
      <c r="K468">
        <v>0</v>
      </c>
      <c r="L468">
        <v>2</v>
      </c>
      <c r="M468">
        <v>0</v>
      </c>
      <c r="N468">
        <v>5</v>
      </c>
      <c r="O468">
        <v>1</v>
      </c>
      <c r="P468">
        <v>0</v>
      </c>
      <c r="Q468">
        <v>16</v>
      </c>
      <c r="R468">
        <v>0</v>
      </c>
      <c r="S468">
        <v>1</v>
      </c>
      <c r="T468">
        <v>0</v>
      </c>
      <c r="U468">
        <v>2</v>
      </c>
      <c r="V468">
        <v>0</v>
      </c>
    </row>
    <row r="469" spans="1:22" x14ac:dyDescent="0.25">
      <c r="A469" t="s">
        <v>3333</v>
      </c>
      <c r="B469" t="s">
        <v>6564</v>
      </c>
      <c r="C469" t="s">
        <v>6562</v>
      </c>
      <c r="E469" t="s">
        <v>7067</v>
      </c>
      <c r="F469" t="s">
        <v>3332</v>
      </c>
      <c r="G469" t="s">
        <v>7068</v>
      </c>
      <c r="H469">
        <v>18</v>
      </c>
      <c r="I469">
        <v>14</v>
      </c>
      <c r="J469">
        <v>6</v>
      </c>
      <c r="K469">
        <v>0</v>
      </c>
      <c r="L469">
        <v>1</v>
      </c>
      <c r="M469">
        <v>3</v>
      </c>
      <c r="N469">
        <v>3</v>
      </c>
      <c r="O469">
        <v>1</v>
      </c>
      <c r="P469">
        <v>0</v>
      </c>
      <c r="Q469">
        <v>7</v>
      </c>
      <c r="R469">
        <v>0</v>
      </c>
      <c r="S469">
        <v>1</v>
      </c>
      <c r="T469">
        <v>0</v>
      </c>
      <c r="U469">
        <v>1</v>
      </c>
      <c r="V469">
        <v>10</v>
      </c>
    </row>
    <row r="470" spans="1:22" x14ac:dyDescent="0.25">
      <c r="A470" t="s">
        <v>3356</v>
      </c>
      <c r="B470" t="s">
        <v>6564</v>
      </c>
      <c r="C470" t="s">
        <v>6562</v>
      </c>
      <c r="E470" t="s">
        <v>8565</v>
      </c>
      <c r="F470" t="s">
        <v>3355</v>
      </c>
      <c r="G470" t="s">
        <v>8566</v>
      </c>
      <c r="H470">
        <v>12</v>
      </c>
      <c r="I470">
        <v>12</v>
      </c>
      <c r="J470">
        <v>0</v>
      </c>
      <c r="K470">
        <v>0</v>
      </c>
      <c r="L470">
        <v>2</v>
      </c>
      <c r="M470">
        <v>0</v>
      </c>
      <c r="N470">
        <v>0</v>
      </c>
      <c r="O470">
        <v>0</v>
      </c>
      <c r="P470">
        <v>0</v>
      </c>
      <c r="Q470">
        <v>0</v>
      </c>
      <c r="R470">
        <v>0</v>
      </c>
      <c r="S470">
        <v>3</v>
      </c>
      <c r="T470">
        <v>0</v>
      </c>
      <c r="U470">
        <v>0</v>
      </c>
      <c r="V470">
        <v>0</v>
      </c>
    </row>
    <row r="471" spans="1:22" x14ac:dyDescent="0.25">
      <c r="A471" t="s">
        <v>3358</v>
      </c>
      <c r="B471" t="s">
        <v>6564</v>
      </c>
      <c r="C471" t="s">
        <v>6562</v>
      </c>
      <c r="E471" t="s">
        <v>6839</v>
      </c>
      <c r="F471" t="s">
        <v>3357</v>
      </c>
      <c r="G471" t="s">
        <v>6840</v>
      </c>
      <c r="H471">
        <v>29</v>
      </c>
      <c r="I471">
        <v>17</v>
      </c>
      <c r="J471">
        <v>12</v>
      </c>
      <c r="K471">
        <v>0</v>
      </c>
      <c r="L471">
        <v>8</v>
      </c>
      <c r="M471">
        <v>6</v>
      </c>
      <c r="N471">
        <v>2</v>
      </c>
      <c r="O471">
        <v>0</v>
      </c>
      <c r="P471">
        <v>1</v>
      </c>
      <c r="Q471">
        <v>1</v>
      </c>
      <c r="R471">
        <v>3</v>
      </c>
      <c r="S471">
        <v>13</v>
      </c>
      <c r="T471">
        <v>8</v>
      </c>
      <c r="U471">
        <v>1</v>
      </c>
      <c r="V471">
        <v>0</v>
      </c>
    </row>
    <row r="472" spans="1:22" x14ac:dyDescent="0.25">
      <c r="A472" t="s">
        <v>3361</v>
      </c>
      <c r="B472" t="s">
        <v>6564</v>
      </c>
      <c r="C472" t="s">
        <v>6562</v>
      </c>
      <c r="E472" t="s">
        <v>7195</v>
      </c>
      <c r="F472" t="s">
        <v>3360</v>
      </c>
      <c r="G472" t="s">
        <v>6567</v>
      </c>
      <c r="H472">
        <v>2</v>
      </c>
      <c r="I472">
        <v>2</v>
      </c>
      <c r="J472">
        <v>0</v>
      </c>
      <c r="K472">
        <v>0</v>
      </c>
      <c r="L472">
        <v>0</v>
      </c>
      <c r="M472">
        <v>0</v>
      </c>
      <c r="N472">
        <v>0</v>
      </c>
      <c r="O472">
        <v>0</v>
      </c>
      <c r="P472">
        <v>0</v>
      </c>
      <c r="Q472">
        <v>0</v>
      </c>
      <c r="R472">
        <v>5</v>
      </c>
      <c r="S472">
        <v>0</v>
      </c>
      <c r="T472">
        <v>0</v>
      </c>
      <c r="U472">
        <v>0</v>
      </c>
      <c r="V472">
        <v>0</v>
      </c>
    </row>
    <row r="473" spans="1:22" x14ac:dyDescent="0.25">
      <c r="A473" t="s">
        <v>3370</v>
      </c>
      <c r="B473" t="s">
        <v>6564</v>
      </c>
      <c r="C473" t="s">
        <v>6562</v>
      </c>
      <c r="E473" t="s">
        <v>6987</v>
      </c>
      <c r="F473" t="s">
        <v>3369</v>
      </c>
      <c r="G473" t="s">
        <v>6988</v>
      </c>
      <c r="H473">
        <v>22</v>
      </c>
      <c r="I473">
        <v>13</v>
      </c>
      <c r="J473">
        <v>11</v>
      </c>
      <c r="K473">
        <v>2</v>
      </c>
      <c r="L473">
        <v>7</v>
      </c>
      <c r="M473">
        <v>0</v>
      </c>
      <c r="N473">
        <v>0</v>
      </c>
      <c r="O473">
        <v>1</v>
      </c>
      <c r="P473">
        <v>9</v>
      </c>
      <c r="Q473">
        <v>12</v>
      </c>
      <c r="R473">
        <v>4</v>
      </c>
      <c r="S473">
        <v>0</v>
      </c>
      <c r="T473">
        <v>0</v>
      </c>
      <c r="U473">
        <v>2</v>
      </c>
      <c r="V473">
        <v>1</v>
      </c>
    </row>
    <row r="474" spans="1:22" x14ac:dyDescent="0.25">
      <c r="A474" t="s">
        <v>3379</v>
      </c>
      <c r="B474" t="s">
        <v>6564</v>
      </c>
      <c r="C474" t="s">
        <v>6562</v>
      </c>
      <c r="E474" t="s">
        <v>7262</v>
      </c>
      <c r="F474" t="s">
        <v>3378</v>
      </c>
      <c r="G474" t="s">
        <v>7263</v>
      </c>
      <c r="H474">
        <v>30</v>
      </c>
      <c r="I474">
        <v>19</v>
      </c>
      <c r="J474">
        <v>11</v>
      </c>
      <c r="K474">
        <v>0</v>
      </c>
      <c r="L474">
        <v>0</v>
      </c>
      <c r="M474">
        <v>5</v>
      </c>
      <c r="N474">
        <v>2</v>
      </c>
      <c r="O474">
        <v>1</v>
      </c>
      <c r="P474">
        <v>1</v>
      </c>
      <c r="Q474">
        <v>0</v>
      </c>
      <c r="R474">
        <v>47</v>
      </c>
      <c r="S474">
        <v>0</v>
      </c>
      <c r="T474">
        <v>0</v>
      </c>
      <c r="U474">
        <v>0</v>
      </c>
      <c r="V474">
        <v>8</v>
      </c>
    </row>
    <row r="475" spans="1:22" x14ac:dyDescent="0.25">
      <c r="A475" t="s">
        <v>3392</v>
      </c>
      <c r="B475" t="s">
        <v>6564</v>
      </c>
      <c r="C475" t="s">
        <v>6562</v>
      </c>
      <c r="E475" t="s">
        <v>6777</v>
      </c>
      <c r="F475" t="s">
        <v>3391</v>
      </c>
      <c r="G475" t="s">
        <v>6567</v>
      </c>
      <c r="H475">
        <v>10</v>
      </c>
      <c r="I475">
        <v>7</v>
      </c>
      <c r="J475">
        <v>5</v>
      </c>
      <c r="K475">
        <v>0</v>
      </c>
      <c r="L475">
        <v>6</v>
      </c>
      <c r="M475">
        <v>0</v>
      </c>
      <c r="N475">
        <v>8</v>
      </c>
      <c r="O475">
        <v>3</v>
      </c>
      <c r="P475">
        <v>0</v>
      </c>
      <c r="Q475">
        <v>0</v>
      </c>
      <c r="R475">
        <v>1</v>
      </c>
      <c r="S475">
        <v>1</v>
      </c>
      <c r="T475">
        <v>0</v>
      </c>
      <c r="U475">
        <v>1</v>
      </c>
      <c r="V475">
        <v>0</v>
      </c>
    </row>
    <row r="476" spans="1:22" x14ac:dyDescent="0.25">
      <c r="A476" t="s">
        <v>3402</v>
      </c>
      <c r="B476" t="s">
        <v>6564</v>
      </c>
      <c r="C476" t="s">
        <v>6562</v>
      </c>
      <c r="E476" t="s">
        <v>8567</v>
      </c>
      <c r="F476" t="s">
        <v>3401</v>
      </c>
      <c r="G476" t="s">
        <v>8568</v>
      </c>
      <c r="H476">
        <v>4</v>
      </c>
      <c r="I476">
        <v>2</v>
      </c>
      <c r="J476">
        <v>2</v>
      </c>
      <c r="K476">
        <v>0</v>
      </c>
      <c r="L476">
        <v>0</v>
      </c>
      <c r="M476">
        <v>1</v>
      </c>
      <c r="N476">
        <v>0</v>
      </c>
      <c r="O476">
        <v>0</v>
      </c>
      <c r="P476">
        <v>0</v>
      </c>
      <c r="Q476">
        <v>0</v>
      </c>
      <c r="R476">
        <v>2</v>
      </c>
      <c r="S476">
        <v>0</v>
      </c>
      <c r="T476">
        <v>0</v>
      </c>
      <c r="U476">
        <v>0</v>
      </c>
      <c r="V476">
        <v>0</v>
      </c>
    </row>
    <row r="477" spans="1:22" x14ac:dyDescent="0.25">
      <c r="A477" t="s">
        <v>3405</v>
      </c>
      <c r="B477" t="s">
        <v>6564</v>
      </c>
      <c r="C477" t="s">
        <v>6562</v>
      </c>
      <c r="E477" t="s">
        <v>8569</v>
      </c>
      <c r="F477" t="s">
        <v>3404</v>
      </c>
      <c r="G477" t="s">
        <v>8570</v>
      </c>
      <c r="H477">
        <v>2</v>
      </c>
      <c r="I477">
        <v>2</v>
      </c>
      <c r="J477">
        <v>0</v>
      </c>
      <c r="K477">
        <v>0</v>
      </c>
      <c r="L477">
        <v>0</v>
      </c>
      <c r="M477">
        <v>0</v>
      </c>
      <c r="N477">
        <v>0</v>
      </c>
      <c r="O477">
        <v>0</v>
      </c>
      <c r="P477">
        <v>0</v>
      </c>
      <c r="Q477">
        <v>0</v>
      </c>
      <c r="R477">
        <v>0</v>
      </c>
      <c r="S477">
        <v>0</v>
      </c>
      <c r="T477">
        <v>0</v>
      </c>
      <c r="U477">
        <v>1</v>
      </c>
      <c r="V477">
        <v>1</v>
      </c>
    </row>
    <row r="478" spans="1:22" x14ac:dyDescent="0.25">
      <c r="A478" t="s">
        <v>3409</v>
      </c>
      <c r="B478" t="s">
        <v>6564</v>
      </c>
      <c r="C478" t="s">
        <v>6562</v>
      </c>
      <c r="E478" t="s">
        <v>8571</v>
      </c>
      <c r="F478" t="s">
        <v>3408</v>
      </c>
      <c r="G478" t="s">
        <v>8572</v>
      </c>
      <c r="H478">
        <v>1</v>
      </c>
      <c r="I478">
        <v>1</v>
      </c>
      <c r="J478">
        <v>0</v>
      </c>
      <c r="K478">
        <v>0</v>
      </c>
      <c r="L478">
        <v>0</v>
      </c>
      <c r="M478">
        <v>4</v>
      </c>
      <c r="N478">
        <v>0</v>
      </c>
      <c r="O478">
        <v>0</v>
      </c>
      <c r="P478">
        <v>0</v>
      </c>
      <c r="Q478">
        <v>0</v>
      </c>
      <c r="R478">
        <v>0</v>
      </c>
      <c r="S478">
        <v>0</v>
      </c>
      <c r="T478">
        <v>0</v>
      </c>
      <c r="U478">
        <v>0</v>
      </c>
      <c r="V478">
        <v>0</v>
      </c>
    </row>
    <row r="479" spans="1:22" x14ac:dyDescent="0.25">
      <c r="A479" t="s">
        <v>8573</v>
      </c>
      <c r="B479" t="s">
        <v>6564</v>
      </c>
      <c r="C479" t="s">
        <v>6562</v>
      </c>
      <c r="E479" t="s">
        <v>8574</v>
      </c>
      <c r="F479" t="s">
        <v>8575</v>
      </c>
      <c r="G479" t="s">
        <v>6567</v>
      </c>
      <c r="H479">
        <v>2</v>
      </c>
      <c r="I479">
        <v>2</v>
      </c>
      <c r="J479">
        <v>0</v>
      </c>
      <c r="K479">
        <v>1</v>
      </c>
      <c r="L479">
        <v>0</v>
      </c>
      <c r="M479">
        <v>0</v>
      </c>
      <c r="N479">
        <v>0</v>
      </c>
      <c r="O479">
        <v>0</v>
      </c>
      <c r="P479">
        <v>0</v>
      </c>
      <c r="Q479">
        <v>0</v>
      </c>
      <c r="R479">
        <v>0</v>
      </c>
      <c r="S479">
        <v>0</v>
      </c>
      <c r="T479">
        <v>0</v>
      </c>
      <c r="U479">
        <v>0</v>
      </c>
      <c r="V479">
        <v>0</v>
      </c>
    </row>
    <row r="480" spans="1:22" x14ac:dyDescent="0.25">
      <c r="A480" t="s">
        <v>3417</v>
      </c>
      <c r="B480" t="s">
        <v>6564</v>
      </c>
      <c r="C480" t="s">
        <v>6562</v>
      </c>
      <c r="E480" t="s">
        <v>8576</v>
      </c>
      <c r="F480" t="s">
        <v>3416</v>
      </c>
      <c r="G480" t="s">
        <v>8577</v>
      </c>
      <c r="H480">
        <v>1</v>
      </c>
      <c r="I480">
        <v>1</v>
      </c>
      <c r="J480">
        <v>0</v>
      </c>
      <c r="K480">
        <v>0</v>
      </c>
      <c r="L480">
        <v>0</v>
      </c>
      <c r="M480">
        <v>0</v>
      </c>
      <c r="N480">
        <v>0</v>
      </c>
      <c r="O480">
        <v>0</v>
      </c>
      <c r="P480">
        <v>0</v>
      </c>
      <c r="Q480">
        <v>0</v>
      </c>
      <c r="R480">
        <v>0</v>
      </c>
      <c r="S480">
        <v>0</v>
      </c>
      <c r="T480">
        <v>0</v>
      </c>
      <c r="U480">
        <v>4</v>
      </c>
      <c r="V480">
        <v>0</v>
      </c>
    </row>
    <row r="481" spans="1:22" x14ac:dyDescent="0.25">
      <c r="A481" t="s">
        <v>6888</v>
      </c>
      <c r="B481" t="s">
        <v>6564</v>
      </c>
      <c r="C481" t="s">
        <v>6562</v>
      </c>
      <c r="E481" t="s">
        <v>6889</v>
      </c>
      <c r="F481" t="s">
        <v>3442</v>
      </c>
      <c r="G481" t="s">
        <v>6567</v>
      </c>
      <c r="H481">
        <v>14</v>
      </c>
      <c r="I481">
        <v>11</v>
      </c>
      <c r="J481">
        <v>4</v>
      </c>
      <c r="K481">
        <v>0</v>
      </c>
      <c r="L481">
        <v>5</v>
      </c>
      <c r="M481">
        <v>1</v>
      </c>
      <c r="N481">
        <v>0</v>
      </c>
      <c r="O481">
        <v>0</v>
      </c>
      <c r="P481">
        <v>0</v>
      </c>
      <c r="Q481">
        <v>15</v>
      </c>
      <c r="R481">
        <v>2</v>
      </c>
      <c r="S481">
        <v>0</v>
      </c>
      <c r="T481">
        <v>0</v>
      </c>
      <c r="U481">
        <v>0</v>
      </c>
      <c r="V481">
        <v>0</v>
      </c>
    </row>
    <row r="482" spans="1:22" x14ac:dyDescent="0.25">
      <c r="A482" t="s">
        <v>3454</v>
      </c>
      <c r="B482" t="s">
        <v>6564</v>
      </c>
      <c r="C482" t="s">
        <v>6562</v>
      </c>
      <c r="E482" t="s">
        <v>6698</v>
      </c>
      <c r="F482" t="s">
        <v>3453</v>
      </c>
      <c r="G482" t="s">
        <v>6567</v>
      </c>
      <c r="H482">
        <v>36</v>
      </c>
      <c r="I482">
        <v>22</v>
      </c>
      <c r="J482">
        <v>15</v>
      </c>
      <c r="K482">
        <v>1</v>
      </c>
      <c r="L482">
        <v>0</v>
      </c>
      <c r="M482">
        <v>1</v>
      </c>
      <c r="N482">
        <v>3</v>
      </c>
      <c r="O482">
        <v>0</v>
      </c>
      <c r="P482">
        <v>1</v>
      </c>
      <c r="Q482">
        <v>1</v>
      </c>
      <c r="R482">
        <v>1</v>
      </c>
      <c r="S482">
        <v>0</v>
      </c>
      <c r="T482">
        <v>11</v>
      </c>
      <c r="U482">
        <v>20</v>
      </c>
      <c r="V482">
        <v>12</v>
      </c>
    </row>
    <row r="483" spans="1:22" x14ac:dyDescent="0.25">
      <c r="A483" t="s">
        <v>3469</v>
      </c>
      <c r="B483" t="s">
        <v>6564</v>
      </c>
      <c r="C483" t="s">
        <v>6562</v>
      </c>
      <c r="E483" t="s">
        <v>6661</v>
      </c>
      <c r="F483" t="s">
        <v>3468</v>
      </c>
      <c r="G483" t="s">
        <v>6567</v>
      </c>
      <c r="H483">
        <v>21</v>
      </c>
      <c r="I483">
        <v>17</v>
      </c>
      <c r="J483">
        <v>5</v>
      </c>
      <c r="K483">
        <v>0</v>
      </c>
      <c r="L483">
        <v>4</v>
      </c>
      <c r="M483">
        <v>0</v>
      </c>
      <c r="N483">
        <v>7</v>
      </c>
      <c r="O483">
        <v>7</v>
      </c>
      <c r="P483">
        <v>0</v>
      </c>
      <c r="Q483">
        <v>0</v>
      </c>
      <c r="R483">
        <v>3</v>
      </c>
      <c r="S483">
        <v>1</v>
      </c>
      <c r="T483">
        <v>8</v>
      </c>
      <c r="U483">
        <v>0</v>
      </c>
      <c r="V483">
        <v>1</v>
      </c>
    </row>
    <row r="484" spans="1:22" x14ac:dyDescent="0.25">
      <c r="A484" t="s">
        <v>3475</v>
      </c>
      <c r="B484" t="s">
        <v>6564</v>
      </c>
      <c r="C484" t="s">
        <v>6562</v>
      </c>
      <c r="F484" t="s">
        <v>3474</v>
      </c>
      <c r="G484" t="s">
        <v>6567</v>
      </c>
      <c r="H484">
        <v>6</v>
      </c>
      <c r="I484">
        <v>4</v>
      </c>
      <c r="J484">
        <v>4</v>
      </c>
      <c r="K484">
        <v>0</v>
      </c>
      <c r="L484">
        <v>0</v>
      </c>
      <c r="M484">
        <v>0</v>
      </c>
      <c r="N484">
        <v>0</v>
      </c>
      <c r="O484">
        <v>0</v>
      </c>
      <c r="P484">
        <v>0</v>
      </c>
      <c r="Q484">
        <v>0</v>
      </c>
      <c r="R484">
        <v>0</v>
      </c>
      <c r="S484">
        <v>7</v>
      </c>
      <c r="T484">
        <v>1</v>
      </c>
      <c r="U484">
        <v>0</v>
      </c>
      <c r="V484">
        <v>0</v>
      </c>
    </row>
    <row r="485" spans="1:22" x14ac:dyDescent="0.25">
      <c r="A485" t="s">
        <v>3477</v>
      </c>
      <c r="B485" t="s">
        <v>6564</v>
      </c>
      <c r="C485" t="s">
        <v>6562</v>
      </c>
      <c r="E485" t="s">
        <v>7756</v>
      </c>
      <c r="F485" t="s">
        <v>3476</v>
      </c>
      <c r="G485" t="s">
        <v>7757</v>
      </c>
      <c r="H485">
        <v>3</v>
      </c>
      <c r="I485">
        <v>3</v>
      </c>
      <c r="J485">
        <v>0</v>
      </c>
      <c r="K485">
        <v>0</v>
      </c>
      <c r="L485">
        <v>0</v>
      </c>
      <c r="M485">
        <v>0</v>
      </c>
      <c r="N485">
        <v>0</v>
      </c>
      <c r="O485">
        <v>1</v>
      </c>
      <c r="P485">
        <v>0</v>
      </c>
      <c r="Q485">
        <v>0</v>
      </c>
      <c r="R485">
        <v>0</v>
      </c>
      <c r="S485">
        <v>0</v>
      </c>
      <c r="T485">
        <v>0</v>
      </c>
      <c r="U485">
        <v>0</v>
      </c>
      <c r="V485">
        <v>0</v>
      </c>
    </row>
    <row r="486" spans="1:22" x14ac:dyDescent="0.25">
      <c r="A486" t="s">
        <v>3479</v>
      </c>
      <c r="B486" t="s">
        <v>6564</v>
      </c>
      <c r="C486" t="s">
        <v>6562</v>
      </c>
      <c r="E486" t="s">
        <v>6878</v>
      </c>
      <c r="F486" t="s">
        <v>3478</v>
      </c>
      <c r="G486" t="s">
        <v>6879</v>
      </c>
      <c r="H486">
        <v>13</v>
      </c>
      <c r="I486">
        <v>8</v>
      </c>
      <c r="J486">
        <v>5</v>
      </c>
      <c r="K486">
        <v>2</v>
      </c>
      <c r="L486">
        <v>0</v>
      </c>
      <c r="M486">
        <v>6</v>
      </c>
      <c r="N486">
        <v>0</v>
      </c>
      <c r="O486">
        <v>1</v>
      </c>
      <c r="P486">
        <v>0</v>
      </c>
      <c r="Q486">
        <v>0</v>
      </c>
      <c r="R486">
        <v>0</v>
      </c>
      <c r="S486">
        <v>0</v>
      </c>
      <c r="T486">
        <v>0</v>
      </c>
      <c r="U486">
        <v>7</v>
      </c>
      <c r="V486">
        <v>0</v>
      </c>
    </row>
    <row r="487" spans="1:22" x14ac:dyDescent="0.25">
      <c r="A487" t="s">
        <v>3484</v>
      </c>
      <c r="B487" t="s">
        <v>6564</v>
      </c>
      <c r="C487" t="s">
        <v>6562</v>
      </c>
      <c r="E487" t="s">
        <v>7059</v>
      </c>
      <c r="F487" t="s">
        <v>3483</v>
      </c>
      <c r="G487" t="s">
        <v>7060</v>
      </c>
      <c r="H487">
        <v>21</v>
      </c>
      <c r="I487">
        <v>16</v>
      </c>
      <c r="J487">
        <v>7</v>
      </c>
      <c r="K487">
        <v>8</v>
      </c>
      <c r="L487">
        <v>0</v>
      </c>
      <c r="M487">
        <v>0</v>
      </c>
      <c r="N487">
        <v>0</v>
      </c>
      <c r="O487">
        <v>4</v>
      </c>
      <c r="P487">
        <v>0</v>
      </c>
      <c r="Q487">
        <v>0</v>
      </c>
      <c r="R487">
        <v>7</v>
      </c>
      <c r="S487">
        <v>0</v>
      </c>
      <c r="T487">
        <v>0</v>
      </c>
      <c r="U487">
        <v>8</v>
      </c>
      <c r="V487">
        <v>0</v>
      </c>
    </row>
    <row r="488" spans="1:22" x14ac:dyDescent="0.25">
      <c r="A488" t="s">
        <v>8578</v>
      </c>
      <c r="B488" t="s">
        <v>6564</v>
      </c>
      <c r="C488" t="s">
        <v>6562</v>
      </c>
      <c r="E488" t="s">
        <v>8579</v>
      </c>
      <c r="F488" t="s">
        <v>8580</v>
      </c>
      <c r="G488" t="s">
        <v>8581</v>
      </c>
      <c r="H488">
        <v>2</v>
      </c>
      <c r="I488">
        <v>2</v>
      </c>
      <c r="J488">
        <v>0</v>
      </c>
      <c r="K488">
        <v>0</v>
      </c>
      <c r="L488">
        <v>0</v>
      </c>
      <c r="M488">
        <v>3</v>
      </c>
      <c r="N488">
        <v>3</v>
      </c>
      <c r="O488">
        <v>0</v>
      </c>
      <c r="P488">
        <v>0</v>
      </c>
      <c r="Q488">
        <v>0</v>
      </c>
      <c r="R488">
        <v>0</v>
      </c>
      <c r="S488">
        <v>0</v>
      </c>
      <c r="T488">
        <v>0</v>
      </c>
      <c r="U488">
        <v>0</v>
      </c>
      <c r="V488">
        <v>0</v>
      </c>
    </row>
    <row r="489" spans="1:22" x14ac:dyDescent="0.25">
      <c r="A489" t="s">
        <v>7951</v>
      </c>
      <c r="B489" t="s">
        <v>6564</v>
      </c>
      <c r="C489" t="s">
        <v>6562</v>
      </c>
      <c r="E489" t="s">
        <v>7952</v>
      </c>
      <c r="F489" t="s">
        <v>3496</v>
      </c>
      <c r="G489" t="s">
        <v>7953</v>
      </c>
      <c r="H489">
        <v>3</v>
      </c>
      <c r="I489">
        <v>3</v>
      </c>
      <c r="J489">
        <v>0</v>
      </c>
      <c r="K489">
        <v>0</v>
      </c>
      <c r="L489">
        <v>0</v>
      </c>
      <c r="M489">
        <v>0</v>
      </c>
      <c r="N489">
        <v>0</v>
      </c>
      <c r="O489">
        <v>0</v>
      </c>
      <c r="P489">
        <v>1</v>
      </c>
      <c r="Q489">
        <v>0</v>
      </c>
      <c r="R489">
        <v>0</v>
      </c>
      <c r="S489">
        <v>0</v>
      </c>
      <c r="T489">
        <v>0</v>
      </c>
      <c r="U489">
        <v>0</v>
      </c>
      <c r="V489">
        <v>0</v>
      </c>
    </row>
    <row r="490" spans="1:22" x14ac:dyDescent="0.25">
      <c r="A490" t="s">
        <v>8582</v>
      </c>
      <c r="B490" t="s">
        <v>6564</v>
      </c>
      <c r="C490" t="s">
        <v>6562</v>
      </c>
      <c r="E490" t="s">
        <v>8583</v>
      </c>
      <c r="F490" t="s">
        <v>3509</v>
      </c>
      <c r="G490" t="s">
        <v>6567</v>
      </c>
      <c r="H490">
        <v>10</v>
      </c>
      <c r="I490">
        <v>9</v>
      </c>
      <c r="J490">
        <v>3</v>
      </c>
      <c r="K490">
        <v>0</v>
      </c>
      <c r="L490">
        <v>0</v>
      </c>
      <c r="M490">
        <v>0</v>
      </c>
      <c r="N490">
        <v>0</v>
      </c>
      <c r="O490">
        <v>0</v>
      </c>
      <c r="P490">
        <v>0</v>
      </c>
      <c r="Q490">
        <v>0</v>
      </c>
      <c r="R490">
        <v>0</v>
      </c>
      <c r="S490">
        <v>0</v>
      </c>
      <c r="T490">
        <v>0</v>
      </c>
      <c r="U490">
        <v>0</v>
      </c>
      <c r="V490">
        <v>12</v>
      </c>
    </row>
    <row r="491" spans="1:22" x14ac:dyDescent="0.25">
      <c r="A491" t="s">
        <v>3512</v>
      </c>
      <c r="B491" t="s">
        <v>6564</v>
      </c>
      <c r="C491" t="s">
        <v>6562</v>
      </c>
      <c r="E491" t="s">
        <v>8584</v>
      </c>
      <c r="F491" t="s">
        <v>3511</v>
      </c>
      <c r="G491" t="s">
        <v>6567</v>
      </c>
      <c r="H491">
        <v>3</v>
      </c>
      <c r="I491">
        <v>2</v>
      </c>
      <c r="J491">
        <v>1</v>
      </c>
      <c r="K491">
        <v>0</v>
      </c>
      <c r="L491">
        <v>0</v>
      </c>
      <c r="M491">
        <v>1</v>
      </c>
      <c r="N491">
        <v>0</v>
      </c>
      <c r="O491">
        <v>0</v>
      </c>
      <c r="P491">
        <v>1</v>
      </c>
      <c r="Q491">
        <v>0</v>
      </c>
      <c r="R491">
        <v>0</v>
      </c>
      <c r="S491">
        <v>0</v>
      </c>
      <c r="T491">
        <v>0</v>
      </c>
      <c r="U491">
        <v>0</v>
      </c>
      <c r="V491">
        <v>0</v>
      </c>
    </row>
    <row r="492" spans="1:22" x14ac:dyDescent="0.25">
      <c r="A492" t="s">
        <v>3515</v>
      </c>
      <c r="B492" t="s">
        <v>6564</v>
      </c>
      <c r="C492" t="s">
        <v>6562</v>
      </c>
      <c r="E492" t="s">
        <v>7920</v>
      </c>
      <c r="F492" t="s">
        <v>3514</v>
      </c>
      <c r="G492" t="s">
        <v>7921</v>
      </c>
      <c r="H492">
        <v>4</v>
      </c>
      <c r="I492">
        <v>3</v>
      </c>
      <c r="J492">
        <v>3</v>
      </c>
      <c r="K492">
        <v>0</v>
      </c>
      <c r="L492">
        <v>0</v>
      </c>
      <c r="M492">
        <v>0</v>
      </c>
      <c r="N492">
        <v>0</v>
      </c>
      <c r="O492">
        <v>0</v>
      </c>
      <c r="P492">
        <v>0</v>
      </c>
      <c r="Q492">
        <v>0</v>
      </c>
      <c r="R492">
        <v>0</v>
      </c>
      <c r="S492">
        <v>0</v>
      </c>
      <c r="T492">
        <v>0</v>
      </c>
      <c r="U492">
        <v>7</v>
      </c>
      <c r="V492">
        <v>0</v>
      </c>
    </row>
    <row r="493" spans="1:22" x14ac:dyDescent="0.25">
      <c r="A493" t="s">
        <v>8585</v>
      </c>
      <c r="B493" t="s">
        <v>6564</v>
      </c>
      <c r="C493" t="s">
        <v>6562</v>
      </c>
      <c r="E493" t="s">
        <v>8586</v>
      </c>
      <c r="F493" t="s">
        <v>3530</v>
      </c>
      <c r="G493" t="s">
        <v>8587</v>
      </c>
      <c r="H493">
        <v>3</v>
      </c>
      <c r="I493">
        <v>3</v>
      </c>
      <c r="J493">
        <v>0</v>
      </c>
      <c r="K493">
        <v>0</v>
      </c>
      <c r="L493">
        <v>0</v>
      </c>
      <c r="M493">
        <v>1</v>
      </c>
      <c r="N493">
        <v>0</v>
      </c>
      <c r="O493">
        <v>0</v>
      </c>
      <c r="P493">
        <v>0</v>
      </c>
      <c r="Q493">
        <v>0</v>
      </c>
      <c r="R493">
        <v>0</v>
      </c>
      <c r="S493">
        <v>0</v>
      </c>
      <c r="T493">
        <v>0</v>
      </c>
      <c r="U493">
        <v>0</v>
      </c>
      <c r="V493">
        <v>0</v>
      </c>
    </row>
    <row r="494" spans="1:22" x14ac:dyDescent="0.25">
      <c r="A494" t="s">
        <v>3537</v>
      </c>
      <c r="B494" t="s">
        <v>6564</v>
      </c>
      <c r="C494" t="s">
        <v>6562</v>
      </c>
      <c r="E494" t="s">
        <v>7564</v>
      </c>
      <c r="F494" t="s">
        <v>3536</v>
      </c>
      <c r="G494" t="s">
        <v>6567</v>
      </c>
      <c r="H494">
        <v>3</v>
      </c>
      <c r="I494">
        <v>3</v>
      </c>
      <c r="J494">
        <v>0</v>
      </c>
      <c r="K494">
        <v>0</v>
      </c>
      <c r="L494">
        <v>0</v>
      </c>
      <c r="M494">
        <v>0</v>
      </c>
      <c r="N494">
        <v>0</v>
      </c>
      <c r="O494">
        <v>0</v>
      </c>
      <c r="P494">
        <v>0</v>
      </c>
      <c r="Q494">
        <v>0</v>
      </c>
      <c r="R494">
        <v>0</v>
      </c>
      <c r="S494">
        <v>0</v>
      </c>
      <c r="T494">
        <v>3</v>
      </c>
      <c r="U494">
        <v>0</v>
      </c>
      <c r="V494">
        <v>0</v>
      </c>
    </row>
    <row r="495" spans="1:22" x14ac:dyDescent="0.25">
      <c r="A495" t="s">
        <v>8588</v>
      </c>
      <c r="B495" t="s">
        <v>6564</v>
      </c>
      <c r="C495" t="s">
        <v>6562</v>
      </c>
      <c r="E495" t="s">
        <v>8589</v>
      </c>
      <c r="F495" t="s">
        <v>8590</v>
      </c>
      <c r="G495" t="s">
        <v>6567</v>
      </c>
      <c r="H495">
        <v>29</v>
      </c>
      <c r="I495">
        <v>24</v>
      </c>
      <c r="J495">
        <v>6</v>
      </c>
      <c r="K495">
        <v>0</v>
      </c>
      <c r="L495">
        <v>10</v>
      </c>
      <c r="M495">
        <v>3</v>
      </c>
      <c r="N495">
        <v>33</v>
      </c>
      <c r="O495">
        <v>0</v>
      </c>
      <c r="P495">
        <v>0</v>
      </c>
      <c r="Q495">
        <v>3</v>
      </c>
      <c r="R495">
        <v>2</v>
      </c>
      <c r="S495">
        <v>0</v>
      </c>
      <c r="T495">
        <v>0</v>
      </c>
      <c r="U495">
        <v>5</v>
      </c>
      <c r="V495">
        <v>0</v>
      </c>
    </row>
    <row r="496" spans="1:22" x14ac:dyDescent="0.25">
      <c r="A496" t="s">
        <v>3540</v>
      </c>
      <c r="B496" t="s">
        <v>6564</v>
      </c>
      <c r="C496" t="s">
        <v>6562</v>
      </c>
      <c r="E496" t="s">
        <v>7176</v>
      </c>
      <c r="F496" t="s">
        <v>3539</v>
      </c>
      <c r="G496" t="s">
        <v>6567</v>
      </c>
      <c r="H496">
        <v>4</v>
      </c>
      <c r="I496">
        <v>4</v>
      </c>
      <c r="J496">
        <v>0</v>
      </c>
      <c r="K496">
        <v>0</v>
      </c>
      <c r="L496">
        <v>0</v>
      </c>
      <c r="M496">
        <v>0</v>
      </c>
      <c r="N496">
        <v>0</v>
      </c>
      <c r="O496">
        <v>0</v>
      </c>
      <c r="P496">
        <v>0</v>
      </c>
      <c r="Q496">
        <v>0</v>
      </c>
      <c r="R496">
        <v>4</v>
      </c>
      <c r="S496">
        <v>3</v>
      </c>
      <c r="T496">
        <v>0</v>
      </c>
      <c r="U496">
        <v>0</v>
      </c>
      <c r="V496">
        <v>0</v>
      </c>
    </row>
    <row r="497" spans="1:22" x14ac:dyDescent="0.25">
      <c r="A497" t="s">
        <v>3543</v>
      </c>
      <c r="B497" t="s">
        <v>6564</v>
      </c>
      <c r="C497" t="s">
        <v>6562</v>
      </c>
      <c r="E497" t="s">
        <v>7740</v>
      </c>
      <c r="F497" t="s">
        <v>3542</v>
      </c>
      <c r="G497" t="s">
        <v>6567</v>
      </c>
      <c r="H497">
        <v>1</v>
      </c>
      <c r="I497">
        <v>1</v>
      </c>
      <c r="J497">
        <v>0</v>
      </c>
      <c r="K497">
        <v>3</v>
      </c>
      <c r="L497">
        <v>0</v>
      </c>
      <c r="M497">
        <v>0</v>
      </c>
      <c r="N497">
        <v>0</v>
      </c>
      <c r="O497">
        <v>0</v>
      </c>
      <c r="P497">
        <v>0</v>
      </c>
      <c r="Q497">
        <v>0</v>
      </c>
      <c r="R497">
        <v>0</v>
      </c>
      <c r="S497">
        <v>0</v>
      </c>
      <c r="T497">
        <v>0</v>
      </c>
      <c r="U497">
        <v>0</v>
      </c>
      <c r="V497">
        <v>0</v>
      </c>
    </row>
    <row r="498" spans="1:22" x14ac:dyDescent="0.25">
      <c r="A498" t="s">
        <v>3557</v>
      </c>
      <c r="B498" t="s">
        <v>6564</v>
      </c>
      <c r="C498" t="s">
        <v>6562</v>
      </c>
      <c r="E498" t="s">
        <v>7492</v>
      </c>
      <c r="F498" t="s">
        <v>3556</v>
      </c>
      <c r="G498" t="s">
        <v>6567</v>
      </c>
      <c r="H498">
        <v>1</v>
      </c>
      <c r="I498">
        <v>1</v>
      </c>
      <c r="J498">
        <v>0</v>
      </c>
      <c r="K498">
        <v>0</v>
      </c>
      <c r="L498">
        <v>1</v>
      </c>
      <c r="M498">
        <v>0</v>
      </c>
      <c r="N498">
        <v>0</v>
      </c>
      <c r="O498">
        <v>0</v>
      </c>
      <c r="P498">
        <v>0</v>
      </c>
      <c r="Q498">
        <v>0</v>
      </c>
      <c r="R498">
        <v>0</v>
      </c>
      <c r="S498">
        <v>0</v>
      </c>
      <c r="T498">
        <v>0</v>
      </c>
      <c r="U498">
        <v>0</v>
      </c>
      <c r="V498">
        <v>0</v>
      </c>
    </row>
    <row r="499" spans="1:22" x14ac:dyDescent="0.25">
      <c r="A499" t="s">
        <v>3560</v>
      </c>
      <c r="B499" t="s">
        <v>6564</v>
      </c>
      <c r="C499" t="s">
        <v>6562</v>
      </c>
      <c r="E499" t="s">
        <v>8591</v>
      </c>
      <c r="F499" t="s">
        <v>3559</v>
      </c>
      <c r="G499" t="s">
        <v>8592</v>
      </c>
      <c r="H499">
        <v>3</v>
      </c>
      <c r="I499">
        <v>3</v>
      </c>
      <c r="J499">
        <v>0</v>
      </c>
      <c r="K499">
        <v>0</v>
      </c>
      <c r="L499">
        <v>0</v>
      </c>
      <c r="M499">
        <v>0</v>
      </c>
      <c r="N499">
        <v>1</v>
      </c>
      <c r="O499">
        <v>0</v>
      </c>
      <c r="P499">
        <v>0</v>
      </c>
      <c r="Q499">
        <v>1</v>
      </c>
      <c r="R499">
        <v>0</v>
      </c>
      <c r="S499">
        <v>0</v>
      </c>
      <c r="T499">
        <v>0</v>
      </c>
      <c r="U499">
        <v>4</v>
      </c>
      <c r="V499">
        <v>0</v>
      </c>
    </row>
    <row r="500" spans="1:22" x14ac:dyDescent="0.25">
      <c r="A500" t="s">
        <v>3564</v>
      </c>
      <c r="B500" t="s">
        <v>6564</v>
      </c>
      <c r="C500" t="s">
        <v>6562</v>
      </c>
      <c r="E500" t="s">
        <v>7456</v>
      </c>
      <c r="F500" t="s">
        <v>3563</v>
      </c>
      <c r="G500" t="s">
        <v>6567</v>
      </c>
      <c r="H500">
        <v>8</v>
      </c>
      <c r="I500">
        <v>6</v>
      </c>
      <c r="J500">
        <v>2</v>
      </c>
      <c r="K500">
        <v>0</v>
      </c>
      <c r="L500">
        <v>0</v>
      </c>
      <c r="M500">
        <v>0</v>
      </c>
      <c r="N500">
        <v>0</v>
      </c>
      <c r="O500">
        <v>0</v>
      </c>
      <c r="P500">
        <v>0</v>
      </c>
      <c r="Q500">
        <v>7</v>
      </c>
      <c r="R500">
        <v>4</v>
      </c>
      <c r="S500">
        <v>3</v>
      </c>
      <c r="T500">
        <v>0</v>
      </c>
      <c r="U500">
        <v>4</v>
      </c>
      <c r="V500">
        <v>0</v>
      </c>
    </row>
    <row r="501" spans="1:22" x14ac:dyDescent="0.25">
      <c r="A501" t="s">
        <v>3579</v>
      </c>
      <c r="B501" t="s">
        <v>6564</v>
      </c>
      <c r="C501" t="s">
        <v>6562</v>
      </c>
      <c r="E501" t="s">
        <v>7630</v>
      </c>
      <c r="F501" t="s">
        <v>3578</v>
      </c>
      <c r="G501" t="s">
        <v>6567</v>
      </c>
      <c r="H501">
        <v>5</v>
      </c>
      <c r="I501">
        <v>5</v>
      </c>
      <c r="J501">
        <v>0</v>
      </c>
      <c r="K501">
        <v>0</v>
      </c>
      <c r="L501">
        <v>0</v>
      </c>
      <c r="M501">
        <v>2</v>
      </c>
      <c r="N501">
        <v>0</v>
      </c>
      <c r="O501">
        <v>0</v>
      </c>
      <c r="P501">
        <v>0</v>
      </c>
      <c r="Q501">
        <v>0</v>
      </c>
      <c r="R501">
        <v>0</v>
      </c>
      <c r="S501">
        <v>0</v>
      </c>
      <c r="T501">
        <v>3</v>
      </c>
      <c r="U501">
        <v>0</v>
      </c>
      <c r="V501">
        <v>0</v>
      </c>
    </row>
    <row r="502" spans="1:22" x14ac:dyDescent="0.25">
      <c r="A502" t="s">
        <v>3588</v>
      </c>
      <c r="B502" t="s">
        <v>6564</v>
      </c>
      <c r="C502" t="s">
        <v>6562</v>
      </c>
      <c r="E502" t="s">
        <v>7241</v>
      </c>
      <c r="F502" t="s">
        <v>3587</v>
      </c>
      <c r="G502" t="s">
        <v>7242</v>
      </c>
      <c r="H502">
        <v>3</v>
      </c>
      <c r="I502">
        <v>1</v>
      </c>
      <c r="J502">
        <v>2</v>
      </c>
      <c r="K502">
        <v>0</v>
      </c>
      <c r="L502">
        <v>0</v>
      </c>
      <c r="M502">
        <v>0</v>
      </c>
      <c r="N502">
        <v>0</v>
      </c>
      <c r="O502">
        <v>0</v>
      </c>
      <c r="P502">
        <v>0</v>
      </c>
      <c r="Q502">
        <v>0</v>
      </c>
      <c r="R502">
        <v>0</v>
      </c>
      <c r="S502">
        <v>0</v>
      </c>
      <c r="T502">
        <v>2</v>
      </c>
      <c r="U502">
        <v>1</v>
      </c>
      <c r="V502">
        <v>0</v>
      </c>
    </row>
    <row r="503" spans="1:22" x14ac:dyDescent="0.25">
      <c r="A503" t="s">
        <v>3593</v>
      </c>
      <c r="B503" t="s">
        <v>6564</v>
      </c>
      <c r="C503" t="s">
        <v>6562</v>
      </c>
      <c r="E503" t="s">
        <v>7193</v>
      </c>
      <c r="F503" t="s">
        <v>3592</v>
      </c>
      <c r="G503" t="s">
        <v>7194</v>
      </c>
      <c r="H503">
        <v>19</v>
      </c>
      <c r="I503">
        <v>11</v>
      </c>
      <c r="J503">
        <v>9</v>
      </c>
      <c r="K503">
        <v>3</v>
      </c>
      <c r="L503">
        <v>0</v>
      </c>
      <c r="M503">
        <v>0</v>
      </c>
      <c r="N503">
        <v>3</v>
      </c>
      <c r="O503">
        <v>0</v>
      </c>
      <c r="P503">
        <v>8</v>
      </c>
      <c r="Q503">
        <v>1</v>
      </c>
      <c r="R503">
        <v>0</v>
      </c>
      <c r="S503">
        <v>17</v>
      </c>
      <c r="T503">
        <v>0</v>
      </c>
      <c r="U503">
        <v>0</v>
      </c>
      <c r="V503">
        <v>0</v>
      </c>
    </row>
    <row r="504" spans="1:22" x14ac:dyDescent="0.25">
      <c r="A504" t="s">
        <v>3617</v>
      </c>
      <c r="B504" t="s">
        <v>6564</v>
      </c>
      <c r="C504" t="s">
        <v>6562</v>
      </c>
      <c r="E504" t="s">
        <v>6742</v>
      </c>
      <c r="F504" t="s">
        <v>3616</v>
      </c>
      <c r="G504" t="s">
        <v>6567</v>
      </c>
      <c r="H504">
        <v>164</v>
      </c>
      <c r="I504">
        <v>111</v>
      </c>
      <c r="J504">
        <v>54</v>
      </c>
      <c r="K504">
        <v>24</v>
      </c>
      <c r="L504">
        <v>11</v>
      </c>
      <c r="M504">
        <v>31</v>
      </c>
      <c r="N504">
        <v>3</v>
      </c>
      <c r="O504">
        <v>17</v>
      </c>
      <c r="P504">
        <v>11</v>
      </c>
      <c r="Q504">
        <v>17</v>
      </c>
      <c r="R504">
        <v>3</v>
      </c>
      <c r="S504">
        <v>17</v>
      </c>
      <c r="T504">
        <v>16</v>
      </c>
      <c r="U504">
        <v>1</v>
      </c>
      <c r="V504">
        <v>11</v>
      </c>
    </row>
    <row r="505" spans="1:22" x14ac:dyDescent="0.25">
      <c r="A505" t="s">
        <v>3620</v>
      </c>
      <c r="B505" t="s">
        <v>6564</v>
      </c>
      <c r="C505" t="s">
        <v>6562</v>
      </c>
      <c r="E505" t="s">
        <v>8593</v>
      </c>
      <c r="F505" t="s">
        <v>3619</v>
      </c>
      <c r="G505" t="s">
        <v>6567</v>
      </c>
      <c r="H505">
        <v>64</v>
      </c>
      <c r="I505">
        <v>52</v>
      </c>
      <c r="J505">
        <v>13</v>
      </c>
      <c r="K505">
        <v>2</v>
      </c>
      <c r="L505">
        <v>2</v>
      </c>
      <c r="M505">
        <v>23</v>
      </c>
      <c r="N505">
        <v>1</v>
      </c>
      <c r="O505">
        <v>1</v>
      </c>
      <c r="P505">
        <v>3</v>
      </c>
      <c r="Q505">
        <v>31</v>
      </c>
      <c r="R505">
        <v>11</v>
      </c>
      <c r="S505">
        <v>5</v>
      </c>
      <c r="T505">
        <v>1</v>
      </c>
      <c r="U505">
        <v>7</v>
      </c>
      <c r="V505">
        <v>10</v>
      </c>
    </row>
    <row r="506" spans="1:22" x14ac:dyDescent="0.25">
      <c r="A506" t="s">
        <v>3622</v>
      </c>
      <c r="B506" t="s">
        <v>6564</v>
      </c>
      <c r="C506" t="s">
        <v>6562</v>
      </c>
      <c r="E506" t="s">
        <v>7971</v>
      </c>
      <c r="F506" t="s">
        <v>3621</v>
      </c>
      <c r="G506" t="s">
        <v>7972</v>
      </c>
      <c r="H506">
        <v>9</v>
      </c>
      <c r="I506">
        <v>6</v>
      </c>
      <c r="J506">
        <v>3</v>
      </c>
      <c r="K506">
        <v>7</v>
      </c>
      <c r="L506">
        <v>3</v>
      </c>
      <c r="M506">
        <v>4</v>
      </c>
      <c r="N506">
        <v>0</v>
      </c>
      <c r="O506">
        <v>0</v>
      </c>
      <c r="P506">
        <v>0</v>
      </c>
      <c r="Q506">
        <v>0</v>
      </c>
      <c r="R506">
        <v>0</v>
      </c>
      <c r="S506">
        <v>0</v>
      </c>
      <c r="T506">
        <v>0</v>
      </c>
      <c r="U506">
        <v>0</v>
      </c>
      <c r="V506">
        <v>0</v>
      </c>
    </row>
    <row r="507" spans="1:22" x14ac:dyDescent="0.25">
      <c r="A507" t="s">
        <v>3642</v>
      </c>
      <c r="B507" t="s">
        <v>6564</v>
      </c>
      <c r="C507" t="s">
        <v>6562</v>
      </c>
      <c r="E507" t="s">
        <v>6995</v>
      </c>
      <c r="F507" t="s">
        <v>3641</v>
      </c>
      <c r="G507" t="s">
        <v>6996</v>
      </c>
      <c r="H507">
        <v>4</v>
      </c>
      <c r="I507">
        <v>4</v>
      </c>
      <c r="J507">
        <v>0</v>
      </c>
      <c r="K507">
        <v>0</v>
      </c>
      <c r="L507">
        <v>0</v>
      </c>
      <c r="M507">
        <v>4</v>
      </c>
      <c r="N507">
        <v>0</v>
      </c>
      <c r="O507">
        <v>0</v>
      </c>
      <c r="P507">
        <v>0</v>
      </c>
      <c r="Q507">
        <v>0</v>
      </c>
      <c r="R507">
        <v>0</v>
      </c>
      <c r="S507">
        <v>4</v>
      </c>
      <c r="T507">
        <v>0</v>
      </c>
      <c r="U507">
        <v>0</v>
      </c>
      <c r="V507">
        <v>0</v>
      </c>
    </row>
    <row r="508" spans="1:22" x14ac:dyDescent="0.25">
      <c r="A508" t="s">
        <v>3646</v>
      </c>
      <c r="B508" t="s">
        <v>6564</v>
      </c>
      <c r="C508" t="s">
        <v>6562</v>
      </c>
      <c r="E508" t="s">
        <v>7111</v>
      </c>
      <c r="F508" t="s">
        <v>3645</v>
      </c>
      <c r="G508" t="s">
        <v>7112</v>
      </c>
      <c r="H508">
        <v>1</v>
      </c>
      <c r="I508">
        <v>1</v>
      </c>
      <c r="J508">
        <v>0</v>
      </c>
      <c r="K508">
        <v>0</v>
      </c>
      <c r="L508">
        <v>0</v>
      </c>
      <c r="M508">
        <v>0</v>
      </c>
      <c r="N508">
        <v>0</v>
      </c>
      <c r="O508">
        <v>0</v>
      </c>
      <c r="P508">
        <v>0</v>
      </c>
      <c r="Q508">
        <v>0</v>
      </c>
      <c r="R508">
        <v>3</v>
      </c>
      <c r="S508">
        <v>0</v>
      </c>
      <c r="T508">
        <v>0</v>
      </c>
      <c r="U508">
        <v>0</v>
      </c>
      <c r="V508">
        <v>0</v>
      </c>
    </row>
    <row r="509" spans="1:22" x14ac:dyDescent="0.25">
      <c r="A509" t="s">
        <v>3652</v>
      </c>
      <c r="B509" t="s">
        <v>6564</v>
      </c>
      <c r="C509" t="s">
        <v>6562</v>
      </c>
      <c r="E509" t="s">
        <v>6913</v>
      </c>
      <c r="F509" t="s">
        <v>3651</v>
      </c>
      <c r="G509" t="s">
        <v>6567</v>
      </c>
      <c r="H509">
        <v>14</v>
      </c>
      <c r="I509">
        <v>0</v>
      </c>
      <c r="J509">
        <v>14</v>
      </c>
      <c r="K509">
        <v>0</v>
      </c>
      <c r="L509">
        <v>0</v>
      </c>
      <c r="M509">
        <v>1</v>
      </c>
      <c r="N509">
        <v>12</v>
      </c>
      <c r="O509">
        <v>4</v>
      </c>
      <c r="P509">
        <v>8</v>
      </c>
      <c r="Q509">
        <v>0</v>
      </c>
      <c r="R509">
        <v>1</v>
      </c>
      <c r="S509">
        <v>0</v>
      </c>
      <c r="T509">
        <v>0</v>
      </c>
      <c r="U509">
        <v>1</v>
      </c>
      <c r="V509">
        <v>0</v>
      </c>
    </row>
    <row r="510" spans="1:22" x14ac:dyDescent="0.25">
      <c r="A510" t="s">
        <v>3658</v>
      </c>
      <c r="B510" t="s">
        <v>6564</v>
      </c>
      <c r="C510" t="s">
        <v>6562</v>
      </c>
      <c r="E510" t="s">
        <v>8594</v>
      </c>
      <c r="F510" t="s">
        <v>3657</v>
      </c>
      <c r="G510" t="s">
        <v>8595</v>
      </c>
      <c r="H510">
        <v>5</v>
      </c>
      <c r="I510">
        <v>3</v>
      </c>
      <c r="J510">
        <v>4</v>
      </c>
      <c r="K510">
        <v>0</v>
      </c>
      <c r="L510">
        <v>0</v>
      </c>
      <c r="M510">
        <v>0</v>
      </c>
      <c r="N510">
        <v>0</v>
      </c>
      <c r="O510">
        <v>7</v>
      </c>
      <c r="P510">
        <v>0</v>
      </c>
      <c r="Q510">
        <v>0</v>
      </c>
      <c r="R510">
        <v>0</v>
      </c>
      <c r="S510">
        <v>0</v>
      </c>
      <c r="T510">
        <v>0</v>
      </c>
      <c r="U510">
        <v>3</v>
      </c>
      <c r="V510">
        <v>0</v>
      </c>
    </row>
    <row r="511" spans="1:22" x14ac:dyDescent="0.25">
      <c r="A511" t="s">
        <v>3671</v>
      </c>
      <c r="B511" t="s">
        <v>6564</v>
      </c>
      <c r="C511" t="s">
        <v>6562</v>
      </c>
      <c r="E511" t="s">
        <v>8596</v>
      </c>
      <c r="F511" t="s">
        <v>3670</v>
      </c>
      <c r="G511" t="s">
        <v>8597</v>
      </c>
      <c r="H511">
        <v>1</v>
      </c>
      <c r="I511">
        <v>1</v>
      </c>
      <c r="J511">
        <v>0</v>
      </c>
      <c r="K511">
        <v>0</v>
      </c>
      <c r="L511">
        <v>0</v>
      </c>
      <c r="M511">
        <v>0</v>
      </c>
      <c r="N511">
        <v>0</v>
      </c>
      <c r="O511">
        <v>0</v>
      </c>
      <c r="P511">
        <v>1</v>
      </c>
      <c r="Q511">
        <v>0</v>
      </c>
      <c r="R511">
        <v>0</v>
      </c>
      <c r="S511">
        <v>0</v>
      </c>
      <c r="T511">
        <v>0</v>
      </c>
      <c r="U511">
        <v>0</v>
      </c>
      <c r="V511">
        <v>0</v>
      </c>
    </row>
    <row r="512" spans="1:22" x14ac:dyDescent="0.25">
      <c r="A512" t="s">
        <v>3679</v>
      </c>
      <c r="B512" t="s">
        <v>6564</v>
      </c>
      <c r="C512" t="s">
        <v>6562</v>
      </c>
      <c r="E512" t="s">
        <v>8598</v>
      </c>
      <c r="F512" t="s">
        <v>3678</v>
      </c>
      <c r="G512" t="s">
        <v>8599</v>
      </c>
      <c r="H512">
        <v>1</v>
      </c>
      <c r="I512">
        <v>1</v>
      </c>
      <c r="J512">
        <v>0</v>
      </c>
      <c r="K512">
        <v>0</v>
      </c>
      <c r="L512">
        <v>0</v>
      </c>
      <c r="M512">
        <v>3</v>
      </c>
      <c r="N512">
        <v>0</v>
      </c>
      <c r="O512">
        <v>0</v>
      </c>
      <c r="P512">
        <v>0</v>
      </c>
      <c r="Q512">
        <v>0</v>
      </c>
      <c r="R512">
        <v>0</v>
      </c>
      <c r="S512">
        <v>0</v>
      </c>
      <c r="T512">
        <v>0</v>
      </c>
      <c r="U512">
        <v>0</v>
      </c>
      <c r="V512">
        <v>0</v>
      </c>
    </row>
    <row r="513" spans="1:22" x14ac:dyDescent="0.25">
      <c r="A513" t="s">
        <v>3681</v>
      </c>
      <c r="B513" t="s">
        <v>6564</v>
      </c>
      <c r="C513" t="s">
        <v>6562</v>
      </c>
      <c r="E513" t="s">
        <v>8600</v>
      </c>
      <c r="F513" t="s">
        <v>3680</v>
      </c>
      <c r="G513" t="s">
        <v>6567</v>
      </c>
      <c r="H513">
        <v>10</v>
      </c>
      <c r="I513">
        <v>7</v>
      </c>
      <c r="J513">
        <v>3</v>
      </c>
      <c r="K513">
        <v>1</v>
      </c>
      <c r="L513">
        <v>1</v>
      </c>
      <c r="M513">
        <v>0</v>
      </c>
      <c r="N513">
        <v>0</v>
      </c>
      <c r="O513">
        <v>3</v>
      </c>
      <c r="P513">
        <v>0</v>
      </c>
      <c r="Q513">
        <v>0</v>
      </c>
      <c r="R513">
        <v>0</v>
      </c>
      <c r="S513">
        <v>0</v>
      </c>
      <c r="T513">
        <v>0</v>
      </c>
      <c r="U513">
        <v>17</v>
      </c>
      <c r="V513">
        <v>0</v>
      </c>
    </row>
    <row r="514" spans="1:22" x14ac:dyDescent="0.25">
      <c r="A514" t="s">
        <v>3684</v>
      </c>
      <c r="B514" t="s">
        <v>6564</v>
      </c>
      <c r="C514" t="s">
        <v>6562</v>
      </c>
      <c r="E514" t="s">
        <v>8601</v>
      </c>
      <c r="F514" t="s">
        <v>3683</v>
      </c>
      <c r="G514" t="s">
        <v>6567</v>
      </c>
      <c r="H514">
        <v>14</v>
      </c>
      <c r="I514">
        <v>9</v>
      </c>
      <c r="J514">
        <v>5</v>
      </c>
      <c r="K514">
        <v>0</v>
      </c>
      <c r="L514">
        <v>1</v>
      </c>
      <c r="M514">
        <v>12</v>
      </c>
      <c r="N514">
        <v>0</v>
      </c>
      <c r="O514">
        <v>0</v>
      </c>
      <c r="P514">
        <v>0</v>
      </c>
      <c r="Q514">
        <v>0</v>
      </c>
      <c r="R514">
        <v>0</v>
      </c>
      <c r="S514">
        <v>1</v>
      </c>
      <c r="T514">
        <v>4</v>
      </c>
      <c r="U514">
        <v>1</v>
      </c>
      <c r="V514">
        <v>7</v>
      </c>
    </row>
    <row r="515" spans="1:22" x14ac:dyDescent="0.25">
      <c r="A515" t="s">
        <v>8602</v>
      </c>
      <c r="B515" t="s">
        <v>6564</v>
      </c>
      <c r="C515" t="s">
        <v>6562</v>
      </c>
      <c r="E515" t="s">
        <v>8603</v>
      </c>
      <c r="F515" t="s">
        <v>8604</v>
      </c>
      <c r="G515" t="s">
        <v>6567</v>
      </c>
      <c r="H515">
        <v>9</v>
      </c>
      <c r="I515">
        <v>7</v>
      </c>
      <c r="J515">
        <v>2</v>
      </c>
      <c r="K515">
        <v>0</v>
      </c>
      <c r="L515">
        <v>0</v>
      </c>
      <c r="M515">
        <v>0</v>
      </c>
      <c r="N515">
        <v>1</v>
      </c>
      <c r="O515">
        <v>0</v>
      </c>
      <c r="P515">
        <v>1</v>
      </c>
      <c r="Q515">
        <v>9</v>
      </c>
      <c r="R515">
        <v>0</v>
      </c>
      <c r="S515">
        <v>0</v>
      </c>
      <c r="T515">
        <v>0</v>
      </c>
      <c r="U515">
        <v>2</v>
      </c>
      <c r="V515">
        <v>1</v>
      </c>
    </row>
    <row r="516" spans="1:22" x14ac:dyDescent="0.25">
      <c r="A516" t="s">
        <v>3695</v>
      </c>
      <c r="B516" t="s">
        <v>6564</v>
      </c>
      <c r="C516" t="s">
        <v>6562</v>
      </c>
      <c r="E516" t="s">
        <v>6758</v>
      </c>
      <c r="F516" t="s">
        <v>3694</v>
      </c>
      <c r="G516" t="s">
        <v>6759</v>
      </c>
      <c r="H516">
        <v>146</v>
      </c>
      <c r="I516">
        <v>79</v>
      </c>
      <c r="J516">
        <v>68</v>
      </c>
      <c r="K516">
        <v>60</v>
      </c>
      <c r="L516">
        <v>3</v>
      </c>
      <c r="M516">
        <v>48</v>
      </c>
      <c r="N516">
        <v>8</v>
      </c>
      <c r="O516">
        <v>8</v>
      </c>
      <c r="P516">
        <v>10</v>
      </c>
      <c r="Q516">
        <v>47</v>
      </c>
      <c r="R516">
        <v>8</v>
      </c>
      <c r="S516">
        <v>2</v>
      </c>
      <c r="T516">
        <v>9</v>
      </c>
      <c r="U516">
        <v>19</v>
      </c>
      <c r="V516">
        <v>1</v>
      </c>
    </row>
    <row r="517" spans="1:22" x14ac:dyDescent="0.25">
      <c r="A517" t="s">
        <v>3698</v>
      </c>
      <c r="B517" t="s">
        <v>6564</v>
      </c>
      <c r="C517" t="s">
        <v>6562</v>
      </c>
      <c r="E517" t="s">
        <v>6750</v>
      </c>
      <c r="F517" t="s">
        <v>3697</v>
      </c>
      <c r="G517" t="s">
        <v>6567</v>
      </c>
      <c r="H517">
        <v>6</v>
      </c>
      <c r="I517">
        <v>4</v>
      </c>
      <c r="J517">
        <v>3</v>
      </c>
      <c r="K517">
        <v>0</v>
      </c>
      <c r="L517">
        <v>1</v>
      </c>
      <c r="M517">
        <v>0</v>
      </c>
      <c r="N517">
        <v>0</v>
      </c>
      <c r="O517">
        <v>2</v>
      </c>
      <c r="P517">
        <v>0</v>
      </c>
      <c r="Q517">
        <v>0</v>
      </c>
      <c r="R517">
        <v>0</v>
      </c>
      <c r="S517">
        <v>3</v>
      </c>
      <c r="T517">
        <v>0</v>
      </c>
      <c r="U517">
        <v>0</v>
      </c>
      <c r="V517">
        <v>0</v>
      </c>
    </row>
    <row r="518" spans="1:22" x14ac:dyDescent="0.25">
      <c r="A518" t="s">
        <v>8605</v>
      </c>
      <c r="B518" t="s">
        <v>6564</v>
      </c>
      <c r="C518" t="s">
        <v>6562</v>
      </c>
      <c r="E518" t="s">
        <v>8606</v>
      </c>
      <c r="F518" t="s">
        <v>3709</v>
      </c>
      <c r="G518" t="s">
        <v>6567</v>
      </c>
      <c r="H518">
        <v>5</v>
      </c>
      <c r="I518">
        <v>3</v>
      </c>
      <c r="J518">
        <v>3</v>
      </c>
      <c r="K518">
        <v>0</v>
      </c>
      <c r="L518">
        <v>4</v>
      </c>
      <c r="M518">
        <v>3</v>
      </c>
      <c r="N518">
        <v>0</v>
      </c>
      <c r="O518">
        <v>0</v>
      </c>
      <c r="P518">
        <v>0</v>
      </c>
      <c r="Q518">
        <v>0</v>
      </c>
      <c r="R518">
        <v>0</v>
      </c>
      <c r="S518">
        <v>0</v>
      </c>
      <c r="T518">
        <v>0</v>
      </c>
      <c r="U518">
        <v>0</v>
      </c>
      <c r="V518">
        <v>0</v>
      </c>
    </row>
    <row r="519" spans="1:22" x14ac:dyDescent="0.25">
      <c r="A519" t="s">
        <v>3712</v>
      </c>
      <c r="B519" t="s">
        <v>6564</v>
      </c>
      <c r="C519" t="s">
        <v>6562</v>
      </c>
      <c r="E519" t="s">
        <v>7076</v>
      </c>
      <c r="F519" t="s">
        <v>3711</v>
      </c>
      <c r="G519" t="s">
        <v>6567</v>
      </c>
      <c r="H519">
        <v>10</v>
      </c>
      <c r="I519">
        <v>8</v>
      </c>
      <c r="J519">
        <v>4</v>
      </c>
      <c r="K519">
        <v>0</v>
      </c>
      <c r="L519">
        <v>0</v>
      </c>
      <c r="M519">
        <v>7</v>
      </c>
      <c r="N519">
        <v>0</v>
      </c>
      <c r="O519">
        <v>3</v>
      </c>
      <c r="P519">
        <v>0</v>
      </c>
      <c r="Q519">
        <v>0</v>
      </c>
      <c r="R519">
        <v>0</v>
      </c>
      <c r="S519">
        <v>7</v>
      </c>
      <c r="T519">
        <v>0</v>
      </c>
      <c r="U519">
        <v>8</v>
      </c>
      <c r="V519">
        <v>4</v>
      </c>
    </row>
    <row r="520" spans="1:22" x14ac:dyDescent="0.25">
      <c r="A520" t="s">
        <v>8607</v>
      </c>
      <c r="B520" t="s">
        <v>6564</v>
      </c>
      <c r="C520" t="s">
        <v>6562</v>
      </c>
      <c r="E520" t="s">
        <v>8608</v>
      </c>
      <c r="F520" t="s">
        <v>8609</v>
      </c>
      <c r="G520" t="s">
        <v>6567</v>
      </c>
      <c r="H520">
        <v>15</v>
      </c>
      <c r="I520">
        <v>11</v>
      </c>
      <c r="J520">
        <v>4</v>
      </c>
      <c r="K520">
        <v>6</v>
      </c>
      <c r="L520">
        <v>1</v>
      </c>
      <c r="M520">
        <v>3</v>
      </c>
      <c r="N520">
        <v>3</v>
      </c>
      <c r="O520">
        <v>0</v>
      </c>
      <c r="P520">
        <v>0</v>
      </c>
      <c r="Q520">
        <v>3</v>
      </c>
      <c r="R520">
        <v>0</v>
      </c>
      <c r="S520">
        <v>1</v>
      </c>
      <c r="T520">
        <v>4</v>
      </c>
      <c r="U520">
        <v>0</v>
      </c>
      <c r="V520">
        <v>3</v>
      </c>
    </row>
    <row r="521" spans="1:22" x14ac:dyDescent="0.25">
      <c r="A521" t="s">
        <v>3717</v>
      </c>
      <c r="B521" t="s">
        <v>6564</v>
      </c>
      <c r="C521" t="s">
        <v>6562</v>
      </c>
      <c r="E521" t="s">
        <v>8610</v>
      </c>
      <c r="F521" t="s">
        <v>3716</v>
      </c>
      <c r="G521" t="s">
        <v>8611</v>
      </c>
      <c r="H521">
        <v>139</v>
      </c>
      <c r="I521">
        <v>104</v>
      </c>
      <c r="J521">
        <v>36</v>
      </c>
      <c r="K521">
        <v>7</v>
      </c>
      <c r="L521">
        <v>10</v>
      </c>
      <c r="M521">
        <v>19</v>
      </c>
      <c r="N521">
        <v>17</v>
      </c>
      <c r="O521">
        <v>13</v>
      </c>
      <c r="P521">
        <v>10</v>
      </c>
      <c r="Q521">
        <v>2</v>
      </c>
      <c r="R521">
        <v>8</v>
      </c>
      <c r="S521">
        <v>19</v>
      </c>
      <c r="T521">
        <v>10</v>
      </c>
      <c r="U521">
        <v>9</v>
      </c>
      <c r="V521">
        <v>10</v>
      </c>
    </row>
    <row r="522" spans="1:22" x14ac:dyDescent="0.25">
      <c r="A522" t="s">
        <v>7107</v>
      </c>
      <c r="B522" t="s">
        <v>6564</v>
      </c>
      <c r="C522" t="s">
        <v>6562</v>
      </c>
      <c r="E522" t="s">
        <v>7108</v>
      </c>
      <c r="F522" t="s">
        <v>3723</v>
      </c>
      <c r="G522" t="s">
        <v>7109</v>
      </c>
      <c r="H522">
        <v>21</v>
      </c>
      <c r="I522">
        <v>14</v>
      </c>
      <c r="J522">
        <v>9</v>
      </c>
      <c r="K522">
        <v>1</v>
      </c>
      <c r="L522">
        <v>0</v>
      </c>
      <c r="M522">
        <v>0</v>
      </c>
      <c r="N522">
        <v>0</v>
      </c>
      <c r="O522">
        <v>0</v>
      </c>
      <c r="P522">
        <v>0</v>
      </c>
      <c r="Q522">
        <v>1</v>
      </c>
      <c r="R522">
        <v>14</v>
      </c>
      <c r="S522">
        <v>0</v>
      </c>
      <c r="T522">
        <v>4</v>
      </c>
      <c r="U522">
        <v>14</v>
      </c>
      <c r="V522">
        <v>1</v>
      </c>
    </row>
    <row r="523" spans="1:22" x14ac:dyDescent="0.25">
      <c r="A523" t="s">
        <v>3727</v>
      </c>
      <c r="B523" t="s">
        <v>6564</v>
      </c>
      <c r="C523" t="s">
        <v>6562</v>
      </c>
      <c r="E523" t="s">
        <v>8612</v>
      </c>
      <c r="F523" t="s">
        <v>3726</v>
      </c>
      <c r="G523" t="s">
        <v>8613</v>
      </c>
      <c r="H523">
        <v>10</v>
      </c>
      <c r="I523">
        <v>6</v>
      </c>
      <c r="J523">
        <v>4</v>
      </c>
      <c r="K523">
        <v>0</v>
      </c>
      <c r="L523">
        <v>0</v>
      </c>
      <c r="M523">
        <v>0</v>
      </c>
      <c r="N523">
        <v>0</v>
      </c>
      <c r="O523">
        <v>1</v>
      </c>
      <c r="P523">
        <v>8</v>
      </c>
      <c r="Q523">
        <v>0</v>
      </c>
      <c r="R523">
        <v>3</v>
      </c>
      <c r="S523">
        <v>0</v>
      </c>
      <c r="T523">
        <v>0</v>
      </c>
      <c r="U523">
        <v>1</v>
      </c>
      <c r="V523">
        <v>0</v>
      </c>
    </row>
    <row r="524" spans="1:22" x14ac:dyDescent="0.25">
      <c r="A524" t="s">
        <v>3731</v>
      </c>
      <c r="B524" t="s">
        <v>6564</v>
      </c>
      <c r="C524" t="s">
        <v>6562</v>
      </c>
      <c r="E524" t="s">
        <v>6763</v>
      </c>
      <c r="F524" t="s">
        <v>3730</v>
      </c>
      <c r="G524" t="s">
        <v>6764</v>
      </c>
      <c r="H524">
        <v>240</v>
      </c>
      <c r="I524">
        <v>185</v>
      </c>
      <c r="J524">
        <v>56</v>
      </c>
      <c r="K524">
        <v>17</v>
      </c>
      <c r="L524">
        <v>2</v>
      </c>
      <c r="M524">
        <v>6</v>
      </c>
      <c r="N524">
        <v>4</v>
      </c>
      <c r="O524">
        <v>2</v>
      </c>
      <c r="P524">
        <v>0</v>
      </c>
      <c r="Q524">
        <v>11</v>
      </c>
      <c r="R524">
        <v>97</v>
      </c>
      <c r="S524">
        <v>112</v>
      </c>
      <c r="T524">
        <v>101</v>
      </c>
      <c r="U524">
        <v>26</v>
      </c>
      <c r="V524">
        <v>3</v>
      </c>
    </row>
    <row r="525" spans="1:22" x14ac:dyDescent="0.25">
      <c r="A525" t="s">
        <v>7866</v>
      </c>
      <c r="B525" t="s">
        <v>6564</v>
      </c>
      <c r="C525" t="s">
        <v>6562</v>
      </c>
      <c r="E525" t="s">
        <v>7867</v>
      </c>
      <c r="F525" t="s">
        <v>3733</v>
      </c>
      <c r="G525" t="s">
        <v>6567</v>
      </c>
      <c r="H525">
        <v>2</v>
      </c>
      <c r="I525">
        <v>1</v>
      </c>
      <c r="J525">
        <v>1</v>
      </c>
      <c r="K525">
        <v>0</v>
      </c>
      <c r="L525">
        <v>0</v>
      </c>
      <c r="M525">
        <v>0</v>
      </c>
      <c r="N525">
        <v>0</v>
      </c>
      <c r="O525">
        <v>0</v>
      </c>
      <c r="P525">
        <v>0</v>
      </c>
      <c r="Q525">
        <v>0</v>
      </c>
      <c r="R525">
        <v>2</v>
      </c>
      <c r="S525">
        <v>0</v>
      </c>
      <c r="T525">
        <v>0</v>
      </c>
      <c r="U525">
        <v>0</v>
      </c>
      <c r="V525">
        <v>0</v>
      </c>
    </row>
    <row r="526" spans="1:22" x14ac:dyDescent="0.25">
      <c r="A526" t="s">
        <v>3737</v>
      </c>
      <c r="B526" t="s">
        <v>6564</v>
      </c>
      <c r="C526" t="s">
        <v>6562</v>
      </c>
      <c r="E526" t="s">
        <v>7204</v>
      </c>
      <c r="F526" t="s">
        <v>3736</v>
      </c>
      <c r="G526" t="s">
        <v>7205</v>
      </c>
      <c r="H526">
        <v>11</v>
      </c>
      <c r="I526">
        <v>8</v>
      </c>
      <c r="J526">
        <v>3</v>
      </c>
      <c r="K526">
        <v>0</v>
      </c>
      <c r="L526">
        <v>0</v>
      </c>
      <c r="M526">
        <v>0</v>
      </c>
      <c r="N526">
        <v>27</v>
      </c>
      <c r="O526">
        <v>0</v>
      </c>
      <c r="P526">
        <v>0</v>
      </c>
      <c r="Q526">
        <v>1</v>
      </c>
      <c r="R526">
        <v>0</v>
      </c>
      <c r="S526">
        <v>0</v>
      </c>
      <c r="T526">
        <v>0</v>
      </c>
      <c r="U526">
        <v>1</v>
      </c>
      <c r="V526">
        <v>1</v>
      </c>
    </row>
    <row r="527" spans="1:22" x14ac:dyDescent="0.25">
      <c r="A527" t="s">
        <v>3739</v>
      </c>
      <c r="B527" t="s">
        <v>6564</v>
      </c>
      <c r="C527" t="s">
        <v>6562</v>
      </c>
      <c r="E527" t="s">
        <v>8614</v>
      </c>
      <c r="F527" t="s">
        <v>3738</v>
      </c>
      <c r="G527" t="s">
        <v>8615</v>
      </c>
      <c r="H527">
        <v>3</v>
      </c>
      <c r="I527">
        <v>3</v>
      </c>
      <c r="J527">
        <v>0</v>
      </c>
      <c r="K527">
        <v>0</v>
      </c>
      <c r="L527">
        <v>0</v>
      </c>
      <c r="M527">
        <v>0</v>
      </c>
      <c r="N527">
        <v>0</v>
      </c>
      <c r="O527">
        <v>0</v>
      </c>
      <c r="P527">
        <v>0</v>
      </c>
      <c r="Q527">
        <v>0</v>
      </c>
      <c r="R527">
        <v>0</v>
      </c>
      <c r="S527">
        <v>0</v>
      </c>
      <c r="T527">
        <v>0</v>
      </c>
      <c r="U527">
        <v>1</v>
      </c>
      <c r="V527">
        <v>0</v>
      </c>
    </row>
    <row r="528" spans="1:22" x14ac:dyDescent="0.25">
      <c r="A528" t="s">
        <v>8616</v>
      </c>
      <c r="B528" t="s">
        <v>6564</v>
      </c>
      <c r="C528" t="s">
        <v>6562</v>
      </c>
      <c r="E528" t="s">
        <v>8617</v>
      </c>
      <c r="F528" t="s">
        <v>8618</v>
      </c>
      <c r="G528" t="s">
        <v>6567</v>
      </c>
      <c r="H528">
        <v>1</v>
      </c>
      <c r="I528">
        <v>1</v>
      </c>
      <c r="J528">
        <v>0</v>
      </c>
      <c r="K528">
        <v>0</v>
      </c>
      <c r="L528">
        <v>0</v>
      </c>
      <c r="M528">
        <v>0</v>
      </c>
      <c r="N528">
        <v>0</v>
      </c>
      <c r="O528">
        <v>0</v>
      </c>
      <c r="P528">
        <v>0</v>
      </c>
      <c r="Q528">
        <v>0</v>
      </c>
      <c r="R528">
        <v>0</v>
      </c>
      <c r="S528">
        <v>0</v>
      </c>
      <c r="T528">
        <v>0</v>
      </c>
      <c r="U528">
        <v>3</v>
      </c>
      <c r="V528">
        <v>0</v>
      </c>
    </row>
    <row r="529" spans="1:22" x14ac:dyDescent="0.25">
      <c r="A529" t="s">
        <v>3743</v>
      </c>
      <c r="B529" t="s">
        <v>6564</v>
      </c>
      <c r="C529" t="s">
        <v>6562</v>
      </c>
      <c r="E529" t="s">
        <v>7916</v>
      </c>
      <c r="F529" t="s">
        <v>3742</v>
      </c>
      <c r="G529" t="s">
        <v>7917</v>
      </c>
      <c r="H529">
        <v>14</v>
      </c>
      <c r="I529">
        <v>8</v>
      </c>
      <c r="J529">
        <v>8</v>
      </c>
      <c r="K529">
        <v>0</v>
      </c>
      <c r="L529">
        <v>0</v>
      </c>
      <c r="M529">
        <v>0</v>
      </c>
      <c r="N529">
        <v>4</v>
      </c>
      <c r="O529">
        <v>0</v>
      </c>
      <c r="P529">
        <v>5</v>
      </c>
      <c r="Q529">
        <v>3</v>
      </c>
      <c r="R529">
        <v>0</v>
      </c>
      <c r="S529">
        <v>1</v>
      </c>
      <c r="T529">
        <v>0</v>
      </c>
      <c r="U529">
        <v>4</v>
      </c>
      <c r="V529">
        <v>0</v>
      </c>
    </row>
    <row r="530" spans="1:22" x14ac:dyDescent="0.25">
      <c r="A530" t="s">
        <v>3745</v>
      </c>
      <c r="B530" t="s">
        <v>6564</v>
      </c>
      <c r="C530" t="s">
        <v>6562</v>
      </c>
      <c r="E530" t="s">
        <v>6690</v>
      </c>
      <c r="F530" t="s">
        <v>3744</v>
      </c>
      <c r="G530" t="s">
        <v>6691</v>
      </c>
      <c r="H530">
        <v>241</v>
      </c>
      <c r="I530">
        <v>189</v>
      </c>
      <c r="J530">
        <v>53</v>
      </c>
      <c r="K530">
        <v>58</v>
      </c>
      <c r="L530">
        <v>8</v>
      </c>
      <c r="M530">
        <v>1</v>
      </c>
      <c r="N530">
        <v>4</v>
      </c>
      <c r="O530">
        <v>105</v>
      </c>
      <c r="P530">
        <v>6</v>
      </c>
      <c r="Q530">
        <v>53</v>
      </c>
      <c r="R530">
        <v>9</v>
      </c>
      <c r="S530">
        <v>11</v>
      </c>
      <c r="T530">
        <v>98</v>
      </c>
      <c r="U530">
        <v>1</v>
      </c>
      <c r="V530">
        <v>26</v>
      </c>
    </row>
    <row r="531" spans="1:22" x14ac:dyDescent="0.25">
      <c r="A531" t="s">
        <v>8619</v>
      </c>
      <c r="B531" t="s">
        <v>6564</v>
      </c>
      <c r="C531" t="s">
        <v>6562</v>
      </c>
      <c r="E531" t="s">
        <v>8620</v>
      </c>
      <c r="F531" t="s">
        <v>8621</v>
      </c>
      <c r="G531" t="s">
        <v>6567</v>
      </c>
      <c r="H531">
        <v>1</v>
      </c>
      <c r="I531">
        <v>0</v>
      </c>
      <c r="J531">
        <v>1</v>
      </c>
      <c r="K531">
        <v>0</v>
      </c>
      <c r="L531">
        <v>0</v>
      </c>
      <c r="M531">
        <v>0</v>
      </c>
      <c r="N531">
        <v>0</v>
      </c>
      <c r="O531">
        <v>0</v>
      </c>
      <c r="P531">
        <v>0</v>
      </c>
      <c r="Q531">
        <v>0</v>
      </c>
      <c r="R531">
        <v>0</v>
      </c>
      <c r="S531">
        <v>0</v>
      </c>
      <c r="T531">
        <v>0</v>
      </c>
      <c r="U531">
        <v>1</v>
      </c>
      <c r="V531">
        <v>0</v>
      </c>
    </row>
    <row r="532" spans="1:22" x14ac:dyDescent="0.25">
      <c r="A532" t="s">
        <v>8622</v>
      </c>
      <c r="B532" t="s">
        <v>6564</v>
      </c>
      <c r="C532" t="s">
        <v>6562</v>
      </c>
      <c r="F532" t="s">
        <v>8623</v>
      </c>
      <c r="G532" t="s">
        <v>8624</v>
      </c>
      <c r="H532">
        <v>3</v>
      </c>
      <c r="I532">
        <v>3</v>
      </c>
      <c r="J532">
        <v>0</v>
      </c>
      <c r="K532">
        <v>0</v>
      </c>
      <c r="L532">
        <v>0</v>
      </c>
      <c r="M532">
        <v>0</v>
      </c>
      <c r="N532">
        <v>0</v>
      </c>
      <c r="O532">
        <v>4</v>
      </c>
      <c r="P532">
        <v>0</v>
      </c>
      <c r="Q532">
        <v>0</v>
      </c>
      <c r="R532">
        <v>0</v>
      </c>
      <c r="S532">
        <v>0</v>
      </c>
      <c r="T532">
        <v>0</v>
      </c>
      <c r="U532">
        <v>0</v>
      </c>
      <c r="V532">
        <v>0</v>
      </c>
    </row>
    <row r="533" spans="1:22" x14ac:dyDescent="0.25">
      <c r="A533" t="s">
        <v>3750</v>
      </c>
      <c r="B533" t="s">
        <v>6564</v>
      </c>
      <c r="C533" t="s">
        <v>6562</v>
      </c>
      <c r="E533" t="s">
        <v>7001</v>
      </c>
      <c r="F533" t="s">
        <v>3749</v>
      </c>
      <c r="G533" t="s">
        <v>7002</v>
      </c>
      <c r="H533">
        <v>25</v>
      </c>
      <c r="I533">
        <v>16</v>
      </c>
      <c r="J533">
        <v>11</v>
      </c>
      <c r="K533">
        <v>0</v>
      </c>
      <c r="L533">
        <v>4</v>
      </c>
      <c r="M533">
        <v>12</v>
      </c>
      <c r="N533">
        <v>0</v>
      </c>
      <c r="O533">
        <v>1</v>
      </c>
      <c r="P533">
        <v>0</v>
      </c>
      <c r="Q533">
        <v>0</v>
      </c>
      <c r="R533">
        <v>5</v>
      </c>
      <c r="S533">
        <v>0</v>
      </c>
      <c r="T533">
        <v>8</v>
      </c>
      <c r="U533">
        <v>1</v>
      </c>
      <c r="V533">
        <v>0</v>
      </c>
    </row>
    <row r="534" spans="1:22" x14ac:dyDescent="0.25">
      <c r="A534" t="s">
        <v>3759</v>
      </c>
      <c r="B534" t="s">
        <v>6564</v>
      </c>
      <c r="C534" t="s">
        <v>6562</v>
      </c>
      <c r="E534" t="s">
        <v>7387</v>
      </c>
      <c r="F534" t="s">
        <v>3758</v>
      </c>
      <c r="G534" t="s">
        <v>6567</v>
      </c>
      <c r="H534">
        <v>22</v>
      </c>
      <c r="I534">
        <v>19</v>
      </c>
      <c r="J534">
        <v>4</v>
      </c>
      <c r="K534">
        <v>3</v>
      </c>
      <c r="L534">
        <v>7</v>
      </c>
      <c r="M534">
        <v>4</v>
      </c>
      <c r="N534">
        <v>0</v>
      </c>
      <c r="O534">
        <v>0</v>
      </c>
      <c r="P534">
        <v>4</v>
      </c>
      <c r="Q534">
        <v>0</v>
      </c>
      <c r="R534">
        <v>0</v>
      </c>
      <c r="S534">
        <v>0</v>
      </c>
      <c r="T534">
        <v>0</v>
      </c>
      <c r="U534">
        <v>0</v>
      </c>
      <c r="V534">
        <v>4</v>
      </c>
    </row>
    <row r="535" spans="1:22" x14ac:dyDescent="0.25">
      <c r="A535" t="s">
        <v>8625</v>
      </c>
      <c r="B535" t="s">
        <v>6564</v>
      </c>
      <c r="C535" t="s">
        <v>6562</v>
      </c>
      <c r="E535" t="s">
        <v>8626</v>
      </c>
      <c r="F535" t="s">
        <v>8627</v>
      </c>
      <c r="G535" t="s">
        <v>6567</v>
      </c>
      <c r="H535">
        <v>3</v>
      </c>
      <c r="I535">
        <v>3</v>
      </c>
      <c r="J535">
        <v>0</v>
      </c>
      <c r="K535">
        <v>0</v>
      </c>
      <c r="L535">
        <v>0</v>
      </c>
      <c r="M535">
        <v>0</v>
      </c>
      <c r="N535">
        <v>3</v>
      </c>
      <c r="O535">
        <v>0</v>
      </c>
      <c r="P535">
        <v>1</v>
      </c>
      <c r="Q535">
        <v>0</v>
      </c>
      <c r="R535">
        <v>0</v>
      </c>
      <c r="S535">
        <v>0</v>
      </c>
      <c r="T535">
        <v>1</v>
      </c>
      <c r="U535">
        <v>0</v>
      </c>
      <c r="V535">
        <v>0</v>
      </c>
    </row>
    <row r="536" spans="1:22" x14ac:dyDescent="0.25">
      <c r="A536" t="s">
        <v>3777</v>
      </c>
      <c r="B536" t="s">
        <v>6564</v>
      </c>
      <c r="C536" t="s">
        <v>6562</v>
      </c>
      <c r="E536" t="s">
        <v>6901</v>
      </c>
      <c r="F536" t="s">
        <v>3776</v>
      </c>
      <c r="G536" t="s">
        <v>6902</v>
      </c>
      <c r="H536">
        <v>3</v>
      </c>
      <c r="I536">
        <v>1</v>
      </c>
      <c r="J536">
        <v>2</v>
      </c>
      <c r="K536">
        <v>0</v>
      </c>
      <c r="L536">
        <v>0</v>
      </c>
      <c r="M536">
        <v>0</v>
      </c>
      <c r="N536">
        <v>0</v>
      </c>
      <c r="O536">
        <v>0</v>
      </c>
      <c r="P536">
        <v>0</v>
      </c>
      <c r="Q536">
        <v>0</v>
      </c>
      <c r="R536">
        <v>0</v>
      </c>
      <c r="S536">
        <v>0</v>
      </c>
      <c r="T536">
        <v>3</v>
      </c>
      <c r="U536">
        <v>0</v>
      </c>
      <c r="V536">
        <v>0</v>
      </c>
    </row>
    <row r="537" spans="1:22" x14ac:dyDescent="0.25">
      <c r="A537" t="s">
        <v>8628</v>
      </c>
      <c r="B537" t="s">
        <v>6564</v>
      </c>
      <c r="C537" t="s">
        <v>6562</v>
      </c>
      <c r="E537" t="s">
        <v>8629</v>
      </c>
      <c r="F537" t="s">
        <v>3782</v>
      </c>
      <c r="G537" t="s">
        <v>8630</v>
      </c>
      <c r="H537">
        <v>2</v>
      </c>
      <c r="I537">
        <v>1</v>
      </c>
      <c r="J537">
        <v>1</v>
      </c>
      <c r="K537">
        <v>0</v>
      </c>
      <c r="L537">
        <v>0</v>
      </c>
      <c r="M537">
        <v>0</v>
      </c>
      <c r="N537">
        <v>0</v>
      </c>
      <c r="O537">
        <v>0</v>
      </c>
      <c r="P537">
        <v>0</v>
      </c>
      <c r="Q537">
        <v>0</v>
      </c>
      <c r="R537">
        <v>0</v>
      </c>
      <c r="S537">
        <v>0</v>
      </c>
      <c r="T537">
        <v>0</v>
      </c>
      <c r="U537">
        <v>2</v>
      </c>
      <c r="V537">
        <v>0</v>
      </c>
    </row>
    <row r="538" spans="1:22" x14ac:dyDescent="0.25">
      <c r="A538" t="s">
        <v>3785</v>
      </c>
      <c r="B538" t="s">
        <v>6564</v>
      </c>
      <c r="C538" t="s">
        <v>6562</v>
      </c>
      <c r="E538" t="s">
        <v>7978</v>
      </c>
      <c r="F538" t="s">
        <v>3784</v>
      </c>
      <c r="G538" t="s">
        <v>7979</v>
      </c>
      <c r="H538">
        <v>1</v>
      </c>
      <c r="I538">
        <v>1</v>
      </c>
      <c r="J538">
        <v>0</v>
      </c>
      <c r="K538">
        <v>0</v>
      </c>
      <c r="L538">
        <v>0</v>
      </c>
      <c r="M538">
        <v>0</v>
      </c>
      <c r="N538">
        <v>0</v>
      </c>
      <c r="O538">
        <v>0</v>
      </c>
      <c r="P538">
        <v>0</v>
      </c>
      <c r="Q538">
        <v>0</v>
      </c>
      <c r="R538">
        <v>0</v>
      </c>
      <c r="S538">
        <v>0</v>
      </c>
      <c r="T538">
        <v>0</v>
      </c>
      <c r="U538">
        <v>0</v>
      </c>
      <c r="V538">
        <v>3</v>
      </c>
    </row>
    <row r="539" spans="1:22" x14ac:dyDescent="0.25">
      <c r="A539" t="s">
        <v>6746</v>
      </c>
      <c r="B539" t="s">
        <v>6564</v>
      </c>
      <c r="C539" t="s">
        <v>6562</v>
      </c>
      <c r="E539" t="s">
        <v>6747</v>
      </c>
      <c r="F539" t="s">
        <v>3786</v>
      </c>
      <c r="G539" t="s">
        <v>6748</v>
      </c>
      <c r="H539">
        <v>133</v>
      </c>
      <c r="I539">
        <v>91</v>
      </c>
      <c r="J539">
        <v>42</v>
      </c>
      <c r="K539">
        <v>14</v>
      </c>
      <c r="L539">
        <v>17</v>
      </c>
      <c r="M539">
        <v>37</v>
      </c>
      <c r="N539">
        <v>17</v>
      </c>
      <c r="O539">
        <v>5</v>
      </c>
      <c r="P539">
        <v>1</v>
      </c>
      <c r="Q539">
        <v>47</v>
      </c>
      <c r="R539">
        <v>8</v>
      </c>
      <c r="S539">
        <v>5</v>
      </c>
      <c r="T539">
        <v>1</v>
      </c>
      <c r="U539">
        <v>1</v>
      </c>
      <c r="V539">
        <v>4</v>
      </c>
    </row>
    <row r="540" spans="1:22" x14ac:dyDescent="0.25">
      <c r="A540" t="s">
        <v>3790</v>
      </c>
      <c r="B540" t="s">
        <v>6564</v>
      </c>
      <c r="C540" t="s">
        <v>6562</v>
      </c>
      <c r="E540" t="s">
        <v>6958</v>
      </c>
      <c r="F540" t="s">
        <v>3789</v>
      </c>
      <c r="G540" t="s">
        <v>6567</v>
      </c>
      <c r="H540">
        <v>1</v>
      </c>
      <c r="I540">
        <v>0</v>
      </c>
      <c r="J540">
        <v>1</v>
      </c>
      <c r="K540">
        <v>0</v>
      </c>
      <c r="L540">
        <v>0</v>
      </c>
      <c r="M540">
        <v>0</v>
      </c>
      <c r="N540">
        <v>0</v>
      </c>
      <c r="O540">
        <v>3</v>
      </c>
      <c r="P540">
        <v>0</v>
      </c>
      <c r="Q540">
        <v>0</v>
      </c>
      <c r="R540">
        <v>0</v>
      </c>
      <c r="S540">
        <v>0</v>
      </c>
      <c r="T540">
        <v>0</v>
      </c>
      <c r="U540">
        <v>0</v>
      </c>
      <c r="V540">
        <v>0</v>
      </c>
    </row>
    <row r="541" spans="1:22" x14ac:dyDescent="0.25">
      <c r="A541" t="s">
        <v>3793</v>
      </c>
      <c r="B541" t="s">
        <v>6564</v>
      </c>
      <c r="C541" t="s">
        <v>6562</v>
      </c>
      <c r="E541" t="s">
        <v>7177</v>
      </c>
      <c r="F541" t="s">
        <v>3792</v>
      </c>
      <c r="G541" t="s">
        <v>6567</v>
      </c>
      <c r="H541">
        <v>6</v>
      </c>
      <c r="I541">
        <v>5</v>
      </c>
      <c r="J541">
        <v>3</v>
      </c>
      <c r="K541">
        <v>0</v>
      </c>
      <c r="L541">
        <v>0</v>
      </c>
      <c r="M541">
        <v>4</v>
      </c>
      <c r="N541">
        <v>0</v>
      </c>
      <c r="O541">
        <v>0</v>
      </c>
      <c r="P541">
        <v>0</v>
      </c>
      <c r="Q541">
        <v>0</v>
      </c>
      <c r="R541">
        <v>8</v>
      </c>
      <c r="S541">
        <v>0</v>
      </c>
      <c r="T541">
        <v>0</v>
      </c>
      <c r="U541">
        <v>0</v>
      </c>
      <c r="V541">
        <v>0</v>
      </c>
    </row>
    <row r="542" spans="1:22" x14ac:dyDescent="0.25">
      <c r="A542" t="s">
        <v>3795</v>
      </c>
      <c r="B542" t="s">
        <v>6564</v>
      </c>
      <c r="C542" t="s">
        <v>6562</v>
      </c>
      <c r="E542" t="s">
        <v>6686</v>
      </c>
      <c r="F542" t="s">
        <v>3794</v>
      </c>
      <c r="G542" t="s">
        <v>6567</v>
      </c>
      <c r="H542">
        <v>142</v>
      </c>
      <c r="I542">
        <v>82</v>
      </c>
      <c r="J542">
        <v>61</v>
      </c>
      <c r="K542">
        <v>49</v>
      </c>
      <c r="L542">
        <v>14</v>
      </c>
      <c r="M542">
        <v>14</v>
      </c>
      <c r="N542">
        <v>17</v>
      </c>
      <c r="O542">
        <v>5</v>
      </c>
      <c r="P542">
        <v>1</v>
      </c>
      <c r="Q542">
        <v>50</v>
      </c>
      <c r="R542">
        <v>13</v>
      </c>
      <c r="S542">
        <v>2</v>
      </c>
      <c r="T542">
        <v>6</v>
      </c>
      <c r="U542">
        <v>23</v>
      </c>
      <c r="V542">
        <v>2</v>
      </c>
    </row>
    <row r="543" spans="1:22" x14ac:dyDescent="0.25">
      <c r="A543" t="s">
        <v>3815</v>
      </c>
      <c r="B543" t="s">
        <v>6564</v>
      </c>
      <c r="C543" t="s">
        <v>6562</v>
      </c>
      <c r="E543" t="s">
        <v>8631</v>
      </c>
      <c r="F543" t="s">
        <v>3814</v>
      </c>
      <c r="G543" t="s">
        <v>6567</v>
      </c>
      <c r="H543">
        <v>3</v>
      </c>
      <c r="I543">
        <v>3</v>
      </c>
      <c r="J543">
        <v>0</v>
      </c>
      <c r="K543">
        <v>0</v>
      </c>
      <c r="L543">
        <v>0</v>
      </c>
      <c r="M543">
        <v>0</v>
      </c>
      <c r="N543">
        <v>0</v>
      </c>
      <c r="O543">
        <v>0</v>
      </c>
      <c r="P543">
        <v>1</v>
      </c>
      <c r="Q543">
        <v>0</v>
      </c>
      <c r="R543">
        <v>0</v>
      </c>
      <c r="S543">
        <v>0</v>
      </c>
      <c r="T543">
        <v>0</v>
      </c>
      <c r="U543">
        <v>0</v>
      </c>
      <c r="V543">
        <v>0</v>
      </c>
    </row>
    <row r="544" spans="1:22" x14ac:dyDescent="0.25">
      <c r="A544" t="s">
        <v>3822</v>
      </c>
      <c r="B544" t="s">
        <v>6564</v>
      </c>
      <c r="C544" t="s">
        <v>6562</v>
      </c>
      <c r="E544" t="s">
        <v>8632</v>
      </c>
      <c r="F544" t="s">
        <v>3821</v>
      </c>
      <c r="G544" t="s">
        <v>8633</v>
      </c>
      <c r="H544">
        <v>2</v>
      </c>
      <c r="I544">
        <v>1</v>
      </c>
      <c r="J544">
        <v>1</v>
      </c>
      <c r="K544">
        <v>0</v>
      </c>
      <c r="L544">
        <v>1</v>
      </c>
      <c r="M544">
        <v>0</v>
      </c>
      <c r="N544">
        <v>0</v>
      </c>
      <c r="O544">
        <v>0</v>
      </c>
      <c r="P544">
        <v>0</v>
      </c>
      <c r="Q544">
        <v>0</v>
      </c>
      <c r="R544">
        <v>0</v>
      </c>
      <c r="S544">
        <v>0</v>
      </c>
      <c r="T544">
        <v>0</v>
      </c>
      <c r="U544">
        <v>0</v>
      </c>
      <c r="V544">
        <v>0</v>
      </c>
    </row>
    <row r="545" spans="1:22" x14ac:dyDescent="0.25">
      <c r="A545" t="s">
        <v>3834</v>
      </c>
      <c r="B545" t="s">
        <v>6564</v>
      </c>
      <c r="C545" t="s">
        <v>6562</v>
      </c>
      <c r="E545" t="s">
        <v>7265</v>
      </c>
      <c r="F545" t="s">
        <v>3833</v>
      </c>
      <c r="G545" t="s">
        <v>6567</v>
      </c>
      <c r="H545">
        <v>2</v>
      </c>
      <c r="I545">
        <v>1</v>
      </c>
      <c r="J545">
        <v>1</v>
      </c>
      <c r="K545">
        <v>0</v>
      </c>
      <c r="L545">
        <v>0</v>
      </c>
      <c r="M545">
        <v>0</v>
      </c>
      <c r="N545">
        <v>0</v>
      </c>
      <c r="O545">
        <v>0</v>
      </c>
      <c r="P545">
        <v>0</v>
      </c>
      <c r="Q545">
        <v>5</v>
      </c>
      <c r="R545">
        <v>0</v>
      </c>
      <c r="S545">
        <v>0</v>
      </c>
      <c r="T545">
        <v>0</v>
      </c>
      <c r="U545">
        <v>0</v>
      </c>
      <c r="V545">
        <v>0</v>
      </c>
    </row>
    <row r="546" spans="1:22" x14ac:dyDescent="0.25">
      <c r="A546" t="s">
        <v>3837</v>
      </c>
      <c r="B546" t="s">
        <v>6564</v>
      </c>
      <c r="C546" t="s">
        <v>6562</v>
      </c>
      <c r="E546" t="s">
        <v>8634</v>
      </c>
      <c r="F546" t="s">
        <v>3836</v>
      </c>
      <c r="G546" t="s">
        <v>8635</v>
      </c>
      <c r="H546">
        <v>1</v>
      </c>
      <c r="I546">
        <v>0</v>
      </c>
      <c r="J546">
        <v>1</v>
      </c>
      <c r="K546">
        <v>0</v>
      </c>
      <c r="L546">
        <v>1</v>
      </c>
      <c r="M546">
        <v>0</v>
      </c>
      <c r="N546">
        <v>0</v>
      </c>
      <c r="O546">
        <v>0</v>
      </c>
      <c r="P546">
        <v>0</v>
      </c>
      <c r="Q546">
        <v>0</v>
      </c>
      <c r="R546">
        <v>0</v>
      </c>
      <c r="S546">
        <v>0</v>
      </c>
      <c r="T546">
        <v>0</v>
      </c>
      <c r="U546">
        <v>0</v>
      </c>
      <c r="V546">
        <v>0</v>
      </c>
    </row>
    <row r="547" spans="1:22" x14ac:dyDescent="0.25">
      <c r="A547" t="s">
        <v>3839</v>
      </c>
      <c r="B547" t="s">
        <v>6564</v>
      </c>
      <c r="C547" t="s">
        <v>6562</v>
      </c>
      <c r="E547" t="s">
        <v>8636</v>
      </c>
      <c r="F547" t="s">
        <v>3838</v>
      </c>
      <c r="G547" t="s">
        <v>6567</v>
      </c>
      <c r="H547">
        <v>4</v>
      </c>
      <c r="I547">
        <v>3</v>
      </c>
      <c r="J547">
        <v>3</v>
      </c>
      <c r="K547">
        <v>0</v>
      </c>
      <c r="L547">
        <v>0</v>
      </c>
      <c r="M547">
        <v>7</v>
      </c>
      <c r="N547">
        <v>0</v>
      </c>
      <c r="O547">
        <v>0</v>
      </c>
      <c r="P547">
        <v>0</v>
      </c>
      <c r="Q547">
        <v>0</v>
      </c>
      <c r="R547">
        <v>0</v>
      </c>
      <c r="S547">
        <v>0</v>
      </c>
      <c r="T547">
        <v>0</v>
      </c>
      <c r="U547">
        <v>0</v>
      </c>
      <c r="V547">
        <v>0</v>
      </c>
    </row>
    <row r="548" spans="1:22" x14ac:dyDescent="0.25">
      <c r="A548" t="s">
        <v>3845</v>
      </c>
      <c r="B548" t="s">
        <v>6564</v>
      </c>
      <c r="C548" t="s">
        <v>6562</v>
      </c>
      <c r="E548" t="s">
        <v>8637</v>
      </c>
      <c r="F548" t="s">
        <v>3844</v>
      </c>
      <c r="G548" t="s">
        <v>6567</v>
      </c>
      <c r="H548">
        <v>1</v>
      </c>
      <c r="I548">
        <v>1</v>
      </c>
      <c r="J548">
        <v>0</v>
      </c>
      <c r="K548">
        <v>0</v>
      </c>
      <c r="L548">
        <v>0</v>
      </c>
      <c r="M548">
        <v>0</v>
      </c>
      <c r="N548">
        <v>0</v>
      </c>
      <c r="O548">
        <v>1</v>
      </c>
      <c r="P548">
        <v>0</v>
      </c>
      <c r="Q548">
        <v>0</v>
      </c>
      <c r="R548">
        <v>0</v>
      </c>
      <c r="S548">
        <v>0</v>
      </c>
      <c r="T548">
        <v>0</v>
      </c>
      <c r="U548">
        <v>0</v>
      </c>
      <c r="V548">
        <v>0</v>
      </c>
    </row>
    <row r="549" spans="1:22" x14ac:dyDescent="0.25">
      <c r="A549" t="s">
        <v>3851</v>
      </c>
      <c r="B549" t="s">
        <v>6564</v>
      </c>
      <c r="C549" t="s">
        <v>6562</v>
      </c>
      <c r="E549" t="s">
        <v>8638</v>
      </c>
      <c r="F549" t="s">
        <v>3850</v>
      </c>
      <c r="G549" t="s">
        <v>6567</v>
      </c>
      <c r="H549">
        <v>1</v>
      </c>
      <c r="I549">
        <v>1</v>
      </c>
      <c r="J549">
        <v>0</v>
      </c>
      <c r="K549">
        <v>0</v>
      </c>
      <c r="L549">
        <v>0</v>
      </c>
      <c r="M549">
        <v>0</v>
      </c>
      <c r="N549">
        <v>0</v>
      </c>
      <c r="O549">
        <v>0</v>
      </c>
      <c r="P549">
        <v>0</v>
      </c>
      <c r="Q549">
        <v>0</v>
      </c>
      <c r="R549">
        <v>0</v>
      </c>
      <c r="S549">
        <v>0</v>
      </c>
      <c r="T549">
        <v>0</v>
      </c>
      <c r="U549">
        <v>1</v>
      </c>
      <c r="V549">
        <v>0</v>
      </c>
    </row>
    <row r="550" spans="1:22" x14ac:dyDescent="0.25">
      <c r="A550" t="s">
        <v>3863</v>
      </c>
      <c r="B550" t="s">
        <v>6564</v>
      </c>
      <c r="C550" t="s">
        <v>6562</v>
      </c>
      <c r="E550" t="s">
        <v>8639</v>
      </c>
      <c r="F550" t="s">
        <v>3862</v>
      </c>
      <c r="G550" t="s">
        <v>6567</v>
      </c>
      <c r="H550">
        <v>1</v>
      </c>
      <c r="I550">
        <v>1</v>
      </c>
      <c r="J550">
        <v>0</v>
      </c>
      <c r="K550">
        <v>0</v>
      </c>
      <c r="L550">
        <v>0</v>
      </c>
      <c r="M550">
        <v>0</v>
      </c>
      <c r="N550">
        <v>0</v>
      </c>
      <c r="O550">
        <v>0</v>
      </c>
      <c r="P550">
        <v>3</v>
      </c>
      <c r="Q550">
        <v>0</v>
      </c>
      <c r="R550">
        <v>0</v>
      </c>
      <c r="S550">
        <v>0</v>
      </c>
      <c r="T550">
        <v>0</v>
      </c>
      <c r="U550">
        <v>0</v>
      </c>
      <c r="V550">
        <v>0</v>
      </c>
    </row>
    <row r="551" spans="1:22" x14ac:dyDescent="0.25">
      <c r="A551" t="s">
        <v>3869</v>
      </c>
      <c r="B551" t="s">
        <v>6564</v>
      </c>
      <c r="C551" t="s">
        <v>6562</v>
      </c>
      <c r="E551" t="s">
        <v>7651</v>
      </c>
      <c r="F551" t="s">
        <v>3868</v>
      </c>
      <c r="G551" t="s">
        <v>6567</v>
      </c>
      <c r="H551">
        <v>2</v>
      </c>
      <c r="I551">
        <v>1</v>
      </c>
      <c r="J551">
        <v>1</v>
      </c>
      <c r="K551">
        <v>2</v>
      </c>
      <c r="L551">
        <v>0</v>
      </c>
      <c r="M551">
        <v>0</v>
      </c>
      <c r="N551">
        <v>0</v>
      </c>
      <c r="O551">
        <v>0</v>
      </c>
      <c r="P551">
        <v>0</v>
      </c>
      <c r="Q551">
        <v>0</v>
      </c>
      <c r="R551">
        <v>0</v>
      </c>
      <c r="S551">
        <v>0</v>
      </c>
      <c r="T551">
        <v>0</v>
      </c>
      <c r="U551">
        <v>0</v>
      </c>
      <c r="V551">
        <v>0</v>
      </c>
    </row>
    <row r="552" spans="1:22" x14ac:dyDescent="0.25">
      <c r="A552" t="s">
        <v>3871</v>
      </c>
      <c r="B552" t="s">
        <v>6564</v>
      </c>
      <c r="C552" t="s">
        <v>6562</v>
      </c>
      <c r="E552" t="s">
        <v>8640</v>
      </c>
      <c r="F552" t="s">
        <v>3870</v>
      </c>
      <c r="G552" t="s">
        <v>6567</v>
      </c>
      <c r="H552">
        <v>34</v>
      </c>
      <c r="I552">
        <v>25</v>
      </c>
      <c r="J552">
        <v>11</v>
      </c>
      <c r="K552">
        <v>4</v>
      </c>
      <c r="L552">
        <v>4</v>
      </c>
      <c r="M552">
        <v>5</v>
      </c>
      <c r="N552">
        <v>1</v>
      </c>
      <c r="O552">
        <v>2</v>
      </c>
      <c r="P552">
        <v>0</v>
      </c>
      <c r="Q552">
        <v>1</v>
      </c>
      <c r="R552">
        <v>5</v>
      </c>
      <c r="S552">
        <v>5</v>
      </c>
      <c r="T552">
        <v>5</v>
      </c>
      <c r="U552">
        <v>3</v>
      </c>
      <c r="V552">
        <v>0</v>
      </c>
    </row>
    <row r="553" spans="1:22" x14ac:dyDescent="0.25">
      <c r="A553" t="s">
        <v>3873</v>
      </c>
      <c r="B553" t="s">
        <v>6564</v>
      </c>
      <c r="C553" t="s">
        <v>6562</v>
      </c>
      <c r="E553" t="s">
        <v>7344</v>
      </c>
      <c r="F553" t="s">
        <v>3872</v>
      </c>
      <c r="G553" t="s">
        <v>7345</v>
      </c>
      <c r="H553">
        <v>4</v>
      </c>
      <c r="I553">
        <v>4</v>
      </c>
      <c r="J553">
        <v>0</v>
      </c>
      <c r="K553">
        <v>5</v>
      </c>
      <c r="L553">
        <v>0</v>
      </c>
      <c r="M553">
        <v>0</v>
      </c>
      <c r="N553">
        <v>0</v>
      </c>
      <c r="O553">
        <v>0</v>
      </c>
      <c r="P553">
        <v>0</v>
      </c>
      <c r="Q553">
        <v>0</v>
      </c>
      <c r="R553">
        <v>0</v>
      </c>
      <c r="S553">
        <v>0</v>
      </c>
      <c r="T553">
        <v>0</v>
      </c>
      <c r="U553">
        <v>0</v>
      </c>
      <c r="V553">
        <v>0</v>
      </c>
    </row>
    <row r="554" spans="1:22" x14ac:dyDescent="0.25">
      <c r="A554" t="s">
        <v>3879</v>
      </c>
      <c r="B554" t="s">
        <v>6564</v>
      </c>
      <c r="C554" t="s">
        <v>6562</v>
      </c>
      <c r="E554" t="s">
        <v>7622</v>
      </c>
      <c r="F554" t="s">
        <v>3878</v>
      </c>
      <c r="G554" t="s">
        <v>7623</v>
      </c>
      <c r="H554">
        <v>13</v>
      </c>
      <c r="I554">
        <v>8</v>
      </c>
      <c r="J554">
        <v>6</v>
      </c>
      <c r="K554">
        <v>0</v>
      </c>
      <c r="L554">
        <v>0</v>
      </c>
      <c r="M554">
        <v>0</v>
      </c>
      <c r="N554">
        <v>0</v>
      </c>
      <c r="O554">
        <v>5</v>
      </c>
      <c r="P554">
        <v>0</v>
      </c>
      <c r="Q554">
        <v>10</v>
      </c>
      <c r="R554">
        <v>4</v>
      </c>
      <c r="S554">
        <v>1</v>
      </c>
      <c r="T554">
        <v>0</v>
      </c>
      <c r="U554">
        <v>0</v>
      </c>
      <c r="V554">
        <v>0</v>
      </c>
    </row>
    <row r="555" spans="1:22" x14ac:dyDescent="0.25">
      <c r="A555" t="s">
        <v>3892</v>
      </c>
      <c r="B555" t="s">
        <v>6564</v>
      </c>
      <c r="C555" t="s">
        <v>6562</v>
      </c>
      <c r="E555" t="s">
        <v>7510</v>
      </c>
      <c r="F555" t="s">
        <v>3891</v>
      </c>
      <c r="G555" t="s">
        <v>7511</v>
      </c>
      <c r="H555">
        <v>4</v>
      </c>
      <c r="I555">
        <v>2</v>
      </c>
      <c r="J555">
        <v>2</v>
      </c>
      <c r="K555">
        <v>0</v>
      </c>
      <c r="L555">
        <v>0</v>
      </c>
      <c r="M555">
        <v>0</v>
      </c>
      <c r="N555">
        <v>0</v>
      </c>
      <c r="O555">
        <v>0</v>
      </c>
      <c r="P555">
        <v>0</v>
      </c>
      <c r="Q555">
        <v>0</v>
      </c>
      <c r="R555">
        <v>5</v>
      </c>
      <c r="S555">
        <v>2</v>
      </c>
      <c r="T555">
        <v>0</v>
      </c>
      <c r="U555">
        <v>0</v>
      </c>
      <c r="V555">
        <v>0</v>
      </c>
    </row>
    <row r="556" spans="1:22" x14ac:dyDescent="0.25">
      <c r="A556" t="s">
        <v>3894</v>
      </c>
      <c r="B556" t="s">
        <v>6564</v>
      </c>
      <c r="C556" t="s">
        <v>6562</v>
      </c>
      <c r="E556" t="s">
        <v>7287</v>
      </c>
      <c r="F556" t="s">
        <v>3893</v>
      </c>
      <c r="G556" t="s">
        <v>6567</v>
      </c>
      <c r="H556">
        <v>4</v>
      </c>
      <c r="I556">
        <v>2</v>
      </c>
      <c r="J556">
        <v>2</v>
      </c>
      <c r="K556">
        <v>0</v>
      </c>
      <c r="L556">
        <v>0</v>
      </c>
      <c r="M556">
        <v>0</v>
      </c>
      <c r="N556">
        <v>0</v>
      </c>
      <c r="O556">
        <v>0</v>
      </c>
      <c r="P556">
        <v>0</v>
      </c>
      <c r="Q556">
        <v>0</v>
      </c>
      <c r="R556">
        <v>0</v>
      </c>
      <c r="S556">
        <v>0</v>
      </c>
      <c r="T556">
        <v>0</v>
      </c>
      <c r="U556">
        <v>1</v>
      </c>
      <c r="V556">
        <v>0</v>
      </c>
    </row>
    <row r="557" spans="1:22" x14ac:dyDescent="0.25">
      <c r="A557" t="s">
        <v>3896</v>
      </c>
      <c r="B557" t="s">
        <v>6564</v>
      </c>
      <c r="C557" t="s">
        <v>6562</v>
      </c>
      <c r="E557" t="s">
        <v>6727</v>
      </c>
      <c r="F557" t="s">
        <v>3895</v>
      </c>
      <c r="G557" t="s">
        <v>6567</v>
      </c>
      <c r="H557">
        <v>9</v>
      </c>
      <c r="I557">
        <v>5</v>
      </c>
      <c r="J557">
        <v>5</v>
      </c>
      <c r="K557">
        <v>0</v>
      </c>
      <c r="L557">
        <v>1</v>
      </c>
      <c r="M557">
        <v>0</v>
      </c>
      <c r="N557">
        <v>0</v>
      </c>
      <c r="O557">
        <v>0</v>
      </c>
      <c r="P557">
        <v>0</v>
      </c>
      <c r="Q557">
        <v>0</v>
      </c>
      <c r="R557">
        <v>0</v>
      </c>
      <c r="S557">
        <v>0</v>
      </c>
      <c r="T557">
        <v>1</v>
      </c>
      <c r="U557">
        <v>5</v>
      </c>
      <c r="V557">
        <v>2</v>
      </c>
    </row>
    <row r="558" spans="1:22" x14ac:dyDescent="0.25">
      <c r="A558" t="s">
        <v>3901</v>
      </c>
      <c r="B558" t="s">
        <v>6564</v>
      </c>
      <c r="C558" t="s">
        <v>6562</v>
      </c>
      <c r="E558" t="s">
        <v>7231</v>
      </c>
      <c r="F558" t="s">
        <v>3900</v>
      </c>
      <c r="G558" t="s">
        <v>6567</v>
      </c>
      <c r="H558">
        <v>8</v>
      </c>
      <c r="I558">
        <v>6</v>
      </c>
      <c r="J558">
        <v>3</v>
      </c>
      <c r="K558">
        <v>0</v>
      </c>
      <c r="L558">
        <v>0</v>
      </c>
      <c r="M558">
        <v>0</v>
      </c>
      <c r="N558">
        <v>0</v>
      </c>
      <c r="O558">
        <v>1</v>
      </c>
      <c r="P558">
        <v>2</v>
      </c>
      <c r="Q558">
        <v>0</v>
      </c>
      <c r="R558">
        <v>0</v>
      </c>
      <c r="S558">
        <v>0</v>
      </c>
      <c r="T558">
        <v>3</v>
      </c>
      <c r="U558">
        <v>0</v>
      </c>
      <c r="V558">
        <v>0</v>
      </c>
    </row>
    <row r="559" spans="1:22" x14ac:dyDescent="0.25">
      <c r="A559" t="s">
        <v>3908</v>
      </c>
      <c r="B559" t="s">
        <v>6564</v>
      </c>
      <c r="C559" t="s">
        <v>6562</v>
      </c>
      <c r="E559" t="s">
        <v>6647</v>
      </c>
      <c r="F559" t="s">
        <v>3907</v>
      </c>
      <c r="G559" t="s">
        <v>6567</v>
      </c>
      <c r="H559">
        <v>355</v>
      </c>
      <c r="I559">
        <v>227</v>
      </c>
      <c r="J559">
        <v>130</v>
      </c>
      <c r="K559">
        <v>24</v>
      </c>
      <c r="L559">
        <v>22</v>
      </c>
      <c r="M559">
        <v>40</v>
      </c>
      <c r="N559">
        <v>10</v>
      </c>
      <c r="O559">
        <v>34</v>
      </c>
      <c r="P559">
        <v>19</v>
      </c>
      <c r="Q559">
        <v>7</v>
      </c>
      <c r="R559">
        <v>37</v>
      </c>
      <c r="S559">
        <v>24</v>
      </c>
      <c r="T559">
        <v>4</v>
      </c>
      <c r="U559">
        <v>58</v>
      </c>
      <c r="V559">
        <v>44</v>
      </c>
    </row>
    <row r="560" spans="1:22" x14ac:dyDescent="0.25">
      <c r="A560" t="s">
        <v>3914</v>
      </c>
      <c r="B560" t="s">
        <v>6564</v>
      </c>
      <c r="C560" t="s">
        <v>6562</v>
      </c>
      <c r="E560" t="s">
        <v>7144</v>
      </c>
      <c r="F560" t="s">
        <v>3913</v>
      </c>
      <c r="G560" t="s">
        <v>6567</v>
      </c>
      <c r="H560">
        <v>3</v>
      </c>
      <c r="I560">
        <v>3</v>
      </c>
      <c r="J560">
        <v>0</v>
      </c>
      <c r="K560">
        <v>0</v>
      </c>
      <c r="L560">
        <v>0</v>
      </c>
      <c r="M560">
        <v>0</v>
      </c>
      <c r="N560">
        <v>0</v>
      </c>
      <c r="O560">
        <v>0</v>
      </c>
      <c r="P560">
        <v>1</v>
      </c>
      <c r="Q560">
        <v>0</v>
      </c>
      <c r="R560">
        <v>0</v>
      </c>
      <c r="S560">
        <v>0</v>
      </c>
      <c r="T560">
        <v>0</v>
      </c>
      <c r="U560">
        <v>0</v>
      </c>
      <c r="V560">
        <v>0</v>
      </c>
    </row>
    <row r="561" spans="1:22" x14ac:dyDescent="0.25">
      <c r="A561" t="s">
        <v>7072</v>
      </c>
      <c r="B561" t="s">
        <v>6564</v>
      </c>
      <c r="C561" t="s">
        <v>6562</v>
      </c>
      <c r="E561" t="s">
        <v>7073</v>
      </c>
      <c r="F561" t="s">
        <v>3922</v>
      </c>
      <c r="G561" t="s">
        <v>7074</v>
      </c>
      <c r="H561">
        <v>37</v>
      </c>
      <c r="I561">
        <v>32</v>
      </c>
      <c r="J561">
        <v>6</v>
      </c>
      <c r="K561">
        <v>5</v>
      </c>
      <c r="L561">
        <v>12</v>
      </c>
      <c r="M561">
        <v>6</v>
      </c>
      <c r="N561">
        <v>1</v>
      </c>
      <c r="O561">
        <v>2</v>
      </c>
      <c r="P561">
        <v>7</v>
      </c>
      <c r="Q561">
        <v>4</v>
      </c>
      <c r="R561">
        <v>2</v>
      </c>
      <c r="S561">
        <v>1</v>
      </c>
      <c r="T561">
        <v>5</v>
      </c>
      <c r="U561">
        <v>6</v>
      </c>
      <c r="V561">
        <v>1</v>
      </c>
    </row>
    <row r="562" spans="1:22" x14ac:dyDescent="0.25">
      <c r="A562" t="s">
        <v>3926</v>
      </c>
      <c r="B562" t="s">
        <v>6564</v>
      </c>
      <c r="C562" t="s">
        <v>6562</v>
      </c>
      <c r="E562" t="s">
        <v>7643</v>
      </c>
      <c r="F562" t="s">
        <v>3925</v>
      </c>
      <c r="G562" t="s">
        <v>7644</v>
      </c>
      <c r="H562">
        <v>2</v>
      </c>
      <c r="I562">
        <v>1</v>
      </c>
      <c r="J562">
        <v>1</v>
      </c>
      <c r="K562">
        <v>0</v>
      </c>
      <c r="L562">
        <v>0</v>
      </c>
      <c r="M562">
        <v>0</v>
      </c>
      <c r="N562">
        <v>0</v>
      </c>
      <c r="O562">
        <v>0</v>
      </c>
      <c r="P562">
        <v>0</v>
      </c>
      <c r="Q562">
        <v>0</v>
      </c>
      <c r="R562">
        <v>1</v>
      </c>
      <c r="S562">
        <v>0</v>
      </c>
      <c r="T562">
        <v>0</v>
      </c>
      <c r="U562">
        <v>0</v>
      </c>
      <c r="V562">
        <v>0</v>
      </c>
    </row>
    <row r="563" spans="1:22" x14ac:dyDescent="0.25">
      <c r="A563" t="s">
        <v>3929</v>
      </c>
      <c r="B563" t="s">
        <v>6564</v>
      </c>
      <c r="C563" t="s">
        <v>6562</v>
      </c>
      <c r="E563" t="s">
        <v>8641</v>
      </c>
      <c r="F563" t="s">
        <v>3928</v>
      </c>
      <c r="G563" t="s">
        <v>8642</v>
      </c>
      <c r="H563">
        <v>1</v>
      </c>
      <c r="I563">
        <v>0</v>
      </c>
      <c r="J563">
        <v>1</v>
      </c>
      <c r="K563">
        <v>0</v>
      </c>
      <c r="L563">
        <v>0</v>
      </c>
      <c r="M563">
        <v>0</v>
      </c>
      <c r="N563">
        <v>0</v>
      </c>
      <c r="O563">
        <v>0</v>
      </c>
      <c r="P563">
        <v>0</v>
      </c>
      <c r="Q563">
        <v>0</v>
      </c>
      <c r="R563">
        <v>0</v>
      </c>
      <c r="S563">
        <v>0</v>
      </c>
      <c r="T563">
        <v>1</v>
      </c>
      <c r="U563">
        <v>0</v>
      </c>
      <c r="V563">
        <v>0</v>
      </c>
    </row>
    <row r="564" spans="1:22" x14ac:dyDescent="0.25">
      <c r="A564" t="s">
        <v>3931</v>
      </c>
      <c r="B564" t="s">
        <v>6564</v>
      </c>
      <c r="C564" t="s">
        <v>6562</v>
      </c>
      <c r="E564" t="s">
        <v>8643</v>
      </c>
      <c r="F564" t="s">
        <v>3930</v>
      </c>
      <c r="G564" t="s">
        <v>6567</v>
      </c>
      <c r="H564">
        <v>2</v>
      </c>
      <c r="I564">
        <v>1</v>
      </c>
      <c r="J564">
        <v>1</v>
      </c>
      <c r="K564">
        <v>0</v>
      </c>
      <c r="L564">
        <v>0</v>
      </c>
      <c r="M564">
        <v>0</v>
      </c>
      <c r="N564">
        <v>0</v>
      </c>
      <c r="O564">
        <v>0</v>
      </c>
      <c r="P564">
        <v>0</v>
      </c>
      <c r="Q564">
        <v>0</v>
      </c>
      <c r="R564">
        <v>1</v>
      </c>
      <c r="S564">
        <v>0</v>
      </c>
      <c r="T564">
        <v>0</v>
      </c>
      <c r="U564">
        <v>0</v>
      </c>
      <c r="V564">
        <v>0</v>
      </c>
    </row>
    <row r="565" spans="1:22" x14ac:dyDescent="0.25">
      <c r="A565" t="s">
        <v>7282</v>
      </c>
      <c r="B565" t="s">
        <v>6564</v>
      </c>
      <c r="C565" t="s">
        <v>6562</v>
      </c>
      <c r="E565" t="s">
        <v>7283</v>
      </c>
      <c r="F565" t="s">
        <v>3938</v>
      </c>
      <c r="G565" t="s">
        <v>6567</v>
      </c>
      <c r="H565">
        <v>21</v>
      </c>
      <c r="I565">
        <v>13</v>
      </c>
      <c r="J565">
        <v>8</v>
      </c>
      <c r="K565">
        <v>4</v>
      </c>
      <c r="L565">
        <v>1</v>
      </c>
      <c r="M565">
        <v>0</v>
      </c>
      <c r="N565">
        <v>6</v>
      </c>
      <c r="O565">
        <v>5</v>
      </c>
      <c r="P565">
        <v>0</v>
      </c>
      <c r="Q565">
        <v>4</v>
      </c>
      <c r="R565">
        <v>0</v>
      </c>
      <c r="S565">
        <v>5</v>
      </c>
      <c r="T565">
        <v>0</v>
      </c>
      <c r="U565">
        <v>2</v>
      </c>
      <c r="V565">
        <v>3</v>
      </c>
    </row>
    <row r="566" spans="1:22" x14ac:dyDescent="0.25">
      <c r="A566" t="s">
        <v>3942</v>
      </c>
      <c r="B566" t="s">
        <v>6564</v>
      </c>
      <c r="C566" t="s">
        <v>6562</v>
      </c>
      <c r="E566" t="s">
        <v>8644</v>
      </c>
      <c r="F566" t="s">
        <v>3941</v>
      </c>
      <c r="G566" t="s">
        <v>6567</v>
      </c>
      <c r="H566">
        <v>21</v>
      </c>
      <c r="I566">
        <v>21</v>
      </c>
      <c r="J566">
        <v>0</v>
      </c>
      <c r="K566">
        <v>4</v>
      </c>
      <c r="L566">
        <v>1</v>
      </c>
      <c r="M566">
        <v>3</v>
      </c>
      <c r="N566">
        <v>1</v>
      </c>
      <c r="O566">
        <v>8</v>
      </c>
      <c r="P566">
        <v>1</v>
      </c>
      <c r="Q566">
        <v>1</v>
      </c>
      <c r="R566">
        <v>10</v>
      </c>
      <c r="S566">
        <v>1</v>
      </c>
      <c r="T566">
        <v>2</v>
      </c>
      <c r="U566">
        <v>0</v>
      </c>
      <c r="V566">
        <v>4</v>
      </c>
    </row>
    <row r="567" spans="1:22" x14ac:dyDescent="0.25">
      <c r="A567" t="s">
        <v>3964</v>
      </c>
      <c r="B567" t="s">
        <v>6564</v>
      </c>
      <c r="C567" t="s">
        <v>6562</v>
      </c>
      <c r="E567" t="s">
        <v>8645</v>
      </c>
      <c r="F567" t="s">
        <v>3963</v>
      </c>
      <c r="G567" t="s">
        <v>6567</v>
      </c>
      <c r="H567">
        <v>22</v>
      </c>
      <c r="I567">
        <v>19</v>
      </c>
      <c r="J567">
        <v>4</v>
      </c>
      <c r="K567">
        <v>0</v>
      </c>
      <c r="L567">
        <v>0</v>
      </c>
      <c r="M567">
        <v>3</v>
      </c>
      <c r="N567">
        <v>2</v>
      </c>
      <c r="O567">
        <v>1</v>
      </c>
      <c r="P567">
        <v>0</v>
      </c>
      <c r="Q567">
        <v>4</v>
      </c>
      <c r="R567">
        <v>12</v>
      </c>
      <c r="S567">
        <v>0</v>
      </c>
      <c r="T567">
        <v>8</v>
      </c>
      <c r="U567">
        <v>0</v>
      </c>
      <c r="V567">
        <v>8</v>
      </c>
    </row>
    <row r="568" spans="1:22" x14ac:dyDescent="0.25">
      <c r="A568" t="s">
        <v>3970</v>
      </c>
      <c r="B568" t="s">
        <v>6564</v>
      </c>
      <c r="C568" t="s">
        <v>6562</v>
      </c>
      <c r="E568" t="s">
        <v>8646</v>
      </c>
      <c r="F568" t="s">
        <v>3969</v>
      </c>
      <c r="G568" t="s">
        <v>6567</v>
      </c>
      <c r="H568">
        <v>31</v>
      </c>
      <c r="I568">
        <v>25</v>
      </c>
      <c r="J568">
        <v>6</v>
      </c>
      <c r="K568">
        <v>0</v>
      </c>
      <c r="L568">
        <v>2</v>
      </c>
      <c r="M568">
        <v>1</v>
      </c>
      <c r="N568">
        <v>1</v>
      </c>
      <c r="O568">
        <v>0</v>
      </c>
      <c r="P568">
        <v>1</v>
      </c>
      <c r="Q568">
        <v>24</v>
      </c>
      <c r="R568">
        <v>3</v>
      </c>
      <c r="S568">
        <v>15</v>
      </c>
      <c r="T568">
        <v>8</v>
      </c>
      <c r="U568">
        <v>3</v>
      </c>
      <c r="V568">
        <v>0</v>
      </c>
    </row>
    <row r="569" spans="1:22" x14ac:dyDescent="0.25">
      <c r="A569" t="s">
        <v>3977</v>
      </c>
      <c r="B569" t="s">
        <v>6564</v>
      </c>
      <c r="C569" t="s">
        <v>6562</v>
      </c>
      <c r="E569" t="s">
        <v>8647</v>
      </c>
      <c r="F569" t="s">
        <v>3976</v>
      </c>
      <c r="G569" t="s">
        <v>6567</v>
      </c>
      <c r="H569">
        <v>61</v>
      </c>
      <c r="I569">
        <v>46</v>
      </c>
      <c r="J569">
        <v>16</v>
      </c>
      <c r="K569">
        <v>9</v>
      </c>
      <c r="L569">
        <v>3</v>
      </c>
      <c r="M569">
        <v>58</v>
      </c>
      <c r="N569">
        <v>1</v>
      </c>
      <c r="O569">
        <v>8</v>
      </c>
      <c r="P569">
        <v>2</v>
      </c>
      <c r="Q569">
        <v>1</v>
      </c>
      <c r="R569">
        <v>6</v>
      </c>
      <c r="S569">
        <v>1</v>
      </c>
      <c r="T569">
        <v>2</v>
      </c>
      <c r="U569">
        <v>4</v>
      </c>
      <c r="V569">
        <v>0</v>
      </c>
    </row>
    <row r="570" spans="1:22" x14ac:dyDescent="0.25">
      <c r="A570" t="s">
        <v>3985</v>
      </c>
      <c r="B570" t="s">
        <v>6564</v>
      </c>
      <c r="C570" t="s">
        <v>6562</v>
      </c>
      <c r="E570" t="s">
        <v>6805</v>
      </c>
      <c r="F570" t="s">
        <v>3984</v>
      </c>
      <c r="G570" t="s">
        <v>6806</v>
      </c>
      <c r="H570">
        <v>39</v>
      </c>
      <c r="I570">
        <v>27</v>
      </c>
      <c r="J570">
        <v>12</v>
      </c>
      <c r="K570">
        <v>0</v>
      </c>
      <c r="L570">
        <v>11</v>
      </c>
      <c r="M570">
        <v>24</v>
      </c>
      <c r="N570">
        <v>1</v>
      </c>
      <c r="O570">
        <v>1</v>
      </c>
      <c r="P570">
        <v>0</v>
      </c>
      <c r="Q570">
        <v>1</v>
      </c>
      <c r="R570">
        <v>1</v>
      </c>
      <c r="S570">
        <v>24</v>
      </c>
      <c r="T570">
        <v>3</v>
      </c>
      <c r="U570">
        <v>13</v>
      </c>
      <c r="V570">
        <v>3</v>
      </c>
    </row>
    <row r="571" spans="1:22" x14ac:dyDescent="0.25">
      <c r="A571" t="s">
        <v>3988</v>
      </c>
      <c r="B571" t="s">
        <v>6564</v>
      </c>
      <c r="C571" t="s">
        <v>6562</v>
      </c>
      <c r="E571" t="s">
        <v>7813</v>
      </c>
      <c r="F571" t="s">
        <v>3987</v>
      </c>
      <c r="G571" t="s">
        <v>7814</v>
      </c>
      <c r="H571">
        <v>7</v>
      </c>
      <c r="I571">
        <v>2</v>
      </c>
      <c r="J571">
        <v>5</v>
      </c>
      <c r="K571">
        <v>0</v>
      </c>
      <c r="L571">
        <v>0</v>
      </c>
      <c r="M571">
        <v>0</v>
      </c>
      <c r="N571">
        <v>0</v>
      </c>
      <c r="O571">
        <v>0</v>
      </c>
      <c r="P571">
        <v>3</v>
      </c>
      <c r="Q571">
        <v>0</v>
      </c>
      <c r="R571">
        <v>0</v>
      </c>
      <c r="S571">
        <v>0</v>
      </c>
      <c r="T571">
        <v>4</v>
      </c>
      <c r="U571">
        <v>0</v>
      </c>
      <c r="V571">
        <v>3</v>
      </c>
    </row>
    <row r="572" spans="1:22" x14ac:dyDescent="0.25">
      <c r="A572" t="s">
        <v>3996</v>
      </c>
      <c r="B572" t="s">
        <v>6564</v>
      </c>
      <c r="C572" t="s">
        <v>6562</v>
      </c>
      <c r="E572" t="s">
        <v>8648</v>
      </c>
      <c r="F572" t="s">
        <v>3995</v>
      </c>
      <c r="G572" t="s">
        <v>8649</v>
      </c>
      <c r="H572">
        <v>12</v>
      </c>
      <c r="I572">
        <v>11</v>
      </c>
      <c r="J572">
        <v>3</v>
      </c>
      <c r="K572">
        <v>1</v>
      </c>
      <c r="L572">
        <v>3</v>
      </c>
      <c r="M572">
        <v>15</v>
      </c>
      <c r="N572">
        <v>0</v>
      </c>
      <c r="O572">
        <v>4</v>
      </c>
      <c r="P572">
        <v>0</v>
      </c>
      <c r="Q572">
        <v>1</v>
      </c>
      <c r="R572">
        <v>0</v>
      </c>
      <c r="S572">
        <v>0</v>
      </c>
      <c r="T572">
        <v>0</v>
      </c>
      <c r="U572">
        <v>0</v>
      </c>
      <c r="V572">
        <v>0</v>
      </c>
    </row>
    <row r="573" spans="1:22" x14ac:dyDescent="0.25">
      <c r="A573" t="s">
        <v>4003</v>
      </c>
      <c r="B573" t="s">
        <v>6564</v>
      </c>
      <c r="C573" t="s">
        <v>6562</v>
      </c>
      <c r="E573" t="s">
        <v>8650</v>
      </c>
      <c r="F573" t="s">
        <v>4002</v>
      </c>
      <c r="G573" t="s">
        <v>6567</v>
      </c>
      <c r="H573">
        <v>2</v>
      </c>
      <c r="I573">
        <v>2</v>
      </c>
      <c r="J573">
        <v>0</v>
      </c>
      <c r="K573">
        <v>0</v>
      </c>
      <c r="L573">
        <v>0</v>
      </c>
      <c r="M573">
        <v>4</v>
      </c>
      <c r="N573">
        <v>0</v>
      </c>
      <c r="O573">
        <v>0</v>
      </c>
      <c r="P573">
        <v>0</v>
      </c>
      <c r="Q573">
        <v>0</v>
      </c>
      <c r="R573">
        <v>1</v>
      </c>
      <c r="S573">
        <v>0</v>
      </c>
      <c r="T573">
        <v>0</v>
      </c>
      <c r="U573">
        <v>0</v>
      </c>
      <c r="V573">
        <v>0</v>
      </c>
    </row>
    <row r="574" spans="1:22" x14ac:dyDescent="0.25">
      <c r="A574" t="s">
        <v>4008</v>
      </c>
      <c r="B574" t="s">
        <v>6564</v>
      </c>
      <c r="C574" t="s">
        <v>6562</v>
      </c>
      <c r="E574" t="s">
        <v>6753</v>
      </c>
      <c r="F574" t="s">
        <v>4007</v>
      </c>
      <c r="G574" t="s">
        <v>6754</v>
      </c>
      <c r="H574">
        <v>82</v>
      </c>
      <c r="I574">
        <v>62</v>
      </c>
      <c r="J574">
        <v>21</v>
      </c>
      <c r="K574">
        <v>3</v>
      </c>
      <c r="L574">
        <v>2</v>
      </c>
      <c r="M574">
        <v>24</v>
      </c>
      <c r="N574">
        <v>7</v>
      </c>
      <c r="O574">
        <v>8</v>
      </c>
      <c r="P574">
        <v>5</v>
      </c>
      <c r="Q574">
        <v>4</v>
      </c>
      <c r="R574">
        <v>0</v>
      </c>
      <c r="S574">
        <v>0</v>
      </c>
      <c r="T574">
        <v>9</v>
      </c>
      <c r="U574">
        <v>10</v>
      </c>
      <c r="V574">
        <v>10</v>
      </c>
    </row>
    <row r="575" spans="1:22" x14ac:dyDescent="0.25">
      <c r="A575" t="s">
        <v>4011</v>
      </c>
      <c r="B575" t="s">
        <v>6564</v>
      </c>
      <c r="C575" t="s">
        <v>6562</v>
      </c>
      <c r="E575" t="s">
        <v>7928</v>
      </c>
      <c r="F575" t="s">
        <v>4010</v>
      </c>
      <c r="G575" t="s">
        <v>6567</v>
      </c>
      <c r="H575">
        <v>2</v>
      </c>
      <c r="I575">
        <v>1</v>
      </c>
      <c r="J575">
        <v>1</v>
      </c>
      <c r="K575">
        <v>0</v>
      </c>
      <c r="L575">
        <v>0</v>
      </c>
      <c r="M575">
        <v>0</v>
      </c>
      <c r="N575">
        <v>0</v>
      </c>
      <c r="O575">
        <v>0</v>
      </c>
      <c r="P575">
        <v>0</v>
      </c>
      <c r="Q575">
        <v>0</v>
      </c>
      <c r="R575">
        <v>2</v>
      </c>
      <c r="S575">
        <v>0</v>
      </c>
      <c r="T575">
        <v>0</v>
      </c>
      <c r="U575">
        <v>0</v>
      </c>
      <c r="V575">
        <v>0</v>
      </c>
    </row>
    <row r="576" spans="1:22" x14ac:dyDescent="0.25">
      <c r="A576" t="s">
        <v>4021</v>
      </c>
      <c r="B576" t="s">
        <v>6564</v>
      </c>
      <c r="C576" t="s">
        <v>6562</v>
      </c>
      <c r="E576" t="s">
        <v>8651</v>
      </c>
      <c r="F576" t="s">
        <v>4020</v>
      </c>
      <c r="G576" t="s">
        <v>6567</v>
      </c>
      <c r="H576">
        <v>9</v>
      </c>
      <c r="I576">
        <v>7</v>
      </c>
      <c r="J576">
        <v>4</v>
      </c>
      <c r="K576">
        <v>0</v>
      </c>
      <c r="L576">
        <v>2</v>
      </c>
      <c r="M576">
        <v>0</v>
      </c>
      <c r="N576">
        <v>0</v>
      </c>
      <c r="O576">
        <v>7</v>
      </c>
      <c r="P576">
        <v>2</v>
      </c>
      <c r="Q576">
        <v>0</v>
      </c>
      <c r="R576">
        <v>0</v>
      </c>
      <c r="S576">
        <v>0</v>
      </c>
      <c r="T576">
        <v>0</v>
      </c>
      <c r="U576">
        <v>0</v>
      </c>
      <c r="V576">
        <v>0</v>
      </c>
    </row>
    <row r="577" spans="1:22" x14ac:dyDescent="0.25">
      <c r="A577" t="s">
        <v>8652</v>
      </c>
      <c r="B577" t="s">
        <v>6564</v>
      </c>
      <c r="C577" t="s">
        <v>6562</v>
      </c>
      <c r="E577" t="s">
        <v>8653</v>
      </c>
      <c r="F577" t="s">
        <v>8654</v>
      </c>
      <c r="G577" t="s">
        <v>6567</v>
      </c>
      <c r="H577">
        <v>12</v>
      </c>
      <c r="I577">
        <v>10</v>
      </c>
      <c r="J577">
        <v>3</v>
      </c>
      <c r="K577">
        <v>3</v>
      </c>
      <c r="L577">
        <v>2</v>
      </c>
      <c r="M577">
        <v>4</v>
      </c>
      <c r="N577">
        <v>0</v>
      </c>
      <c r="O577">
        <v>1</v>
      </c>
      <c r="P577">
        <v>6</v>
      </c>
      <c r="Q577">
        <v>0</v>
      </c>
      <c r="R577">
        <v>3</v>
      </c>
      <c r="S577">
        <v>0</v>
      </c>
      <c r="T577">
        <v>0</v>
      </c>
      <c r="U577">
        <v>4</v>
      </c>
      <c r="V577">
        <v>0</v>
      </c>
    </row>
    <row r="578" spans="1:22" x14ac:dyDescent="0.25">
      <c r="A578" t="s">
        <v>4030</v>
      </c>
      <c r="B578" t="s">
        <v>6564</v>
      </c>
      <c r="C578" t="s">
        <v>6562</v>
      </c>
      <c r="E578" t="s">
        <v>8655</v>
      </c>
      <c r="F578" t="s">
        <v>4029</v>
      </c>
      <c r="G578" t="s">
        <v>6567</v>
      </c>
      <c r="H578">
        <v>1</v>
      </c>
      <c r="I578">
        <v>1</v>
      </c>
      <c r="J578">
        <v>0</v>
      </c>
      <c r="K578">
        <v>0</v>
      </c>
      <c r="L578">
        <v>0</v>
      </c>
      <c r="M578">
        <v>0</v>
      </c>
      <c r="N578">
        <v>0</v>
      </c>
      <c r="O578">
        <v>0</v>
      </c>
      <c r="P578">
        <v>0</v>
      </c>
      <c r="Q578">
        <v>0</v>
      </c>
      <c r="R578">
        <v>0</v>
      </c>
      <c r="S578">
        <v>0</v>
      </c>
      <c r="T578">
        <v>0</v>
      </c>
      <c r="U578">
        <v>0</v>
      </c>
      <c r="V578">
        <v>4</v>
      </c>
    </row>
    <row r="579" spans="1:22" x14ac:dyDescent="0.25">
      <c r="A579" t="s">
        <v>4035</v>
      </c>
      <c r="B579" t="s">
        <v>6564</v>
      </c>
      <c r="C579" t="s">
        <v>6562</v>
      </c>
      <c r="E579" t="s">
        <v>7877</v>
      </c>
      <c r="F579" t="s">
        <v>4034</v>
      </c>
      <c r="G579" t="s">
        <v>6567</v>
      </c>
      <c r="H579">
        <v>3</v>
      </c>
      <c r="I579">
        <v>3</v>
      </c>
      <c r="J579">
        <v>0</v>
      </c>
      <c r="K579">
        <v>0</v>
      </c>
      <c r="L579">
        <v>0</v>
      </c>
      <c r="M579">
        <v>0</v>
      </c>
      <c r="N579">
        <v>0</v>
      </c>
      <c r="O579">
        <v>0</v>
      </c>
      <c r="P579">
        <v>0</v>
      </c>
      <c r="Q579">
        <v>0</v>
      </c>
      <c r="R579">
        <v>0</v>
      </c>
      <c r="S579">
        <v>0</v>
      </c>
      <c r="T579">
        <v>0</v>
      </c>
      <c r="U579">
        <v>0</v>
      </c>
      <c r="V579">
        <v>1</v>
      </c>
    </row>
    <row r="580" spans="1:22" x14ac:dyDescent="0.25">
      <c r="A580" t="s">
        <v>8656</v>
      </c>
      <c r="B580" t="s">
        <v>6564</v>
      </c>
      <c r="C580" t="s">
        <v>6562</v>
      </c>
      <c r="E580" t="s">
        <v>8657</v>
      </c>
      <c r="F580" t="s">
        <v>4037</v>
      </c>
      <c r="G580" t="s">
        <v>8658</v>
      </c>
      <c r="H580">
        <v>10</v>
      </c>
      <c r="I580">
        <v>6</v>
      </c>
      <c r="J580">
        <v>4</v>
      </c>
      <c r="K580">
        <v>0</v>
      </c>
      <c r="L580">
        <v>0</v>
      </c>
      <c r="M580">
        <v>0</v>
      </c>
      <c r="N580">
        <v>0</v>
      </c>
      <c r="O580">
        <v>0</v>
      </c>
      <c r="P580">
        <v>7</v>
      </c>
      <c r="Q580">
        <v>0</v>
      </c>
      <c r="R580">
        <v>0</v>
      </c>
      <c r="S580">
        <v>0</v>
      </c>
      <c r="T580">
        <v>8</v>
      </c>
      <c r="U580">
        <v>1</v>
      </c>
      <c r="V580">
        <v>0</v>
      </c>
    </row>
    <row r="581" spans="1:22" x14ac:dyDescent="0.25">
      <c r="A581" t="s">
        <v>8659</v>
      </c>
      <c r="B581" t="s">
        <v>6564</v>
      </c>
      <c r="C581" t="s">
        <v>6562</v>
      </c>
      <c r="E581" t="s">
        <v>8660</v>
      </c>
      <c r="F581" t="s">
        <v>8661</v>
      </c>
      <c r="G581" t="s">
        <v>6567</v>
      </c>
      <c r="H581">
        <v>6</v>
      </c>
      <c r="I581">
        <v>6</v>
      </c>
      <c r="J581">
        <v>0</v>
      </c>
      <c r="K581">
        <v>3</v>
      </c>
      <c r="L581">
        <v>0</v>
      </c>
      <c r="M581">
        <v>0</v>
      </c>
      <c r="N581">
        <v>0</v>
      </c>
      <c r="O581">
        <v>0</v>
      </c>
      <c r="P581">
        <v>0</v>
      </c>
      <c r="Q581">
        <v>0</v>
      </c>
      <c r="R581">
        <v>0</v>
      </c>
      <c r="S581">
        <v>0</v>
      </c>
      <c r="T581">
        <v>1</v>
      </c>
      <c r="U581">
        <v>0</v>
      </c>
      <c r="V581">
        <v>0</v>
      </c>
    </row>
    <row r="582" spans="1:22" x14ac:dyDescent="0.25">
      <c r="A582" t="s">
        <v>4065</v>
      </c>
      <c r="B582" t="s">
        <v>6564</v>
      </c>
      <c r="C582" t="s">
        <v>6562</v>
      </c>
      <c r="E582" t="s">
        <v>8662</v>
      </c>
      <c r="F582" t="s">
        <v>4064</v>
      </c>
      <c r="G582" t="s">
        <v>8663</v>
      </c>
      <c r="H582">
        <v>7</v>
      </c>
      <c r="I582">
        <v>6</v>
      </c>
      <c r="J582">
        <v>3</v>
      </c>
      <c r="K582">
        <v>3</v>
      </c>
      <c r="L582">
        <v>0</v>
      </c>
      <c r="M582">
        <v>0</v>
      </c>
      <c r="N582">
        <v>0</v>
      </c>
      <c r="O582">
        <v>0</v>
      </c>
      <c r="P582">
        <v>0</v>
      </c>
      <c r="Q582">
        <v>0</v>
      </c>
      <c r="R582">
        <v>0</v>
      </c>
      <c r="S582">
        <v>0</v>
      </c>
      <c r="T582">
        <v>7</v>
      </c>
      <c r="U582">
        <v>5</v>
      </c>
      <c r="V582">
        <v>0</v>
      </c>
    </row>
    <row r="583" spans="1:22" x14ac:dyDescent="0.25">
      <c r="A583" t="s">
        <v>8664</v>
      </c>
      <c r="B583" t="s">
        <v>6564</v>
      </c>
      <c r="C583" t="s">
        <v>6562</v>
      </c>
      <c r="E583" t="s">
        <v>8665</v>
      </c>
      <c r="F583" t="s">
        <v>8666</v>
      </c>
      <c r="G583" t="s">
        <v>6567</v>
      </c>
      <c r="H583">
        <v>9</v>
      </c>
      <c r="I583">
        <v>7</v>
      </c>
      <c r="J583">
        <v>4</v>
      </c>
      <c r="K583">
        <v>0</v>
      </c>
      <c r="L583">
        <v>0</v>
      </c>
      <c r="M583">
        <v>1</v>
      </c>
      <c r="N583">
        <v>0</v>
      </c>
      <c r="O583">
        <v>0</v>
      </c>
      <c r="P583">
        <v>0</v>
      </c>
      <c r="Q583">
        <v>0</v>
      </c>
      <c r="R583">
        <v>4</v>
      </c>
      <c r="S583">
        <v>0</v>
      </c>
      <c r="T583">
        <v>1</v>
      </c>
      <c r="U583">
        <v>3</v>
      </c>
      <c r="V583">
        <v>0</v>
      </c>
    </row>
    <row r="584" spans="1:22" x14ac:dyDescent="0.25">
      <c r="A584" t="s">
        <v>4071</v>
      </c>
      <c r="B584" t="s">
        <v>6564</v>
      </c>
      <c r="C584" t="s">
        <v>6562</v>
      </c>
      <c r="E584" t="s">
        <v>7291</v>
      </c>
      <c r="F584" t="s">
        <v>4070</v>
      </c>
      <c r="G584" t="s">
        <v>7292</v>
      </c>
      <c r="H584">
        <v>2</v>
      </c>
      <c r="I584">
        <v>1</v>
      </c>
      <c r="J584">
        <v>1</v>
      </c>
      <c r="K584">
        <v>0</v>
      </c>
      <c r="L584">
        <v>0</v>
      </c>
      <c r="M584">
        <v>0</v>
      </c>
      <c r="N584">
        <v>0</v>
      </c>
      <c r="O584">
        <v>0</v>
      </c>
      <c r="P584">
        <v>0</v>
      </c>
      <c r="Q584">
        <v>2</v>
      </c>
      <c r="R584">
        <v>0</v>
      </c>
      <c r="S584">
        <v>0</v>
      </c>
      <c r="T584">
        <v>0</v>
      </c>
      <c r="U584">
        <v>0</v>
      </c>
      <c r="V584">
        <v>0</v>
      </c>
    </row>
    <row r="585" spans="1:22" x14ac:dyDescent="0.25">
      <c r="A585" t="s">
        <v>4074</v>
      </c>
      <c r="B585" t="s">
        <v>6564</v>
      </c>
      <c r="C585" t="s">
        <v>6562</v>
      </c>
      <c r="E585" t="s">
        <v>6674</v>
      </c>
      <c r="F585" t="s">
        <v>4073</v>
      </c>
      <c r="G585" t="s">
        <v>6675</v>
      </c>
      <c r="H585">
        <v>58</v>
      </c>
      <c r="I585">
        <v>46</v>
      </c>
      <c r="J585">
        <v>14</v>
      </c>
      <c r="K585">
        <v>0</v>
      </c>
      <c r="L585">
        <v>0</v>
      </c>
      <c r="M585">
        <v>0</v>
      </c>
      <c r="N585">
        <v>3</v>
      </c>
      <c r="O585">
        <v>5</v>
      </c>
      <c r="P585">
        <v>26</v>
      </c>
      <c r="Q585">
        <v>1</v>
      </c>
      <c r="R585">
        <v>5</v>
      </c>
      <c r="S585">
        <v>5</v>
      </c>
      <c r="T585">
        <v>6</v>
      </c>
      <c r="U585">
        <v>4</v>
      </c>
      <c r="V585">
        <v>3</v>
      </c>
    </row>
    <row r="586" spans="1:22" x14ac:dyDescent="0.25">
      <c r="A586" t="s">
        <v>4076</v>
      </c>
      <c r="B586" t="s">
        <v>6564</v>
      </c>
      <c r="C586" t="s">
        <v>6562</v>
      </c>
      <c r="E586" t="s">
        <v>8667</v>
      </c>
      <c r="F586" t="s">
        <v>4075</v>
      </c>
      <c r="G586" t="s">
        <v>8668</v>
      </c>
      <c r="H586">
        <v>3</v>
      </c>
      <c r="I586">
        <v>3</v>
      </c>
      <c r="J586">
        <v>0</v>
      </c>
      <c r="K586">
        <v>0</v>
      </c>
      <c r="L586">
        <v>0</v>
      </c>
      <c r="M586">
        <v>0</v>
      </c>
      <c r="N586">
        <v>0</v>
      </c>
      <c r="O586">
        <v>0</v>
      </c>
      <c r="P586">
        <v>0</v>
      </c>
      <c r="Q586">
        <v>0</v>
      </c>
      <c r="R586">
        <v>0</v>
      </c>
      <c r="S586">
        <v>0</v>
      </c>
      <c r="T586">
        <v>0</v>
      </c>
      <c r="U586">
        <v>0</v>
      </c>
      <c r="V586">
        <v>3</v>
      </c>
    </row>
    <row r="587" spans="1:22" x14ac:dyDescent="0.25">
      <c r="A587" t="s">
        <v>4085</v>
      </c>
      <c r="B587" t="s">
        <v>6564</v>
      </c>
      <c r="C587" t="s">
        <v>6562</v>
      </c>
      <c r="F587" t="s">
        <v>4084</v>
      </c>
      <c r="G587" t="s">
        <v>7100</v>
      </c>
      <c r="H587">
        <v>6</v>
      </c>
      <c r="I587">
        <v>5</v>
      </c>
      <c r="J587">
        <v>3</v>
      </c>
      <c r="K587">
        <v>0</v>
      </c>
      <c r="L587">
        <v>0</v>
      </c>
      <c r="M587">
        <v>0</v>
      </c>
      <c r="N587">
        <v>0</v>
      </c>
      <c r="O587">
        <v>0</v>
      </c>
      <c r="P587">
        <v>7</v>
      </c>
      <c r="Q587">
        <v>0</v>
      </c>
      <c r="R587">
        <v>0</v>
      </c>
      <c r="S587">
        <v>0</v>
      </c>
      <c r="T587">
        <v>0</v>
      </c>
      <c r="U587">
        <v>8</v>
      </c>
      <c r="V587">
        <v>0</v>
      </c>
    </row>
    <row r="588" spans="1:22" x14ac:dyDescent="0.25">
      <c r="A588" t="s">
        <v>4087</v>
      </c>
      <c r="B588" t="s">
        <v>6564</v>
      </c>
      <c r="C588" t="s">
        <v>6562</v>
      </c>
      <c r="E588" t="s">
        <v>7354</v>
      </c>
      <c r="F588" t="s">
        <v>4086</v>
      </c>
      <c r="G588" t="s">
        <v>6567</v>
      </c>
      <c r="H588">
        <v>20</v>
      </c>
      <c r="I588">
        <v>16</v>
      </c>
      <c r="J588">
        <v>6</v>
      </c>
      <c r="K588">
        <v>0</v>
      </c>
      <c r="L588">
        <v>0</v>
      </c>
      <c r="M588">
        <v>0</v>
      </c>
      <c r="N588">
        <v>31</v>
      </c>
      <c r="O588">
        <v>0</v>
      </c>
      <c r="P588">
        <v>27</v>
      </c>
      <c r="Q588">
        <v>1</v>
      </c>
      <c r="R588">
        <v>0</v>
      </c>
      <c r="S588">
        <v>0</v>
      </c>
      <c r="T588">
        <v>0</v>
      </c>
      <c r="U588">
        <v>0</v>
      </c>
      <c r="V588">
        <v>0</v>
      </c>
    </row>
    <row r="589" spans="1:22" x14ac:dyDescent="0.25">
      <c r="A589" t="s">
        <v>4091</v>
      </c>
      <c r="B589" t="s">
        <v>6564</v>
      </c>
      <c r="C589" t="s">
        <v>6562</v>
      </c>
      <c r="E589" t="s">
        <v>7780</v>
      </c>
      <c r="F589" t="s">
        <v>4090</v>
      </c>
      <c r="G589" t="s">
        <v>7781</v>
      </c>
      <c r="H589">
        <v>3</v>
      </c>
      <c r="I589">
        <v>3</v>
      </c>
      <c r="J589">
        <v>0</v>
      </c>
      <c r="K589">
        <v>0</v>
      </c>
      <c r="L589">
        <v>0</v>
      </c>
      <c r="M589">
        <v>0</v>
      </c>
      <c r="N589">
        <v>1</v>
      </c>
      <c r="O589">
        <v>0</v>
      </c>
      <c r="P589">
        <v>0</v>
      </c>
      <c r="Q589">
        <v>0</v>
      </c>
      <c r="R589">
        <v>0</v>
      </c>
      <c r="S589">
        <v>0</v>
      </c>
      <c r="T589">
        <v>0</v>
      </c>
      <c r="U589">
        <v>0</v>
      </c>
      <c r="V589">
        <v>0</v>
      </c>
    </row>
    <row r="590" spans="1:22" x14ac:dyDescent="0.25">
      <c r="A590" t="s">
        <v>8669</v>
      </c>
      <c r="B590" t="s">
        <v>6564</v>
      </c>
      <c r="C590" t="s">
        <v>6562</v>
      </c>
      <c r="E590" t="s">
        <v>8670</v>
      </c>
      <c r="F590" t="s">
        <v>8671</v>
      </c>
      <c r="G590" t="s">
        <v>6567</v>
      </c>
      <c r="H590">
        <v>12</v>
      </c>
      <c r="I590">
        <v>12</v>
      </c>
      <c r="J590">
        <v>0</v>
      </c>
      <c r="K590">
        <v>0</v>
      </c>
      <c r="L590">
        <v>0</v>
      </c>
      <c r="M590">
        <v>0</v>
      </c>
      <c r="N590">
        <v>0</v>
      </c>
      <c r="O590">
        <v>0</v>
      </c>
      <c r="P590">
        <v>0</v>
      </c>
      <c r="Q590">
        <v>0</v>
      </c>
      <c r="R590">
        <v>0</v>
      </c>
      <c r="S590">
        <v>3</v>
      </c>
      <c r="T590">
        <v>0</v>
      </c>
      <c r="U590">
        <v>0</v>
      </c>
      <c r="V590">
        <v>0</v>
      </c>
    </row>
    <row r="591" spans="1:22" x14ac:dyDescent="0.25">
      <c r="A591" t="s">
        <v>4096</v>
      </c>
      <c r="B591" t="s">
        <v>6564</v>
      </c>
      <c r="C591" t="s">
        <v>6562</v>
      </c>
      <c r="E591" t="s">
        <v>8672</v>
      </c>
      <c r="F591" t="s">
        <v>4095</v>
      </c>
      <c r="G591" t="s">
        <v>6567</v>
      </c>
      <c r="H591">
        <v>17</v>
      </c>
      <c r="I591">
        <v>12</v>
      </c>
      <c r="J591">
        <v>5</v>
      </c>
      <c r="K591">
        <v>8</v>
      </c>
      <c r="L591">
        <v>0</v>
      </c>
      <c r="M591">
        <v>8</v>
      </c>
      <c r="N591">
        <v>0</v>
      </c>
      <c r="O591">
        <v>0</v>
      </c>
      <c r="P591">
        <v>1</v>
      </c>
      <c r="Q591">
        <v>11</v>
      </c>
      <c r="R591">
        <v>0</v>
      </c>
      <c r="S591">
        <v>0</v>
      </c>
      <c r="T591">
        <v>0</v>
      </c>
      <c r="U591">
        <v>7</v>
      </c>
      <c r="V591">
        <v>0</v>
      </c>
    </row>
    <row r="592" spans="1:22" x14ac:dyDescent="0.25">
      <c r="A592" t="s">
        <v>4102</v>
      </c>
      <c r="B592" t="s">
        <v>6564</v>
      </c>
      <c r="C592" t="s">
        <v>6562</v>
      </c>
      <c r="E592" t="s">
        <v>7306</v>
      </c>
      <c r="F592" t="s">
        <v>4101</v>
      </c>
      <c r="G592" t="s">
        <v>7307</v>
      </c>
      <c r="H592">
        <v>4</v>
      </c>
      <c r="I592">
        <v>3</v>
      </c>
      <c r="J592">
        <v>3</v>
      </c>
      <c r="K592">
        <v>0</v>
      </c>
      <c r="L592">
        <v>0</v>
      </c>
      <c r="M592">
        <v>0</v>
      </c>
      <c r="N592">
        <v>0</v>
      </c>
      <c r="O592">
        <v>0</v>
      </c>
      <c r="P592">
        <v>0</v>
      </c>
      <c r="Q592">
        <v>0</v>
      </c>
      <c r="R592">
        <v>0</v>
      </c>
      <c r="S592">
        <v>4</v>
      </c>
      <c r="T592">
        <v>0</v>
      </c>
      <c r="U592">
        <v>0</v>
      </c>
      <c r="V592">
        <v>3</v>
      </c>
    </row>
    <row r="593" spans="1:22" x14ac:dyDescent="0.25">
      <c r="A593" t="s">
        <v>4116</v>
      </c>
      <c r="B593" t="s">
        <v>6564</v>
      </c>
      <c r="C593" t="s">
        <v>6562</v>
      </c>
      <c r="E593" t="s">
        <v>8673</v>
      </c>
      <c r="F593" t="s">
        <v>4115</v>
      </c>
      <c r="G593" t="s">
        <v>6567</v>
      </c>
      <c r="H593">
        <v>5</v>
      </c>
      <c r="I593">
        <v>2</v>
      </c>
      <c r="J593">
        <v>3</v>
      </c>
      <c r="K593">
        <v>1</v>
      </c>
      <c r="L593">
        <v>1</v>
      </c>
      <c r="M593">
        <v>0</v>
      </c>
      <c r="N593">
        <v>0</v>
      </c>
      <c r="O593">
        <v>0</v>
      </c>
      <c r="P593">
        <v>0</v>
      </c>
      <c r="Q593">
        <v>0</v>
      </c>
      <c r="R593">
        <v>0</v>
      </c>
      <c r="S593">
        <v>0</v>
      </c>
      <c r="T593">
        <v>1</v>
      </c>
      <c r="U593">
        <v>0</v>
      </c>
      <c r="V593">
        <v>0</v>
      </c>
    </row>
    <row r="594" spans="1:22" x14ac:dyDescent="0.25">
      <c r="A594" t="s">
        <v>8674</v>
      </c>
      <c r="B594" t="s">
        <v>6564</v>
      </c>
      <c r="C594" t="s">
        <v>6562</v>
      </c>
      <c r="E594" t="s">
        <v>8675</v>
      </c>
      <c r="F594" t="s">
        <v>8676</v>
      </c>
      <c r="G594" t="s">
        <v>6567</v>
      </c>
      <c r="H594">
        <v>3</v>
      </c>
      <c r="I594">
        <v>3</v>
      </c>
      <c r="J594">
        <v>2</v>
      </c>
      <c r="K594">
        <v>0</v>
      </c>
      <c r="L594">
        <v>0</v>
      </c>
      <c r="M594">
        <v>0</v>
      </c>
      <c r="N594">
        <v>0</v>
      </c>
      <c r="O594">
        <v>0</v>
      </c>
      <c r="P594">
        <v>0</v>
      </c>
      <c r="Q594">
        <v>2</v>
      </c>
      <c r="R594">
        <v>1</v>
      </c>
      <c r="S594">
        <v>0</v>
      </c>
      <c r="T594">
        <v>0</v>
      </c>
      <c r="U594">
        <v>0</v>
      </c>
      <c r="V594">
        <v>0</v>
      </c>
    </row>
    <row r="595" spans="1:22" x14ac:dyDescent="0.25">
      <c r="A595" t="s">
        <v>4122</v>
      </c>
      <c r="B595" t="s">
        <v>6564</v>
      </c>
      <c r="C595" t="s">
        <v>6562</v>
      </c>
      <c r="E595" t="s">
        <v>8677</v>
      </c>
      <c r="F595" t="s">
        <v>4121</v>
      </c>
      <c r="G595" t="s">
        <v>6567</v>
      </c>
      <c r="H595">
        <v>2</v>
      </c>
      <c r="I595">
        <v>1</v>
      </c>
      <c r="J595">
        <v>1</v>
      </c>
      <c r="K595">
        <v>0</v>
      </c>
      <c r="L595">
        <v>0</v>
      </c>
      <c r="M595">
        <v>0</v>
      </c>
      <c r="N595">
        <v>0</v>
      </c>
      <c r="O595">
        <v>0</v>
      </c>
      <c r="P595">
        <v>0</v>
      </c>
      <c r="Q595">
        <v>0</v>
      </c>
      <c r="R595">
        <v>5</v>
      </c>
      <c r="S595">
        <v>0</v>
      </c>
      <c r="T595">
        <v>0</v>
      </c>
      <c r="U595">
        <v>0</v>
      </c>
      <c r="V595">
        <v>0</v>
      </c>
    </row>
    <row r="596" spans="1:22" x14ac:dyDescent="0.25">
      <c r="A596" t="s">
        <v>4124</v>
      </c>
      <c r="B596" t="s">
        <v>6564</v>
      </c>
      <c r="C596" t="s">
        <v>6562</v>
      </c>
      <c r="E596" t="s">
        <v>7949</v>
      </c>
      <c r="F596" t="s">
        <v>4123</v>
      </c>
      <c r="G596" t="s">
        <v>6567</v>
      </c>
      <c r="H596">
        <v>4</v>
      </c>
      <c r="I596">
        <v>3</v>
      </c>
      <c r="J596">
        <v>3</v>
      </c>
      <c r="K596">
        <v>0</v>
      </c>
      <c r="L596">
        <v>0</v>
      </c>
      <c r="M596">
        <v>0</v>
      </c>
      <c r="N596">
        <v>0</v>
      </c>
      <c r="O596">
        <v>0</v>
      </c>
      <c r="P596">
        <v>0</v>
      </c>
      <c r="Q596">
        <v>0</v>
      </c>
      <c r="R596">
        <v>0</v>
      </c>
      <c r="S596">
        <v>8</v>
      </c>
      <c r="T596">
        <v>0</v>
      </c>
      <c r="U596">
        <v>0</v>
      </c>
      <c r="V596">
        <v>0</v>
      </c>
    </row>
    <row r="597" spans="1:22" x14ac:dyDescent="0.25">
      <c r="A597" t="s">
        <v>4144</v>
      </c>
      <c r="B597" t="s">
        <v>6564</v>
      </c>
      <c r="C597" t="s">
        <v>6562</v>
      </c>
      <c r="E597" t="s">
        <v>8678</v>
      </c>
      <c r="F597" t="s">
        <v>4143</v>
      </c>
      <c r="G597" t="s">
        <v>8679</v>
      </c>
      <c r="H597">
        <v>7</v>
      </c>
      <c r="I597">
        <v>4</v>
      </c>
      <c r="J597">
        <v>3</v>
      </c>
      <c r="K597">
        <v>3</v>
      </c>
      <c r="L597">
        <v>0</v>
      </c>
      <c r="M597">
        <v>0</v>
      </c>
      <c r="N597">
        <v>0</v>
      </c>
      <c r="O597">
        <v>0</v>
      </c>
      <c r="P597">
        <v>0</v>
      </c>
      <c r="Q597">
        <v>0</v>
      </c>
      <c r="R597">
        <v>8</v>
      </c>
      <c r="S597">
        <v>1</v>
      </c>
      <c r="T597">
        <v>0</v>
      </c>
      <c r="U597">
        <v>0</v>
      </c>
      <c r="V597">
        <v>0</v>
      </c>
    </row>
    <row r="598" spans="1:22" x14ac:dyDescent="0.25">
      <c r="A598" t="s">
        <v>4159</v>
      </c>
      <c r="B598" t="s">
        <v>6564</v>
      </c>
      <c r="C598" t="s">
        <v>6562</v>
      </c>
      <c r="E598" t="s">
        <v>8680</v>
      </c>
      <c r="F598" t="s">
        <v>4158</v>
      </c>
      <c r="G598" t="s">
        <v>6567</v>
      </c>
      <c r="H598">
        <v>11</v>
      </c>
      <c r="I598">
        <v>8</v>
      </c>
      <c r="J598">
        <v>5</v>
      </c>
      <c r="K598">
        <v>14</v>
      </c>
      <c r="L598">
        <v>3</v>
      </c>
      <c r="M598">
        <v>0</v>
      </c>
      <c r="N598">
        <v>0</v>
      </c>
      <c r="O598">
        <v>0</v>
      </c>
      <c r="P598">
        <v>1</v>
      </c>
      <c r="Q598">
        <v>0</v>
      </c>
      <c r="R598">
        <v>0</v>
      </c>
      <c r="S598">
        <v>0</v>
      </c>
      <c r="T598">
        <v>0</v>
      </c>
      <c r="U598">
        <v>0</v>
      </c>
      <c r="V598">
        <v>0</v>
      </c>
    </row>
    <row r="599" spans="1:22" x14ac:dyDescent="0.25">
      <c r="A599" t="s">
        <v>8681</v>
      </c>
      <c r="B599" t="s">
        <v>6564</v>
      </c>
      <c r="C599" t="s">
        <v>6562</v>
      </c>
      <c r="E599" t="s">
        <v>8682</v>
      </c>
      <c r="F599" t="s">
        <v>4163</v>
      </c>
      <c r="G599" t="s">
        <v>6567</v>
      </c>
      <c r="H599">
        <v>7</v>
      </c>
      <c r="I599">
        <v>5</v>
      </c>
      <c r="J599">
        <v>4</v>
      </c>
      <c r="K599">
        <v>4</v>
      </c>
      <c r="L599">
        <v>2</v>
      </c>
      <c r="M599">
        <v>0</v>
      </c>
      <c r="N599">
        <v>0</v>
      </c>
      <c r="O599">
        <v>0</v>
      </c>
      <c r="P599">
        <v>0</v>
      </c>
      <c r="Q599">
        <v>0</v>
      </c>
      <c r="R599">
        <v>0</v>
      </c>
      <c r="S599">
        <v>0</v>
      </c>
      <c r="T599">
        <v>0</v>
      </c>
      <c r="U599">
        <v>0</v>
      </c>
      <c r="V599">
        <v>0</v>
      </c>
    </row>
    <row r="600" spans="1:22" x14ac:dyDescent="0.25">
      <c r="A600" t="s">
        <v>8683</v>
      </c>
      <c r="B600" t="s">
        <v>6564</v>
      </c>
      <c r="C600" t="s">
        <v>6562</v>
      </c>
      <c r="E600" t="s">
        <v>8684</v>
      </c>
      <c r="F600" t="s">
        <v>4165</v>
      </c>
      <c r="G600" t="s">
        <v>6567</v>
      </c>
      <c r="H600">
        <v>3</v>
      </c>
      <c r="I600">
        <v>3</v>
      </c>
      <c r="J600">
        <v>0</v>
      </c>
      <c r="K600">
        <v>0</v>
      </c>
      <c r="L600">
        <v>0</v>
      </c>
      <c r="M600">
        <v>0</v>
      </c>
      <c r="N600">
        <v>0</v>
      </c>
      <c r="O600">
        <v>0</v>
      </c>
      <c r="P600">
        <v>0</v>
      </c>
      <c r="Q600">
        <v>0</v>
      </c>
      <c r="R600">
        <v>0</v>
      </c>
      <c r="S600">
        <v>0</v>
      </c>
      <c r="T600">
        <v>3</v>
      </c>
      <c r="U600">
        <v>0</v>
      </c>
      <c r="V600">
        <v>0</v>
      </c>
    </row>
    <row r="601" spans="1:22" x14ac:dyDescent="0.25">
      <c r="A601" t="s">
        <v>4178</v>
      </c>
      <c r="B601" t="s">
        <v>6564</v>
      </c>
      <c r="C601" t="s">
        <v>6562</v>
      </c>
      <c r="E601" t="s">
        <v>8685</v>
      </c>
      <c r="F601" t="s">
        <v>4177</v>
      </c>
      <c r="G601" t="s">
        <v>6567</v>
      </c>
      <c r="H601">
        <v>2</v>
      </c>
      <c r="I601">
        <v>2</v>
      </c>
      <c r="J601">
        <v>0</v>
      </c>
      <c r="K601">
        <v>0</v>
      </c>
      <c r="L601">
        <v>0</v>
      </c>
      <c r="M601">
        <v>0</v>
      </c>
      <c r="N601">
        <v>0</v>
      </c>
      <c r="O601">
        <v>0</v>
      </c>
      <c r="P601">
        <v>1</v>
      </c>
      <c r="Q601">
        <v>0</v>
      </c>
      <c r="R601">
        <v>0</v>
      </c>
      <c r="S601">
        <v>0</v>
      </c>
      <c r="T601">
        <v>0</v>
      </c>
      <c r="U601">
        <v>0</v>
      </c>
      <c r="V601">
        <v>3</v>
      </c>
    </row>
    <row r="602" spans="1:22" x14ac:dyDescent="0.25">
      <c r="A602" t="s">
        <v>4191</v>
      </c>
      <c r="B602" t="s">
        <v>6564</v>
      </c>
      <c r="C602" t="s">
        <v>6562</v>
      </c>
      <c r="E602" t="s">
        <v>7735</v>
      </c>
      <c r="F602" t="s">
        <v>4190</v>
      </c>
      <c r="G602" t="s">
        <v>6567</v>
      </c>
      <c r="H602">
        <v>4</v>
      </c>
      <c r="I602">
        <v>3</v>
      </c>
      <c r="J602">
        <v>3</v>
      </c>
      <c r="K602">
        <v>0</v>
      </c>
      <c r="L602">
        <v>4</v>
      </c>
      <c r="M602">
        <v>0</v>
      </c>
      <c r="N602">
        <v>0</v>
      </c>
      <c r="O602">
        <v>0</v>
      </c>
      <c r="P602">
        <v>0</v>
      </c>
      <c r="Q602">
        <v>0</v>
      </c>
      <c r="R602">
        <v>0</v>
      </c>
      <c r="S602">
        <v>0</v>
      </c>
      <c r="T602">
        <v>0</v>
      </c>
      <c r="U602">
        <v>0</v>
      </c>
      <c r="V602">
        <v>0</v>
      </c>
    </row>
    <row r="603" spans="1:22" x14ac:dyDescent="0.25">
      <c r="A603" t="s">
        <v>4216</v>
      </c>
      <c r="B603" t="s">
        <v>6564</v>
      </c>
      <c r="C603" t="s">
        <v>6562</v>
      </c>
      <c r="E603" t="s">
        <v>7190</v>
      </c>
      <c r="F603" t="s">
        <v>4215</v>
      </c>
      <c r="G603" t="s">
        <v>6567</v>
      </c>
      <c r="H603">
        <v>5</v>
      </c>
      <c r="I603">
        <v>4</v>
      </c>
      <c r="J603">
        <v>1</v>
      </c>
      <c r="K603">
        <v>0</v>
      </c>
      <c r="L603">
        <v>0</v>
      </c>
      <c r="M603">
        <v>1</v>
      </c>
      <c r="N603">
        <v>0</v>
      </c>
      <c r="O603">
        <v>0</v>
      </c>
      <c r="P603">
        <v>0</v>
      </c>
      <c r="Q603">
        <v>0</v>
      </c>
      <c r="R603">
        <v>2</v>
      </c>
      <c r="S603">
        <v>0</v>
      </c>
      <c r="T603">
        <v>0</v>
      </c>
      <c r="U603">
        <v>0</v>
      </c>
      <c r="V603">
        <v>0</v>
      </c>
    </row>
    <row r="604" spans="1:22" x14ac:dyDescent="0.25">
      <c r="A604" t="s">
        <v>4219</v>
      </c>
      <c r="B604" t="s">
        <v>6564</v>
      </c>
      <c r="C604" t="s">
        <v>6562</v>
      </c>
      <c r="E604" t="s">
        <v>8038</v>
      </c>
      <c r="F604" t="s">
        <v>4218</v>
      </c>
      <c r="G604" t="s">
        <v>6567</v>
      </c>
      <c r="H604">
        <v>3</v>
      </c>
      <c r="I604">
        <v>3</v>
      </c>
      <c r="J604">
        <v>0</v>
      </c>
      <c r="K604">
        <v>4</v>
      </c>
      <c r="L604">
        <v>0</v>
      </c>
      <c r="M604">
        <v>0</v>
      </c>
      <c r="N604">
        <v>0</v>
      </c>
      <c r="O604">
        <v>0</v>
      </c>
      <c r="P604">
        <v>0</v>
      </c>
      <c r="Q604">
        <v>0</v>
      </c>
      <c r="R604">
        <v>0</v>
      </c>
      <c r="S604">
        <v>0</v>
      </c>
      <c r="T604">
        <v>0</v>
      </c>
      <c r="U604">
        <v>0</v>
      </c>
      <c r="V604">
        <v>0</v>
      </c>
    </row>
    <row r="605" spans="1:22" x14ac:dyDescent="0.25">
      <c r="A605" t="s">
        <v>4272</v>
      </c>
      <c r="B605" t="s">
        <v>6564</v>
      </c>
      <c r="C605" t="s">
        <v>6562</v>
      </c>
      <c r="E605" t="s">
        <v>8080</v>
      </c>
      <c r="F605" t="s">
        <v>4271</v>
      </c>
      <c r="G605" t="s">
        <v>8081</v>
      </c>
      <c r="H605">
        <v>3</v>
      </c>
      <c r="I605">
        <v>3</v>
      </c>
      <c r="J605">
        <v>0</v>
      </c>
      <c r="K605">
        <v>0</v>
      </c>
      <c r="L605">
        <v>0</v>
      </c>
      <c r="M605">
        <v>0</v>
      </c>
      <c r="N605">
        <v>1</v>
      </c>
      <c r="O605">
        <v>0</v>
      </c>
      <c r="P605">
        <v>0</v>
      </c>
      <c r="Q605">
        <v>0</v>
      </c>
      <c r="R605">
        <v>0</v>
      </c>
      <c r="S605">
        <v>0</v>
      </c>
      <c r="T605">
        <v>0</v>
      </c>
      <c r="U605">
        <v>0</v>
      </c>
      <c r="V605">
        <v>0</v>
      </c>
    </row>
    <row r="606" spans="1:22" x14ac:dyDescent="0.25">
      <c r="A606" t="s">
        <v>4284</v>
      </c>
      <c r="B606" t="s">
        <v>6564</v>
      </c>
      <c r="C606" t="s">
        <v>6562</v>
      </c>
      <c r="E606" t="s">
        <v>6831</v>
      </c>
      <c r="F606" t="s">
        <v>4283</v>
      </c>
      <c r="G606" t="s">
        <v>6832</v>
      </c>
      <c r="H606">
        <v>2</v>
      </c>
      <c r="I606">
        <v>0</v>
      </c>
      <c r="J606">
        <v>2</v>
      </c>
      <c r="K606">
        <v>0</v>
      </c>
      <c r="L606">
        <v>0</v>
      </c>
      <c r="M606">
        <v>0</v>
      </c>
      <c r="N606">
        <v>0</v>
      </c>
      <c r="O606">
        <v>0</v>
      </c>
      <c r="P606">
        <v>0</v>
      </c>
      <c r="Q606">
        <v>0</v>
      </c>
      <c r="R606">
        <v>1</v>
      </c>
      <c r="S606">
        <v>0</v>
      </c>
      <c r="T606">
        <v>0</v>
      </c>
      <c r="U606">
        <v>0</v>
      </c>
      <c r="V606">
        <v>0</v>
      </c>
    </row>
    <row r="607" spans="1:22" x14ac:dyDescent="0.25">
      <c r="A607" t="s">
        <v>4298</v>
      </c>
      <c r="B607" t="s">
        <v>6564</v>
      </c>
      <c r="C607" t="s">
        <v>6562</v>
      </c>
      <c r="E607" t="s">
        <v>8686</v>
      </c>
      <c r="F607" t="s">
        <v>4297</v>
      </c>
      <c r="G607" t="s">
        <v>6567</v>
      </c>
      <c r="H607">
        <v>4</v>
      </c>
      <c r="I607">
        <v>4</v>
      </c>
      <c r="J607">
        <v>0</v>
      </c>
      <c r="K607">
        <v>0</v>
      </c>
      <c r="L607">
        <v>0</v>
      </c>
      <c r="M607">
        <v>0</v>
      </c>
      <c r="N607">
        <v>5</v>
      </c>
      <c r="O607">
        <v>0</v>
      </c>
      <c r="P607">
        <v>0</v>
      </c>
      <c r="Q607">
        <v>0</v>
      </c>
      <c r="R607">
        <v>0</v>
      </c>
      <c r="S607">
        <v>0</v>
      </c>
      <c r="T607">
        <v>0</v>
      </c>
      <c r="U607">
        <v>0</v>
      </c>
      <c r="V607">
        <v>0</v>
      </c>
    </row>
    <row r="608" spans="1:22" x14ac:dyDescent="0.25">
      <c r="A608" t="s">
        <v>4301</v>
      </c>
      <c r="B608" t="s">
        <v>6564</v>
      </c>
      <c r="C608" t="s">
        <v>6562</v>
      </c>
      <c r="E608" t="s">
        <v>7905</v>
      </c>
      <c r="F608" t="s">
        <v>4300</v>
      </c>
      <c r="G608" t="s">
        <v>6567</v>
      </c>
      <c r="H608">
        <v>1</v>
      </c>
      <c r="I608">
        <v>1</v>
      </c>
      <c r="J608">
        <v>0</v>
      </c>
      <c r="K608">
        <v>0</v>
      </c>
      <c r="L608">
        <v>0</v>
      </c>
      <c r="M608">
        <v>0</v>
      </c>
      <c r="N608">
        <v>0</v>
      </c>
      <c r="O608">
        <v>0</v>
      </c>
      <c r="P608">
        <v>0</v>
      </c>
      <c r="Q608">
        <v>0</v>
      </c>
      <c r="R608">
        <v>0</v>
      </c>
      <c r="S608">
        <v>1</v>
      </c>
      <c r="T608">
        <v>0</v>
      </c>
      <c r="U608">
        <v>0</v>
      </c>
      <c r="V608">
        <v>0</v>
      </c>
    </row>
    <row r="609" spans="1:22" x14ac:dyDescent="0.25">
      <c r="A609" t="s">
        <v>4304</v>
      </c>
      <c r="B609" t="s">
        <v>6564</v>
      </c>
      <c r="C609" t="s">
        <v>6562</v>
      </c>
      <c r="E609" t="s">
        <v>8687</v>
      </c>
      <c r="F609" t="s">
        <v>4303</v>
      </c>
      <c r="G609" t="s">
        <v>8688</v>
      </c>
      <c r="H609">
        <v>1</v>
      </c>
      <c r="I609">
        <v>1</v>
      </c>
      <c r="J609">
        <v>0</v>
      </c>
      <c r="K609">
        <v>0</v>
      </c>
      <c r="L609">
        <v>0</v>
      </c>
      <c r="M609">
        <v>0</v>
      </c>
      <c r="N609">
        <v>0</v>
      </c>
      <c r="O609">
        <v>0</v>
      </c>
      <c r="P609">
        <v>0</v>
      </c>
      <c r="Q609">
        <v>0</v>
      </c>
      <c r="R609">
        <v>1</v>
      </c>
      <c r="S609">
        <v>0</v>
      </c>
      <c r="T609">
        <v>0</v>
      </c>
      <c r="U609">
        <v>0</v>
      </c>
      <c r="V609">
        <v>0</v>
      </c>
    </row>
    <row r="610" spans="1:22" x14ac:dyDescent="0.25">
      <c r="A610" t="s">
        <v>4307</v>
      </c>
      <c r="B610" t="s">
        <v>6564</v>
      </c>
      <c r="C610" t="s">
        <v>6562</v>
      </c>
      <c r="E610" t="s">
        <v>7399</v>
      </c>
      <c r="F610" t="s">
        <v>4306</v>
      </c>
      <c r="G610" t="s">
        <v>6567</v>
      </c>
      <c r="H610">
        <v>9</v>
      </c>
      <c r="I610">
        <v>5</v>
      </c>
      <c r="J610">
        <v>5</v>
      </c>
      <c r="K610">
        <v>0</v>
      </c>
      <c r="L610">
        <v>0</v>
      </c>
      <c r="M610">
        <v>0</v>
      </c>
      <c r="N610">
        <v>0</v>
      </c>
      <c r="O610">
        <v>0</v>
      </c>
      <c r="P610">
        <v>2</v>
      </c>
      <c r="Q610">
        <v>0</v>
      </c>
      <c r="R610">
        <v>0</v>
      </c>
      <c r="S610">
        <v>2</v>
      </c>
      <c r="T610">
        <v>0</v>
      </c>
      <c r="U610">
        <v>0</v>
      </c>
      <c r="V610">
        <v>0</v>
      </c>
    </row>
    <row r="611" spans="1:22" x14ac:dyDescent="0.25">
      <c r="A611" t="s">
        <v>4309</v>
      </c>
      <c r="B611" t="s">
        <v>6564</v>
      </c>
      <c r="C611" t="s">
        <v>6562</v>
      </c>
      <c r="E611" t="s">
        <v>8689</v>
      </c>
      <c r="F611" t="s">
        <v>4308</v>
      </c>
      <c r="G611" t="s">
        <v>6567</v>
      </c>
      <c r="H611">
        <v>2</v>
      </c>
      <c r="I611">
        <v>2</v>
      </c>
      <c r="J611">
        <v>0</v>
      </c>
      <c r="K611">
        <v>0</v>
      </c>
      <c r="L611">
        <v>0</v>
      </c>
      <c r="M611">
        <v>0</v>
      </c>
      <c r="N611">
        <v>2</v>
      </c>
      <c r="O611">
        <v>0</v>
      </c>
      <c r="P611">
        <v>0</v>
      </c>
      <c r="Q611">
        <v>0</v>
      </c>
      <c r="R611">
        <v>0</v>
      </c>
      <c r="S611">
        <v>0</v>
      </c>
      <c r="T611">
        <v>0</v>
      </c>
      <c r="U611">
        <v>0</v>
      </c>
      <c r="V611">
        <v>0</v>
      </c>
    </row>
    <row r="612" spans="1:22" x14ac:dyDescent="0.25">
      <c r="A612" t="s">
        <v>4315</v>
      </c>
      <c r="B612" t="s">
        <v>6564</v>
      </c>
      <c r="C612" t="s">
        <v>6562</v>
      </c>
      <c r="E612" t="s">
        <v>7859</v>
      </c>
      <c r="F612" t="s">
        <v>4314</v>
      </c>
      <c r="G612" t="s">
        <v>6567</v>
      </c>
      <c r="H612">
        <v>2</v>
      </c>
      <c r="I612">
        <v>1</v>
      </c>
      <c r="J612">
        <v>1</v>
      </c>
      <c r="K612">
        <v>0</v>
      </c>
      <c r="L612">
        <v>2</v>
      </c>
      <c r="M612">
        <v>0</v>
      </c>
      <c r="N612">
        <v>0</v>
      </c>
      <c r="O612">
        <v>0</v>
      </c>
      <c r="P612">
        <v>0</v>
      </c>
      <c r="Q612">
        <v>0</v>
      </c>
      <c r="R612">
        <v>0</v>
      </c>
      <c r="S612">
        <v>0</v>
      </c>
      <c r="T612">
        <v>0</v>
      </c>
      <c r="U612">
        <v>0</v>
      </c>
      <c r="V612">
        <v>0</v>
      </c>
    </row>
    <row r="613" spans="1:22" x14ac:dyDescent="0.25">
      <c r="A613" t="s">
        <v>7449</v>
      </c>
      <c r="B613" t="s">
        <v>6564</v>
      </c>
      <c r="C613" t="s">
        <v>6562</v>
      </c>
      <c r="E613" t="s">
        <v>7450</v>
      </c>
      <c r="F613" t="s">
        <v>4316</v>
      </c>
      <c r="G613" t="s">
        <v>7451</v>
      </c>
      <c r="H613">
        <v>4</v>
      </c>
      <c r="I613">
        <v>3</v>
      </c>
      <c r="J613">
        <v>3</v>
      </c>
      <c r="K613">
        <v>0</v>
      </c>
      <c r="L613">
        <v>0</v>
      </c>
      <c r="M613">
        <v>0</v>
      </c>
      <c r="N613">
        <v>2</v>
      </c>
      <c r="O613">
        <v>1</v>
      </c>
      <c r="P613">
        <v>0</v>
      </c>
      <c r="Q613">
        <v>2</v>
      </c>
      <c r="R613">
        <v>0</v>
      </c>
      <c r="S613">
        <v>0</v>
      </c>
      <c r="T613">
        <v>0</v>
      </c>
      <c r="U613">
        <v>0</v>
      </c>
      <c r="V613">
        <v>0</v>
      </c>
    </row>
    <row r="614" spans="1:22" x14ac:dyDescent="0.25">
      <c r="A614" t="s">
        <v>4322</v>
      </c>
      <c r="B614" t="s">
        <v>6564</v>
      </c>
      <c r="C614" t="s">
        <v>6562</v>
      </c>
      <c r="E614" t="s">
        <v>6886</v>
      </c>
      <c r="F614" t="s">
        <v>4321</v>
      </c>
      <c r="G614" t="s">
        <v>6887</v>
      </c>
      <c r="H614">
        <v>10</v>
      </c>
      <c r="I614">
        <v>7</v>
      </c>
      <c r="J614">
        <v>3</v>
      </c>
      <c r="K614">
        <v>0</v>
      </c>
      <c r="L614">
        <v>0</v>
      </c>
      <c r="M614">
        <v>0</v>
      </c>
      <c r="N614">
        <v>4</v>
      </c>
      <c r="O614">
        <v>2</v>
      </c>
      <c r="P614">
        <v>0</v>
      </c>
      <c r="Q614">
        <v>2</v>
      </c>
      <c r="R614">
        <v>0</v>
      </c>
      <c r="S614">
        <v>0</v>
      </c>
      <c r="T614">
        <v>0</v>
      </c>
      <c r="U614">
        <v>4</v>
      </c>
      <c r="V614">
        <v>11</v>
      </c>
    </row>
    <row r="615" spans="1:22" x14ac:dyDescent="0.25">
      <c r="A615" t="s">
        <v>4325</v>
      </c>
      <c r="B615" t="s">
        <v>6564</v>
      </c>
      <c r="C615" t="s">
        <v>6562</v>
      </c>
      <c r="E615" t="s">
        <v>6857</v>
      </c>
      <c r="F615" t="s">
        <v>4324</v>
      </c>
      <c r="G615" t="s">
        <v>6567</v>
      </c>
      <c r="H615">
        <v>8</v>
      </c>
      <c r="I615">
        <v>5</v>
      </c>
      <c r="J615">
        <v>5</v>
      </c>
      <c r="K615">
        <v>0</v>
      </c>
      <c r="L615">
        <v>2</v>
      </c>
      <c r="M615">
        <v>0</v>
      </c>
      <c r="N615">
        <v>4</v>
      </c>
      <c r="O615">
        <v>0</v>
      </c>
      <c r="P615">
        <v>0</v>
      </c>
      <c r="Q615">
        <v>4</v>
      </c>
      <c r="R615">
        <v>0</v>
      </c>
      <c r="S615">
        <v>0</v>
      </c>
      <c r="T615">
        <v>0</v>
      </c>
      <c r="U615">
        <v>3</v>
      </c>
      <c r="V615">
        <v>1</v>
      </c>
    </row>
    <row r="616" spans="1:22" x14ac:dyDescent="0.25">
      <c r="A616" t="s">
        <v>4327</v>
      </c>
      <c r="B616" t="s">
        <v>6564</v>
      </c>
      <c r="C616" t="s">
        <v>6562</v>
      </c>
      <c r="E616" t="s">
        <v>6997</v>
      </c>
      <c r="F616" t="s">
        <v>4326</v>
      </c>
      <c r="G616" t="s">
        <v>6567</v>
      </c>
      <c r="H616">
        <v>3</v>
      </c>
      <c r="I616">
        <v>3</v>
      </c>
      <c r="J616">
        <v>0</v>
      </c>
      <c r="K616">
        <v>0</v>
      </c>
      <c r="L616">
        <v>0</v>
      </c>
      <c r="M616">
        <v>0</v>
      </c>
      <c r="N616">
        <v>0</v>
      </c>
      <c r="O616">
        <v>0</v>
      </c>
      <c r="P616">
        <v>0</v>
      </c>
      <c r="Q616">
        <v>0</v>
      </c>
      <c r="R616">
        <v>1</v>
      </c>
      <c r="S616">
        <v>0</v>
      </c>
      <c r="T616">
        <v>0</v>
      </c>
      <c r="U616">
        <v>0</v>
      </c>
      <c r="V616">
        <v>0</v>
      </c>
    </row>
    <row r="617" spans="1:22" x14ac:dyDescent="0.25">
      <c r="A617" t="s">
        <v>4332</v>
      </c>
      <c r="B617" t="s">
        <v>6564</v>
      </c>
      <c r="C617" t="s">
        <v>6562</v>
      </c>
      <c r="E617" t="s">
        <v>6813</v>
      </c>
      <c r="F617" t="s">
        <v>4331</v>
      </c>
      <c r="G617" t="s">
        <v>6814</v>
      </c>
      <c r="H617">
        <v>7</v>
      </c>
      <c r="I617">
        <v>5</v>
      </c>
      <c r="J617">
        <v>2</v>
      </c>
      <c r="K617">
        <v>0</v>
      </c>
      <c r="L617">
        <v>0</v>
      </c>
      <c r="M617">
        <v>0</v>
      </c>
      <c r="N617">
        <v>0</v>
      </c>
      <c r="O617">
        <v>0</v>
      </c>
      <c r="P617">
        <v>0</v>
      </c>
      <c r="Q617">
        <v>1</v>
      </c>
      <c r="R617">
        <v>0</v>
      </c>
      <c r="S617">
        <v>0</v>
      </c>
      <c r="T617">
        <v>0</v>
      </c>
      <c r="U617">
        <v>11</v>
      </c>
      <c r="V617">
        <v>0</v>
      </c>
    </row>
    <row r="618" spans="1:22" x14ac:dyDescent="0.25">
      <c r="A618" t="s">
        <v>4335</v>
      </c>
      <c r="B618" t="s">
        <v>6564</v>
      </c>
      <c r="C618" t="s">
        <v>6562</v>
      </c>
      <c r="E618" t="s">
        <v>6937</v>
      </c>
      <c r="F618" t="s">
        <v>4334</v>
      </c>
      <c r="G618" t="s">
        <v>6567</v>
      </c>
      <c r="H618">
        <v>4</v>
      </c>
      <c r="I618">
        <v>3</v>
      </c>
      <c r="J618">
        <v>3</v>
      </c>
      <c r="K618">
        <v>0</v>
      </c>
      <c r="L618">
        <v>3</v>
      </c>
      <c r="M618">
        <v>1</v>
      </c>
      <c r="N618">
        <v>0</v>
      </c>
      <c r="O618">
        <v>0</v>
      </c>
      <c r="P618">
        <v>0</v>
      </c>
      <c r="Q618">
        <v>0</v>
      </c>
      <c r="R618">
        <v>0</v>
      </c>
      <c r="S618">
        <v>0</v>
      </c>
      <c r="T618">
        <v>0</v>
      </c>
      <c r="U618">
        <v>0</v>
      </c>
      <c r="V618">
        <v>0</v>
      </c>
    </row>
    <row r="619" spans="1:22" x14ac:dyDescent="0.25">
      <c r="A619" t="s">
        <v>4343</v>
      </c>
      <c r="B619" t="s">
        <v>6564</v>
      </c>
      <c r="C619" t="s">
        <v>6562</v>
      </c>
      <c r="E619" t="s">
        <v>6830</v>
      </c>
      <c r="F619" t="s">
        <v>4342</v>
      </c>
      <c r="G619" t="s">
        <v>6567</v>
      </c>
      <c r="H619">
        <v>22</v>
      </c>
      <c r="I619">
        <v>15</v>
      </c>
      <c r="J619">
        <v>9</v>
      </c>
      <c r="K619">
        <v>0</v>
      </c>
      <c r="L619">
        <v>1</v>
      </c>
      <c r="M619">
        <v>0</v>
      </c>
      <c r="N619">
        <v>8</v>
      </c>
      <c r="O619">
        <v>0</v>
      </c>
      <c r="P619">
        <v>4</v>
      </c>
      <c r="Q619">
        <v>4</v>
      </c>
      <c r="R619">
        <v>2</v>
      </c>
      <c r="S619">
        <v>0</v>
      </c>
      <c r="T619">
        <v>1</v>
      </c>
      <c r="U619">
        <v>0</v>
      </c>
      <c r="V619">
        <v>4</v>
      </c>
    </row>
    <row r="620" spans="1:22" x14ac:dyDescent="0.25">
      <c r="A620" t="s">
        <v>4346</v>
      </c>
      <c r="B620" t="s">
        <v>6564</v>
      </c>
      <c r="C620" t="s">
        <v>6562</v>
      </c>
      <c r="E620" t="s">
        <v>7024</v>
      </c>
      <c r="F620" t="s">
        <v>4345</v>
      </c>
      <c r="G620" t="s">
        <v>6567</v>
      </c>
      <c r="H620">
        <v>17</v>
      </c>
      <c r="I620">
        <v>9</v>
      </c>
      <c r="J620">
        <v>8</v>
      </c>
      <c r="K620">
        <v>0</v>
      </c>
      <c r="L620">
        <v>3</v>
      </c>
      <c r="M620">
        <v>0</v>
      </c>
      <c r="N620">
        <v>0</v>
      </c>
      <c r="O620">
        <v>0</v>
      </c>
      <c r="P620">
        <v>1</v>
      </c>
      <c r="Q620">
        <v>2</v>
      </c>
      <c r="R620">
        <v>13</v>
      </c>
      <c r="S620">
        <v>0</v>
      </c>
      <c r="T620">
        <v>2</v>
      </c>
      <c r="U620">
        <v>0</v>
      </c>
      <c r="V620">
        <v>9</v>
      </c>
    </row>
    <row r="621" spans="1:22" x14ac:dyDescent="0.25">
      <c r="A621" t="s">
        <v>4349</v>
      </c>
      <c r="B621" t="s">
        <v>6564</v>
      </c>
      <c r="C621" t="s">
        <v>6562</v>
      </c>
      <c r="E621" t="s">
        <v>7098</v>
      </c>
      <c r="F621" t="s">
        <v>4348</v>
      </c>
      <c r="G621" t="s">
        <v>6567</v>
      </c>
      <c r="H621">
        <v>1</v>
      </c>
      <c r="I621">
        <v>1</v>
      </c>
      <c r="J621">
        <v>0</v>
      </c>
      <c r="K621">
        <v>0</v>
      </c>
      <c r="L621">
        <v>0</v>
      </c>
      <c r="M621">
        <v>0</v>
      </c>
      <c r="N621">
        <v>0</v>
      </c>
      <c r="O621">
        <v>0</v>
      </c>
      <c r="P621">
        <v>0</v>
      </c>
      <c r="Q621">
        <v>0</v>
      </c>
      <c r="R621">
        <v>0</v>
      </c>
      <c r="S621">
        <v>0</v>
      </c>
      <c r="T621">
        <v>0</v>
      </c>
      <c r="U621">
        <v>0</v>
      </c>
      <c r="V621">
        <v>1</v>
      </c>
    </row>
    <row r="622" spans="1:22" x14ac:dyDescent="0.25">
      <c r="A622" t="s">
        <v>6722</v>
      </c>
      <c r="B622" t="s">
        <v>6564</v>
      </c>
      <c r="C622" t="s">
        <v>6562</v>
      </c>
      <c r="E622" t="s">
        <v>6723</v>
      </c>
      <c r="F622" t="s">
        <v>4354</v>
      </c>
      <c r="G622" t="s">
        <v>6567</v>
      </c>
      <c r="H622">
        <v>5</v>
      </c>
      <c r="I622">
        <v>4</v>
      </c>
      <c r="J622">
        <v>3</v>
      </c>
      <c r="K622">
        <v>0</v>
      </c>
      <c r="L622">
        <v>0</v>
      </c>
      <c r="M622">
        <v>0</v>
      </c>
      <c r="N622">
        <v>0</v>
      </c>
      <c r="O622">
        <v>1</v>
      </c>
      <c r="P622">
        <v>0</v>
      </c>
      <c r="Q622">
        <v>0</v>
      </c>
      <c r="R622">
        <v>2</v>
      </c>
      <c r="S622">
        <v>0</v>
      </c>
      <c r="T622">
        <v>0</v>
      </c>
      <c r="U622">
        <v>0</v>
      </c>
      <c r="V622">
        <v>0</v>
      </c>
    </row>
    <row r="623" spans="1:22" x14ac:dyDescent="0.25">
      <c r="A623" t="s">
        <v>4358</v>
      </c>
      <c r="B623" t="s">
        <v>6564</v>
      </c>
      <c r="C623" t="s">
        <v>6562</v>
      </c>
      <c r="E623" t="s">
        <v>6648</v>
      </c>
      <c r="F623" t="s">
        <v>4357</v>
      </c>
      <c r="G623" t="s">
        <v>6649</v>
      </c>
      <c r="H623">
        <v>683</v>
      </c>
      <c r="I623">
        <v>477</v>
      </c>
      <c r="J623">
        <v>207</v>
      </c>
      <c r="K623">
        <v>122</v>
      </c>
      <c r="L623">
        <v>49</v>
      </c>
      <c r="M623">
        <v>204</v>
      </c>
      <c r="N623">
        <v>50</v>
      </c>
      <c r="O623">
        <v>2</v>
      </c>
      <c r="P623">
        <v>2</v>
      </c>
      <c r="Q623">
        <v>144</v>
      </c>
      <c r="R623">
        <v>63</v>
      </c>
      <c r="S623">
        <v>7</v>
      </c>
      <c r="T623">
        <v>8</v>
      </c>
      <c r="U623">
        <v>225</v>
      </c>
      <c r="V623">
        <v>101</v>
      </c>
    </row>
    <row r="624" spans="1:22" x14ac:dyDescent="0.25">
      <c r="A624" t="s">
        <v>4368</v>
      </c>
      <c r="B624" t="s">
        <v>6564</v>
      </c>
      <c r="C624" t="s">
        <v>6562</v>
      </c>
      <c r="E624" t="s">
        <v>8690</v>
      </c>
      <c r="F624" t="s">
        <v>4367</v>
      </c>
      <c r="G624" t="s">
        <v>6567</v>
      </c>
      <c r="H624">
        <v>29</v>
      </c>
      <c r="I624">
        <v>0</v>
      </c>
      <c r="J624">
        <v>29</v>
      </c>
      <c r="K624">
        <v>0</v>
      </c>
      <c r="L624">
        <v>3</v>
      </c>
      <c r="M624">
        <v>8</v>
      </c>
      <c r="N624">
        <v>2</v>
      </c>
      <c r="O624">
        <v>4</v>
      </c>
      <c r="P624">
        <v>0</v>
      </c>
      <c r="Q624">
        <v>4</v>
      </c>
      <c r="R624">
        <v>0</v>
      </c>
      <c r="S624">
        <v>0</v>
      </c>
      <c r="T624">
        <v>3</v>
      </c>
      <c r="U624">
        <v>0</v>
      </c>
      <c r="V624">
        <v>31</v>
      </c>
    </row>
    <row r="625" spans="1:22" x14ac:dyDescent="0.25">
      <c r="A625" t="s">
        <v>4370</v>
      </c>
      <c r="B625" t="s">
        <v>6564</v>
      </c>
      <c r="C625" t="s">
        <v>6562</v>
      </c>
      <c r="E625" t="s">
        <v>7363</v>
      </c>
      <c r="F625" t="s">
        <v>4369</v>
      </c>
      <c r="G625" t="s">
        <v>7364</v>
      </c>
      <c r="H625">
        <v>6</v>
      </c>
      <c r="I625">
        <v>3</v>
      </c>
      <c r="J625">
        <v>4</v>
      </c>
      <c r="K625">
        <v>0</v>
      </c>
      <c r="L625">
        <v>4</v>
      </c>
      <c r="M625">
        <v>0</v>
      </c>
      <c r="N625">
        <v>0</v>
      </c>
      <c r="O625">
        <v>0</v>
      </c>
      <c r="P625">
        <v>1</v>
      </c>
      <c r="Q625">
        <v>0</v>
      </c>
      <c r="R625">
        <v>0</v>
      </c>
      <c r="S625">
        <v>0</v>
      </c>
      <c r="T625">
        <v>0</v>
      </c>
      <c r="U625">
        <v>0</v>
      </c>
      <c r="V625">
        <v>0</v>
      </c>
    </row>
    <row r="626" spans="1:22" x14ac:dyDescent="0.25">
      <c r="A626" t="s">
        <v>4379</v>
      </c>
      <c r="B626" t="s">
        <v>6564</v>
      </c>
      <c r="C626" t="s">
        <v>6562</v>
      </c>
      <c r="E626" t="s">
        <v>6694</v>
      </c>
      <c r="F626" t="s">
        <v>4378</v>
      </c>
      <c r="G626" t="s">
        <v>6695</v>
      </c>
      <c r="H626">
        <v>18</v>
      </c>
      <c r="I626">
        <v>11</v>
      </c>
      <c r="J626">
        <v>8</v>
      </c>
      <c r="K626">
        <v>0</v>
      </c>
      <c r="L626">
        <v>0</v>
      </c>
      <c r="M626">
        <v>0</v>
      </c>
      <c r="N626">
        <v>7</v>
      </c>
      <c r="O626">
        <v>1</v>
      </c>
      <c r="P626">
        <v>5</v>
      </c>
      <c r="Q626">
        <v>0</v>
      </c>
      <c r="R626">
        <v>7</v>
      </c>
      <c r="S626">
        <v>2</v>
      </c>
      <c r="T626">
        <v>3</v>
      </c>
      <c r="U626">
        <v>1</v>
      </c>
      <c r="V626">
        <v>5</v>
      </c>
    </row>
    <row r="627" spans="1:22" x14ac:dyDescent="0.25">
      <c r="A627" t="s">
        <v>4381</v>
      </c>
      <c r="B627" t="s">
        <v>6564</v>
      </c>
      <c r="C627" t="s">
        <v>6562</v>
      </c>
      <c r="E627" t="s">
        <v>8691</v>
      </c>
      <c r="F627" t="s">
        <v>4380</v>
      </c>
      <c r="G627" t="s">
        <v>6567</v>
      </c>
      <c r="H627">
        <v>61</v>
      </c>
      <c r="I627">
        <v>45</v>
      </c>
      <c r="J627">
        <v>15</v>
      </c>
      <c r="K627">
        <v>1</v>
      </c>
      <c r="L627">
        <v>4</v>
      </c>
      <c r="M627">
        <v>4</v>
      </c>
      <c r="N627">
        <v>0</v>
      </c>
      <c r="O627">
        <v>18</v>
      </c>
      <c r="P627">
        <v>1</v>
      </c>
      <c r="Q627">
        <v>1</v>
      </c>
      <c r="R627">
        <v>10</v>
      </c>
      <c r="S627">
        <v>2</v>
      </c>
      <c r="T627">
        <v>1</v>
      </c>
      <c r="U627">
        <v>29</v>
      </c>
      <c r="V627">
        <v>17</v>
      </c>
    </row>
    <row r="628" spans="1:22" x14ac:dyDescent="0.25">
      <c r="A628" t="s">
        <v>4393</v>
      </c>
      <c r="B628" t="s">
        <v>6564</v>
      </c>
      <c r="C628" t="s">
        <v>6562</v>
      </c>
      <c r="E628" t="s">
        <v>7011</v>
      </c>
      <c r="F628" t="s">
        <v>4392</v>
      </c>
      <c r="G628" t="s">
        <v>6567</v>
      </c>
      <c r="H628">
        <v>7</v>
      </c>
      <c r="I628">
        <v>5</v>
      </c>
      <c r="J628">
        <v>4</v>
      </c>
      <c r="K628">
        <v>0</v>
      </c>
      <c r="L628">
        <v>0</v>
      </c>
      <c r="M628">
        <v>0</v>
      </c>
      <c r="N628">
        <v>0</v>
      </c>
      <c r="O628">
        <v>0</v>
      </c>
      <c r="P628">
        <v>0</v>
      </c>
      <c r="Q628">
        <v>0</v>
      </c>
      <c r="R628">
        <v>10</v>
      </c>
      <c r="S628">
        <v>0</v>
      </c>
      <c r="T628">
        <v>0</v>
      </c>
      <c r="U628">
        <v>0</v>
      </c>
      <c r="V628">
        <v>0</v>
      </c>
    </row>
    <row r="629" spans="1:22" x14ac:dyDescent="0.25">
      <c r="A629" t="s">
        <v>4401</v>
      </c>
      <c r="B629" t="s">
        <v>6564</v>
      </c>
      <c r="C629" t="s">
        <v>6562</v>
      </c>
      <c r="E629" t="s">
        <v>7349</v>
      </c>
      <c r="F629" t="s">
        <v>4400</v>
      </c>
      <c r="G629" t="s">
        <v>6567</v>
      </c>
      <c r="H629">
        <v>3</v>
      </c>
      <c r="I629">
        <v>3</v>
      </c>
      <c r="J629">
        <v>0</v>
      </c>
      <c r="K629">
        <v>0</v>
      </c>
      <c r="L629">
        <v>0</v>
      </c>
      <c r="M629">
        <v>0</v>
      </c>
      <c r="N629">
        <v>0</v>
      </c>
      <c r="O629">
        <v>4</v>
      </c>
      <c r="P629">
        <v>0</v>
      </c>
      <c r="Q629">
        <v>0</v>
      </c>
      <c r="R629">
        <v>0</v>
      </c>
      <c r="S629">
        <v>0</v>
      </c>
      <c r="T629">
        <v>0</v>
      </c>
      <c r="U629">
        <v>0</v>
      </c>
      <c r="V629">
        <v>0</v>
      </c>
    </row>
    <row r="630" spans="1:22" x14ac:dyDescent="0.25">
      <c r="A630" t="s">
        <v>4442</v>
      </c>
      <c r="B630" t="s">
        <v>6564</v>
      </c>
      <c r="C630" t="s">
        <v>6562</v>
      </c>
      <c r="E630" t="s">
        <v>7394</v>
      </c>
      <c r="F630" t="s">
        <v>4441</v>
      </c>
      <c r="G630" t="s">
        <v>7395</v>
      </c>
      <c r="H630">
        <v>3</v>
      </c>
      <c r="I630">
        <v>0</v>
      </c>
      <c r="J630">
        <v>3</v>
      </c>
      <c r="K630">
        <v>0</v>
      </c>
      <c r="L630">
        <v>4</v>
      </c>
      <c r="M630">
        <v>0</v>
      </c>
      <c r="N630">
        <v>0</v>
      </c>
      <c r="O630">
        <v>0</v>
      </c>
      <c r="P630">
        <v>0</v>
      </c>
      <c r="Q630">
        <v>0</v>
      </c>
      <c r="R630">
        <v>0</v>
      </c>
      <c r="S630">
        <v>0</v>
      </c>
      <c r="T630">
        <v>0</v>
      </c>
      <c r="U630">
        <v>0</v>
      </c>
      <c r="V630">
        <v>0</v>
      </c>
    </row>
    <row r="631" spans="1:22" x14ac:dyDescent="0.25">
      <c r="A631" t="s">
        <v>4444</v>
      </c>
      <c r="B631" t="s">
        <v>6564</v>
      </c>
      <c r="C631" t="s">
        <v>6562</v>
      </c>
      <c r="E631" t="s">
        <v>7728</v>
      </c>
      <c r="F631" t="s">
        <v>4443</v>
      </c>
      <c r="G631" t="s">
        <v>7729</v>
      </c>
      <c r="H631">
        <v>4</v>
      </c>
      <c r="I631">
        <v>2</v>
      </c>
      <c r="J631">
        <v>2</v>
      </c>
      <c r="K631">
        <v>0</v>
      </c>
      <c r="L631">
        <v>0</v>
      </c>
      <c r="M631">
        <v>0</v>
      </c>
      <c r="N631">
        <v>0</v>
      </c>
      <c r="O631">
        <v>0</v>
      </c>
      <c r="P631">
        <v>0</v>
      </c>
      <c r="Q631">
        <v>0</v>
      </c>
      <c r="R631">
        <v>2</v>
      </c>
      <c r="S631">
        <v>0</v>
      </c>
      <c r="T631">
        <v>0</v>
      </c>
      <c r="U631">
        <v>1</v>
      </c>
      <c r="V631">
        <v>1</v>
      </c>
    </row>
    <row r="632" spans="1:22" x14ac:dyDescent="0.25">
      <c r="A632" t="s">
        <v>4446</v>
      </c>
      <c r="B632" t="s">
        <v>6564</v>
      </c>
      <c r="C632" t="s">
        <v>6562</v>
      </c>
      <c r="E632" t="s">
        <v>6751</v>
      </c>
      <c r="F632" t="s">
        <v>4445</v>
      </c>
      <c r="G632" t="s">
        <v>6752</v>
      </c>
      <c r="H632">
        <v>36</v>
      </c>
      <c r="I632">
        <v>20</v>
      </c>
      <c r="J632">
        <v>16</v>
      </c>
      <c r="K632">
        <v>0</v>
      </c>
      <c r="L632">
        <v>0</v>
      </c>
      <c r="M632">
        <v>2</v>
      </c>
      <c r="N632">
        <v>8</v>
      </c>
      <c r="O632">
        <v>9</v>
      </c>
      <c r="P632">
        <v>10</v>
      </c>
      <c r="Q632">
        <v>3</v>
      </c>
      <c r="R632">
        <v>9</v>
      </c>
      <c r="S632">
        <v>1</v>
      </c>
      <c r="T632">
        <v>1</v>
      </c>
      <c r="U632">
        <v>0</v>
      </c>
      <c r="V632">
        <v>4</v>
      </c>
    </row>
    <row r="633" spans="1:22" x14ac:dyDescent="0.25">
      <c r="A633" t="s">
        <v>4486</v>
      </c>
      <c r="B633" t="s">
        <v>6564</v>
      </c>
      <c r="C633" t="s">
        <v>6562</v>
      </c>
      <c r="E633" t="s">
        <v>6645</v>
      </c>
      <c r="F633" t="s">
        <v>4485</v>
      </c>
      <c r="G633" t="s">
        <v>6646</v>
      </c>
      <c r="H633">
        <v>142</v>
      </c>
      <c r="I633">
        <v>84</v>
      </c>
      <c r="J633">
        <v>59</v>
      </c>
      <c r="K633">
        <v>65</v>
      </c>
      <c r="L633">
        <v>13</v>
      </c>
      <c r="M633">
        <v>0</v>
      </c>
      <c r="N633">
        <v>4</v>
      </c>
      <c r="O633">
        <v>14</v>
      </c>
      <c r="P633">
        <v>7</v>
      </c>
      <c r="Q633">
        <v>14</v>
      </c>
      <c r="R633">
        <v>10</v>
      </c>
      <c r="S633">
        <v>1</v>
      </c>
      <c r="T633">
        <v>33</v>
      </c>
      <c r="U633">
        <v>4</v>
      </c>
      <c r="V633">
        <v>3</v>
      </c>
    </row>
    <row r="634" spans="1:22" x14ac:dyDescent="0.25">
      <c r="A634" t="s">
        <v>4488</v>
      </c>
      <c r="B634" t="s">
        <v>6564</v>
      </c>
      <c r="C634" t="s">
        <v>6562</v>
      </c>
      <c r="E634" t="s">
        <v>8692</v>
      </c>
      <c r="F634" t="s">
        <v>4487</v>
      </c>
      <c r="G634" t="s">
        <v>6567</v>
      </c>
      <c r="H634">
        <v>167</v>
      </c>
      <c r="I634">
        <v>130</v>
      </c>
      <c r="J634">
        <v>38</v>
      </c>
      <c r="K634">
        <v>2</v>
      </c>
      <c r="L634">
        <v>21</v>
      </c>
      <c r="M634">
        <v>13</v>
      </c>
      <c r="N634">
        <v>1</v>
      </c>
      <c r="O634">
        <v>3</v>
      </c>
      <c r="P634">
        <v>63</v>
      </c>
      <c r="Q634">
        <v>20</v>
      </c>
      <c r="R634">
        <v>85</v>
      </c>
      <c r="S634">
        <v>2</v>
      </c>
      <c r="T634">
        <v>17</v>
      </c>
      <c r="U634">
        <v>20</v>
      </c>
      <c r="V634">
        <v>0</v>
      </c>
    </row>
    <row r="635" spans="1:22" x14ac:dyDescent="0.25">
      <c r="A635" t="s">
        <v>4494</v>
      </c>
      <c r="B635" t="s">
        <v>6564</v>
      </c>
      <c r="C635" t="s">
        <v>6562</v>
      </c>
      <c r="E635" t="s">
        <v>6711</v>
      </c>
      <c r="F635" t="s">
        <v>4493</v>
      </c>
      <c r="G635" t="s">
        <v>6712</v>
      </c>
      <c r="H635">
        <v>82</v>
      </c>
      <c r="I635">
        <v>64</v>
      </c>
      <c r="J635">
        <v>18</v>
      </c>
      <c r="K635">
        <v>5</v>
      </c>
      <c r="L635">
        <v>16</v>
      </c>
      <c r="M635">
        <v>0</v>
      </c>
      <c r="N635">
        <v>1</v>
      </c>
      <c r="O635">
        <v>10</v>
      </c>
      <c r="P635">
        <v>4</v>
      </c>
      <c r="Q635">
        <v>10</v>
      </c>
      <c r="R635">
        <v>23</v>
      </c>
      <c r="S635">
        <v>23</v>
      </c>
      <c r="T635">
        <v>1</v>
      </c>
      <c r="U635">
        <v>5</v>
      </c>
      <c r="V635">
        <v>22</v>
      </c>
    </row>
    <row r="636" spans="1:22" x14ac:dyDescent="0.25">
      <c r="A636" t="s">
        <v>8693</v>
      </c>
      <c r="B636" t="s">
        <v>6564</v>
      </c>
      <c r="C636" t="s">
        <v>6562</v>
      </c>
      <c r="E636" t="s">
        <v>8694</v>
      </c>
      <c r="F636" t="s">
        <v>8695</v>
      </c>
      <c r="G636" t="s">
        <v>6567</v>
      </c>
      <c r="H636">
        <v>1</v>
      </c>
      <c r="I636">
        <v>1</v>
      </c>
      <c r="J636">
        <v>0</v>
      </c>
      <c r="K636">
        <v>0</v>
      </c>
      <c r="L636">
        <v>0</v>
      </c>
      <c r="M636">
        <v>0</v>
      </c>
      <c r="N636">
        <v>0</v>
      </c>
      <c r="O636">
        <v>0</v>
      </c>
      <c r="P636">
        <v>0</v>
      </c>
      <c r="Q636">
        <v>0</v>
      </c>
      <c r="R636">
        <v>0</v>
      </c>
      <c r="S636">
        <v>0</v>
      </c>
      <c r="T636">
        <v>0</v>
      </c>
      <c r="U636">
        <v>4</v>
      </c>
      <c r="V636">
        <v>0</v>
      </c>
    </row>
    <row r="637" spans="1:22" x14ac:dyDescent="0.25">
      <c r="A637" t="s">
        <v>4497</v>
      </c>
      <c r="B637" t="s">
        <v>6564</v>
      </c>
      <c r="C637" t="s">
        <v>6562</v>
      </c>
      <c r="E637" t="s">
        <v>8696</v>
      </c>
      <c r="F637" t="s">
        <v>4496</v>
      </c>
      <c r="G637" t="s">
        <v>6567</v>
      </c>
      <c r="H637">
        <v>35</v>
      </c>
      <c r="I637">
        <v>25</v>
      </c>
      <c r="J637">
        <v>11</v>
      </c>
      <c r="K637">
        <v>4</v>
      </c>
      <c r="L637">
        <v>3</v>
      </c>
      <c r="M637">
        <v>1</v>
      </c>
      <c r="N637">
        <v>0</v>
      </c>
      <c r="O637">
        <v>5</v>
      </c>
      <c r="P637">
        <v>5</v>
      </c>
      <c r="Q637">
        <v>14</v>
      </c>
      <c r="R637">
        <v>1</v>
      </c>
      <c r="S637">
        <v>8</v>
      </c>
      <c r="T637">
        <v>3</v>
      </c>
      <c r="U637">
        <v>1</v>
      </c>
      <c r="V637">
        <v>1</v>
      </c>
    </row>
    <row r="638" spans="1:22" x14ac:dyDescent="0.25">
      <c r="A638" t="s">
        <v>4502</v>
      </c>
      <c r="B638" t="s">
        <v>6564</v>
      </c>
      <c r="C638" t="s">
        <v>6562</v>
      </c>
      <c r="E638" t="s">
        <v>8697</v>
      </c>
      <c r="F638" t="s">
        <v>4501</v>
      </c>
      <c r="G638" t="s">
        <v>8698</v>
      </c>
      <c r="H638">
        <v>2</v>
      </c>
      <c r="I638">
        <v>1</v>
      </c>
      <c r="J638">
        <v>1</v>
      </c>
      <c r="K638">
        <v>0</v>
      </c>
      <c r="L638">
        <v>0</v>
      </c>
      <c r="M638">
        <v>0</v>
      </c>
      <c r="N638">
        <v>0</v>
      </c>
      <c r="O638">
        <v>0</v>
      </c>
      <c r="P638">
        <v>0</v>
      </c>
      <c r="Q638">
        <v>0</v>
      </c>
      <c r="R638">
        <v>2</v>
      </c>
      <c r="S638">
        <v>0</v>
      </c>
      <c r="T638">
        <v>0</v>
      </c>
      <c r="U638">
        <v>0</v>
      </c>
      <c r="V638">
        <v>0</v>
      </c>
    </row>
    <row r="639" spans="1:22" x14ac:dyDescent="0.25">
      <c r="A639" t="s">
        <v>4518</v>
      </c>
      <c r="B639" t="s">
        <v>6564</v>
      </c>
      <c r="C639" t="s">
        <v>6562</v>
      </c>
      <c r="E639" t="s">
        <v>6836</v>
      </c>
      <c r="F639" t="s">
        <v>4517</v>
      </c>
      <c r="G639" t="s">
        <v>6567</v>
      </c>
      <c r="H639">
        <v>29</v>
      </c>
      <c r="I639">
        <v>15</v>
      </c>
      <c r="J639">
        <v>14</v>
      </c>
      <c r="K639">
        <v>1</v>
      </c>
      <c r="L639">
        <v>0</v>
      </c>
      <c r="M639">
        <v>0</v>
      </c>
      <c r="N639">
        <v>4</v>
      </c>
      <c r="O639">
        <v>0</v>
      </c>
      <c r="P639">
        <v>1</v>
      </c>
      <c r="Q639">
        <v>12</v>
      </c>
      <c r="R639">
        <v>4</v>
      </c>
      <c r="S639">
        <v>8</v>
      </c>
      <c r="T639">
        <v>5</v>
      </c>
      <c r="U639">
        <v>1</v>
      </c>
      <c r="V639">
        <v>3</v>
      </c>
    </row>
    <row r="640" spans="1:22" x14ac:dyDescent="0.25">
      <c r="A640" t="s">
        <v>4526</v>
      </c>
      <c r="B640" t="s">
        <v>6564</v>
      </c>
      <c r="C640" t="s">
        <v>6562</v>
      </c>
      <c r="E640" t="s">
        <v>6756</v>
      </c>
      <c r="F640" t="s">
        <v>4525</v>
      </c>
      <c r="G640" t="s">
        <v>6567</v>
      </c>
      <c r="H640">
        <v>35</v>
      </c>
      <c r="I640">
        <v>27</v>
      </c>
      <c r="J640">
        <v>10</v>
      </c>
      <c r="K640">
        <v>17</v>
      </c>
      <c r="L640">
        <v>4</v>
      </c>
      <c r="M640">
        <v>0</v>
      </c>
      <c r="N640">
        <v>0</v>
      </c>
      <c r="O640">
        <v>0</v>
      </c>
      <c r="P640">
        <v>5</v>
      </c>
      <c r="Q640">
        <v>2</v>
      </c>
      <c r="R640">
        <v>8</v>
      </c>
      <c r="S640">
        <v>3</v>
      </c>
      <c r="T640">
        <v>4</v>
      </c>
      <c r="U640">
        <v>1</v>
      </c>
      <c r="V640">
        <v>0</v>
      </c>
    </row>
    <row r="641" spans="1:22" x14ac:dyDescent="0.25">
      <c r="A641" t="s">
        <v>4537</v>
      </c>
      <c r="B641" t="s">
        <v>6564</v>
      </c>
      <c r="C641" t="s">
        <v>6562</v>
      </c>
      <c r="E641" t="s">
        <v>8699</v>
      </c>
      <c r="F641" t="s">
        <v>4536</v>
      </c>
      <c r="G641" t="s">
        <v>8700</v>
      </c>
      <c r="H641">
        <v>3</v>
      </c>
      <c r="I641">
        <v>3</v>
      </c>
      <c r="J641">
        <v>0</v>
      </c>
      <c r="K641">
        <v>0</v>
      </c>
      <c r="L641">
        <v>0</v>
      </c>
      <c r="M641">
        <v>0</v>
      </c>
      <c r="N641">
        <v>0</v>
      </c>
      <c r="O641">
        <v>0</v>
      </c>
      <c r="P641">
        <v>4</v>
      </c>
      <c r="Q641">
        <v>0</v>
      </c>
      <c r="R641">
        <v>0</v>
      </c>
      <c r="S641">
        <v>0</v>
      </c>
      <c r="T641">
        <v>0</v>
      </c>
      <c r="U641">
        <v>0</v>
      </c>
      <c r="V641">
        <v>0</v>
      </c>
    </row>
    <row r="642" spans="1:22" x14ac:dyDescent="0.25">
      <c r="A642" t="s">
        <v>4541</v>
      </c>
      <c r="B642" t="s">
        <v>6564</v>
      </c>
      <c r="C642" t="s">
        <v>6562</v>
      </c>
      <c r="E642" t="s">
        <v>7027</v>
      </c>
      <c r="F642" t="s">
        <v>4540</v>
      </c>
      <c r="G642" t="s">
        <v>6567</v>
      </c>
      <c r="H642">
        <v>3</v>
      </c>
      <c r="I642">
        <v>0</v>
      </c>
      <c r="J642">
        <v>3</v>
      </c>
      <c r="K642">
        <v>0</v>
      </c>
      <c r="L642">
        <v>0</v>
      </c>
      <c r="M642">
        <v>0</v>
      </c>
      <c r="N642">
        <v>0</v>
      </c>
      <c r="O642">
        <v>0</v>
      </c>
      <c r="P642">
        <v>0</v>
      </c>
      <c r="Q642">
        <v>0</v>
      </c>
      <c r="R642">
        <v>0</v>
      </c>
      <c r="S642">
        <v>0</v>
      </c>
      <c r="T642">
        <v>4</v>
      </c>
      <c r="U642">
        <v>0</v>
      </c>
      <c r="V642">
        <v>0</v>
      </c>
    </row>
    <row r="643" spans="1:22" x14ac:dyDescent="0.25">
      <c r="A643" t="s">
        <v>4544</v>
      </c>
      <c r="B643" t="s">
        <v>6564</v>
      </c>
      <c r="C643" t="s">
        <v>6562</v>
      </c>
      <c r="E643" t="s">
        <v>7208</v>
      </c>
      <c r="F643" t="s">
        <v>4543</v>
      </c>
      <c r="G643" t="s">
        <v>7209</v>
      </c>
      <c r="H643">
        <v>1</v>
      </c>
      <c r="I643">
        <v>1</v>
      </c>
      <c r="J643">
        <v>0</v>
      </c>
      <c r="K643">
        <v>0</v>
      </c>
      <c r="L643">
        <v>3</v>
      </c>
      <c r="M643">
        <v>0</v>
      </c>
      <c r="N643">
        <v>0</v>
      </c>
      <c r="O643">
        <v>0</v>
      </c>
      <c r="P643">
        <v>0</v>
      </c>
      <c r="Q643">
        <v>0</v>
      </c>
      <c r="R643">
        <v>0</v>
      </c>
      <c r="S643">
        <v>0</v>
      </c>
      <c r="T643">
        <v>0</v>
      </c>
      <c r="U643">
        <v>0</v>
      </c>
      <c r="V643">
        <v>0</v>
      </c>
    </row>
    <row r="644" spans="1:22" x14ac:dyDescent="0.25">
      <c r="A644" t="s">
        <v>8701</v>
      </c>
      <c r="B644" t="s">
        <v>6564</v>
      </c>
      <c r="C644" t="s">
        <v>6562</v>
      </c>
      <c r="E644" t="s">
        <v>8702</v>
      </c>
      <c r="F644" t="s">
        <v>8703</v>
      </c>
      <c r="G644" t="s">
        <v>6567</v>
      </c>
      <c r="H644">
        <v>4</v>
      </c>
      <c r="I644">
        <v>4</v>
      </c>
      <c r="J644">
        <v>0</v>
      </c>
      <c r="K644">
        <v>0</v>
      </c>
      <c r="L644">
        <v>0</v>
      </c>
      <c r="M644">
        <v>0</v>
      </c>
      <c r="N644">
        <v>0</v>
      </c>
      <c r="O644">
        <v>0</v>
      </c>
      <c r="P644">
        <v>0</v>
      </c>
      <c r="Q644">
        <v>0</v>
      </c>
      <c r="R644">
        <v>0</v>
      </c>
      <c r="S644">
        <v>0</v>
      </c>
      <c r="T644">
        <v>0</v>
      </c>
      <c r="U644">
        <v>3</v>
      </c>
      <c r="V644">
        <v>4</v>
      </c>
    </row>
    <row r="645" spans="1:22" x14ac:dyDescent="0.25">
      <c r="A645" t="s">
        <v>4546</v>
      </c>
      <c r="B645" t="s">
        <v>6564</v>
      </c>
      <c r="C645" t="s">
        <v>6562</v>
      </c>
      <c r="E645" t="s">
        <v>7987</v>
      </c>
      <c r="F645" t="s">
        <v>4545</v>
      </c>
      <c r="G645" t="s">
        <v>7988</v>
      </c>
      <c r="H645">
        <v>20</v>
      </c>
      <c r="I645">
        <v>15</v>
      </c>
      <c r="J645">
        <v>6</v>
      </c>
      <c r="K645">
        <v>0</v>
      </c>
      <c r="L645">
        <v>0</v>
      </c>
      <c r="M645">
        <v>8</v>
      </c>
      <c r="N645">
        <v>0</v>
      </c>
      <c r="O645">
        <v>0</v>
      </c>
      <c r="P645">
        <v>24</v>
      </c>
      <c r="Q645">
        <v>0</v>
      </c>
      <c r="R645">
        <v>0</v>
      </c>
      <c r="S645">
        <v>0</v>
      </c>
      <c r="T645">
        <v>0</v>
      </c>
      <c r="U645">
        <v>0</v>
      </c>
      <c r="V645">
        <v>0</v>
      </c>
    </row>
    <row r="646" spans="1:22" x14ac:dyDescent="0.25">
      <c r="A646" t="s">
        <v>4549</v>
      </c>
      <c r="B646" t="s">
        <v>6564</v>
      </c>
      <c r="C646" t="s">
        <v>6562</v>
      </c>
      <c r="E646" t="s">
        <v>8087</v>
      </c>
      <c r="F646" t="s">
        <v>4548</v>
      </c>
      <c r="G646" t="s">
        <v>8088</v>
      </c>
      <c r="H646">
        <v>4</v>
      </c>
      <c r="I646">
        <v>3</v>
      </c>
      <c r="J646">
        <v>3</v>
      </c>
      <c r="K646">
        <v>0</v>
      </c>
      <c r="L646">
        <v>0</v>
      </c>
      <c r="M646">
        <v>0</v>
      </c>
      <c r="N646">
        <v>0</v>
      </c>
      <c r="O646">
        <v>0</v>
      </c>
      <c r="P646">
        <v>0</v>
      </c>
      <c r="Q646">
        <v>0</v>
      </c>
      <c r="R646">
        <v>0</v>
      </c>
      <c r="S646">
        <v>5</v>
      </c>
      <c r="T646">
        <v>0</v>
      </c>
      <c r="U646">
        <v>0</v>
      </c>
      <c r="V646">
        <v>0</v>
      </c>
    </row>
    <row r="647" spans="1:22" x14ac:dyDescent="0.25">
      <c r="A647" t="s">
        <v>4552</v>
      </c>
      <c r="B647" t="s">
        <v>6564</v>
      </c>
      <c r="C647" t="s">
        <v>6562</v>
      </c>
      <c r="E647" t="s">
        <v>7273</v>
      </c>
      <c r="F647" t="s">
        <v>4551</v>
      </c>
      <c r="G647" t="s">
        <v>7274</v>
      </c>
      <c r="H647">
        <v>6</v>
      </c>
      <c r="I647">
        <v>4</v>
      </c>
      <c r="J647">
        <v>3</v>
      </c>
      <c r="K647">
        <v>0</v>
      </c>
      <c r="L647">
        <v>1</v>
      </c>
      <c r="M647">
        <v>0</v>
      </c>
      <c r="N647">
        <v>0</v>
      </c>
      <c r="O647">
        <v>5</v>
      </c>
      <c r="P647">
        <v>0</v>
      </c>
      <c r="Q647">
        <v>4</v>
      </c>
      <c r="R647">
        <v>0</v>
      </c>
      <c r="S647">
        <v>0</v>
      </c>
      <c r="T647">
        <v>0</v>
      </c>
      <c r="U647">
        <v>0</v>
      </c>
      <c r="V647">
        <v>0</v>
      </c>
    </row>
    <row r="648" spans="1:22" x14ac:dyDescent="0.25">
      <c r="A648" t="s">
        <v>4561</v>
      </c>
      <c r="B648" t="s">
        <v>6564</v>
      </c>
      <c r="C648" t="s">
        <v>6562</v>
      </c>
      <c r="E648" t="s">
        <v>6800</v>
      </c>
      <c r="F648" t="s">
        <v>4560</v>
      </c>
      <c r="G648" t="s">
        <v>6801</v>
      </c>
      <c r="H648">
        <v>12</v>
      </c>
      <c r="I648">
        <v>8</v>
      </c>
      <c r="J648">
        <v>5</v>
      </c>
      <c r="K648">
        <v>5</v>
      </c>
      <c r="L648">
        <v>1</v>
      </c>
      <c r="M648">
        <v>1</v>
      </c>
      <c r="N648">
        <v>1</v>
      </c>
      <c r="O648">
        <v>1</v>
      </c>
      <c r="P648">
        <v>2</v>
      </c>
      <c r="Q648">
        <v>0</v>
      </c>
      <c r="R648">
        <v>0</v>
      </c>
      <c r="S648">
        <v>0</v>
      </c>
      <c r="T648">
        <v>0</v>
      </c>
      <c r="U648">
        <v>0</v>
      </c>
      <c r="V648">
        <v>4</v>
      </c>
    </row>
    <row r="649" spans="1:22" x14ac:dyDescent="0.25">
      <c r="A649" t="s">
        <v>4567</v>
      </c>
      <c r="B649" t="s">
        <v>6564</v>
      </c>
      <c r="C649" t="s">
        <v>6562</v>
      </c>
      <c r="E649" t="s">
        <v>8704</v>
      </c>
      <c r="F649" t="s">
        <v>4566</v>
      </c>
      <c r="G649" t="s">
        <v>6567</v>
      </c>
      <c r="H649">
        <v>6</v>
      </c>
      <c r="I649">
        <v>5</v>
      </c>
      <c r="J649">
        <v>3</v>
      </c>
      <c r="K649">
        <v>0</v>
      </c>
      <c r="L649">
        <v>0</v>
      </c>
      <c r="M649">
        <v>0</v>
      </c>
      <c r="N649">
        <v>0</v>
      </c>
      <c r="O649">
        <v>0</v>
      </c>
      <c r="P649">
        <v>0</v>
      </c>
      <c r="Q649">
        <v>0</v>
      </c>
      <c r="R649">
        <v>0</v>
      </c>
      <c r="S649">
        <v>0</v>
      </c>
      <c r="T649">
        <v>0</v>
      </c>
      <c r="U649">
        <v>9</v>
      </c>
      <c r="V649">
        <v>0</v>
      </c>
    </row>
    <row r="650" spans="1:22" x14ac:dyDescent="0.25">
      <c r="A650" t="s">
        <v>4569</v>
      </c>
      <c r="B650" t="s">
        <v>6564</v>
      </c>
      <c r="C650" t="s">
        <v>6562</v>
      </c>
      <c r="E650" t="s">
        <v>8705</v>
      </c>
      <c r="F650" t="s">
        <v>4568</v>
      </c>
      <c r="G650" t="s">
        <v>8706</v>
      </c>
      <c r="H650">
        <v>5</v>
      </c>
      <c r="I650">
        <v>3</v>
      </c>
      <c r="J650">
        <v>4</v>
      </c>
      <c r="K650">
        <v>0</v>
      </c>
      <c r="L650">
        <v>0</v>
      </c>
      <c r="M650">
        <v>0</v>
      </c>
      <c r="N650">
        <v>0</v>
      </c>
      <c r="O650">
        <v>0</v>
      </c>
      <c r="P650">
        <v>0</v>
      </c>
      <c r="Q650">
        <v>0</v>
      </c>
      <c r="R650">
        <v>0</v>
      </c>
      <c r="S650">
        <v>0</v>
      </c>
      <c r="T650">
        <v>0</v>
      </c>
      <c r="U650">
        <v>1</v>
      </c>
      <c r="V650">
        <v>0</v>
      </c>
    </row>
    <row r="651" spans="1:22" x14ac:dyDescent="0.25">
      <c r="A651" t="s">
        <v>4571</v>
      </c>
      <c r="B651" t="s">
        <v>6564</v>
      </c>
      <c r="C651" t="s">
        <v>6562</v>
      </c>
      <c r="E651" t="s">
        <v>8707</v>
      </c>
      <c r="F651" t="s">
        <v>4570</v>
      </c>
      <c r="G651" t="s">
        <v>6567</v>
      </c>
      <c r="H651">
        <v>5</v>
      </c>
      <c r="I651">
        <v>3</v>
      </c>
      <c r="J651">
        <v>2</v>
      </c>
      <c r="K651">
        <v>0</v>
      </c>
      <c r="L651">
        <v>0</v>
      </c>
      <c r="M651">
        <v>4</v>
      </c>
      <c r="N651">
        <v>0</v>
      </c>
      <c r="O651">
        <v>3</v>
      </c>
      <c r="P651">
        <v>0</v>
      </c>
      <c r="Q651">
        <v>1</v>
      </c>
      <c r="R651">
        <v>0</v>
      </c>
      <c r="S651">
        <v>0</v>
      </c>
      <c r="T651">
        <v>1</v>
      </c>
      <c r="U651">
        <v>0</v>
      </c>
      <c r="V651">
        <v>0</v>
      </c>
    </row>
    <row r="652" spans="1:22" x14ac:dyDescent="0.25">
      <c r="A652" t="s">
        <v>4574</v>
      </c>
      <c r="B652" t="s">
        <v>6564</v>
      </c>
      <c r="C652" t="s">
        <v>6562</v>
      </c>
      <c r="E652" t="s">
        <v>7589</v>
      </c>
      <c r="F652" t="s">
        <v>4573</v>
      </c>
      <c r="G652" t="s">
        <v>7590</v>
      </c>
      <c r="H652">
        <v>2</v>
      </c>
      <c r="I652">
        <v>2</v>
      </c>
      <c r="J652">
        <v>0</v>
      </c>
      <c r="K652">
        <v>1</v>
      </c>
      <c r="L652">
        <v>0</v>
      </c>
      <c r="M652">
        <v>0</v>
      </c>
      <c r="N652">
        <v>0</v>
      </c>
      <c r="O652">
        <v>0</v>
      </c>
      <c r="P652">
        <v>0</v>
      </c>
      <c r="Q652">
        <v>0</v>
      </c>
      <c r="R652">
        <v>0</v>
      </c>
      <c r="S652">
        <v>0</v>
      </c>
      <c r="T652">
        <v>1</v>
      </c>
      <c r="U652">
        <v>0</v>
      </c>
      <c r="V652">
        <v>0</v>
      </c>
    </row>
    <row r="653" spans="1:22" x14ac:dyDescent="0.25">
      <c r="A653" t="s">
        <v>4577</v>
      </c>
      <c r="B653" t="s">
        <v>6564</v>
      </c>
      <c r="C653" t="s">
        <v>6562</v>
      </c>
      <c r="E653" t="s">
        <v>6760</v>
      </c>
      <c r="F653" t="s">
        <v>4576</v>
      </c>
      <c r="G653" t="s">
        <v>6761</v>
      </c>
      <c r="H653">
        <v>30</v>
      </c>
      <c r="I653">
        <v>19</v>
      </c>
      <c r="J653">
        <v>11</v>
      </c>
      <c r="K653">
        <v>1</v>
      </c>
      <c r="L653">
        <v>1</v>
      </c>
      <c r="M653">
        <v>0</v>
      </c>
      <c r="N653">
        <v>0</v>
      </c>
      <c r="O653">
        <v>1</v>
      </c>
      <c r="P653">
        <v>5</v>
      </c>
      <c r="Q653">
        <v>2</v>
      </c>
      <c r="R653">
        <v>0</v>
      </c>
      <c r="S653">
        <v>20</v>
      </c>
      <c r="T653">
        <v>7</v>
      </c>
      <c r="U653">
        <v>5</v>
      </c>
      <c r="V653">
        <v>0</v>
      </c>
    </row>
    <row r="654" spans="1:22" x14ac:dyDescent="0.25">
      <c r="A654" t="s">
        <v>4579</v>
      </c>
      <c r="B654" t="s">
        <v>6564</v>
      </c>
      <c r="C654" t="s">
        <v>6562</v>
      </c>
      <c r="E654" t="s">
        <v>8112</v>
      </c>
      <c r="F654" t="s">
        <v>4578</v>
      </c>
      <c r="G654" t="s">
        <v>8113</v>
      </c>
      <c r="H654">
        <v>2</v>
      </c>
      <c r="I654">
        <v>1</v>
      </c>
      <c r="J654">
        <v>1</v>
      </c>
      <c r="K654">
        <v>0</v>
      </c>
      <c r="L654">
        <v>0</v>
      </c>
      <c r="M654">
        <v>5</v>
      </c>
      <c r="N654">
        <v>0</v>
      </c>
      <c r="O654">
        <v>0</v>
      </c>
      <c r="P654">
        <v>0</v>
      </c>
      <c r="Q654">
        <v>0</v>
      </c>
      <c r="R654">
        <v>0</v>
      </c>
      <c r="S654">
        <v>0</v>
      </c>
      <c r="T654">
        <v>0</v>
      </c>
      <c r="U654">
        <v>0</v>
      </c>
      <c r="V654">
        <v>0</v>
      </c>
    </row>
    <row r="655" spans="1:22" x14ac:dyDescent="0.25">
      <c r="A655" t="s">
        <v>4581</v>
      </c>
      <c r="B655" t="s">
        <v>6564</v>
      </c>
      <c r="C655" t="s">
        <v>6562</v>
      </c>
      <c r="E655" t="s">
        <v>8708</v>
      </c>
      <c r="F655" t="s">
        <v>4580</v>
      </c>
      <c r="G655" t="s">
        <v>6567</v>
      </c>
      <c r="H655">
        <v>9</v>
      </c>
      <c r="I655">
        <v>7</v>
      </c>
      <c r="J655">
        <v>2</v>
      </c>
      <c r="K655">
        <v>0</v>
      </c>
      <c r="L655">
        <v>0</v>
      </c>
      <c r="M655">
        <v>0</v>
      </c>
      <c r="N655">
        <v>1</v>
      </c>
      <c r="O655">
        <v>1</v>
      </c>
      <c r="P655">
        <v>0</v>
      </c>
      <c r="Q655">
        <v>1</v>
      </c>
      <c r="R655">
        <v>0</v>
      </c>
      <c r="S655">
        <v>2</v>
      </c>
      <c r="T655">
        <v>0</v>
      </c>
      <c r="U655">
        <v>0</v>
      </c>
      <c r="V655">
        <v>0</v>
      </c>
    </row>
    <row r="656" spans="1:22" x14ac:dyDescent="0.25">
      <c r="A656" t="s">
        <v>4583</v>
      </c>
      <c r="B656" t="s">
        <v>6564</v>
      </c>
      <c r="C656" t="s">
        <v>6562</v>
      </c>
      <c r="E656" t="s">
        <v>8709</v>
      </c>
      <c r="F656" t="s">
        <v>4582</v>
      </c>
      <c r="G656" t="s">
        <v>6567</v>
      </c>
      <c r="H656">
        <v>14</v>
      </c>
      <c r="I656">
        <v>12</v>
      </c>
      <c r="J656">
        <v>4</v>
      </c>
      <c r="K656">
        <v>0</v>
      </c>
      <c r="L656">
        <v>0</v>
      </c>
      <c r="M656">
        <v>0</v>
      </c>
      <c r="N656">
        <v>1</v>
      </c>
      <c r="O656">
        <v>5</v>
      </c>
      <c r="P656">
        <v>1</v>
      </c>
      <c r="Q656">
        <v>0</v>
      </c>
      <c r="R656">
        <v>0</v>
      </c>
      <c r="S656">
        <v>16</v>
      </c>
      <c r="T656">
        <v>4</v>
      </c>
      <c r="U656">
        <v>0</v>
      </c>
      <c r="V656">
        <v>0</v>
      </c>
    </row>
    <row r="657" spans="1:22" x14ac:dyDescent="0.25">
      <c r="A657" t="s">
        <v>8003</v>
      </c>
      <c r="B657" t="s">
        <v>6564</v>
      </c>
      <c r="C657" t="s">
        <v>6562</v>
      </c>
      <c r="E657" t="s">
        <v>8004</v>
      </c>
      <c r="F657" t="s">
        <v>4599</v>
      </c>
      <c r="G657" t="s">
        <v>8005</v>
      </c>
      <c r="H657">
        <v>12</v>
      </c>
      <c r="I657">
        <v>10</v>
      </c>
      <c r="J657">
        <v>4</v>
      </c>
      <c r="K657">
        <v>5</v>
      </c>
      <c r="L657">
        <v>0</v>
      </c>
      <c r="M657">
        <v>1</v>
      </c>
      <c r="N657">
        <v>0</v>
      </c>
      <c r="O657">
        <v>3</v>
      </c>
      <c r="P657">
        <v>0</v>
      </c>
      <c r="Q657">
        <v>0</v>
      </c>
      <c r="R657">
        <v>1</v>
      </c>
      <c r="S657">
        <v>4</v>
      </c>
      <c r="T657">
        <v>0</v>
      </c>
      <c r="U657">
        <v>0</v>
      </c>
      <c r="V657">
        <v>0</v>
      </c>
    </row>
    <row r="658" spans="1:22" x14ac:dyDescent="0.25">
      <c r="A658" t="s">
        <v>8035</v>
      </c>
      <c r="B658" t="s">
        <v>6564</v>
      </c>
      <c r="C658" t="s">
        <v>6562</v>
      </c>
      <c r="E658" t="s">
        <v>8036</v>
      </c>
      <c r="F658" t="s">
        <v>4602</v>
      </c>
      <c r="G658" t="s">
        <v>8037</v>
      </c>
      <c r="H658">
        <v>1</v>
      </c>
      <c r="I658">
        <v>1</v>
      </c>
      <c r="J658">
        <v>0</v>
      </c>
      <c r="K658">
        <v>0</v>
      </c>
      <c r="L658">
        <v>0</v>
      </c>
      <c r="M658">
        <v>1</v>
      </c>
      <c r="N658">
        <v>0</v>
      </c>
      <c r="O658">
        <v>0</v>
      </c>
      <c r="P658">
        <v>0</v>
      </c>
      <c r="Q658">
        <v>0</v>
      </c>
      <c r="R658">
        <v>0</v>
      </c>
      <c r="S658">
        <v>0</v>
      </c>
      <c r="T658">
        <v>0</v>
      </c>
      <c r="U658">
        <v>0</v>
      </c>
      <c r="V658">
        <v>0</v>
      </c>
    </row>
    <row r="659" spans="1:22" x14ac:dyDescent="0.25">
      <c r="A659" t="s">
        <v>4612</v>
      </c>
      <c r="B659" t="s">
        <v>6564</v>
      </c>
      <c r="C659" t="s">
        <v>6562</v>
      </c>
      <c r="E659" t="s">
        <v>6662</v>
      </c>
      <c r="F659" t="s">
        <v>4611</v>
      </c>
      <c r="G659" t="s">
        <v>6567</v>
      </c>
      <c r="H659">
        <v>42</v>
      </c>
      <c r="I659">
        <v>32</v>
      </c>
      <c r="J659">
        <v>12</v>
      </c>
      <c r="K659">
        <v>1</v>
      </c>
      <c r="L659">
        <v>0</v>
      </c>
      <c r="M659">
        <v>2</v>
      </c>
      <c r="N659">
        <v>0</v>
      </c>
      <c r="O659">
        <v>9</v>
      </c>
      <c r="P659">
        <v>1</v>
      </c>
      <c r="Q659">
        <v>11</v>
      </c>
      <c r="R659">
        <v>0</v>
      </c>
      <c r="S659">
        <v>20</v>
      </c>
      <c r="T659">
        <v>1</v>
      </c>
      <c r="U659">
        <v>4</v>
      </c>
      <c r="V659">
        <v>16</v>
      </c>
    </row>
    <row r="660" spans="1:22" x14ac:dyDescent="0.25">
      <c r="A660" t="s">
        <v>4615</v>
      </c>
      <c r="B660" t="s">
        <v>6564</v>
      </c>
      <c r="C660" t="s">
        <v>6562</v>
      </c>
      <c r="E660" t="s">
        <v>6851</v>
      </c>
      <c r="F660" t="s">
        <v>4614</v>
      </c>
      <c r="G660" t="s">
        <v>6852</v>
      </c>
      <c r="H660">
        <v>43</v>
      </c>
      <c r="I660">
        <v>28</v>
      </c>
      <c r="J660">
        <v>17</v>
      </c>
      <c r="K660">
        <v>2</v>
      </c>
      <c r="L660">
        <v>7</v>
      </c>
      <c r="M660">
        <v>1</v>
      </c>
      <c r="N660">
        <v>0</v>
      </c>
      <c r="O660">
        <v>12</v>
      </c>
      <c r="P660">
        <v>0</v>
      </c>
      <c r="Q660">
        <v>5</v>
      </c>
      <c r="R660">
        <v>7</v>
      </c>
      <c r="S660">
        <v>8</v>
      </c>
      <c r="T660">
        <v>0</v>
      </c>
      <c r="U660">
        <v>0</v>
      </c>
      <c r="V660">
        <v>27</v>
      </c>
    </row>
    <row r="661" spans="1:22" x14ac:dyDescent="0.25">
      <c r="A661" t="s">
        <v>4619</v>
      </c>
      <c r="B661" t="s">
        <v>6564</v>
      </c>
      <c r="C661" t="s">
        <v>6562</v>
      </c>
      <c r="E661" t="s">
        <v>7196</v>
      </c>
      <c r="F661" t="s">
        <v>4618</v>
      </c>
      <c r="G661" t="s">
        <v>7197</v>
      </c>
      <c r="H661">
        <v>20</v>
      </c>
      <c r="I661">
        <v>14</v>
      </c>
      <c r="J661">
        <v>6</v>
      </c>
      <c r="K661">
        <v>0</v>
      </c>
      <c r="L661">
        <v>0</v>
      </c>
      <c r="M661">
        <v>0</v>
      </c>
      <c r="N661">
        <v>0</v>
      </c>
      <c r="O661">
        <v>3</v>
      </c>
      <c r="P661">
        <v>2</v>
      </c>
      <c r="Q661">
        <v>0</v>
      </c>
      <c r="R661">
        <v>17</v>
      </c>
      <c r="S661">
        <v>3</v>
      </c>
      <c r="T661">
        <v>1</v>
      </c>
      <c r="U661">
        <v>2</v>
      </c>
      <c r="V661">
        <v>1</v>
      </c>
    </row>
    <row r="662" spans="1:22" x14ac:dyDescent="0.25">
      <c r="A662" t="s">
        <v>8710</v>
      </c>
      <c r="B662" t="s">
        <v>6564</v>
      </c>
      <c r="C662" t="s">
        <v>6562</v>
      </c>
      <c r="E662" t="s">
        <v>8711</v>
      </c>
      <c r="F662" t="s">
        <v>8712</v>
      </c>
      <c r="G662" t="s">
        <v>6567</v>
      </c>
      <c r="H662">
        <v>5</v>
      </c>
      <c r="I662">
        <v>5</v>
      </c>
      <c r="J662">
        <v>0</v>
      </c>
      <c r="K662">
        <v>0</v>
      </c>
      <c r="L662">
        <v>0</v>
      </c>
      <c r="M662">
        <v>2</v>
      </c>
      <c r="N662">
        <v>0</v>
      </c>
      <c r="O662">
        <v>0</v>
      </c>
      <c r="P662">
        <v>0</v>
      </c>
      <c r="Q662">
        <v>0</v>
      </c>
      <c r="R662">
        <v>1</v>
      </c>
      <c r="S662">
        <v>0</v>
      </c>
      <c r="T662">
        <v>0</v>
      </c>
      <c r="U662">
        <v>0</v>
      </c>
      <c r="V662">
        <v>0</v>
      </c>
    </row>
    <row r="663" spans="1:22" x14ac:dyDescent="0.25">
      <c r="A663" t="s">
        <v>4623</v>
      </c>
      <c r="B663" t="s">
        <v>6564</v>
      </c>
      <c r="C663" t="s">
        <v>6562</v>
      </c>
      <c r="E663" t="s">
        <v>7090</v>
      </c>
      <c r="F663" t="s">
        <v>4622</v>
      </c>
      <c r="G663" t="s">
        <v>6567</v>
      </c>
      <c r="H663">
        <v>11</v>
      </c>
      <c r="I663">
        <v>7</v>
      </c>
      <c r="J663">
        <v>4</v>
      </c>
      <c r="K663">
        <v>0</v>
      </c>
      <c r="L663">
        <v>0</v>
      </c>
      <c r="M663">
        <v>0</v>
      </c>
      <c r="N663">
        <v>0</v>
      </c>
      <c r="O663">
        <v>0</v>
      </c>
      <c r="P663">
        <v>0</v>
      </c>
      <c r="Q663">
        <v>0</v>
      </c>
      <c r="R663">
        <v>4</v>
      </c>
      <c r="S663">
        <v>4</v>
      </c>
      <c r="T663">
        <v>0</v>
      </c>
      <c r="U663">
        <v>1</v>
      </c>
      <c r="V663">
        <v>0</v>
      </c>
    </row>
    <row r="664" spans="1:22" x14ac:dyDescent="0.25">
      <c r="A664" t="s">
        <v>4629</v>
      </c>
      <c r="B664" t="s">
        <v>6564</v>
      </c>
      <c r="C664" t="s">
        <v>6562</v>
      </c>
      <c r="E664" t="s">
        <v>8713</v>
      </c>
      <c r="F664" t="s">
        <v>4628</v>
      </c>
      <c r="G664" t="s">
        <v>6567</v>
      </c>
      <c r="H664">
        <v>8</v>
      </c>
      <c r="I664">
        <v>6</v>
      </c>
      <c r="J664">
        <v>4</v>
      </c>
      <c r="K664">
        <v>0</v>
      </c>
      <c r="L664">
        <v>0</v>
      </c>
      <c r="M664">
        <v>7</v>
      </c>
      <c r="N664">
        <v>0</v>
      </c>
      <c r="O664">
        <v>1</v>
      </c>
      <c r="P664">
        <v>0</v>
      </c>
      <c r="Q664">
        <v>0</v>
      </c>
      <c r="R664">
        <v>0</v>
      </c>
      <c r="S664">
        <v>5</v>
      </c>
      <c r="T664">
        <v>2</v>
      </c>
      <c r="U664">
        <v>0</v>
      </c>
      <c r="V664">
        <v>1</v>
      </c>
    </row>
    <row r="665" spans="1:22" x14ac:dyDescent="0.25">
      <c r="A665" t="s">
        <v>4635</v>
      </c>
      <c r="B665" t="s">
        <v>6564</v>
      </c>
      <c r="C665" t="s">
        <v>6562</v>
      </c>
      <c r="E665" t="s">
        <v>6898</v>
      </c>
      <c r="F665" t="s">
        <v>4634</v>
      </c>
      <c r="G665" t="s">
        <v>6899</v>
      </c>
      <c r="H665">
        <v>19</v>
      </c>
      <c r="I665">
        <v>14</v>
      </c>
      <c r="J665">
        <v>5</v>
      </c>
      <c r="K665">
        <v>5</v>
      </c>
      <c r="L665">
        <v>1</v>
      </c>
      <c r="M665">
        <v>8</v>
      </c>
      <c r="N665">
        <v>10</v>
      </c>
      <c r="O665">
        <v>1</v>
      </c>
      <c r="P665">
        <v>0</v>
      </c>
      <c r="Q665">
        <v>0</v>
      </c>
      <c r="R665">
        <v>0</v>
      </c>
      <c r="S665">
        <v>0</v>
      </c>
      <c r="T665">
        <v>0</v>
      </c>
      <c r="U665">
        <v>0</v>
      </c>
      <c r="V665">
        <v>0</v>
      </c>
    </row>
    <row r="666" spans="1:22" x14ac:dyDescent="0.25">
      <c r="A666" t="s">
        <v>4637</v>
      </c>
      <c r="B666" t="s">
        <v>6564</v>
      </c>
      <c r="C666" t="s">
        <v>6562</v>
      </c>
      <c r="E666" t="s">
        <v>7003</v>
      </c>
      <c r="F666" t="s">
        <v>4636</v>
      </c>
      <c r="G666" t="s">
        <v>7004</v>
      </c>
      <c r="H666">
        <v>31</v>
      </c>
      <c r="I666">
        <v>29</v>
      </c>
      <c r="J666">
        <v>4</v>
      </c>
      <c r="K666">
        <v>4</v>
      </c>
      <c r="L666">
        <v>0</v>
      </c>
      <c r="M666">
        <v>0</v>
      </c>
      <c r="N666">
        <v>0</v>
      </c>
      <c r="O666">
        <v>0</v>
      </c>
      <c r="P666">
        <v>1</v>
      </c>
      <c r="Q666">
        <v>4</v>
      </c>
      <c r="R666">
        <v>1</v>
      </c>
      <c r="S666">
        <v>9</v>
      </c>
      <c r="T666">
        <v>26</v>
      </c>
      <c r="U666">
        <v>3</v>
      </c>
      <c r="V666">
        <v>4</v>
      </c>
    </row>
    <row r="667" spans="1:22" x14ac:dyDescent="0.25">
      <c r="A667" t="s">
        <v>4639</v>
      </c>
      <c r="B667" t="s">
        <v>6564</v>
      </c>
      <c r="C667" t="s">
        <v>6562</v>
      </c>
      <c r="E667" t="s">
        <v>6717</v>
      </c>
      <c r="F667" t="s">
        <v>4638</v>
      </c>
      <c r="G667" t="s">
        <v>6718</v>
      </c>
      <c r="H667">
        <v>44</v>
      </c>
      <c r="I667">
        <v>30</v>
      </c>
      <c r="J667">
        <v>16</v>
      </c>
      <c r="K667">
        <v>5</v>
      </c>
      <c r="L667">
        <v>8</v>
      </c>
      <c r="M667">
        <v>8</v>
      </c>
      <c r="N667">
        <v>0</v>
      </c>
      <c r="O667">
        <v>2</v>
      </c>
      <c r="P667">
        <v>0</v>
      </c>
      <c r="Q667">
        <v>1</v>
      </c>
      <c r="R667">
        <v>1</v>
      </c>
      <c r="S667">
        <v>26</v>
      </c>
      <c r="T667">
        <v>1</v>
      </c>
      <c r="U667">
        <v>2</v>
      </c>
      <c r="V667">
        <v>1</v>
      </c>
    </row>
    <row r="668" spans="1:22" x14ac:dyDescent="0.25">
      <c r="A668" t="s">
        <v>4641</v>
      </c>
      <c r="B668" t="s">
        <v>6564</v>
      </c>
      <c r="C668" t="s">
        <v>6562</v>
      </c>
      <c r="E668" t="s">
        <v>7441</v>
      </c>
      <c r="F668" t="s">
        <v>4640</v>
      </c>
      <c r="G668" t="s">
        <v>7442</v>
      </c>
      <c r="H668">
        <v>4</v>
      </c>
      <c r="I668">
        <v>3</v>
      </c>
      <c r="J668">
        <v>1</v>
      </c>
      <c r="K668">
        <v>3</v>
      </c>
      <c r="L668">
        <v>0</v>
      </c>
      <c r="M668">
        <v>0</v>
      </c>
      <c r="N668">
        <v>0</v>
      </c>
      <c r="O668">
        <v>1</v>
      </c>
      <c r="P668">
        <v>0</v>
      </c>
      <c r="Q668">
        <v>0</v>
      </c>
      <c r="R668">
        <v>0</v>
      </c>
      <c r="S668">
        <v>0</v>
      </c>
      <c r="T668">
        <v>0</v>
      </c>
      <c r="U668">
        <v>0</v>
      </c>
      <c r="V668">
        <v>0</v>
      </c>
    </row>
    <row r="669" spans="1:22" x14ac:dyDescent="0.25">
      <c r="A669" t="s">
        <v>4646</v>
      </c>
      <c r="B669" t="s">
        <v>6564</v>
      </c>
      <c r="C669" t="s">
        <v>6562</v>
      </c>
      <c r="E669" t="s">
        <v>8714</v>
      </c>
      <c r="F669" t="s">
        <v>4645</v>
      </c>
      <c r="G669" t="s">
        <v>6567</v>
      </c>
      <c r="H669">
        <v>1</v>
      </c>
      <c r="I669">
        <v>1</v>
      </c>
      <c r="J669">
        <v>0</v>
      </c>
      <c r="K669">
        <v>0</v>
      </c>
      <c r="L669">
        <v>0</v>
      </c>
      <c r="M669">
        <v>0</v>
      </c>
      <c r="N669">
        <v>0</v>
      </c>
      <c r="O669">
        <v>0</v>
      </c>
      <c r="P669">
        <v>0</v>
      </c>
      <c r="Q669">
        <v>0</v>
      </c>
      <c r="R669">
        <v>0</v>
      </c>
      <c r="S669">
        <v>0</v>
      </c>
      <c r="T669">
        <v>0</v>
      </c>
      <c r="U669">
        <v>1</v>
      </c>
      <c r="V669">
        <v>0</v>
      </c>
    </row>
    <row r="670" spans="1:22" x14ac:dyDescent="0.25">
      <c r="A670" t="s">
        <v>4648</v>
      </c>
      <c r="B670" t="s">
        <v>6564</v>
      </c>
      <c r="C670" t="s">
        <v>6562</v>
      </c>
      <c r="E670" t="s">
        <v>8715</v>
      </c>
      <c r="F670" t="s">
        <v>4647</v>
      </c>
      <c r="G670" t="s">
        <v>6567</v>
      </c>
      <c r="H670">
        <v>4</v>
      </c>
      <c r="I670">
        <v>3</v>
      </c>
      <c r="J670">
        <v>3</v>
      </c>
      <c r="K670">
        <v>0</v>
      </c>
      <c r="L670">
        <v>0</v>
      </c>
      <c r="M670">
        <v>1</v>
      </c>
      <c r="N670">
        <v>0</v>
      </c>
      <c r="O670">
        <v>0</v>
      </c>
      <c r="P670">
        <v>0</v>
      </c>
      <c r="Q670">
        <v>1</v>
      </c>
      <c r="R670">
        <v>1</v>
      </c>
      <c r="S670">
        <v>0</v>
      </c>
      <c r="T670">
        <v>0</v>
      </c>
      <c r="U670">
        <v>0</v>
      </c>
      <c r="V670">
        <v>0</v>
      </c>
    </row>
    <row r="671" spans="1:22" x14ac:dyDescent="0.25">
      <c r="A671" t="s">
        <v>4650</v>
      </c>
      <c r="B671" t="s">
        <v>6564</v>
      </c>
      <c r="C671" t="s">
        <v>6562</v>
      </c>
      <c r="E671" t="s">
        <v>7054</v>
      </c>
      <c r="F671" t="s">
        <v>4649</v>
      </c>
      <c r="G671" t="s">
        <v>7055</v>
      </c>
      <c r="H671">
        <v>7</v>
      </c>
      <c r="I671">
        <v>6</v>
      </c>
      <c r="J671">
        <v>2</v>
      </c>
      <c r="K671">
        <v>4</v>
      </c>
      <c r="L671">
        <v>0</v>
      </c>
      <c r="M671">
        <v>1</v>
      </c>
      <c r="N671">
        <v>0</v>
      </c>
      <c r="O671">
        <v>0</v>
      </c>
      <c r="P671">
        <v>1</v>
      </c>
      <c r="Q671">
        <v>0</v>
      </c>
      <c r="R671">
        <v>0</v>
      </c>
      <c r="S671">
        <v>0</v>
      </c>
      <c r="T671">
        <v>0</v>
      </c>
      <c r="U671">
        <v>0</v>
      </c>
      <c r="V671">
        <v>1</v>
      </c>
    </row>
    <row r="672" spans="1:22" x14ac:dyDescent="0.25">
      <c r="A672" t="s">
        <v>4659</v>
      </c>
      <c r="B672" t="s">
        <v>6564</v>
      </c>
      <c r="C672" t="s">
        <v>6562</v>
      </c>
      <c r="E672" t="s">
        <v>7005</v>
      </c>
      <c r="F672" t="s">
        <v>4658</v>
      </c>
      <c r="G672" t="s">
        <v>7006</v>
      </c>
      <c r="H672">
        <v>10</v>
      </c>
      <c r="I672">
        <v>6</v>
      </c>
      <c r="J672">
        <v>6</v>
      </c>
      <c r="K672">
        <v>0</v>
      </c>
      <c r="L672">
        <v>0</v>
      </c>
      <c r="M672">
        <v>0</v>
      </c>
      <c r="N672">
        <v>0</v>
      </c>
      <c r="O672">
        <v>0</v>
      </c>
      <c r="P672">
        <v>0</v>
      </c>
      <c r="Q672">
        <v>0</v>
      </c>
      <c r="R672">
        <v>0</v>
      </c>
      <c r="S672">
        <v>15</v>
      </c>
      <c r="T672">
        <v>1</v>
      </c>
      <c r="U672">
        <v>1</v>
      </c>
      <c r="V672">
        <v>0</v>
      </c>
    </row>
    <row r="673" spans="1:22" x14ac:dyDescent="0.25">
      <c r="A673" t="s">
        <v>4664</v>
      </c>
      <c r="B673" t="s">
        <v>6564</v>
      </c>
      <c r="C673" t="s">
        <v>6562</v>
      </c>
      <c r="E673" t="s">
        <v>6640</v>
      </c>
      <c r="F673" t="s">
        <v>4663</v>
      </c>
      <c r="G673" t="s">
        <v>6641</v>
      </c>
      <c r="H673">
        <v>981</v>
      </c>
      <c r="I673">
        <v>700</v>
      </c>
      <c r="J673">
        <v>282</v>
      </c>
      <c r="K673">
        <v>3</v>
      </c>
      <c r="L673">
        <v>66</v>
      </c>
      <c r="M673">
        <v>159</v>
      </c>
      <c r="N673">
        <v>17</v>
      </c>
      <c r="O673">
        <v>48</v>
      </c>
      <c r="P673">
        <v>49</v>
      </c>
      <c r="Q673">
        <v>184</v>
      </c>
      <c r="R673">
        <v>181</v>
      </c>
      <c r="S673">
        <v>272</v>
      </c>
      <c r="T673">
        <v>168</v>
      </c>
      <c r="U673">
        <v>36</v>
      </c>
      <c r="V673">
        <v>22</v>
      </c>
    </row>
    <row r="674" spans="1:22" x14ac:dyDescent="0.25">
      <c r="A674" t="s">
        <v>4667</v>
      </c>
      <c r="B674" t="s">
        <v>6564</v>
      </c>
      <c r="C674" t="s">
        <v>6562</v>
      </c>
      <c r="E674" t="s">
        <v>8716</v>
      </c>
      <c r="F674" t="s">
        <v>4666</v>
      </c>
      <c r="G674" t="s">
        <v>6567</v>
      </c>
      <c r="H674">
        <v>298</v>
      </c>
      <c r="I674">
        <v>195</v>
      </c>
      <c r="J674">
        <v>103</v>
      </c>
      <c r="K674">
        <v>2</v>
      </c>
      <c r="L674">
        <v>2</v>
      </c>
      <c r="M674">
        <v>29</v>
      </c>
      <c r="N674">
        <v>24</v>
      </c>
      <c r="O674">
        <v>33</v>
      </c>
      <c r="P674">
        <v>2</v>
      </c>
      <c r="Q674">
        <v>27</v>
      </c>
      <c r="R674">
        <v>47</v>
      </c>
      <c r="S674">
        <v>37</v>
      </c>
      <c r="T674">
        <v>8</v>
      </c>
      <c r="U674">
        <v>3</v>
      </c>
      <c r="V674">
        <v>99</v>
      </c>
    </row>
    <row r="675" spans="1:22" x14ac:dyDescent="0.25">
      <c r="A675" t="s">
        <v>8717</v>
      </c>
      <c r="B675" t="s">
        <v>6564</v>
      </c>
      <c r="C675" t="s">
        <v>6562</v>
      </c>
      <c r="E675" t="s">
        <v>8718</v>
      </c>
      <c r="F675" t="s">
        <v>4674</v>
      </c>
      <c r="G675" t="s">
        <v>6567</v>
      </c>
      <c r="H675">
        <v>1</v>
      </c>
      <c r="I675">
        <v>1</v>
      </c>
      <c r="J675">
        <v>0</v>
      </c>
      <c r="K675">
        <v>0</v>
      </c>
      <c r="L675">
        <v>0</v>
      </c>
      <c r="M675">
        <v>0</v>
      </c>
      <c r="N675">
        <v>0</v>
      </c>
      <c r="O675">
        <v>0</v>
      </c>
      <c r="P675">
        <v>4</v>
      </c>
      <c r="Q675">
        <v>0</v>
      </c>
      <c r="R675">
        <v>0</v>
      </c>
      <c r="S675">
        <v>0</v>
      </c>
      <c r="T675">
        <v>0</v>
      </c>
      <c r="U675">
        <v>0</v>
      </c>
      <c r="V675">
        <v>0</v>
      </c>
    </row>
    <row r="676" spans="1:22" x14ac:dyDescent="0.25">
      <c r="A676" t="s">
        <v>4688</v>
      </c>
      <c r="B676" t="s">
        <v>6564</v>
      </c>
      <c r="C676" t="s">
        <v>6562</v>
      </c>
      <c r="E676" t="s">
        <v>8050</v>
      </c>
      <c r="F676" t="s">
        <v>4687</v>
      </c>
      <c r="G676" t="s">
        <v>8051</v>
      </c>
      <c r="H676">
        <v>4</v>
      </c>
      <c r="I676">
        <v>3</v>
      </c>
      <c r="J676">
        <v>3</v>
      </c>
      <c r="K676">
        <v>0</v>
      </c>
      <c r="L676">
        <v>0</v>
      </c>
      <c r="M676">
        <v>0</v>
      </c>
      <c r="N676">
        <v>0</v>
      </c>
      <c r="O676">
        <v>0</v>
      </c>
      <c r="P676">
        <v>0</v>
      </c>
      <c r="Q676">
        <v>0</v>
      </c>
      <c r="R676">
        <v>1</v>
      </c>
      <c r="S676">
        <v>0</v>
      </c>
      <c r="T676">
        <v>0</v>
      </c>
      <c r="U676">
        <v>0</v>
      </c>
      <c r="V676">
        <v>0</v>
      </c>
    </row>
    <row r="677" spans="1:22" x14ac:dyDescent="0.25">
      <c r="A677" t="s">
        <v>4690</v>
      </c>
      <c r="B677" t="s">
        <v>6564</v>
      </c>
      <c r="C677" t="s">
        <v>6562</v>
      </c>
      <c r="E677" t="s">
        <v>6643</v>
      </c>
      <c r="F677" t="s">
        <v>4689</v>
      </c>
      <c r="G677" t="s">
        <v>6644</v>
      </c>
      <c r="H677">
        <v>264</v>
      </c>
      <c r="I677">
        <v>157</v>
      </c>
      <c r="J677">
        <v>108</v>
      </c>
      <c r="K677">
        <v>16</v>
      </c>
      <c r="L677">
        <v>56</v>
      </c>
      <c r="M677">
        <v>5</v>
      </c>
      <c r="N677">
        <v>34</v>
      </c>
      <c r="O677">
        <v>28</v>
      </c>
      <c r="P677">
        <v>1</v>
      </c>
      <c r="Q677">
        <v>12</v>
      </c>
      <c r="R677">
        <v>22</v>
      </c>
      <c r="S677">
        <v>60</v>
      </c>
      <c r="T677">
        <v>16</v>
      </c>
      <c r="U677">
        <v>22</v>
      </c>
      <c r="V677">
        <v>12</v>
      </c>
    </row>
    <row r="678" spans="1:22" x14ac:dyDescent="0.25">
      <c r="A678" t="s">
        <v>7134</v>
      </c>
      <c r="B678" t="s">
        <v>6564</v>
      </c>
      <c r="C678" t="s">
        <v>6562</v>
      </c>
      <c r="E678" t="s">
        <v>7135</v>
      </c>
      <c r="F678" t="s">
        <v>4694</v>
      </c>
      <c r="G678" t="s">
        <v>7136</v>
      </c>
      <c r="H678">
        <v>21</v>
      </c>
      <c r="I678">
        <v>16</v>
      </c>
      <c r="J678">
        <v>6</v>
      </c>
      <c r="K678">
        <v>0</v>
      </c>
      <c r="L678">
        <v>4</v>
      </c>
      <c r="M678">
        <v>0</v>
      </c>
      <c r="N678">
        <v>5</v>
      </c>
      <c r="O678">
        <v>1</v>
      </c>
      <c r="P678">
        <v>2</v>
      </c>
      <c r="Q678">
        <v>2</v>
      </c>
      <c r="R678">
        <v>2</v>
      </c>
      <c r="S678">
        <v>0</v>
      </c>
      <c r="T678">
        <v>0</v>
      </c>
      <c r="U678">
        <v>5</v>
      </c>
      <c r="V678">
        <v>5</v>
      </c>
    </row>
    <row r="679" spans="1:22" x14ac:dyDescent="0.25">
      <c r="A679" t="s">
        <v>6923</v>
      </c>
      <c r="B679" t="s">
        <v>6564</v>
      </c>
      <c r="C679" t="s">
        <v>6562</v>
      </c>
      <c r="E679" t="s">
        <v>6924</v>
      </c>
      <c r="F679" t="s">
        <v>4701</v>
      </c>
      <c r="G679" t="s">
        <v>6925</v>
      </c>
      <c r="H679">
        <v>45</v>
      </c>
      <c r="I679">
        <v>25</v>
      </c>
      <c r="J679">
        <v>20</v>
      </c>
      <c r="K679">
        <v>8</v>
      </c>
      <c r="L679">
        <v>1</v>
      </c>
      <c r="M679">
        <v>0</v>
      </c>
      <c r="N679">
        <v>20</v>
      </c>
      <c r="O679">
        <v>0</v>
      </c>
      <c r="P679">
        <v>4</v>
      </c>
      <c r="Q679">
        <v>0</v>
      </c>
      <c r="R679">
        <v>1</v>
      </c>
      <c r="S679">
        <v>4</v>
      </c>
      <c r="T679">
        <v>1</v>
      </c>
      <c r="U679">
        <v>12</v>
      </c>
      <c r="V679">
        <v>4</v>
      </c>
    </row>
    <row r="680" spans="1:22" x14ac:dyDescent="0.25">
      <c r="A680" t="s">
        <v>294</v>
      </c>
      <c r="B680" t="s">
        <v>6564</v>
      </c>
      <c r="C680" t="s">
        <v>6562</v>
      </c>
      <c r="E680" t="s">
        <v>6964</v>
      </c>
      <c r="F680" t="s">
        <v>4715</v>
      </c>
      <c r="G680" t="s">
        <v>6965</v>
      </c>
      <c r="H680">
        <v>116</v>
      </c>
      <c r="I680">
        <v>71</v>
      </c>
      <c r="J680">
        <v>46</v>
      </c>
      <c r="K680">
        <v>1</v>
      </c>
      <c r="L680">
        <v>0</v>
      </c>
      <c r="M680">
        <v>4</v>
      </c>
      <c r="N680">
        <v>20</v>
      </c>
      <c r="O680">
        <v>17</v>
      </c>
      <c r="P680">
        <v>3</v>
      </c>
      <c r="Q680">
        <v>34</v>
      </c>
      <c r="R680">
        <v>24</v>
      </c>
      <c r="S680">
        <v>33</v>
      </c>
      <c r="T680">
        <v>9</v>
      </c>
      <c r="U680">
        <v>5</v>
      </c>
      <c r="V680">
        <v>1</v>
      </c>
    </row>
    <row r="681" spans="1:22" x14ac:dyDescent="0.25">
      <c r="A681" t="s">
        <v>4705</v>
      </c>
      <c r="B681" t="s">
        <v>6564</v>
      </c>
      <c r="C681" t="s">
        <v>6562</v>
      </c>
      <c r="E681" t="s">
        <v>6768</v>
      </c>
      <c r="F681" t="s">
        <v>4704</v>
      </c>
      <c r="G681" t="s">
        <v>6769</v>
      </c>
      <c r="H681">
        <v>97</v>
      </c>
      <c r="I681">
        <v>63</v>
      </c>
      <c r="J681">
        <v>34</v>
      </c>
      <c r="K681">
        <v>4</v>
      </c>
      <c r="L681">
        <v>6</v>
      </c>
      <c r="M681">
        <v>4</v>
      </c>
      <c r="N681">
        <v>20</v>
      </c>
      <c r="O681">
        <v>2</v>
      </c>
      <c r="P681">
        <v>21</v>
      </c>
      <c r="Q681">
        <v>1</v>
      </c>
      <c r="R681">
        <v>2</v>
      </c>
      <c r="S681">
        <v>15</v>
      </c>
      <c r="T681">
        <v>7</v>
      </c>
      <c r="U681">
        <v>3</v>
      </c>
      <c r="V681">
        <v>62</v>
      </c>
    </row>
    <row r="682" spans="1:22" x14ac:dyDescent="0.25">
      <c r="A682" t="s">
        <v>7330</v>
      </c>
      <c r="B682" t="s">
        <v>6564</v>
      </c>
      <c r="C682" t="s">
        <v>6562</v>
      </c>
      <c r="E682" t="s">
        <v>7331</v>
      </c>
      <c r="F682" t="s">
        <v>4706</v>
      </c>
      <c r="G682" t="s">
        <v>7332</v>
      </c>
      <c r="H682">
        <v>7</v>
      </c>
      <c r="I682">
        <v>6</v>
      </c>
      <c r="J682">
        <v>3</v>
      </c>
      <c r="K682">
        <v>0</v>
      </c>
      <c r="L682">
        <v>0</v>
      </c>
      <c r="M682">
        <v>0</v>
      </c>
      <c r="N682">
        <v>0</v>
      </c>
      <c r="O682">
        <v>0</v>
      </c>
      <c r="P682">
        <v>1</v>
      </c>
      <c r="Q682">
        <v>1</v>
      </c>
      <c r="R682">
        <v>8</v>
      </c>
      <c r="S682">
        <v>0</v>
      </c>
      <c r="T682">
        <v>0</v>
      </c>
      <c r="U682">
        <v>0</v>
      </c>
      <c r="V682">
        <v>0</v>
      </c>
    </row>
    <row r="683" spans="1:22" x14ac:dyDescent="0.25">
      <c r="A683" t="s">
        <v>7069</v>
      </c>
      <c r="B683" t="s">
        <v>6564</v>
      </c>
      <c r="C683" t="s">
        <v>6562</v>
      </c>
      <c r="E683" t="s">
        <v>7070</v>
      </c>
      <c r="F683" t="s">
        <v>4713</v>
      </c>
      <c r="G683" t="s">
        <v>7071</v>
      </c>
      <c r="H683">
        <v>5</v>
      </c>
      <c r="I683">
        <v>5</v>
      </c>
      <c r="J683">
        <v>0</v>
      </c>
      <c r="K683">
        <v>0</v>
      </c>
      <c r="L683">
        <v>0</v>
      </c>
      <c r="M683">
        <v>0</v>
      </c>
      <c r="N683">
        <v>0</v>
      </c>
      <c r="O683">
        <v>0</v>
      </c>
      <c r="P683">
        <v>1</v>
      </c>
      <c r="Q683">
        <v>1</v>
      </c>
      <c r="R683">
        <v>0</v>
      </c>
      <c r="S683">
        <v>0</v>
      </c>
      <c r="T683">
        <v>3</v>
      </c>
      <c r="U683">
        <v>0</v>
      </c>
      <c r="V683">
        <v>0</v>
      </c>
    </row>
    <row r="684" spans="1:22" x14ac:dyDescent="0.25">
      <c r="A684" t="s">
        <v>4731</v>
      </c>
      <c r="B684" t="s">
        <v>6564</v>
      </c>
      <c r="C684" t="s">
        <v>6562</v>
      </c>
      <c r="E684" t="s">
        <v>6779</v>
      </c>
      <c r="F684" t="s">
        <v>4730</v>
      </c>
      <c r="G684" t="s">
        <v>6780</v>
      </c>
      <c r="H684">
        <v>15</v>
      </c>
      <c r="I684">
        <v>6</v>
      </c>
      <c r="J684">
        <v>10</v>
      </c>
      <c r="K684">
        <v>0</v>
      </c>
      <c r="L684">
        <v>0</v>
      </c>
      <c r="M684">
        <v>7</v>
      </c>
      <c r="N684">
        <v>0</v>
      </c>
      <c r="O684">
        <v>0</v>
      </c>
      <c r="P684">
        <v>3</v>
      </c>
      <c r="Q684">
        <v>0</v>
      </c>
      <c r="R684">
        <v>5</v>
      </c>
      <c r="S684">
        <v>8</v>
      </c>
      <c r="T684">
        <v>1</v>
      </c>
      <c r="U684">
        <v>0</v>
      </c>
      <c r="V684">
        <v>0</v>
      </c>
    </row>
    <row r="685" spans="1:22" x14ac:dyDescent="0.25">
      <c r="A685" t="s">
        <v>8719</v>
      </c>
      <c r="B685" t="s">
        <v>6564</v>
      </c>
      <c r="C685" t="s">
        <v>6562</v>
      </c>
      <c r="E685" t="s">
        <v>8720</v>
      </c>
      <c r="F685" t="s">
        <v>8721</v>
      </c>
      <c r="G685" t="s">
        <v>6567</v>
      </c>
      <c r="H685">
        <v>4</v>
      </c>
      <c r="I685">
        <v>3</v>
      </c>
      <c r="J685">
        <v>3</v>
      </c>
      <c r="K685">
        <v>0</v>
      </c>
      <c r="L685">
        <v>0</v>
      </c>
      <c r="M685">
        <v>3</v>
      </c>
      <c r="N685">
        <v>0</v>
      </c>
      <c r="O685">
        <v>0</v>
      </c>
      <c r="P685">
        <v>0</v>
      </c>
      <c r="Q685">
        <v>0</v>
      </c>
      <c r="R685">
        <v>0</v>
      </c>
      <c r="S685">
        <v>0</v>
      </c>
      <c r="T685">
        <v>0</v>
      </c>
      <c r="U685">
        <v>1</v>
      </c>
      <c r="V685">
        <v>0</v>
      </c>
    </row>
    <row r="686" spans="1:22" x14ac:dyDescent="0.25">
      <c r="A686" t="s">
        <v>4742</v>
      </c>
      <c r="B686" t="s">
        <v>6564</v>
      </c>
      <c r="C686" t="s">
        <v>6562</v>
      </c>
      <c r="E686" t="s">
        <v>7883</v>
      </c>
      <c r="F686" t="s">
        <v>4741</v>
      </c>
      <c r="G686" t="s">
        <v>7884</v>
      </c>
      <c r="H686">
        <v>3</v>
      </c>
      <c r="I686">
        <v>1</v>
      </c>
      <c r="J686">
        <v>2</v>
      </c>
      <c r="K686">
        <v>0</v>
      </c>
      <c r="L686">
        <v>1</v>
      </c>
      <c r="M686">
        <v>0</v>
      </c>
      <c r="N686">
        <v>0</v>
      </c>
      <c r="O686">
        <v>0</v>
      </c>
      <c r="P686">
        <v>0</v>
      </c>
      <c r="Q686">
        <v>0</v>
      </c>
      <c r="R686">
        <v>0</v>
      </c>
      <c r="S686">
        <v>0</v>
      </c>
      <c r="T686">
        <v>0</v>
      </c>
      <c r="U686">
        <v>1</v>
      </c>
      <c r="V686">
        <v>0</v>
      </c>
    </row>
    <row r="687" spans="1:22" x14ac:dyDescent="0.25">
      <c r="A687" t="s">
        <v>4745</v>
      </c>
      <c r="B687" t="s">
        <v>6564</v>
      </c>
      <c r="C687" t="s">
        <v>6562</v>
      </c>
      <c r="E687" t="s">
        <v>8722</v>
      </c>
      <c r="F687" t="s">
        <v>4744</v>
      </c>
      <c r="G687" t="s">
        <v>8723</v>
      </c>
      <c r="H687">
        <v>4</v>
      </c>
      <c r="I687">
        <v>3</v>
      </c>
      <c r="J687">
        <v>1</v>
      </c>
      <c r="K687">
        <v>0</v>
      </c>
      <c r="L687">
        <v>9</v>
      </c>
      <c r="M687">
        <v>0</v>
      </c>
      <c r="N687">
        <v>0</v>
      </c>
      <c r="O687">
        <v>0</v>
      </c>
      <c r="P687">
        <v>0</v>
      </c>
      <c r="Q687">
        <v>0</v>
      </c>
      <c r="R687">
        <v>0</v>
      </c>
      <c r="S687">
        <v>0</v>
      </c>
      <c r="T687">
        <v>0</v>
      </c>
      <c r="U687">
        <v>0</v>
      </c>
      <c r="V687">
        <v>0</v>
      </c>
    </row>
    <row r="688" spans="1:22" x14ac:dyDescent="0.25">
      <c r="A688" t="s">
        <v>4758</v>
      </c>
      <c r="B688" t="s">
        <v>6564</v>
      </c>
      <c r="C688" t="s">
        <v>6562</v>
      </c>
      <c r="E688" t="s">
        <v>8724</v>
      </c>
      <c r="F688" t="s">
        <v>4757</v>
      </c>
      <c r="G688" t="s">
        <v>6567</v>
      </c>
      <c r="H688">
        <v>16</v>
      </c>
      <c r="I688">
        <v>13</v>
      </c>
      <c r="J688">
        <v>3</v>
      </c>
      <c r="K688">
        <v>4</v>
      </c>
      <c r="L688">
        <v>0</v>
      </c>
      <c r="M688">
        <v>9</v>
      </c>
      <c r="N688">
        <v>0</v>
      </c>
      <c r="O688">
        <v>3</v>
      </c>
      <c r="P688">
        <v>0</v>
      </c>
      <c r="Q688">
        <v>0</v>
      </c>
      <c r="R688">
        <v>0</v>
      </c>
      <c r="S688">
        <v>0</v>
      </c>
      <c r="T688">
        <v>0</v>
      </c>
      <c r="U688">
        <v>1</v>
      </c>
      <c r="V688">
        <v>0</v>
      </c>
    </row>
    <row r="689" spans="1:22" x14ac:dyDescent="0.25">
      <c r="A689" t="s">
        <v>4760</v>
      </c>
      <c r="B689" t="s">
        <v>6564</v>
      </c>
      <c r="C689" t="s">
        <v>6562</v>
      </c>
      <c r="E689" t="s">
        <v>7529</v>
      </c>
      <c r="F689" t="s">
        <v>4759</v>
      </c>
      <c r="G689" t="s">
        <v>6567</v>
      </c>
      <c r="H689">
        <v>9</v>
      </c>
      <c r="I689">
        <v>0</v>
      </c>
      <c r="J689">
        <v>9</v>
      </c>
      <c r="K689">
        <v>2</v>
      </c>
      <c r="L689">
        <v>1</v>
      </c>
      <c r="M689">
        <v>0</v>
      </c>
      <c r="N689">
        <v>0</v>
      </c>
      <c r="O689">
        <v>0</v>
      </c>
      <c r="P689">
        <v>0</v>
      </c>
      <c r="Q689">
        <v>0</v>
      </c>
      <c r="R689">
        <v>1</v>
      </c>
      <c r="S689">
        <v>0</v>
      </c>
      <c r="T689">
        <v>4</v>
      </c>
      <c r="U689">
        <v>0</v>
      </c>
      <c r="V689">
        <v>3</v>
      </c>
    </row>
    <row r="690" spans="1:22" x14ac:dyDescent="0.25">
      <c r="A690" t="s">
        <v>8725</v>
      </c>
      <c r="B690" t="s">
        <v>6564</v>
      </c>
      <c r="C690" t="s">
        <v>6562</v>
      </c>
      <c r="E690" t="s">
        <v>8726</v>
      </c>
      <c r="F690" t="s">
        <v>8727</v>
      </c>
      <c r="G690" t="s">
        <v>6567</v>
      </c>
      <c r="H690">
        <v>5</v>
      </c>
      <c r="I690">
        <v>5</v>
      </c>
      <c r="J690">
        <v>0</v>
      </c>
      <c r="K690">
        <v>0</v>
      </c>
      <c r="L690">
        <v>0</v>
      </c>
      <c r="M690">
        <v>5</v>
      </c>
      <c r="N690">
        <v>0</v>
      </c>
      <c r="O690">
        <v>1</v>
      </c>
      <c r="P690">
        <v>3</v>
      </c>
      <c r="Q690">
        <v>0</v>
      </c>
      <c r="R690">
        <v>0</v>
      </c>
      <c r="S690">
        <v>0</v>
      </c>
      <c r="T690">
        <v>0</v>
      </c>
      <c r="U690">
        <v>3</v>
      </c>
      <c r="V690">
        <v>0</v>
      </c>
    </row>
    <row r="691" spans="1:22" x14ac:dyDescent="0.25">
      <c r="A691" t="s">
        <v>4766</v>
      </c>
      <c r="B691" t="s">
        <v>6564</v>
      </c>
      <c r="C691" t="s">
        <v>6562</v>
      </c>
      <c r="E691" t="s">
        <v>7077</v>
      </c>
      <c r="F691" t="s">
        <v>4765</v>
      </c>
      <c r="G691" t="s">
        <v>6567</v>
      </c>
      <c r="H691">
        <v>14</v>
      </c>
      <c r="I691">
        <v>11</v>
      </c>
      <c r="J691">
        <v>5</v>
      </c>
      <c r="K691">
        <v>1</v>
      </c>
      <c r="L691">
        <v>8</v>
      </c>
      <c r="M691">
        <v>4</v>
      </c>
      <c r="N691">
        <v>1</v>
      </c>
      <c r="O691">
        <v>0</v>
      </c>
      <c r="P691">
        <v>0</v>
      </c>
      <c r="Q691">
        <v>8</v>
      </c>
      <c r="R691">
        <v>0</v>
      </c>
      <c r="S691">
        <v>0</v>
      </c>
      <c r="T691">
        <v>0</v>
      </c>
      <c r="U691">
        <v>0</v>
      </c>
      <c r="V691">
        <v>8</v>
      </c>
    </row>
    <row r="692" spans="1:22" x14ac:dyDescent="0.25">
      <c r="A692" t="s">
        <v>4771</v>
      </c>
      <c r="B692" t="s">
        <v>6564</v>
      </c>
      <c r="C692" t="s">
        <v>6562</v>
      </c>
      <c r="E692" t="s">
        <v>8728</v>
      </c>
      <c r="F692" t="s">
        <v>4770</v>
      </c>
      <c r="G692" t="s">
        <v>8729</v>
      </c>
      <c r="H692">
        <v>104</v>
      </c>
      <c r="I692">
        <v>68</v>
      </c>
      <c r="J692">
        <v>37</v>
      </c>
      <c r="K692">
        <v>20</v>
      </c>
      <c r="L692">
        <v>1</v>
      </c>
      <c r="M692">
        <v>76</v>
      </c>
      <c r="N692">
        <v>13</v>
      </c>
      <c r="O692">
        <v>14</v>
      </c>
      <c r="P692">
        <v>4</v>
      </c>
      <c r="Q692">
        <v>4</v>
      </c>
      <c r="R692">
        <v>4</v>
      </c>
      <c r="S692">
        <v>13</v>
      </c>
      <c r="T692">
        <v>2</v>
      </c>
      <c r="U692">
        <v>1</v>
      </c>
      <c r="V692">
        <v>3</v>
      </c>
    </row>
    <row r="693" spans="1:22" x14ac:dyDescent="0.25">
      <c r="A693" t="s">
        <v>4775</v>
      </c>
      <c r="B693" t="s">
        <v>6564</v>
      </c>
      <c r="C693" t="s">
        <v>6562</v>
      </c>
      <c r="E693" t="s">
        <v>6762</v>
      </c>
      <c r="F693" t="s">
        <v>4774</v>
      </c>
      <c r="G693" t="s">
        <v>6567</v>
      </c>
      <c r="H693">
        <v>236</v>
      </c>
      <c r="I693">
        <v>170</v>
      </c>
      <c r="J693">
        <v>67</v>
      </c>
      <c r="K693">
        <v>11</v>
      </c>
      <c r="L693">
        <v>5</v>
      </c>
      <c r="M693">
        <v>11</v>
      </c>
      <c r="N693">
        <v>89</v>
      </c>
      <c r="O693">
        <v>7</v>
      </c>
      <c r="P693">
        <v>14</v>
      </c>
      <c r="Q693">
        <v>13</v>
      </c>
      <c r="R693">
        <v>5</v>
      </c>
      <c r="S693">
        <v>29</v>
      </c>
      <c r="T693">
        <v>24</v>
      </c>
      <c r="U693">
        <v>44</v>
      </c>
      <c r="V693">
        <v>23</v>
      </c>
    </row>
    <row r="694" spans="1:22" x14ac:dyDescent="0.25">
      <c r="A694" t="s">
        <v>4778</v>
      </c>
      <c r="B694" t="s">
        <v>6564</v>
      </c>
      <c r="C694" t="s">
        <v>6562</v>
      </c>
      <c r="E694" t="s">
        <v>6835</v>
      </c>
      <c r="F694" t="s">
        <v>4777</v>
      </c>
      <c r="G694" t="s">
        <v>6567</v>
      </c>
      <c r="H694">
        <v>2</v>
      </c>
      <c r="I694">
        <v>1</v>
      </c>
      <c r="J694">
        <v>1</v>
      </c>
      <c r="K694">
        <v>0</v>
      </c>
      <c r="L694">
        <v>0</v>
      </c>
      <c r="M694">
        <v>0</v>
      </c>
      <c r="N694">
        <v>7</v>
      </c>
      <c r="O694">
        <v>0</v>
      </c>
      <c r="P694">
        <v>0</v>
      </c>
      <c r="Q694">
        <v>0</v>
      </c>
      <c r="R694">
        <v>0</v>
      </c>
      <c r="S694">
        <v>0</v>
      </c>
      <c r="T694">
        <v>0</v>
      </c>
      <c r="U694">
        <v>0</v>
      </c>
      <c r="V694">
        <v>0</v>
      </c>
    </row>
    <row r="695" spans="1:22" x14ac:dyDescent="0.25">
      <c r="A695" t="s">
        <v>4781</v>
      </c>
      <c r="B695" t="s">
        <v>6564</v>
      </c>
      <c r="C695" t="s">
        <v>6562</v>
      </c>
      <c r="E695" t="s">
        <v>8730</v>
      </c>
      <c r="F695" t="s">
        <v>4780</v>
      </c>
      <c r="G695" t="s">
        <v>6567</v>
      </c>
      <c r="H695">
        <v>942</v>
      </c>
      <c r="I695">
        <v>706</v>
      </c>
      <c r="J695">
        <v>234</v>
      </c>
      <c r="K695">
        <v>218</v>
      </c>
      <c r="L695">
        <v>33</v>
      </c>
      <c r="M695">
        <v>111</v>
      </c>
      <c r="N695">
        <v>324</v>
      </c>
      <c r="O695">
        <v>31</v>
      </c>
      <c r="P695">
        <v>80</v>
      </c>
      <c r="Q695">
        <v>10</v>
      </c>
      <c r="R695">
        <v>45</v>
      </c>
      <c r="S695">
        <v>34</v>
      </c>
      <c r="T695">
        <v>320</v>
      </c>
      <c r="U695">
        <v>10</v>
      </c>
      <c r="V695">
        <v>13</v>
      </c>
    </row>
    <row r="696" spans="1:22" x14ac:dyDescent="0.25">
      <c r="A696" t="s">
        <v>4785</v>
      </c>
      <c r="B696" t="s">
        <v>6564</v>
      </c>
      <c r="C696" t="s">
        <v>6562</v>
      </c>
      <c r="E696" t="s">
        <v>6870</v>
      </c>
      <c r="F696" t="s">
        <v>4784</v>
      </c>
      <c r="G696" t="s">
        <v>6871</v>
      </c>
      <c r="H696">
        <v>8</v>
      </c>
      <c r="I696">
        <v>6</v>
      </c>
      <c r="J696">
        <v>4</v>
      </c>
      <c r="K696">
        <v>1</v>
      </c>
      <c r="L696">
        <v>3</v>
      </c>
      <c r="M696">
        <v>7</v>
      </c>
      <c r="N696">
        <v>0</v>
      </c>
      <c r="O696">
        <v>2</v>
      </c>
      <c r="P696">
        <v>0</v>
      </c>
      <c r="Q696">
        <v>0</v>
      </c>
      <c r="R696">
        <v>0</v>
      </c>
      <c r="S696">
        <v>0</v>
      </c>
      <c r="T696">
        <v>0</v>
      </c>
      <c r="U696">
        <v>0</v>
      </c>
      <c r="V696">
        <v>0</v>
      </c>
    </row>
    <row r="697" spans="1:22" x14ac:dyDescent="0.25">
      <c r="A697" t="s">
        <v>4787</v>
      </c>
      <c r="B697" t="s">
        <v>6564</v>
      </c>
      <c r="C697" t="s">
        <v>6562</v>
      </c>
      <c r="E697" t="s">
        <v>6786</v>
      </c>
      <c r="F697" t="s">
        <v>4786</v>
      </c>
      <c r="G697" t="s">
        <v>6567</v>
      </c>
      <c r="H697">
        <v>4</v>
      </c>
      <c r="I697">
        <v>0</v>
      </c>
      <c r="J697">
        <v>4</v>
      </c>
      <c r="K697">
        <v>0</v>
      </c>
      <c r="L697">
        <v>0</v>
      </c>
      <c r="M697">
        <v>0</v>
      </c>
      <c r="N697">
        <v>0</v>
      </c>
      <c r="O697">
        <v>0</v>
      </c>
      <c r="P697">
        <v>0</v>
      </c>
      <c r="Q697">
        <v>0</v>
      </c>
      <c r="R697">
        <v>0</v>
      </c>
      <c r="S697">
        <v>0</v>
      </c>
      <c r="T697">
        <v>4</v>
      </c>
      <c r="U697">
        <v>2</v>
      </c>
      <c r="V697">
        <v>0</v>
      </c>
    </row>
    <row r="698" spans="1:22" x14ac:dyDescent="0.25">
      <c r="A698" t="s">
        <v>4792</v>
      </c>
      <c r="B698" t="s">
        <v>6564</v>
      </c>
      <c r="C698" t="s">
        <v>6562</v>
      </c>
      <c r="E698" t="s">
        <v>6663</v>
      </c>
      <c r="F698" t="s">
        <v>4791</v>
      </c>
      <c r="G698" t="s">
        <v>6567</v>
      </c>
      <c r="H698">
        <v>69</v>
      </c>
      <c r="I698">
        <v>45</v>
      </c>
      <c r="J698">
        <v>25</v>
      </c>
      <c r="K698">
        <v>15</v>
      </c>
      <c r="L698">
        <v>21</v>
      </c>
      <c r="M698">
        <v>0</v>
      </c>
      <c r="N698">
        <v>3</v>
      </c>
      <c r="O698">
        <v>0</v>
      </c>
      <c r="P698">
        <v>1</v>
      </c>
      <c r="Q698">
        <v>13</v>
      </c>
      <c r="R698">
        <v>8</v>
      </c>
      <c r="S698">
        <v>6</v>
      </c>
      <c r="T698">
        <v>2</v>
      </c>
      <c r="U698">
        <v>4</v>
      </c>
      <c r="V698">
        <v>4</v>
      </c>
    </row>
    <row r="699" spans="1:22" x14ac:dyDescent="0.25">
      <c r="A699" t="s">
        <v>4837</v>
      </c>
      <c r="B699" t="s">
        <v>6564</v>
      </c>
      <c r="C699" t="s">
        <v>6562</v>
      </c>
      <c r="E699" t="s">
        <v>8731</v>
      </c>
      <c r="F699" t="s">
        <v>4836</v>
      </c>
      <c r="G699" t="s">
        <v>6567</v>
      </c>
      <c r="H699">
        <v>1</v>
      </c>
      <c r="I699">
        <v>1</v>
      </c>
      <c r="J699">
        <v>0</v>
      </c>
      <c r="K699">
        <v>0</v>
      </c>
      <c r="L699">
        <v>0</v>
      </c>
      <c r="M699">
        <v>0</v>
      </c>
      <c r="N699">
        <v>0</v>
      </c>
      <c r="O699">
        <v>0</v>
      </c>
      <c r="P699">
        <v>0</v>
      </c>
      <c r="Q699">
        <v>0</v>
      </c>
      <c r="R699">
        <v>0</v>
      </c>
      <c r="S699">
        <v>0</v>
      </c>
      <c r="T699">
        <v>1</v>
      </c>
      <c r="U699">
        <v>0</v>
      </c>
      <c r="V699">
        <v>0</v>
      </c>
    </row>
    <row r="700" spans="1:22" x14ac:dyDescent="0.25">
      <c r="A700" t="s">
        <v>4839</v>
      </c>
      <c r="B700" t="s">
        <v>6564</v>
      </c>
      <c r="C700" t="s">
        <v>6562</v>
      </c>
      <c r="E700" t="s">
        <v>8732</v>
      </c>
      <c r="F700" t="s">
        <v>4838</v>
      </c>
      <c r="G700" t="s">
        <v>6567</v>
      </c>
      <c r="H700">
        <v>3</v>
      </c>
      <c r="I700">
        <v>0</v>
      </c>
      <c r="J700">
        <v>3</v>
      </c>
      <c r="K700">
        <v>0</v>
      </c>
      <c r="L700">
        <v>0</v>
      </c>
      <c r="M700">
        <v>0</v>
      </c>
      <c r="N700">
        <v>0</v>
      </c>
      <c r="O700">
        <v>0</v>
      </c>
      <c r="P700">
        <v>1</v>
      </c>
      <c r="Q700">
        <v>0</v>
      </c>
      <c r="R700">
        <v>0</v>
      </c>
      <c r="S700">
        <v>0</v>
      </c>
      <c r="T700">
        <v>0</v>
      </c>
      <c r="U700">
        <v>0</v>
      </c>
      <c r="V700">
        <v>0</v>
      </c>
    </row>
    <row r="701" spans="1:22" x14ac:dyDescent="0.25">
      <c r="A701" t="s">
        <v>4842</v>
      </c>
      <c r="B701" t="s">
        <v>6564</v>
      </c>
      <c r="C701" t="s">
        <v>6562</v>
      </c>
      <c r="E701" t="s">
        <v>7528</v>
      </c>
      <c r="F701" t="s">
        <v>4841</v>
      </c>
      <c r="G701" t="s">
        <v>6567</v>
      </c>
      <c r="H701">
        <v>1</v>
      </c>
      <c r="I701">
        <v>1</v>
      </c>
      <c r="J701">
        <v>0</v>
      </c>
      <c r="K701">
        <v>0</v>
      </c>
      <c r="L701">
        <v>1</v>
      </c>
      <c r="M701">
        <v>0</v>
      </c>
      <c r="N701">
        <v>0</v>
      </c>
      <c r="O701">
        <v>0</v>
      </c>
      <c r="P701">
        <v>0</v>
      </c>
      <c r="Q701">
        <v>0</v>
      </c>
      <c r="R701">
        <v>0</v>
      </c>
      <c r="S701">
        <v>0</v>
      </c>
      <c r="T701">
        <v>0</v>
      </c>
      <c r="U701">
        <v>0</v>
      </c>
      <c r="V701">
        <v>0</v>
      </c>
    </row>
    <row r="702" spans="1:22" x14ac:dyDescent="0.25">
      <c r="A702" t="s">
        <v>4849</v>
      </c>
      <c r="B702" t="s">
        <v>6564</v>
      </c>
      <c r="C702" t="s">
        <v>6562</v>
      </c>
      <c r="E702" t="s">
        <v>8733</v>
      </c>
      <c r="F702" t="s">
        <v>4848</v>
      </c>
      <c r="G702" t="s">
        <v>8734</v>
      </c>
      <c r="H702">
        <v>8</v>
      </c>
      <c r="I702">
        <v>7</v>
      </c>
      <c r="J702">
        <v>3</v>
      </c>
      <c r="K702">
        <v>1</v>
      </c>
      <c r="L702">
        <v>1</v>
      </c>
      <c r="M702">
        <v>5</v>
      </c>
      <c r="N702">
        <v>0</v>
      </c>
      <c r="O702">
        <v>0</v>
      </c>
      <c r="P702">
        <v>0</v>
      </c>
      <c r="Q702">
        <v>1</v>
      </c>
      <c r="R702">
        <v>0</v>
      </c>
      <c r="S702">
        <v>0</v>
      </c>
      <c r="T702">
        <v>1</v>
      </c>
      <c r="U702">
        <v>0</v>
      </c>
      <c r="V702">
        <v>0</v>
      </c>
    </row>
    <row r="703" spans="1:22" x14ac:dyDescent="0.25">
      <c r="A703" t="s">
        <v>8735</v>
      </c>
      <c r="B703" t="s">
        <v>6564</v>
      </c>
      <c r="C703" t="s">
        <v>6562</v>
      </c>
      <c r="E703" t="s">
        <v>8736</v>
      </c>
      <c r="F703" t="s">
        <v>4876</v>
      </c>
      <c r="G703" t="s">
        <v>8737</v>
      </c>
      <c r="H703">
        <v>3</v>
      </c>
      <c r="I703">
        <v>3</v>
      </c>
      <c r="J703">
        <v>0</v>
      </c>
      <c r="K703">
        <v>0</v>
      </c>
      <c r="L703">
        <v>0</v>
      </c>
      <c r="M703">
        <v>0</v>
      </c>
      <c r="N703">
        <v>0</v>
      </c>
      <c r="O703">
        <v>0</v>
      </c>
      <c r="P703">
        <v>0</v>
      </c>
      <c r="Q703">
        <v>4</v>
      </c>
      <c r="R703">
        <v>0</v>
      </c>
      <c r="S703">
        <v>0</v>
      </c>
      <c r="T703">
        <v>0</v>
      </c>
      <c r="U703">
        <v>0</v>
      </c>
      <c r="V703">
        <v>0</v>
      </c>
    </row>
    <row r="704" spans="1:22" x14ac:dyDescent="0.25">
      <c r="A704" t="s">
        <v>4891</v>
      </c>
      <c r="B704" t="s">
        <v>6564</v>
      </c>
      <c r="C704" t="s">
        <v>6562</v>
      </c>
      <c r="E704" t="s">
        <v>7446</v>
      </c>
      <c r="F704" t="s">
        <v>4890</v>
      </c>
      <c r="G704" t="s">
        <v>6567</v>
      </c>
      <c r="H704">
        <v>3</v>
      </c>
      <c r="I704">
        <v>3</v>
      </c>
      <c r="J704">
        <v>0</v>
      </c>
      <c r="K704">
        <v>0</v>
      </c>
      <c r="L704">
        <v>0</v>
      </c>
      <c r="M704">
        <v>0</v>
      </c>
      <c r="N704">
        <v>0</v>
      </c>
      <c r="O704">
        <v>0</v>
      </c>
      <c r="P704">
        <v>0</v>
      </c>
      <c r="Q704">
        <v>0</v>
      </c>
      <c r="R704">
        <v>0</v>
      </c>
      <c r="S704">
        <v>0</v>
      </c>
      <c r="T704">
        <v>0</v>
      </c>
      <c r="U704">
        <v>0</v>
      </c>
      <c r="V704">
        <v>3</v>
      </c>
    </row>
    <row r="705" spans="1:22" x14ac:dyDescent="0.25">
      <c r="A705" t="s">
        <v>4916</v>
      </c>
      <c r="B705" t="s">
        <v>6564</v>
      </c>
      <c r="C705" t="s">
        <v>6562</v>
      </c>
      <c r="E705" t="s">
        <v>7393</v>
      </c>
      <c r="F705" t="s">
        <v>4915</v>
      </c>
      <c r="G705" t="s">
        <v>6567</v>
      </c>
      <c r="H705">
        <v>1</v>
      </c>
      <c r="I705">
        <v>1</v>
      </c>
      <c r="J705">
        <v>0</v>
      </c>
      <c r="K705">
        <v>0</v>
      </c>
      <c r="L705">
        <v>0</v>
      </c>
      <c r="M705">
        <v>0</v>
      </c>
      <c r="N705">
        <v>0</v>
      </c>
      <c r="O705">
        <v>0</v>
      </c>
      <c r="P705">
        <v>0</v>
      </c>
      <c r="Q705">
        <v>0</v>
      </c>
      <c r="R705">
        <v>0</v>
      </c>
      <c r="S705">
        <v>1</v>
      </c>
      <c r="T705">
        <v>0</v>
      </c>
      <c r="U705">
        <v>0</v>
      </c>
      <c r="V705">
        <v>0</v>
      </c>
    </row>
    <row r="706" spans="1:22" x14ac:dyDescent="0.25">
      <c r="A706" t="s">
        <v>4918</v>
      </c>
      <c r="B706" t="s">
        <v>6564</v>
      </c>
      <c r="C706" t="s">
        <v>6562</v>
      </c>
      <c r="E706" t="s">
        <v>6728</v>
      </c>
      <c r="F706" t="s">
        <v>4917</v>
      </c>
      <c r="G706" t="s">
        <v>6567</v>
      </c>
      <c r="H706">
        <v>11</v>
      </c>
      <c r="I706">
        <v>7</v>
      </c>
      <c r="J706">
        <v>4</v>
      </c>
      <c r="K706">
        <v>2</v>
      </c>
      <c r="L706">
        <v>1</v>
      </c>
      <c r="M706">
        <v>0</v>
      </c>
      <c r="N706">
        <v>1</v>
      </c>
      <c r="O706">
        <v>0</v>
      </c>
      <c r="P706">
        <v>0</v>
      </c>
      <c r="Q706">
        <v>0</v>
      </c>
      <c r="R706">
        <v>4</v>
      </c>
      <c r="S706">
        <v>0</v>
      </c>
      <c r="T706">
        <v>0</v>
      </c>
      <c r="U706">
        <v>2</v>
      </c>
      <c r="V706">
        <v>0</v>
      </c>
    </row>
    <row r="707" spans="1:22" x14ac:dyDescent="0.25">
      <c r="A707" t="s">
        <v>4921</v>
      </c>
      <c r="B707" t="s">
        <v>6564</v>
      </c>
      <c r="C707" t="s">
        <v>6562</v>
      </c>
      <c r="E707" t="s">
        <v>7279</v>
      </c>
      <c r="F707" t="s">
        <v>4920</v>
      </c>
      <c r="G707" t="s">
        <v>6567</v>
      </c>
      <c r="H707">
        <v>9</v>
      </c>
      <c r="I707">
        <v>5</v>
      </c>
      <c r="J707">
        <v>4</v>
      </c>
      <c r="K707">
        <v>0</v>
      </c>
      <c r="L707">
        <v>0</v>
      </c>
      <c r="M707">
        <v>0</v>
      </c>
      <c r="N707">
        <v>0</v>
      </c>
      <c r="O707">
        <v>0</v>
      </c>
      <c r="P707">
        <v>8</v>
      </c>
      <c r="Q707">
        <v>0</v>
      </c>
      <c r="R707">
        <v>0</v>
      </c>
      <c r="S707">
        <v>0</v>
      </c>
      <c r="T707">
        <v>0</v>
      </c>
      <c r="U707">
        <v>0</v>
      </c>
      <c r="V707">
        <v>2</v>
      </c>
    </row>
    <row r="708" spans="1:22" x14ac:dyDescent="0.25">
      <c r="A708" t="s">
        <v>8738</v>
      </c>
      <c r="B708" t="s">
        <v>6564</v>
      </c>
      <c r="C708" t="s">
        <v>6562</v>
      </c>
      <c r="E708" t="s">
        <v>8739</v>
      </c>
      <c r="F708" t="s">
        <v>8740</v>
      </c>
      <c r="G708" t="s">
        <v>8741</v>
      </c>
      <c r="H708">
        <v>2</v>
      </c>
      <c r="I708">
        <v>1</v>
      </c>
      <c r="J708">
        <v>1</v>
      </c>
      <c r="K708">
        <v>0</v>
      </c>
      <c r="L708">
        <v>0</v>
      </c>
      <c r="M708">
        <v>0</v>
      </c>
      <c r="N708">
        <v>0</v>
      </c>
      <c r="O708">
        <v>0</v>
      </c>
      <c r="P708">
        <v>2</v>
      </c>
      <c r="Q708">
        <v>0</v>
      </c>
      <c r="R708">
        <v>0</v>
      </c>
      <c r="S708">
        <v>0</v>
      </c>
      <c r="T708">
        <v>0</v>
      </c>
      <c r="U708">
        <v>0</v>
      </c>
      <c r="V708">
        <v>0</v>
      </c>
    </row>
    <row r="709" spans="1:22" x14ac:dyDescent="0.25">
      <c r="A709" t="s">
        <v>4973</v>
      </c>
      <c r="B709" t="s">
        <v>6564</v>
      </c>
      <c r="C709" t="s">
        <v>6562</v>
      </c>
      <c r="E709" t="s">
        <v>8742</v>
      </c>
      <c r="F709" t="s">
        <v>4972</v>
      </c>
      <c r="G709" t="s">
        <v>6567</v>
      </c>
      <c r="H709">
        <v>3</v>
      </c>
      <c r="I709">
        <v>3</v>
      </c>
      <c r="J709">
        <v>0</v>
      </c>
      <c r="K709">
        <v>0</v>
      </c>
      <c r="L709">
        <v>4</v>
      </c>
      <c r="M709">
        <v>0</v>
      </c>
      <c r="N709">
        <v>0</v>
      </c>
      <c r="O709">
        <v>0</v>
      </c>
      <c r="P709">
        <v>0</v>
      </c>
      <c r="Q709">
        <v>0</v>
      </c>
      <c r="R709">
        <v>0</v>
      </c>
      <c r="S709">
        <v>0</v>
      </c>
      <c r="T709">
        <v>0</v>
      </c>
      <c r="U709">
        <v>0</v>
      </c>
      <c r="V709">
        <v>0</v>
      </c>
    </row>
    <row r="710" spans="1:22" x14ac:dyDescent="0.25">
      <c r="A710" t="s">
        <v>4975</v>
      </c>
      <c r="B710" t="s">
        <v>6564</v>
      </c>
      <c r="C710" t="s">
        <v>6562</v>
      </c>
      <c r="E710" t="s">
        <v>7110</v>
      </c>
      <c r="F710" t="s">
        <v>4974</v>
      </c>
      <c r="G710" t="s">
        <v>6567</v>
      </c>
      <c r="H710">
        <v>3</v>
      </c>
      <c r="I710">
        <v>2</v>
      </c>
      <c r="J710">
        <v>1</v>
      </c>
      <c r="K710">
        <v>0</v>
      </c>
      <c r="L710">
        <v>5</v>
      </c>
      <c r="M710">
        <v>0</v>
      </c>
      <c r="N710">
        <v>0</v>
      </c>
      <c r="O710">
        <v>0</v>
      </c>
      <c r="P710">
        <v>0</v>
      </c>
      <c r="Q710">
        <v>0</v>
      </c>
      <c r="R710">
        <v>0</v>
      </c>
      <c r="S710">
        <v>0</v>
      </c>
      <c r="T710">
        <v>0</v>
      </c>
      <c r="U710">
        <v>0</v>
      </c>
      <c r="V710">
        <v>0</v>
      </c>
    </row>
    <row r="711" spans="1:22" x14ac:dyDescent="0.25">
      <c r="A711" t="s">
        <v>4981</v>
      </c>
      <c r="B711" t="s">
        <v>6564</v>
      </c>
      <c r="C711" t="s">
        <v>6562</v>
      </c>
      <c r="E711" t="s">
        <v>6798</v>
      </c>
      <c r="F711" t="s">
        <v>4980</v>
      </c>
      <c r="G711" t="s">
        <v>6799</v>
      </c>
      <c r="H711">
        <v>58</v>
      </c>
      <c r="I711">
        <v>46</v>
      </c>
      <c r="J711">
        <v>13</v>
      </c>
      <c r="K711">
        <v>0</v>
      </c>
      <c r="L711">
        <v>0</v>
      </c>
      <c r="M711">
        <v>6</v>
      </c>
      <c r="N711">
        <v>0</v>
      </c>
      <c r="O711">
        <v>0</v>
      </c>
      <c r="P711">
        <v>0</v>
      </c>
      <c r="Q711">
        <v>29</v>
      </c>
      <c r="R711">
        <v>42</v>
      </c>
      <c r="S711">
        <v>8</v>
      </c>
      <c r="T711">
        <v>17</v>
      </c>
      <c r="U711">
        <v>0</v>
      </c>
      <c r="V711">
        <v>0</v>
      </c>
    </row>
    <row r="712" spans="1:22" x14ac:dyDescent="0.25">
      <c r="A712" t="s">
        <v>4988</v>
      </c>
      <c r="B712" t="s">
        <v>6564</v>
      </c>
      <c r="C712" t="s">
        <v>6562</v>
      </c>
      <c r="E712" t="s">
        <v>8743</v>
      </c>
      <c r="F712" t="s">
        <v>4987</v>
      </c>
      <c r="G712" t="s">
        <v>8744</v>
      </c>
      <c r="H712">
        <v>3</v>
      </c>
      <c r="I712">
        <v>2</v>
      </c>
      <c r="J712">
        <v>1</v>
      </c>
      <c r="K712">
        <v>0</v>
      </c>
      <c r="L712">
        <v>1</v>
      </c>
      <c r="M712">
        <v>0</v>
      </c>
      <c r="N712">
        <v>0</v>
      </c>
      <c r="O712">
        <v>0</v>
      </c>
      <c r="P712">
        <v>0</v>
      </c>
      <c r="Q712">
        <v>0</v>
      </c>
      <c r="R712">
        <v>0</v>
      </c>
      <c r="S712">
        <v>0</v>
      </c>
      <c r="T712">
        <v>2</v>
      </c>
      <c r="U712">
        <v>0</v>
      </c>
      <c r="V712">
        <v>0</v>
      </c>
    </row>
    <row r="713" spans="1:22" x14ac:dyDescent="0.25">
      <c r="A713" t="s">
        <v>4995</v>
      </c>
      <c r="B713" t="s">
        <v>6564</v>
      </c>
      <c r="C713" t="s">
        <v>6562</v>
      </c>
      <c r="E713" t="s">
        <v>7543</v>
      </c>
      <c r="F713" t="s">
        <v>4994</v>
      </c>
      <c r="G713" t="s">
        <v>6567</v>
      </c>
      <c r="H713">
        <v>6</v>
      </c>
      <c r="I713">
        <v>4</v>
      </c>
      <c r="J713">
        <v>3</v>
      </c>
      <c r="K713">
        <v>0</v>
      </c>
      <c r="L713">
        <v>0</v>
      </c>
      <c r="M713">
        <v>6</v>
      </c>
      <c r="N713">
        <v>0</v>
      </c>
      <c r="O713">
        <v>0</v>
      </c>
      <c r="P713">
        <v>0</v>
      </c>
      <c r="Q713">
        <v>0</v>
      </c>
      <c r="R713">
        <v>0</v>
      </c>
      <c r="S713">
        <v>0</v>
      </c>
      <c r="T713">
        <v>0</v>
      </c>
      <c r="U713">
        <v>0</v>
      </c>
      <c r="V713">
        <v>1</v>
      </c>
    </row>
    <row r="714" spans="1:22" x14ac:dyDescent="0.25">
      <c r="A714" t="s">
        <v>5033</v>
      </c>
      <c r="B714" t="s">
        <v>6564</v>
      </c>
      <c r="C714" t="s">
        <v>6562</v>
      </c>
      <c r="E714" t="s">
        <v>7837</v>
      </c>
      <c r="F714" t="s">
        <v>5032</v>
      </c>
      <c r="G714" t="s">
        <v>6567</v>
      </c>
      <c r="H714">
        <v>1</v>
      </c>
      <c r="I714">
        <v>1</v>
      </c>
      <c r="J714">
        <v>0</v>
      </c>
      <c r="K714">
        <v>0</v>
      </c>
      <c r="L714">
        <v>0</v>
      </c>
      <c r="M714">
        <v>1</v>
      </c>
      <c r="N714">
        <v>0</v>
      </c>
      <c r="O714">
        <v>0</v>
      </c>
      <c r="P714">
        <v>0</v>
      </c>
      <c r="Q714">
        <v>0</v>
      </c>
      <c r="R714">
        <v>0</v>
      </c>
      <c r="S714">
        <v>0</v>
      </c>
      <c r="T714">
        <v>0</v>
      </c>
      <c r="U714">
        <v>0</v>
      </c>
      <c r="V714">
        <v>0</v>
      </c>
    </row>
    <row r="715" spans="1:22" x14ac:dyDescent="0.25">
      <c r="A715" t="s">
        <v>8745</v>
      </c>
      <c r="B715" t="s">
        <v>6564</v>
      </c>
      <c r="C715" t="s">
        <v>6562</v>
      </c>
      <c r="E715" t="s">
        <v>8746</v>
      </c>
      <c r="F715" t="s">
        <v>8747</v>
      </c>
      <c r="G715" t="s">
        <v>6567</v>
      </c>
      <c r="H715">
        <v>6</v>
      </c>
      <c r="I715">
        <v>5</v>
      </c>
      <c r="J715">
        <v>2</v>
      </c>
      <c r="K715">
        <v>3</v>
      </c>
      <c r="L715">
        <v>0</v>
      </c>
      <c r="M715">
        <v>1</v>
      </c>
      <c r="N715">
        <v>0</v>
      </c>
      <c r="O715">
        <v>0</v>
      </c>
      <c r="P715">
        <v>0</v>
      </c>
      <c r="Q715">
        <v>0</v>
      </c>
      <c r="R715">
        <v>0</v>
      </c>
      <c r="S715">
        <v>0</v>
      </c>
      <c r="T715">
        <v>0</v>
      </c>
      <c r="U715">
        <v>0</v>
      </c>
      <c r="V715">
        <v>0</v>
      </c>
    </row>
    <row r="716" spans="1:22" x14ac:dyDescent="0.25">
      <c r="A716" t="s">
        <v>5040</v>
      </c>
      <c r="B716" t="s">
        <v>6564</v>
      </c>
      <c r="C716" t="s">
        <v>6562</v>
      </c>
      <c r="E716" t="s">
        <v>7028</v>
      </c>
      <c r="F716" t="s">
        <v>5039</v>
      </c>
      <c r="G716" t="s">
        <v>7029</v>
      </c>
      <c r="H716">
        <v>3</v>
      </c>
      <c r="I716">
        <v>2</v>
      </c>
      <c r="J716">
        <v>1</v>
      </c>
      <c r="K716">
        <v>0</v>
      </c>
      <c r="L716">
        <v>0</v>
      </c>
      <c r="M716">
        <v>0</v>
      </c>
      <c r="N716">
        <v>2</v>
      </c>
      <c r="O716">
        <v>4</v>
      </c>
      <c r="P716">
        <v>0</v>
      </c>
      <c r="Q716">
        <v>0</v>
      </c>
      <c r="R716">
        <v>0</v>
      </c>
      <c r="S716">
        <v>0</v>
      </c>
      <c r="T716">
        <v>0</v>
      </c>
      <c r="U716">
        <v>0</v>
      </c>
      <c r="V716">
        <v>0</v>
      </c>
    </row>
    <row r="717" spans="1:22" x14ac:dyDescent="0.25">
      <c r="A717" t="s">
        <v>5042</v>
      </c>
      <c r="B717" t="s">
        <v>6564</v>
      </c>
      <c r="C717" t="s">
        <v>6562</v>
      </c>
      <c r="E717" t="s">
        <v>8748</v>
      </c>
      <c r="F717" t="s">
        <v>5041</v>
      </c>
      <c r="G717" t="s">
        <v>6567</v>
      </c>
      <c r="H717">
        <v>51</v>
      </c>
      <c r="I717">
        <v>41</v>
      </c>
      <c r="J717">
        <v>11</v>
      </c>
      <c r="K717">
        <v>12</v>
      </c>
      <c r="L717">
        <v>1</v>
      </c>
      <c r="M717">
        <v>2</v>
      </c>
      <c r="N717">
        <v>8</v>
      </c>
      <c r="O717">
        <v>20</v>
      </c>
      <c r="P717">
        <v>2</v>
      </c>
      <c r="Q717">
        <v>0</v>
      </c>
      <c r="R717">
        <v>1</v>
      </c>
      <c r="S717">
        <v>8</v>
      </c>
      <c r="T717">
        <v>13</v>
      </c>
      <c r="U717">
        <v>6</v>
      </c>
      <c r="V717">
        <v>2</v>
      </c>
    </row>
    <row r="718" spans="1:22" x14ac:dyDescent="0.25">
      <c r="A718" t="s">
        <v>5047</v>
      </c>
      <c r="B718" t="s">
        <v>6564</v>
      </c>
      <c r="C718" t="s">
        <v>6562</v>
      </c>
      <c r="E718" t="s">
        <v>8749</v>
      </c>
      <c r="F718" t="s">
        <v>5046</v>
      </c>
      <c r="G718" t="s">
        <v>8750</v>
      </c>
      <c r="H718">
        <v>1</v>
      </c>
      <c r="I718">
        <v>1</v>
      </c>
      <c r="J718">
        <v>0</v>
      </c>
      <c r="K718">
        <v>0</v>
      </c>
      <c r="L718">
        <v>0</v>
      </c>
      <c r="M718">
        <v>0</v>
      </c>
      <c r="N718">
        <v>0</v>
      </c>
      <c r="O718">
        <v>0</v>
      </c>
      <c r="P718">
        <v>0</v>
      </c>
      <c r="Q718">
        <v>0</v>
      </c>
      <c r="R718">
        <v>3</v>
      </c>
      <c r="S718">
        <v>0</v>
      </c>
      <c r="T718">
        <v>0</v>
      </c>
      <c r="U718">
        <v>0</v>
      </c>
      <c r="V718">
        <v>0</v>
      </c>
    </row>
    <row r="719" spans="1:22" x14ac:dyDescent="0.25">
      <c r="A719" t="s">
        <v>5050</v>
      </c>
      <c r="B719" t="s">
        <v>6564</v>
      </c>
      <c r="C719" t="s">
        <v>6562</v>
      </c>
      <c r="E719" t="s">
        <v>8751</v>
      </c>
      <c r="F719" t="s">
        <v>5049</v>
      </c>
      <c r="G719" t="s">
        <v>8752</v>
      </c>
      <c r="H719">
        <v>3</v>
      </c>
      <c r="I719">
        <v>3</v>
      </c>
      <c r="J719">
        <v>0</v>
      </c>
      <c r="K719">
        <v>0</v>
      </c>
      <c r="L719">
        <v>0</v>
      </c>
      <c r="M719">
        <v>0</v>
      </c>
      <c r="N719">
        <v>0</v>
      </c>
      <c r="O719">
        <v>0</v>
      </c>
      <c r="P719">
        <v>0</v>
      </c>
      <c r="Q719">
        <v>0</v>
      </c>
      <c r="R719">
        <v>1</v>
      </c>
      <c r="S719">
        <v>0</v>
      </c>
      <c r="T719">
        <v>0</v>
      </c>
      <c r="U719">
        <v>0</v>
      </c>
      <c r="V719">
        <v>0</v>
      </c>
    </row>
    <row r="720" spans="1:22" x14ac:dyDescent="0.25">
      <c r="A720" t="s">
        <v>8753</v>
      </c>
      <c r="B720" t="s">
        <v>6564</v>
      </c>
      <c r="C720" t="s">
        <v>6562</v>
      </c>
      <c r="E720" t="s">
        <v>8754</v>
      </c>
      <c r="F720" t="s">
        <v>8755</v>
      </c>
      <c r="G720" t="s">
        <v>6567</v>
      </c>
      <c r="H720">
        <v>9</v>
      </c>
      <c r="I720">
        <v>8</v>
      </c>
      <c r="J720">
        <v>3</v>
      </c>
      <c r="K720">
        <v>0</v>
      </c>
      <c r="L720">
        <v>0</v>
      </c>
      <c r="M720">
        <v>3</v>
      </c>
      <c r="N720">
        <v>0</v>
      </c>
      <c r="O720">
        <v>0</v>
      </c>
      <c r="P720">
        <v>0</v>
      </c>
      <c r="Q720">
        <v>0</v>
      </c>
      <c r="R720">
        <v>0</v>
      </c>
      <c r="S720">
        <v>4</v>
      </c>
      <c r="T720">
        <v>0</v>
      </c>
      <c r="U720">
        <v>7</v>
      </c>
      <c r="V720">
        <v>5</v>
      </c>
    </row>
    <row r="721" spans="1:22" x14ac:dyDescent="0.25">
      <c r="A721" t="s">
        <v>7422</v>
      </c>
      <c r="B721" t="s">
        <v>6564</v>
      </c>
      <c r="C721" t="s">
        <v>6562</v>
      </c>
      <c r="E721" t="s">
        <v>7423</v>
      </c>
      <c r="F721" t="s">
        <v>5060</v>
      </c>
      <c r="G721" t="s">
        <v>7424</v>
      </c>
      <c r="H721">
        <v>9</v>
      </c>
      <c r="I721">
        <v>8</v>
      </c>
      <c r="J721">
        <v>3</v>
      </c>
      <c r="K721">
        <v>0</v>
      </c>
      <c r="L721">
        <v>0</v>
      </c>
      <c r="M721">
        <v>0</v>
      </c>
      <c r="N721">
        <v>0</v>
      </c>
      <c r="O721">
        <v>5</v>
      </c>
      <c r="P721">
        <v>3</v>
      </c>
      <c r="Q721">
        <v>3</v>
      </c>
      <c r="R721">
        <v>0</v>
      </c>
      <c r="S721">
        <v>0</v>
      </c>
      <c r="T721">
        <v>0</v>
      </c>
      <c r="U721">
        <v>0</v>
      </c>
      <c r="V721">
        <v>0</v>
      </c>
    </row>
    <row r="722" spans="1:22" x14ac:dyDescent="0.25">
      <c r="A722" t="s">
        <v>5074</v>
      </c>
      <c r="B722" t="s">
        <v>6564</v>
      </c>
      <c r="C722" t="s">
        <v>6562</v>
      </c>
      <c r="E722" t="s">
        <v>8756</v>
      </c>
      <c r="F722" t="s">
        <v>5073</v>
      </c>
      <c r="G722" t="s">
        <v>6567</v>
      </c>
      <c r="H722">
        <v>2</v>
      </c>
      <c r="I722">
        <v>2</v>
      </c>
      <c r="J722">
        <v>0</v>
      </c>
      <c r="K722">
        <v>1</v>
      </c>
      <c r="L722">
        <v>0</v>
      </c>
      <c r="M722">
        <v>0</v>
      </c>
      <c r="N722">
        <v>0</v>
      </c>
      <c r="O722">
        <v>0</v>
      </c>
      <c r="P722">
        <v>0</v>
      </c>
      <c r="Q722">
        <v>0</v>
      </c>
      <c r="R722">
        <v>0</v>
      </c>
      <c r="S722">
        <v>0</v>
      </c>
      <c r="T722">
        <v>0</v>
      </c>
      <c r="U722">
        <v>1</v>
      </c>
      <c r="V722">
        <v>0</v>
      </c>
    </row>
    <row r="723" spans="1:22" x14ac:dyDescent="0.25">
      <c r="A723" t="s">
        <v>5078</v>
      </c>
      <c r="B723" t="s">
        <v>6564</v>
      </c>
      <c r="C723" t="s">
        <v>6562</v>
      </c>
      <c r="E723" t="s">
        <v>7464</v>
      </c>
      <c r="F723" t="s">
        <v>5077</v>
      </c>
      <c r="G723" t="s">
        <v>7465</v>
      </c>
      <c r="H723">
        <v>1</v>
      </c>
      <c r="I723">
        <v>0</v>
      </c>
      <c r="J723">
        <v>1</v>
      </c>
      <c r="K723">
        <v>0</v>
      </c>
      <c r="L723">
        <v>0</v>
      </c>
      <c r="M723">
        <v>0</v>
      </c>
      <c r="N723">
        <v>0</v>
      </c>
      <c r="O723">
        <v>0</v>
      </c>
      <c r="P723">
        <v>1</v>
      </c>
      <c r="Q723">
        <v>0</v>
      </c>
      <c r="R723">
        <v>0</v>
      </c>
      <c r="S723">
        <v>0</v>
      </c>
      <c r="T723">
        <v>0</v>
      </c>
      <c r="U723">
        <v>0</v>
      </c>
      <c r="V723">
        <v>0</v>
      </c>
    </row>
    <row r="724" spans="1:22" x14ac:dyDescent="0.25">
      <c r="A724" t="s">
        <v>6985</v>
      </c>
      <c r="B724" t="s">
        <v>6564</v>
      </c>
      <c r="C724" t="s">
        <v>6562</v>
      </c>
      <c r="E724" t="s">
        <v>6986</v>
      </c>
      <c r="F724" t="s">
        <v>5110</v>
      </c>
      <c r="G724" t="s">
        <v>6567</v>
      </c>
      <c r="H724">
        <v>6</v>
      </c>
      <c r="I724">
        <v>5</v>
      </c>
      <c r="J724">
        <v>3</v>
      </c>
      <c r="K724">
        <v>1</v>
      </c>
      <c r="L724">
        <v>0</v>
      </c>
      <c r="M724">
        <v>0</v>
      </c>
      <c r="N724">
        <v>0</v>
      </c>
      <c r="O724">
        <v>0</v>
      </c>
      <c r="P724">
        <v>5</v>
      </c>
      <c r="Q724">
        <v>0</v>
      </c>
      <c r="R724">
        <v>0</v>
      </c>
      <c r="S724">
        <v>0</v>
      </c>
      <c r="T724">
        <v>1</v>
      </c>
      <c r="U724">
        <v>0</v>
      </c>
      <c r="V724">
        <v>0</v>
      </c>
    </row>
    <row r="725" spans="1:22" x14ac:dyDescent="0.25">
      <c r="A725" t="s">
        <v>5116</v>
      </c>
      <c r="B725" t="s">
        <v>6564</v>
      </c>
      <c r="C725" t="s">
        <v>6562</v>
      </c>
      <c r="E725" t="s">
        <v>8757</v>
      </c>
      <c r="F725" t="s">
        <v>5115</v>
      </c>
      <c r="G725" t="s">
        <v>8758</v>
      </c>
      <c r="H725">
        <v>8</v>
      </c>
      <c r="I725">
        <v>6</v>
      </c>
      <c r="J725">
        <v>3</v>
      </c>
      <c r="K725">
        <v>0</v>
      </c>
      <c r="L725">
        <v>0</v>
      </c>
      <c r="M725">
        <v>0</v>
      </c>
      <c r="N725">
        <v>0</v>
      </c>
      <c r="O725">
        <v>0</v>
      </c>
      <c r="P725">
        <v>4</v>
      </c>
      <c r="Q725">
        <v>0</v>
      </c>
      <c r="R725">
        <v>0</v>
      </c>
      <c r="S725">
        <v>0</v>
      </c>
      <c r="T725">
        <v>0</v>
      </c>
      <c r="U725">
        <v>5</v>
      </c>
      <c r="V725">
        <v>0</v>
      </c>
    </row>
    <row r="726" spans="1:22" x14ac:dyDescent="0.25">
      <c r="A726" t="s">
        <v>5131</v>
      </c>
      <c r="B726" t="s">
        <v>6564</v>
      </c>
      <c r="C726" t="s">
        <v>6562</v>
      </c>
      <c r="E726" t="s">
        <v>8759</v>
      </c>
      <c r="F726" t="s">
        <v>5130</v>
      </c>
      <c r="G726" t="s">
        <v>6567</v>
      </c>
      <c r="H726">
        <v>8</v>
      </c>
      <c r="I726">
        <v>5</v>
      </c>
      <c r="J726">
        <v>5</v>
      </c>
      <c r="K726">
        <v>0</v>
      </c>
      <c r="L726">
        <v>0</v>
      </c>
      <c r="M726">
        <v>0</v>
      </c>
      <c r="N726">
        <v>0</v>
      </c>
      <c r="O726">
        <v>0</v>
      </c>
      <c r="P726">
        <v>4</v>
      </c>
      <c r="Q726">
        <v>7</v>
      </c>
      <c r="R726">
        <v>4</v>
      </c>
      <c r="S726">
        <v>0</v>
      </c>
      <c r="T726">
        <v>0</v>
      </c>
      <c r="U726">
        <v>0</v>
      </c>
      <c r="V726">
        <v>0</v>
      </c>
    </row>
    <row r="727" spans="1:22" x14ac:dyDescent="0.25">
      <c r="A727" t="s">
        <v>5133</v>
      </c>
      <c r="B727" t="s">
        <v>6564</v>
      </c>
      <c r="C727" t="s">
        <v>6562</v>
      </c>
      <c r="E727" t="s">
        <v>6969</v>
      </c>
      <c r="F727" t="s">
        <v>5132</v>
      </c>
      <c r="G727" t="s">
        <v>6567</v>
      </c>
      <c r="H727">
        <v>4</v>
      </c>
      <c r="I727">
        <v>3</v>
      </c>
      <c r="J727">
        <v>3</v>
      </c>
      <c r="K727">
        <v>0</v>
      </c>
      <c r="L727">
        <v>5</v>
      </c>
      <c r="M727">
        <v>0</v>
      </c>
      <c r="N727">
        <v>0</v>
      </c>
      <c r="O727">
        <v>0</v>
      </c>
      <c r="P727">
        <v>0</v>
      </c>
      <c r="Q727">
        <v>0</v>
      </c>
      <c r="R727">
        <v>0</v>
      </c>
      <c r="S727">
        <v>0</v>
      </c>
      <c r="T727">
        <v>0</v>
      </c>
      <c r="U727">
        <v>0</v>
      </c>
      <c r="V727">
        <v>0</v>
      </c>
    </row>
    <row r="728" spans="1:22" x14ac:dyDescent="0.25">
      <c r="A728" t="s">
        <v>5138</v>
      </c>
      <c r="B728" t="s">
        <v>6564</v>
      </c>
      <c r="C728" t="s">
        <v>6562</v>
      </c>
      <c r="E728" t="s">
        <v>6639</v>
      </c>
      <c r="F728" t="s">
        <v>5137</v>
      </c>
      <c r="G728" t="s">
        <v>6567</v>
      </c>
      <c r="H728">
        <v>572</v>
      </c>
      <c r="I728">
        <v>387</v>
      </c>
      <c r="J728">
        <v>186</v>
      </c>
      <c r="K728">
        <v>129</v>
      </c>
      <c r="L728">
        <v>16</v>
      </c>
      <c r="M728">
        <v>170</v>
      </c>
      <c r="N728">
        <v>11</v>
      </c>
      <c r="O728">
        <v>49</v>
      </c>
      <c r="P728">
        <v>142</v>
      </c>
      <c r="Q728">
        <v>129</v>
      </c>
      <c r="R728">
        <v>23</v>
      </c>
      <c r="S728">
        <v>10</v>
      </c>
      <c r="T728">
        <v>21</v>
      </c>
      <c r="U728">
        <v>27</v>
      </c>
      <c r="V728">
        <v>14</v>
      </c>
    </row>
    <row r="729" spans="1:22" x14ac:dyDescent="0.25">
      <c r="A729" t="s">
        <v>5141</v>
      </c>
      <c r="B729" t="s">
        <v>6564</v>
      </c>
      <c r="C729" t="s">
        <v>6562</v>
      </c>
      <c r="E729" t="s">
        <v>7211</v>
      </c>
      <c r="F729" t="s">
        <v>5140</v>
      </c>
      <c r="G729" t="s">
        <v>6567</v>
      </c>
      <c r="H729">
        <v>12</v>
      </c>
      <c r="I729">
        <v>9</v>
      </c>
      <c r="J729">
        <v>3</v>
      </c>
      <c r="K729">
        <v>0</v>
      </c>
      <c r="L729">
        <v>0</v>
      </c>
      <c r="M729">
        <v>0</v>
      </c>
      <c r="N729">
        <v>0</v>
      </c>
      <c r="O729">
        <v>9</v>
      </c>
      <c r="P729">
        <v>9</v>
      </c>
      <c r="Q729">
        <v>0</v>
      </c>
      <c r="R729">
        <v>0</v>
      </c>
      <c r="S729">
        <v>1</v>
      </c>
      <c r="T729">
        <v>0</v>
      </c>
      <c r="U729">
        <v>0</v>
      </c>
      <c r="V729">
        <v>0</v>
      </c>
    </row>
    <row r="730" spans="1:22" x14ac:dyDescent="0.25">
      <c r="A730" t="s">
        <v>5143</v>
      </c>
      <c r="B730" t="s">
        <v>6564</v>
      </c>
      <c r="C730" t="s">
        <v>6562</v>
      </c>
      <c r="E730" t="s">
        <v>8760</v>
      </c>
      <c r="F730" t="s">
        <v>5142</v>
      </c>
      <c r="G730" t="s">
        <v>6567</v>
      </c>
      <c r="H730">
        <v>13</v>
      </c>
      <c r="I730">
        <v>7</v>
      </c>
      <c r="J730">
        <v>6</v>
      </c>
      <c r="K730">
        <v>1</v>
      </c>
      <c r="L730">
        <v>3</v>
      </c>
      <c r="M730">
        <v>4</v>
      </c>
      <c r="N730">
        <v>0</v>
      </c>
      <c r="O730">
        <v>0</v>
      </c>
      <c r="P730">
        <v>0</v>
      </c>
      <c r="Q730">
        <v>0</v>
      </c>
      <c r="R730">
        <v>0</v>
      </c>
      <c r="S730">
        <v>0</v>
      </c>
      <c r="T730">
        <v>4</v>
      </c>
      <c r="U730">
        <v>1</v>
      </c>
      <c r="V730">
        <v>0</v>
      </c>
    </row>
    <row r="731" spans="1:22" x14ac:dyDescent="0.25">
      <c r="A731" t="s">
        <v>5145</v>
      </c>
      <c r="B731" t="s">
        <v>6564</v>
      </c>
      <c r="C731" t="s">
        <v>6562</v>
      </c>
      <c r="E731" t="s">
        <v>7645</v>
      </c>
      <c r="F731" t="s">
        <v>5144</v>
      </c>
      <c r="G731" t="s">
        <v>6567</v>
      </c>
      <c r="H731">
        <v>3</v>
      </c>
      <c r="I731">
        <v>3</v>
      </c>
      <c r="J731">
        <v>0</v>
      </c>
      <c r="K731">
        <v>0</v>
      </c>
      <c r="L731">
        <v>0</v>
      </c>
      <c r="M731">
        <v>0</v>
      </c>
      <c r="N731">
        <v>1</v>
      </c>
      <c r="O731">
        <v>0</v>
      </c>
      <c r="P731">
        <v>0</v>
      </c>
      <c r="Q731">
        <v>0</v>
      </c>
      <c r="R731">
        <v>0</v>
      </c>
      <c r="S731">
        <v>0</v>
      </c>
      <c r="T731">
        <v>0</v>
      </c>
      <c r="U731">
        <v>0</v>
      </c>
      <c r="V731">
        <v>0</v>
      </c>
    </row>
    <row r="732" spans="1:22" x14ac:dyDescent="0.25">
      <c r="A732" t="s">
        <v>8761</v>
      </c>
      <c r="B732" t="s">
        <v>6564</v>
      </c>
      <c r="C732" t="s">
        <v>6562</v>
      </c>
      <c r="E732" t="s">
        <v>8762</v>
      </c>
      <c r="F732" t="s">
        <v>8763</v>
      </c>
      <c r="G732" t="s">
        <v>6567</v>
      </c>
      <c r="H732">
        <v>345</v>
      </c>
      <c r="I732">
        <v>0</v>
      </c>
      <c r="J732">
        <v>345</v>
      </c>
      <c r="K732">
        <v>25</v>
      </c>
      <c r="L732">
        <v>1</v>
      </c>
      <c r="M732">
        <v>24</v>
      </c>
      <c r="N732">
        <v>83</v>
      </c>
      <c r="O732">
        <v>10</v>
      </c>
      <c r="P732">
        <v>6</v>
      </c>
      <c r="Q732">
        <v>56</v>
      </c>
      <c r="R732">
        <v>72</v>
      </c>
      <c r="S732">
        <v>122</v>
      </c>
      <c r="T732">
        <v>76</v>
      </c>
      <c r="U732">
        <v>5</v>
      </c>
      <c r="V732">
        <v>8</v>
      </c>
    </row>
    <row r="733" spans="1:22" x14ac:dyDescent="0.25">
      <c r="A733" t="s">
        <v>5148</v>
      </c>
      <c r="B733" t="s">
        <v>6564</v>
      </c>
      <c r="C733" t="s">
        <v>6562</v>
      </c>
      <c r="E733" t="s">
        <v>7089</v>
      </c>
      <c r="F733" t="s">
        <v>5147</v>
      </c>
      <c r="G733" t="s">
        <v>6567</v>
      </c>
      <c r="H733">
        <v>13</v>
      </c>
      <c r="I733">
        <v>10</v>
      </c>
      <c r="J733">
        <v>4</v>
      </c>
      <c r="K733">
        <v>0</v>
      </c>
      <c r="L733">
        <v>0</v>
      </c>
      <c r="M733">
        <v>0</v>
      </c>
      <c r="N733">
        <v>0</v>
      </c>
      <c r="O733">
        <v>0</v>
      </c>
      <c r="P733">
        <v>0</v>
      </c>
      <c r="Q733">
        <v>2</v>
      </c>
      <c r="R733">
        <v>0</v>
      </c>
      <c r="S733">
        <v>1</v>
      </c>
      <c r="T733">
        <v>1</v>
      </c>
      <c r="U733">
        <v>1</v>
      </c>
      <c r="V733">
        <v>3</v>
      </c>
    </row>
    <row r="734" spans="1:22" x14ac:dyDescent="0.25">
      <c r="A734" t="s">
        <v>5154</v>
      </c>
      <c r="B734" t="s">
        <v>6564</v>
      </c>
      <c r="C734" t="s">
        <v>6562</v>
      </c>
      <c r="E734" t="s">
        <v>7809</v>
      </c>
      <c r="F734" t="s">
        <v>5153</v>
      </c>
      <c r="G734" t="s">
        <v>7810</v>
      </c>
      <c r="H734">
        <v>3</v>
      </c>
      <c r="I734">
        <v>3</v>
      </c>
      <c r="J734">
        <v>0</v>
      </c>
      <c r="K734">
        <v>0</v>
      </c>
      <c r="L734">
        <v>0</v>
      </c>
      <c r="M734">
        <v>0</v>
      </c>
      <c r="N734">
        <v>0</v>
      </c>
      <c r="O734">
        <v>0</v>
      </c>
      <c r="P734">
        <v>0</v>
      </c>
      <c r="Q734">
        <v>0</v>
      </c>
      <c r="R734">
        <v>0</v>
      </c>
      <c r="S734">
        <v>4</v>
      </c>
      <c r="T734">
        <v>0</v>
      </c>
      <c r="U734">
        <v>0</v>
      </c>
      <c r="V734">
        <v>0</v>
      </c>
    </row>
    <row r="735" spans="1:22" x14ac:dyDescent="0.25">
      <c r="A735" t="s">
        <v>5178</v>
      </c>
      <c r="B735" t="s">
        <v>6564</v>
      </c>
      <c r="C735" t="s">
        <v>6562</v>
      </c>
      <c r="E735" t="s">
        <v>8764</v>
      </c>
      <c r="F735" t="s">
        <v>5177</v>
      </c>
      <c r="G735" t="s">
        <v>6567</v>
      </c>
      <c r="H735">
        <v>7</v>
      </c>
      <c r="I735">
        <v>5</v>
      </c>
      <c r="J735">
        <v>4</v>
      </c>
      <c r="K735">
        <v>0</v>
      </c>
      <c r="L735">
        <v>3</v>
      </c>
      <c r="M735">
        <v>0</v>
      </c>
      <c r="N735">
        <v>8</v>
      </c>
      <c r="O735">
        <v>0</v>
      </c>
      <c r="P735">
        <v>0</v>
      </c>
      <c r="Q735">
        <v>0</v>
      </c>
      <c r="R735">
        <v>4</v>
      </c>
      <c r="S735">
        <v>0</v>
      </c>
      <c r="T735">
        <v>0</v>
      </c>
      <c r="U735">
        <v>0</v>
      </c>
      <c r="V735">
        <v>0</v>
      </c>
    </row>
    <row r="736" spans="1:22" x14ac:dyDescent="0.25">
      <c r="A736" t="s">
        <v>5180</v>
      </c>
      <c r="B736" t="s">
        <v>6564</v>
      </c>
      <c r="C736" t="s">
        <v>6562</v>
      </c>
      <c r="E736" t="s">
        <v>7047</v>
      </c>
      <c r="F736" t="s">
        <v>5179</v>
      </c>
      <c r="G736" t="s">
        <v>6567</v>
      </c>
      <c r="H736">
        <v>8</v>
      </c>
      <c r="I736">
        <v>7</v>
      </c>
      <c r="J736">
        <v>3</v>
      </c>
      <c r="K736">
        <v>1</v>
      </c>
      <c r="L736">
        <v>0</v>
      </c>
      <c r="M736">
        <v>3</v>
      </c>
      <c r="N736">
        <v>0</v>
      </c>
      <c r="O736">
        <v>0</v>
      </c>
      <c r="P736">
        <v>0</v>
      </c>
      <c r="Q736">
        <v>5</v>
      </c>
      <c r="R736">
        <v>0</v>
      </c>
      <c r="S736">
        <v>0</v>
      </c>
      <c r="T736">
        <v>0</v>
      </c>
      <c r="U736">
        <v>0</v>
      </c>
      <c r="V736">
        <v>0</v>
      </c>
    </row>
    <row r="737" spans="1:22" x14ac:dyDescent="0.25">
      <c r="A737" t="s">
        <v>5182</v>
      </c>
      <c r="B737" t="s">
        <v>6564</v>
      </c>
      <c r="C737" t="s">
        <v>6562</v>
      </c>
      <c r="E737" t="s">
        <v>7388</v>
      </c>
      <c r="F737" t="s">
        <v>5181</v>
      </c>
      <c r="G737" t="s">
        <v>7389</v>
      </c>
      <c r="H737">
        <v>6</v>
      </c>
      <c r="I737">
        <v>6</v>
      </c>
      <c r="J737">
        <v>0</v>
      </c>
      <c r="K737">
        <v>0</v>
      </c>
      <c r="L737">
        <v>0</v>
      </c>
      <c r="M737">
        <v>0</v>
      </c>
      <c r="N737">
        <v>0</v>
      </c>
      <c r="O737">
        <v>0</v>
      </c>
      <c r="P737">
        <v>4</v>
      </c>
      <c r="Q737">
        <v>4</v>
      </c>
      <c r="R737">
        <v>1</v>
      </c>
      <c r="S737">
        <v>0</v>
      </c>
      <c r="T737">
        <v>0</v>
      </c>
      <c r="U737">
        <v>0</v>
      </c>
      <c r="V737">
        <v>0</v>
      </c>
    </row>
    <row r="738" spans="1:22" x14ac:dyDescent="0.25">
      <c r="A738" t="s">
        <v>8765</v>
      </c>
      <c r="B738" t="s">
        <v>6564</v>
      </c>
      <c r="C738" t="s">
        <v>6562</v>
      </c>
      <c r="E738" t="s">
        <v>8766</v>
      </c>
      <c r="F738" t="s">
        <v>5188</v>
      </c>
      <c r="G738" t="s">
        <v>6567</v>
      </c>
      <c r="H738">
        <v>2</v>
      </c>
      <c r="I738">
        <v>1</v>
      </c>
      <c r="J738">
        <v>1</v>
      </c>
      <c r="K738">
        <v>0</v>
      </c>
      <c r="L738">
        <v>2</v>
      </c>
      <c r="M738">
        <v>0</v>
      </c>
      <c r="N738">
        <v>0</v>
      </c>
      <c r="O738">
        <v>0</v>
      </c>
      <c r="P738">
        <v>0</v>
      </c>
      <c r="Q738">
        <v>0</v>
      </c>
      <c r="R738">
        <v>0</v>
      </c>
      <c r="S738">
        <v>0</v>
      </c>
      <c r="T738">
        <v>0</v>
      </c>
      <c r="U738">
        <v>0</v>
      </c>
      <c r="V738">
        <v>0</v>
      </c>
    </row>
    <row r="739" spans="1:22" x14ac:dyDescent="0.25">
      <c r="A739" t="s">
        <v>5193</v>
      </c>
      <c r="B739" t="s">
        <v>6564</v>
      </c>
      <c r="C739" t="s">
        <v>6562</v>
      </c>
      <c r="E739" t="s">
        <v>8043</v>
      </c>
      <c r="F739" t="s">
        <v>5192</v>
      </c>
      <c r="G739" t="s">
        <v>6567</v>
      </c>
      <c r="H739">
        <v>3</v>
      </c>
      <c r="I739">
        <v>2</v>
      </c>
      <c r="J739">
        <v>1</v>
      </c>
      <c r="K739">
        <v>0</v>
      </c>
      <c r="L739">
        <v>0</v>
      </c>
      <c r="M739">
        <v>0</v>
      </c>
      <c r="N739">
        <v>3</v>
      </c>
      <c r="O739">
        <v>0</v>
      </c>
      <c r="P739">
        <v>0</v>
      </c>
      <c r="Q739">
        <v>0</v>
      </c>
      <c r="R739">
        <v>0</v>
      </c>
      <c r="S739">
        <v>0</v>
      </c>
      <c r="T739">
        <v>0</v>
      </c>
      <c r="U739">
        <v>0</v>
      </c>
      <c r="V739">
        <v>1</v>
      </c>
    </row>
    <row r="740" spans="1:22" x14ac:dyDescent="0.25">
      <c r="A740" t="s">
        <v>5198</v>
      </c>
      <c r="B740" t="s">
        <v>6564</v>
      </c>
      <c r="C740" t="s">
        <v>6562</v>
      </c>
      <c r="E740" t="s">
        <v>6912</v>
      </c>
      <c r="F740" t="s">
        <v>5197</v>
      </c>
      <c r="G740" t="s">
        <v>6567</v>
      </c>
      <c r="H740">
        <v>32</v>
      </c>
      <c r="I740">
        <v>24</v>
      </c>
      <c r="J740">
        <v>9</v>
      </c>
      <c r="K740">
        <v>2</v>
      </c>
      <c r="L740">
        <v>5</v>
      </c>
      <c r="M740">
        <v>1</v>
      </c>
      <c r="N740">
        <v>4</v>
      </c>
      <c r="O740">
        <v>1</v>
      </c>
      <c r="P740">
        <v>1</v>
      </c>
      <c r="Q740">
        <v>1</v>
      </c>
      <c r="R740">
        <v>3</v>
      </c>
      <c r="S740">
        <v>4</v>
      </c>
      <c r="T740">
        <v>7</v>
      </c>
      <c r="U740">
        <v>9</v>
      </c>
      <c r="V740">
        <v>2</v>
      </c>
    </row>
    <row r="741" spans="1:22" x14ac:dyDescent="0.25">
      <c r="A741" t="s">
        <v>5203</v>
      </c>
      <c r="B741" t="s">
        <v>6564</v>
      </c>
      <c r="C741" t="s">
        <v>6562</v>
      </c>
      <c r="E741" t="s">
        <v>7358</v>
      </c>
      <c r="F741" t="s">
        <v>5202</v>
      </c>
      <c r="G741" t="s">
        <v>6567</v>
      </c>
      <c r="H741">
        <v>1</v>
      </c>
      <c r="I741">
        <v>1</v>
      </c>
      <c r="J741">
        <v>0</v>
      </c>
      <c r="K741">
        <v>0</v>
      </c>
      <c r="L741">
        <v>0</v>
      </c>
      <c r="M741">
        <v>1</v>
      </c>
      <c r="N741">
        <v>0</v>
      </c>
      <c r="O741">
        <v>0</v>
      </c>
      <c r="P741">
        <v>0</v>
      </c>
      <c r="Q741">
        <v>0</v>
      </c>
      <c r="R741">
        <v>0</v>
      </c>
      <c r="S741">
        <v>0</v>
      </c>
      <c r="T741">
        <v>0</v>
      </c>
      <c r="U741">
        <v>0</v>
      </c>
      <c r="V741">
        <v>0</v>
      </c>
    </row>
    <row r="742" spans="1:22" x14ac:dyDescent="0.25">
      <c r="A742" t="s">
        <v>5207</v>
      </c>
      <c r="B742" t="s">
        <v>6564</v>
      </c>
      <c r="C742" t="s">
        <v>6562</v>
      </c>
      <c r="E742" t="s">
        <v>7243</v>
      </c>
      <c r="F742" t="s">
        <v>5206</v>
      </c>
      <c r="G742" t="s">
        <v>7244</v>
      </c>
      <c r="H742">
        <v>12</v>
      </c>
      <c r="I742">
        <v>8</v>
      </c>
      <c r="J742">
        <v>6</v>
      </c>
      <c r="K742">
        <v>0</v>
      </c>
      <c r="L742">
        <v>0</v>
      </c>
      <c r="M742">
        <v>0</v>
      </c>
      <c r="N742">
        <v>1</v>
      </c>
      <c r="O742">
        <v>4</v>
      </c>
      <c r="P742">
        <v>1</v>
      </c>
      <c r="Q742">
        <v>0</v>
      </c>
      <c r="R742">
        <v>2</v>
      </c>
      <c r="S742">
        <v>0</v>
      </c>
      <c r="T742">
        <v>0</v>
      </c>
      <c r="U742">
        <v>0</v>
      </c>
      <c r="V742">
        <v>2</v>
      </c>
    </row>
    <row r="743" spans="1:22" x14ac:dyDescent="0.25">
      <c r="A743" t="s">
        <v>5224</v>
      </c>
      <c r="B743" t="s">
        <v>6564</v>
      </c>
      <c r="C743" t="s">
        <v>6562</v>
      </c>
      <c r="E743" t="s">
        <v>7758</v>
      </c>
      <c r="F743" t="s">
        <v>5223</v>
      </c>
      <c r="G743" t="s">
        <v>6567</v>
      </c>
      <c r="H743">
        <v>1</v>
      </c>
      <c r="I743">
        <v>1</v>
      </c>
      <c r="J743">
        <v>0</v>
      </c>
      <c r="K743">
        <v>0</v>
      </c>
      <c r="L743">
        <v>0</v>
      </c>
      <c r="M743">
        <v>0</v>
      </c>
      <c r="N743">
        <v>0</v>
      </c>
      <c r="O743">
        <v>0</v>
      </c>
      <c r="P743">
        <v>0</v>
      </c>
      <c r="Q743">
        <v>0</v>
      </c>
      <c r="R743">
        <v>0</v>
      </c>
      <c r="S743">
        <v>0</v>
      </c>
      <c r="T743">
        <v>1</v>
      </c>
      <c r="U743">
        <v>0</v>
      </c>
      <c r="V743">
        <v>0</v>
      </c>
    </row>
    <row r="744" spans="1:22" x14ac:dyDescent="0.25">
      <c r="A744" t="s">
        <v>5232</v>
      </c>
      <c r="B744" t="s">
        <v>6564</v>
      </c>
      <c r="C744" t="s">
        <v>6562</v>
      </c>
      <c r="E744" t="s">
        <v>8767</v>
      </c>
      <c r="F744" t="s">
        <v>5231</v>
      </c>
      <c r="G744" t="s">
        <v>6567</v>
      </c>
      <c r="H744">
        <v>3</v>
      </c>
      <c r="I744">
        <v>3</v>
      </c>
      <c r="J744">
        <v>0</v>
      </c>
      <c r="K744">
        <v>0</v>
      </c>
      <c r="L744">
        <v>0</v>
      </c>
      <c r="M744">
        <v>0</v>
      </c>
      <c r="N744">
        <v>0</v>
      </c>
      <c r="O744">
        <v>0</v>
      </c>
      <c r="P744">
        <v>0</v>
      </c>
      <c r="Q744">
        <v>1</v>
      </c>
      <c r="R744">
        <v>0</v>
      </c>
      <c r="S744">
        <v>0</v>
      </c>
      <c r="T744">
        <v>0</v>
      </c>
      <c r="U744">
        <v>0</v>
      </c>
      <c r="V744">
        <v>0</v>
      </c>
    </row>
    <row r="745" spans="1:22" x14ac:dyDescent="0.25">
      <c r="A745" t="s">
        <v>8768</v>
      </c>
      <c r="B745" t="s">
        <v>6564</v>
      </c>
      <c r="C745" t="s">
        <v>6562</v>
      </c>
      <c r="E745" t="s">
        <v>8769</v>
      </c>
      <c r="F745" t="s">
        <v>8770</v>
      </c>
      <c r="G745" t="s">
        <v>6567</v>
      </c>
      <c r="H745">
        <v>237</v>
      </c>
      <c r="I745">
        <v>0</v>
      </c>
      <c r="J745">
        <v>236</v>
      </c>
      <c r="K745">
        <v>31</v>
      </c>
      <c r="L745">
        <v>2</v>
      </c>
      <c r="M745">
        <v>16</v>
      </c>
      <c r="N745">
        <v>1</v>
      </c>
      <c r="O745">
        <v>49</v>
      </c>
      <c r="P745">
        <v>3</v>
      </c>
      <c r="Q745">
        <v>2</v>
      </c>
      <c r="R745">
        <v>12</v>
      </c>
      <c r="S745">
        <v>5</v>
      </c>
      <c r="T745">
        <v>348</v>
      </c>
      <c r="U745">
        <v>4</v>
      </c>
      <c r="V745">
        <v>13</v>
      </c>
    </row>
    <row r="746" spans="1:22" x14ac:dyDescent="0.25">
      <c r="A746" t="s">
        <v>8771</v>
      </c>
      <c r="B746" t="s">
        <v>6564</v>
      </c>
      <c r="C746" t="s">
        <v>6562</v>
      </c>
      <c r="E746" t="s">
        <v>8772</v>
      </c>
      <c r="F746" t="s">
        <v>8773</v>
      </c>
      <c r="G746" t="s">
        <v>6567</v>
      </c>
      <c r="H746">
        <v>72</v>
      </c>
      <c r="I746">
        <v>0</v>
      </c>
      <c r="J746">
        <v>72</v>
      </c>
      <c r="K746">
        <v>1</v>
      </c>
      <c r="L746">
        <v>28</v>
      </c>
      <c r="M746">
        <v>15</v>
      </c>
      <c r="N746">
        <v>2</v>
      </c>
      <c r="O746">
        <v>1</v>
      </c>
      <c r="P746">
        <v>8</v>
      </c>
      <c r="Q746">
        <v>12</v>
      </c>
      <c r="R746">
        <v>12</v>
      </c>
      <c r="S746">
        <v>2</v>
      </c>
      <c r="T746">
        <v>2</v>
      </c>
      <c r="U746">
        <v>2</v>
      </c>
      <c r="V746">
        <v>4</v>
      </c>
    </row>
    <row r="747" spans="1:22" x14ac:dyDescent="0.25">
      <c r="A747" t="s">
        <v>8774</v>
      </c>
      <c r="B747" t="s">
        <v>6564</v>
      </c>
      <c r="C747" t="s">
        <v>6562</v>
      </c>
      <c r="E747" t="s">
        <v>8775</v>
      </c>
      <c r="F747" t="s">
        <v>8776</v>
      </c>
      <c r="G747" t="s">
        <v>6567</v>
      </c>
      <c r="H747">
        <v>115</v>
      </c>
      <c r="I747">
        <v>0</v>
      </c>
      <c r="J747">
        <v>115</v>
      </c>
      <c r="K747">
        <v>24</v>
      </c>
      <c r="L747">
        <v>42</v>
      </c>
      <c r="M747">
        <v>5</v>
      </c>
      <c r="N747">
        <v>16</v>
      </c>
      <c r="O747">
        <v>1</v>
      </c>
      <c r="P747">
        <v>1</v>
      </c>
      <c r="Q747">
        <v>12</v>
      </c>
      <c r="R747">
        <v>1</v>
      </c>
      <c r="S747">
        <v>11</v>
      </c>
      <c r="T747">
        <v>7</v>
      </c>
      <c r="U747">
        <v>10</v>
      </c>
      <c r="V747">
        <v>4</v>
      </c>
    </row>
    <row r="748" spans="1:22" x14ac:dyDescent="0.25">
      <c r="A748" t="s">
        <v>8777</v>
      </c>
      <c r="B748" t="s">
        <v>6564</v>
      </c>
      <c r="C748" t="s">
        <v>6562</v>
      </c>
      <c r="E748" t="s">
        <v>8778</v>
      </c>
      <c r="F748" t="s">
        <v>8779</v>
      </c>
      <c r="G748" t="s">
        <v>6567</v>
      </c>
      <c r="H748">
        <v>341</v>
      </c>
      <c r="I748">
        <v>115</v>
      </c>
      <c r="J748">
        <v>227</v>
      </c>
      <c r="K748">
        <v>3</v>
      </c>
      <c r="L748">
        <v>86</v>
      </c>
      <c r="M748">
        <v>63</v>
      </c>
      <c r="N748">
        <v>3</v>
      </c>
      <c r="O748">
        <v>17</v>
      </c>
      <c r="P748">
        <v>4</v>
      </c>
      <c r="Q748">
        <v>18</v>
      </c>
      <c r="R748">
        <v>30</v>
      </c>
      <c r="S748">
        <v>7</v>
      </c>
      <c r="T748">
        <v>170</v>
      </c>
      <c r="U748">
        <v>47</v>
      </c>
      <c r="V748">
        <v>4</v>
      </c>
    </row>
    <row r="749" spans="1:22" x14ac:dyDescent="0.25">
      <c r="A749" t="s">
        <v>8780</v>
      </c>
      <c r="B749" t="s">
        <v>6564</v>
      </c>
      <c r="C749" t="s">
        <v>6562</v>
      </c>
      <c r="E749" t="s">
        <v>8781</v>
      </c>
      <c r="F749" t="s">
        <v>8782</v>
      </c>
      <c r="G749" t="s">
        <v>6567</v>
      </c>
      <c r="H749">
        <v>62</v>
      </c>
      <c r="I749">
        <v>0</v>
      </c>
      <c r="J749">
        <v>62</v>
      </c>
      <c r="K749">
        <v>17</v>
      </c>
      <c r="L749">
        <v>15</v>
      </c>
      <c r="M749">
        <v>27</v>
      </c>
      <c r="N749">
        <v>4</v>
      </c>
      <c r="O749">
        <v>3</v>
      </c>
      <c r="P749">
        <v>8</v>
      </c>
      <c r="Q749">
        <v>1</v>
      </c>
      <c r="R749">
        <v>16</v>
      </c>
      <c r="S749">
        <v>1</v>
      </c>
      <c r="T749">
        <v>2</v>
      </c>
      <c r="U749">
        <v>4</v>
      </c>
      <c r="V749">
        <v>0</v>
      </c>
    </row>
    <row r="750" spans="1:22" x14ac:dyDescent="0.25">
      <c r="A750" t="s">
        <v>8783</v>
      </c>
      <c r="B750" t="s">
        <v>6564</v>
      </c>
      <c r="C750" t="s">
        <v>6562</v>
      </c>
      <c r="E750" t="s">
        <v>8784</v>
      </c>
      <c r="F750" t="s">
        <v>8785</v>
      </c>
      <c r="G750" t="s">
        <v>6567</v>
      </c>
      <c r="H750">
        <v>11</v>
      </c>
      <c r="I750">
        <v>0</v>
      </c>
      <c r="J750">
        <v>11</v>
      </c>
      <c r="K750">
        <v>0</v>
      </c>
      <c r="L750">
        <v>0</v>
      </c>
      <c r="M750">
        <v>0</v>
      </c>
      <c r="N750">
        <v>0</v>
      </c>
      <c r="O750">
        <v>0</v>
      </c>
      <c r="P750">
        <v>1</v>
      </c>
      <c r="Q750">
        <v>4</v>
      </c>
      <c r="R750">
        <v>7</v>
      </c>
      <c r="S750">
        <v>0</v>
      </c>
      <c r="T750">
        <v>0</v>
      </c>
      <c r="U750">
        <v>2</v>
      </c>
      <c r="V750">
        <v>1</v>
      </c>
    </row>
    <row r="751" spans="1:22" x14ac:dyDescent="0.25">
      <c r="A751" t="s">
        <v>8786</v>
      </c>
      <c r="B751" t="s">
        <v>6564</v>
      </c>
      <c r="C751" t="s">
        <v>6562</v>
      </c>
      <c r="E751" t="s">
        <v>8787</v>
      </c>
      <c r="F751" t="s">
        <v>8788</v>
      </c>
      <c r="G751" t="s">
        <v>6567</v>
      </c>
      <c r="H751">
        <v>559</v>
      </c>
      <c r="I751">
        <v>0</v>
      </c>
      <c r="J751">
        <v>559</v>
      </c>
      <c r="K751">
        <v>31</v>
      </c>
      <c r="L751">
        <v>96</v>
      </c>
      <c r="M751">
        <v>121</v>
      </c>
      <c r="N751">
        <v>22</v>
      </c>
      <c r="O751">
        <v>98</v>
      </c>
      <c r="P751">
        <v>49</v>
      </c>
      <c r="Q751">
        <v>34</v>
      </c>
      <c r="R751">
        <v>25</v>
      </c>
      <c r="S751">
        <v>32</v>
      </c>
      <c r="T751">
        <v>23</v>
      </c>
      <c r="U751">
        <v>54</v>
      </c>
      <c r="V751">
        <v>16</v>
      </c>
    </row>
    <row r="752" spans="1:22" x14ac:dyDescent="0.25">
      <c r="A752" t="s">
        <v>8789</v>
      </c>
      <c r="B752" t="s">
        <v>6564</v>
      </c>
      <c r="C752" t="s">
        <v>6562</v>
      </c>
      <c r="E752" t="s">
        <v>8790</v>
      </c>
      <c r="F752" t="s">
        <v>8791</v>
      </c>
      <c r="G752" t="s">
        <v>6567</v>
      </c>
      <c r="H752">
        <v>61</v>
      </c>
      <c r="I752">
        <v>0</v>
      </c>
      <c r="J752">
        <v>61</v>
      </c>
      <c r="K752">
        <v>1</v>
      </c>
      <c r="L752">
        <v>17</v>
      </c>
      <c r="M752">
        <v>18</v>
      </c>
      <c r="N752">
        <v>1</v>
      </c>
      <c r="O752">
        <v>1</v>
      </c>
      <c r="P752">
        <v>13</v>
      </c>
      <c r="Q752">
        <v>4</v>
      </c>
      <c r="R752">
        <v>12</v>
      </c>
      <c r="S752">
        <v>3</v>
      </c>
      <c r="T752">
        <v>9</v>
      </c>
      <c r="U752">
        <v>11</v>
      </c>
      <c r="V752">
        <v>5</v>
      </c>
    </row>
    <row r="753" spans="1:22" x14ac:dyDescent="0.25">
      <c r="A753" t="s">
        <v>8792</v>
      </c>
      <c r="B753" t="s">
        <v>6564</v>
      </c>
      <c r="C753" t="s">
        <v>6562</v>
      </c>
      <c r="E753" t="s">
        <v>8793</v>
      </c>
      <c r="F753" t="s">
        <v>8794</v>
      </c>
      <c r="G753" t="s">
        <v>6567</v>
      </c>
      <c r="H753">
        <v>6</v>
      </c>
      <c r="I753">
        <v>0</v>
      </c>
      <c r="J753">
        <v>6</v>
      </c>
      <c r="K753">
        <v>0</v>
      </c>
      <c r="L753">
        <v>0</v>
      </c>
      <c r="M753">
        <v>1</v>
      </c>
      <c r="N753">
        <v>0</v>
      </c>
      <c r="O753">
        <v>0</v>
      </c>
      <c r="P753">
        <v>0</v>
      </c>
      <c r="Q753">
        <v>1</v>
      </c>
      <c r="R753">
        <v>0</v>
      </c>
      <c r="S753">
        <v>0</v>
      </c>
      <c r="T753">
        <v>0</v>
      </c>
      <c r="U753">
        <v>4</v>
      </c>
      <c r="V753">
        <v>4</v>
      </c>
    </row>
    <row r="754" spans="1:22" x14ac:dyDescent="0.25">
      <c r="A754" t="s">
        <v>8795</v>
      </c>
      <c r="B754" t="s">
        <v>6564</v>
      </c>
      <c r="C754" t="s">
        <v>6562</v>
      </c>
      <c r="E754" t="s">
        <v>8796</v>
      </c>
      <c r="F754" t="s">
        <v>8797</v>
      </c>
      <c r="G754" t="s">
        <v>6567</v>
      </c>
      <c r="H754">
        <v>39</v>
      </c>
      <c r="I754">
        <v>0</v>
      </c>
      <c r="J754">
        <v>39</v>
      </c>
      <c r="K754">
        <v>3</v>
      </c>
      <c r="L754">
        <v>1</v>
      </c>
      <c r="M754">
        <v>2</v>
      </c>
      <c r="N754">
        <v>7</v>
      </c>
      <c r="O754">
        <v>0</v>
      </c>
      <c r="P754">
        <v>0</v>
      </c>
      <c r="Q754">
        <v>12</v>
      </c>
      <c r="R754">
        <v>24</v>
      </c>
      <c r="S754">
        <v>0</v>
      </c>
      <c r="T754">
        <v>2</v>
      </c>
      <c r="U754">
        <v>3</v>
      </c>
      <c r="V754">
        <v>0</v>
      </c>
    </row>
    <row r="755" spans="1:22" x14ac:dyDescent="0.25">
      <c r="A755" t="s">
        <v>8798</v>
      </c>
      <c r="B755" t="s">
        <v>6564</v>
      </c>
      <c r="C755" t="s">
        <v>6562</v>
      </c>
      <c r="E755" t="s">
        <v>8799</v>
      </c>
      <c r="F755" t="s">
        <v>8800</v>
      </c>
      <c r="G755" t="s">
        <v>6567</v>
      </c>
      <c r="H755">
        <v>23</v>
      </c>
      <c r="I755">
        <v>0</v>
      </c>
      <c r="J755">
        <v>16</v>
      </c>
      <c r="K755">
        <v>0</v>
      </c>
      <c r="L755">
        <v>0</v>
      </c>
      <c r="M755">
        <v>4</v>
      </c>
      <c r="N755">
        <v>2</v>
      </c>
      <c r="O755">
        <v>0</v>
      </c>
      <c r="P755">
        <v>7</v>
      </c>
      <c r="Q755">
        <v>0</v>
      </c>
      <c r="R755">
        <v>2</v>
      </c>
      <c r="S755">
        <v>4</v>
      </c>
      <c r="T755">
        <v>14</v>
      </c>
      <c r="U755">
        <v>0</v>
      </c>
      <c r="V755">
        <v>1</v>
      </c>
    </row>
    <row r="756" spans="1:22" x14ac:dyDescent="0.25">
      <c r="A756" t="s">
        <v>8801</v>
      </c>
      <c r="B756" t="s">
        <v>6564</v>
      </c>
      <c r="C756" t="s">
        <v>6562</v>
      </c>
      <c r="E756" t="s">
        <v>8802</v>
      </c>
      <c r="F756" t="s">
        <v>8803</v>
      </c>
      <c r="G756" t="s">
        <v>6567</v>
      </c>
      <c r="H756">
        <v>35</v>
      </c>
      <c r="I756">
        <v>0</v>
      </c>
      <c r="J756">
        <v>35</v>
      </c>
      <c r="K756">
        <v>8</v>
      </c>
      <c r="L756">
        <v>17</v>
      </c>
      <c r="M756">
        <v>2</v>
      </c>
      <c r="N756">
        <v>4</v>
      </c>
      <c r="O756">
        <v>3</v>
      </c>
      <c r="P756">
        <v>3</v>
      </c>
      <c r="Q756">
        <v>1</v>
      </c>
      <c r="R756">
        <v>7</v>
      </c>
      <c r="S756">
        <v>2</v>
      </c>
      <c r="T756">
        <v>2</v>
      </c>
      <c r="U756">
        <v>1</v>
      </c>
      <c r="V756">
        <v>1</v>
      </c>
    </row>
    <row r="757" spans="1:22" x14ac:dyDescent="0.25">
      <c r="A757" t="s">
        <v>8804</v>
      </c>
      <c r="B757" t="s">
        <v>6564</v>
      </c>
      <c r="C757" t="s">
        <v>6562</v>
      </c>
      <c r="E757" t="s">
        <v>8805</v>
      </c>
      <c r="F757" t="s">
        <v>8806</v>
      </c>
      <c r="G757" t="s">
        <v>6567</v>
      </c>
      <c r="H757">
        <v>34</v>
      </c>
      <c r="I757">
        <v>0</v>
      </c>
      <c r="J757">
        <v>34</v>
      </c>
      <c r="K757">
        <v>4</v>
      </c>
      <c r="L757">
        <v>15</v>
      </c>
      <c r="M757">
        <v>8</v>
      </c>
      <c r="N757">
        <v>4</v>
      </c>
      <c r="O757">
        <v>0</v>
      </c>
      <c r="P757">
        <v>3</v>
      </c>
      <c r="Q757">
        <v>1</v>
      </c>
      <c r="R757">
        <v>0</v>
      </c>
      <c r="S757">
        <v>1</v>
      </c>
      <c r="T757">
        <v>2</v>
      </c>
      <c r="U757">
        <v>0</v>
      </c>
      <c r="V757">
        <v>5</v>
      </c>
    </row>
    <row r="758" spans="1:22" x14ac:dyDescent="0.25">
      <c r="A758" t="s">
        <v>8807</v>
      </c>
      <c r="B758" t="s">
        <v>6564</v>
      </c>
      <c r="C758" t="s">
        <v>6562</v>
      </c>
      <c r="E758" t="s">
        <v>8808</v>
      </c>
      <c r="F758" t="s">
        <v>8809</v>
      </c>
      <c r="G758" t="s">
        <v>6567</v>
      </c>
      <c r="H758">
        <v>70</v>
      </c>
      <c r="I758">
        <v>0</v>
      </c>
      <c r="J758">
        <v>70</v>
      </c>
      <c r="K758">
        <v>3</v>
      </c>
      <c r="L758">
        <v>12</v>
      </c>
      <c r="M758">
        <v>8</v>
      </c>
      <c r="N758">
        <v>1</v>
      </c>
      <c r="O758">
        <v>10</v>
      </c>
      <c r="P758">
        <v>5</v>
      </c>
      <c r="Q758">
        <v>6</v>
      </c>
      <c r="R758">
        <v>13</v>
      </c>
      <c r="S758">
        <v>4</v>
      </c>
      <c r="T758">
        <v>0</v>
      </c>
      <c r="U758">
        <v>17</v>
      </c>
      <c r="V758">
        <v>1</v>
      </c>
    </row>
    <row r="759" spans="1:22" x14ac:dyDescent="0.25">
      <c r="A759" t="s">
        <v>5245</v>
      </c>
      <c r="B759" t="s">
        <v>6564</v>
      </c>
      <c r="C759" t="s">
        <v>6562</v>
      </c>
      <c r="E759" t="s">
        <v>6856</v>
      </c>
      <c r="F759" t="s">
        <v>5244</v>
      </c>
      <c r="G759" t="s">
        <v>6567</v>
      </c>
      <c r="H759">
        <v>43</v>
      </c>
      <c r="I759">
        <v>28</v>
      </c>
      <c r="J759">
        <v>17</v>
      </c>
      <c r="K759">
        <v>0</v>
      </c>
      <c r="L759">
        <v>7</v>
      </c>
      <c r="M759">
        <v>3</v>
      </c>
      <c r="N759">
        <v>0</v>
      </c>
      <c r="O759">
        <v>0</v>
      </c>
      <c r="P759">
        <v>0</v>
      </c>
      <c r="Q759">
        <v>0</v>
      </c>
      <c r="R759">
        <v>0</v>
      </c>
      <c r="S759">
        <v>12</v>
      </c>
      <c r="T759">
        <v>4</v>
      </c>
      <c r="U759">
        <v>20</v>
      </c>
      <c r="V759">
        <v>29</v>
      </c>
    </row>
    <row r="760" spans="1:22" x14ac:dyDescent="0.25">
      <c r="A760" t="s">
        <v>7373</v>
      </c>
      <c r="B760" t="s">
        <v>6564</v>
      </c>
      <c r="C760" t="s">
        <v>6562</v>
      </c>
      <c r="E760" t="s">
        <v>7374</v>
      </c>
      <c r="F760" t="s">
        <v>5257</v>
      </c>
      <c r="G760" t="s">
        <v>6567</v>
      </c>
      <c r="H760">
        <v>4</v>
      </c>
      <c r="I760">
        <v>3</v>
      </c>
      <c r="J760">
        <v>1</v>
      </c>
      <c r="K760">
        <v>0</v>
      </c>
      <c r="L760">
        <v>0</v>
      </c>
      <c r="M760">
        <v>1</v>
      </c>
      <c r="N760">
        <v>0</v>
      </c>
      <c r="O760">
        <v>0</v>
      </c>
      <c r="P760">
        <v>1</v>
      </c>
      <c r="Q760">
        <v>0</v>
      </c>
      <c r="R760">
        <v>0</v>
      </c>
      <c r="S760">
        <v>0</v>
      </c>
      <c r="T760">
        <v>7</v>
      </c>
      <c r="U760">
        <v>0</v>
      </c>
      <c r="V760">
        <v>0</v>
      </c>
    </row>
    <row r="761" spans="1:22" x14ac:dyDescent="0.25">
      <c r="A761" t="s">
        <v>5263</v>
      </c>
      <c r="B761" t="s">
        <v>6564</v>
      </c>
      <c r="C761" t="s">
        <v>6562</v>
      </c>
      <c r="E761" t="s">
        <v>7769</v>
      </c>
      <c r="F761" t="s">
        <v>5262</v>
      </c>
      <c r="G761" t="s">
        <v>6567</v>
      </c>
      <c r="H761">
        <v>2</v>
      </c>
      <c r="I761">
        <v>1</v>
      </c>
      <c r="J761">
        <v>1</v>
      </c>
      <c r="K761">
        <v>0</v>
      </c>
      <c r="L761">
        <v>0</v>
      </c>
      <c r="M761">
        <v>0</v>
      </c>
      <c r="N761">
        <v>0</v>
      </c>
      <c r="O761">
        <v>0</v>
      </c>
      <c r="P761">
        <v>1</v>
      </c>
      <c r="Q761">
        <v>0</v>
      </c>
      <c r="R761">
        <v>0</v>
      </c>
      <c r="S761">
        <v>0</v>
      </c>
      <c r="T761">
        <v>0</v>
      </c>
      <c r="U761">
        <v>1</v>
      </c>
      <c r="V761">
        <v>0</v>
      </c>
    </row>
    <row r="762" spans="1:22" x14ac:dyDescent="0.25">
      <c r="A762" t="s">
        <v>5265</v>
      </c>
      <c r="B762" t="s">
        <v>6564</v>
      </c>
      <c r="C762" t="s">
        <v>6562</v>
      </c>
      <c r="E762" t="s">
        <v>6892</v>
      </c>
      <c r="F762" t="s">
        <v>5264</v>
      </c>
      <c r="G762" t="s">
        <v>6567</v>
      </c>
      <c r="H762">
        <v>26</v>
      </c>
      <c r="I762">
        <v>16</v>
      </c>
      <c r="J762">
        <v>11</v>
      </c>
      <c r="K762">
        <v>4</v>
      </c>
      <c r="L762">
        <v>0</v>
      </c>
      <c r="M762">
        <v>1</v>
      </c>
      <c r="N762">
        <v>0</v>
      </c>
      <c r="O762">
        <v>1</v>
      </c>
      <c r="P762">
        <v>1</v>
      </c>
      <c r="Q762">
        <v>3</v>
      </c>
      <c r="R762">
        <v>2</v>
      </c>
      <c r="S762">
        <v>13</v>
      </c>
      <c r="T762">
        <v>4</v>
      </c>
      <c r="U762">
        <v>2</v>
      </c>
      <c r="V762">
        <v>1</v>
      </c>
    </row>
    <row r="763" spans="1:22" x14ac:dyDescent="0.25">
      <c r="A763" t="s">
        <v>8810</v>
      </c>
      <c r="B763" t="s">
        <v>6564</v>
      </c>
      <c r="C763" t="s">
        <v>6562</v>
      </c>
      <c r="F763" t="s">
        <v>8811</v>
      </c>
      <c r="G763" t="s">
        <v>8812</v>
      </c>
      <c r="H763">
        <v>3</v>
      </c>
      <c r="I763">
        <v>3</v>
      </c>
      <c r="J763">
        <v>0</v>
      </c>
      <c r="K763">
        <v>0</v>
      </c>
      <c r="L763">
        <v>0</v>
      </c>
      <c r="M763">
        <v>0</v>
      </c>
      <c r="N763">
        <v>0</v>
      </c>
      <c r="O763">
        <v>0</v>
      </c>
      <c r="P763">
        <v>0</v>
      </c>
      <c r="Q763">
        <v>0</v>
      </c>
      <c r="R763">
        <v>0</v>
      </c>
      <c r="S763">
        <v>0</v>
      </c>
      <c r="T763">
        <v>0</v>
      </c>
      <c r="U763">
        <v>0</v>
      </c>
      <c r="V763">
        <v>8</v>
      </c>
    </row>
    <row r="764" spans="1:22" x14ac:dyDescent="0.25">
      <c r="A764" t="s">
        <v>5267</v>
      </c>
      <c r="B764" t="s">
        <v>6564</v>
      </c>
      <c r="C764" t="s">
        <v>6562</v>
      </c>
      <c r="E764" t="s">
        <v>7170</v>
      </c>
      <c r="F764" t="s">
        <v>5266</v>
      </c>
      <c r="G764" t="s">
        <v>7171</v>
      </c>
      <c r="H764">
        <v>3</v>
      </c>
      <c r="I764">
        <v>3</v>
      </c>
      <c r="J764">
        <v>0</v>
      </c>
      <c r="K764">
        <v>0</v>
      </c>
      <c r="L764">
        <v>1</v>
      </c>
      <c r="M764">
        <v>0</v>
      </c>
      <c r="N764">
        <v>0</v>
      </c>
      <c r="O764">
        <v>0</v>
      </c>
      <c r="P764">
        <v>0</v>
      </c>
      <c r="Q764">
        <v>0</v>
      </c>
      <c r="R764">
        <v>0</v>
      </c>
      <c r="S764">
        <v>0</v>
      </c>
      <c r="T764">
        <v>0</v>
      </c>
      <c r="U764">
        <v>0</v>
      </c>
      <c r="V764">
        <v>0</v>
      </c>
    </row>
    <row r="765" spans="1:22" x14ac:dyDescent="0.25">
      <c r="A765" t="s">
        <v>5269</v>
      </c>
      <c r="B765" t="s">
        <v>6564</v>
      </c>
      <c r="C765" t="s">
        <v>6562</v>
      </c>
      <c r="E765" t="s">
        <v>6861</v>
      </c>
      <c r="F765" t="s">
        <v>5268</v>
      </c>
      <c r="G765" t="s">
        <v>6567</v>
      </c>
      <c r="H765">
        <v>7</v>
      </c>
      <c r="I765">
        <v>4</v>
      </c>
      <c r="J765">
        <v>5</v>
      </c>
      <c r="K765">
        <v>0</v>
      </c>
      <c r="L765">
        <v>0</v>
      </c>
      <c r="M765">
        <v>2</v>
      </c>
      <c r="N765">
        <v>1</v>
      </c>
      <c r="O765">
        <v>1</v>
      </c>
      <c r="P765">
        <v>4</v>
      </c>
      <c r="Q765">
        <v>0</v>
      </c>
      <c r="R765">
        <v>0</v>
      </c>
      <c r="S765">
        <v>0</v>
      </c>
      <c r="T765">
        <v>0</v>
      </c>
      <c r="U765">
        <v>0</v>
      </c>
      <c r="V765">
        <v>5</v>
      </c>
    </row>
    <row r="766" spans="1:22" x14ac:dyDescent="0.25">
      <c r="A766" t="s">
        <v>5271</v>
      </c>
      <c r="B766" t="s">
        <v>6564</v>
      </c>
      <c r="C766" t="s">
        <v>6562</v>
      </c>
      <c r="E766" t="s">
        <v>8813</v>
      </c>
      <c r="F766" t="s">
        <v>5270</v>
      </c>
      <c r="G766" t="s">
        <v>6567</v>
      </c>
      <c r="H766">
        <v>111</v>
      </c>
      <c r="I766">
        <v>83</v>
      </c>
      <c r="J766">
        <v>29</v>
      </c>
      <c r="K766">
        <v>2</v>
      </c>
      <c r="L766">
        <v>1</v>
      </c>
      <c r="M766">
        <v>17</v>
      </c>
      <c r="N766">
        <v>1</v>
      </c>
      <c r="O766">
        <v>4</v>
      </c>
      <c r="P766">
        <v>1</v>
      </c>
      <c r="Q766">
        <v>18</v>
      </c>
      <c r="R766">
        <v>4</v>
      </c>
      <c r="S766">
        <v>24</v>
      </c>
      <c r="T766">
        <v>14</v>
      </c>
      <c r="U766">
        <v>69</v>
      </c>
      <c r="V766">
        <v>16</v>
      </c>
    </row>
    <row r="767" spans="1:22" x14ac:dyDescent="0.25">
      <c r="A767" t="s">
        <v>7496</v>
      </c>
      <c r="B767" t="s">
        <v>6564</v>
      </c>
      <c r="C767" t="s">
        <v>6562</v>
      </c>
      <c r="E767" t="s">
        <v>7497</v>
      </c>
      <c r="F767" t="s">
        <v>5274</v>
      </c>
      <c r="G767" t="s">
        <v>7498</v>
      </c>
      <c r="H767">
        <v>11</v>
      </c>
      <c r="I767">
        <v>10</v>
      </c>
      <c r="J767">
        <v>3</v>
      </c>
      <c r="K767">
        <v>8</v>
      </c>
      <c r="L767">
        <v>0</v>
      </c>
      <c r="M767">
        <v>0</v>
      </c>
      <c r="N767">
        <v>1</v>
      </c>
      <c r="O767">
        <v>0</v>
      </c>
      <c r="P767">
        <v>0</v>
      </c>
      <c r="Q767">
        <v>0</v>
      </c>
      <c r="R767">
        <v>0</v>
      </c>
      <c r="S767">
        <v>0</v>
      </c>
      <c r="T767">
        <v>1</v>
      </c>
      <c r="U767">
        <v>0</v>
      </c>
      <c r="V767">
        <v>7</v>
      </c>
    </row>
    <row r="768" spans="1:22" x14ac:dyDescent="0.25">
      <c r="A768" t="s">
        <v>5273</v>
      </c>
      <c r="B768" t="s">
        <v>6564</v>
      </c>
      <c r="C768" t="s">
        <v>6562</v>
      </c>
      <c r="E768" t="s">
        <v>7174</v>
      </c>
      <c r="F768" t="s">
        <v>5272</v>
      </c>
      <c r="G768" t="s">
        <v>7175</v>
      </c>
      <c r="H768">
        <v>33</v>
      </c>
      <c r="I768">
        <v>25</v>
      </c>
      <c r="J768">
        <v>10</v>
      </c>
      <c r="K768">
        <v>0</v>
      </c>
      <c r="L768">
        <v>1</v>
      </c>
      <c r="M768">
        <v>1</v>
      </c>
      <c r="N768">
        <v>4</v>
      </c>
      <c r="O768">
        <v>0</v>
      </c>
      <c r="P768">
        <v>15</v>
      </c>
      <c r="Q768">
        <v>9</v>
      </c>
      <c r="R768">
        <v>1</v>
      </c>
      <c r="S768">
        <v>0</v>
      </c>
      <c r="T768">
        <v>4</v>
      </c>
      <c r="U768">
        <v>0</v>
      </c>
      <c r="V768">
        <v>8</v>
      </c>
    </row>
    <row r="769" spans="1:22" x14ac:dyDescent="0.25">
      <c r="A769" t="s">
        <v>5277</v>
      </c>
      <c r="B769" t="s">
        <v>6564</v>
      </c>
      <c r="C769" t="s">
        <v>6562</v>
      </c>
      <c r="E769" t="s">
        <v>7121</v>
      </c>
      <c r="F769" t="s">
        <v>5276</v>
      </c>
      <c r="G769" t="s">
        <v>6567</v>
      </c>
      <c r="H769">
        <v>2</v>
      </c>
      <c r="I769">
        <v>2</v>
      </c>
      <c r="J769">
        <v>0</v>
      </c>
      <c r="K769">
        <v>0</v>
      </c>
      <c r="L769">
        <v>0</v>
      </c>
      <c r="M769">
        <v>0</v>
      </c>
      <c r="N769">
        <v>4</v>
      </c>
      <c r="O769">
        <v>0</v>
      </c>
      <c r="P769">
        <v>1</v>
      </c>
      <c r="Q769">
        <v>0</v>
      </c>
      <c r="R769">
        <v>0</v>
      </c>
      <c r="S769">
        <v>0</v>
      </c>
      <c r="T769">
        <v>0</v>
      </c>
      <c r="U769">
        <v>0</v>
      </c>
      <c r="V769">
        <v>0</v>
      </c>
    </row>
    <row r="770" spans="1:22" x14ac:dyDescent="0.25">
      <c r="A770" t="s">
        <v>5280</v>
      </c>
      <c r="B770" t="s">
        <v>6564</v>
      </c>
      <c r="C770" t="s">
        <v>6562</v>
      </c>
      <c r="E770" t="s">
        <v>6862</v>
      </c>
      <c r="F770" t="s">
        <v>5279</v>
      </c>
      <c r="G770" t="s">
        <v>6567</v>
      </c>
      <c r="H770">
        <v>17</v>
      </c>
      <c r="I770">
        <v>11</v>
      </c>
      <c r="J770">
        <v>6</v>
      </c>
      <c r="K770">
        <v>0</v>
      </c>
      <c r="L770">
        <v>1</v>
      </c>
      <c r="M770">
        <v>0</v>
      </c>
      <c r="N770">
        <v>0</v>
      </c>
      <c r="O770">
        <v>0</v>
      </c>
      <c r="P770">
        <v>0</v>
      </c>
      <c r="Q770">
        <v>0</v>
      </c>
      <c r="R770">
        <v>1</v>
      </c>
      <c r="S770">
        <v>2</v>
      </c>
      <c r="T770">
        <v>0</v>
      </c>
      <c r="U770">
        <v>2</v>
      </c>
      <c r="V770">
        <v>12</v>
      </c>
    </row>
    <row r="771" spans="1:22" x14ac:dyDescent="0.25">
      <c r="A771" t="s">
        <v>5285</v>
      </c>
      <c r="B771" t="s">
        <v>6564</v>
      </c>
      <c r="C771" t="s">
        <v>6562</v>
      </c>
      <c r="E771" t="s">
        <v>7574</v>
      </c>
      <c r="F771" t="s">
        <v>5284</v>
      </c>
      <c r="G771" t="s">
        <v>6567</v>
      </c>
      <c r="H771">
        <v>4</v>
      </c>
      <c r="I771">
        <v>2</v>
      </c>
      <c r="J771">
        <v>2</v>
      </c>
      <c r="K771">
        <v>0</v>
      </c>
      <c r="L771">
        <v>4</v>
      </c>
      <c r="M771">
        <v>0</v>
      </c>
      <c r="N771">
        <v>0</v>
      </c>
      <c r="O771">
        <v>0</v>
      </c>
      <c r="P771">
        <v>0</v>
      </c>
      <c r="Q771">
        <v>0</v>
      </c>
      <c r="R771">
        <v>0</v>
      </c>
      <c r="S771">
        <v>0</v>
      </c>
      <c r="T771">
        <v>0</v>
      </c>
      <c r="U771">
        <v>0</v>
      </c>
      <c r="V771">
        <v>0</v>
      </c>
    </row>
    <row r="772" spans="1:22" x14ac:dyDescent="0.25">
      <c r="A772" t="s">
        <v>5291</v>
      </c>
      <c r="B772" t="s">
        <v>6564</v>
      </c>
      <c r="C772" t="s">
        <v>6562</v>
      </c>
      <c r="E772" t="s">
        <v>8814</v>
      </c>
      <c r="F772" t="s">
        <v>5290</v>
      </c>
      <c r="G772" t="s">
        <v>6567</v>
      </c>
      <c r="H772">
        <v>6</v>
      </c>
      <c r="I772">
        <v>4</v>
      </c>
      <c r="J772">
        <v>4</v>
      </c>
      <c r="K772">
        <v>0</v>
      </c>
      <c r="L772">
        <v>0</v>
      </c>
      <c r="M772">
        <v>0</v>
      </c>
      <c r="N772">
        <v>0</v>
      </c>
      <c r="O772">
        <v>0</v>
      </c>
      <c r="P772">
        <v>0</v>
      </c>
      <c r="Q772">
        <v>0</v>
      </c>
      <c r="R772">
        <v>0</v>
      </c>
      <c r="S772">
        <v>0</v>
      </c>
      <c r="T772">
        <v>9</v>
      </c>
      <c r="U772">
        <v>0</v>
      </c>
      <c r="V772">
        <v>0</v>
      </c>
    </row>
    <row r="773" spans="1:22" x14ac:dyDescent="0.25">
      <c r="A773" t="s">
        <v>5294</v>
      </c>
      <c r="B773" t="s">
        <v>6564</v>
      </c>
      <c r="C773" t="s">
        <v>6562</v>
      </c>
      <c r="E773" t="s">
        <v>7151</v>
      </c>
      <c r="F773" t="s">
        <v>5293</v>
      </c>
      <c r="G773" t="s">
        <v>6567</v>
      </c>
      <c r="H773">
        <v>6</v>
      </c>
      <c r="I773">
        <v>5</v>
      </c>
      <c r="J773">
        <v>1</v>
      </c>
      <c r="K773">
        <v>3</v>
      </c>
      <c r="L773">
        <v>1</v>
      </c>
      <c r="M773">
        <v>0</v>
      </c>
      <c r="N773">
        <v>0</v>
      </c>
      <c r="O773">
        <v>0</v>
      </c>
      <c r="P773">
        <v>0</v>
      </c>
      <c r="Q773">
        <v>1</v>
      </c>
      <c r="R773">
        <v>0</v>
      </c>
      <c r="S773">
        <v>1</v>
      </c>
      <c r="T773">
        <v>1</v>
      </c>
      <c r="U773">
        <v>0</v>
      </c>
      <c r="V773">
        <v>0</v>
      </c>
    </row>
    <row r="774" spans="1:22" x14ac:dyDescent="0.25">
      <c r="A774" t="s">
        <v>5296</v>
      </c>
      <c r="B774" t="s">
        <v>6564</v>
      </c>
      <c r="C774" t="s">
        <v>6562</v>
      </c>
      <c r="E774" t="s">
        <v>7179</v>
      </c>
      <c r="F774" t="s">
        <v>5295</v>
      </c>
      <c r="G774" t="s">
        <v>6567</v>
      </c>
      <c r="H774">
        <v>3</v>
      </c>
      <c r="I774">
        <v>2</v>
      </c>
      <c r="J774">
        <v>1</v>
      </c>
      <c r="K774">
        <v>0</v>
      </c>
      <c r="L774">
        <v>0</v>
      </c>
      <c r="M774">
        <v>0</v>
      </c>
      <c r="N774">
        <v>0</v>
      </c>
      <c r="O774">
        <v>4</v>
      </c>
      <c r="P774">
        <v>0</v>
      </c>
      <c r="Q774">
        <v>0</v>
      </c>
      <c r="R774">
        <v>0</v>
      </c>
      <c r="S774">
        <v>0</v>
      </c>
      <c r="T774">
        <v>0</v>
      </c>
      <c r="U774">
        <v>0</v>
      </c>
      <c r="V774">
        <v>1</v>
      </c>
    </row>
    <row r="775" spans="1:22" x14ac:dyDescent="0.25">
      <c r="A775" t="s">
        <v>5298</v>
      </c>
      <c r="B775" t="s">
        <v>6564</v>
      </c>
      <c r="C775" t="s">
        <v>6562</v>
      </c>
      <c r="E775" t="s">
        <v>7775</v>
      </c>
      <c r="F775" t="s">
        <v>5297</v>
      </c>
      <c r="G775" t="s">
        <v>7776</v>
      </c>
      <c r="H775">
        <v>5</v>
      </c>
      <c r="I775">
        <v>3</v>
      </c>
      <c r="J775">
        <v>2</v>
      </c>
      <c r="K775">
        <v>11</v>
      </c>
      <c r="L775">
        <v>0</v>
      </c>
      <c r="M775">
        <v>0</v>
      </c>
      <c r="N775">
        <v>0</v>
      </c>
      <c r="O775">
        <v>0</v>
      </c>
      <c r="P775">
        <v>0</v>
      </c>
      <c r="Q775">
        <v>0</v>
      </c>
      <c r="R775">
        <v>0</v>
      </c>
      <c r="S775">
        <v>8</v>
      </c>
      <c r="T775">
        <v>0</v>
      </c>
      <c r="U775">
        <v>0</v>
      </c>
      <c r="V775">
        <v>0</v>
      </c>
    </row>
    <row r="776" spans="1:22" x14ac:dyDescent="0.25">
      <c r="A776" t="s">
        <v>5304</v>
      </c>
      <c r="B776" t="s">
        <v>6564</v>
      </c>
      <c r="C776" t="s">
        <v>6562</v>
      </c>
      <c r="E776" t="s">
        <v>7008</v>
      </c>
      <c r="F776" t="s">
        <v>5303</v>
      </c>
      <c r="G776" t="s">
        <v>6567</v>
      </c>
      <c r="H776">
        <v>4</v>
      </c>
      <c r="I776">
        <v>3</v>
      </c>
      <c r="J776">
        <v>3</v>
      </c>
      <c r="K776">
        <v>0</v>
      </c>
      <c r="L776">
        <v>0</v>
      </c>
      <c r="M776">
        <v>0</v>
      </c>
      <c r="N776">
        <v>0</v>
      </c>
      <c r="O776">
        <v>2</v>
      </c>
      <c r="P776">
        <v>0</v>
      </c>
      <c r="Q776">
        <v>0</v>
      </c>
      <c r="R776">
        <v>0</v>
      </c>
      <c r="S776">
        <v>0</v>
      </c>
      <c r="T776">
        <v>0</v>
      </c>
      <c r="U776">
        <v>0</v>
      </c>
      <c r="V776">
        <v>0</v>
      </c>
    </row>
    <row r="777" spans="1:22" x14ac:dyDescent="0.25">
      <c r="A777" t="s">
        <v>5306</v>
      </c>
      <c r="B777" t="s">
        <v>6564</v>
      </c>
      <c r="C777" t="s">
        <v>6562</v>
      </c>
      <c r="E777" t="s">
        <v>8815</v>
      </c>
      <c r="F777" t="s">
        <v>5305</v>
      </c>
      <c r="G777" t="s">
        <v>6567</v>
      </c>
      <c r="H777">
        <v>14</v>
      </c>
      <c r="I777">
        <v>11</v>
      </c>
      <c r="J777">
        <v>5</v>
      </c>
      <c r="K777">
        <v>0</v>
      </c>
      <c r="L777">
        <v>1</v>
      </c>
      <c r="M777">
        <v>3</v>
      </c>
      <c r="N777">
        <v>17</v>
      </c>
      <c r="O777">
        <v>4</v>
      </c>
      <c r="P777">
        <v>0</v>
      </c>
      <c r="Q777">
        <v>0</v>
      </c>
      <c r="R777">
        <v>0</v>
      </c>
      <c r="S777">
        <v>0</v>
      </c>
      <c r="T777">
        <v>7</v>
      </c>
      <c r="U777">
        <v>0</v>
      </c>
      <c r="V777">
        <v>0</v>
      </c>
    </row>
    <row r="778" spans="1:22" x14ac:dyDescent="0.25">
      <c r="A778" t="s">
        <v>5314</v>
      </c>
      <c r="B778" t="s">
        <v>6564</v>
      </c>
      <c r="C778" t="s">
        <v>6562</v>
      </c>
      <c r="E778" t="s">
        <v>8816</v>
      </c>
      <c r="F778" t="s">
        <v>5313</v>
      </c>
      <c r="G778" t="s">
        <v>8817</v>
      </c>
      <c r="H778">
        <v>3</v>
      </c>
      <c r="I778">
        <v>3</v>
      </c>
      <c r="J778">
        <v>0</v>
      </c>
      <c r="K778">
        <v>0</v>
      </c>
      <c r="L778">
        <v>0</v>
      </c>
      <c r="M778">
        <v>0</v>
      </c>
      <c r="N778">
        <v>0</v>
      </c>
      <c r="O778">
        <v>0</v>
      </c>
      <c r="P778">
        <v>0</v>
      </c>
      <c r="Q778">
        <v>0</v>
      </c>
      <c r="R778">
        <v>0</v>
      </c>
      <c r="S778">
        <v>0</v>
      </c>
      <c r="T778">
        <v>0</v>
      </c>
      <c r="U778">
        <v>0</v>
      </c>
      <c r="V778">
        <v>3</v>
      </c>
    </row>
    <row r="779" spans="1:22" x14ac:dyDescent="0.25">
      <c r="A779" t="s">
        <v>5316</v>
      </c>
      <c r="B779" t="s">
        <v>6564</v>
      </c>
      <c r="C779" t="s">
        <v>6562</v>
      </c>
      <c r="E779" t="s">
        <v>6774</v>
      </c>
      <c r="F779" t="s">
        <v>5315</v>
      </c>
      <c r="G779" t="s">
        <v>6567</v>
      </c>
      <c r="H779">
        <v>7</v>
      </c>
      <c r="I779">
        <v>5</v>
      </c>
      <c r="J779">
        <v>2</v>
      </c>
      <c r="K779">
        <v>2</v>
      </c>
      <c r="L779">
        <v>5</v>
      </c>
      <c r="M779">
        <v>0</v>
      </c>
      <c r="N779">
        <v>3</v>
      </c>
      <c r="O779">
        <v>0</v>
      </c>
      <c r="P779">
        <v>0</v>
      </c>
      <c r="Q779">
        <v>0</v>
      </c>
      <c r="R779">
        <v>3</v>
      </c>
      <c r="S779">
        <v>0</v>
      </c>
      <c r="T779">
        <v>0</v>
      </c>
      <c r="U779">
        <v>0</v>
      </c>
      <c r="V779">
        <v>1</v>
      </c>
    </row>
    <row r="780" spans="1:22" x14ac:dyDescent="0.25">
      <c r="A780" t="s">
        <v>8818</v>
      </c>
      <c r="B780" t="s">
        <v>6564</v>
      </c>
      <c r="C780" t="s">
        <v>6562</v>
      </c>
      <c r="E780" t="s">
        <v>8819</v>
      </c>
      <c r="F780" t="s">
        <v>8820</v>
      </c>
      <c r="G780" t="s">
        <v>8821</v>
      </c>
      <c r="H780">
        <v>4</v>
      </c>
      <c r="I780">
        <v>4</v>
      </c>
      <c r="J780">
        <v>0</v>
      </c>
      <c r="K780">
        <v>0</v>
      </c>
      <c r="L780">
        <v>0</v>
      </c>
      <c r="M780">
        <v>0</v>
      </c>
      <c r="N780">
        <v>0</v>
      </c>
      <c r="O780">
        <v>0</v>
      </c>
      <c r="P780">
        <v>0</v>
      </c>
      <c r="Q780">
        <v>0</v>
      </c>
      <c r="R780">
        <v>0</v>
      </c>
      <c r="S780">
        <v>0</v>
      </c>
      <c r="T780">
        <v>0</v>
      </c>
      <c r="U780">
        <v>0</v>
      </c>
      <c r="V780">
        <v>1</v>
      </c>
    </row>
    <row r="781" spans="1:22" x14ac:dyDescent="0.25">
      <c r="A781" t="s">
        <v>5333</v>
      </c>
      <c r="B781" t="s">
        <v>6564</v>
      </c>
      <c r="C781" t="s">
        <v>6562</v>
      </c>
      <c r="E781" t="s">
        <v>7022</v>
      </c>
      <c r="F781" t="s">
        <v>5332</v>
      </c>
      <c r="G781" t="s">
        <v>7023</v>
      </c>
      <c r="H781">
        <v>8</v>
      </c>
      <c r="I781">
        <v>6</v>
      </c>
      <c r="J781">
        <v>4</v>
      </c>
      <c r="K781">
        <v>7</v>
      </c>
      <c r="L781">
        <v>0</v>
      </c>
      <c r="M781">
        <v>0</v>
      </c>
      <c r="N781">
        <v>0</v>
      </c>
      <c r="O781">
        <v>0</v>
      </c>
      <c r="P781">
        <v>0</v>
      </c>
      <c r="Q781">
        <v>0</v>
      </c>
      <c r="R781">
        <v>0</v>
      </c>
      <c r="S781">
        <v>0</v>
      </c>
      <c r="T781">
        <v>7</v>
      </c>
      <c r="U781">
        <v>4</v>
      </c>
      <c r="V781">
        <v>0</v>
      </c>
    </row>
    <row r="782" spans="1:22" x14ac:dyDescent="0.25">
      <c r="A782" t="s">
        <v>5343</v>
      </c>
      <c r="B782" t="s">
        <v>6564</v>
      </c>
      <c r="C782" t="s">
        <v>6562</v>
      </c>
      <c r="E782" t="s">
        <v>7618</v>
      </c>
      <c r="F782" t="s">
        <v>5342</v>
      </c>
      <c r="G782" t="s">
        <v>7619</v>
      </c>
      <c r="H782">
        <v>2</v>
      </c>
      <c r="I782">
        <v>1</v>
      </c>
      <c r="J782">
        <v>1</v>
      </c>
      <c r="K782">
        <v>0</v>
      </c>
      <c r="L782">
        <v>0</v>
      </c>
      <c r="M782">
        <v>8</v>
      </c>
      <c r="N782">
        <v>0</v>
      </c>
      <c r="O782">
        <v>0</v>
      </c>
      <c r="P782">
        <v>0</v>
      </c>
      <c r="Q782">
        <v>0</v>
      </c>
      <c r="R782">
        <v>0</v>
      </c>
      <c r="S782">
        <v>0</v>
      </c>
      <c r="T782">
        <v>0</v>
      </c>
      <c r="U782">
        <v>0</v>
      </c>
      <c r="V782">
        <v>0</v>
      </c>
    </row>
    <row r="783" spans="1:22" x14ac:dyDescent="0.25">
      <c r="A783" t="s">
        <v>5372</v>
      </c>
      <c r="B783" t="s">
        <v>6564</v>
      </c>
      <c r="C783" t="s">
        <v>6562</v>
      </c>
      <c r="E783" t="s">
        <v>7413</v>
      </c>
      <c r="F783" t="s">
        <v>5371</v>
      </c>
      <c r="G783" t="s">
        <v>7414</v>
      </c>
      <c r="H783">
        <v>4</v>
      </c>
      <c r="I783">
        <v>3</v>
      </c>
      <c r="J783">
        <v>3</v>
      </c>
      <c r="K783">
        <v>0</v>
      </c>
      <c r="L783">
        <v>7</v>
      </c>
      <c r="M783">
        <v>0</v>
      </c>
      <c r="N783">
        <v>0</v>
      </c>
      <c r="O783">
        <v>0</v>
      </c>
      <c r="P783">
        <v>0</v>
      </c>
      <c r="Q783">
        <v>0</v>
      </c>
      <c r="R783">
        <v>0</v>
      </c>
      <c r="S783">
        <v>0</v>
      </c>
      <c r="T783">
        <v>0</v>
      </c>
      <c r="U783">
        <v>0</v>
      </c>
      <c r="V783">
        <v>0</v>
      </c>
    </row>
    <row r="784" spans="1:22" x14ac:dyDescent="0.25">
      <c r="A784" t="s">
        <v>5388</v>
      </c>
      <c r="B784" t="s">
        <v>6564</v>
      </c>
      <c r="C784" t="s">
        <v>6562</v>
      </c>
      <c r="E784" t="s">
        <v>8822</v>
      </c>
      <c r="F784" t="s">
        <v>5387</v>
      </c>
      <c r="G784" t="s">
        <v>6567</v>
      </c>
      <c r="H784">
        <v>3</v>
      </c>
      <c r="I784">
        <v>3</v>
      </c>
      <c r="J784">
        <v>0</v>
      </c>
      <c r="K784">
        <v>0</v>
      </c>
      <c r="L784">
        <v>0</v>
      </c>
      <c r="M784">
        <v>0</v>
      </c>
      <c r="N784">
        <v>0</v>
      </c>
      <c r="O784">
        <v>0</v>
      </c>
      <c r="P784">
        <v>1</v>
      </c>
      <c r="Q784">
        <v>0</v>
      </c>
      <c r="R784">
        <v>0</v>
      </c>
      <c r="S784">
        <v>0</v>
      </c>
      <c r="T784">
        <v>0</v>
      </c>
      <c r="U784">
        <v>0</v>
      </c>
      <c r="V784">
        <v>0</v>
      </c>
    </row>
    <row r="785" spans="1:22" x14ac:dyDescent="0.25">
      <c r="A785" t="s">
        <v>7662</v>
      </c>
      <c r="B785" t="s">
        <v>6564</v>
      </c>
      <c r="C785" t="s">
        <v>6562</v>
      </c>
      <c r="E785" t="s">
        <v>7663</v>
      </c>
      <c r="F785" t="s">
        <v>5391</v>
      </c>
      <c r="G785" t="s">
        <v>7664</v>
      </c>
      <c r="H785">
        <v>7</v>
      </c>
      <c r="I785">
        <v>6</v>
      </c>
      <c r="J785">
        <v>3</v>
      </c>
      <c r="K785">
        <v>7</v>
      </c>
      <c r="L785">
        <v>0</v>
      </c>
      <c r="M785">
        <v>0</v>
      </c>
      <c r="N785">
        <v>0</v>
      </c>
      <c r="O785">
        <v>4</v>
      </c>
      <c r="P785">
        <v>0</v>
      </c>
      <c r="Q785">
        <v>0</v>
      </c>
      <c r="R785">
        <v>0</v>
      </c>
      <c r="S785">
        <v>0</v>
      </c>
      <c r="T785">
        <v>1</v>
      </c>
      <c r="U785">
        <v>3</v>
      </c>
      <c r="V785">
        <v>0</v>
      </c>
    </row>
    <row r="786" spans="1:22" x14ac:dyDescent="0.25">
      <c r="A786" t="s">
        <v>5397</v>
      </c>
      <c r="B786" t="s">
        <v>6564</v>
      </c>
      <c r="C786" t="s">
        <v>6562</v>
      </c>
      <c r="E786" t="s">
        <v>7815</v>
      </c>
      <c r="F786" t="s">
        <v>5396</v>
      </c>
      <c r="G786" t="s">
        <v>7816</v>
      </c>
      <c r="H786">
        <v>4</v>
      </c>
      <c r="I786">
        <v>2</v>
      </c>
      <c r="J786">
        <v>2</v>
      </c>
      <c r="K786">
        <v>0</v>
      </c>
      <c r="L786">
        <v>0</v>
      </c>
      <c r="M786">
        <v>0</v>
      </c>
      <c r="N786">
        <v>0</v>
      </c>
      <c r="O786">
        <v>0</v>
      </c>
      <c r="P786">
        <v>0</v>
      </c>
      <c r="Q786">
        <v>0</v>
      </c>
      <c r="R786">
        <v>0</v>
      </c>
      <c r="S786">
        <v>0</v>
      </c>
      <c r="T786">
        <v>4</v>
      </c>
      <c r="U786">
        <v>0</v>
      </c>
      <c r="V786">
        <v>0</v>
      </c>
    </row>
    <row r="787" spans="1:22" x14ac:dyDescent="0.25">
      <c r="A787" t="s">
        <v>8823</v>
      </c>
      <c r="B787" t="s">
        <v>6564</v>
      </c>
      <c r="C787" t="s">
        <v>6562</v>
      </c>
      <c r="E787" t="s">
        <v>8823</v>
      </c>
      <c r="F787" t="s">
        <v>5400</v>
      </c>
      <c r="G787" t="s">
        <v>6567</v>
      </c>
      <c r="H787">
        <v>1</v>
      </c>
      <c r="I787">
        <v>1</v>
      </c>
      <c r="J787">
        <v>0</v>
      </c>
      <c r="K787">
        <v>0</v>
      </c>
      <c r="L787">
        <v>0</v>
      </c>
      <c r="M787">
        <v>0</v>
      </c>
      <c r="N787">
        <v>0</v>
      </c>
      <c r="O787">
        <v>0</v>
      </c>
      <c r="P787">
        <v>0</v>
      </c>
      <c r="Q787">
        <v>0</v>
      </c>
      <c r="R787">
        <v>0</v>
      </c>
      <c r="S787">
        <v>1</v>
      </c>
      <c r="T787">
        <v>0</v>
      </c>
      <c r="U787">
        <v>0</v>
      </c>
      <c r="V787">
        <v>0</v>
      </c>
    </row>
    <row r="788" spans="1:22" x14ac:dyDescent="0.25">
      <c r="A788" t="s">
        <v>5405</v>
      </c>
      <c r="B788" t="s">
        <v>6564</v>
      </c>
      <c r="C788" t="s">
        <v>6562</v>
      </c>
      <c r="E788" t="s">
        <v>8824</v>
      </c>
      <c r="F788" t="s">
        <v>5404</v>
      </c>
      <c r="G788" t="s">
        <v>6567</v>
      </c>
      <c r="H788">
        <v>74</v>
      </c>
      <c r="I788">
        <v>48</v>
      </c>
      <c r="J788">
        <v>26</v>
      </c>
      <c r="K788">
        <v>4</v>
      </c>
      <c r="L788">
        <v>10</v>
      </c>
      <c r="M788">
        <v>7</v>
      </c>
      <c r="N788">
        <v>0</v>
      </c>
      <c r="O788">
        <v>0</v>
      </c>
      <c r="P788">
        <v>3</v>
      </c>
      <c r="Q788">
        <v>8</v>
      </c>
      <c r="R788">
        <v>5</v>
      </c>
      <c r="S788">
        <v>8</v>
      </c>
      <c r="T788">
        <v>8</v>
      </c>
      <c r="U788">
        <v>21</v>
      </c>
      <c r="V788">
        <v>9</v>
      </c>
    </row>
    <row r="789" spans="1:22" x14ac:dyDescent="0.25">
      <c r="A789" t="s">
        <v>5407</v>
      </c>
      <c r="B789" t="s">
        <v>6564</v>
      </c>
      <c r="C789" t="s">
        <v>6562</v>
      </c>
      <c r="E789" t="s">
        <v>8825</v>
      </c>
      <c r="F789" t="s">
        <v>5406</v>
      </c>
      <c r="G789" t="s">
        <v>6567</v>
      </c>
      <c r="H789">
        <v>10</v>
      </c>
      <c r="I789">
        <v>7</v>
      </c>
      <c r="J789">
        <v>4</v>
      </c>
      <c r="K789">
        <v>0</v>
      </c>
      <c r="L789">
        <v>0</v>
      </c>
      <c r="M789">
        <v>0</v>
      </c>
      <c r="N789">
        <v>0</v>
      </c>
      <c r="O789">
        <v>1</v>
      </c>
      <c r="P789">
        <v>0</v>
      </c>
      <c r="Q789">
        <v>7</v>
      </c>
      <c r="R789">
        <v>0</v>
      </c>
      <c r="S789">
        <v>0</v>
      </c>
      <c r="T789">
        <v>0</v>
      </c>
      <c r="U789">
        <v>0</v>
      </c>
      <c r="V789">
        <v>0</v>
      </c>
    </row>
    <row r="790" spans="1:22" x14ac:dyDescent="0.25">
      <c r="A790" t="s">
        <v>5413</v>
      </c>
      <c r="B790" t="s">
        <v>6564</v>
      </c>
      <c r="C790" t="s">
        <v>6562</v>
      </c>
      <c r="E790" t="s">
        <v>8826</v>
      </c>
      <c r="F790" t="s">
        <v>5412</v>
      </c>
      <c r="G790" t="s">
        <v>8827</v>
      </c>
      <c r="H790">
        <v>7</v>
      </c>
      <c r="I790">
        <v>6</v>
      </c>
      <c r="J790">
        <v>3</v>
      </c>
      <c r="K790">
        <v>0</v>
      </c>
      <c r="L790">
        <v>0</v>
      </c>
      <c r="M790">
        <v>0</v>
      </c>
      <c r="N790">
        <v>4</v>
      </c>
      <c r="O790">
        <v>0</v>
      </c>
      <c r="P790">
        <v>0</v>
      </c>
      <c r="Q790">
        <v>3</v>
      </c>
      <c r="R790">
        <v>4</v>
      </c>
      <c r="S790">
        <v>0</v>
      </c>
      <c r="T790">
        <v>4</v>
      </c>
      <c r="U790">
        <v>0</v>
      </c>
      <c r="V790">
        <v>0</v>
      </c>
    </row>
    <row r="791" spans="1:22" x14ac:dyDescent="0.25">
      <c r="A791" t="s">
        <v>5426</v>
      </c>
      <c r="B791" t="s">
        <v>6564</v>
      </c>
      <c r="C791" t="s">
        <v>6562</v>
      </c>
      <c r="E791" t="s">
        <v>6765</v>
      </c>
      <c r="F791" t="s">
        <v>5425</v>
      </c>
      <c r="G791" t="s">
        <v>6567</v>
      </c>
      <c r="H791">
        <v>21</v>
      </c>
      <c r="I791">
        <v>16</v>
      </c>
      <c r="J791">
        <v>6</v>
      </c>
      <c r="K791">
        <v>1</v>
      </c>
      <c r="L791">
        <v>1</v>
      </c>
      <c r="M791">
        <v>1</v>
      </c>
      <c r="N791">
        <v>2</v>
      </c>
      <c r="O791">
        <v>4</v>
      </c>
      <c r="P791">
        <v>5</v>
      </c>
      <c r="Q791">
        <v>6</v>
      </c>
      <c r="R791">
        <v>2</v>
      </c>
      <c r="S791">
        <v>1</v>
      </c>
      <c r="T791">
        <v>2</v>
      </c>
      <c r="U791">
        <v>15</v>
      </c>
      <c r="V791">
        <v>1</v>
      </c>
    </row>
    <row r="792" spans="1:22" x14ac:dyDescent="0.25">
      <c r="A792" t="s">
        <v>6650</v>
      </c>
      <c r="B792" t="s">
        <v>6564</v>
      </c>
      <c r="C792" t="s">
        <v>6562</v>
      </c>
      <c r="E792" t="s">
        <v>6651</v>
      </c>
      <c r="F792" t="s">
        <v>5428</v>
      </c>
      <c r="G792" t="s">
        <v>6652</v>
      </c>
      <c r="H792">
        <v>159</v>
      </c>
      <c r="I792">
        <v>111</v>
      </c>
      <c r="J792">
        <v>50</v>
      </c>
      <c r="K792">
        <v>11</v>
      </c>
      <c r="L792">
        <v>15</v>
      </c>
      <c r="M792">
        <v>7</v>
      </c>
      <c r="N792">
        <v>2</v>
      </c>
      <c r="O792">
        <v>1</v>
      </c>
      <c r="P792">
        <v>4</v>
      </c>
      <c r="Q792">
        <v>28</v>
      </c>
      <c r="R792">
        <v>2</v>
      </c>
      <c r="S792">
        <v>3</v>
      </c>
      <c r="T792">
        <v>7</v>
      </c>
      <c r="U792">
        <v>37</v>
      </c>
      <c r="V792">
        <v>89</v>
      </c>
    </row>
    <row r="793" spans="1:22" x14ac:dyDescent="0.25">
      <c r="A793" t="s">
        <v>5432</v>
      </c>
      <c r="B793" t="s">
        <v>6564</v>
      </c>
      <c r="C793" t="s">
        <v>6562</v>
      </c>
      <c r="E793" t="s">
        <v>6713</v>
      </c>
      <c r="F793" t="s">
        <v>5431</v>
      </c>
      <c r="G793" t="s">
        <v>6714</v>
      </c>
      <c r="H793">
        <v>209</v>
      </c>
      <c r="I793">
        <v>145</v>
      </c>
      <c r="J793">
        <v>65</v>
      </c>
      <c r="K793">
        <v>8</v>
      </c>
      <c r="L793">
        <v>7</v>
      </c>
      <c r="M793">
        <v>33</v>
      </c>
      <c r="N793">
        <v>9</v>
      </c>
      <c r="O793">
        <v>13</v>
      </c>
      <c r="P793">
        <v>1</v>
      </c>
      <c r="Q793">
        <v>8</v>
      </c>
      <c r="R793">
        <v>12</v>
      </c>
      <c r="S793">
        <v>19</v>
      </c>
      <c r="T793">
        <v>42</v>
      </c>
      <c r="U793">
        <v>9</v>
      </c>
      <c r="V793">
        <v>27</v>
      </c>
    </row>
    <row r="794" spans="1:22" x14ac:dyDescent="0.25">
      <c r="A794" t="s">
        <v>5446</v>
      </c>
      <c r="B794" t="s">
        <v>6564</v>
      </c>
      <c r="C794" t="s">
        <v>6562</v>
      </c>
      <c r="E794" t="s">
        <v>7420</v>
      </c>
      <c r="F794" t="s">
        <v>5445</v>
      </c>
      <c r="G794" t="s">
        <v>7421</v>
      </c>
      <c r="H794">
        <v>2</v>
      </c>
      <c r="I794">
        <v>1</v>
      </c>
      <c r="J794">
        <v>1</v>
      </c>
      <c r="K794">
        <v>4</v>
      </c>
      <c r="L794">
        <v>0</v>
      </c>
      <c r="M794">
        <v>0</v>
      </c>
      <c r="N794">
        <v>0</v>
      </c>
      <c r="O794">
        <v>0</v>
      </c>
      <c r="P794">
        <v>0</v>
      </c>
      <c r="Q794">
        <v>0</v>
      </c>
      <c r="R794">
        <v>0</v>
      </c>
      <c r="S794">
        <v>0</v>
      </c>
      <c r="T794">
        <v>0</v>
      </c>
      <c r="U794">
        <v>0</v>
      </c>
      <c r="V794">
        <v>0</v>
      </c>
    </row>
    <row r="795" spans="1:22" x14ac:dyDescent="0.25">
      <c r="A795" t="s">
        <v>5472</v>
      </c>
      <c r="B795" t="s">
        <v>6564</v>
      </c>
      <c r="C795" t="s">
        <v>6562</v>
      </c>
      <c r="E795" t="s">
        <v>7486</v>
      </c>
      <c r="F795" t="s">
        <v>5471</v>
      </c>
      <c r="G795" t="s">
        <v>6567</v>
      </c>
      <c r="H795">
        <v>7</v>
      </c>
      <c r="I795">
        <v>6</v>
      </c>
      <c r="J795">
        <v>3</v>
      </c>
      <c r="K795">
        <v>0</v>
      </c>
      <c r="L795">
        <v>0</v>
      </c>
      <c r="M795">
        <v>0</v>
      </c>
      <c r="N795">
        <v>0</v>
      </c>
      <c r="O795">
        <v>0</v>
      </c>
      <c r="P795">
        <v>0</v>
      </c>
      <c r="Q795">
        <v>0</v>
      </c>
      <c r="R795">
        <v>0</v>
      </c>
      <c r="S795">
        <v>0</v>
      </c>
      <c r="T795">
        <v>0</v>
      </c>
      <c r="U795">
        <v>0</v>
      </c>
      <c r="V795">
        <v>13</v>
      </c>
    </row>
    <row r="796" spans="1:22" x14ac:dyDescent="0.25">
      <c r="A796" t="s">
        <v>5481</v>
      </c>
      <c r="B796" t="s">
        <v>6564</v>
      </c>
      <c r="C796" t="s">
        <v>6562</v>
      </c>
      <c r="E796" t="s">
        <v>6863</v>
      </c>
      <c r="F796" t="s">
        <v>5480</v>
      </c>
      <c r="G796" t="s">
        <v>6567</v>
      </c>
      <c r="H796">
        <v>35</v>
      </c>
      <c r="I796">
        <v>19</v>
      </c>
      <c r="J796">
        <v>17</v>
      </c>
      <c r="K796">
        <v>7</v>
      </c>
      <c r="L796">
        <v>0</v>
      </c>
      <c r="M796">
        <v>6</v>
      </c>
      <c r="N796">
        <v>4</v>
      </c>
      <c r="O796">
        <v>2</v>
      </c>
      <c r="P796">
        <v>2</v>
      </c>
      <c r="Q796">
        <v>6</v>
      </c>
      <c r="R796">
        <v>0</v>
      </c>
      <c r="S796">
        <v>0</v>
      </c>
      <c r="T796">
        <v>0</v>
      </c>
      <c r="U796">
        <v>0</v>
      </c>
      <c r="V796">
        <v>0</v>
      </c>
    </row>
    <row r="797" spans="1:22" x14ac:dyDescent="0.25">
      <c r="A797" t="s">
        <v>8828</v>
      </c>
      <c r="B797" t="s">
        <v>6564</v>
      </c>
      <c r="C797" t="s">
        <v>6562</v>
      </c>
      <c r="E797" t="s">
        <v>8829</v>
      </c>
      <c r="F797" t="s">
        <v>8830</v>
      </c>
      <c r="G797" t="s">
        <v>6567</v>
      </c>
      <c r="H797">
        <v>11</v>
      </c>
      <c r="I797">
        <v>7</v>
      </c>
      <c r="J797">
        <v>6</v>
      </c>
      <c r="K797">
        <v>0</v>
      </c>
      <c r="L797">
        <v>0</v>
      </c>
      <c r="M797">
        <v>0</v>
      </c>
      <c r="N797">
        <v>0</v>
      </c>
      <c r="O797">
        <v>1</v>
      </c>
      <c r="P797">
        <v>0</v>
      </c>
      <c r="Q797">
        <v>0</v>
      </c>
      <c r="R797">
        <v>0</v>
      </c>
      <c r="S797">
        <v>1</v>
      </c>
      <c r="T797">
        <v>0</v>
      </c>
      <c r="U797">
        <v>3</v>
      </c>
      <c r="V797">
        <v>8</v>
      </c>
    </row>
    <row r="798" spans="1:22" x14ac:dyDescent="0.25">
      <c r="A798" t="s">
        <v>5485</v>
      </c>
      <c r="B798" t="s">
        <v>6564</v>
      </c>
      <c r="C798" t="s">
        <v>6562</v>
      </c>
      <c r="E798" t="s">
        <v>7275</v>
      </c>
      <c r="F798" t="s">
        <v>5484</v>
      </c>
      <c r="G798" t="s">
        <v>6567</v>
      </c>
      <c r="H798">
        <v>8</v>
      </c>
      <c r="I798">
        <v>6</v>
      </c>
      <c r="J798">
        <v>4</v>
      </c>
      <c r="K798">
        <v>0</v>
      </c>
      <c r="L798">
        <v>0</v>
      </c>
      <c r="M798">
        <v>0</v>
      </c>
      <c r="N798">
        <v>0</v>
      </c>
      <c r="O798">
        <v>4</v>
      </c>
      <c r="P798">
        <v>0</v>
      </c>
      <c r="Q798">
        <v>5</v>
      </c>
      <c r="R798">
        <v>3</v>
      </c>
      <c r="S798">
        <v>0</v>
      </c>
      <c r="T798">
        <v>0</v>
      </c>
      <c r="U798">
        <v>0</v>
      </c>
      <c r="V798">
        <v>0</v>
      </c>
    </row>
    <row r="799" spans="1:22" x14ac:dyDescent="0.25">
      <c r="A799" t="s">
        <v>5488</v>
      </c>
      <c r="B799" t="s">
        <v>6564</v>
      </c>
      <c r="C799" t="s">
        <v>6562</v>
      </c>
      <c r="E799" t="s">
        <v>7162</v>
      </c>
      <c r="F799" t="s">
        <v>5487</v>
      </c>
      <c r="G799" t="s">
        <v>7163</v>
      </c>
      <c r="H799">
        <v>7</v>
      </c>
      <c r="I799">
        <v>5</v>
      </c>
      <c r="J799">
        <v>2</v>
      </c>
      <c r="K799">
        <v>1</v>
      </c>
      <c r="L799">
        <v>1</v>
      </c>
      <c r="M799">
        <v>1</v>
      </c>
      <c r="N799">
        <v>0</v>
      </c>
      <c r="O799">
        <v>0</v>
      </c>
      <c r="P799">
        <v>0</v>
      </c>
      <c r="Q799">
        <v>0</v>
      </c>
      <c r="R799">
        <v>0</v>
      </c>
      <c r="S799">
        <v>0</v>
      </c>
      <c r="T799">
        <v>0</v>
      </c>
      <c r="U799">
        <v>2</v>
      </c>
      <c r="V799">
        <v>8</v>
      </c>
    </row>
    <row r="800" spans="1:22" x14ac:dyDescent="0.25">
      <c r="A800" t="s">
        <v>5497</v>
      </c>
      <c r="B800" t="s">
        <v>6564</v>
      </c>
      <c r="C800" t="s">
        <v>6562</v>
      </c>
      <c r="E800" t="s">
        <v>8831</v>
      </c>
      <c r="F800" t="s">
        <v>5496</v>
      </c>
      <c r="G800" t="s">
        <v>8832</v>
      </c>
      <c r="H800">
        <v>3</v>
      </c>
      <c r="I800">
        <v>3</v>
      </c>
      <c r="J800">
        <v>0</v>
      </c>
      <c r="K800">
        <v>0</v>
      </c>
      <c r="L800">
        <v>0</v>
      </c>
      <c r="M800">
        <v>0</v>
      </c>
      <c r="N800">
        <v>0</v>
      </c>
      <c r="O800">
        <v>0</v>
      </c>
      <c r="P800">
        <v>0</v>
      </c>
      <c r="Q800">
        <v>0</v>
      </c>
      <c r="R800">
        <v>0</v>
      </c>
      <c r="S800">
        <v>0</v>
      </c>
      <c r="T800">
        <v>0</v>
      </c>
      <c r="U800">
        <v>0</v>
      </c>
      <c r="V800">
        <v>4</v>
      </c>
    </row>
    <row r="801" spans="1:22" x14ac:dyDescent="0.25">
      <c r="A801" t="s">
        <v>8833</v>
      </c>
      <c r="B801" t="s">
        <v>6564</v>
      </c>
      <c r="C801" t="s">
        <v>6562</v>
      </c>
      <c r="F801" t="s">
        <v>8834</v>
      </c>
      <c r="G801" t="s">
        <v>6567</v>
      </c>
      <c r="H801">
        <v>3</v>
      </c>
      <c r="I801">
        <v>3</v>
      </c>
      <c r="J801">
        <v>1</v>
      </c>
      <c r="K801">
        <v>0</v>
      </c>
      <c r="L801">
        <v>0</v>
      </c>
      <c r="M801">
        <v>1</v>
      </c>
      <c r="N801">
        <v>0</v>
      </c>
      <c r="O801">
        <v>0</v>
      </c>
      <c r="P801">
        <v>0</v>
      </c>
      <c r="Q801">
        <v>1</v>
      </c>
      <c r="R801">
        <v>1</v>
      </c>
      <c r="S801">
        <v>0</v>
      </c>
      <c r="T801">
        <v>4</v>
      </c>
      <c r="U801">
        <v>0</v>
      </c>
      <c r="V801">
        <v>0</v>
      </c>
    </row>
    <row r="802" spans="1:22" x14ac:dyDescent="0.25">
      <c r="A802" t="s">
        <v>5500</v>
      </c>
      <c r="B802" t="s">
        <v>6564</v>
      </c>
      <c r="C802" t="s">
        <v>6562</v>
      </c>
      <c r="E802" t="s">
        <v>8835</v>
      </c>
      <c r="F802" t="s">
        <v>5499</v>
      </c>
      <c r="G802" t="s">
        <v>6567</v>
      </c>
      <c r="H802">
        <v>45</v>
      </c>
      <c r="I802">
        <v>35</v>
      </c>
      <c r="J802">
        <v>10</v>
      </c>
      <c r="K802">
        <v>5</v>
      </c>
      <c r="L802">
        <v>1</v>
      </c>
      <c r="M802">
        <v>20</v>
      </c>
      <c r="N802">
        <v>1</v>
      </c>
      <c r="O802">
        <v>4</v>
      </c>
      <c r="P802">
        <v>7</v>
      </c>
      <c r="Q802">
        <v>1</v>
      </c>
      <c r="R802">
        <v>2</v>
      </c>
      <c r="S802">
        <v>4</v>
      </c>
      <c r="T802">
        <v>2</v>
      </c>
      <c r="U802">
        <v>9</v>
      </c>
      <c r="V802">
        <v>2</v>
      </c>
    </row>
    <row r="803" spans="1:22" x14ac:dyDescent="0.25">
      <c r="A803" t="s">
        <v>5515</v>
      </c>
      <c r="B803" t="s">
        <v>6564</v>
      </c>
      <c r="C803" t="s">
        <v>6562</v>
      </c>
      <c r="E803" t="s">
        <v>8836</v>
      </c>
      <c r="F803" t="s">
        <v>5514</v>
      </c>
      <c r="G803" t="s">
        <v>6567</v>
      </c>
      <c r="H803">
        <v>10</v>
      </c>
      <c r="I803">
        <v>7</v>
      </c>
      <c r="J803">
        <v>3</v>
      </c>
      <c r="K803">
        <v>1</v>
      </c>
      <c r="L803">
        <v>0</v>
      </c>
      <c r="M803">
        <v>0</v>
      </c>
      <c r="N803">
        <v>1</v>
      </c>
      <c r="O803">
        <v>4</v>
      </c>
      <c r="P803">
        <v>0</v>
      </c>
      <c r="Q803">
        <v>0</v>
      </c>
      <c r="R803">
        <v>0</v>
      </c>
      <c r="S803">
        <v>2</v>
      </c>
      <c r="T803">
        <v>0</v>
      </c>
      <c r="U803">
        <v>0</v>
      </c>
      <c r="V803">
        <v>0</v>
      </c>
    </row>
    <row r="804" spans="1:22" x14ac:dyDescent="0.25">
      <c r="A804" t="s">
        <v>8837</v>
      </c>
      <c r="B804" t="s">
        <v>6564</v>
      </c>
      <c r="C804" t="s">
        <v>6562</v>
      </c>
      <c r="E804" t="s">
        <v>8838</v>
      </c>
      <c r="F804" t="s">
        <v>8839</v>
      </c>
      <c r="G804" t="s">
        <v>6567</v>
      </c>
      <c r="H804">
        <v>13</v>
      </c>
      <c r="I804">
        <v>11</v>
      </c>
      <c r="J804">
        <v>4</v>
      </c>
      <c r="K804">
        <v>0</v>
      </c>
      <c r="L804">
        <v>0</v>
      </c>
      <c r="M804">
        <v>4</v>
      </c>
      <c r="N804">
        <v>17</v>
      </c>
      <c r="O804">
        <v>12</v>
      </c>
      <c r="P804">
        <v>3</v>
      </c>
      <c r="Q804">
        <v>0</v>
      </c>
      <c r="R804">
        <v>0</v>
      </c>
      <c r="S804">
        <v>0</v>
      </c>
      <c r="T804">
        <v>0</v>
      </c>
      <c r="U804">
        <v>0</v>
      </c>
      <c r="V804">
        <v>0</v>
      </c>
    </row>
    <row r="805" spans="1:22" x14ac:dyDescent="0.25">
      <c r="A805" t="s">
        <v>8840</v>
      </c>
      <c r="B805" t="s">
        <v>6564</v>
      </c>
      <c r="C805" t="s">
        <v>6562</v>
      </c>
      <c r="E805" t="s">
        <v>8841</v>
      </c>
      <c r="F805" t="s">
        <v>8842</v>
      </c>
      <c r="G805" t="s">
        <v>6567</v>
      </c>
      <c r="H805">
        <v>2</v>
      </c>
      <c r="I805">
        <v>0</v>
      </c>
      <c r="J805">
        <v>2</v>
      </c>
      <c r="K805">
        <v>0</v>
      </c>
      <c r="L805">
        <v>1</v>
      </c>
      <c r="M805">
        <v>4</v>
      </c>
      <c r="N805">
        <v>0</v>
      </c>
      <c r="O805">
        <v>0</v>
      </c>
      <c r="P805">
        <v>0</v>
      </c>
      <c r="Q805">
        <v>0</v>
      </c>
      <c r="R805">
        <v>0</v>
      </c>
      <c r="S805">
        <v>0</v>
      </c>
      <c r="T805">
        <v>0</v>
      </c>
      <c r="U805">
        <v>0</v>
      </c>
      <c r="V805">
        <v>0</v>
      </c>
    </row>
    <row r="806" spans="1:22" x14ac:dyDescent="0.25">
      <c r="A806" t="s">
        <v>8843</v>
      </c>
      <c r="B806" t="s">
        <v>6564</v>
      </c>
      <c r="C806" t="s">
        <v>6562</v>
      </c>
      <c r="E806" t="s">
        <v>8844</v>
      </c>
      <c r="F806" t="s">
        <v>8845</v>
      </c>
      <c r="G806" t="s">
        <v>6567</v>
      </c>
      <c r="H806">
        <v>1</v>
      </c>
      <c r="I806">
        <v>0</v>
      </c>
      <c r="J806">
        <v>1</v>
      </c>
      <c r="K806">
        <v>0</v>
      </c>
      <c r="L806">
        <v>0</v>
      </c>
      <c r="M806">
        <v>0</v>
      </c>
      <c r="N806">
        <v>0</v>
      </c>
      <c r="O806">
        <v>1</v>
      </c>
      <c r="P806">
        <v>0</v>
      </c>
      <c r="Q806">
        <v>0</v>
      </c>
      <c r="R806">
        <v>0</v>
      </c>
      <c r="S806">
        <v>0</v>
      </c>
      <c r="T806">
        <v>0</v>
      </c>
      <c r="U806">
        <v>0</v>
      </c>
      <c r="V806">
        <v>0</v>
      </c>
    </row>
    <row r="807" spans="1:22" x14ac:dyDescent="0.25">
      <c r="A807" t="s">
        <v>8846</v>
      </c>
      <c r="B807" t="s">
        <v>6564</v>
      </c>
      <c r="C807" t="s">
        <v>6562</v>
      </c>
      <c r="E807" t="s">
        <v>8847</v>
      </c>
      <c r="F807" t="s">
        <v>5603</v>
      </c>
      <c r="G807" t="s">
        <v>6567</v>
      </c>
      <c r="H807">
        <v>1</v>
      </c>
      <c r="I807">
        <v>1</v>
      </c>
      <c r="J807">
        <v>0</v>
      </c>
      <c r="K807">
        <v>0</v>
      </c>
      <c r="L807">
        <v>0</v>
      </c>
      <c r="M807">
        <v>0</v>
      </c>
      <c r="N807">
        <v>0</v>
      </c>
      <c r="O807">
        <v>0</v>
      </c>
      <c r="P807">
        <v>0</v>
      </c>
      <c r="Q807">
        <v>0</v>
      </c>
      <c r="R807">
        <v>0</v>
      </c>
      <c r="S807">
        <v>0</v>
      </c>
      <c r="T807">
        <v>0</v>
      </c>
      <c r="U807">
        <v>1</v>
      </c>
      <c r="V807">
        <v>0</v>
      </c>
    </row>
    <row r="808" spans="1:22" x14ac:dyDescent="0.25">
      <c r="A808" t="s">
        <v>5658</v>
      </c>
      <c r="B808" t="s">
        <v>6564</v>
      </c>
      <c r="C808" t="s">
        <v>6562</v>
      </c>
      <c r="E808" t="s">
        <v>8848</v>
      </c>
      <c r="F808" t="s">
        <v>5657</v>
      </c>
      <c r="G808" t="s">
        <v>6567</v>
      </c>
      <c r="H808">
        <v>4</v>
      </c>
      <c r="I808">
        <v>4</v>
      </c>
      <c r="J808">
        <v>0</v>
      </c>
      <c r="K808">
        <v>0</v>
      </c>
      <c r="L808">
        <v>0</v>
      </c>
      <c r="M808">
        <v>0</v>
      </c>
      <c r="N808">
        <v>0</v>
      </c>
      <c r="O808">
        <v>0</v>
      </c>
      <c r="P808">
        <v>0</v>
      </c>
      <c r="Q808">
        <v>0</v>
      </c>
      <c r="R808">
        <v>0</v>
      </c>
      <c r="S808">
        <v>3</v>
      </c>
      <c r="T808">
        <v>0</v>
      </c>
      <c r="U808">
        <v>0</v>
      </c>
      <c r="V808">
        <v>3</v>
      </c>
    </row>
    <row r="809" spans="1:22" x14ac:dyDescent="0.25">
      <c r="A809" t="s">
        <v>5660</v>
      </c>
      <c r="B809" t="s">
        <v>6564</v>
      </c>
      <c r="C809" t="s">
        <v>6562</v>
      </c>
      <c r="E809" t="s">
        <v>8849</v>
      </c>
      <c r="F809" t="s">
        <v>5659</v>
      </c>
      <c r="G809" t="s">
        <v>6567</v>
      </c>
      <c r="H809">
        <v>24</v>
      </c>
      <c r="I809">
        <v>16</v>
      </c>
      <c r="J809">
        <v>8</v>
      </c>
      <c r="K809">
        <v>4</v>
      </c>
      <c r="L809">
        <v>4</v>
      </c>
      <c r="M809">
        <v>0</v>
      </c>
      <c r="N809">
        <v>0</v>
      </c>
      <c r="O809">
        <v>0</v>
      </c>
      <c r="P809">
        <v>3</v>
      </c>
      <c r="Q809">
        <v>8</v>
      </c>
      <c r="R809">
        <v>0</v>
      </c>
      <c r="S809">
        <v>1</v>
      </c>
      <c r="T809">
        <v>0</v>
      </c>
      <c r="U809">
        <v>4</v>
      </c>
      <c r="V809">
        <v>6</v>
      </c>
    </row>
    <row r="810" spans="1:22" x14ac:dyDescent="0.25">
      <c r="A810" t="s">
        <v>5662</v>
      </c>
      <c r="B810" t="s">
        <v>6564</v>
      </c>
      <c r="C810" t="s">
        <v>6562</v>
      </c>
      <c r="E810" t="s">
        <v>7725</v>
      </c>
      <c r="F810" t="s">
        <v>5661</v>
      </c>
      <c r="G810" t="s">
        <v>6567</v>
      </c>
      <c r="H810">
        <v>2</v>
      </c>
      <c r="I810">
        <v>1</v>
      </c>
      <c r="J810">
        <v>1</v>
      </c>
      <c r="K810">
        <v>0</v>
      </c>
      <c r="L810">
        <v>7</v>
      </c>
      <c r="M810">
        <v>0</v>
      </c>
      <c r="N810">
        <v>0</v>
      </c>
      <c r="O810">
        <v>0</v>
      </c>
      <c r="P810">
        <v>0</v>
      </c>
      <c r="Q810">
        <v>0</v>
      </c>
      <c r="R810">
        <v>0</v>
      </c>
      <c r="S810">
        <v>0</v>
      </c>
      <c r="T810">
        <v>0</v>
      </c>
      <c r="U810">
        <v>0</v>
      </c>
      <c r="V810">
        <v>0</v>
      </c>
    </row>
    <row r="811" spans="1:22" x14ac:dyDescent="0.25">
      <c r="A811" t="s">
        <v>5672</v>
      </c>
      <c r="B811" t="s">
        <v>6564</v>
      </c>
      <c r="C811" t="s">
        <v>6562</v>
      </c>
      <c r="E811" t="s">
        <v>7532</v>
      </c>
      <c r="F811" t="s">
        <v>5671</v>
      </c>
      <c r="G811" t="s">
        <v>7533</v>
      </c>
      <c r="H811">
        <v>3</v>
      </c>
      <c r="I811">
        <v>3</v>
      </c>
      <c r="J811">
        <v>0</v>
      </c>
      <c r="K811">
        <v>0</v>
      </c>
      <c r="L811">
        <v>0</v>
      </c>
      <c r="M811">
        <v>0</v>
      </c>
      <c r="N811">
        <v>0</v>
      </c>
      <c r="O811">
        <v>0</v>
      </c>
      <c r="P811">
        <v>0</v>
      </c>
      <c r="Q811">
        <v>0</v>
      </c>
      <c r="R811">
        <v>0</v>
      </c>
      <c r="S811">
        <v>0</v>
      </c>
      <c r="T811">
        <v>4</v>
      </c>
      <c r="U811">
        <v>0</v>
      </c>
      <c r="V811">
        <v>0</v>
      </c>
    </row>
    <row r="812" spans="1:22" x14ac:dyDescent="0.25">
      <c r="A812" t="s">
        <v>5674</v>
      </c>
      <c r="B812" t="s">
        <v>6564</v>
      </c>
      <c r="C812" t="s">
        <v>6562</v>
      </c>
      <c r="E812" t="s">
        <v>8850</v>
      </c>
      <c r="F812" t="s">
        <v>5673</v>
      </c>
      <c r="G812" t="s">
        <v>6567</v>
      </c>
      <c r="H812">
        <v>21</v>
      </c>
      <c r="I812">
        <v>17</v>
      </c>
      <c r="J812">
        <v>6</v>
      </c>
      <c r="K812">
        <v>2</v>
      </c>
      <c r="L812">
        <v>1</v>
      </c>
      <c r="M812">
        <v>1</v>
      </c>
      <c r="N812">
        <v>0</v>
      </c>
      <c r="O812">
        <v>2</v>
      </c>
      <c r="P812">
        <v>0</v>
      </c>
      <c r="Q812">
        <v>1</v>
      </c>
      <c r="R812">
        <v>0</v>
      </c>
      <c r="S812">
        <v>3</v>
      </c>
      <c r="T812">
        <v>1</v>
      </c>
      <c r="U812">
        <v>15</v>
      </c>
      <c r="V812">
        <v>4</v>
      </c>
    </row>
    <row r="813" spans="1:22" x14ac:dyDescent="0.25">
      <c r="A813" t="s">
        <v>5676</v>
      </c>
      <c r="B813" t="s">
        <v>6564</v>
      </c>
      <c r="C813" t="s">
        <v>6562</v>
      </c>
      <c r="E813" t="s">
        <v>8851</v>
      </c>
      <c r="F813" t="s">
        <v>5675</v>
      </c>
      <c r="G813" t="s">
        <v>6567</v>
      </c>
      <c r="H813">
        <v>4</v>
      </c>
      <c r="I813">
        <v>3</v>
      </c>
      <c r="J813">
        <v>3</v>
      </c>
      <c r="K813">
        <v>0</v>
      </c>
      <c r="L813">
        <v>1</v>
      </c>
      <c r="M813">
        <v>0</v>
      </c>
      <c r="N813">
        <v>0</v>
      </c>
      <c r="O813">
        <v>0</v>
      </c>
      <c r="P813">
        <v>0</v>
      </c>
      <c r="Q813">
        <v>0</v>
      </c>
      <c r="R813">
        <v>0</v>
      </c>
      <c r="S813">
        <v>0</v>
      </c>
      <c r="T813">
        <v>0</v>
      </c>
      <c r="U813">
        <v>0</v>
      </c>
      <c r="V813">
        <v>0</v>
      </c>
    </row>
    <row r="814" spans="1:22" x14ac:dyDescent="0.25">
      <c r="A814" t="s">
        <v>5678</v>
      </c>
      <c r="B814" t="s">
        <v>6564</v>
      </c>
      <c r="C814" t="s">
        <v>6562</v>
      </c>
      <c r="E814" t="s">
        <v>8852</v>
      </c>
      <c r="F814" t="s">
        <v>5677</v>
      </c>
      <c r="G814" t="s">
        <v>6567</v>
      </c>
      <c r="H814">
        <v>24</v>
      </c>
      <c r="I814">
        <v>21</v>
      </c>
      <c r="J814">
        <v>5</v>
      </c>
      <c r="K814">
        <v>3</v>
      </c>
      <c r="L814">
        <v>0</v>
      </c>
      <c r="M814">
        <v>4</v>
      </c>
      <c r="N814">
        <v>0</v>
      </c>
      <c r="O814">
        <v>0</v>
      </c>
      <c r="P814">
        <v>1</v>
      </c>
      <c r="Q814">
        <v>3</v>
      </c>
      <c r="R814">
        <v>0</v>
      </c>
      <c r="S814">
        <v>1</v>
      </c>
      <c r="T814">
        <v>1</v>
      </c>
      <c r="U814">
        <v>0</v>
      </c>
      <c r="V814">
        <v>0</v>
      </c>
    </row>
    <row r="815" spans="1:22" x14ac:dyDescent="0.25">
      <c r="A815" t="s">
        <v>5691</v>
      </c>
      <c r="B815" t="s">
        <v>6564</v>
      </c>
      <c r="C815" t="s">
        <v>6562</v>
      </c>
      <c r="E815" t="s">
        <v>7218</v>
      </c>
      <c r="F815" t="s">
        <v>5690</v>
      </c>
      <c r="G815" t="s">
        <v>7219</v>
      </c>
      <c r="H815">
        <v>5</v>
      </c>
      <c r="I815">
        <v>5</v>
      </c>
      <c r="J815">
        <v>0</v>
      </c>
      <c r="K815">
        <v>0</v>
      </c>
      <c r="L815">
        <v>0</v>
      </c>
      <c r="M815">
        <v>3</v>
      </c>
      <c r="N815">
        <v>0</v>
      </c>
      <c r="O815">
        <v>0</v>
      </c>
      <c r="P815">
        <v>4</v>
      </c>
      <c r="Q815">
        <v>0</v>
      </c>
      <c r="R815">
        <v>1</v>
      </c>
      <c r="S815">
        <v>0</v>
      </c>
      <c r="T815">
        <v>0</v>
      </c>
      <c r="U815">
        <v>0</v>
      </c>
      <c r="V815">
        <v>0</v>
      </c>
    </row>
    <row r="816" spans="1:22" x14ac:dyDescent="0.25">
      <c r="A816" t="s">
        <v>6882</v>
      </c>
      <c r="B816" t="s">
        <v>6564</v>
      </c>
      <c r="C816" t="s">
        <v>6562</v>
      </c>
      <c r="E816" t="s">
        <v>6883</v>
      </c>
      <c r="F816" t="s">
        <v>5697</v>
      </c>
      <c r="G816" t="s">
        <v>6884</v>
      </c>
      <c r="H816">
        <v>77</v>
      </c>
      <c r="I816">
        <v>56</v>
      </c>
      <c r="J816">
        <v>23</v>
      </c>
      <c r="K816">
        <v>3</v>
      </c>
      <c r="L816">
        <v>4</v>
      </c>
      <c r="M816">
        <v>3</v>
      </c>
      <c r="N816">
        <v>20</v>
      </c>
      <c r="O816">
        <v>16</v>
      </c>
      <c r="P816">
        <v>2</v>
      </c>
      <c r="Q816">
        <v>4</v>
      </c>
      <c r="R816">
        <v>0</v>
      </c>
      <c r="S816">
        <v>24</v>
      </c>
      <c r="T816">
        <v>2</v>
      </c>
      <c r="U816">
        <v>4</v>
      </c>
      <c r="V816">
        <v>3</v>
      </c>
    </row>
    <row r="817" spans="1:22" x14ac:dyDescent="0.25">
      <c r="A817" t="s">
        <v>5701</v>
      </c>
      <c r="B817" t="s">
        <v>6564</v>
      </c>
      <c r="C817" t="s">
        <v>6562</v>
      </c>
      <c r="E817" t="s">
        <v>7158</v>
      </c>
      <c r="F817" t="s">
        <v>5700</v>
      </c>
      <c r="G817" t="s">
        <v>6567</v>
      </c>
      <c r="H817">
        <v>4</v>
      </c>
      <c r="I817">
        <v>3</v>
      </c>
      <c r="J817">
        <v>3</v>
      </c>
      <c r="K817">
        <v>0</v>
      </c>
      <c r="L817">
        <v>0</v>
      </c>
      <c r="M817">
        <v>0</v>
      </c>
      <c r="N817">
        <v>0</v>
      </c>
      <c r="O817">
        <v>0</v>
      </c>
      <c r="P817">
        <v>2</v>
      </c>
      <c r="Q817">
        <v>0</v>
      </c>
      <c r="R817">
        <v>0</v>
      </c>
      <c r="S817">
        <v>0</v>
      </c>
      <c r="T817">
        <v>0</v>
      </c>
      <c r="U817">
        <v>0</v>
      </c>
      <c r="V817">
        <v>0</v>
      </c>
    </row>
    <row r="818" spans="1:22" x14ac:dyDescent="0.25">
      <c r="A818" t="s">
        <v>8853</v>
      </c>
      <c r="B818" t="s">
        <v>6564</v>
      </c>
      <c r="C818" t="s">
        <v>6562</v>
      </c>
      <c r="E818" t="s">
        <v>8854</v>
      </c>
      <c r="F818" t="s">
        <v>8855</v>
      </c>
      <c r="G818" t="s">
        <v>6567</v>
      </c>
      <c r="H818">
        <v>27</v>
      </c>
      <c r="I818">
        <v>23</v>
      </c>
      <c r="J818">
        <v>6</v>
      </c>
      <c r="K818">
        <v>24</v>
      </c>
      <c r="L818">
        <v>4</v>
      </c>
      <c r="M818">
        <v>0</v>
      </c>
      <c r="N818">
        <v>1</v>
      </c>
      <c r="O818">
        <v>0</v>
      </c>
      <c r="P818">
        <v>2</v>
      </c>
      <c r="Q818">
        <v>0</v>
      </c>
      <c r="R818">
        <v>7</v>
      </c>
      <c r="S818">
        <v>4</v>
      </c>
      <c r="T818">
        <v>4</v>
      </c>
      <c r="U818">
        <v>1</v>
      </c>
      <c r="V818">
        <v>0</v>
      </c>
    </row>
    <row r="819" spans="1:22" x14ac:dyDescent="0.25">
      <c r="A819" t="s">
        <v>5704</v>
      </c>
      <c r="B819" t="s">
        <v>6564</v>
      </c>
      <c r="C819" t="s">
        <v>6562</v>
      </c>
      <c r="E819" t="s">
        <v>6676</v>
      </c>
      <c r="F819" t="s">
        <v>5703</v>
      </c>
      <c r="G819" t="s">
        <v>6567</v>
      </c>
      <c r="H819">
        <v>78</v>
      </c>
      <c r="I819">
        <v>52</v>
      </c>
      <c r="J819">
        <v>26</v>
      </c>
      <c r="K819">
        <v>0</v>
      </c>
      <c r="L819">
        <v>15</v>
      </c>
      <c r="M819">
        <v>5</v>
      </c>
      <c r="N819">
        <v>17</v>
      </c>
      <c r="O819">
        <v>12</v>
      </c>
      <c r="P819">
        <v>8</v>
      </c>
      <c r="Q819">
        <v>9</v>
      </c>
      <c r="R819">
        <v>4</v>
      </c>
      <c r="S819">
        <v>1</v>
      </c>
      <c r="T819">
        <v>16</v>
      </c>
      <c r="U819">
        <v>0</v>
      </c>
      <c r="V819">
        <v>1</v>
      </c>
    </row>
    <row r="820" spans="1:22" x14ac:dyDescent="0.25">
      <c r="A820" t="s">
        <v>7608</v>
      </c>
      <c r="B820" t="s">
        <v>6564</v>
      </c>
      <c r="C820" t="s">
        <v>6562</v>
      </c>
      <c r="E820" t="s">
        <v>7609</v>
      </c>
      <c r="F820" t="s">
        <v>5711</v>
      </c>
      <c r="G820" t="s">
        <v>7610</v>
      </c>
      <c r="H820">
        <v>2</v>
      </c>
      <c r="I820">
        <v>1</v>
      </c>
      <c r="J820">
        <v>1</v>
      </c>
      <c r="K820">
        <v>0</v>
      </c>
      <c r="L820">
        <v>1</v>
      </c>
      <c r="M820">
        <v>0</v>
      </c>
      <c r="N820">
        <v>0</v>
      </c>
      <c r="O820">
        <v>0</v>
      </c>
      <c r="P820">
        <v>0</v>
      </c>
      <c r="Q820">
        <v>0</v>
      </c>
      <c r="R820">
        <v>0</v>
      </c>
      <c r="S820">
        <v>0</v>
      </c>
      <c r="T820">
        <v>0</v>
      </c>
      <c r="U820">
        <v>0</v>
      </c>
      <c r="V820">
        <v>0</v>
      </c>
    </row>
    <row r="821" spans="1:22" x14ac:dyDescent="0.25">
      <c r="A821" t="s">
        <v>5721</v>
      </c>
      <c r="B821" t="s">
        <v>6564</v>
      </c>
      <c r="C821" t="s">
        <v>6562</v>
      </c>
      <c r="E821" t="s">
        <v>7471</v>
      </c>
      <c r="F821" t="s">
        <v>5720</v>
      </c>
      <c r="G821" t="s">
        <v>7472</v>
      </c>
      <c r="H821">
        <v>7</v>
      </c>
      <c r="I821">
        <v>4</v>
      </c>
      <c r="J821">
        <v>3</v>
      </c>
      <c r="K821">
        <v>0</v>
      </c>
      <c r="L821">
        <v>0</v>
      </c>
      <c r="M821">
        <v>0</v>
      </c>
      <c r="N821">
        <v>0</v>
      </c>
      <c r="O821">
        <v>0</v>
      </c>
      <c r="P821">
        <v>0</v>
      </c>
      <c r="Q821">
        <v>0</v>
      </c>
      <c r="R821">
        <v>0</v>
      </c>
      <c r="S821">
        <v>3</v>
      </c>
      <c r="T821">
        <v>1</v>
      </c>
      <c r="U821">
        <v>0</v>
      </c>
      <c r="V821">
        <v>0</v>
      </c>
    </row>
    <row r="822" spans="1:22" x14ac:dyDescent="0.25">
      <c r="A822" t="s">
        <v>6807</v>
      </c>
      <c r="B822" t="s">
        <v>6564</v>
      </c>
      <c r="C822" t="s">
        <v>6562</v>
      </c>
      <c r="E822" t="s">
        <v>6808</v>
      </c>
      <c r="F822" t="s">
        <v>5722</v>
      </c>
      <c r="G822" t="s">
        <v>6809</v>
      </c>
      <c r="H822">
        <v>15</v>
      </c>
      <c r="I822">
        <v>11</v>
      </c>
      <c r="J822">
        <v>5</v>
      </c>
      <c r="K822">
        <v>0</v>
      </c>
      <c r="L822">
        <v>0</v>
      </c>
      <c r="M822">
        <v>0</v>
      </c>
      <c r="N822">
        <v>1</v>
      </c>
      <c r="O822">
        <v>0</v>
      </c>
      <c r="P822">
        <v>5</v>
      </c>
      <c r="Q822">
        <v>1</v>
      </c>
      <c r="R822">
        <v>0</v>
      </c>
      <c r="S822">
        <v>10</v>
      </c>
      <c r="T822">
        <v>1</v>
      </c>
      <c r="U822">
        <v>4</v>
      </c>
      <c r="V822">
        <v>0</v>
      </c>
    </row>
    <row r="823" spans="1:22" x14ac:dyDescent="0.25">
      <c r="A823" t="s">
        <v>5766</v>
      </c>
      <c r="B823" t="s">
        <v>6564</v>
      </c>
      <c r="C823" t="s">
        <v>6562</v>
      </c>
      <c r="E823" t="s">
        <v>8856</v>
      </c>
      <c r="F823" t="s">
        <v>5765</v>
      </c>
      <c r="G823" t="s">
        <v>6567</v>
      </c>
      <c r="H823">
        <v>57</v>
      </c>
      <c r="I823">
        <v>35</v>
      </c>
      <c r="J823">
        <v>24</v>
      </c>
      <c r="K823">
        <v>4</v>
      </c>
      <c r="L823">
        <v>7</v>
      </c>
      <c r="M823">
        <v>13</v>
      </c>
      <c r="N823">
        <v>2</v>
      </c>
      <c r="O823">
        <v>7</v>
      </c>
      <c r="P823">
        <v>3</v>
      </c>
      <c r="Q823">
        <v>8</v>
      </c>
      <c r="R823">
        <v>0</v>
      </c>
      <c r="S823">
        <v>0</v>
      </c>
      <c r="T823">
        <v>2</v>
      </c>
      <c r="U823">
        <v>17</v>
      </c>
      <c r="V823">
        <v>3</v>
      </c>
    </row>
    <row r="824" spans="1:22" x14ac:dyDescent="0.25">
      <c r="A824" t="s">
        <v>5769</v>
      </c>
      <c r="B824" t="s">
        <v>6564</v>
      </c>
      <c r="C824" t="s">
        <v>6562</v>
      </c>
      <c r="E824" t="s">
        <v>7257</v>
      </c>
      <c r="F824" t="s">
        <v>5768</v>
      </c>
      <c r="G824" t="s">
        <v>6567</v>
      </c>
      <c r="H824">
        <v>3</v>
      </c>
      <c r="I824">
        <v>0</v>
      </c>
      <c r="J824">
        <v>3</v>
      </c>
      <c r="K824">
        <v>0</v>
      </c>
      <c r="L824">
        <v>0</v>
      </c>
      <c r="M824">
        <v>0</v>
      </c>
      <c r="N824">
        <v>0</v>
      </c>
      <c r="O824">
        <v>0</v>
      </c>
      <c r="P824">
        <v>0</v>
      </c>
      <c r="Q824">
        <v>0</v>
      </c>
      <c r="R824">
        <v>0</v>
      </c>
      <c r="S824">
        <v>0</v>
      </c>
      <c r="T824">
        <v>1</v>
      </c>
      <c r="U824">
        <v>0</v>
      </c>
      <c r="V824">
        <v>0</v>
      </c>
    </row>
    <row r="825" spans="1:22" x14ac:dyDescent="0.25">
      <c r="A825" t="s">
        <v>5772</v>
      </c>
      <c r="B825" t="s">
        <v>6564</v>
      </c>
      <c r="C825" t="s">
        <v>6562</v>
      </c>
      <c r="E825" t="s">
        <v>6822</v>
      </c>
      <c r="F825" t="s">
        <v>5771</v>
      </c>
      <c r="G825" t="s">
        <v>6567</v>
      </c>
      <c r="H825">
        <v>16</v>
      </c>
      <c r="I825">
        <v>8</v>
      </c>
      <c r="J825">
        <v>8</v>
      </c>
      <c r="K825">
        <v>1</v>
      </c>
      <c r="L825">
        <v>0</v>
      </c>
      <c r="M825">
        <v>1</v>
      </c>
      <c r="N825">
        <v>1</v>
      </c>
      <c r="O825">
        <v>0</v>
      </c>
      <c r="P825">
        <v>2</v>
      </c>
      <c r="Q825">
        <v>4</v>
      </c>
      <c r="R825">
        <v>0</v>
      </c>
      <c r="S825">
        <v>1</v>
      </c>
      <c r="T825">
        <v>0</v>
      </c>
      <c r="U825">
        <v>3</v>
      </c>
      <c r="V825">
        <v>2</v>
      </c>
    </row>
    <row r="826" spans="1:22" x14ac:dyDescent="0.25">
      <c r="A826" t="s">
        <v>5790</v>
      </c>
      <c r="B826" t="s">
        <v>6564</v>
      </c>
      <c r="C826" t="s">
        <v>6562</v>
      </c>
      <c r="E826" t="s">
        <v>7696</v>
      </c>
      <c r="F826" t="s">
        <v>5789</v>
      </c>
      <c r="G826" t="s">
        <v>6567</v>
      </c>
      <c r="H826">
        <v>7</v>
      </c>
      <c r="I826">
        <v>3</v>
      </c>
      <c r="J826">
        <v>4</v>
      </c>
      <c r="K826">
        <v>0</v>
      </c>
      <c r="L826">
        <v>0</v>
      </c>
      <c r="M826">
        <v>0</v>
      </c>
      <c r="N826">
        <v>0</v>
      </c>
      <c r="O826">
        <v>2</v>
      </c>
      <c r="P826">
        <v>0</v>
      </c>
      <c r="Q826">
        <v>1</v>
      </c>
      <c r="R826">
        <v>1</v>
      </c>
      <c r="S826">
        <v>1</v>
      </c>
      <c r="T826">
        <v>7</v>
      </c>
      <c r="U826">
        <v>0</v>
      </c>
      <c r="V826">
        <v>0</v>
      </c>
    </row>
    <row r="827" spans="1:22" x14ac:dyDescent="0.25">
      <c r="A827" t="s">
        <v>5805</v>
      </c>
      <c r="B827" t="s">
        <v>6564</v>
      </c>
      <c r="C827" t="s">
        <v>6562</v>
      </c>
      <c r="E827" t="s">
        <v>7320</v>
      </c>
      <c r="F827" t="s">
        <v>5804</v>
      </c>
      <c r="G827" t="s">
        <v>7321</v>
      </c>
      <c r="H827">
        <v>6</v>
      </c>
      <c r="I827">
        <v>6</v>
      </c>
      <c r="J827">
        <v>0</v>
      </c>
      <c r="K827">
        <v>0</v>
      </c>
      <c r="L827">
        <v>15</v>
      </c>
      <c r="M827">
        <v>0</v>
      </c>
      <c r="N827">
        <v>0</v>
      </c>
      <c r="O827">
        <v>0</v>
      </c>
      <c r="P827">
        <v>0</v>
      </c>
      <c r="Q827">
        <v>0</v>
      </c>
      <c r="R827">
        <v>0</v>
      </c>
      <c r="S827">
        <v>0</v>
      </c>
      <c r="T827">
        <v>0</v>
      </c>
      <c r="U827">
        <v>0</v>
      </c>
      <c r="V827">
        <v>0</v>
      </c>
    </row>
    <row r="828" spans="1:22" x14ac:dyDescent="0.25">
      <c r="A828" t="s">
        <v>8857</v>
      </c>
      <c r="B828" t="s">
        <v>6564</v>
      </c>
      <c r="C828" t="s">
        <v>6562</v>
      </c>
      <c r="E828" t="s">
        <v>8858</v>
      </c>
      <c r="F828" t="s">
        <v>8859</v>
      </c>
      <c r="G828" t="s">
        <v>6567</v>
      </c>
      <c r="H828">
        <v>2</v>
      </c>
      <c r="I828">
        <v>1</v>
      </c>
      <c r="J828">
        <v>1</v>
      </c>
      <c r="K828">
        <v>0</v>
      </c>
      <c r="L828">
        <v>0</v>
      </c>
      <c r="M828">
        <v>0</v>
      </c>
      <c r="N828">
        <v>0</v>
      </c>
      <c r="O828">
        <v>0</v>
      </c>
      <c r="P828">
        <v>0</v>
      </c>
      <c r="Q828">
        <v>1</v>
      </c>
      <c r="R828">
        <v>0</v>
      </c>
      <c r="S828">
        <v>0</v>
      </c>
      <c r="T828">
        <v>0</v>
      </c>
      <c r="U828">
        <v>0</v>
      </c>
      <c r="V828">
        <v>0</v>
      </c>
    </row>
    <row r="829" spans="1:22" x14ac:dyDescent="0.25">
      <c r="A829" t="s">
        <v>5825</v>
      </c>
      <c r="B829" t="s">
        <v>6564</v>
      </c>
      <c r="C829" t="s">
        <v>6562</v>
      </c>
      <c r="E829" t="s">
        <v>8860</v>
      </c>
      <c r="F829" t="s">
        <v>5824</v>
      </c>
      <c r="G829" t="s">
        <v>6567</v>
      </c>
      <c r="H829">
        <v>57</v>
      </c>
      <c r="I829">
        <v>44</v>
      </c>
      <c r="J829">
        <v>13</v>
      </c>
      <c r="K829">
        <v>0</v>
      </c>
      <c r="L829">
        <v>12</v>
      </c>
      <c r="M829">
        <v>9</v>
      </c>
      <c r="N829">
        <v>14</v>
      </c>
      <c r="O829">
        <v>5</v>
      </c>
      <c r="P829">
        <v>0</v>
      </c>
      <c r="Q829">
        <v>9</v>
      </c>
      <c r="R829">
        <v>20</v>
      </c>
      <c r="S829">
        <v>15</v>
      </c>
      <c r="T829">
        <v>1</v>
      </c>
      <c r="U829">
        <v>2</v>
      </c>
      <c r="V829">
        <v>1</v>
      </c>
    </row>
    <row r="830" spans="1:22" x14ac:dyDescent="0.25">
      <c r="A830" t="s">
        <v>6926</v>
      </c>
      <c r="B830" t="s">
        <v>6564</v>
      </c>
      <c r="C830" t="s">
        <v>6562</v>
      </c>
      <c r="E830" t="s">
        <v>6927</v>
      </c>
      <c r="F830" t="s">
        <v>5826</v>
      </c>
      <c r="G830" t="s">
        <v>6567</v>
      </c>
      <c r="H830">
        <v>5</v>
      </c>
      <c r="I830">
        <v>5</v>
      </c>
      <c r="J830">
        <v>0</v>
      </c>
      <c r="K830">
        <v>0</v>
      </c>
      <c r="L830">
        <v>0</v>
      </c>
      <c r="M830">
        <v>0</v>
      </c>
      <c r="N830">
        <v>0</v>
      </c>
      <c r="O830">
        <v>4</v>
      </c>
      <c r="P830">
        <v>1</v>
      </c>
      <c r="Q830">
        <v>0</v>
      </c>
      <c r="R830">
        <v>0</v>
      </c>
      <c r="S830">
        <v>1</v>
      </c>
      <c r="T830">
        <v>0</v>
      </c>
      <c r="U830">
        <v>0</v>
      </c>
      <c r="V830">
        <v>0</v>
      </c>
    </row>
    <row r="831" spans="1:22" x14ac:dyDescent="0.25">
      <c r="A831" t="s">
        <v>5830</v>
      </c>
      <c r="B831" t="s">
        <v>6564</v>
      </c>
      <c r="C831" t="s">
        <v>6562</v>
      </c>
      <c r="E831" t="s">
        <v>6709</v>
      </c>
      <c r="F831" t="s">
        <v>5829</v>
      </c>
      <c r="G831" t="s">
        <v>6567</v>
      </c>
      <c r="H831">
        <v>15</v>
      </c>
      <c r="I831">
        <v>13</v>
      </c>
      <c r="J831">
        <v>4</v>
      </c>
      <c r="K831">
        <v>1</v>
      </c>
      <c r="L831">
        <v>1</v>
      </c>
      <c r="M831">
        <v>7</v>
      </c>
      <c r="N831">
        <v>0</v>
      </c>
      <c r="O831">
        <v>1</v>
      </c>
      <c r="P831">
        <v>1</v>
      </c>
      <c r="Q831">
        <v>0</v>
      </c>
      <c r="R831">
        <v>0</v>
      </c>
      <c r="S831">
        <v>10</v>
      </c>
      <c r="T831">
        <v>4</v>
      </c>
      <c r="U831">
        <v>0</v>
      </c>
      <c r="V831">
        <v>1</v>
      </c>
    </row>
    <row r="832" spans="1:22" x14ac:dyDescent="0.25">
      <c r="A832" t="s">
        <v>5852</v>
      </c>
      <c r="B832" t="s">
        <v>6564</v>
      </c>
      <c r="C832" t="s">
        <v>6562</v>
      </c>
      <c r="E832" t="s">
        <v>6785</v>
      </c>
      <c r="F832" t="s">
        <v>5851</v>
      </c>
      <c r="G832" t="s">
        <v>6567</v>
      </c>
      <c r="H832">
        <v>21</v>
      </c>
      <c r="I832">
        <v>18</v>
      </c>
      <c r="J832">
        <v>4</v>
      </c>
      <c r="K832">
        <v>1</v>
      </c>
      <c r="L832">
        <v>0</v>
      </c>
      <c r="M832">
        <v>8</v>
      </c>
      <c r="N832">
        <v>0</v>
      </c>
      <c r="O832">
        <v>5</v>
      </c>
      <c r="P832">
        <v>0</v>
      </c>
      <c r="Q832">
        <v>12</v>
      </c>
      <c r="R832">
        <v>0</v>
      </c>
      <c r="S832">
        <v>4</v>
      </c>
      <c r="T832">
        <v>0</v>
      </c>
      <c r="U832">
        <v>4</v>
      </c>
      <c r="V832">
        <v>1</v>
      </c>
    </row>
    <row r="833" spans="1:22" x14ac:dyDescent="0.25">
      <c r="A833" t="s">
        <v>6677</v>
      </c>
      <c r="B833" t="s">
        <v>6564</v>
      </c>
      <c r="C833" t="s">
        <v>6562</v>
      </c>
      <c r="E833" t="s">
        <v>6678</v>
      </c>
      <c r="F833" t="s">
        <v>5854</v>
      </c>
      <c r="G833" t="s">
        <v>6567</v>
      </c>
      <c r="H833">
        <v>85</v>
      </c>
      <c r="I833">
        <v>64</v>
      </c>
      <c r="J833">
        <v>21</v>
      </c>
      <c r="K833">
        <v>44</v>
      </c>
      <c r="L833">
        <v>1</v>
      </c>
      <c r="M833">
        <v>10</v>
      </c>
      <c r="N833">
        <v>7</v>
      </c>
      <c r="O833">
        <v>4</v>
      </c>
      <c r="P833">
        <v>3</v>
      </c>
      <c r="Q833">
        <v>4</v>
      </c>
      <c r="R833">
        <v>4</v>
      </c>
      <c r="S833">
        <v>13</v>
      </c>
      <c r="T833">
        <v>1</v>
      </c>
      <c r="U833">
        <v>12</v>
      </c>
      <c r="V833">
        <v>5</v>
      </c>
    </row>
    <row r="834" spans="1:22" x14ac:dyDescent="0.25">
      <c r="A834" t="s">
        <v>5860</v>
      </c>
      <c r="B834" t="s">
        <v>6564</v>
      </c>
      <c r="C834" t="s">
        <v>6562</v>
      </c>
      <c r="E834" t="s">
        <v>6719</v>
      </c>
      <c r="F834" t="s">
        <v>5859</v>
      </c>
      <c r="G834" t="s">
        <v>6567</v>
      </c>
      <c r="H834">
        <v>3</v>
      </c>
      <c r="I834">
        <v>3</v>
      </c>
      <c r="J834">
        <v>0</v>
      </c>
      <c r="K834">
        <v>0</v>
      </c>
      <c r="L834">
        <v>0</v>
      </c>
      <c r="M834">
        <v>0</v>
      </c>
      <c r="N834">
        <v>0</v>
      </c>
      <c r="O834">
        <v>0</v>
      </c>
      <c r="P834">
        <v>0</v>
      </c>
      <c r="Q834">
        <v>0</v>
      </c>
      <c r="R834">
        <v>0</v>
      </c>
      <c r="S834">
        <v>0</v>
      </c>
      <c r="T834">
        <v>0</v>
      </c>
      <c r="U834">
        <v>3</v>
      </c>
      <c r="V834">
        <v>0</v>
      </c>
    </row>
    <row r="835" spans="1:22" x14ac:dyDescent="0.25">
      <c r="A835" t="s">
        <v>5863</v>
      </c>
      <c r="B835" t="s">
        <v>6564</v>
      </c>
      <c r="C835" t="s">
        <v>6562</v>
      </c>
      <c r="E835" t="s">
        <v>6668</v>
      </c>
      <c r="F835" t="s">
        <v>5862</v>
      </c>
      <c r="G835" t="s">
        <v>6567</v>
      </c>
      <c r="H835">
        <v>64</v>
      </c>
      <c r="I835">
        <v>42</v>
      </c>
      <c r="J835">
        <v>23</v>
      </c>
      <c r="K835">
        <v>6</v>
      </c>
      <c r="L835">
        <v>5</v>
      </c>
      <c r="M835">
        <v>2</v>
      </c>
      <c r="N835">
        <v>2</v>
      </c>
      <c r="O835">
        <v>6</v>
      </c>
      <c r="P835">
        <v>10</v>
      </c>
      <c r="Q835">
        <v>7</v>
      </c>
      <c r="R835">
        <v>8</v>
      </c>
      <c r="S835">
        <v>0</v>
      </c>
      <c r="T835">
        <v>2</v>
      </c>
      <c r="U835">
        <v>7</v>
      </c>
      <c r="V835">
        <v>8</v>
      </c>
    </row>
    <row r="836" spans="1:22" x14ac:dyDescent="0.25">
      <c r="A836" t="s">
        <v>5866</v>
      </c>
      <c r="B836" t="s">
        <v>6564</v>
      </c>
      <c r="C836" t="s">
        <v>6562</v>
      </c>
      <c r="E836" t="s">
        <v>6860</v>
      </c>
      <c r="F836" t="s">
        <v>5865</v>
      </c>
      <c r="G836" t="s">
        <v>6567</v>
      </c>
      <c r="H836">
        <v>1</v>
      </c>
      <c r="I836">
        <v>1</v>
      </c>
      <c r="J836">
        <v>0</v>
      </c>
      <c r="K836">
        <v>0</v>
      </c>
      <c r="L836">
        <v>0</v>
      </c>
      <c r="M836">
        <v>0</v>
      </c>
      <c r="N836">
        <v>0</v>
      </c>
      <c r="O836">
        <v>0</v>
      </c>
      <c r="P836">
        <v>0</v>
      </c>
      <c r="Q836">
        <v>0</v>
      </c>
      <c r="R836">
        <v>0</v>
      </c>
      <c r="S836">
        <v>0</v>
      </c>
      <c r="T836">
        <v>1</v>
      </c>
      <c r="U836">
        <v>0</v>
      </c>
      <c r="V836">
        <v>0</v>
      </c>
    </row>
    <row r="837" spans="1:22" x14ac:dyDescent="0.25">
      <c r="A837" t="s">
        <v>5868</v>
      </c>
      <c r="B837" t="s">
        <v>6564</v>
      </c>
      <c r="C837" t="s">
        <v>6562</v>
      </c>
      <c r="E837" t="s">
        <v>6771</v>
      </c>
      <c r="F837" t="s">
        <v>5867</v>
      </c>
      <c r="G837" t="s">
        <v>6567</v>
      </c>
      <c r="H837">
        <v>3</v>
      </c>
      <c r="I837">
        <v>3</v>
      </c>
      <c r="J837">
        <v>0</v>
      </c>
      <c r="K837">
        <v>0</v>
      </c>
      <c r="L837">
        <v>0</v>
      </c>
      <c r="M837">
        <v>0</v>
      </c>
      <c r="N837">
        <v>0</v>
      </c>
      <c r="O837">
        <v>0</v>
      </c>
      <c r="P837">
        <v>0</v>
      </c>
      <c r="Q837">
        <v>0</v>
      </c>
      <c r="R837">
        <v>0</v>
      </c>
      <c r="S837">
        <v>0</v>
      </c>
      <c r="T837">
        <v>0</v>
      </c>
      <c r="U837">
        <v>0</v>
      </c>
      <c r="V837">
        <v>4</v>
      </c>
    </row>
    <row r="838" spans="1:22" x14ac:dyDescent="0.25">
      <c r="A838" t="s">
        <v>8861</v>
      </c>
      <c r="B838" t="s">
        <v>6564</v>
      </c>
      <c r="C838" t="s">
        <v>6562</v>
      </c>
      <c r="E838" t="s">
        <v>8862</v>
      </c>
      <c r="F838" t="s">
        <v>8863</v>
      </c>
      <c r="G838" t="s">
        <v>6567</v>
      </c>
      <c r="H838">
        <v>4</v>
      </c>
      <c r="I838">
        <v>3</v>
      </c>
      <c r="J838">
        <v>3</v>
      </c>
      <c r="K838">
        <v>0</v>
      </c>
      <c r="L838">
        <v>0</v>
      </c>
      <c r="M838">
        <v>0</v>
      </c>
      <c r="N838">
        <v>0</v>
      </c>
      <c r="O838">
        <v>0</v>
      </c>
      <c r="P838">
        <v>4</v>
      </c>
      <c r="Q838">
        <v>0</v>
      </c>
      <c r="R838">
        <v>0</v>
      </c>
      <c r="S838">
        <v>0</v>
      </c>
      <c r="T838">
        <v>0</v>
      </c>
      <c r="U838">
        <v>0</v>
      </c>
      <c r="V838">
        <v>0</v>
      </c>
    </row>
    <row r="839" spans="1:22" x14ac:dyDescent="0.25">
      <c r="A839" t="s">
        <v>5888</v>
      </c>
      <c r="B839" t="s">
        <v>6564</v>
      </c>
      <c r="C839" t="s">
        <v>6562</v>
      </c>
      <c r="E839" t="s">
        <v>8864</v>
      </c>
      <c r="F839" t="s">
        <v>5887</v>
      </c>
      <c r="G839" t="s">
        <v>6567</v>
      </c>
      <c r="H839">
        <v>1</v>
      </c>
      <c r="I839">
        <v>1</v>
      </c>
      <c r="J839">
        <v>0</v>
      </c>
      <c r="K839">
        <v>0</v>
      </c>
      <c r="L839">
        <v>0</v>
      </c>
      <c r="M839">
        <v>0</v>
      </c>
      <c r="N839">
        <v>0</v>
      </c>
      <c r="O839">
        <v>0</v>
      </c>
      <c r="P839">
        <v>0</v>
      </c>
      <c r="Q839">
        <v>0</v>
      </c>
      <c r="R839">
        <v>0</v>
      </c>
      <c r="S839">
        <v>4</v>
      </c>
      <c r="T839">
        <v>0</v>
      </c>
      <c r="U839">
        <v>0</v>
      </c>
      <c r="V839">
        <v>0</v>
      </c>
    </row>
    <row r="840" spans="1:22" x14ac:dyDescent="0.25">
      <c r="A840" t="s">
        <v>5890</v>
      </c>
      <c r="B840" t="s">
        <v>6564</v>
      </c>
      <c r="C840" t="s">
        <v>6562</v>
      </c>
      <c r="E840" t="s">
        <v>7145</v>
      </c>
      <c r="F840" t="s">
        <v>5889</v>
      </c>
      <c r="G840" t="s">
        <v>6567</v>
      </c>
      <c r="H840">
        <v>1</v>
      </c>
      <c r="I840">
        <v>1</v>
      </c>
      <c r="J840">
        <v>0</v>
      </c>
      <c r="K840">
        <v>0</v>
      </c>
      <c r="L840">
        <v>0</v>
      </c>
      <c r="M840">
        <v>0</v>
      </c>
      <c r="N840">
        <v>0</v>
      </c>
      <c r="O840">
        <v>0</v>
      </c>
      <c r="P840">
        <v>0</v>
      </c>
      <c r="Q840">
        <v>0</v>
      </c>
      <c r="R840">
        <v>1</v>
      </c>
      <c r="S840">
        <v>0</v>
      </c>
      <c r="T840">
        <v>0</v>
      </c>
      <c r="U840">
        <v>0</v>
      </c>
      <c r="V840">
        <v>0</v>
      </c>
    </row>
    <row r="841" spans="1:22" x14ac:dyDescent="0.25">
      <c r="A841" t="s">
        <v>5893</v>
      </c>
      <c r="B841" t="s">
        <v>6564</v>
      </c>
      <c r="C841" t="s">
        <v>6562</v>
      </c>
      <c r="E841" t="s">
        <v>7146</v>
      </c>
      <c r="F841" t="s">
        <v>5892</v>
      </c>
      <c r="G841" t="s">
        <v>6567</v>
      </c>
      <c r="H841">
        <v>2</v>
      </c>
      <c r="I841">
        <v>2</v>
      </c>
      <c r="J841">
        <v>0</v>
      </c>
      <c r="K841">
        <v>0</v>
      </c>
      <c r="L841">
        <v>0</v>
      </c>
      <c r="M841">
        <v>4</v>
      </c>
      <c r="N841">
        <v>0</v>
      </c>
      <c r="O841">
        <v>0</v>
      </c>
      <c r="P841">
        <v>0</v>
      </c>
      <c r="Q841">
        <v>0</v>
      </c>
      <c r="R841">
        <v>0</v>
      </c>
      <c r="S841">
        <v>1</v>
      </c>
      <c r="T841">
        <v>0</v>
      </c>
      <c r="U841">
        <v>0</v>
      </c>
      <c r="V841">
        <v>0</v>
      </c>
    </row>
    <row r="842" spans="1:22" x14ac:dyDescent="0.25">
      <c r="A842" t="s">
        <v>8865</v>
      </c>
      <c r="B842" t="s">
        <v>6564</v>
      </c>
      <c r="C842" t="s">
        <v>6562</v>
      </c>
      <c r="E842" t="s">
        <v>8866</v>
      </c>
      <c r="F842" t="s">
        <v>8867</v>
      </c>
      <c r="G842" t="s">
        <v>6567</v>
      </c>
      <c r="H842">
        <v>4</v>
      </c>
      <c r="I842">
        <v>4</v>
      </c>
      <c r="J842">
        <v>0</v>
      </c>
      <c r="K842">
        <v>0</v>
      </c>
      <c r="L842">
        <v>3</v>
      </c>
      <c r="M842">
        <v>1</v>
      </c>
      <c r="N842">
        <v>0</v>
      </c>
      <c r="O842">
        <v>1</v>
      </c>
      <c r="P842">
        <v>0</v>
      </c>
      <c r="Q842">
        <v>0</v>
      </c>
      <c r="R842">
        <v>0</v>
      </c>
      <c r="S842">
        <v>0</v>
      </c>
      <c r="T842">
        <v>0</v>
      </c>
      <c r="U842">
        <v>1</v>
      </c>
      <c r="V842">
        <v>0</v>
      </c>
    </row>
    <row r="843" spans="1:22" x14ac:dyDescent="0.25">
      <c r="A843" t="s">
        <v>5909</v>
      </c>
      <c r="B843" t="s">
        <v>6564</v>
      </c>
      <c r="C843" t="s">
        <v>6562</v>
      </c>
      <c r="E843" t="s">
        <v>8868</v>
      </c>
      <c r="F843" t="s">
        <v>5908</v>
      </c>
      <c r="G843" t="s">
        <v>6567</v>
      </c>
      <c r="H843">
        <v>72</v>
      </c>
      <c r="I843">
        <v>46</v>
      </c>
      <c r="J843">
        <v>28</v>
      </c>
      <c r="K843">
        <v>3</v>
      </c>
      <c r="L843">
        <v>0</v>
      </c>
      <c r="M843">
        <v>8</v>
      </c>
      <c r="N843">
        <v>0</v>
      </c>
      <c r="O843">
        <v>3</v>
      </c>
      <c r="P843">
        <v>12</v>
      </c>
      <c r="Q843">
        <v>8</v>
      </c>
      <c r="R843">
        <v>4</v>
      </c>
      <c r="S843">
        <v>2</v>
      </c>
      <c r="T843">
        <v>23</v>
      </c>
      <c r="U843">
        <v>3</v>
      </c>
      <c r="V843">
        <v>15</v>
      </c>
    </row>
    <row r="844" spans="1:22" x14ac:dyDescent="0.25">
      <c r="A844" t="s">
        <v>5911</v>
      </c>
      <c r="B844" t="s">
        <v>6564</v>
      </c>
      <c r="C844" t="s">
        <v>6562</v>
      </c>
      <c r="E844" t="s">
        <v>8869</v>
      </c>
      <c r="F844" t="s">
        <v>5910</v>
      </c>
      <c r="G844" t="s">
        <v>8870</v>
      </c>
      <c r="H844">
        <v>18</v>
      </c>
      <c r="I844">
        <v>11</v>
      </c>
      <c r="J844">
        <v>9</v>
      </c>
      <c r="K844">
        <v>0</v>
      </c>
      <c r="L844">
        <v>2</v>
      </c>
      <c r="M844">
        <v>16</v>
      </c>
      <c r="N844">
        <v>0</v>
      </c>
      <c r="O844">
        <v>0</v>
      </c>
      <c r="P844">
        <v>0</v>
      </c>
      <c r="Q844">
        <v>0</v>
      </c>
      <c r="R844">
        <v>0</v>
      </c>
      <c r="S844">
        <v>0</v>
      </c>
      <c r="T844">
        <v>0</v>
      </c>
      <c r="U844">
        <v>0</v>
      </c>
      <c r="V844">
        <v>7</v>
      </c>
    </row>
    <row r="845" spans="1:22" x14ac:dyDescent="0.25">
      <c r="A845" t="s">
        <v>5922</v>
      </c>
      <c r="B845" t="s">
        <v>6564</v>
      </c>
      <c r="C845" t="s">
        <v>6562</v>
      </c>
      <c r="E845" t="s">
        <v>6699</v>
      </c>
      <c r="F845" t="s">
        <v>5921</v>
      </c>
      <c r="G845" t="s">
        <v>6700</v>
      </c>
      <c r="H845">
        <v>70</v>
      </c>
      <c r="I845">
        <v>49</v>
      </c>
      <c r="J845">
        <v>21</v>
      </c>
      <c r="K845">
        <v>3</v>
      </c>
      <c r="L845">
        <v>3</v>
      </c>
      <c r="M845">
        <v>24</v>
      </c>
      <c r="N845">
        <v>8</v>
      </c>
      <c r="O845">
        <v>2</v>
      </c>
      <c r="P845">
        <v>10</v>
      </c>
      <c r="Q845">
        <v>3</v>
      </c>
      <c r="R845">
        <v>8</v>
      </c>
      <c r="S845">
        <v>0</v>
      </c>
      <c r="T845">
        <v>1</v>
      </c>
      <c r="U845">
        <v>20</v>
      </c>
      <c r="V845">
        <v>3</v>
      </c>
    </row>
    <row r="846" spans="1:22" x14ac:dyDescent="0.25">
      <c r="A846" t="s">
        <v>7580</v>
      </c>
      <c r="B846" t="s">
        <v>6564</v>
      </c>
      <c r="C846" t="s">
        <v>6562</v>
      </c>
      <c r="E846" t="s">
        <v>7581</v>
      </c>
      <c r="F846" t="s">
        <v>5927</v>
      </c>
      <c r="G846" t="s">
        <v>7582</v>
      </c>
      <c r="H846">
        <v>4</v>
      </c>
      <c r="I846">
        <v>3</v>
      </c>
      <c r="J846">
        <v>3</v>
      </c>
      <c r="K846">
        <v>0</v>
      </c>
      <c r="L846">
        <v>0</v>
      </c>
      <c r="M846">
        <v>0</v>
      </c>
      <c r="N846">
        <v>0</v>
      </c>
      <c r="O846">
        <v>0</v>
      </c>
      <c r="P846">
        <v>0</v>
      </c>
      <c r="Q846">
        <v>0</v>
      </c>
      <c r="R846">
        <v>0</v>
      </c>
      <c r="S846">
        <v>0</v>
      </c>
      <c r="T846">
        <v>0</v>
      </c>
      <c r="U846">
        <v>2</v>
      </c>
      <c r="V846">
        <v>0</v>
      </c>
    </row>
    <row r="847" spans="1:22" x14ac:dyDescent="0.25">
      <c r="A847" t="s">
        <v>7535</v>
      </c>
      <c r="B847" t="s">
        <v>6564</v>
      </c>
      <c r="C847" t="s">
        <v>6562</v>
      </c>
      <c r="E847" t="s">
        <v>7536</v>
      </c>
      <c r="F847" t="s">
        <v>5931</v>
      </c>
      <c r="G847" t="s">
        <v>6567</v>
      </c>
      <c r="H847">
        <v>2</v>
      </c>
      <c r="I847">
        <v>2</v>
      </c>
      <c r="J847">
        <v>0</v>
      </c>
      <c r="K847">
        <v>0</v>
      </c>
      <c r="L847">
        <v>0</v>
      </c>
      <c r="M847">
        <v>0</v>
      </c>
      <c r="N847">
        <v>0</v>
      </c>
      <c r="O847">
        <v>0</v>
      </c>
      <c r="P847">
        <v>0</v>
      </c>
      <c r="Q847">
        <v>0</v>
      </c>
      <c r="R847">
        <v>4</v>
      </c>
      <c r="S847">
        <v>0</v>
      </c>
      <c r="T847">
        <v>0</v>
      </c>
      <c r="U847">
        <v>0</v>
      </c>
      <c r="V847">
        <v>0</v>
      </c>
    </row>
    <row r="848" spans="1:22" x14ac:dyDescent="0.25">
      <c r="A848" t="s">
        <v>5936</v>
      </c>
      <c r="B848" t="s">
        <v>6564</v>
      </c>
      <c r="C848" t="s">
        <v>6562</v>
      </c>
      <c r="E848" t="s">
        <v>8871</v>
      </c>
      <c r="F848" t="s">
        <v>5935</v>
      </c>
      <c r="G848" t="s">
        <v>6567</v>
      </c>
      <c r="H848">
        <v>12</v>
      </c>
      <c r="I848">
        <v>4</v>
      </c>
      <c r="J848">
        <v>8</v>
      </c>
      <c r="K848">
        <v>0</v>
      </c>
      <c r="L848">
        <v>0</v>
      </c>
      <c r="M848">
        <v>0</v>
      </c>
      <c r="N848">
        <v>0</v>
      </c>
      <c r="O848">
        <v>0</v>
      </c>
      <c r="P848">
        <v>0</v>
      </c>
      <c r="Q848">
        <v>0</v>
      </c>
      <c r="R848">
        <v>4</v>
      </c>
      <c r="S848">
        <v>3</v>
      </c>
      <c r="T848">
        <v>2</v>
      </c>
      <c r="U848">
        <v>1</v>
      </c>
      <c r="V848">
        <v>0</v>
      </c>
    </row>
    <row r="849" spans="1:22" x14ac:dyDescent="0.25">
      <c r="A849" t="s">
        <v>5942</v>
      </c>
      <c r="B849" t="s">
        <v>6564</v>
      </c>
      <c r="C849" t="s">
        <v>6562</v>
      </c>
      <c r="E849" t="s">
        <v>6745</v>
      </c>
      <c r="F849" t="s">
        <v>5941</v>
      </c>
      <c r="G849" t="s">
        <v>6567</v>
      </c>
      <c r="H849">
        <v>20</v>
      </c>
      <c r="I849">
        <v>15</v>
      </c>
      <c r="J849">
        <v>5</v>
      </c>
      <c r="K849">
        <v>12</v>
      </c>
      <c r="L849">
        <v>0</v>
      </c>
      <c r="M849">
        <v>1</v>
      </c>
      <c r="N849">
        <v>1</v>
      </c>
      <c r="O849">
        <v>2</v>
      </c>
      <c r="P849">
        <v>4</v>
      </c>
      <c r="Q849">
        <v>0</v>
      </c>
      <c r="R849">
        <v>0</v>
      </c>
      <c r="S849">
        <v>9</v>
      </c>
      <c r="T849">
        <v>3</v>
      </c>
      <c r="U849">
        <v>0</v>
      </c>
      <c r="V849">
        <v>0</v>
      </c>
    </row>
    <row r="850" spans="1:22" x14ac:dyDescent="0.25">
      <c r="A850" t="s">
        <v>6687</v>
      </c>
      <c r="B850" t="s">
        <v>6564</v>
      </c>
      <c r="C850" t="s">
        <v>6562</v>
      </c>
      <c r="E850" t="s">
        <v>6688</v>
      </c>
      <c r="F850" t="s">
        <v>5944</v>
      </c>
      <c r="G850" t="s">
        <v>6567</v>
      </c>
      <c r="H850">
        <v>41</v>
      </c>
      <c r="I850">
        <v>34</v>
      </c>
      <c r="J850">
        <v>9</v>
      </c>
      <c r="K850">
        <v>4</v>
      </c>
      <c r="L850">
        <v>3</v>
      </c>
      <c r="M850">
        <v>2</v>
      </c>
      <c r="N850">
        <v>3</v>
      </c>
      <c r="O850">
        <v>0</v>
      </c>
      <c r="P850">
        <v>0</v>
      </c>
      <c r="Q850">
        <v>3</v>
      </c>
      <c r="R850">
        <v>0</v>
      </c>
      <c r="S850">
        <v>1</v>
      </c>
      <c r="T850">
        <v>2</v>
      </c>
      <c r="U850">
        <v>0</v>
      </c>
      <c r="V850">
        <v>0</v>
      </c>
    </row>
    <row r="851" spans="1:22" x14ac:dyDescent="0.25">
      <c r="A851" t="s">
        <v>6970</v>
      </c>
      <c r="B851" t="s">
        <v>6564</v>
      </c>
      <c r="C851" t="s">
        <v>6562</v>
      </c>
      <c r="E851" t="s">
        <v>6971</v>
      </c>
      <c r="F851" t="s">
        <v>5949</v>
      </c>
      <c r="G851" t="s">
        <v>6567</v>
      </c>
      <c r="H851">
        <v>3</v>
      </c>
      <c r="I851">
        <v>1</v>
      </c>
      <c r="J851">
        <v>2</v>
      </c>
      <c r="K851">
        <v>0</v>
      </c>
      <c r="L851">
        <v>0</v>
      </c>
      <c r="M851">
        <v>0</v>
      </c>
      <c r="N851">
        <v>0</v>
      </c>
      <c r="O851">
        <v>0</v>
      </c>
      <c r="P851">
        <v>0</v>
      </c>
      <c r="Q851">
        <v>0</v>
      </c>
      <c r="R851">
        <v>4</v>
      </c>
      <c r="S851">
        <v>0</v>
      </c>
      <c r="T851">
        <v>0</v>
      </c>
      <c r="U851">
        <v>1</v>
      </c>
      <c r="V851">
        <v>0</v>
      </c>
    </row>
    <row r="852" spans="1:22" x14ac:dyDescent="0.25">
      <c r="A852" t="s">
        <v>5962</v>
      </c>
      <c r="B852" t="s">
        <v>6564</v>
      </c>
      <c r="C852" t="s">
        <v>6562</v>
      </c>
      <c r="E852" t="s">
        <v>8872</v>
      </c>
      <c r="F852" t="s">
        <v>5961</v>
      </c>
      <c r="G852" t="s">
        <v>8873</v>
      </c>
      <c r="H852">
        <v>6</v>
      </c>
      <c r="I852">
        <v>6</v>
      </c>
      <c r="J852">
        <v>0</v>
      </c>
      <c r="K852">
        <v>0</v>
      </c>
      <c r="L852">
        <v>0</v>
      </c>
      <c r="M852">
        <v>0</v>
      </c>
      <c r="N852">
        <v>0</v>
      </c>
      <c r="O852">
        <v>0</v>
      </c>
      <c r="P852">
        <v>0</v>
      </c>
      <c r="Q852">
        <v>0</v>
      </c>
      <c r="R852">
        <v>1</v>
      </c>
      <c r="S852">
        <v>0</v>
      </c>
      <c r="T852">
        <v>0</v>
      </c>
      <c r="U852">
        <v>3</v>
      </c>
      <c r="V852">
        <v>8</v>
      </c>
    </row>
    <row r="853" spans="1:22" x14ac:dyDescent="0.25">
      <c r="A853" t="s">
        <v>5976</v>
      </c>
      <c r="B853" t="s">
        <v>6564</v>
      </c>
      <c r="C853" t="s">
        <v>6562</v>
      </c>
      <c r="E853" t="s">
        <v>8874</v>
      </c>
      <c r="F853" t="s">
        <v>5975</v>
      </c>
      <c r="G853" t="s">
        <v>6567</v>
      </c>
      <c r="H853">
        <v>13</v>
      </c>
      <c r="I853">
        <v>9</v>
      </c>
      <c r="J853">
        <v>5</v>
      </c>
      <c r="K853">
        <v>0</v>
      </c>
      <c r="L853">
        <v>0</v>
      </c>
      <c r="M853">
        <v>0</v>
      </c>
      <c r="N853">
        <v>0</v>
      </c>
      <c r="O853">
        <v>0</v>
      </c>
      <c r="P853">
        <v>0</v>
      </c>
      <c r="Q853">
        <v>1</v>
      </c>
      <c r="R853">
        <v>16</v>
      </c>
      <c r="S853">
        <v>1</v>
      </c>
      <c r="T853">
        <v>0</v>
      </c>
      <c r="U853">
        <v>0</v>
      </c>
      <c r="V853">
        <v>0</v>
      </c>
    </row>
    <row r="854" spans="1:22" x14ac:dyDescent="0.25">
      <c r="A854" t="s">
        <v>6989</v>
      </c>
      <c r="B854" t="s">
        <v>6564</v>
      </c>
      <c r="C854" t="s">
        <v>6562</v>
      </c>
      <c r="E854" t="s">
        <v>6990</v>
      </c>
      <c r="F854" t="s">
        <v>5980</v>
      </c>
      <c r="G854" t="s">
        <v>6567</v>
      </c>
      <c r="H854">
        <v>14</v>
      </c>
      <c r="I854">
        <v>9</v>
      </c>
      <c r="J854">
        <v>7</v>
      </c>
      <c r="K854">
        <v>0</v>
      </c>
      <c r="L854">
        <v>0</v>
      </c>
      <c r="M854">
        <v>3</v>
      </c>
      <c r="N854">
        <v>0</v>
      </c>
      <c r="O854">
        <v>0</v>
      </c>
      <c r="P854">
        <v>2</v>
      </c>
      <c r="Q854">
        <v>0</v>
      </c>
      <c r="R854">
        <v>0</v>
      </c>
      <c r="S854">
        <v>0</v>
      </c>
      <c r="T854">
        <v>0</v>
      </c>
      <c r="U854">
        <v>0</v>
      </c>
      <c r="V854">
        <v>4</v>
      </c>
    </row>
    <row r="855" spans="1:22" x14ac:dyDescent="0.25">
      <c r="A855" t="s">
        <v>5985</v>
      </c>
      <c r="B855" t="s">
        <v>6564</v>
      </c>
      <c r="C855" t="s">
        <v>6562</v>
      </c>
      <c r="E855" t="s">
        <v>8875</v>
      </c>
      <c r="F855" t="s">
        <v>5984</v>
      </c>
      <c r="G855" t="s">
        <v>6567</v>
      </c>
      <c r="H855">
        <v>3</v>
      </c>
      <c r="I855">
        <v>2</v>
      </c>
      <c r="J855">
        <v>1</v>
      </c>
      <c r="K855">
        <v>0</v>
      </c>
      <c r="L855">
        <v>0</v>
      </c>
      <c r="M855">
        <v>0</v>
      </c>
      <c r="N855">
        <v>1</v>
      </c>
      <c r="O855">
        <v>0</v>
      </c>
      <c r="P855">
        <v>0</v>
      </c>
      <c r="Q855">
        <v>0</v>
      </c>
      <c r="R855">
        <v>0</v>
      </c>
      <c r="S855">
        <v>0</v>
      </c>
      <c r="T855">
        <v>0</v>
      </c>
      <c r="U855">
        <v>0</v>
      </c>
      <c r="V855">
        <v>1</v>
      </c>
    </row>
    <row r="856" spans="1:22" x14ac:dyDescent="0.25">
      <c r="A856" t="s">
        <v>5987</v>
      </c>
      <c r="B856" t="s">
        <v>6564</v>
      </c>
      <c r="C856" t="s">
        <v>6562</v>
      </c>
      <c r="E856" t="s">
        <v>8876</v>
      </c>
      <c r="F856" t="s">
        <v>5986</v>
      </c>
      <c r="G856" t="s">
        <v>6567</v>
      </c>
      <c r="H856">
        <v>1</v>
      </c>
      <c r="I856">
        <v>1</v>
      </c>
      <c r="J856">
        <v>0</v>
      </c>
      <c r="K856">
        <v>0</v>
      </c>
      <c r="L856">
        <v>0</v>
      </c>
      <c r="M856">
        <v>0</v>
      </c>
      <c r="N856">
        <v>0</v>
      </c>
      <c r="O856">
        <v>0</v>
      </c>
      <c r="P856">
        <v>0</v>
      </c>
      <c r="Q856">
        <v>0</v>
      </c>
      <c r="R856">
        <v>1</v>
      </c>
      <c r="S856">
        <v>0</v>
      </c>
      <c r="T856">
        <v>0</v>
      </c>
      <c r="U856">
        <v>0</v>
      </c>
      <c r="V856">
        <v>0</v>
      </c>
    </row>
    <row r="857" spans="1:22" x14ac:dyDescent="0.25">
      <c r="A857" t="s">
        <v>8877</v>
      </c>
      <c r="B857" t="s">
        <v>6564</v>
      </c>
      <c r="C857" t="s">
        <v>6562</v>
      </c>
      <c r="E857" t="s">
        <v>8878</v>
      </c>
      <c r="F857" t="s">
        <v>8879</v>
      </c>
      <c r="G857" t="s">
        <v>6567</v>
      </c>
      <c r="H857">
        <v>124</v>
      </c>
      <c r="I857">
        <v>88</v>
      </c>
      <c r="J857">
        <v>37</v>
      </c>
      <c r="K857">
        <v>0</v>
      </c>
      <c r="L857">
        <v>0</v>
      </c>
      <c r="M857">
        <v>5</v>
      </c>
      <c r="N857">
        <v>29</v>
      </c>
      <c r="O857">
        <v>2</v>
      </c>
      <c r="P857">
        <v>27</v>
      </c>
      <c r="Q857">
        <v>9</v>
      </c>
      <c r="R857">
        <v>11</v>
      </c>
      <c r="S857">
        <v>13</v>
      </c>
      <c r="T857">
        <v>34</v>
      </c>
      <c r="U857">
        <v>9</v>
      </c>
      <c r="V857">
        <v>9</v>
      </c>
    </row>
    <row r="858" spans="1:22" x14ac:dyDescent="0.25">
      <c r="A858" t="s">
        <v>8880</v>
      </c>
      <c r="B858" t="s">
        <v>6564</v>
      </c>
      <c r="C858" t="s">
        <v>6562</v>
      </c>
      <c r="E858" t="s">
        <v>8881</v>
      </c>
      <c r="F858" t="s">
        <v>6002</v>
      </c>
      <c r="G858" t="s">
        <v>8882</v>
      </c>
      <c r="H858">
        <v>4</v>
      </c>
      <c r="I858">
        <v>2</v>
      </c>
      <c r="J858">
        <v>2</v>
      </c>
      <c r="K858">
        <v>0</v>
      </c>
      <c r="L858">
        <v>0</v>
      </c>
      <c r="M858">
        <v>0</v>
      </c>
      <c r="N858">
        <v>0</v>
      </c>
      <c r="O858">
        <v>0</v>
      </c>
      <c r="P858">
        <v>0</v>
      </c>
      <c r="Q858">
        <v>0</v>
      </c>
      <c r="R858">
        <v>0</v>
      </c>
      <c r="S858">
        <v>1</v>
      </c>
      <c r="T858">
        <v>0</v>
      </c>
      <c r="U858">
        <v>3</v>
      </c>
      <c r="V858">
        <v>0</v>
      </c>
    </row>
    <row r="859" spans="1:22" x14ac:dyDescent="0.25">
      <c r="A859" t="s">
        <v>6005</v>
      </c>
      <c r="B859" t="s">
        <v>6564</v>
      </c>
      <c r="C859" t="s">
        <v>6562</v>
      </c>
      <c r="E859" t="s">
        <v>7033</v>
      </c>
      <c r="F859" t="s">
        <v>6004</v>
      </c>
      <c r="G859" t="s">
        <v>6567</v>
      </c>
      <c r="H859">
        <v>5</v>
      </c>
      <c r="I859">
        <v>4</v>
      </c>
      <c r="J859">
        <v>3</v>
      </c>
      <c r="K859">
        <v>0</v>
      </c>
      <c r="L859">
        <v>0</v>
      </c>
      <c r="M859">
        <v>2</v>
      </c>
      <c r="N859">
        <v>0</v>
      </c>
      <c r="O859">
        <v>0</v>
      </c>
      <c r="P859">
        <v>0</v>
      </c>
      <c r="Q859">
        <v>0</v>
      </c>
      <c r="R859">
        <v>0</v>
      </c>
      <c r="S859">
        <v>1</v>
      </c>
      <c r="T859">
        <v>0</v>
      </c>
      <c r="U859">
        <v>0</v>
      </c>
      <c r="V859">
        <v>0</v>
      </c>
    </row>
    <row r="860" spans="1:22" x14ac:dyDescent="0.25">
      <c r="A860" t="s">
        <v>6018</v>
      </c>
      <c r="B860" t="s">
        <v>6564</v>
      </c>
      <c r="C860" t="s">
        <v>6562</v>
      </c>
      <c r="E860" t="s">
        <v>6770</v>
      </c>
      <c r="F860" t="s">
        <v>6017</v>
      </c>
      <c r="G860" t="s">
        <v>6567</v>
      </c>
      <c r="H860">
        <v>35</v>
      </c>
      <c r="I860">
        <v>22</v>
      </c>
      <c r="J860">
        <v>14</v>
      </c>
      <c r="K860">
        <v>19</v>
      </c>
      <c r="L860">
        <v>12</v>
      </c>
      <c r="M860">
        <v>0</v>
      </c>
      <c r="N860">
        <v>1</v>
      </c>
      <c r="O860">
        <v>8</v>
      </c>
      <c r="P860">
        <v>10</v>
      </c>
      <c r="Q860">
        <v>0</v>
      </c>
      <c r="R860">
        <v>2</v>
      </c>
      <c r="S860">
        <v>2</v>
      </c>
      <c r="T860">
        <v>0</v>
      </c>
      <c r="U860">
        <v>3</v>
      </c>
      <c r="V860">
        <v>1</v>
      </c>
    </row>
    <row r="861" spans="1:22" x14ac:dyDescent="0.25">
      <c r="A861" t="s">
        <v>6032</v>
      </c>
      <c r="B861" t="s">
        <v>6564</v>
      </c>
      <c r="C861" t="s">
        <v>6562</v>
      </c>
      <c r="E861" t="s">
        <v>6947</v>
      </c>
      <c r="F861" t="s">
        <v>6031</v>
      </c>
      <c r="G861" t="s">
        <v>6948</v>
      </c>
      <c r="H861">
        <v>7</v>
      </c>
      <c r="I861">
        <v>5</v>
      </c>
      <c r="J861">
        <v>3</v>
      </c>
      <c r="K861">
        <v>5</v>
      </c>
      <c r="L861">
        <v>0</v>
      </c>
      <c r="M861">
        <v>0</v>
      </c>
      <c r="N861">
        <v>0</v>
      </c>
      <c r="O861">
        <v>0</v>
      </c>
      <c r="P861">
        <v>0</v>
      </c>
      <c r="Q861">
        <v>0</v>
      </c>
      <c r="R861">
        <v>4</v>
      </c>
      <c r="S861">
        <v>0</v>
      </c>
      <c r="T861">
        <v>0</v>
      </c>
      <c r="U861">
        <v>0</v>
      </c>
      <c r="V861">
        <v>0</v>
      </c>
    </row>
    <row r="862" spans="1:22" x14ac:dyDescent="0.25">
      <c r="A862" t="s">
        <v>6039</v>
      </c>
      <c r="B862" t="s">
        <v>6564</v>
      </c>
      <c r="C862" t="s">
        <v>6562</v>
      </c>
      <c r="E862" t="s">
        <v>6999</v>
      </c>
      <c r="F862" t="s">
        <v>6038</v>
      </c>
      <c r="G862" t="s">
        <v>7000</v>
      </c>
      <c r="H862">
        <v>7</v>
      </c>
      <c r="I862">
        <v>5</v>
      </c>
      <c r="J862">
        <v>4</v>
      </c>
      <c r="K862">
        <v>0</v>
      </c>
      <c r="L862">
        <v>0</v>
      </c>
      <c r="M862">
        <v>0</v>
      </c>
      <c r="N862">
        <v>3</v>
      </c>
      <c r="O862">
        <v>0</v>
      </c>
      <c r="P862">
        <v>0</v>
      </c>
      <c r="Q862">
        <v>15</v>
      </c>
      <c r="R862">
        <v>0</v>
      </c>
      <c r="S862">
        <v>0</v>
      </c>
      <c r="T862">
        <v>0</v>
      </c>
      <c r="U862">
        <v>0</v>
      </c>
      <c r="V862">
        <v>0</v>
      </c>
    </row>
    <row r="863" spans="1:22" x14ac:dyDescent="0.25">
      <c r="A863" t="s">
        <v>8883</v>
      </c>
      <c r="B863" t="s">
        <v>6564</v>
      </c>
      <c r="C863" t="s">
        <v>6562</v>
      </c>
      <c r="E863" t="s">
        <v>8884</v>
      </c>
      <c r="F863" t="s">
        <v>8885</v>
      </c>
      <c r="G863" t="s">
        <v>8886</v>
      </c>
      <c r="H863">
        <v>7</v>
      </c>
      <c r="I863">
        <v>4</v>
      </c>
      <c r="J863">
        <v>3</v>
      </c>
      <c r="K863">
        <v>0</v>
      </c>
      <c r="L863">
        <v>0</v>
      </c>
      <c r="M863">
        <v>0</v>
      </c>
      <c r="N863">
        <v>0</v>
      </c>
      <c r="O863">
        <v>0</v>
      </c>
      <c r="P863">
        <v>0</v>
      </c>
      <c r="Q863">
        <v>0</v>
      </c>
      <c r="R863">
        <v>0</v>
      </c>
      <c r="S863">
        <v>0</v>
      </c>
      <c r="T863">
        <v>1</v>
      </c>
      <c r="U863">
        <v>0</v>
      </c>
      <c r="V863">
        <v>0</v>
      </c>
    </row>
    <row r="864" spans="1:22" x14ac:dyDescent="0.25">
      <c r="A864" t="s">
        <v>6046</v>
      </c>
      <c r="B864" t="s">
        <v>6564</v>
      </c>
      <c r="C864" t="s">
        <v>6562</v>
      </c>
      <c r="E864" t="s">
        <v>7200</v>
      </c>
      <c r="F864" t="s">
        <v>6045</v>
      </c>
      <c r="G864" t="s">
        <v>7201</v>
      </c>
      <c r="H864">
        <v>4</v>
      </c>
      <c r="I864">
        <v>3</v>
      </c>
      <c r="J864">
        <v>2</v>
      </c>
      <c r="K864">
        <v>0</v>
      </c>
      <c r="L864">
        <v>0</v>
      </c>
      <c r="M864">
        <v>0</v>
      </c>
      <c r="N864">
        <v>0</v>
      </c>
      <c r="O864">
        <v>4</v>
      </c>
      <c r="P864">
        <v>0</v>
      </c>
      <c r="Q864">
        <v>0</v>
      </c>
      <c r="R864">
        <v>1</v>
      </c>
      <c r="S864">
        <v>0</v>
      </c>
      <c r="T864">
        <v>1</v>
      </c>
      <c r="U864">
        <v>0</v>
      </c>
      <c r="V864">
        <v>0</v>
      </c>
    </row>
    <row r="865" spans="1:22" x14ac:dyDescent="0.25">
      <c r="A865" t="s">
        <v>6052</v>
      </c>
      <c r="B865" t="s">
        <v>6564</v>
      </c>
      <c r="C865" t="s">
        <v>6562</v>
      </c>
      <c r="E865" t="s">
        <v>7289</v>
      </c>
      <c r="F865" t="s">
        <v>6051</v>
      </c>
      <c r="G865" t="s">
        <v>7290</v>
      </c>
      <c r="H865">
        <v>11</v>
      </c>
      <c r="I865">
        <v>9</v>
      </c>
      <c r="J865">
        <v>4</v>
      </c>
      <c r="K865">
        <v>1</v>
      </c>
      <c r="L865">
        <v>0</v>
      </c>
      <c r="M865">
        <v>3</v>
      </c>
      <c r="N865">
        <v>0</v>
      </c>
      <c r="O865">
        <v>1</v>
      </c>
      <c r="P865">
        <v>0</v>
      </c>
      <c r="Q865">
        <v>0</v>
      </c>
      <c r="R865">
        <v>3</v>
      </c>
      <c r="S865">
        <v>2</v>
      </c>
      <c r="T865">
        <v>0</v>
      </c>
      <c r="U865">
        <v>0</v>
      </c>
      <c r="V865">
        <v>7</v>
      </c>
    </row>
    <row r="866" spans="1:22" x14ac:dyDescent="0.25">
      <c r="A866" t="s">
        <v>6067</v>
      </c>
      <c r="B866" t="s">
        <v>6564</v>
      </c>
      <c r="C866" t="s">
        <v>6562</v>
      </c>
      <c r="E866" t="s">
        <v>8887</v>
      </c>
      <c r="F866" t="s">
        <v>6066</v>
      </c>
      <c r="G866" t="s">
        <v>6567</v>
      </c>
      <c r="H866">
        <v>18</v>
      </c>
      <c r="I866">
        <v>0</v>
      </c>
      <c r="J866">
        <v>18</v>
      </c>
      <c r="K866">
        <v>0</v>
      </c>
      <c r="L866">
        <v>24</v>
      </c>
      <c r="M866">
        <v>0</v>
      </c>
      <c r="N866">
        <v>0</v>
      </c>
      <c r="O866">
        <v>0</v>
      </c>
      <c r="P866">
        <v>0</v>
      </c>
      <c r="Q866">
        <v>0</v>
      </c>
      <c r="R866">
        <v>0</v>
      </c>
      <c r="S866">
        <v>0</v>
      </c>
      <c r="T866">
        <v>0</v>
      </c>
      <c r="U866">
        <v>0</v>
      </c>
      <c r="V866">
        <v>1</v>
      </c>
    </row>
    <row r="867" spans="1:22" x14ac:dyDescent="0.25">
      <c r="A867" t="s">
        <v>8888</v>
      </c>
      <c r="B867" t="s">
        <v>6564</v>
      </c>
      <c r="C867" t="s">
        <v>6562</v>
      </c>
      <c r="E867" t="s">
        <v>8889</v>
      </c>
      <c r="F867" t="s">
        <v>8890</v>
      </c>
      <c r="G867" t="s">
        <v>8891</v>
      </c>
      <c r="H867">
        <v>2</v>
      </c>
      <c r="I867">
        <v>2</v>
      </c>
      <c r="J867">
        <v>0</v>
      </c>
      <c r="K867">
        <v>0</v>
      </c>
      <c r="L867">
        <v>0</v>
      </c>
      <c r="M867">
        <v>0</v>
      </c>
      <c r="N867">
        <v>2</v>
      </c>
      <c r="O867">
        <v>0</v>
      </c>
      <c r="P867">
        <v>0</v>
      </c>
      <c r="Q867">
        <v>0</v>
      </c>
      <c r="R867">
        <v>0</v>
      </c>
      <c r="S867">
        <v>0</v>
      </c>
      <c r="T867">
        <v>0</v>
      </c>
      <c r="U867">
        <v>0</v>
      </c>
      <c r="V867">
        <v>0</v>
      </c>
    </row>
    <row r="868" spans="1:22" x14ac:dyDescent="0.25">
      <c r="A868" t="s">
        <v>8892</v>
      </c>
      <c r="B868" t="s">
        <v>6564</v>
      </c>
      <c r="C868" t="s">
        <v>6562</v>
      </c>
      <c r="E868" t="s">
        <v>8893</v>
      </c>
      <c r="F868" t="s">
        <v>8894</v>
      </c>
      <c r="G868" t="s">
        <v>6567</v>
      </c>
      <c r="H868">
        <v>22</v>
      </c>
      <c r="I868">
        <v>17</v>
      </c>
      <c r="J868">
        <v>6</v>
      </c>
      <c r="K868">
        <v>0</v>
      </c>
      <c r="L868">
        <v>0</v>
      </c>
      <c r="M868">
        <v>4</v>
      </c>
      <c r="N868">
        <v>0</v>
      </c>
      <c r="O868">
        <v>0</v>
      </c>
      <c r="P868">
        <v>15</v>
      </c>
      <c r="Q868">
        <v>7</v>
      </c>
      <c r="R868">
        <v>1</v>
      </c>
      <c r="S868">
        <v>2</v>
      </c>
      <c r="T868">
        <v>1</v>
      </c>
      <c r="U868">
        <v>1</v>
      </c>
      <c r="V868">
        <v>0</v>
      </c>
    </row>
    <row r="869" spans="1:22" x14ac:dyDescent="0.25">
      <c r="A869" t="s">
        <v>6075</v>
      </c>
      <c r="B869" t="s">
        <v>6564</v>
      </c>
      <c r="C869" t="s">
        <v>6562</v>
      </c>
      <c r="E869" t="s">
        <v>8895</v>
      </c>
      <c r="F869" t="s">
        <v>6074</v>
      </c>
      <c r="G869" t="s">
        <v>8896</v>
      </c>
      <c r="H869">
        <v>5</v>
      </c>
      <c r="I869">
        <v>4</v>
      </c>
      <c r="J869">
        <v>3</v>
      </c>
      <c r="K869">
        <v>0</v>
      </c>
      <c r="L869">
        <v>0</v>
      </c>
      <c r="M869">
        <v>0</v>
      </c>
      <c r="N869">
        <v>0</v>
      </c>
      <c r="O869">
        <v>3</v>
      </c>
      <c r="P869">
        <v>0</v>
      </c>
      <c r="Q869">
        <v>0</v>
      </c>
      <c r="R869">
        <v>0</v>
      </c>
      <c r="S869">
        <v>0</v>
      </c>
      <c r="T869">
        <v>0</v>
      </c>
      <c r="U869">
        <v>0</v>
      </c>
      <c r="V869">
        <v>0</v>
      </c>
    </row>
    <row r="870" spans="1:22" x14ac:dyDescent="0.25">
      <c r="A870" t="s">
        <v>8897</v>
      </c>
      <c r="B870" t="s">
        <v>6564</v>
      </c>
      <c r="C870" t="s">
        <v>6562</v>
      </c>
      <c r="E870" t="s">
        <v>8898</v>
      </c>
      <c r="F870" t="s">
        <v>1992</v>
      </c>
      <c r="G870" t="s">
        <v>8899</v>
      </c>
      <c r="H870">
        <v>1</v>
      </c>
      <c r="I870">
        <v>0</v>
      </c>
      <c r="J870">
        <v>1</v>
      </c>
      <c r="K870">
        <v>0</v>
      </c>
      <c r="L870">
        <v>0</v>
      </c>
      <c r="M870">
        <v>0</v>
      </c>
      <c r="N870">
        <v>0</v>
      </c>
      <c r="O870">
        <v>0</v>
      </c>
      <c r="P870">
        <v>0</v>
      </c>
      <c r="Q870">
        <v>0</v>
      </c>
      <c r="R870">
        <v>0</v>
      </c>
      <c r="S870">
        <v>0</v>
      </c>
      <c r="T870">
        <v>3</v>
      </c>
      <c r="U870">
        <v>0</v>
      </c>
      <c r="V870">
        <v>0</v>
      </c>
    </row>
    <row r="871" spans="1:22" x14ac:dyDescent="0.25">
      <c r="A871" t="s">
        <v>6081</v>
      </c>
      <c r="B871" t="s">
        <v>6564</v>
      </c>
      <c r="C871" t="s">
        <v>6562</v>
      </c>
      <c r="E871" t="s">
        <v>8900</v>
      </c>
      <c r="F871" t="s">
        <v>6080</v>
      </c>
      <c r="G871" t="s">
        <v>8901</v>
      </c>
      <c r="H871">
        <v>17</v>
      </c>
      <c r="I871">
        <v>17</v>
      </c>
      <c r="J871">
        <v>0</v>
      </c>
      <c r="K871">
        <v>0</v>
      </c>
      <c r="L871">
        <v>1</v>
      </c>
      <c r="M871">
        <v>7</v>
      </c>
      <c r="N871">
        <v>0</v>
      </c>
      <c r="O871">
        <v>0</v>
      </c>
      <c r="P871">
        <v>0</v>
      </c>
      <c r="Q871">
        <v>2</v>
      </c>
      <c r="R871">
        <v>1</v>
      </c>
      <c r="S871">
        <v>4</v>
      </c>
      <c r="T871">
        <v>0</v>
      </c>
      <c r="U871">
        <v>7</v>
      </c>
      <c r="V871">
        <v>0</v>
      </c>
    </row>
    <row r="872" spans="1:22" x14ac:dyDescent="0.25">
      <c r="A872" t="s">
        <v>8902</v>
      </c>
      <c r="B872" t="s">
        <v>6564</v>
      </c>
      <c r="C872" t="s">
        <v>6562</v>
      </c>
      <c r="E872" t="s">
        <v>8903</v>
      </c>
      <c r="F872" t="s">
        <v>6082</v>
      </c>
      <c r="G872" t="s">
        <v>8904</v>
      </c>
      <c r="H872">
        <v>13</v>
      </c>
      <c r="I872">
        <v>12</v>
      </c>
      <c r="J872">
        <v>3</v>
      </c>
      <c r="K872">
        <v>0</v>
      </c>
      <c r="L872">
        <v>0</v>
      </c>
      <c r="M872">
        <v>0</v>
      </c>
      <c r="N872">
        <v>0</v>
      </c>
      <c r="O872">
        <v>3</v>
      </c>
      <c r="P872">
        <v>2</v>
      </c>
      <c r="Q872">
        <v>8</v>
      </c>
      <c r="R872">
        <v>0</v>
      </c>
      <c r="S872">
        <v>4</v>
      </c>
      <c r="T872">
        <v>4</v>
      </c>
      <c r="U872">
        <v>12</v>
      </c>
      <c r="V872">
        <v>0</v>
      </c>
    </row>
    <row r="873" spans="1:22" x14ac:dyDescent="0.25">
      <c r="A873" t="s">
        <v>6088</v>
      </c>
      <c r="B873" t="s">
        <v>6564</v>
      </c>
      <c r="C873" t="s">
        <v>6562</v>
      </c>
      <c r="E873" t="s">
        <v>7126</v>
      </c>
      <c r="F873" t="s">
        <v>6087</v>
      </c>
      <c r="G873" t="s">
        <v>6567</v>
      </c>
      <c r="H873">
        <v>11</v>
      </c>
      <c r="I873">
        <v>8</v>
      </c>
      <c r="J873">
        <v>5</v>
      </c>
      <c r="K873">
        <v>0</v>
      </c>
      <c r="L873">
        <v>0</v>
      </c>
      <c r="M873">
        <v>0</v>
      </c>
      <c r="N873">
        <v>0</v>
      </c>
      <c r="O873">
        <v>4</v>
      </c>
      <c r="P873">
        <v>0</v>
      </c>
      <c r="Q873">
        <v>0</v>
      </c>
      <c r="R873">
        <v>0</v>
      </c>
      <c r="S873">
        <v>4</v>
      </c>
      <c r="T873">
        <v>7</v>
      </c>
      <c r="U873">
        <v>0</v>
      </c>
      <c r="V873">
        <v>8</v>
      </c>
    </row>
    <row r="874" spans="1:22" x14ac:dyDescent="0.25">
      <c r="A874" t="s">
        <v>8905</v>
      </c>
      <c r="B874" t="s">
        <v>6564</v>
      </c>
      <c r="C874" t="s">
        <v>6562</v>
      </c>
      <c r="E874" t="s">
        <v>8906</v>
      </c>
      <c r="F874" t="s">
        <v>8907</v>
      </c>
      <c r="G874" t="s">
        <v>8908</v>
      </c>
      <c r="H874">
        <v>2</v>
      </c>
      <c r="I874">
        <v>1</v>
      </c>
      <c r="J874">
        <v>1</v>
      </c>
      <c r="K874">
        <v>0</v>
      </c>
      <c r="L874">
        <v>0</v>
      </c>
      <c r="M874">
        <v>0</v>
      </c>
      <c r="N874">
        <v>0</v>
      </c>
      <c r="O874">
        <v>0</v>
      </c>
      <c r="P874">
        <v>0</v>
      </c>
      <c r="Q874">
        <v>0</v>
      </c>
      <c r="R874">
        <v>0</v>
      </c>
      <c r="S874">
        <v>0</v>
      </c>
      <c r="T874">
        <v>0</v>
      </c>
      <c r="U874">
        <v>2</v>
      </c>
      <c r="V874">
        <v>0</v>
      </c>
    </row>
    <row r="875" spans="1:22" x14ac:dyDescent="0.25">
      <c r="A875" t="s">
        <v>6098</v>
      </c>
      <c r="B875" t="s">
        <v>6564</v>
      </c>
      <c r="C875" t="s">
        <v>6562</v>
      </c>
      <c r="E875" t="s">
        <v>7385</v>
      </c>
      <c r="F875" t="s">
        <v>6097</v>
      </c>
      <c r="G875" t="s">
        <v>7386</v>
      </c>
      <c r="H875">
        <v>7</v>
      </c>
      <c r="I875">
        <v>6</v>
      </c>
      <c r="J875">
        <v>1</v>
      </c>
      <c r="K875">
        <v>0</v>
      </c>
      <c r="L875">
        <v>0</v>
      </c>
      <c r="M875">
        <v>1</v>
      </c>
      <c r="N875">
        <v>3</v>
      </c>
      <c r="O875">
        <v>1</v>
      </c>
      <c r="P875">
        <v>0</v>
      </c>
      <c r="Q875">
        <v>0</v>
      </c>
      <c r="R875">
        <v>0</v>
      </c>
      <c r="S875">
        <v>0</v>
      </c>
      <c r="T875">
        <v>0</v>
      </c>
      <c r="U875">
        <v>0</v>
      </c>
      <c r="V875">
        <v>0</v>
      </c>
    </row>
    <row r="876" spans="1:22" x14ac:dyDescent="0.25">
      <c r="A876" t="s">
        <v>8909</v>
      </c>
      <c r="B876" t="s">
        <v>6564</v>
      </c>
      <c r="C876" t="s">
        <v>6562</v>
      </c>
      <c r="F876" t="s">
        <v>8910</v>
      </c>
      <c r="G876" t="s">
        <v>6567</v>
      </c>
      <c r="H876">
        <v>3</v>
      </c>
      <c r="I876">
        <v>3</v>
      </c>
      <c r="J876">
        <v>0</v>
      </c>
      <c r="K876">
        <v>0</v>
      </c>
      <c r="L876">
        <v>0</v>
      </c>
      <c r="M876">
        <v>0</v>
      </c>
      <c r="N876">
        <v>0</v>
      </c>
      <c r="O876">
        <v>0</v>
      </c>
      <c r="P876">
        <v>0</v>
      </c>
      <c r="Q876">
        <v>0</v>
      </c>
      <c r="R876">
        <v>0</v>
      </c>
      <c r="S876">
        <v>0</v>
      </c>
      <c r="T876">
        <v>0</v>
      </c>
      <c r="U876">
        <v>0</v>
      </c>
      <c r="V876">
        <v>1</v>
      </c>
    </row>
    <row r="877" spans="1:22" x14ac:dyDescent="0.25">
      <c r="A877" t="s">
        <v>6112</v>
      </c>
      <c r="B877" t="s">
        <v>6564</v>
      </c>
      <c r="C877" t="s">
        <v>6562</v>
      </c>
      <c r="E877" t="s">
        <v>7206</v>
      </c>
      <c r="F877" t="s">
        <v>6111</v>
      </c>
      <c r="G877" t="s">
        <v>7207</v>
      </c>
      <c r="H877">
        <v>8</v>
      </c>
      <c r="I877">
        <v>5</v>
      </c>
      <c r="J877">
        <v>3</v>
      </c>
      <c r="K877">
        <v>3</v>
      </c>
      <c r="L877">
        <v>0</v>
      </c>
      <c r="M877">
        <v>0</v>
      </c>
      <c r="N877">
        <v>0</v>
      </c>
      <c r="O877">
        <v>0</v>
      </c>
      <c r="P877">
        <v>0</v>
      </c>
      <c r="Q877">
        <v>0</v>
      </c>
      <c r="R877">
        <v>0</v>
      </c>
      <c r="S877">
        <v>0</v>
      </c>
      <c r="T877">
        <v>1</v>
      </c>
      <c r="U877">
        <v>1</v>
      </c>
      <c r="V877">
        <v>0</v>
      </c>
    </row>
    <row r="878" spans="1:22" x14ac:dyDescent="0.25">
      <c r="A878" t="s">
        <v>6132</v>
      </c>
      <c r="B878" t="s">
        <v>6564</v>
      </c>
      <c r="C878" t="s">
        <v>6562</v>
      </c>
      <c r="E878" t="s">
        <v>8027</v>
      </c>
      <c r="F878" t="s">
        <v>6131</v>
      </c>
      <c r="G878" t="s">
        <v>8028</v>
      </c>
      <c r="H878">
        <v>1</v>
      </c>
      <c r="I878">
        <v>1</v>
      </c>
      <c r="J878">
        <v>0</v>
      </c>
      <c r="K878">
        <v>0</v>
      </c>
      <c r="L878">
        <v>0</v>
      </c>
      <c r="M878">
        <v>0</v>
      </c>
      <c r="N878">
        <v>0</v>
      </c>
      <c r="O878">
        <v>0</v>
      </c>
      <c r="P878">
        <v>0</v>
      </c>
      <c r="Q878">
        <v>3</v>
      </c>
      <c r="R878">
        <v>0</v>
      </c>
      <c r="S878">
        <v>0</v>
      </c>
      <c r="T878">
        <v>0</v>
      </c>
      <c r="U878">
        <v>0</v>
      </c>
      <c r="V878">
        <v>0</v>
      </c>
    </row>
    <row r="879" spans="1:22" x14ac:dyDescent="0.25">
      <c r="A879" t="s">
        <v>6141</v>
      </c>
      <c r="B879" t="s">
        <v>6564</v>
      </c>
      <c r="C879" t="s">
        <v>6562</v>
      </c>
      <c r="E879" t="s">
        <v>8911</v>
      </c>
      <c r="F879" t="s">
        <v>6140</v>
      </c>
      <c r="G879" t="s">
        <v>8912</v>
      </c>
      <c r="H879">
        <v>3</v>
      </c>
      <c r="I879">
        <v>3</v>
      </c>
      <c r="J879">
        <v>0</v>
      </c>
      <c r="K879">
        <v>1</v>
      </c>
      <c r="L879">
        <v>0</v>
      </c>
      <c r="M879">
        <v>0</v>
      </c>
      <c r="N879">
        <v>0</v>
      </c>
      <c r="O879">
        <v>0</v>
      </c>
      <c r="P879">
        <v>0</v>
      </c>
      <c r="Q879">
        <v>0</v>
      </c>
      <c r="R879">
        <v>0</v>
      </c>
      <c r="S879">
        <v>0</v>
      </c>
      <c r="T879">
        <v>0</v>
      </c>
      <c r="U879">
        <v>0</v>
      </c>
      <c r="V879">
        <v>0</v>
      </c>
    </row>
    <row r="880" spans="1:22" x14ac:dyDescent="0.25">
      <c r="A880" t="s">
        <v>6163</v>
      </c>
      <c r="B880" t="s">
        <v>6564</v>
      </c>
      <c r="C880" t="s">
        <v>6562</v>
      </c>
      <c r="E880" t="s">
        <v>6743</v>
      </c>
      <c r="F880" t="s">
        <v>6162</v>
      </c>
      <c r="G880" t="s">
        <v>6744</v>
      </c>
      <c r="H880">
        <v>44</v>
      </c>
      <c r="I880">
        <v>28</v>
      </c>
      <c r="J880">
        <v>17</v>
      </c>
      <c r="K880">
        <v>7</v>
      </c>
      <c r="L880">
        <v>6</v>
      </c>
      <c r="M880">
        <v>0</v>
      </c>
      <c r="N880">
        <v>8</v>
      </c>
      <c r="O880">
        <v>1</v>
      </c>
      <c r="P880">
        <v>1</v>
      </c>
      <c r="Q880">
        <v>4</v>
      </c>
      <c r="R880">
        <v>2</v>
      </c>
      <c r="S880">
        <v>4</v>
      </c>
      <c r="T880">
        <v>1</v>
      </c>
      <c r="U880">
        <v>3</v>
      </c>
      <c r="V880">
        <v>11</v>
      </c>
    </row>
    <row r="881" spans="1:22" x14ac:dyDescent="0.25">
      <c r="A881" t="s">
        <v>6168</v>
      </c>
      <c r="B881" t="s">
        <v>6564</v>
      </c>
      <c r="C881" t="s">
        <v>6562</v>
      </c>
      <c r="E881" t="s">
        <v>8913</v>
      </c>
      <c r="F881" t="s">
        <v>6167</v>
      </c>
      <c r="G881" t="s">
        <v>8914</v>
      </c>
      <c r="H881">
        <v>4</v>
      </c>
      <c r="I881">
        <v>4</v>
      </c>
      <c r="J881">
        <v>0</v>
      </c>
      <c r="K881">
        <v>0</v>
      </c>
      <c r="L881">
        <v>0</v>
      </c>
      <c r="M881">
        <v>3</v>
      </c>
      <c r="N881">
        <v>0</v>
      </c>
      <c r="O881">
        <v>0</v>
      </c>
      <c r="P881">
        <v>0</v>
      </c>
      <c r="Q881">
        <v>0</v>
      </c>
      <c r="R881">
        <v>0</v>
      </c>
      <c r="S881">
        <v>0</v>
      </c>
      <c r="T881">
        <v>0</v>
      </c>
      <c r="U881">
        <v>0</v>
      </c>
      <c r="V881">
        <v>1</v>
      </c>
    </row>
    <row r="882" spans="1:22" x14ac:dyDescent="0.25">
      <c r="A882" t="s">
        <v>6174</v>
      </c>
      <c r="B882" t="s">
        <v>6564</v>
      </c>
      <c r="C882" t="s">
        <v>6562</v>
      </c>
      <c r="E882" t="s">
        <v>8915</v>
      </c>
      <c r="F882" t="s">
        <v>6173</v>
      </c>
      <c r="G882" t="s">
        <v>6567</v>
      </c>
      <c r="H882">
        <v>3</v>
      </c>
      <c r="I882">
        <v>0</v>
      </c>
      <c r="J882">
        <v>3</v>
      </c>
      <c r="K882">
        <v>0</v>
      </c>
      <c r="L882">
        <v>0</v>
      </c>
      <c r="M882">
        <v>0</v>
      </c>
      <c r="N882">
        <v>0</v>
      </c>
      <c r="O882">
        <v>1</v>
      </c>
      <c r="P882">
        <v>0</v>
      </c>
      <c r="Q882">
        <v>0</v>
      </c>
      <c r="R882">
        <v>0</v>
      </c>
      <c r="S882">
        <v>0</v>
      </c>
      <c r="T882">
        <v>0</v>
      </c>
      <c r="U882">
        <v>0</v>
      </c>
      <c r="V882">
        <v>0</v>
      </c>
    </row>
    <row r="883" spans="1:22" x14ac:dyDescent="0.25">
      <c r="A883" t="s">
        <v>6180</v>
      </c>
      <c r="B883" t="s">
        <v>6564</v>
      </c>
      <c r="C883" t="s">
        <v>6562</v>
      </c>
      <c r="E883" t="s">
        <v>6790</v>
      </c>
      <c r="F883" t="s">
        <v>6179</v>
      </c>
      <c r="G883" t="s">
        <v>6791</v>
      </c>
      <c r="H883">
        <v>9</v>
      </c>
      <c r="I883">
        <v>7</v>
      </c>
      <c r="J883">
        <v>4</v>
      </c>
      <c r="K883">
        <v>0</v>
      </c>
      <c r="L883">
        <v>0</v>
      </c>
      <c r="M883">
        <v>0</v>
      </c>
      <c r="N883">
        <v>0</v>
      </c>
      <c r="O883">
        <v>0</v>
      </c>
      <c r="P883">
        <v>0</v>
      </c>
      <c r="Q883">
        <v>0</v>
      </c>
      <c r="R883">
        <v>0</v>
      </c>
      <c r="S883">
        <v>4</v>
      </c>
      <c r="T883">
        <v>0</v>
      </c>
      <c r="U883">
        <v>1</v>
      </c>
      <c r="V883">
        <v>1</v>
      </c>
    </row>
    <row r="884" spans="1:22" x14ac:dyDescent="0.25">
      <c r="A884" t="s">
        <v>6182</v>
      </c>
      <c r="B884" t="s">
        <v>6564</v>
      </c>
      <c r="C884" t="s">
        <v>6562</v>
      </c>
      <c r="E884" t="s">
        <v>7723</v>
      </c>
      <c r="F884" t="s">
        <v>6181</v>
      </c>
      <c r="G884" t="s">
        <v>7724</v>
      </c>
      <c r="H884">
        <v>3</v>
      </c>
      <c r="I884">
        <v>2</v>
      </c>
      <c r="J884">
        <v>1</v>
      </c>
      <c r="K884">
        <v>0</v>
      </c>
      <c r="L884">
        <v>0</v>
      </c>
      <c r="M884">
        <v>1</v>
      </c>
      <c r="N884">
        <v>0</v>
      </c>
      <c r="O884">
        <v>0</v>
      </c>
      <c r="P884">
        <v>0</v>
      </c>
      <c r="Q884">
        <v>0</v>
      </c>
      <c r="R884">
        <v>0</v>
      </c>
      <c r="S884">
        <v>0</v>
      </c>
      <c r="T884">
        <v>0</v>
      </c>
      <c r="U884">
        <v>0</v>
      </c>
      <c r="V884">
        <v>0</v>
      </c>
    </row>
    <row r="885" spans="1:22" x14ac:dyDescent="0.25">
      <c r="A885" t="s">
        <v>6184</v>
      </c>
      <c r="B885" t="s">
        <v>6564</v>
      </c>
      <c r="C885" t="s">
        <v>6562</v>
      </c>
      <c r="E885" t="s">
        <v>8916</v>
      </c>
      <c r="F885" t="s">
        <v>6183</v>
      </c>
      <c r="G885" t="s">
        <v>6567</v>
      </c>
      <c r="H885">
        <v>3</v>
      </c>
      <c r="I885">
        <v>0</v>
      </c>
      <c r="J885">
        <v>0</v>
      </c>
      <c r="K885">
        <v>0</v>
      </c>
      <c r="L885">
        <v>0</v>
      </c>
      <c r="M885">
        <v>0</v>
      </c>
      <c r="N885">
        <v>0</v>
      </c>
      <c r="O885">
        <v>0</v>
      </c>
      <c r="P885">
        <v>0</v>
      </c>
      <c r="Q885">
        <v>0</v>
      </c>
      <c r="R885">
        <v>0</v>
      </c>
      <c r="S885">
        <v>0</v>
      </c>
      <c r="T885">
        <v>3</v>
      </c>
      <c r="U885">
        <v>0</v>
      </c>
      <c r="V885">
        <v>0</v>
      </c>
    </row>
    <row r="886" spans="1:22" x14ac:dyDescent="0.25">
      <c r="A886" t="s">
        <v>6186</v>
      </c>
      <c r="B886" t="s">
        <v>6564</v>
      </c>
      <c r="C886" t="s">
        <v>6562</v>
      </c>
      <c r="E886" t="s">
        <v>8917</v>
      </c>
      <c r="F886" t="s">
        <v>6185</v>
      </c>
      <c r="G886" t="s">
        <v>8918</v>
      </c>
      <c r="H886">
        <v>1</v>
      </c>
      <c r="I886">
        <v>0</v>
      </c>
      <c r="J886">
        <v>1</v>
      </c>
      <c r="K886">
        <v>0</v>
      </c>
      <c r="L886">
        <v>0</v>
      </c>
      <c r="M886">
        <v>0</v>
      </c>
      <c r="N886">
        <v>0</v>
      </c>
      <c r="O886">
        <v>4</v>
      </c>
      <c r="P886">
        <v>0</v>
      </c>
      <c r="Q886">
        <v>0</v>
      </c>
      <c r="R886">
        <v>0</v>
      </c>
      <c r="S886">
        <v>0</v>
      </c>
      <c r="T886">
        <v>0</v>
      </c>
      <c r="U886">
        <v>0</v>
      </c>
      <c r="V886">
        <v>0</v>
      </c>
    </row>
    <row r="887" spans="1:22" x14ac:dyDescent="0.25">
      <c r="A887" t="s">
        <v>6188</v>
      </c>
      <c r="B887" t="s">
        <v>6564</v>
      </c>
      <c r="C887" t="s">
        <v>6562</v>
      </c>
      <c r="E887" t="s">
        <v>8919</v>
      </c>
      <c r="F887" t="s">
        <v>6187</v>
      </c>
      <c r="G887" t="s">
        <v>6567</v>
      </c>
      <c r="H887">
        <v>2</v>
      </c>
      <c r="I887">
        <v>1</v>
      </c>
      <c r="J887">
        <v>1</v>
      </c>
      <c r="K887">
        <v>0</v>
      </c>
      <c r="L887">
        <v>0</v>
      </c>
      <c r="M887">
        <v>0</v>
      </c>
      <c r="N887">
        <v>0</v>
      </c>
      <c r="O887">
        <v>0</v>
      </c>
      <c r="P887">
        <v>0</v>
      </c>
      <c r="Q887">
        <v>0</v>
      </c>
      <c r="R887">
        <v>0</v>
      </c>
      <c r="S887">
        <v>0</v>
      </c>
      <c r="T887">
        <v>1</v>
      </c>
      <c r="U887">
        <v>0</v>
      </c>
      <c r="V887">
        <v>0</v>
      </c>
    </row>
    <row r="888" spans="1:22" x14ac:dyDescent="0.25">
      <c r="A888" t="s">
        <v>6200</v>
      </c>
      <c r="B888" t="s">
        <v>6564</v>
      </c>
      <c r="C888" t="s">
        <v>6562</v>
      </c>
      <c r="E888" t="s">
        <v>7856</v>
      </c>
      <c r="F888" t="s">
        <v>6199</v>
      </c>
      <c r="G888" t="s">
        <v>6567</v>
      </c>
      <c r="H888">
        <v>2</v>
      </c>
      <c r="I888">
        <v>2</v>
      </c>
      <c r="J888">
        <v>0</v>
      </c>
      <c r="K888">
        <v>0</v>
      </c>
      <c r="L888">
        <v>0</v>
      </c>
      <c r="M888">
        <v>0</v>
      </c>
      <c r="N888">
        <v>0</v>
      </c>
      <c r="O888">
        <v>0</v>
      </c>
      <c r="P888">
        <v>2</v>
      </c>
      <c r="Q888">
        <v>0</v>
      </c>
      <c r="R888">
        <v>0</v>
      </c>
      <c r="S888">
        <v>0</v>
      </c>
      <c r="T888">
        <v>0</v>
      </c>
      <c r="U888">
        <v>0</v>
      </c>
      <c r="V888">
        <v>0</v>
      </c>
    </row>
    <row r="889" spans="1:22" x14ac:dyDescent="0.25">
      <c r="A889" t="s">
        <v>6213</v>
      </c>
      <c r="B889" t="s">
        <v>6564</v>
      </c>
      <c r="C889" t="s">
        <v>6562</v>
      </c>
      <c r="E889" t="s">
        <v>7821</v>
      </c>
      <c r="F889" t="s">
        <v>6212</v>
      </c>
      <c r="G889" t="s">
        <v>6567</v>
      </c>
      <c r="H889">
        <v>9</v>
      </c>
      <c r="I889">
        <v>7</v>
      </c>
      <c r="J889">
        <v>3</v>
      </c>
      <c r="K889">
        <v>0</v>
      </c>
      <c r="L889">
        <v>0</v>
      </c>
      <c r="M889">
        <v>0</v>
      </c>
      <c r="N889">
        <v>3</v>
      </c>
      <c r="O889">
        <v>0</v>
      </c>
      <c r="P889">
        <v>0</v>
      </c>
      <c r="Q889">
        <v>0</v>
      </c>
      <c r="R889">
        <v>0</v>
      </c>
      <c r="S889">
        <v>5</v>
      </c>
      <c r="T889">
        <v>0</v>
      </c>
      <c r="U889">
        <v>0</v>
      </c>
      <c r="V889">
        <v>0</v>
      </c>
    </row>
    <row r="890" spans="1:22" x14ac:dyDescent="0.25">
      <c r="A890" t="s">
        <v>6216</v>
      </c>
      <c r="B890" t="s">
        <v>6564</v>
      </c>
      <c r="C890" t="s">
        <v>6562</v>
      </c>
      <c r="E890" t="s">
        <v>8920</v>
      </c>
      <c r="F890" t="s">
        <v>6215</v>
      </c>
      <c r="G890" t="s">
        <v>6567</v>
      </c>
      <c r="H890">
        <v>6</v>
      </c>
      <c r="I890">
        <v>3</v>
      </c>
      <c r="J890">
        <v>3</v>
      </c>
      <c r="K890">
        <v>2</v>
      </c>
      <c r="L890">
        <v>0</v>
      </c>
      <c r="M890">
        <v>1</v>
      </c>
      <c r="N890">
        <v>1</v>
      </c>
      <c r="O890">
        <v>1</v>
      </c>
      <c r="P890">
        <v>0</v>
      </c>
      <c r="Q890">
        <v>1</v>
      </c>
      <c r="R890">
        <v>0</v>
      </c>
      <c r="S890">
        <v>0</v>
      </c>
      <c r="T890">
        <v>1</v>
      </c>
      <c r="U890">
        <v>0</v>
      </c>
      <c r="V890">
        <v>0</v>
      </c>
    </row>
    <row r="891" spans="1:22" x14ac:dyDescent="0.25">
      <c r="A891" t="s">
        <v>6226</v>
      </c>
      <c r="B891" t="s">
        <v>6564</v>
      </c>
      <c r="C891" t="s">
        <v>6562</v>
      </c>
      <c r="E891" t="s">
        <v>8921</v>
      </c>
      <c r="F891" t="s">
        <v>6225</v>
      </c>
      <c r="G891" t="s">
        <v>6567</v>
      </c>
      <c r="H891">
        <v>1</v>
      </c>
      <c r="I891">
        <v>1</v>
      </c>
      <c r="J891">
        <v>0</v>
      </c>
      <c r="K891">
        <v>0</v>
      </c>
      <c r="L891">
        <v>0</v>
      </c>
      <c r="M891">
        <v>0</v>
      </c>
      <c r="N891">
        <v>0</v>
      </c>
      <c r="O891">
        <v>0</v>
      </c>
      <c r="P891">
        <v>1</v>
      </c>
      <c r="Q891">
        <v>0</v>
      </c>
      <c r="R891">
        <v>0</v>
      </c>
      <c r="S891">
        <v>0</v>
      </c>
      <c r="T891">
        <v>0</v>
      </c>
      <c r="U891">
        <v>0</v>
      </c>
      <c r="V891">
        <v>0</v>
      </c>
    </row>
    <row r="892" spans="1:22" x14ac:dyDescent="0.25">
      <c r="A892" t="s">
        <v>6229</v>
      </c>
      <c r="B892" t="s">
        <v>6564</v>
      </c>
      <c r="C892" t="s">
        <v>6562</v>
      </c>
      <c r="E892" t="s">
        <v>6915</v>
      </c>
      <c r="F892" t="s">
        <v>6228</v>
      </c>
      <c r="G892" t="s">
        <v>6567</v>
      </c>
      <c r="H892">
        <v>3</v>
      </c>
      <c r="I892">
        <v>3</v>
      </c>
      <c r="J892">
        <v>0</v>
      </c>
      <c r="K892">
        <v>0</v>
      </c>
      <c r="L892">
        <v>0</v>
      </c>
      <c r="M892">
        <v>1</v>
      </c>
      <c r="N892">
        <v>0</v>
      </c>
      <c r="O892">
        <v>0</v>
      </c>
      <c r="P892">
        <v>0</v>
      </c>
      <c r="Q892">
        <v>0</v>
      </c>
      <c r="R892">
        <v>0</v>
      </c>
      <c r="S892">
        <v>0</v>
      </c>
      <c r="T892">
        <v>0</v>
      </c>
      <c r="U892">
        <v>0</v>
      </c>
      <c r="V892">
        <v>0</v>
      </c>
    </row>
    <row r="893" spans="1:22" x14ac:dyDescent="0.25">
      <c r="A893" t="s">
        <v>6234</v>
      </c>
      <c r="B893" t="s">
        <v>6564</v>
      </c>
      <c r="C893" t="s">
        <v>6562</v>
      </c>
      <c r="E893" t="s">
        <v>6850</v>
      </c>
      <c r="F893" t="s">
        <v>6233</v>
      </c>
      <c r="G893" t="s">
        <v>6567</v>
      </c>
      <c r="H893">
        <v>48</v>
      </c>
      <c r="I893">
        <v>33</v>
      </c>
      <c r="J893">
        <v>16</v>
      </c>
      <c r="K893">
        <v>2</v>
      </c>
      <c r="L893">
        <v>0</v>
      </c>
      <c r="M893">
        <v>17</v>
      </c>
      <c r="N893">
        <v>1</v>
      </c>
      <c r="O893">
        <v>2</v>
      </c>
      <c r="P893">
        <v>17</v>
      </c>
      <c r="Q893">
        <v>0</v>
      </c>
      <c r="R893">
        <v>8</v>
      </c>
      <c r="S893">
        <v>3</v>
      </c>
      <c r="T893">
        <v>5</v>
      </c>
      <c r="U893">
        <v>4</v>
      </c>
      <c r="V893">
        <v>8</v>
      </c>
    </row>
    <row r="894" spans="1:22" x14ac:dyDescent="0.25">
      <c r="A894" t="s">
        <v>6241</v>
      </c>
      <c r="B894" t="s">
        <v>6564</v>
      </c>
      <c r="C894" t="s">
        <v>6562</v>
      </c>
      <c r="E894" t="s">
        <v>8922</v>
      </c>
      <c r="F894" t="s">
        <v>6240</v>
      </c>
      <c r="G894" t="s">
        <v>6567</v>
      </c>
      <c r="H894">
        <v>3</v>
      </c>
      <c r="I894">
        <v>3</v>
      </c>
      <c r="J894">
        <v>0</v>
      </c>
      <c r="K894">
        <v>0</v>
      </c>
      <c r="L894">
        <v>0</v>
      </c>
      <c r="M894">
        <v>0</v>
      </c>
      <c r="N894">
        <v>0</v>
      </c>
      <c r="O894">
        <v>0</v>
      </c>
      <c r="P894">
        <v>0</v>
      </c>
      <c r="Q894">
        <v>0</v>
      </c>
      <c r="R894">
        <v>0</v>
      </c>
      <c r="S894">
        <v>0</v>
      </c>
      <c r="T894">
        <v>0</v>
      </c>
      <c r="U894">
        <v>1</v>
      </c>
      <c r="V894">
        <v>0</v>
      </c>
    </row>
    <row r="895" spans="1:22" x14ac:dyDescent="0.25">
      <c r="A895" t="s">
        <v>6271</v>
      </c>
      <c r="B895" t="s">
        <v>6564</v>
      </c>
      <c r="C895" t="s">
        <v>6562</v>
      </c>
      <c r="E895" t="s">
        <v>7553</v>
      </c>
      <c r="F895" t="s">
        <v>6270</v>
      </c>
      <c r="G895" t="s">
        <v>7554</v>
      </c>
      <c r="H895">
        <v>6</v>
      </c>
      <c r="I895">
        <v>4</v>
      </c>
      <c r="J895">
        <v>4</v>
      </c>
      <c r="K895">
        <v>15</v>
      </c>
      <c r="L895">
        <v>0</v>
      </c>
      <c r="M895">
        <v>0</v>
      </c>
      <c r="N895">
        <v>0</v>
      </c>
      <c r="O895">
        <v>0</v>
      </c>
      <c r="P895">
        <v>0</v>
      </c>
      <c r="Q895">
        <v>0</v>
      </c>
      <c r="R895">
        <v>0</v>
      </c>
      <c r="S895">
        <v>0</v>
      </c>
      <c r="T895">
        <v>0</v>
      </c>
      <c r="U895">
        <v>0</v>
      </c>
      <c r="V895">
        <v>0</v>
      </c>
    </row>
    <row r="896" spans="1:22" x14ac:dyDescent="0.25">
      <c r="A896" t="s">
        <v>6273</v>
      </c>
      <c r="B896" t="s">
        <v>6564</v>
      </c>
      <c r="C896" t="s">
        <v>6562</v>
      </c>
      <c r="E896" t="s">
        <v>7969</v>
      </c>
      <c r="F896" t="s">
        <v>6272</v>
      </c>
      <c r="G896" t="s">
        <v>7970</v>
      </c>
      <c r="H896">
        <v>4</v>
      </c>
      <c r="I896">
        <v>4</v>
      </c>
      <c r="J896">
        <v>0</v>
      </c>
      <c r="K896">
        <v>0</v>
      </c>
      <c r="L896">
        <v>0</v>
      </c>
      <c r="M896">
        <v>4</v>
      </c>
      <c r="N896">
        <v>4</v>
      </c>
      <c r="O896">
        <v>0</v>
      </c>
      <c r="P896">
        <v>0</v>
      </c>
      <c r="Q896">
        <v>0</v>
      </c>
      <c r="R896">
        <v>0</v>
      </c>
      <c r="S896">
        <v>0</v>
      </c>
      <c r="T896">
        <v>0</v>
      </c>
      <c r="U896">
        <v>0</v>
      </c>
      <c r="V896">
        <v>0</v>
      </c>
    </row>
    <row r="897" spans="1:22" x14ac:dyDescent="0.25">
      <c r="A897" t="s">
        <v>6655</v>
      </c>
      <c r="B897" t="s">
        <v>6564</v>
      </c>
      <c r="C897" t="s">
        <v>6562</v>
      </c>
      <c r="E897" t="s">
        <v>6656</v>
      </c>
      <c r="F897" t="s">
        <v>6340</v>
      </c>
      <c r="G897" t="s">
        <v>6657</v>
      </c>
      <c r="H897">
        <v>9</v>
      </c>
      <c r="I897">
        <v>6</v>
      </c>
      <c r="J897">
        <v>3</v>
      </c>
      <c r="K897">
        <v>0</v>
      </c>
      <c r="L897">
        <v>7</v>
      </c>
      <c r="M897">
        <v>1</v>
      </c>
      <c r="N897">
        <v>0</v>
      </c>
      <c r="O897">
        <v>1</v>
      </c>
      <c r="P897">
        <v>0</v>
      </c>
      <c r="Q897">
        <v>0</v>
      </c>
      <c r="R897">
        <v>0</v>
      </c>
      <c r="S897">
        <v>1</v>
      </c>
      <c r="T897">
        <v>3</v>
      </c>
      <c r="U897">
        <v>0</v>
      </c>
      <c r="V897">
        <v>7</v>
      </c>
    </row>
    <row r="898" spans="1:22" x14ac:dyDescent="0.25">
      <c r="A898" t="s">
        <v>6281</v>
      </c>
      <c r="B898" t="s">
        <v>6564</v>
      </c>
      <c r="C898" t="s">
        <v>6562</v>
      </c>
      <c r="E898" t="s">
        <v>8923</v>
      </c>
      <c r="F898" t="s">
        <v>6280</v>
      </c>
      <c r="G898" t="s">
        <v>6567</v>
      </c>
      <c r="H898">
        <v>3</v>
      </c>
      <c r="I898">
        <v>3</v>
      </c>
      <c r="J898">
        <v>0</v>
      </c>
      <c r="K898">
        <v>0</v>
      </c>
      <c r="L898">
        <v>0</v>
      </c>
      <c r="M898">
        <v>0</v>
      </c>
      <c r="N898">
        <v>0</v>
      </c>
      <c r="O898">
        <v>0</v>
      </c>
      <c r="P898">
        <v>0</v>
      </c>
      <c r="Q898">
        <v>0</v>
      </c>
      <c r="R898">
        <v>0</v>
      </c>
      <c r="S898">
        <v>4</v>
      </c>
      <c r="T898">
        <v>0</v>
      </c>
      <c r="U898">
        <v>0</v>
      </c>
      <c r="V898">
        <v>0</v>
      </c>
    </row>
    <row r="899" spans="1:22" x14ac:dyDescent="0.25">
      <c r="A899" t="s">
        <v>6292</v>
      </c>
      <c r="B899" t="s">
        <v>6564</v>
      </c>
      <c r="C899" t="s">
        <v>6562</v>
      </c>
      <c r="E899" t="s">
        <v>8924</v>
      </c>
      <c r="F899" t="s">
        <v>6291</v>
      </c>
      <c r="G899" t="s">
        <v>6567</v>
      </c>
      <c r="H899">
        <v>7</v>
      </c>
      <c r="I899">
        <v>1</v>
      </c>
      <c r="J899">
        <v>6</v>
      </c>
      <c r="K899">
        <v>0</v>
      </c>
      <c r="L899">
        <v>0</v>
      </c>
      <c r="M899">
        <v>8</v>
      </c>
      <c r="N899">
        <v>0</v>
      </c>
      <c r="O899">
        <v>0</v>
      </c>
      <c r="P899">
        <v>0</v>
      </c>
      <c r="Q899">
        <v>0</v>
      </c>
      <c r="R899">
        <v>0</v>
      </c>
      <c r="S899">
        <v>0</v>
      </c>
      <c r="T899">
        <v>0</v>
      </c>
      <c r="U899">
        <v>1</v>
      </c>
      <c r="V899">
        <v>0</v>
      </c>
    </row>
    <row r="900" spans="1:22" x14ac:dyDescent="0.25">
      <c r="A900" t="s">
        <v>8925</v>
      </c>
      <c r="B900" t="s">
        <v>6564</v>
      </c>
      <c r="C900" t="s">
        <v>6562</v>
      </c>
      <c r="E900" t="s">
        <v>8926</v>
      </c>
      <c r="F900" t="s">
        <v>8927</v>
      </c>
      <c r="G900" t="s">
        <v>8928</v>
      </c>
      <c r="H900">
        <v>12</v>
      </c>
      <c r="I900">
        <v>9</v>
      </c>
      <c r="J900">
        <v>4</v>
      </c>
      <c r="K900">
        <v>0</v>
      </c>
      <c r="L900">
        <v>0</v>
      </c>
      <c r="M900">
        <v>8</v>
      </c>
      <c r="N900">
        <v>0</v>
      </c>
      <c r="O900">
        <v>0</v>
      </c>
      <c r="P900">
        <v>0</v>
      </c>
      <c r="Q900">
        <v>0</v>
      </c>
      <c r="R900">
        <v>0</v>
      </c>
      <c r="S900">
        <v>0</v>
      </c>
      <c r="T900">
        <v>0</v>
      </c>
      <c r="U900">
        <v>2</v>
      </c>
      <c r="V900">
        <v>0</v>
      </c>
    </row>
    <row r="901" spans="1:22" x14ac:dyDescent="0.25">
      <c r="A901" t="s">
        <v>7493</v>
      </c>
      <c r="B901" t="s">
        <v>6564</v>
      </c>
      <c r="C901" t="s">
        <v>6562</v>
      </c>
      <c r="E901" t="s">
        <v>7494</v>
      </c>
      <c r="F901" t="s">
        <v>6295</v>
      </c>
      <c r="G901" t="s">
        <v>7495</v>
      </c>
      <c r="H901">
        <v>3</v>
      </c>
      <c r="I901">
        <v>3</v>
      </c>
      <c r="J901">
        <v>0</v>
      </c>
      <c r="K901">
        <v>0</v>
      </c>
      <c r="L901">
        <v>0</v>
      </c>
      <c r="M901">
        <v>0</v>
      </c>
      <c r="N901">
        <v>0</v>
      </c>
      <c r="O901">
        <v>0</v>
      </c>
      <c r="P901">
        <v>0</v>
      </c>
      <c r="Q901">
        <v>0</v>
      </c>
      <c r="R901">
        <v>0</v>
      </c>
      <c r="S901">
        <v>4</v>
      </c>
      <c r="T901">
        <v>0</v>
      </c>
      <c r="U901">
        <v>0</v>
      </c>
      <c r="V901">
        <v>0</v>
      </c>
    </row>
    <row r="902" spans="1:22" x14ac:dyDescent="0.25">
      <c r="A902" t="s">
        <v>6310</v>
      </c>
      <c r="B902" t="s">
        <v>6564</v>
      </c>
      <c r="C902" t="s">
        <v>6562</v>
      </c>
      <c r="E902" t="s">
        <v>7890</v>
      </c>
      <c r="F902" t="s">
        <v>6309</v>
      </c>
      <c r="G902" t="s">
        <v>6567</v>
      </c>
      <c r="H902">
        <v>3</v>
      </c>
      <c r="I902">
        <v>3</v>
      </c>
      <c r="J902">
        <v>0</v>
      </c>
      <c r="K902">
        <v>0</v>
      </c>
      <c r="L902">
        <v>0</v>
      </c>
      <c r="M902">
        <v>0</v>
      </c>
      <c r="N902">
        <v>0</v>
      </c>
      <c r="O902">
        <v>0</v>
      </c>
      <c r="P902">
        <v>0</v>
      </c>
      <c r="Q902">
        <v>0</v>
      </c>
      <c r="R902">
        <v>0</v>
      </c>
      <c r="S902">
        <v>0</v>
      </c>
      <c r="T902">
        <v>0</v>
      </c>
      <c r="U902">
        <v>0</v>
      </c>
      <c r="V902">
        <v>1</v>
      </c>
    </row>
    <row r="903" spans="1:22" x14ac:dyDescent="0.25">
      <c r="A903" t="s">
        <v>6312</v>
      </c>
      <c r="B903" t="s">
        <v>6564</v>
      </c>
      <c r="C903" t="s">
        <v>6562</v>
      </c>
      <c r="E903" t="s">
        <v>7034</v>
      </c>
      <c r="F903" t="s">
        <v>6311</v>
      </c>
      <c r="G903" t="s">
        <v>6567</v>
      </c>
      <c r="H903">
        <v>4</v>
      </c>
      <c r="I903">
        <v>0</v>
      </c>
      <c r="J903">
        <v>4</v>
      </c>
      <c r="K903">
        <v>0</v>
      </c>
      <c r="L903">
        <v>0</v>
      </c>
      <c r="M903">
        <v>0</v>
      </c>
      <c r="N903">
        <v>0</v>
      </c>
      <c r="O903">
        <v>0</v>
      </c>
      <c r="P903">
        <v>0</v>
      </c>
      <c r="Q903">
        <v>0</v>
      </c>
      <c r="R903">
        <v>0</v>
      </c>
      <c r="S903">
        <v>0</v>
      </c>
      <c r="T903">
        <v>5</v>
      </c>
      <c r="U903">
        <v>0</v>
      </c>
      <c r="V903">
        <v>0</v>
      </c>
    </row>
    <row r="904" spans="1:22" x14ac:dyDescent="0.25">
      <c r="A904" t="s">
        <v>6314</v>
      </c>
      <c r="B904" t="s">
        <v>6564</v>
      </c>
      <c r="C904" t="s">
        <v>6562</v>
      </c>
      <c r="E904" t="s">
        <v>7232</v>
      </c>
      <c r="F904" t="s">
        <v>6313</v>
      </c>
      <c r="G904" t="s">
        <v>6567</v>
      </c>
      <c r="H904">
        <v>4</v>
      </c>
      <c r="I904">
        <v>2</v>
      </c>
      <c r="J904">
        <v>4</v>
      </c>
      <c r="K904">
        <v>0</v>
      </c>
      <c r="L904">
        <v>0</v>
      </c>
      <c r="M904">
        <v>0</v>
      </c>
      <c r="N904">
        <v>0</v>
      </c>
      <c r="O904">
        <v>7</v>
      </c>
      <c r="P904">
        <v>0</v>
      </c>
      <c r="Q904">
        <v>0</v>
      </c>
      <c r="R904">
        <v>0</v>
      </c>
      <c r="S904">
        <v>0</v>
      </c>
      <c r="T904">
        <v>2</v>
      </c>
      <c r="U904">
        <v>0</v>
      </c>
      <c r="V904">
        <v>2</v>
      </c>
    </row>
    <row r="905" spans="1:22" x14ac:dyDescent="0.25">
      <c r="A905" t="s">
        <v>6316</v>
      </c>
      <c r="B905" t="s">
        <v>6564</v>
      </c>
      <c r="C905" t="s">
        <v>6562</v>
      </c>
      <c r="E905" t="s">
        <v>7025</v>
      </c>
      <c r="F905" t="s">
        <v>6315</v>
      </c>
      <c r="G905" t="s">
        <v>6567</v>
      </c>
      <c r="H905">
        <v>35</v>
      </c>
      <c r="I905">
        <v>25</v>
      </c>
      <c r="J905">
        <v>10</v>
      </c>
      <c r="K905">
        <v>0</v>
      </c>
      <c r="L905">
        <v>0</v>
      </c>
      <c r="M905">
        <v>17</v>
      </c>
      <c r="N905">
        <v>0</v>
      </c>
      <c r="O905">
        <v>0</v>
      </c>
      <c r="P905">
        <v>0</v>
      </c>
      <c r="Q905">
        <v>0</v>
      </c>
      <c r="R905">
        <v>0</v>
      </c>
      <c r="S905">
        <v>1</v>
      </c>
      <c r="T905">
        <v>2</v>
      </c>
      <c r="U905">
        <v>7</v>
      </c>
      <c r="V905">
        <v>1</v>
      </c>
    </row>
    <row r="906" spans="1:22" x14ac:dyDescent="0.25">
      <c r="A906" t="s">
        <v>8929</v>
      </c>
      <c r="B906" t="s">
        <v>6564</v>
      </c>
      <c r="C906" t="s">
        <v>6562</v>
      </c>
      <c r="E906" t="s">
        <v>8930</v>
      </c>
      <c r="F906" t="s">
        <v>8931</v>
      </c>
      <c r="G906" t="s">
        <v>6567</v>
      </c>
      <c r="H906">
        <v>203</v>
      </c>
      <c r="I906">
        <v>0</v>
      </c>
      <c r="J906">
        <v>203</v>
      </c>
      <c r="K906">
        <v>9</v>
      </c>
      <c r="L906">
        <v>1</v>
      </c>
      <c r="M906">
        <v>4</v>
      </c>
      <c r="N906">
        <v>49</v>
      </c>
      <c r="O906">
        <v>2</v>
      </c>
      <c r="P906">
        <v>11</v>
      </c>
      <c r="Q906">
        <v>16</v>
      </c>
      <c r="R906">
        <v>8</v>
      </c>
      <c r="S906">
        <v>20</v>
      </c>
      <c r="T906">
        <v>22</v>
      </c>
      <c r="U906">
        <v>1</v>
      </c>
      <c r="V906">
        <v>34</v>
      </c>
    </row>
    <row r="907" spans="1:22" x14ac:dyDescent="0.25">
      <c r="A907" t="s">
        <v>6345</v>
      </c>
      <c r="B907" t="s">
        <v>6564</v>
      </c>
      <c r="C907" t="s">
        <v>6562</v>
      </c>
      <c r="E907" t="s">
        <v>6775</v>
      </c>
      <c r="F907" t="s">
        <v>6344</v>
      </c>
      <c r="G907" t="s">
        <v>6776</v>
      </c>
      <c r="H907">
        <v>3</v>
      </c>
      <c r="I907">
        <v>2</v>
      </c>
      <c r="J907">
        <v>1</v>
      </c>
      <c r="K907">
        <v>0</v>
      </c>
      <c r="L907">
        <v>5</v>
      </c>
      <c r="M907">
        <v>0</v>
      </c>
      <c r="N907">
        <v>0</v>
      </c>
      <c r="O907">
        <v>0</v>
      </c>
      <c r="P907">
        <v>0</v>
      </c>
      <c r="Q907">
        <v>0</v>
      </c>
      <c r="R907">
        <v>0</v>
      </c>
      <c r="S907">
        <v>0</v>
      </c>
      <c r="T907">
        <v>0</v>
      </c>
      <c r="U907">
        <v>0</v>
      </c>
      <c r="V907">
        <v>3</v>
      </c>
    </row>
    <row r="908" spans="1:22" x14ac:dyDescent="0.25">
      <c r="A908" t="s">
        <v>6347</v>
      </c>
      <c r="B908" t="s">
        <v>6564</v>
      </c>
      <c r="C908" t="s">
        <v>6562</v>
      </c>
      <c r="E908" t="s">
        <v>6707</v>
      </c>
      <c r="F908" t="s">
        <v>6346</v>
      </c>
      <c r="G908" t="s">
        <v>6708</v>
      </c>
      <c r="H908">
        <v>17</v>
      </c>
      <c r="I908">
        <v>10</v>
      </c>
      <c r="J908">
        <v>9</v>
      </c>
      <c r="K908">
        <v>13</v>
      </c>
      <c r="L908">
        <v>2</v>
      </c>
      <c r="M908">
        <v>0</v>
      </c>
      <c r="N908">
        <v>1</v>
      </c>
      <c r="O908">
        <v>0</v>
      </c>
      <c r="P908">
        <v>1</v>
      </c>
      <c r="Q908">
        <v>1</v>
      </c>
      <c r="R908">
        <v>8</v>
      </c>
      <c r="S908">
        <v>0</v>
      </c>
      <c r="T908">
        <v>0</v>
      </c>
      <c r="U908">
        <v>0</v>
      </c>
      <c r="V908">
        <v>1</v>
      </c>
    </row>
    <row r="909" spans="1:22" x14ac:dyDescent="0.25">
      <c r="A909" t="s">
        <v>6353</v>
      </c>
      <c r="B909" t="s">
        <v>6564</v>
      </c>
      <c r="C909" t="s">
        <v>6562</v>
      </c>
      <c r="E909" t="s">
        <v>6979</v>
      </c>
      <c r="F909" t="s">
        <v>6352</v>
      </c>
      <c r="G909" t="s">
        <v>6980</v>
      </c>
      <c r="H909">
        <v>7</v>
      </c>
      <c r="I909">
        <v>6</v>
      </c>
      <c r="J909">
        <v>3</v>
      </c>
      <c r="K909">
        <v>2</v>
      </c>
      <c r="L909">
        <v>1</v>
      </c>
      <c r="M909">
        <v>12</v>
      </c>
      <c r="N909">
        <v>0</v>
      </c>
      <c r="O909">
        <v>2</v>
      </c>
      <c r="P909">
        <v>0</v>
      </c>
      <c r="Q909">
        <v>0</v>
      </c>
      <c r="R909">
        <v>0</v>
      </c>
      <c r="S909">
        <v>0</v>
      </c>
      <c r="T909">
        <v>0</v>
      </c>
      <c r="U909">
        <v>0</v>
      </c>
      <c r="V909">
        <v>0</v>
      </c>
    </row>
    <row r="910" spans="1:22" x14ac:dyDescent="0.25">
      <c r="A910" t="s">
        <v>6355</v>
      </c>
      <c r="B910" t="s">
        <v>6564</v>
      </c>
      <c r="C910" t="s">
        <v>6562</v>
      </c>
      <c r="E910" t="s">
        <v>6736</v>
      </c>
      <c r="F910" t="s">
        <v>6354</v>
      </c>
      <c r="G910" t="s">
        <v>6737</v>
      </c>
      <c r="H910">
        <v>28</v>
      </c>
      <c r="I910">
        <v>19</v>
      </c>
      <c r="J910">
        <v>9</v>
      </c>
      <c r="K910">
        <v>1</v>
      </c>
      <c r="L910">
        <v>0</v>
      </c>
      <c r="M910">
        <v>1</v>
      </c>
      <c r="N910">
        <v>1</v>
      </c>
      <c r="O910">
        <v>7</v>
      </c>
      <c r="P910">
        <v>0</v>
      </c>
      <c r="Q910">
        <v>36</v>
      </c>
      <c r="R910">
        <v>1</v>
      </c>
      <c r="S910">
        <v>3</v>
      </c>
      <c r="T910">
        <v>2</v>
      </c>
      <c r="U910">
        <v>9</v>
      </c>
      <c r="V910">
        <v>1</v>
      </c>
    </row>
    <row r="911" spans="1:22" x14ac:dyDescent="0.25">
      <c r="A911" t="s">
        <v>6357</v>
      </c>
      <c r="B911" t="s">
        <v>6564</v>
      </c>
      <c r="C911" t="s">
        <v>6562</v>
      </c>
      <c r="E911" t="s">
        <v>7453</v>
      </c>
      <c r="F911" t="s">
        <v>6356</v>
      </c>
      <c r="G911" t="s">
        <v>6567</v>
      </c>
      <c r="H911">
        <v>5</v>
      </c>
      <c r="I911">
        <v>4</v>
      </c>
      <c r="J911">
        <v>3</v>
      </c>
      <c r="K911">
        <v>2</v>
      </c>
      <c r="L911">
        <v>0</v>
      </c>
      <c r="M911">
        <v>0</v>
      </c>
      <c r="N911">
        <v>0</v>
      </c>
      <c r="O911">
        <v>0</v>
      </c>
      <c r="P911">
        <v>4</v>
      </c>
      <c r="Q911">
        <v>0</v>
      </c>
      <c r="R911">
        <v>0</v>
      </c>
      <c r="S911">
        <v>0</v>
      </c>
      <c r="T911">
        <v>0</v>
      </c>
      <c r="U911">
        <v>0</v>
      </c>
      <c r="V911">
        <v>0</v>
      </c>
    </row>
    <row r="912" spans="1:22" x14ac:dyDescent="0.25">
      <c r="A912" t="s">
        <v>7333</v>
      </c>
      <c r="B912" t="s">
        <v>6564</v>
      </c>
      <c r="C912" t="s">
        <v>6562</v>
      </c>
      <c r="E912" t="s">
        <v>7334</v>
      </c>
      <c r="F912" t="s">
        <v>6362</v>
      </c>
      <c r="G912" t="s">
        <v>6567</v>
      </c>
      <c r="H912">
        <v>4</v>
      </c>
      <c r="I912">
        <v>3</v>
      </c>
      <c r="J912">
        <v>3</v>
      </c>
      <c r="K912">
        <v>0</v>
      </c>
      <c r="L912">
        <v>0</v>
      </c>
      <c r="M912">
        <v>0</v>
      </c>
      <c r="N912">
        <v>0</v>
      </c>
      <c r="O912">
        <v>0</v>
      </c>
      <c r="P912">
        <v>0</v>
      </c>
      <c r="Q912">
        <v>0</v>
      </c>
      <c r="R912">
        <v>0</v>
      </c>
      <c r="S912">
        <v>2</v>
      </c>
      <c r="T912">
        <v>0</v>
      </c>
      <c r="U912">
        <v>0</v>
      </c>
      <c r="V912">
        <v>0</v>
      </c>
    </row>
    <row r="913" spans="1:22" x14ac:dyDescent="0.25">
      <c r="A913" t="s">
        <v>6365</v>
      </c>
      <c r="B913" t="s">
        <v>6564</v>
      </c>
      <c r="C913" t="s">
        <v>6562</v>
      </c>
      <c r="E913" t="s">
        <v>7652</v>
      </c>
      <c r="F913" t="s">
        <v>6364</v>
      </c>
      <c r="G913" t="s">
        <v>7653</v>
      </c>
      <c r="H913">
        <v>4</v>
      </c>
      <c r="I913">
        <v>3</v>
      </c>
      <c r="J913">
        <v>3</v>
      </c>
      <c r="K913">
        <v>0</v>
      </c>
      <c r="L913">
        <v>0</v>
      </c>
      <c r="M913">
        <v>0</v>
      </c>
      <c r="N913">
        <v>0</v>
      </c>
      <c r="O913">
        <v>0</v>
      </c>
      <c r="P913">
        <v>0</v>
      </c>
      <c r="Q913">
        <v>0</v>
      </c>
      <c r="R913">
        <v>0</v>
      </c>
      <c r="S913">
        <v>0</v>
      </c>
      <c r="T913">
        <v>5</v>
      </c>
      <c r="U913">
        <v>0</v>
      </c>
      <c r="V913">
        <v>0</v>
      </c>
    </row>
    <row r="914" spans="1:22" x14ac:dyDescent="0.25">
      <c r="A914" t="s">
        <v>6369</v>
      </c>
      <c r="B914" t="s">
        <v>6564</v>
      </c>
      <c r="C914" t="s">
        <v>6562</v>
      </c>
      <c r="E914" t="s">
        <v>7103</v>
      </c>
      <c r="F914" t="s">
        <v>6368</v>
      </c>
      <c r="G914" t="s">
        <v>7104</v>
      </c>
      <c r="H914">
        <v>1</v>
      </c>
      <c r="I914">
        <v>1</v>
      </c>
      <c r="J914">
        <v>0</v>
      </c>
      <c r="K914">
        <v>0</v>
      </c>
      <c r="L914">
        <v>0</v>
      </c>
      <c r="M914">
        <v>0</v>
      </c>
      <c r="N914">
        <v>1</v>
      </c>
      <c r="O914">
        <v>0</v>
      </c>
      <c r="P914">
        <v>0</v>
      </c>
      <c r="Q914">
        <v>0</v>
      </c>
      <c r="R914">
        <v>0</v>
      </c>
      <c r="S914">
        <v>0</v>
      </c>
      <c r="T914">
        <v>0</v>
      </c>
      <c r="U914">
        <v>0</v>
      </c>
      <c r="V914">
        <v>0</v>
      </c>
    </row>
    <row r="915" spans="1:22" x14ac:dyDescent="0.25">
      <c r="A915" t="s">
        <v>6375</v>
      </c>
      <c r="B915" t="s">
        <v>6564</v>
      </c>
      <c r="C915" t="s">
        <v>6562</v>
      </c>
      <c r="E915" t="s">
        <v>6734</v>
      </c>
      <c r="F915" t="s">
        <v>6374</v>
      </c>
      <c r="G915" t="s">
        <v>6735</v>
      </c>
      <c r="H915">
        <v>30</v>
      </c>
      <c r="I915">
        <v>19</v>
      </c>
      <c r="J915">
        <v>11</v>
      </c>
      <c r="K915">
        <v>6</v>
      </c>
      <c r="L915">
        <v>0</v>
      </c>
      <c r="M915">
        <v>2</v>
      </c>
      <c r="N915">
        <v>4</v>
      </c>
      <c r="O915">
        <v>1</v>
      </c>
      <c r="P915">
        <v>0</v>
      </c>
      <c r="Q915">
        <v>4</v>
      </c>
      <c r="R915">
        <v>2</v>
      </c>
      <c r="S915">
        <v>0</v>
      </c>
      <c r="T915">
        <v>0</v>
      </c>
      <c r="U915">
        <v>4</v>
      </c>
      <c r="V915">
        <v>1</v>
      </c>
    </row>
    <row r="916" spans="1:22" x14ac:dyDescent="0.25">
      <c r="A916" t="s">
        <v>6377</v>
      </c>
      <c r="B916" t="s">
        <v>6564</v>
      </c>
      <c r="C916" t="s">
        <v>6562</v>
      </c>
      <c r="E916" t="s">
        <v>7860</v>
      </c>
      <c r="F916" t="s">
        <v>6376</v>
      </c>
      <c r="G916" t="s">
        <v>7861</v>
      </c>
      <c r="H916">
        <v>3</v>
      </c>
      <c r="I916">
        <v>3</v>
      </c>
      <c r="J916">
        <v>0</v>
      </c>
      <c r="K916">
        <v>0</v>
      </c>
      <c r="L916">
        <v>1</v>
      </c>
      <c r="M916">
        <v>0</v>
      </c>
      <c r="N916">
        <v>0</v>
      </c>
      <c r="O916">
        <v>0</v>
      </c>
      <c r="P916">
        <v>0</v>
      </c>
      <c r="Q916">
        <v>0</v>
      </c>
      <c r="R916">
        <v>0</v>
      </c>
      <c r="S916">
        <v>0</v>
      </c>
      <c r="T916">
        <v>0</v>
      </c>
      <c r="U916">
        <v>0</v>
      </c>
      <c r="V916">
        <v>0</v>
      </c>
    </row>
    <row r="917" spans="1:22" x14ac:dyDescent="0.25">
      <c r="A917" t="s">
        <v>6379</v>
      </c>
      <c r="B917" t="s">
        <v>6564</v>
      </c>
      <c r="C917" t="s">
        <v>6562</v>
      </c>
      <c r="E917" t="s">
        <v>7009</v>
      </c>
      <c r="F917" t="s">
        <v>6378</v>
      </c>
      <c r="G917" t="s">
        <v>7010</v>
      </c>
      <c r="H917">
        <v>7</v>
      </c>
      <c r="I917">
        <v>4</v>
      </c>
      <c r="J917">
        <v>4</v>
      </c>
      <c r="K917">
        <v>7</v>
      </c>
      <c r="L917">
        <v>0</v>
      </c>
      <c r="M917">
        <v>0</v>
      </c>
      <c r="N917">
        <v>0</v>
      </c>
      <c r="O917">
        <v>0</v>
      </c>
      <c r="P917">
        <v>3</v>
      </c>
      <c r="Q917">
        <v>0</v>
      </c>
      <c r="R917">
        <v>0</v>
      </c>
      <c r="S917">
        <v>0</v>
      </c>
      <c r="T917">
        <v>0</v>
      </c>
      <c r="U917">
        <v>0</v>
      </c>
      <c r="V917">
        <v>0</v>
      </c>
    </row>
    <row r="918" spans="1:22" x14ac:dyDescent="0.25">
      <c r="A918" t="s">
        <v>6381</v>
      </c>
      <c r="B918" t="s">
        <v>6564</v>
      </c>
      <c r="C918" t="s">
        <v>6562</v>
      </c>
      <c r="E918" t="s">
        <v>6716</v>
      </c>
      <c r="F918" t="s">
        <v>6380</v>
      </c>
      <c r="G918" t="s">
        <v>6567</v>
      </c>
      <c r="H918">
        <v>17</v>
      </c>
      <c r="I918">
        <v>13</v>
      </c>
      <c r="J918">
        <v>5</v>
      </c>
      <c r="K918">
        <v>0</v>
      </c>
      <c r="L918">
        <v>1</v>
      </c>
      <c r="M918">
        <v>0</v>
      </c>
      <c r="N918">
        <v>3</v>
      </c>
      <c r="O918">
        <v>0</v>
      </c>
      <c r="P918">
        <v>9</v>
      </c>
      <c r="Q918">
        <v>0</v>
      </c>
      <c r="R918">
        <v>7</v>
      </c>
      <c r="S918">
        <v>2</v>
      </c>
      <c r="T918">
        <v>0</v>
      </c>
      <c r="U918">
        <v>2</v>
      </c>
      <c r="V918">
        <v>0</v>
      </c>
    </row>
    <row r="919" spans="1:22" x14ac:dyDescent="0.25">
      <c r="A919" t="s">
        <v>6383</v>
      </c>
      <c r="B919" t="s">
        <v>6564</v>
      </c>
      <c r="C919" t="s">
        <v>6562</v>
      </c>
      <c r="E919" t="s">
        <v>7191</v>
      </c>
      <c r="F919" t="s">
        <v>6382</v>
      </c>
      <c r="G919" t="s">
        <v>6567</v>
      </c>
      <c r="H919">
        <v>6</v>
      </c>
      <c r="I919">
        <v>3</v>
      </c>
      <c r="J919">
        <v>3</v>
      </c>
      <c r="K919">
        <v>3</v>
      </c>
      <c r="L919">
        <v>0</v>
      </c>
      <c r="M919">
        <v>0</v>
      </c>
      <c r="N919">
        <v>1</v>
      </c>
      <c r="O919">
        <v>0</v>
      </c>
      <c r="P919">
        <v>0</v>
      </c>
      <c r="Q919">
        <v>1</v>
      </c>
      <c r="R919">
        <v>0</v>
      </c>
      <c r="S919">
        <v>0</v>
      </c>
      <c r="T919">
        <v>0</v>
      </c>
      <c r="U919">
        <v>0</v>
      </c>
      <c r="V919">
        <v>0</v>
      </c>
    </row>
    <row r="920" spans="1:22" x14ac:dyDescent="0.25">
      <c r="A920" t="s">
        <v>6390</v>
      </c>
      <c r="B920" t="s">
        <v>6564</v>
      </c>
      <c r="C920" t="s">
        <v>6562</v>
      </c>
      <c r="E920" t="s">
        <v>6653</v>
      </c>
      <c r="F920" t="s">
        <v>6389</v>
      </c>
      <c r="G920" t="s">
        <v>6654</v>
      </c>
      <c r="H920">
        <v>312</v>
      </c>
      <c r="I920">
        <v>238</v>
      </c>
      <c r="J920">
        <v>75</v>
      </c>
      <c r="K920">
        <v>37</v>
      </c>
      <c r="L920">
        <v>8</v>
      </c>
      <c r="M920">
        <v>77</v>
      </c>
      <c r="N920">
        <v>19</v>
      </c>
      <c r="O920">
        <v>42</v>
      </c>
      <c r="P920">
        <v>135</v>
      </c>
      <c r="Q920">
        <v>12</v>
      </c>
      <c r="R920">
        <v>4</v>
      </c>
      <c r="S920">
        <v>10</v>
      </c>
      <c r="T920">
        <v>128</v>
      </c>
      <c r="U920">
        <v>14</v>
      </c>
      <c r="V920">
        <v>1</v>
      </c>
    </row>
    <row r="921" spans="1:22" x14ac:dyDescent="0.25">
      <c r="A921" t="s">
        <v>6395</v>
      </c>
      <c r="B921" t="s">
        <v>6564</v>
      </c>
      <c r="C921" t="s">
        <v>6562</v>
      </c>
      <c r="E921" t="s">
        <v>6787</v>
      </c>
      <c r="F921" t="s">
        <v>6394</v>
      </c>
      <c r="G921" t="s">
        <v>6788</v>
      </c>
      <c r="H921">
        <v>27</v>
      </c>
      <c r="I921">
        <v>19</v>
      </c>
      <c r="J921">
        <v>10</v>
      </c>
      <c r="K921">
        <v>20</v>
      </c>
      <c r="L921">
        <v>1</v>
      </c>
      <c r="M921">
        <v>2</v>
      </c>
      <c r="N921">
        <v>17</v>
      </c>
      <c r="O921">
        <v>0</v>
      </c>
      <c r="P921">
        <v>5</v>
      </c>
      <c r="Q921">
        <v>1</v>
      </c>
      <c r="R921">
        <v>0</v>
      </c>
      <c r="S921">
        <v>0</v>
      </c>
      <c r="T921">
        <v>0</v>
      </c>
      <c r="U921">
        <v>0</v>
      </c>
      <c r="V921">
        <v>6</v>
      </c>
    </row>
    <row r="922" spans="1:22" x14ac:dyDescent="0.25">
      <c r="A922" t="s">
        <v>6399</v>
      </c>
      <c r="B922" t="s">
        <v>6564</v>
      </c>
      <c r="C922" t="s">
        <v>6562</v>
      </c>
      <c r="E922" t="s">
        <v>8932</v>
      </c>
      <c r="F922" t="s">
        <v>6398</v>
      </c>
      <c r="G922" t="s">
        <v>8933</v>
      </c>
      <c r="H922">
        <v>1</v>
      </c>
      <c r="I922">
        <v>1</v>
      </c>
      <c r="J922">
        <v>0</v>
      </c>
      <c r="K922">
        <v>0</v>
      </c>
      <c r="L922">
        <v>0</v>
      </c>
      <c r="M922">
        <v>0</v>
      </c>
      <c r="N922">
        <v>0</v>
      </c>
      <c r="O922">
        <v>0</v>
      </c>
      <c r="P922">
        <v>0</v>
      </c>
      <c r="Q922">
        <v>0</v>
      </c>
      <c r="R922">
        <v>0</v>
      </c>
      <c r="S922">
        <v>0</v>
      </c>
      <c r="T922">
        <v>0</v>
      </c>
      <c r="U922">
        <v>1</v>
      </c>
      <c r="V922">
        <v>0</v>
      </c>
    </row>
    <row r="923" spans="1:22" x14ac:dyDescent="0.25">
      <c r="A923" t="s">
        <v>6403</v>
      </c>
      <c r="B923" t="s">
        <v>6564</v>
      </c>
      <c r="C923" t="s">
        <v>6562</v>
      </c>
      <c r="E923" t="s">
        <v>8934</v>
      </c>
      <c r="F923" t="s">
        <v>6402</v>
      </c>
      <c r="G923" t="s">
        <v>6567</v>
      </c>
      <c r="H923">
        <v>6</v>
      </c>
      <c r="I923">
        <v>5</v>
      </c>
      <c r="J923">
        <v>3</v>
      </c>
      <c r="K923">
        <v>0</v>
      </c>
      <c r="L923">
        <v>0</v>
      </c>
      <c r="M923">
        <v>0</v>
      </c>
      <c r="N923">
        <v>0</v>
      </c>
      <c r="O923">
        <v>0</v>
      </c>
      <c r="P923">
        <v>1</v>
      </c>
      <c r="Q923">
        <v>5</v>
      </c>
      <c r="R923">
        <v>1</v>
      </c>
      <c r="S923">
        <v>0</v>
      </c>
      <c r="T923">
        <v>0</v>
      </c>
      <c r="U923">
        <v>0</v>
      </c>
      <c r="V923">
        <v>0</v>
      </c>
    </row>
    <row r="924" spans="1:22" x14ac:dyDescent="0.25">
      <c r="A924" t="s">
        <v>6418</v>
      </c>
      <c r="B924" t="s">
        <v>6564</v>
      </c>
      <c r="C924" t="s">
        <v>6562</v>
      </c>
      <c r="E924" t="s">
        <v>8935</v>
      </c>
      <c r="F924" t="s">
        <v>6417</v>
      </c>
      <c r="G924" t="s">
        <v>6567</v>
      </c>
      <c r="H924">
        <v>1</v>
      </c>
      <c r="I924">
        <v>1</v>
      </c>
      <c r="J924">
        <v>0</v>
      </c>
      <c r="K924">
        <v>0</v>
      </c>
      <c r="L924">
        <v>0</v>
      </c>
      <c r="M924">
        <v>0</v>
      </c>
      <c r="N924">
        <v>0</v>
      </c>
      <c r="O924">
        <v>0</v>
      </c>
      <c r="P924">
        <v>0</v>
      </c>
      <c r="Q924">
        <v>0</v>
      </c>
      <c r="R924">
        <v>0</v>
      </c>
      <c r="S924">
        <v>0</v>
      </c>
      <c r="T924">
        <v>4</v>
      </c>
      <c r="U924">
        <v>0</v>
      </c>
      <c r="V924">
        <v>0</v>
      </c>
    </row>
    <row r="925" spans="1:22" x14ac:dyDescent="0.25">
      <c r="A925" t="s">
        <v>6424</v>
      </c>
      <c r="B925" t="s">
        <v>6564</v>
      </c>
      <c r="C925" t="s">
        <v>6562</v>
      </c>
      <c r="E925" t="s">
        <v>6903</v>
      </c>
      <c r="F925" t="s">
        <v>6423</v>
      </c>
      <c r="G925" t="s">
        <v>6567</v>
      </c>
      <c r="H925">
        <v>5</v>
      </c>
      <c r="I925">
        <v>1</v>
      </c>
      <c r="J925">
        <v>4</v>
      </c>
      <c r="K925">
        <v>0</v>
      </c>
      <c r="L925">
        <v>0</v>
      </c>
      <c r="M925">
        <v>0</v>
      </c>
      <c r="N925">
        <v>0</v>
      </c>
      <c r="O925">
        <v>0</v>
      </c>
      <c r="P925">
        <v>0</v>
      </c>
      <c r="Q925">
        <v>0</v>
      </c>
      <c r="R925">
        <v>0</v>
      </c>
      <c r="S925">
        <v>0</v>
      </c>
      <c r="T925">
        <v>0</v>
      </c>
      <c r="U925">
        <v>7</v>
      </c>
      <c r="V925">
        <v>3</v>
      </c>
    </row>
    <row r="926" spans="1:22" x14ac:dyDescent="0.25">
      <c r="A926" t="s">
        <v>6426</v>
      </c>
      <c r="B926" t="s">
        <v>6564</v>
      </c>
      <c r="C926" t="s">
        <v>6562</v>
      </c>
      <c r="E926" t="s">
        <v>8936</v>
      </c>
      <c r="F926" t="s">
        <v>6425</v>
      </c>
      <c r="G926" t="s">
        <v>8937</v>
      </c>
      <c r="H926">
        <v>4</v>
      </c>
      <c r="I926">
        <v>2</v>
      </c>
      <c r="J926">
        <v>2</v>
      </c>
      <c r="K926">
        <v>0</v>
      </c>
      <c r="L926">
        <v>0</v>
      </c>
      <c r="M926">
        <v>0</v>
      </c>
      <c r="N926">
        <v>0</v>
      </c>
      <c r="O926">
        <v>0</v>
      </c>
      <c r="P926">
        <v>0</v>
      </c>
      <c r="Q926">
        <v>0</v>
      </c>
      <c r="R926">
        <v>0</v>
      </c>
      <c r="S926">
        <v>0</v>
      </c>
      <c r="T926">
        <v>0</v>
      </c>
      <c r="U926">
        <v>6</v>
      </c>
      <c r="V926">
        <v>0</v>
      </c>
    </row>
    <row r="927" spans="1:22" x14ac:dyDescent="0.25">
      <c r="A927" t="s">
        <v>6433</v>
      </c>
      <c r="B927" t="s">
        <v>6564</v>
      </c>
      <c r="C927" t="s">
        <v>6562</v>
      </c>
      <c r="E927" t="s">
        <v>6966</v>
      </c>
      <c r="F927" t="s">
        <v>6432</v>
      </c>
      <c r="G927" t="s">
        <v>6567</v>
      </c>
      <c r="H927">
        <v>5</v>
      </c>
      <c r="I927">
        <v>4</v>
      </c>
      <c r="J927">
        <v>1</v>
      </c>
      <c r="K927">
        <v>0</v>
      </c>
      <c r="L927">
        <v>0</v>
      </c>
      <c r="M927">
        <v>1</v>
      </c>
      <c r="N927">
        <v>0</v>
      </c>
      <c r="O927">
        <v>0</v>
      </c>
      <c r="P927">
        <v>0</v>
      </c>
      <c r="Q927">
        <v>0</v>
      </c>
      <c r="R927">
        <v>0</v>
      </c>
      <c r="S927">
        <v>1</v>
      </c>
      <c r="T927">
        <v>0</v>
      </c>
      <c r="U927">
        <v>0</v>
      </c>
      <c r="V927">
        <v>0</v>
      </c>
    </row>
    <row r="928" spans="1:22" x14ac:dyDescent="0.25">
      <c r="A928" t="s">
        <v>6435</v>
      </c>
      <c r="B928" t="s">
        <v>6564</v>
      </c>
      <c r="C928" t="s">
        <v>6562</v>
      </c>
      <c r="E928" t="s">
        <v>7559</v>
      </c>
      <c r="F928" t="s">
        <v>6434</v>
      </c>
      <c r="G928" t="s">
        <v>7560</v>
      </c>
      <c r="H928">
        <v>4</v>
      </c>
      <c r="I928">
        <v>3</v>
      </c>
      <c r="J928">
        <v>3</v>
      </c>
      <c r="K928">
        <v>0</v>
      </c>
      <c r="L928">
        <v>8</v>
      </c>
      <c r="M928">
        <v>0</v>
      </c>
      <c r="N928">
        <v>0</v>
      </c>
      <c r="O928">
        <v>0</v>
      </c>
      <c r="P928">
        <v>0</v>
      </c>
      <c r="Q928">
        <v>0</v>
      </c>
      <c r="R928">
        <v>0</v>
      </c>
      <c r="S928">
        <v>0</v>
      </c>
      <c r="T928">
        <v>0</v>
      </c>
      <c r="U928">
        <v>0</v>
      </c>
      <c r="V928">
        <v>0</v>
      </c>
    </row>
    <row r="929" spans="1:22" x14ac:dyDescent="0.25">
      <c r="A929" t="s">
        <v>6467</v>
      </c>
      <c r="B929" t="s">
        <v>6564</v>
      </c>
      <c r="C929" t="s">
        <v>6562</v>
      </c>
      <c r="E929" t="s">
        <v>7224</v>
      </c>
      <c r="F929" t="s">
        <v>6466</v>
      </c>
      <c r="G929" t="s">
        <v>6567</v>
      </c>
      <c r="H929">
        <v>5</v>
      </c>
      <c r="I929">
        <v>4</v>
      </c>
      <c r="J929">
        <v>3</v>
      </c>
      <c r="K929">
        <v>0</v>
      </c>
      <c r="L929">
        <v>0</v>
      </c>
      <c r="M929">
        <v>0</v>
      </c>
      <c r="N929">
        <v>0</v>
      </c>
      <c r="O929">
        <v>0</v>
      </c>
      <c r="P929">
        <v>0</v>
      </c>
      <c r="Q929">
        <v>0</v>
      </c>
      <c r="R929">
        <v>0</v>
      </c>
      <c r="S929">
        <v>7</v>
      </c>
      <c r="T929">
        <v>0</v>
      </c>
      <c r="U929">
        <v>1</v>
      </c>
      <c r="V929">
        <v>0</v>
      </c>
    </row>
    <row r="930" spans="1:22" x14ac:dyDescent="0.25">
      <c r="A930" t="s">
        <v>6472</v>
      </c>
      <c r="B930" t="s">
        <v>6564</v>
      </c>
      <c r="C930" t="s">
        <v>6562</v>
      </c>
      <c r="E930" t="s">
        <v>8938</v>
      </c>
      <c r="F930" t="s">
        <v>6471</v>
      </c>
      <c r="G930" t="s">
        <v>8939</v>
      </c>
      <c r="H930">
        <v>3</v>
      </c>
      <c r="I930">
        <v>3</v>
      </c>
      <c r="J930">
        <v>0</v>
      </c>
      <c r="K930">
        <v>0</v>
      </c>
      <c r="L930">
        <v>0</v>
      </c>
      <c r="M930">
        <v>0</v>
      </c>
      <c r="N930">
        <v>0</v>
      </c>
      <c r="O930">
        <v>0</v>
      </c>
      <c r="P930">
        <v>0</v>
      </c>
      <c r="Q930">
        <v>4</v>
      </c>
      <c r="R930">
        <v>0</v>
      </c>
      <c r="S930">
        <v>0</v>
      </c>
      <c r="T930">
        <v>0</v>
      </c>
      <c r="U930">
        <v>0</v>
      </c>
      <c r="V930">
        <v>0</v>
      </c>
    </row>
    <row r="931" spans="1:22" x14ac:dyDescent="0.25">
      <c r="A931" t="s">
        <v>6475</v>
      </c>
      <c r="B931" t="s">
        <v>6564</v>
      </c>
      <c r="C931" t="s">
        <v>6562</v>
      </c>
      <c r="E931" t="s">
        <v>8940</v>
      </c>
      <c r="F931" t="s">
        <v>6474</v>
      </c>
      <c r="G931" t="s">
        <v>8941</v>
      </c>
      <c r="H931">
        <v>4</v>
      </c>
      <c r="I931">
        <v>3</v>
      </c>
      <c r="J931">
        <v>1</v>
      </c>
      <c r="K931">
        <v>0</v>
      </c>
      <c r="L931">
        <v>0</v>
      </c>
      <c r="M931">
        <v>0</v>
      </c>
      <c r="N931">
        <v>0</v>
      </c>
      <c r="O931">
        <v>4</v>
      </c>
      <c r="P931">
        <v>0</v>
      </c>
      <c r="Q931">
        <v>4</v>
      </c>
      <c r="R931">
        <v>0</v>
      </c>
      <c r="S931">
        <v>0</v>
      </c>
      <c r="T931">
        <v>0</v>
      </c>
      <c r="U931">
        <v>8</v>
      </c>
      <c r="V931">
        <v>0</v>
      </c>
    </row>
    <row r="932" spans="1:22" x14ac:dyDescent="0.25">
      <c r="A932" t="s">
        <v>6478</v>
      </c>
      <c r="B932" t="s">
        <v>6564</v>
      </c>
      <c r="C932" t="s">
        <v>6562</v>
      </c>
      <c r="E932" t="s">
        <v>7018</v>
      </c>
      <c r="F932" t="s">
        <v>6477</v>
      </c>
      <c r="G932" t="s">
        <v>7019</v>
      </c>
      <c r="H932">
        <v>30</v>
      </c>
      <c r="I932">
        <v>22</v>
      </c>
      <c r="J932">
        <v>9</v>
      </c>
      <c r="K932">
        <v>8</v>
      </c>
      <c r="L932">
        <v>0</v>
      </c>
      <c r="M932">
        <v>0</v>
      </c>
      <c r="N932">
        <v>4</v>
      </c>
      <c r="O932">
        <v>4</v>
      </c>
      <c r="P932">
        <v>15</v>
      </c>
      <c r="Q932">
        <v>5</v>
      </c>
      <c r="R932">
        <v>0</v>
      </c>
      <c r="S932">
        <v>0</v>
      </c>
      <c r="T932">
        <v>4</v>
      </c>
      <c r="U932">
        <v>4</v>
      </c>
      <c r="V932">
        <v>1</v>
      </c>
    </row>
    <row r="933" spans="1:22" x14ac:dyDescent="0.25">
      <c r="A933" t="s">
        <v>8942</v>
      </c>
      <c r="B933" t="s">
        <v>6564</v>
      </c>
      <c r="C933" t="s">
        <v>6562</v>
      </c>
      <c r="E933" t="s">
        <v>8943</v>
      </c>
      <c r="F933" t="s">
        <v>8944</v>
      </c>
      <c r="G933" t="s">
        <v>6567</v>
      </c>
      <c r="H933">
        <v>3</v>
      </c>
      <c r="I933">
        <v>3</v>
      </c>
      <c r="J933">
        <v>0</v>
      </c>
      <c r="K933">
        <v>0</v>
      </c>
      <c r="L933">
        <v>0</v>
      </c>
      <c r="M933">
        <v>0</v>
      </c>
      <c r="N933">
        <v>1</v>
      </c>
      <c r="O933">
        <v>0</v>
      </c>
      <c r="P933">
        <v>0</v>
      </c>
      <c r="Q933">
        <v>0</v>
      </c>
      <c r="R933">
        <v>0</v>
      </c>
      <c r="S933">
        <v>0</v>
      </c>
      <c r="T933">
        <v>0</v>
      </c>
      <c r="U933">
        <v>0</v>
      </c>
      <c r="V933">
        <v>0</v>
      </c>
    </row>
    <row r="934" spans="1:22" x14ac:dyDescent="0.25">
      <c r="A934" t="s">
        <v>6484</v>
      </c>
      <c r="B934" t="s">
        <v>6564</v>
      </c>
      <c r="C934" t="s">
        <v>6562</v>
      </c>
      <c r="E934" t="s">
        <v>6928</v>
      </c>
      <c r="F934" t="s">
        <v>6483</v>
      </c>
      <c r="G934" t="s">
        <v>6929</v>
      </c>
      <c r="H934">
        <v>9</v>
      </c>
      <c r="I934">
        <v>7</v>
      </c>
      <c r="J934">
        <v>2</v>
      </c>
      <c r="K934">
        <v>0</v>
      </c>
      <c r="L934">
        <v>0</v>
      </c>
      <c r="M934">
        <v>0</v>
      </c>
      <c r="N934">
        <v>0</v>
      </c>
      <c r="O934">
        <v>0</v>
      </c>
      <c r="P934">
        <v>1</v>
      </c>
      <c r="Q934">
        <v>0</v>
      </c>
      <c r="R934">
        <v>0</v>
      </c>
      <c r="S934">
        <v>0</v>
      </c>
      <c r="T934">
        <v>0</v>
      </c>
      <c r="U934">
        <v>0</v>
      </c>
      <c r="V934">
        <v>4</v>
      </c>
    </row>
    <row r="935" spans="1:22" x14ac:dyDescent="0.25">
      <c r="A935" t="s">
        <v>6981</v>
      </c>
      <c r="B935" t="s">
        <v>6564</v>
      </c>
      <c r="C935" t="s">
        <v>6562</v>
      </c>
      <c r="E935" t="s">
        <v>6982</v>
      </c>
      <c r="F935" t="s">
        <v>6485</v>
      </c>
      <c r="G935" t="s">
        <v>6983</v>
      </c>
      <c r="H935">
        <v>14</v>
      </c>
      <c r="I935">
        <v>12</v>
      </c>
      <c r="J935">
        <v>2</v>
      </c>
      <c r="K935">
        <v>0</v>
      </c>
      <c r="L935">
        <v>0</v>
      </c>
      <c r="M935">
        <v>0</v>
      </c>
      <c r="N935">
        <v>2</v>
      </c>
      <c r="O935">
        <v>1</v>
      </c>
      <c r="P935">
        <v>0</v>
      </c>
      <c r="Q935">
        <v>1</v>
      </c>
      <c r="R935">
        <v>0</v>
      </c>
      <c r="S935">
        <v>0</v>
      </c>
      <c r="T935">
        <v>1</v>
      </c>
      <c r="U935">
        <v>5</v>
      </c>
      <c r="V935">
        <v>0</v>
      </c>
    </row>
    <row r="936" spans="1:22" x14ac:dyDescent="0.25">
      <c r="A936" t="s">
        <v>6491</v>
      </c>
      <c r="B936" t="s">
        <v>6564</v>
      </c>
      <c r="C936" t="s">
        <v>6562</v>
      </c>
      <c r="E936" t="s">
        <v>8945</v>
      </c>
      <c r="F936" t="s">
        <v>6490</v>
      </c>
      <c r="G936" t="s">
        <v>6567</v>
      </c>
      <c r="H936">
        <v>10</v>
      </c>
      <c r="I936">
        <v>5</v>
      </c>
      <c r="J936">
        <v>5</v>
      </c>
      <c r="K936">
        <v>0</v>
      </c>
      <c r="L936">
        <v>4</v>
      </c>
      <c r="M936">
        <v>0</v>
      </c>
      <c r="N936">
        <v>1</v>
      </c>
      <c r="O936">
        <v>0</v>
      </c>
      <c r="P936">
        <v>0</v>
      </c>
      <c r="Q936">
        <v>0</v>
      </c>
      <c r="R936">
        <v>0</v>
      </c>
      <c r="S936">
        <v>0</v>
      </c>
      <c r="T936">
        <v>0</v>
      </c>
      <c r="U936">
        <v>1</v>
      </c>
      <c r="V936">
        <v>0</v>
      </c>
    </row>
    <row r="937" spans="1:22" x14ac:dyDescent="0.25">
      <c r="A937" t="s">
        <v>6496</v>
      </c>
      <c r="B937" t="s">
        <v>6564</v>
      </c>
      <c r="C937" t="s">
        <v>6562</v>
      </c>
      <c r="E937" t="s">
        <v>8946</v>
      </c>
      <c r="F937" t="s">
        <v>6495</v>
      </c>
      <c r="G937" t="s">
        <v>6567</v>
      </c>
      <c r="H937">
        <v>15</v>
      </c>
      <c r="I937">
        <v>12</v>
      </c>
      <c r="J937">
        <v>5</v>
      </c>
      <c r="K937">
        <v>0</v>
      </c>
      <c r="L937">
        <v>0</v>
      </c>
      <c r="M937">
        <v>0</v>
      </c>
      <c r="N937">
        <v>1</v>
      </c>
      <c r="O937">
        <v>0</v>
      </c>
      <c r="P937">
        <v>0</v>
      </c>
      <c r="Q937">
        <v>1</v>
      </c>
      <c r="R937">
        <v>8</v>
      </c>
      <c r="S937">
        <v>15</v>
      </c>
      <c r="T937">
        <v>4</v>
      </c>
      <c r="U937">
        <v>0</v>
      </c>
      <c r="V937">
        <v>1</v>
      </c>
    </row>
    <row r="938" spans="1:22" x14ac:dyDescent="0.25">
      <c r="A938" t="s">
        <v>6498</v>
      </c>
      <c r="B938" t="s">
        <v>6564</v>
      </c>
      <c r="C938" t="s">
        <v>6562</v>
      </c>
      <c r="E938" t="s">
        <v>8947</v>
      </c>
      <c r="F938" t="s">
        <v>6497</v>
      </c>
      <c r="G938" t="s">
        <v>8948</v>
      </c>
      <c r="H938">
        <v>24</v>
      </c>
      <c r="I938">
        <v>13</v>
      </c>
      <c r="J938">
        <v>11</v>
      </c>
      <c r="K938">
        <v>1</v>
      </c>
      <c r="L938">
        <v>0</v>
      </c>
      <c r="M938">
        <v>3</v>
      </c>
      <c r="N938">
        <v>4</v>
      </c>
      <c r="O938">
        <v>0</v>
      </c>
      <c r="P938">
        <v>2</v>
      </c>
      <c r="Q938">
        <v>1</v>
      </c>
      <c r="R938">
        <v>1</v>
      </c>
      <c r="S938">
        <v>3</v>
      </c>
      <c r="T938">
        <v>5</v>
      </c>
      <c r="U938">
        <v>11</v>
      </c>
      <c r="V938">
        <v>2</v>
      </c>
    </row>
    <row r="939" spans="1:22" x14ac:dyDescent="0.25">
      <c r="A939" t="s">
        <v>6508</v>
      </c>
      <c r="B939" t="s">
        <v>6564</v>
      </c>
      <c r="C939" t="s">
        <v>6562</v>
      </c>
      <c r="E939" t="s">
        <v>8949</v>
      </c>
      <c r="F939" t="s">
        <v>6507</v>
      </c>
      <c r="G939" t="s">
        <v>6567</v>
      </c>
      <c r="H939">
        <v>23</v>
      </c>
      <c r="I939">
        <v>18</v>
      </c>
      <c r="J939">
        <v>7</v>
      </c>
      <c r="K939">
        <v>0</v>
      </c>
      <c r="L939">
        <v>2</v>
      </c>
      <c r="M939">
        <v>1</v>
      </c>
      <c r="N939">
        <v>2</v>
      </c>
      <c r="O939">
        <v>1</v>
      </c>
      <c r="P939">
        <v>3</v>
      </c>
      <c r="Q939">
        <v>4</v>
      </c>
      <c r="R939">
        <v>5</v>
      </c>
      <c r="S939">
        <v>0</v>
      </c>
      <c r="T939">
        <v>0</v>
      </c>
      <c r="U939">
        <v>1</v>
      </c>
      <c r="V939">
        <v>9</v>
      </c>
    </row>
    <row r="940" spans="1:22" x14ac:dyDescent="0.25">
      <c r="A940" t="s">
        <v>6512</v>
      </c>
      <c r="B940" t="s">
        <v>6564</v>
      </c>
      <c r="C940" t="s">
        <v>6562</v>
      </c>
      <c r="E940" t="s">
        <v>8950</v>
      </c>
      <c r="F940" t="s">
        <v>6511</v>
      </c>
      <c r="G940" t="s">
        <v>6567</v>
      </c>
      <c r="H940">
        <v>5</v>
      </c>
      <c r="I940">
        <v>4</v>
      </c>
      <c r="J940">
        <v>3</v>
      </c>
      <c r="K940">
        <v>1</v>
      </c>
      <c r="L940">
        <v>0</v>
      </c>
      <c r="M940">
        <v>0</v>
      </c>
      <c r="N940">
        <v>0</v>
      </c>
      <c r="O940">
        <v>0</v>
      </c>
      <c r="P940">
        <v>0</v>
      </c>
      <c r="Q940">
        <v>0</v>
      </c>
      <c r="R940">
        <v>0</v>
      </c>
      <c r="S940">
        <v>0</v>
      </c>
      <c r="T940">
        <v>0</v>
      </c>
      <c r="U940">
        <v>0</v>
      </c>
      <c r="V940">
        <v>0</v>
      </c>
    </row>
    <row r="941" spans="1:22" x14ac:dyDescent="0.25">
      <c r="A941" t="s">
        <v>6520</v>
      </c>
      <c r="B941" t="s">
        <v>6564</v>
      </c>
      <c r="C941" t="s">
        <v>6562</v>
      </c>
      <c r="E941" t="s">
        <v>8951</v>
      </c>
      <c r="F941" t="s">
        <v>6519</v>
      </c>
      <c r="G941" t="s">
        <v>8952</v>
      </c>
      <c r="H941">
        <v>3</v>
      </c>
      <c r="I941">
        <v>2</v>
      </c>
      <c r="J941">
        <v>1</v>
      </c>
      <c r="K941">
        <v>0</v>
      </c>
      <c r="L941">
        <v>0</v>
      </c>
      <c r="M941">
        <v>1</v>
      </c>
      <c r="N941">
        <v>0</v>
      </c>
      <c r="O941">
        <v>0</v>
      </c>
      <c r="P941">
        <v>0</v>
      </c>
      <c r="Q941">
        <v>0</v>
      </c>
      <c r="R941">
        <v>0</v>
      </c>
      <c r="S941">
        <v>0</v>
      </c>
      <c r="T941">
        <v>0</v>
      </c>
      <c r="U941">
        <v>0</v>
      </c>
      <c r="V941">
        <v>0</v>
      </c>
    </row>
    <row r="942" spans="1:22" x14ac:dyDescent="0.25">
      <c r="A942" t="s">
        <v>8953</v>
      </c>
      <c r="B942" t="s">
        <v>6564</v>
      </c>
      <c r="C942" t="s">
        <v>6562</v>
      </c>
      <c r="E942" t="s">
        <v>8954</v>
      </c>
      <c r="F942" t="s">
        <v>8955</v>
      </c>
      <c r="G942" t="s">
        <v>6567</v>
      </c>
      <c r="H942">
        <v>6</v>
      </c>
      <c r="I942">
        <v>4</v>
      </c>
      <c r="J942">
        <v>4</v>
      </c>
      <c r="K942">
        <v>0</v>
      </c>
      <c r="L942">
        <v>0</v>
      </c>
      <c r="M942">
        <v>0</v>
      </c>
      <c r="N942">
        <v>0</v>
      </c>
      <c r="O942">
        <v>0</v>
      </c>
      <c r="P942">
        <v>1</v>
      </c>
      <c r="Q942">
        <v>0</v>
      </c>
      <c r="R942">
        <v>0</v>
      </c>
      <c r="S942">
        <v>0</v>
      </c>
      <c r="T942">
        <v>0</v>
      </c>
      <c r="U942">
        <v>0</v>
      </c>
      <c r="V942">
        <v>0</v>
      </c>
    </row>
    <row r="943" spans="1:22" x14ac:dyDescent="0.25">
      <c r="A943" t="s">
        <v>6526</v>
      </c>
      <c r="B943" t="s">
        <v>6564</v>
      </c>
      <c r="C943" t="s">
        <v>6562</v>
      </c>
      <c r="E943" t="s">
        <v>8956</v>
      </c>
      <c r="F943" t="s">
        <v>6525</v>
      </c>
      <c r="G943" t="s">
        <v>6567</v>
      </c>
      <c r="H943">
        <v>2</v>
      </c>
      <c r="I943">
        <v>1</v>
      </c>
      <c r="J943">
        <v>1</v>
      </c>
      <c r="K943">
        <v>0</v>
      </c>
      <c r="L943">
        <v>0</v>
      </c>
      <c r="M943">
        <v>0</v>
      </c>
      <c r="N943">
        <v>0</v>
      </c>
      <c r="O943">
        <v>0</v>
      </c>
      <c r="P943">
        <v>2</v>
      </c>
      <c r="Q943">
        <v>0</v>
      </c>
      <c r="R943">
        <v>0</v>
      </c>
      <c r="S943">
        <v>0</v>
      </c>
      <c r="T943">
        <v>0</v>
      </c>
      <c r="U943">
        <v>0</v>
      </c>
      <c r="V943">
        <v>0</v>
      </c>
    </row>
    <row r="944" spans="1:22" x14ac:dyDescent="0.25">
      <c r="A944" t="s">
        <v>6540</v>
      </c>
      <c r="B944" t="s">
        <v>6564</v>
      </c>
      <c r="C944" t="s">
        <v>6562</v>
      </c>
      <c r="E944" t="s">
        <v>8957</v>
      </c>
      <c r="F944" t="s">
        <v>6539</v>
      </c>
      <c r="G944" t="s">
        <v>6567</v>
      </c>
      <c r="H944">
        <v>4</v>
      </c>
      <c r="I944">
        <v>3</v>
      </c>
      <c r="J944">
        <v>3</v>
      </c>
      <c r="K944">
        <v>0</v>
      </c>
      <c r="L944">
        <v>0</v>
      </c>
      <c r="M944">
        <v>0</v>
      </c>
      <c r="N944">
        <v>1</v>
      </c>
      <c r="O944">
        <v>0</v>
      </c>
      <c r="P944">
        <v>0</v>
      </c>
      <c r="Q944">
        <v>0</v>
      </c>
      <c r="R944">
        <v>0</v>
      </c>
      <c r="S944">
        <v>0</v>
      </c>
      <c r="T944">
        <v>0</v>
      </c>
      <c r="U944">
        <v>0</v>
      </c>
      <c r="V944">
        <v>0</v>
      </c>
    </row>
  </sheetData>
  <pageMargins left="0.70000000000000007" right="0.70000000000000007" top="0.78740157500000008" bottom="0.78740157500000008" header="0.30000000000000004" footer="0.3000000000000000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116"/>
  <sheetViews>
    <sheetView tabSelected="1" topLeftCell="V1" workbookViewId="0">
      <selection activeCell="AA5" sqref="AA5"/>
    </sheetView>
  </sheetViews>
  <sheetFormatPr baseColWidth="10" defaultRowHeight="15" x14ac:dyDescent="0.25"/>
  <cols>
    <col min="1" max="1" width="28" customWidth="1"/>
    <col min="2" max="26" width="11.42578125" customWidth="1"/>
    <col min="27" max="28" width="11.28515625" bestFit="1" customWidth="1"/>
    <col min="29" max="29" width="5.7109375" customWidth="1"/>
    <col min="30" max="30" width="11.42578125" customWidth="1"/>
    <col min="31" max="31" width="12" customWidth="1"/>
    <col min="32" max="32" width="12.7109375" customWidth="1"/>
    <col min="33" max="33" width="18.28515625" customWidth="1"/>
    <col min="34" max="34" width="16.140625" customWidth="1"/>
    <col min="35" max="35" width="11.42578125" customWidth="1"/>
  </cols>
  <sheetData>
    <row r="1" spans="1:34" x14ac:dyDescent="0.25">
      <c r="A1" t="s">
        <v>6616</v>
      </c>
      <c r="B1" t="s">
        <v>6617</v>
      </c>
      <c r="AD1" t="s">
        <v>6618</v>
      </c>
      <c r="AG1" t="s">
        <v>6619</v>
      </c>
    </row>
    <row r="2" spans="1:34" x14ac:dyDescent="0.25">
      <c r="A2" t="s">
        <v>12177</v>
      </c>
      <c r="AD2" s="39">
        <v>1.2</v>
      </c>
      <c r="AE2" t="s">
        <v>6620</v>
      </c>
      <c r="AG2" s="40">
        <f>SUM(Z:Z)</f>
        <v>188236</v>
      </c>
      <c r="AH2" t="s">
        <v>6621</v>
      </c>
    </row>
    <row r="3" spans="1:34" x14ac:dyDescent="0.25">
      <c r="AD3" s="41">
        <v>0.15</v>
      </c>
      <c r="AE3" t="s">
        <v>6622</v>
      </c>
      <c r="AG3" s="40">
        <f>AD3*AG2</f>
        <v>28235.399999999998</v>
      </c>
      <c r="AH3" t="s">
        <v>6623</v>
      </c>
    </row>
    <row r="4" spans="1:34" x14ac:dyDescent="0.25">
      <c r="A4" t="s">
        <v>6544</v>
      </c>
      <c r="AD4" s="42">
        <v>6</v>
      </c>
      <c r="AE4" t="s">
        <v>6624</v>
      </c>
      <c r="AG4" s="43">
        <f>MIN(AH9:AH999)</f>
        <v>148480.19999999998</v>
      </c>
      <c r="AH4" t="s">
        <v>6625</v>
      </c>
    </row>
    <row r="5" spans="1:34" x14ac:dyDescent="0.25">
      <c r="A5" t="s">
        <v>6545</v>
      </c>
    </row>
    <row r="6" spans="1:34" x14ac:dyDescent="0.25">
      <c r="A6" t="s">
        <v>6546</v>
      </c>
    </row>
    <row r="7" spans="1:34" x14ac:dyDescent="0.25">
      <c r="A7" s="37">
        <v>43118</v>
      </c>
    </row>
    <row r="8" spans="1:34" ht="60" x14ac:dyDescent="0.25">
      <c r="A8" t="s">
        <v>6547</v>
      </c>
      <c r="B8" t="s">
        <v>6548</v>
      </c>
      <c r="C8" t="s">
        <v>6549</v>
      </c>
      <c r="D8" t="s">
        <v>6550</v>
      </c>
      <c r="E8" t="s">
        <v>6551</v>
      </c>
      <c r="F8" t="s">
        <v>6552</v>
      </c>
      <c r="G8" t="s">
        <v>6553</v>
      </c>
      <c r="H8" t="s">
        <v>6554</v>
      </c>
      <c r="I8" t="s">
        <v>6555</v>
      </c>
      <c r="J8" t="s">
        <v>6556</v>
      </c>
      <c r="K8" s="38">
        <v>42736</v>
      </c>
      <c r="L8" s="38">
        <v>42767</v>
      </c>
      <c r="M8" t="s">
        <v>6557</v>
      </c>
      <c r="N8" s="38">
        <v>42826</v>
      </c>
      <c r="O8" t="s">
        <v>6558</v>
      </c>
      <c r="P8" s="38">
        <v>42887</v>
      </c>
      <c r="Q8" s="38">
        <v>42917</v>
      </c>
      <c r="R8" s="38">
        <v>42948</v>
      </c>
      <c r="S8" s="38">
        <v>42979</v>
      </c>
      <c r="T8" t="s">
        <v>6559</v>
      </c>
      <c r="U8" s="38">
        <v>43040</v>
      </c>
      <c r="V8" t="s">
        <v>6560</v>
      </c>
      <c r="W8" s="44" t="s">
        <v>6626</v>
      </c>
      <c r="X8" s="45" t="s">
        <v>6627</v>
      </c>
      <c r="Y8" s="45" t="s">
        <v>6628</v>
      </c>
      <c r="Z8" s="46" t="s">
        <v>6629</v>
      </c>
      <c r="AA8" s="44" t="s">
        <v>6630</v>
      </c>
      <c r="AB8" s="47" t="s">
        <v>6631</v>
      </c>
      <c r="AD8" s="48" t="s">
        <v>6632</v>
      </c>
      <c r="AE8" s="48" t="s">
        <v>6633</v>
      </c>
      <c r="AF8" s="48" t="s">
        <v>6634</v>
      </c>
      <c r="AG8" s="48" t="s">
        <v>6635</v>
      </c>
      <c r="AH8" s="48" t="s">
        <v>6636</v>
      </c>
    </row>
    <row r="9" spans="1:34" x14ac:dyDescent="0.25">
      <c r="A9" t="s">
        <v>6655</v>
      </c>
      <c r="B9" t="s">
        <v>6564</v>
      </c>
      <c r="C9" t="s">
        <v>6562</v>
      </c>
      <c r="D9" t="s">
        <v>6567</v>
      </c>
      <c r="E9" t="s">
        <v>6656</v>
      </c>
      <c r="F9" t="s">
        <v>6340</v>
      </c>
      <c r="G9" t="s">
        <v>6657</v>
      </c>
      <c r="H9">
        <v>4462</v>
      </c>
      <c r="I9">
        <v>2721</v>
      </c>
      <c r="J9">
        <v>1740</v>
      </c>
      <c r="K9">
        <v>201</v>
      </c>
      <c r="L9">
        <v>606</v>
      </c>
      <c r="M9">
        <v>576</v>
      </c>
      <c r="N9">
        <v>442</v>
      </c>
      <c r="O9">
        <v>104</v>
      </c>
      <c r="P9">
        <v>422</v>
      </c>
      <c r="Q9">
        <v>62</v>
      </c>
      <c r="R9">
        <v>59</v>
      </c>
      <c r="S9">
        <v>305</v>
      </c>
      <c r="T9">
        <v>83</v>
      </c>
      <c r="U9">
        <v>1552</v>
      </c>
      <c r="V9">
        <v>325</v>
      </c>
      <c r="W9" s="44">
        <f t="shared" ref="W9:W72" si="0">MAX(I9,J9)</f>
        <v>2721</v>
      </c>
      <c r="X9" s="44">
        <f>IFERROR(VLOOKUP(A9,JR1GOA!A:I,9,FALSE),0)</f>
        <v>6</v>
      </c>
      <c r="Y9" s="44">
        <f>IFERROR(VLOOKUP(A9,JR1GOA!A:J,10,FALSE),0)</f>
        <v>3</v>
      </c>
      <c r="Z9" s="46">
        <f t="shared" ref="Z9:Z72" si="1">W9-MAX(X9,Y9)</f>
        <v>2715</v>
      </c>
      <c r="AA9" s="54">
        <v>318</v>
      </c>
      <c r="AB9" s="50">
        <f t="shared" ref="AB9:AB72" si="2">IFERROR(AA9/Z9,AA9)</f>
        <v>0.11712707182320442</v>
      </c>
      <c r="AD9" s="51">
        <f>Z9</f>
        <v>2715</v>
      </c>
      <c r="AE9" s="51">
        <f t="shared" ref="AE9:AE72" si="3">AG$3-AD9*AD$3</f>
        <v>27828.149999999998</v>
      </c>
      <c r="AF9" s="52">
        <f>AA9</f>
        <v>318</v>
      </c>
      <c r="AG9" s="53">
        <f t="shared" ref="AG9:AG72" si="4">AE9*AD$4</f>
        <v>166968.9</v>
      </c>
      <c r="AH9" s="53">
        <f t="shared" ref="AH9:AH72" si="5">AG9+AF9</f>
        <v>167286.9</v>
      </c>
    </row>
    <row r="10" spans="1:34" x14ac:dyDescent="0.25">
      <c r="A10" t="s">
        <v>3469</v>
      </c>
      <c r="B10" t="s">
        <v>6564</v>
      </c>
      <c r="C10" t="s">
        <v>6562</v>
      </c>
      <c r="D10" t="s">
        <v>6567</v>
      </c>
      <c r="E10" t="s">
        <v>6661</v>
      </c>
      <c r="F10" t="s">
        <v>3468</v>
      </c>
      <c r="H10">
        <v>4495</v>
      </c>
      <c r="I10">
        <v>2937</v>
      </c>
      <c r="J10">
        <v>1554</v>
      </c>
      <c r="K10">
        <v>444</v>
      </c>
      <c r="L10">
        <v>689</v>
      </c>
      <c r="M10">
        <v>201</v>
      </c>
      <c r="N10">
        <v>435</v>
      </c>
      <c r="O10">
        <v>492</v>
      </c>
      <c r="P10">
        <v>164</v>
      </c>
      <c r="Q10">
        <v>113</v>
      </c>
      <c r="R10">
        <v>81</v>
      </c>
      <c r="S10">
        <v>643</v>
      </c>
      <c r="T10">
        <v>160</v>
      </c>
      <c r="U10">
        <v>414</v>
      </c>
      <c r="V10">
        <v>254</v>
      </c>
      <c r="W10" s="44">
        <f t="shared" si="0"/>
        <v>2937</v>
      </c>
      <c r="X10" s="44">
        <f>IFERROR(VLOOKUP(A10,JR1GOA!A:I,9,FALSE),0)</f>
        <v>17</v>
      </c>
      <c r="Y10" s="44">
        <f>IFERROR(VLOOKUP(A10,JR1GOA!A:J,10,FALSE),0)</f>
        <v>5</v>
      </c>
      <c r="Z10" s="46">
        <f t="shared" si="1"/>
        <v>2920</v>
      </c>
      <c r="AA10" s="49">
        <f>_xlfn.IFNA(VLOOKUP(F10,Preisliste!C$1:O$2687,13,FALSE),"fehlt in Preisliste")</f>
        <v>355</v>
      </c>
      <c r="AB10" s="50">
        <f t="shared" si="2"/>
        <v>0.12157534246575342</v>
      </c>
      <c r="AD10" s="51">
        <f t="shared" ref="AD10:AD73" si="6">AD9+Z10</f>
        <v>5635</v>
      </c>
      <c r="AE10" s="51">
        <f t="shared" si="3"/>
        <v>27390.149999999998</v>
      </c>
      <c r="AF10" s="52">
        <f t="shared" ref="AF10:AF73" si="7">AF9+AA10</f>
        <v>673</v>
      </c>
      <c r="AG10" s="53">
        <f t="shared" si="4"/>
        <v>164340.9</v>
      </c>
      <c r="AH10" s="53">
        <f t="shared" si="5"/>
        <v>165013.9</v>
      </c>
    </row>
    <row r="11" spans="1:34" x14ac:dyDescent="0.25">
      <c r="A11" t="s">
        <v>6682</v>
      </c>
      <c r="B11" t="s">
        <v>6564</v>
      </c>
      <c r="C11" t="s">
        <v>6562</v>
      </c>
      <c r="D11" t="s">
        <v>6567</v>
      </c>
      <c r="E11" t="s">
        <v>6683</v>
      </c>
      <c r="F11" t="s">
        <v>6534</v>
      </c>
      <c r="G11" t="s">
        <v>6684</v>
      </c>
      <c r="H11">
        <v>2436</v>
      </c>
      <c r="I11">
        <v>1546</v>
      </c>
      <c r="J11">
        <v>888</v>
      </c>
      <c r="K11">
        <v>179</v>
      </c>
      <c r="L11">
        <v>275</v>
      </c>
      <c r="M11">
        <v>273</v>
      </c>
      <c r="N11">
        <v>63</v>
      </c>
      <c r="O11">
        <v>49</v>
      </c>
      <c r="P11">
        <v>504</v>
      </c>
      <c r="Q11">
        <v>46</v>
      </c>
      <c r="R11">
        <v>259</v>
      </c>
      <c r="S11">
        <v>477</v>
      </c>
      <c r="T11">
        <v>67</v>
      </c>
      <c r="U11">
        <v>123</v>
      </c>
      <c r="V11">
        <v>278</v>
      </c>
      <c r="W11" s="44">
        <f t="shared" si="0"/>
        <v>1546</v>
      </c>
      <c r="X11" s="44">
        <f>IFERROR(VLOOKUP(A11,JR1GOA!A:I,9,FALSE),0)</f>
        <v>0</v>
      </c>
      <c r="Y11" s="44">
        <f>IFERROR(VLOOKUP(A11,JR1GOA!A:J,10,FALSE),0)</f>
        <v>0</v>
      </c>
      <c r="Z11" s="46">
        <f t="shared" si="1"/>
        <v>1546</v>
      </c>
      <c r="AA11" s="49">
        <f>_xlfn.IFNA(VLOOKUP(F11,Preisliste!C$1:O$2687,13,FALSE),"fehlt in Preisliste")</f>
        <v>204</v>
      </c>
      <c r="AB11" s="50">
        <f t="shared" si="2"/>
        <v>0.13195342820181113</v>
      </c>
      <c r="AD11" s="51">
        <f t="shared" si="6"/>
        <v>7181</v>
      </c>
      <c r="AE11" s="51">
        <f t="shared" si="3"/>
        <v>27158.249999999996</v>
      </c>
      <c r="AF11" s="52">
        <f t="shared" si="7"/>
        <v>877</v>
      </c>
      <c r="AG11" s="53">
        <f t="shared" si="4"/>
        <v>162949.49999999997</v>
      </c>
      <c r="AH11" s="53">
        <f t="shared" si="5"/>
        <v>163826.49999999997</v>
      </c>
    </row>
    <row r="12" spans="1:34" x14ac:dyDescent="0.25">
      <c r="A12" t="s">
        <v>4486</v>
      </c>
      <c r="B12" t="s">
        <v>6564</v>
      </c>
      <c r="C12" t="s">
        <v>6562</v>
      </c>
      <c r="D12" t="s">
        <v>6567</v>
      </c>
      <c r="E12" t="s">
        <v>6645</v>
      </c>
      <c r="F12" t="s">
        <v>4485</v>
      </c>
      <c r="G12" t="s">
        <v>6646</v>
      </c>
      <c r="H12">
        <v>10420</v>
      </c>
      <c r="I12">
        <v>7240</v>
      </c>
      <c r="J12">
        <v>3178</v>
      </c>
      <c r="K12">
        <v>202</v>
      </c>
      <c r="L12">
        <v>408</v>
      </c>
      <c r="M12">
        <v>295</v>
      </c>
      <c r="N12">
        <v>1424</v>
      </c>
      <c r="O12">
        <v>304</v>
      </c>
      <c r="P12">
        <v>1281</v>
      </c>
      <c r="Q12">
        <v>206</v>
      </c>
      <c r="R12">
        <v>555</v>
      </c>
      <c r="S12">
        <v>601</v>
      </c>
      <c r="T12">
        <v>545</v>
      </c>
      <c r="U12">
        <v>2710</v>
      </c>
      <c r="V12">
        <v>2073</v>
      </c>
      <c r="W12" s="44">
        <f t="shared" si="0"/>
        <v>7240</v>
      </c>
      <c r="X12" s="44">
        <f>IFERROR(VLOOKUP(A12,JR1GOA!A:I,9,FALSE),0)</f>
        <v>84</v>
      </c>
      <c r="Y12" s="44">
        <f>IFERROR(VLOOKUP(A12,JR1GOA!A:J,10,FALSE),0)</f>
        <v>59</v>
      </c>
      <c r="Z12" s="46">
        <f t="shared" si="1"/>
        <v>7156</v>
      </c>
      <c r="AA12" s="49">
        <f>_xlfn.IFNA(VLOOKUP(F12,Preisliste!C$1:O$2687,13,FALSE),"fehlt in Preisliste")</f>
        <v>1152</v>
      </c>
      <c r="AB12" s="50">
        <f t="shared" si="2"/>
        <v>0.16098378982671885</v>
      </c>
      <c r="AD12" s="51">
        <f t="shared" si="6"/>
        <v>14337</v>
      </c>
      <c r="AE12" s="51">
        <f t="shared" si="3"/>
        <v>26084.85</v>
      </c>
      <c r="AF12" s="52">
        <f t="shared" si="7"/>
        <v>2029</v>
      </c>
      <c r="AG12" s="53">
        <f t="shared" si="4"/>
        <v>156509.09999999998</v>
      </c>
      <c r="AH12" s="53">
        <f t="shared" si="5"/>
        <v>158538.09999999998</v>
      </c>
    </row>
    <row r="13" spans="1:34" x14ac:dyDescent="0.25">
      <c r="A13" t="s">
        <v>2068</v>
      </c>
      <c r="B13" t="s">
        <v>6564</v>
      </c>
      <c r="C13" t="s">
        <v>6562</v>
      </c>
      <c r="D13" t="s">
        <v>6567</v>
      </c>
      <c r="E13" t="s">
        <v>6660</v>
      </c>
      <c r="F13" t="s">
        <v>2067</v>
      </c>
      <c r="H13">
        <v>2651</v>
      </c>
      <c r="I13">
        <v>1726</v>
      </c>
      <c r="J13">
        <v>925</v>
      </c>
      <c r="K13">
        <v>178</v>
      </c>
      <c r="L13">
        <v>99</v>
      </c>
      <c r="M13">
        <v>835</v>
      </c>
      <c r="N13">
        <v>336</v>
      </c>
      <c r="O13">
        <v>91</v>
      </c>
      <c r="P13">
        <v>76</v>
      </c>
      <c r="Q13">
        <v>49</v>
      </c>
      <c r="R13">
        <v>253</v>
      </c>
      <c r="S13">
        <v>119</v>
      </c>
      <c r="T13">
        <v>42</v>
      </c>
      <c r="U13">
        <v>58</v>
      </c>
      <c r="V13">
        <v>177</v>
      </c>
      <c r="W13" s="44">
        <f t="shared" si="0"/>
        <v>1726</v>
      </c>
      <c r="X13" s="44">
        <f>IFERROR(VLOOKUP(A13,JR1GOA!A:I,9,FALSE),0)</f>
        <v>22</v>
      </c>
      <c r="Y13" s="44">
        <f>IFERROR(VLOOKUP(A13,JR1GOA!A:J,10,FALSE),0)</f>
        <v>25</v>
      </c>
      <c r="Z13" s="46">
        <f t="shared" si="1"/>
        <v>1701</v>
      </c>
      <c r="AA13" s="49">
        <f>_xlfn.IFNA(VLOOKUP(F13,Preisliste!C$1:O$2687,13,FALSE),"fehlt in Preisliste")</f>
        <v>292</v>
      </c>
      <c r="AB13" s="50">
        <f t="shared" si="2"/>
        <v>0.17166372721928277</v>
      </c>
      <c r="AD13" s="51">
        <f t="shared" si="6"/>
        <v>16038</v>
      </c>
      <c r="AE13" s="51">
        <f t="shared" si="3"/>
        <v>25829.699999999997</v>
      </c>
      <c r="AF13" s="52">
        <f t="shared" si="7"/>
        <v>2321</v>
      </c>
      <c r="AG13" s="53">
        <f t="shared" si="4"/>
        <v>154978.19999999998</v>
      </c>
      <c r="AH13" s="53">
        <f t="shared" si="5"/>
        <v>157299.19999999998</v>
      </c>
    </row>
    <row r="14" spans="1:34" x14ac:dyDescent="0.25">
      <c r="A14" t="s">
        <v>4690</v>
      </c>
      <c r="B14" t="s">
        <v>6564</v>
      </c>
      <c r="C14" t="s">
        <v>6562</v>
      </c>
      <c r="D14" t="s">
        <v>6567</v>
      </c>
      <c r="E14" t="s">
        <v>6643</v>
      </c>
      <c r="F14" t="s">
        <v>4689</v>
      </c>
      <c r="G14" t="s">
        <v>6644</v>
      </c>
      <c r="H14">
        <v>14666</v>
      </c>
      <c r="I14">
        <v>9328</v>
      </c>
      <c r="J14">
        <v>5336</v>
      </c>
      <c r="K14">
        <v>292</v>
      </c>
      <c r="L14">
        <v>1837</v>
      </c>
      <c r="M14">
        <v>1268</v>
      </c>
      <c r="N14">
        <v>2431</v>
      </c>
      <c r="O14">
        <v>672</v>
      </c>
      <c r="P14">
        <v>1042</v>
      </c>
      <c r="Q14">
        <v>235</v>
      </c>
      <c r="R14">
        <v>1564</v>
      </c>
      <c r="S14">
        <v>439</v>
      </c>
      <c r="T14">
        <v>1387</v>
      </c>
      <c r="U14">
        <v>1822</v>
      </c>
      <c r="V14">
        <v>719</v>
      </c>
      <c r="W14" s="44">
        <f t="shared" si="0"/>
        <v>9328</v>
      </c>
      <c r="X14" s="44">
        <f>IFERROR(VLOOKUP(A14,JR1GOA!A:I,9,FALSE),0)</f>
        <v>157</v>
      </c>
      <c r="Y14" s="44">
        <f>IFERROR(VLOOKUP(A14,JR1GOA!A:J,10,FALSE),0)</f>
        <v>108</v>
      </c>
      <c r="Z14" s="46">
        <f t="shared" si="1"/>
        <v>9171</v>
      </c>
      <c r="AA14" s="49">
        <f>_xlfn.IFNA(VLOOKUP(F14,Preisliste!C$1:O$2687,13,FALSE),"fehlt in Preisliste")</f>
        <v>2794</v>
      </c>
      <c r="AB14" s="50">
        <f t="shared" si="2"/>
        <v>0.30465598080907208</v>
      </c>
      <c r="AD14" s="51">
        <f t="shared" si="6"/>
        <v>25209</v>
      </c>
      <c r="AE14" s="51">
        <f t="shared" si="3"/>
        <v>24454.05</v>
      </c>
      <c r="AF14" s="52">
        <f t="shared" si="7"/>
        <v>5115</v>
      </c>
      <c r="AG14" s="53">
        <f t="shared" si="4"/>
        <v>146724.29999999999</v>
      </c>
      <c r="AH14" s="53">
        <f t="shared" si="5"/>
        <v>151839.29999999999</v>
      </c>
    </row>
    <row r="15" spans="1:34" x14ac:dyDescent="0.25">
      <c r="A15" t="s">
        <v>5138</v>
      </c>
      <c r="B15" t="s">
        <v>6564</v>
      </c>
      <c r="C15" t="s">
        <v>6562</v>
      </c>
      <c r="D15" t="s">
        <v>6567</v>
      </c>
      <c r="E15" t="s">
        <v>6639</v>
      </c>
      <c r="F15" t="s">
        <v>5137</v>
      </c>
      <c r="H15">
        <v>4360</v>
      </c>
      <c r="I15">
        <v>2404</v>
      </c>
      <c r="J15">
        <v>1954</v>
      </c>
      <c r="K15">
        <v>252</v>
      </c>
      <c r="L15">
        <v>300</v>
      </c>
      <c r="M15">
        <v>631</v>
      </c>
      <c r="N15">
        <v>220</v>
      </c>
      <c r="O15">
        <v>290</v>
      </c>
      <c r="P15">
        <v>127</v>
      </c>
      <c r="Q15">
        <v>937</v>
      </c>
      <c r="R15">
        <v>267</v>
      </c>
      <c r="S15">
        <v>224</v>
      </c>
      <c r="T15">
        <v>379</v>
      </c>
      <c r="U15">
        <v>406</v>
      </c>
      <c r="V15">
        <v>105</v>
      </c>
      <c r="W15" s="44">
        <f t="shared" si="0"/>
        <v>2404</v>
      </c>
      <c r="X15" s="44">
        <f>IFERROR(VLOOKUP(A15,JR1GOA!A:I,9,FALSE),0)</f>
        <v>387</v>
      </c>
      <c r="Y15" s="44">
        <f>IFERROR(VLOOKUP(A15,JR1GOA!A:J,10,FALSE),0)</f>
        <v>186</v>
      </c>
      <c r="Z15" s="46">
        <f t="shared" si="1"/>
        <v>2017</v>
      </c>
      <c r="AA15" s="49">
        <f>_xlfn.IFNA(VLOOKUP(F15,Preisliste!C$1:O$2687,13,FALSE),"fehlt in Preisliste")</f>
        <v>625</v>
      </c>
      <c r="AB15" s="50">
        <f t="shared" si="2"/>
        <v>0.30986613782845812</v>
      </c>
      <c r="AD15" s="51">
        <f t="shared" si="6"/>
        <v>27226</v>
      </c>
      <c r="AE15" s="51">
        <f t="shared" si="3"/>
        <v>24151.5</v>
      </c>
      <c r="AF15" s="52">
        <f t="shared" si="7"/>
        <v>5740</v>
      </c>
      <c r="AG15" s="53">
        <f t="shared" si="4"/>
        <v>144909</v>
      </c>
      <c r="AH15" s="53">
        <f t="shared" si="5"/>
        <v>150649</v>
      </c>
    </row>
    <row r="16" spans="1:34" x14ac:dyDescent="0.25">
      <c r="A16" t="s">
        <v>4379</v>
      </c>
      <c r="B16" t="s">
        <v>6564</v>
      </c>
      <c r="C16" t="s">
        <v>6562</v>
      </c>
      <c r="D16" t="s">
        <v>6567</v>
      </c>
      <c r="E16" t="s">
        <v>6694</v>
      </c>
      <c r="F16" t="s">
        <v>4378</v>
      </c>
      <c r="G16" t="s">
        <v>6695</v>
      </c>
      <c r="H16">
        <v>1348</v>
      </c>
      <c r="I16">
        <v>823</v>
      </c>
      <c r="J16">
        <v>523</v>
      </c>
      <c r="K16">
        <v>100</v>
      </c>
      <c r="L16">
        <v>62</v>
      </c>
      <c r="M16">
        <v>275</v>
      </c>
      <c r="N16">
        <v>17</v>
      </c>
      <c r="O16">
        <v>117</v>
      </c>
      <c r="P16">
        <v>130</v>
      </c>
      <c r="Q16">
        <v>6</v>
      </c>
      <c r="R16">
        <v>14</v>
      </c>
      <c r="S16">
        <v>128</v>
      </c>
      <c r="T16">
        <v>132</v>
      </c>
      <c r="U16">
        <v>57</v>
      </c>
      <c r="V16">
        <v>207</v>
      </c>
      <c r="W16" s="44">
        <f t="shared" si="0"/>
        <v>823</v>
      </c>
      <c r="X16" s="44">
        <f>IFERROR(VLOOKUP(A16,JR1GOA!A:I,9,FALSE),0)</f>
        <v>11</v>
      </c>
      <c r="Y16" s="44">
        <f>IFERROR(VLOOKUP(A16,JR1GOA!A:J,10,FALSE),0)</f>
        <v>8</v>
      </c>
      <c r="Z16" s="46">
        <f t="shared" si="1"/>
        <v>812</v>
      </c>
      <c r="AA16" s="49">
        <f>_xlfn.IFNA(VLOOKUP(F16,Preisliste!C$1:O$2687,13,FALSE),"fehlt in Preisliste")</f>
        <v>352</v>
      </c>
      <c r="AB16" s="50">
        <f t="shared" si="2"/>
        <v>0.43349753694581283</v>
      </c>
      <c r="AD16" s="51">
        <f t="shared" si="6"/>
        <v>28038</v>
      </c>
      <c r="AE16" s="51">
        <f t="shared" si="3"/>
        <v>24029.699999999997</v>
      </c>
      <c r="AF16" s="52">
        <f t="shared" si="7"/>
        <v>6092</v>
      </c>
      <c r="AG16" s="53">
        <f t="shared" si="4"/>
        <v>144178.19999999998</v>
      </c>
      <c r="AH16" s="53">
        <f t="shared" si="5"/>
        <v>150270.19999999998</v>
      </c>
    </row>
    <row r="17" spans="1:34" x14ac:dyDescent="0.25">
      <c r="A17" t="s">
        <v>4792</v>
      </c>
      <c r="B17" t="s">
        <v>6564</v>
      </c>
      <c r="C17" t="s">
        <v>6562</v>
      </c>
      <c r="D17" t="s">
        <v>6567</v>
      </c>
      <c r="E17" t="s">
        <v>6663</v>
      </c>
      <c r="F17" t="s">
        <v>4791</v>
      </c>
      <c r="H17">
        <v>2664</v>
      </c>
      <c r="I17">
        <v>984</v>
      </c>
      <c r="J17">
        <v>1679</v>
      </c>
      <c r="K17">
        <v>88</v>
      </c>
      <c r="L17">
        <v>187</v>
      </c>
      <c r="M17">
        <v>99</v>
      </c>
      <c r="N17">
        <v>179</v>
      </c>
      <c r="O17">
        <v>266</v>
      </c>
      <c r="P17">
        <v>224</v>
      </c>
      <c r="Q17">
        <v>77</v>
      </c>
      <c r="R17">
        <v>590</v>
      </c>
      <c r="S17">
        <v>184</v>
      </c>
      <c r="T17">
        <v>151</v>
      </c>
      <c r="U17">
        <v>323</v>
      </c>
      <c r="V17">
        <v>4</v>
      </c>
      <c r="W17" s="44">
        <f t="shared" si="0"/>
        <v>1679</v>
      </c>
      <c r="X17" s="44">
        <f>IFERROR(VLOOKUP(A17,JR1GOA!A:I,9,FALSE),0)</f>
        <v>45</v>
      </c>
      <c r="Y17" s="44">
        <f>IFERROR(VLOOKUP(A17,JR1GOA!A:J,10,FALSE),0)</f>
        <v>25</v>
      </c>
      <c r="Z17" s="46">
        <f t="shared" si="1"/>
        <v>1634</v>
      </c>
      <c r="AA17" s="49">
        <f>_xlfn.IFNA(VLOOKUP(F17,Preisliste!C$1:O$2687,13,FALSE),"fehlt in Preisliste")</f>
        <v>870</v>
      </c>
      <c r="AB17" s="50">
        <f t="shared" si="2"/>
        <v>0.53243574051407594</v>
      </c>
      <c r="AD17" s="51">
        <f t="shared" si="6"/>
        <v>29672</v>
      </c>
      <c r="AE17" s="51">
        <f t="shared" si="3"/>
        <v>23784.6</v>
      </c>
      <c r="AF17" s="52">
        <f t="shared" si="7"/>
        <v>6962</v>
      </c>
      <c r="AG17" s="53">
        <f t="shared" si="4"/>
        <v>142707.59999999998</v>
      </c>
      <c r="AH17" s="53">
        <f t="shared" si="5"/>
        <v>149669.59999999998</v>
      </c>
    </row>
    <row r="18" spans="1:34" x14ac:dyDescent="0.25">
      <c r="A18" t="s">
        <v>3627</v>
      </c>
      <c r="B18" t="s">
        <v>6564</v>
      </c>
      <c r="C18" t="s">
        <v>6562</v>
      </c>
      <c r="D18" t="s">
        <v>6567</v>
      </c>
      <c r="E18" t="s">
        <v>6696</v>
      </c>
      <c r="F18" t="s">
        <v>3626</v>
      </c>
      <c r="G18" t="s">
        <v>6697</v>
      </c>
      <c r="H18">
        <v>1385</v>
      </c>
      <c r="I18">
        <v>847</v>
      </c>
      <c r="J18">
        <v>536</v>
      </c>
      <c r="K18">
        <v>286</v>
      </c>
      <c r="L18">
        <v>48</v>
      </c>
      <c r="M18">
        <v>52</v>
      </c>
      <c r="N18">
        <v>64</v>
      </c>
      <c r="O18">
        <v>138</v>
      </c>
      <c r="P18">
        <v>24</v>
      </c>
      <c r="Q18">
        <v>243</v>
      </c>
      <c r="R18">
        <v>88</v>
      </c>
      <c r="S18">
        <v>205</v>
      </c>
      <c r="T18">
        <v>33</v>
      </c>
      <c r="U18">
        <v>293</v>
      </c>
      <c r="V18">
        <v>25</v>
      </c>
      <c r="W18" s="44">
        <f t="shared" si="0"/>
        <v>847</v>
      </c>
      <c r="X18" s="44">
        <f>IFERROR(VLOOKUP(A18,JR1GOA!A:I,9,FALSE),0)</f>
        <v>0</v>
      </c>
      <c r="Y18" s="44">
        <f>IFERROR(VLOOKUP(A18,JR1GOA!A:J,10,FALSE),0)</f>
        <v>0</v>
      </c>
      <c r="Z18" s="46">
        <f t="shared" si="1"/>
        <v>847</v>
      </c>
      <c r="AA18" s="49">
        <f>_xlfn.IFNA(VLOOKUP(F18,Preisliste!C$1:O$2687,13,FALSE),"fehlt in Preisliste")</f>
        <v>540</v>
      </c>
      <c r="AB18" s="50">
        <f t="shared" si="2"/>
        <v>0.63754427390791024</v>
      </c>
      <c r="AD18" s="51">
        <f t="shared" si="6"/>
        <v>30519</v>
      </c>
      <c r="AE18" s="51">
        <f t="shared" si="3"/>
        <v>23657.55</v>
      </c>
      <c r="AF18" s="52">
        <f t="shared" si="7"/>
        <v>7502</v>
      </c>
      <c r="AG18" s="53">
        <f t="shared" si="4"/>
        <v>141945.29999999999</v>
      </c>
      <c r="AH18" s="53">
        <f t="shared" si="5"/>
        <v>149447.29999999999</v>
      </c>
    </row>
    <row r="19" spans="1:34" x14ac:dyDescent="0.25">
      <c r="A19" t="s">
        <v>2015</v>
      </c>
      <c r="B19" t="s">
        <v>6564</v>
      </c>
      <c r="C19" t="s">
        <v>6562</v>
      </c>
      <c r="D19" t="s">
        <v>6567</v>
      </c>
      <c r="E19" t="s">
        <v>6664</v>
      </c>
      <c r="F19" t="s">
        <v>2014</v>
      </c>
      <c r="H19">
        <v>3729</v>
      </c>
      <c r="I19">
        <v>2323</v>
      </c>
      <c r="J19">
        <v>1405</v>
      </c>
      <c r="K19">
        <v>32</v>
      </c>
      <c r="L19">
        <v>315</v>
      </c>
      <c r="M19">
        <v>344</v>
      </c>
      <c r="N19">
        <v>710</v>
      </c>
      <c r="O19">
        <v>24</v>
      </c>
      <c r="P19">
        <v>423</v>
      </c>
      <c r="Q19">
        <v>190</v>
      </c>
      <c r="R19">
        <v>937</v>
      </c>
      <c r="S19">
        <v>788</v>
      </c>
      <c r="T19">
        <v>24</v>
      </c>
      <c r="U19">
        <v>312</v>
      </c>
      <c r="V19">
        <v>100</v>
      </c>
      <c r="W19" s="44">
        <f t="shared" si="0"/>
        <v>2323</v>
      </c>
      <c r="X19" s="44">
        <f>IFERROR(VLOOKUP(A19,JR1GOA!A:I,9,FALSE),0)</f>
        <v>5</v>
      </c>
      <c r="Y19" s="44">
        <f>IFERROR(VLOOKUP(A19,JR1GOA!A:J,10,FALSE),0)</f>
        <v>3</v>
      </c>
      <c r="Z19" s="46">
        <f t="shared" si="1"/>
        <v>2318</v>
      </c>
      <c r="AA19" s="49">
        <f>_xlfn.IFNA(VLOOKUP(F19,Preisliste!C$1:O$2687,13,FALSE),"fehlt in Preisliste")</f>
        <v>1614</v>
      </c>
      <c r="AB19" s="50">
        <f t="shared" si="2"/>
        <v>0.6962899050905953</v>
      </c>
      <c r="AD19" s="51">
        <f t="shared" si="6"/>
        <v>32837</v>
      </c>
      <c r="AE19" s="51">
        <f t="shared" si="3"/>
        <v>23309.85</v>
      </c>
      <c r="AF19" s="52">
        <f t="shared" si="7"/>
        <v>9116</v>
      </c>
      <c r="AG19" s="53">
        <f t="shared" si="4"/>
        <v>139859.09999999998</v>
      </c>
      <c r="AH19" s="53">
        <f t="shared" si="5"/>
        <v>148975.09999999998</v>
      </c>
    </row>
    <row r="20" spans="1:34" x14ac:dyDescent="0.25">
      <c r="A20" t="s">
        <v>4612</v>
      </c>
      <c r="B20" t="s">
        <v>6564</v>
      </c>
      <c r="C20" t="s">
        <v>6562</v>
      </c>
      <c r="D20" t="s">
        <v>6567</v>
      </c>
      <c r="E20" t="s">
        <v>6662</v>
      </c>
      <c r="F20" t="s">
        <v>4611</v>
      </c>
      <c r="H20">
        <v>3822</v>
      </c>
      <c r="I20">
        <v>2267</v>
      </c>
      <c r="J20">
        <v>1555</v>
      </c>
      <c r="K20">
        <v>745</v>
      </c>
      <c r="L20">
        <v>256</v>
      </c>
      <c r="M20">
        <v>120</v>
      </c>
      <c r="N20">
        <v>90</v>
      </c>
      <c r="O20">
        <v>324</v>
      </c>
      <c r="P20">
        <v>63</v>
      </c>
      <c r="Q20">
        <v>372</v>
      </c>
      <c r="R20">
        <v>810</v>
      </c>
      <c r="S20">
        <v>27</v>
      </c>
      <c r="T20">
        <v>785</v>
      </c>
      <c r="U20">
        <v>260</v>
      </c>
      <c r="V20">
        <v>74</v>
      </c>
      <c r="W20" s="44">
        <f t="shared" si="0"/>
        <v>2267</v>
      </c>
      <c r="X20" s="44">
        <f>IFERROR(VLOOKUP(A20,JR1GOA!A:I,9,FALSE),0)</f>
        <v>32</v>
      </c>
      <c r="Y20" s="44">
        <f>IFERROR(VLOOKUP(A20,JR1GOA!A:J,10,FALSE),0)</f>
        <v>12</v>
      </c>
      <c r="Z20" s="46">
        <f t="shared" si="1"/>
        <v>2235</v>
      </c>
      <c r="AA20" s="49">
        <f>_xlfn.IFNA(VLOOKUP(F20,Preisliste!C$1:O$2687,13,FALSE),"fehlt in Preisliste")</f>
        <v>1584</v>
      </c>
      <c r="AB20" s="50">
        <f t="shared" si="2"/>
        <v>0.70872483221476512</v>
      </c>
      <c r="AD20" s="51">
        <f t="shared" si="6"/>
        <v>35072</v>
      </c>
      <c r="AE20" s="51">
        <f t="shared" si="3"/>
        <v>22974.6</v>
      </c>
      <c r="AF20" s="52">
        <f t="shared" si="7"/>
        <v>10700</v>
      </c>
      <c r="AG20" s="53">
        <f t="shared" si="4"/>
        <v>137847.59999999998</v>
      </c>
      <c r="AH20" s="53">
        <f t="shared" si="5"/>
        <v>148547.59999999998</v>
      </c>
    </row>
    <row r="21" spans="1:34" x14ac:dyDescent="0.25">
      <c r="A21" t="s">
        <v>3331</v>
      </c>
      <c r="B21" t="s">
        <v>6564</v>
      </c>
      <c r="C21" t="s">
        <v>6562</v>
      </c>
      <c r="D21" t="s">
        <v>6567</v>
      </c>
      <c r="E21" t="s">
        <v>6710</v>
      </c>
      <c r="F21" t="s">
        <v>3330</v>
      </c>
      <c r="H21">
        <v>1127</v>
      </c>
      <c r="I21">
        <v>619</v>
      </c>
      <c r="J21">
        <v>507</v>
      </c>
      <c r="K21">
        <v>113</v>
      </c>
      <c r="L21">
        <v>44</v>
      </c>
      <c r="M21">
        <v>79</v>
      </c>
      <c r="N21">
        <v>14</v>
      </c>
      <c r="O21">
        <v>28</v>
      </c>
      <c r="P21">
        <v>46</v>
      </c>
      <c r="Q21">
        <v>130</v>
      </c>
      <c r="R21">
        <v>120</v>
      </c>
      <c r="S21">
        <v>42</v>
      </c>
      <c r="T21">
        <v>135</v>
      </c>
      <c r="U21">
        <v>275</v>
      </c>
      <c r="V21">
        <v>59</v>
      </c>
      <c r="W21" s="44">
        <f t="shared" si="0"/>
        <v>619</v>
      </c>
      <c r="X21" s="44">
        <f>IFERROR(VLOOKUP(A21,JR1GOA!A:I,9,FALSE),0)</f>
        <v>13</v>
      </c>
      <c r="Y21" s="44">
        <f>IFERROR(VLOOKUP(A21,JR1GOA!A:J,10,FALSE),0)</f>
        <v>6</v>
      </c>
      <c r="Z21" s="46">
        <f t="shared" si="1"/>
        <v>606</v>
      </c>
      <c r="AA21" s="49">
        <f>_xlfn.IFNA(VLOOKUP(F21,Preisliste!C$1:O$2687,13,FALSE),"fehlt in Preisliste")</f>
        <v>478</v>
      </c>
      <c r="AB21" s="50">
        <f t="shared" si="2"/>
        <v>0.78877887788778878</v>
      </c>
      <c r="AD21" s="51">
        <f t="shared" si="6"/>
        <v>35678</v>
      </c>
      <c r="AE21" s="51">
        <f t="shared" si="3"/>
        <v>22883.699999999997</v>
      </c>
      <c r="AF21" s="52">
        <f t="shared" si="7"/>
        <v>11178</v>
      </c>
      <c r="AG21" s="53">
        <f t="shared" si="4"/>
        <v>137302.19999999998</v>
      </c>
      <c r="AH21" s="53">
        <f t="shared" si="5"/>
        <v>148480.19999999998</v>
      </c>
    </row>
    <row r="22" spans="1:34" x14ac:dyDescent="0.25">
      <c r="A22" t="s">
        <v>2668</v>
      </c>
      <c r="B22" t="s">
        <v>6564</v>
      </c>
      <c r="C22" t="s">
        <v>6562</v>
      </c>
      <c r="D22" t="s">
        <v>6567</v>
      </c>
      <c r="E22" t="s">
        <v>6721</v>
      </c>
      <c r="F22" t="s">
        <v>2667</v>
      </c>
      <c r="H22">
        <v>1494</v>
      </c>
      <c r="I22">
        <v>960</v>
      </c>
      <c r="J22">
        <v>534</v>
      </c>
      <c r="K22">
        <v>40</v>
      </c>
      <c r="L22">
        <v>112</v>
      </c>
      <c r="M22">
        <v>183</v>
      </c>
      <c r="N22">
        <v>32</v>
      </c>
      <c r="O22">
        <v>162</v>
      </c>
      <c r="P22">
        <v>137</v>
      </c>
      <c r="Q22">
        <v>27</v>
      </c>
      <c r="R22">
        <v>568</v>
      </c>
      <c r="S22">
        <v>72</v>
      </c>
      <c r="T22">
        <v>60</v>
      </c>
      <c r="U22">
        <v>39</v>
      </c>
      <c r="V22">
        <v>163</v>
      </c>
      <c r="W22" s="44">
        <f t="shared" si="0"/>
        <v>960</v>
      </c>
      <c r="X22" s="44">
        <f>IFERROR(VLOOKUP(A22,JR1GOA!A:I,9,FALSE),0)</f>
        <v>0</v>
      </c>
      <c r="Y22" s="44">
        <f>IFERROR(VLOOKUP(A22,JR1GOA!A:J,10,FALSE),0)</f>
        <v>0</v>
      </c>
      <c r="Z22" s="46">
        <f t="shared" si="1"/>
        <v>960</v>
      </c>
      <c r="AA22" s="49">
        <f>_xlfn.IFNA(VLOOKUP(F22,Preisliste!C$1:O$2687,13,FALSE),"fehlt in Preisliste")</f>
        <v>867</v>
      </c>
      <c r="AB22" s="50">
        <f t="shared" si="2"/>
        <v>0.90312499999999996</v>
      </c>
      <c r="AD22" s="51">
        <f t="shared" si="6"/>
        <v>36638</v>
      </c>
      <c r="AE22" s="51">
        <f t="shared" si="3"/>
        <v>22739.699999999997</v>
      </c>
      <c r="AF22" s="52">
        <f t="shared" si="7"/>
        <v>12045</v>
      </c>
      <c r="AG22" s="53">
        <f t="shared" si="4"/>
        <v>136438.19999999998</v>
      </c>
      <c r="AH22" s="53">
        <f t="shared" si="5"/>
        <v>148483.19999999998</v>
      </c>
    </row>
    <row r="23" spans="1:34" x14ac:dyDescent="0.25">
      <c r="A23" t="s">
        <v>2452</v>
      </c>
      <c r="B23" t="s">
        <v>6564</v>
      </c>
      <c r="C23" t="s">
        <v>6562</v>
      </c>
      <c r="D23" t="s">
        <v>6567</v>
      </c>
      <c r="E23" t="s">
        <v>6874</v>
      </c>
      <c r="F23" t="s">
        <v>2451</v>
      </c>
      <c r="H23">
        <v>201</v>
      </c>
      <c r="I23">
        <v>147</v>
      </c>
      <c r="J23">
        <v>54</v>
      </c>
      <c r="K23">
        <v>6</v>
      </c>
      <c r="L23">
        <v>20</v>
      </c>
      <c r="M23">
        <v>26</v>
      </c>
      <c r="N23">
        <v>28</v>
      </c>
      <c r="O23">
        <v>14</v>
      </c>
      <c r="P23">
        <v>12</v>
      </c>
      <c r="Q23">
        <v>3</v>
      </c>
      <c r="R23">
        <v>46</v>
      </c>
      <c r="S23">
        <v>12</v>
      </c>
      <c r="T23">
        <v>8</v>
      </c>
      <c r="U23">
        <v>1</v>
      </c>
      <c r="V23">
        <v>3</v>
      </c>
      <c r="W23" s="44">
        <f t="shared" si="0"/>
        <v>147</v>
      </c>
      <c r="X23" s="44">
        <f>IFERROR(VLOOKUP(A23,JR1GOA!A:I,9,FALSE),0)</f>
        <v>2</v>
      </c>
      <c r="Y23" s="44">
        <f>IFERROR(VLOOKUP(A23,JR1GOA!A:J,10,FALSE),0)</f>
        <v>0</v>
      </c>
      <c r="Z23" s="46">
        <f t="shared" si="1"/>
        <v>145</v>
      </c>
      <c r="AA23" s="49">
        <f>_xlfn.IFNA(VLOOKUP(F23,Preisliste!C$1:O$2687,13,FALSE),"fehlt in Preisliste")</f>
        <v>146</v>
      </c>
      <c r="AB23" s="50">
        <f t="shared" si="2"/>
        <v>1.0068965517241379</v>
      </c>
      <c r="AD23" s="51">
        <f t="shared" si="6"/>
        <v>36783</v>
      </c>
      <c r="AE23" s="51">
        <f t="shared" si="3"/>
        <v>22717.949999999997</v>
      </c>
      <c r="AF23" s="52">
        <f t="shared" si="7"/>
        <v>12191</v>
      </c>
      <c r="AG23" s="53">
        <f t="shared" si="4"/>
        <v>136307.69999999998</v>
      </c>
      <c r="AH23" s="53">
        <f t="shared" si="5"/>
        <v>148498.69999999998</v>
      </c>
    </row>
    <row r="24" spans="1:34" x14ac:dyDescent="0.25">
      <c r="A24" t="s">
        <v>315</v>
      </c>
      <c r="B24" t="s">
        <v>6564</v>
      </c>
      <c r="C24" t="s">
        <v>6562</v>
      </c>
      <c r="D24" t="s">
        <v>6567</v>
      </c>
      <c r="E24" t="s">
        <v>6612</v>
      </c>
      <c r="F24" t="s">
        <v>314</v>
      </c>
      <c r="G24" t="s">
        <v>6613</v>
      </c>
      <c r="H24">
        <v>1264</v>
      </c>
      <c r="I24">
        <v>771</v>
      </c>
      <c r="J24">
        <v>491</v>
      </c>
      <c r="K24">
        <v>93</v>
      </c>
      <c r="L24">
        <v>49</v>
      </c>
      <c r="M24">
        <v>16</v>
      </c>
      <c r="N24">
        <v>38</v>
      </c>
      <c r="O24">
        <v>664</v>
      </c>
      <c r="P24">
        <v>112</v>
      </c>
      <c r="Q24">
        <v>45</v>
      </c>
      <c r="R24">
        <v>15</v>
      </c>
      <c r="S24">
        <v>254</v>
      </c>
      <c r="T24">
        <v>184</v>
      </c>
      <c r="U24">
        <v>58</v>
      </c>
      <c r="V24">
        <v>50</v>
      </c>
      <c r="W24" s="44">
        <f t="shared" si="0"/>
        <v>771</v>
      </c>
      <c r="X24" s="44">
        <f>IFERROR(VLOOKUP(A24,JR1GOA!A:I,9,FALSE),0)</f>
        <v>8</v>
      </c>
      <c r="Y24" s="44">
        <f>IFERROR(VLOOKUP(A24,JR1GOA!A:J,10,FALSE),0)</f>
        <v>11</v>
      </c>
      <c r="Z24" s="46">
        <f t="shared" si="1"/>
        <v>760</v>
      </c>
      <c r="AA24" s="49">
        <f>_xlfn.IFNA(VLOOKUP(F24,Preisliste!C$1:O$2687,13,FALSE),"fehlt in Preisliste")</f>
        <v>825.6</v>
      </c>
      <c r="AB24" s="50">
        <f t="shared" si="2"/>
        <v>1.0863157894736843</v>
      </c>
      <c r="AD24" s="51">
        <f t="shared" si="6"/>
        <v>37543</v>
      </c>
      <c r="AE24" s="51">
        <f t="shared" si="3"/>
        <v>22603.949999999997</v>
      </c>
      <c r="AF24" s="52">
        <f t="shared" si="7"/>
        <v>13016.6</v>
      </c>
      <c r="AG24" s="53">
        <f t="shared" si="4"/>
        <v>135623.69999999998</v>
      </c>
      <c r="AH24" s="53">
        <f t="shared" si="5"/>
        <v>148640.29999999999</v>
      </c>
    </row>
    <row r="25" spans="1:34" x14ac:dyDescent="0.25">
      <c r="A25" t="s">
        <v>6650</v>
      </c>
      <c r="B25" t="s">
        <v>6564</v>
      </c>
      <c r="C25" t="s">
        <v>6562</v>
      </c>
      <c r="D25" t="s">
        <v>6567</v>
      </c>
      <c r="E25" t="s">
        <v>6651</v>
      </c>
      <c r="F25" t="s">
        <v>5428</v>
      </c>
      <c r="G25" t="s">
        <v>6652</v>
      </c>
      <c r="H25">
        <v>4176</v>
      </c>
      <c r="I25">
        <v>2561</v>
      </c>
      <c r="J25">
        <v>1614</v>
      </c>
      <c r="K25">
        <v>150</v>
      </c>
      <c r="L25">
        <v>344</v>
      </c>
      <c r="M25">
        <v>796</v>
      </c>
      <c r="N25">
        <v>175</v>
      </c>
      <c r="O25">
        <v>71</v>
      </c>
      <c r="P25">
        <v>403</v>
      </c>
      <c r="Q25">
        <v>264</v>
      </c>
      <c r="R25">
        <v>164</v>
      </c>
      <c r="S25">
        <v>166</v>
      </c>
      <c r="T25">
        <v>285</v>
      </c>
      <c r="U25">
        <v>546</v>
      </c>
      <c r="V25">
        <v>464</v>
      </c>
      <c r="W25" s="44">
        <f t="shared" si="0"/>
        <v>2561</v>
      </c>
      <c r="X25" s="44">
        <f>IFERROR(VLOOKUP(A25,JR1GOA!A:I,9,FALSE),0)</f>
        <v>111</v>
      </c>
      <c r="Y25" s="44">
        <f>IFERROR(VLOOKUP(A25,JR1GOA!A:J,10,FALSE),0)</f>
        <v>50</v>
      </c>
      <c r="Z25" s="46">
        <f t="shared" si="1"/>
        <v>2450</v>
      </c>
      <c r="AA25" s="49">
        <f>_xlfn.IFNA(VLOOKUP(F25,Preisliste!C$1:O$2687,13,FALSE),"fehlt in Preisliste")</f>
        <v>2689</v>
      </c>
      <c r="AB25" s="50">
        <f t="shared" si="2"/>
        <v>1.0975510204081633</v>
      </c>
      <c r="AD25" s="51">
        <f t="shared" si="6"/>
        <v>39993</v>
      </c>
      <c r="AE25" s="51">
        <f t="shared" si="3"/>
        <v>22236.449999999997</v>
      </c>
      <c r="AF25" s="52">
        <f t="shared" si="7"/>
        <v>15705.6</v>
      </c>
      <c r="AG25" s="53">
        <f t="shared" si="4"/>
        <v>133418.69999999998</v>
      </c>
      <c r="AH25" s="53">
        <f t="shared" si="5"/>
        <v>149124.29999999999</v>
      </c>
    </row>
    <row r="26" spans="1:34" x14ac:dyDescent="0.25">
      <c r="A26" t="s">
        <v>2073</v>
      </c>
      <c r="B26" t="s">
        <v>6564</v>
      </c>
      <c r="C26" t="s">
        <v>6562</v>
      </c>
      <c r="D26" t="s">
        <v>6567</v>
      </c>
      <c r="E26" t="s">
        <v>6789</v>
      </c>
      <c r="F26" t="s">
        <v>2072</v>
      </c>
      <c r="H26">
        <v>774</v>
      </c>
      <c r="I26">
        <v>418</v>
      </c>
      <c r="J26">
        <v>355</v>
      </c>
      <c r="K26">
        <v>40</v>
      </c>
      <c r="L26">
        <v>153</v>
      </c>
      <c r="M26">
        <v>23</v>
      </c>
      <c r="N26">
        <v>203</v>
      </c>
      <c r="O26">
        <v>21</v>
      </c>
      <c r="P26">
        <v>15</v>
      </c>
      <c r="Q26">
        <v>41</v>
      </c>
      <c r="R26">
        <v>95</v>
      </c>
      <c r="S26">
        <v>26</v>
      </c>
      <c r="T26">
        <v>39</v>
      </c>
      <c r="U26">
        <v>21</v>
      </c>
      <c r="V26">
        <v>12</v>
      </c>
      <c r="W26" s="44">
        <f t="shared" si="0"/>
        <v>418</v>
      </c>
      <c r="X26" s="44">
        <f>IFERROR(VLOOKUP(A26,JR1GOA!A:I,9,FALSE),0)</f>
        <v>0</v>
      </c>
      <c r="Y26" s="44">
        <f>IFERROR(VLOOKUP(A26,JR1GOA!A:J,10,FALSE),0)</f>
        <v>0</v>
      </c>
      <c r="Z26" s="46">
        <f t="shared" si="1"/>
        <v>418</v>
      </c>
      <c r="AA26" s="49">
        <f>_xlfn.IFNA(VLOOKUP(F26,Preisliste!C$1:O$2687,13,FALSE),"fehlt in Preisliste")</f>
        <v>467</v>
      </c>
      <c r="AB26" s="50">
        <f t="shared" si="2"/>
        <v>1.1172248803827751</v>
      </c>
      <c r="AD26" s="51">
        <f t="shared" si="6"/>
        <v>40411</v>
      </c>
      <c r="AE26" s="51">
        <f t="shared" si="3"/>
        <v>22173.75</v>
      </c>
      <c r="AF26" s="52">
        <f t="shared" si="7"/>
        <v>16172.6</v>
      </c>
      <c r="AG26" s="53">
        <f t="shared" si="4"/>
        <v>133042.5</v>
      </c>
      <c r="AH26" s="53">
        <f t="shared" si="5"/>
        <v>149215.1</v>
      </c>
    </row>
    <row r="27" spans="1:34" x14ac:dyDescent="0.25">
      <c r="A27" t="s">
        <v>3629</v>
      </c>
      <c r="B27" t="s">
        <v>6564</v>
      </c>
      <c r="C27" t="s">
        <v>6562</v>
      </c>
      <c r="D27" t="s">
        <v>6567</v>
      </c>
      <c r="E27" t="s">
        <v>7593</v>
      </c>
      <c r="F27" t="s">
        <v>3628</v>
      </c>
      <c r="H27">
        <v>246</v>
      </c>
      <c r="I27">
        <v>24</v>
      </c>
      <c r="J27">
        <v>221</v>
      </c>
      <c r="K27">
        <v>3</v>
      </c>
      <c r="L27">
        <v>4</v>
      </c>
      <c r="M27">
        <v>1</v>
      </c>
      <c r="N27">
        <v>0</v>
      </c>
      <c r="O27">
        <v>8</v>
      </c>
      <c r="P27">
        <v>0</v>
      </c>
      <c r="Q27">
        <v>5</v>
      </c>
      <c r="R27">
        <v>4</v>
      </c>
      <c r="S27">
        <v>87</v>
      </c>
      <c r="T27">
        <v>51</v>
      </c>
      <c r="U27">
        <v>3</v>
      </c>
      <c r="V27">
        <v>1</v>
      </c>
      <c r="W27" s="44">
        <f t="shared" si="0"/>
        <v>221</v>
      </c>
      <c r="X27" s="44">
        <f>IFERROR(VLOOKUP(A27,JR1GOA!A:I,9,FALSE),0)</f>
        <v>0</v>
      </c>
      <c r="Y27" s="44">
        <f>IFERROR(VLOOKUP(A27,JR1GOA!A:J,10,FALSE),0)</f>
        <v>0</v>
      </c>
      <c r="Z27" s="46">
        <f t="shared" si="1"/>
        <v>221</v>
      </c>
      <c r="AA27" s="49">
        <f>_xlfn.IFNA(VLOOKUP(F27,Preisliste!C$1:O$2687,13,FALSE),"fehlt in Preisliste")</f>
        <v>252</v>
      </c>
      <c r="AB27" s="50">
        <f t="shared" si="2"/>
        <v>1.1402714932126696</v>
      </c>
      <c r="AD27" s="51">
        <f t="shared" si="6"/>
        <v>40632</v>
      </c>
      <c r="AE27" s="51">
        <f t="shared" si="3"/>
        <v>22140.6</v>
      </c>
      <c r="AF27" s="52">
        <f t="shared" si="7"/>
        <v>16424.599999999999</v>
      </c>
      <c r="AG27" s="53">
        <f t="shared" si="4"/>
        <v>132843.59999999998</v>
      </c>
      <c r="AH27" s="53">
        <f t="shared" si="5"/>
        <v>149268.19999999998</v>
      </c>
    </row>
    <row r="28" spans="1:34" x14ac:dyDescent="0.25">
      <c r="A28" t="s">
        <v>1086</v>
      </c>
      <c r="B28" t="s">
        <v>6564</v>
      </c>
      <c r="C28" t="s">
        <v>6562</v>
      </c>
      <c r="D28" t="s">
        <v>6567</v>
      </c>
      <c r="E28" t="s">
        <v>6658</v>
      </c>
      <c r="F28" t="s">
        <v>1085</v>
      </c>
      <c r="G28" t="s">
        <v>6659</v>
      </c>
      <c r="H28">
        <v>4365</v>
      </c>
      <c r="I28">
        <v>2267</v>
      </c>
      <c r="J28">
        <v>2098</v>
      </c>
      <c r="K28">
        <v>1040</v>
      </c>
      <c r="L28">
        <v>595</v>
      </c>
      <c r="M28">
        <v>544</v>
      </c>
      <c r="N28">
        <v>143</v>
      </c>
      <c r="O28">
        <v>306</v>
      </c>
      <c r="P28">
        <v>259</v>
      </c>
      <c r="Q28">
        <v>343</v>
      </c>
      <c r="R28">
        <v>574</v>
      </c>
      <c r="S28">
        <v>34</v>
      </c>
      <c r="T28">
        <v>257</v>
      </c>
      <c r="U28">
        <v>181</v>
      </c>
      <c r="V28">
        <v>25</v>
      </c>
      <c r="W28" s="44">
        <f t="shared" si="0"/>
        <v>2267</v>
      </c>
      <c r="X28" s="44">
        <f>IFERROR(VLOOKUP(A28,JR1GOA!A:I,9,FALSE),0)</f>
        <v>53</v>
      </c>
      <c r="Y28" s="44">
        <f>IFERROR(VLOOKUP(A28,JR1GOA!A:J,10,FALSE),0)</f>
        <v>28</v>
      </c>
      <c r="Z28" s="46">
        <f t="shared" si="1"/>
        <v>2214</v>
      </c>
      <c r="AA28" s="49">
        <f>_xlfn.IFNA(VLOOKUP(F28,Preisliste!C$1:O$2687,13,FALSE),"fehlt in Preisliste")</f>
        <v>2776</v>
      </c>
      <c r="AB28" s="50">
        <f t="shared" si="2"/>
        <v>1.2538392050587173</v>
      </c>
      <c r="AD28" s="51">
        <f t="shared" si="6"/>
        <v>42846</v>
      </c>
      <c r="AE28" s="51">
        <f t="shared" si="3"/>
        <v>21808.5</v>
      </c>
      <c r="AF28" s="52">
        <f t="shared" si="7"/>
        <v>19200.599999999999</v>
      </c>
      <c r="AG28" s="53">
        <f t="shared" si="4"/>
        <v>130851</v>
      </c>
      <c r="AH28" s="53">
        <f t="shared" si="5"/>
        <v>150051.6</v>
      </c>
    </row>
    <row r="29" spans="1:34" x14ac:dyDescent="0.25">
      <c r="A29" t="s">
        <v>5902</v>
      </c>
      <c r="B29" t="s">
        <v>6564</v>
      </c>
      <c r="C29" t="s">
        <v>6562</v>
      </c>
      <c r="D29" t="s">
        <v>6567</v>
      </c>
      <c r="E29" t="s">
        <v>7045</v>
      </c>
      <c r="F29" t="s">
        <v>5901</v>
      </c>
      <c r="G29" t="s">
        <v>7046</v>
      </c>
      <c r="H29">
        <v>276</v>
      </c>
      <c r="I29">
        <v>167</v>
      </c>
      <c r="J29">
        <v>108</v>
      </c>
      <c r="K29">
        <v>19</v>
      </c>
      <c r="L29">
        <v>32</v>
      </c>
      <c r="M29">
        <v>19</v>
      </c>
      <c r="N29">
        <v>57</v>
      </c>
      <c r="O29">
        <v>6</v>
      </c>
      <c r="P29">
        <v>9</v>
      </c>
      <c r="Q29">
        <v>4</v>
      </c>
      <c r="R29">
        <v>5</v>
      </c>
      <c r="S29">
        <v>8</v>
      </c>
      <c r="T29">
        <v>8</v>
      </c>
      <c r="U29">
        <v>14</v>
      </c>
      <c r="V29">
        <v>40</v>
      </c>
      <c r="W29" s="44">
        <f t="shared" si="0"/>
        <v>167</v>
      </c>
      <c r="X29" s="44">
        <f>IFERROR(VLOOKUP(A29,JR1GOA!A:I,9,FALSE),0)</f>
        <v>0</v>
      </c>
      <c r="Y29" s="44">
        <f>IFERROR(VLOOKUP(A29,JR1GOA!A:J,10,FALSE),0)</f>
        <v>0</v>
      </c>
      <c r="Z29" s="46">
        <f t="shared" si="1"/>
        <v>167</v>
      </c>
      <c r="AA29" s="49">
        <f>_xlfn.IFNA(VLOOKUP(F29,Preisliste!C$1:O$2687,13,FALSE),"fehlt in Preisliste")</f>
        <v>223</v>
      </c>
      <c r="AB29" s="50">
        <f t="shared" si="2"/>
        <v>1.3353293413173652</v>
      </c>
      <c r="AD29" s="51">
        <f t="shared" si="6"/>
        <v>43013</v>
      </c>
      <c r="AE29" s="51">
        <f t="shared" si="3"/>
        <v>21783.449999999997</v>
      </c>
      <c r="AF29" s="52">
        <f t="shared" si="7"/>
        <v>19423.599999999999</v>
      </c>
      <c r="AG29" s="53">
        <f t="shared" si="4"/>
        <v>130700.69999999998</v>
      </c>
      <c r="AH29" s="53">
        <f t="shared" si="5"/>
        <v>150124.29999999999</v>
      </c>
    </row>
    <row r="30" spans="1:34" x14ac:dyDescent="0.25">
      <c r="A30" t="s">
        <v>1621</v>
      </c>
      <c r="B30" t="s">
        <v>6564</v>
      </c>
      <c r="C30" t="s">
        <v>6562</v>
      </c>
      <c r="D30" t="s">
        <v>6567</v>
      </c>
      <c r="E30" t="s">
        <v>6680</v>
      </c>
      <c r="F30" t="s">
        <v>1620</v>
      </c>
      <c r="G30" t="s">
        <v>6681</v>
      </c>
      <c r="H30">
        <v>2727</v>
      </c>
      <c r="I30">
        <v>1353</v>
      </c>
      <c r="J30">
        <v>1372</v>
      </c>
      <c r="K30">
        <v>152</v>
      </c>
      <c r="L30">
        <v>104</v>
      </c>
      <c r="M30">
        <v>409</v>
      </c>
      <c r="N30">
        <v>198</v>
      </c>
      <c r="O30">
        <v>168</v>
      </c>
      <c r="P30">
        <v>64</v>
      </c>
      <c r="Q30">
        <v>42</v>
      </c>
      <c r="R30">
        <v>439</v>
      </c>
      <c r="S30">
        <v>176</v>
      </c>
      <c r="T30">
        <v>255</v>
      </c>
      <c r="U30">
        <v>501</v>
      </c>
      <c r="V30">
        <v>73</v>
      </c>
      <c r="W30" s="44">
        <f t="shared" si="0"/>
        <v>1372</v>
      </c>
      <c r="X30" s="44">
        <f>IFERROR(VLOOKUP(A30,JR1GOA!A:I,9,FALSE),0)</f>
        <v>95</v>
      </c>
      <c r="Y30" s="44">
        <f>IFERROR(VLOOKUP(A30,JR1GOA!A:J,10,FALSE),0)</f>
        <v>42</v>
      </c>
      <c r="Z30" s="46">
        <f t="shared" si="1"/>
        <v>1277</v>
      </c>
      <c r="AA30" s="49">
        <f>_xlfn.IFNA(VLOOKUP(F30,Preisliste!C$1:O$2687,13,FALSE),"fehlt in Preisliste")</f>
        <v>1823</v>
      </c>
      <c r="AB30" s="50">
        <f t="shared" si="2"/>
        <v>1.427564604541895</v>
      </c>
      <c r="AD30" s="51">
        <f t="shared" si="6"/>
        <v>44290</v>
      </c>
      <c r="AE30" s="51">
        <f t="shared" si="3"/>
        <v>21591.899999999998</v>
      </c>
      <c r="AF30" s="52">
        <f t="shared" si="7"/>
        <v>21246.6</v>
      </c>
      <c r="AG30" s="53">
        <f t="shared" si="4"/>
        <v>129551.4</v>
      </c>
      <c r="AH30" s="53">
        <f t="shared" si="5"/>
        <v>150798</v>
      </c>
    </row>
    <row r="31" spans="1:34" x14ac:dyDescent="0.25">
      <c r="A31" t="s">
        <v>4556</v>
      </c>
      <c r="B31" t="s">
        <v>6564</v>
      </c>
      <c r="C31" t="s">
        <v>6562</v>
      </c>
      <c r="D31" t="s">
        <v>6567</v>
      </c>
      <c r="E31" t="s">
        <v>7390</v>
      </c>
      <c r="F31" t="s">
        <v>4555</v>
      </c>
      <c r="H31">
        <v>135</v>
      </c>
      <c r="I31">
        <v>63</v>
      </c>
      <c r="J31">
        <v>71</v>
      </c>
      <c r="K31">
        <v>2</v>
      </c>
      <c r="L31">
        <v>14</v>
      </c>
      <c r="M31">
        <v>12</v>
      </c>
      <c r="N31">
        <v>21</v>
      </c>
      <c r="O31">
        <v>6</v>
      </c>
      <c r="P31">
        <v>1</v>
      </c>
      <c r="Q31">
        <v>65</v>
      </c>
      <c r="R31">
        <v>12</v>
      </c>
      <c r="S31">
        <v>0</v>
      </c>
      <c r="T31">
        <v>5</v>
      </c>
      <c r="U31">
        <v>19</v>
      </c>
      <c r="V31">
        <v>0</v>
      </c>
      <c r="W31" s="44">
        <f t="shared" si="0"/>
        <v>71</v>
      </c>
      <c r="X31" s="44">
        <f>IFERROR(VLOOKUP(A31,JR1GOA!A:I,9,FALSE),0)</f>
        <v>0</v>
      </c>
      <c r="Y31" s="44">
        <f>IFERROR(VLOOKUP(A31,JR1GOA!A:J,10,FALSE),0)</f>
        <v>0</v>
      </c>
      <c r="Z31" s="46">
        <f t="shared" si="1"/>
        <v>71</v>
      </c>
      <c r="AA31" s="49">
        <f>_xlfn.IFNA(VLOOKUP(F31,Preisliste!C$1:O$2687,13,FALSE),"fehlt in Preisliste")</f>
        <v>106</v>
      </c>
      <c r="AB31" s="50">
        <f t="shared" si="2"/>
        <v>1.4929577464788732</v>
      </c>
      <c r="AD31" s="51">
        <f t="shared" si="6"/>
        <v>44361</v>
      </c>
      <c r="AE31" s="51">
        <f t="shared" si="3"/>
        <v>21581.25</v>
      </c>
      <c r="AF31" s="52">
        <f t="shared" si="7"/>
        <v>21352.6</v>
      </c>
      <c r="AG31" s="53">
        <f t="shared" si="4"/>
        <v>129487.5</v>
      </c>
      <c r="AH31" s="53">
        <f t="shared" si="5"/>
        <v>150840.1</v>
      </c>
    </row>
    <row r="32" spans="1:34" x14ac:dyDescent="0.25">
      <c r="A32" t="s">
        <v>2130</v>
      </c>
      <c r="B32" t="s">
        <v>6564</v>
      </c>
      <c r="C32" t="s">
        <v>6562</v>
      </c>
      <c r="D32" t="s">
        <v>6567</v>
      </c>
      <c r="E32" t="s">
        <v>6740</v>
      </c>
      <c r="F32" t="s">
        <v>2129</v>
      </c>
      <c r="H32">
        <v>735</v>
      </c>
      <c r="I32">
        <v>414</v>
      </c>
      <c r="J32">
        <v>320</v>
      </c>
      <c r="K32">
        <v>72</v>
      </c>
      <c r="L32">
        <v>50</v>
      </c>
      <c r="M32">
        <v>52</v>
      </c>
      <c r="N32">
        <v>23</v>
      </c>
      <c r="O32">
        <v>13</v>
      </c>
      <c r="P32">
        <v>158</v>
      </c>
      <c r="Q32">
        <v>28</v>
      </c>
      <c r="R32">
        <v>58</v>
      </c>
      <c r="S32">
        <v>17</v>
      </c>
      <c r="T32">
        <v>61</v>
      </c>
      <c r="U32">
        <v>37</v>
      </c>
      <c r="V32">
        <v>115</v>
      </c>
      <c r="W32" s="44">
        <f t="shared" si="0"/>
        <v>414</v>
      </c>
      <c r="X32" s="44">
        <f>IFERROR(VLOOKUP(A32,JR1GOA!A:I,9,FALSE),0)</f>
        <v>13</v>
      </c>
      <c r="Y32" s="44">
        <f>IFERROR(VLOOKUP(A32,JR1GOA!A:J,10,FALSE),0)</f>
        <v>8</v>
      </c>
      <c r="Z32" s="46">
        <f t="shared" si="1"/>
        <v>401</v>
      </c>
      <c r="AA32" s="49">
        <f>_xlfn.IFNA(VLOOKUP(F32,Preisliste!C$1:O$2687,13,FALSE),"fehlt in Preisliste")</f>
        <v>606</v>
      </c>
      <c r="AB32" s="50">
        <f t="shared" si="2"/>
        <v>1.5112219451371571</v>
      </c>
      <c r="AD32" s="51">
        <f t="shared" si="6"/>
        <v>44762</v>
      </c>
      <c r="AE32" s="51">
        <f t="shared" si="3"/>
        <v>21521.1</v>
      </c>
      <c r="AF32" s="52">
        <f t="shared" si="7"/>
        <v>21958.6</v>
      </c>
      <c r="AG32" s="53">
        <f t="shared" si="4"/>
        <v>129126.59999999999</v>
      </c>
      <c r="AH32" s="53">
        <f t="shared" si="5"/>
        <v>151085.19999999998</v>
      </c>
    </row>
    <row r="33" spans="1:34" x14ac:dyDescent="0.25">
      <c r="A33" t="s">
        <v>3908</v>
      </c>
      <c r="B33" t="s">
        <v>6564</v>
      </c>
      <c r="C33" t="s">
        <v>6562</v>
      </c>
      <c r="D33" t="s">
        <v>6567</v>
      </c>
      <c r="E33" t="s">
        <v>6647</v>
      </c>
      <c r="F33" t="s">
        <v>3907</v>
      </c>
      <c r="H33">
        <v>9037</v>
      </c>
      <c r="I33">
        <v>5853</v>
      </c>
      <c r="J33">
        <v>3183</v>
      </c>
      <c r="K33">
        <v>425</v>
      </c>
      <c r="L33">
        <v>2905</v>
      </c>
      <c r="M33">
        <v>451</v>
      </c>
      <c r="N33">
        <v>518</v>
      </c>
      <c r="O33">
        <v>647</v>
      </c>
      <c r="P33">
        <v>1428</v>
      </c>
      <c r="Q33">
        <v>134</v>
      </c>
      <c r="R33">
        <v>194</v>
      </c>
      <c r="S33">
        <v>87</v>
      </c>
      <c r="T33">
        <v>947</v>
      </c>
      <c r="U33">
        <v>2453</v>
      </c>
      <c r="V33">
        <v>137</v>
      </c>
      <c r="W33" s="44">
        <f t="shared" si="0"/>
        <v>5853</v>
      </c>
      <c r="X33" s="44">
        <f>IFERROR(VLOOKUP(A33,JR1GOA!A:I,9,FALSE),0)</f>
        <v>227</v>
      </c>
      <c r="Y33" s="44">
        <f>IFERROR(VLOOKUP(A33,JR1GOA!A:J,10,FALSE),0)</f>
        <v>130</v>
      </c>
      <c r="Z33" s="46">
        <f t="shared" si="1"/>
        <v>5626</v>
      </c>
      <c r="AA33" s="49">
        <f>_xlfn.IFNA(VLOOKUP(F33,Preisliste!C$1:O$2687,13,FALSE),"fehlt in Preisliste")</f>
        <v>8935</v>
      </c>
      <c r="AB33" s="50">
        <f t="shared" si="2"/>
        <v>1.5881621045147529</v>
      </c>
      <c r="AD33" s="51">
        <f t="shared" si="6"/>
        <v>50388</v>
      </c>
      <c r="AE33" s="51">
        <f t="shared" si="3"/>
        <v>20677.199999999997</v>
      </c>
      <c r="AF33" s="52">
        <f t="shared" si="7"/>
        <v>30893.599999999999</v>
      </c>
      <c r="AG33" s="53">
        <f t="shared" si="4"/>
        <v>124063.19999999998</v>
      </c>
      <c r="AH33" s="53">
        <f t="shared" si="5"/>
        <v>154956.79999999999</v>
      </c>
    </row>
    <row r="34" spans="1:34" x14ac:dyDescent="0.25">
      <c r="A34" t="s">
        <v>3303</v>
      </c>
      <c r="B34" t="s">
        <v>6564</v>
      </c>
      <c r="C34" t="s">
        <v>6562</v>
      </c>
      <c r="D34" t="s">
        <v>6567</v>
      </c>
      <c r="E34" t="s">
        <v>6669</v>
      </c>
      <c r="F34" t="s">
        <v>3302</v>
      </c>
      <c r="H34">
        <v>2237</v>
      </c>
      <c r="I34">
        <v>1396</v>
      </c>
      <c r="J34">
        <v>839</v>
      </c>
      <c r="K34">
        <v>99</v>
      </c>
      <c r="L34">
        <v>324</v>
      </c>
      <c r="M34">
        <v>184</v>
      </c>
      <c r="N34">
        <v>60</v>
      </c>
      <c r="O34">
        <v>39</v>
      </c>
      <c r="P34">
        <v>302</v>
      </c>
      <c r="Q34">
        <v>116</v>
      </c>
      <c r="R34">
        <v>130</v>
      </c>
      <c r="S34">
        <v>36</v>
      </c>
      <c r="T34">
        <v>35</v>
      </c>
      <c r="U34">
        <v>1146</v>
      </c>
      <c r="V34">
        <v>170</v>
      </c>
      <c r="W34" s="44">
        <f t="shared" si="0"/>
        <v>1396</v>
      </c>
      <c r="X34" s="44">
        <f>IFERROR(VLOOKUP(A34,JR1GOA!A:I,9,FALSE),0)</f>
        <v>37</v>
      </c>
      <c r="Y34" s="44">
        <f>IFERROR(VLOOKUP(A34,JR1GOA!A:J,10,FALSE),0)</f>
        <v>16</v>
      </c>
      <c r="Z34" s="46">
        <f t="shared" si="1"/>
        <v>1359</v>
      </c>
      <c r="AA34" s="49">
        <f>_xlfn.IFNA(VLOOKUP(F34,Preisliste!C$1:O$2687,13,FALSE),"fehlt in Preisliste")</f>
        <v>2206</v>
      </c>
      <c r="AB34" s="50">
        <f t="shared" si="2"/>
        <v>1.623252391464312</v>
      </c>
      <c r="AD34" s="51">
        <f t="shared" si="6"/>
        <v>51747</v>
      </c>
      <c r="AE34" s="51">
        <f t="shared" si="3"/>
        <v>20473.349999999999</v>
      </c>
      <c r="AF34" s="52">
        <f t="shared" si="7"/>
        <v>33099.599999999999</v>
      </c>
      <c r="AG34" s="53">
        <f t="shared" si="4"/>
        <v>122840.09999999999</v>
      </c>
      <c r="AH34" s="53">
        <f t="shared" si="5"/>
        <v>155939.69999999998</v>
      </c>
    </row>
    <row r="35" spans="1:34" x14ac:dyDescent="0.25">
      <c r="A35" t="s">
        <v>4358</v>
      </c>
      <c r="B35" t="s">
        <v>6564</v>
      </c>
      <c r="C35" t="s">
        <v>6562</v>
      </c>
      <c r="D35" t="s">
        <v>6567</v>
      </c>
      <c r="E35" t="s">
        <v>6648</v>
      </c>
      <c r="F35" t="s">
        <v>4357</v>
      </c>
      <c r="G35" t="s">
        <v>6649</v>
      </c>
      <c r="H35">
        <v>1366</v>
      </c>
      <c r="I35">
        <v>474</v>
      </c>
      <c r="J35">
        <v>892</v>
      </c>
      <c r="K35">
        <v>36</v>
      </c>
      <c r="L35">
        <v>40</v>
      </c>
      <c r="M35">
        <v>149</v>
      </c>
      <c r="N35">
        <v>80</v>
      </c>
      <c r="O35">
        <v>82</v>
      </c>
      <c r="P35">
        <v>13</v>
      </c>
      <c r="Q35">
        <v>477</v>
      </c>
      <c r="R35">
        <v>207</v>
      </c>
      <c r="S35">
        <v>67</v>
      </c>
      <c r="T35">
        <v>44</v>
      </c>
      <c r="U35">
        <v>61</v>
      </c>
      <c r="V35">
        <v>110</v>
      </c>
      <c r="W35" s="44">
        <f t="shared" si="0"/>
        <v>892</v>
      </c>
      <c r="X35" s="44">
        <f>IFERROR(VLOOKUP(A35,JR1GOA!A:I,9,FALSE),0)</f>
        <v>477</v>
      </c>
      <c r="Y35" s="44">
        <f>IFERROR(VLOOKUP(A35,JR1GOA!A:J,10,FALSE),0)</f>
        <v>207</v>
      </c>
      <c r="Z35" s="46">
        <f t="shared" si="1"/>
        <v>415</v>
      </c>
      <c r="AA35" s="49">
        <f>_xlfn.IFNA(VLOOKUP(F35,Preisliste!C$1:O$2687,13,FALSE),"fehlt in Preisliste")</f>
        <v>679</v>
      </c>
      <c r="AB35" s="50">
        <f t="shared" si="2"/>
        <v>1.6361445783132531</v>
      </c>
      <c r="AD35" s="51">
        <f t="shared" si="6"/>
        <v>52162</v>
      </c>
      <c r="AE35" s="51">
        <f t="shared" si="3"/>
        <v>20411.099999999999</v>
      </c>
      <c r="AF35" s="52">
        <f t="shared" si="7"/>
        <v>33778.6</v>
      </c>
      <c r="AG35" s="53">
        <f t="shared" si="4"/>
        <v>122466.59999999999</v>
      </c>
      <c r="AH35" s="53">
        <f t="shared" si="5"/>
        <v>156245.19999999998</v>
      </c>
    </row>
    <row r="36" spans="1:34" s="55" customFormat="1" x14ac:dyDescent="0.25">
      <c r="A36" t="s">
        <v>4983</v>
      </c>
      <c r="B36" t="s">
        <v>6564</v>
      </c>
      <c r="C36" t="s">
        <v>6562</v>
      </c>
      <c r="D36" t="s">
        <v>6567</v>
      </c>
      <c r="E36" t="s">
        <v>6890</v>
      </c>
      <c r="F36" t="s">
        <v>4982</v>
      </c>
      <c r="G36" t="s">
        <v>6891</v>
      </c>
      <c r="H36">
        <v>386</v>
      </c>
      <c r="I36">
        <v>236</v>
      </c>
      <c r="J36">
        <v>149</v>
      </c>
      <c r="K36">
        <v>47</v>
      </c>
      <c r="L36">
        <v>75</v>
      </c>
      <c r="M36">
        <v>7</v>
      </c>
      <c r="N36">
        <v>2</v>
      </c>
      <c r="O36">
        <v>15</v>
      </c>
      <c r="P36">
        <v>50</v>
      </c>
      <c r="Q36">
        <v>22</v>
      </c>
      <c r="R36">
        <v>15</v>
      </c>
      <c r="S36">
        <v>39</v>
      </c>
      <c r="T36">
        <v>92</v>
      </c>
      <c r="U36">
        <v>8</v>
      </c>
      <c r="V36">
        <v>22</v>
      </c>
      <c r="W36" s="44">
        <f t="shared" si="0"/>
        <v>236</v>
      </c>
      <c r="X36" s="44">
        <f>IFERROR(VLOOKUP(A36,JR1GOA!A:I,9,FALSE),0)</f>
        <v>0</v>
      </c>
      <c r="Y36" s="44">
        <f>IFERROR(VLOOKUP(A36,JR1GOA!A:J,10,FALSE),0)</f>
        <v>0</v>
      </c>
      <c r="Z36" s="46">
        <f t="shared" si="1"/>
        <v>236</v>
      </c>
      <c r="AA36" s="49">
        <f>_xlfn.IFNA(VLOOKUP(F36,Preisliste!C$1:O$2687,13,FALSE),"fehlt in Preisliste")</f>
        <v>399</v>
      </c>
      <c r="AB36" s="50">
        <f t="shared" si="2"/>
        <v>1.6906779661016949</v>
      </c>
      <c r="AD36" s="51">
        <f t="shared" si="6"/>
        <v>52398</v>
      </c>
      <c r="AE36" s="51">
        <f t="shared" si="3"/>
        <v>20375.699999999997</v>
      </c>
      <c r="AF36" s="52">
        <f t="shared" si="7"/>
        <v>34177.599999999999</v>
      </c>
      <c r="AG36" s="53">
        <f t="shared" si="4"/>
        <v>122254.19999999998</v>
      </c>
      <c r="AH36" s="53">
        <f t="shared" si="5"/>
        <v>156431.79999999999</v>
      </c>
    </row>
    <row r="37" spans="1:34" x14ac:dyDescent="0.25">
      <c r="A37" t="s">
        <v>2184</v>
      </c>
      <c r="B37" t="s">
        <v>6564</v>
      </c>
      <c r="C37" t="s">
        <v>6562</v>
      </c>
      <c r="D37" t="s">
        <v>6567</v>
      </c>
      <c r="E37" t="s">
        <v>6724</v>
      </c>
      <c r="F37" t="s">
        <v>2183</v>
      </c>
      <c r="H37">
        <v>1489</v>
      </c>
      <c r="I37">
        <v>918</v>
      </c>
      <c r="J37">
        <v>571</v>
      </c>
      <c r="K37">
        <v>104</v>
      </c>
      <c r="L37">
        <v>60</v>
      </c>
      <c r="M37">
        <v>14</v>
      </c>
      <c r="N37">
        <v>109</v>
      </c>
      <c r="O37">
        <v>145</v>
      </c>
      <c r="P37">
        <v>136</v>
      </c>
      <c r="Q37">
        <v>113</v>
      </c>
      <c r="R37">
        <v>28</v>
      </c>
      <c r="S37">
        <v>72</v>
      </c>
      <c r="T37">
        <v>120</v>
      </c>
      <c r="U37">
        <v>371</v>
      </c>
      <c r="V37">
        <v>196</v>
      </c>
      <c r="W37" s="44">
        <f t="shared" si="0"/>
        <v>918</v>
      </c>
      <c r="X37" s="44">
        <f>IFERROR(VLOOKUP(A37,JR1GOA!A:I,9,FALSE),0)</f>
        <v>5</v>
      </c>
      <c r="Y37" s="44">
        <f>IFERROR(VLOOKUP(A37,JR1GOA!A:J,10,FALSE),0)</f>
        <v>5</v>
      </c>
      <c r="Z37" s="46">
        <f t="shared" si="1"/>
        <v>913</v>
      </c>
      <c r="AA37" s="49">
        <f>_xlfn.IFNA(VLOOKUP(F37,Preisliste!C$1:O$2687,13,FALSE),"fehlt in Preisliste")</f>
        <v>1548</v>
      </c>
      <c r="AB37" s="50">
        <f t="shared" si="2"/>
        <v>1.6955093099671412</v>
      </c>
      <c r="AD37" s="51">
        <f t="shared" si="6"/>
        <v>53311</v>
      </c>
      <c r="AE37" s="51">
        <f t="shared" si="3"/>
        <v>20238.75</v>
      </c>
      <c r="AF37" s="52">
        <f t="shared" si="7"/>
        <v>35725.599999999999</v>
      </c>
      <c r="AG37" s="53">
        <f t="shared" si="4"/>
        <v>121432.5</v>
      </c>
      <c r="AH37" s="53">
        <f t="shared" si="5"/>
        <v>157158.1</v>
      </c>
    </row>
    <row r="38" spans="1:34" x14ac:dyDescent="0.25">
      <c r="A38" t="s">
        <v>4526</v>
      </c>
      <c r="B38" t="s">
        <v>6564</v>
      </c>
      <c r="C38" t="s">
        <v>6562</v>
      </c>
      <c r="D38" t="s">
        <v>6567</v>
      </c>
      <c r="E38" t="s">
        <v>6756</v>
      </c>
      <c r="F38" t="s">
        <v>4525</v>
      </c>
      <c r="H38">
        <v>2150</v>
      </c>
      <c r="I38">
        <v>1609</v>
      </c>
      <c r="J38">
        <v>532</v>
      </c>
      <c r="K38">
        <v>69</v>
      </c>
      <c r="L38">
        <v>586</v>
      </c>
      <c r="M38">
        <v>41</v>
      </c>
      <c r="N38">
        <v>45</v>
      </c>
      <c r="O38">
        <v>106</v>
      </c>
      <c r="P38">
        <v>104</v>
      </c>
      <c r="Q38">
        <v>82</v>
      </c>
      <c r="R38">
        <v>111</v>
      </c>
      <c r="S38">
        <v>147</v>
      </c>
      <c r="T38">
        <v>460</v>
      </c>
      <c r="U38">
        <v>453</v>
      </c>
      <c r="V38">
        <v>6</v>
      </c>
      <c r="W38" s="44">
        <f t="shared" si="0"/>
        <v>1609</v>
      </c>
      <c r="X38" s="44">
        <f>IFERROR(VLOOKUP(A38,JR1GOA!A:I,9,FALSE),0)</f>
        <v>27</v>
      </c>
      <c r="Y38" s="44">
        <f>IFERROR(VLOOKUP(A38,JR1GOA!A:J,10,FALSE),0)</f>
        <v>10</v>
      </c>
      <c r="Z38" s="46">
        <f t="shared" si="1"/>
        <v>1582</v>
      </c>
      <c r="AA38" s="49">
        <f>_xlfn.IFNA(VLOOKUP(F38,Preisliste!C$1:O$2687,13,FALSE),"fehlt in Preisliste")</f>
        <v>2721</v>
      </c>
      <c r="AB38" s="50">
        <f t="shared" si="2"/>
        <v>1.7199747155499368</v>
      </c>
      <c r="AD38" s="51">
        <f t="shared" si="6"/>
        <v>54893</v>
      </c>
      <c r="AE38" s="51">
        <f t="shared" si="3"/>
        <v>20001.449999999997</v>
      </c>
      <c r="AF38" s="52">
        <f t="shared" si="7"/>
        <v>38446.6</v>
      </c>
      <c r="AG38" s="53">
        <f t="shared" si="4"/>
        <v>120008.69999999998</v>
      </c>
      <c r="AH38" s="53">
        <f t="shared" si="5"/>
        <v>158455.29999999999</v>
      </c>
    </row>
    <row r="39" spans="1:34" x14ac:dyDescent="0.25">
      <c r="A39" t="s">
        <v>5040</v>
      </c>
      <c r="B39" t="s">
        <v>6564</v>
      </c>
      <c r="C39" t="s">
        <v>6562</v>
      </c>
      <c r="D39" t="s">
        <v>6567</v>
      </c>
      <c r="E39" t="s">
        <v>7028</v>
      </c>
      <c r="F39" t="s">
        <v>5039</v>
      </c>
      <c r="G39" t="s">
        <v>7029</v>
      </c>
      <c r="H39">
        <v>255</v>
      </c>
      <c r="I39">
        <v>150</v>
      </c>
      <c r="J39">
        <v>105</v>
      </c>
      <c r="K39">
        <v>65</v>
      </c>
      <c r="L39">
        <v>7</v>
      </c>
      <c r="M39">
        <v>3</v>
      </c>
      <c r="N39">
        <v>9</v>
      </c>
      <c r="O39">
        <v>7</v>
      </c>
      <c r="P39">
        <v>33</v>
      </c>
      <c r="Q39">
        <v>41</v>
      </c>
      <c r="R39">
        <v>6</v>
      </c>
      <c r="S39">
        <v>14</v>
      </c>
      <c r="T39">
        <v>11</v>
      </c>
      <c r="U39">
        <v>27</v>
      </c>
      <c r="V39">
        <v>4</v>
      </c>
      <c r="W39" s="44">
        <f t="shared" si="0"/>
        <v>150</v>
      </c>
      <c r="X39" s="44">
        <f>IFERROR(VLOOKUP(A39,JR1GOA!A:I,9,FALSE),0)</f>
        <v>2</v>
      </c>
      <c r="Y39" s="44">
        <f>IFERROR(VLOOKUP(A39,JR1GOA!A:J,10,FALSE),0)</f>
        <v>1</v>
      </c>
      <c r="Z39" s="46">
        <f t="shared" si="1"/>
        <v>148</v>
      </c>
      <c r="AA39" s="49">
        <f>_xlfn.IFNA(VLOOKUP(F39,Preisliste!C$1:O$2687,13,FALSE),"fehlt in Preisliste")</f>
        <v>258</v>
      </c>
      <c r="AB39" s="50">
        <f t="shared" si="2"/>
        <v>1.7432432432432432</v>
      </c>
      <c r="AD39" s="51">
        <f t="shared" si="6"/>
        <v>55041</v>
      </c>
      <c r="AE39" s="51">
        <f t="shared" si="3"/>
        <v>19979.25</v>
      </c>
      <c r="AF39" s="52">
        <f t="shared" si="7"/>
        <v>38704.6</v>
      </c>
      <c r="AG39" s="53">
        <f t="shared" si="4"/>
        <v>119875.5</v>
      </c>
      <c r="AH39" s="53">
        <f t="shared" si="5"/>
        <v>158580.1</v>
      </c>
    </row>
    <row r="40" spans="1:34" x14ac:dyDescent="0.25">
      <c r="A40" t="s">
        <v>6722</v>
      </c>
      <c r="B40" t="s">
        <v>6564</v>
      </c>
      <c r="C40" t="s">
        <v>6562</v>
      </c>
      <c r="D40" t="s">
        <v>6567</v>
      </c>
      <c r="E40" t="s">
        <v>6723</v>
      </c>
      <c r="F40" t="s">
        <v>4354</v>
      </c>
      <c r="H40">
        <v>1008</v>
      </c>
      <c r="I40">
        <v>478</v>
      </c>
      <c r="J40">
        <v>529</v>
      </c>
      <c r="K40">
        <v>21</v>
      </c>
      <c r="L40">
        <v>6</v>
      </c>
      <c r="M40">
        <v>254</v>
      </c>
      <c r="N40">
        <v>97</v>
      </c>
      <c r="O40">
        <v>41</v>
      </c>
      <c r="P40">
        <v>46</v>
      </c>
      <c r="Q40">
        <v>10</v>
      </c>
      <c r="R40">
        <v>207</v>
      </c>
      <c r="S40">
        <v>76</v>
      </c>
      <c r="T40">
        <v>194</v>
      </c>
      <c r="U40">
        <v>45</v>
      </c>
      <c r="V40">
        <v>73</v>
      </c>
      <c r="W40" s="44">
        <f t="shared" si="0"/>
        <v>529</v>
      </c>
      <c r="X40" s="44">
        <f>IFERROR(VLOOKUP(A40,JR1GOA!A:I,9,FALSE),0)</f>
        <v>4</v>
      </c>
      <c r="Y40" s="44">
        <f>IFERROR(VLOOKUP(A40,JR1GOA!A:J,10,FALSE),0)</f>
        <v>3</v>
      </c>
      <c r="Z40" s="46">
        <f t="shared" si="1"/>
        <v>525</v>
      </c>
      <c r="AA40" s="49">
        <f>_xlfn.IFNA(VLOOKUP(F40,Preisliste!C$1:O$2687,13,FALSE),"fehlt in Preisliste")</f>
        <v>930</v>
      </c>
      <c r="AB40" s="50">
        <f t="shared" si="2"/>
        <v>1.7714285714285714</v>
      </c>
      <c r="AD40" s="51">
        <f t="shared" si="6"/>
        <v>55566</v>
      </c>
      <c r="AE40" s="51">
        <f t="shared" si="3"/>
        <v>19900.5</v>
      </c>
      <c r="AF40" s="52">
        <f t="shared" si="7"/>
        <v>39634.6</v>
      </c>
      <c r="AG40" s="53">
        <f t="shared" si="4"/>
        <v>119403</v>
      </c>
      <c r="AH40" s="53">
        <f t="shared" si="5"/>
        <v>159037.6</v>
      </c>
    </row>
    <row r="41" spans="1:34" x14ac:dyDescent="0.25">
      <c r="A41" t="s">
        <v>1672</v>
      </c>
      <c r="B41" t="s">
        <v>6564</v>
      </c>
      <c r="C41" t="s">
        <v>6562</v>
      </c>
      <c r="D41" t="s">
        <v>6567</v>
      </c>
      <c r="E41" t="s">
        <v>6720</v>
      </c>
      <c r="F41" t="s">
        <v>1671</v>
      </c>
      <c r="H41">
        <v>797</v>
      </c>
      <c r="I41">
        <v>230</v>
      </c>
      <c r="J41">
        <v>565</v>
      </c>
      <c r="K41">
        <v>30</v>
      </c>
      <c r="L41">
        <v>72</v>
      </c>
      <c r="M41">
        <v>179</v>
      </c>
      <c r="N41">
        <v>78</v>
      </c>
      <c r="O41">
        <v>7</v>
      </c>
      <c r="P41">
        <v>224</v>
      </c>
      <c r="Q41">
        <v>163</v>
      </c>
      <c r="R41">
        <v>11</v>
      </c>
      <c r="S41">
        <v>23</v>
      </c>
      <c r="T41">
        <v>27</v>
      </c>
      <c r="U41">
        <v>44</v>
      </c>
      <c r="V41">
        <v>26</v>
      </c>
      <c r="W41" s="44">
        <f t="shared" si="0"/>
        <v>565</v>
      </c>
      <c r="X41" s="44">
        <f>IFERROR(VLOOKUP(A41,JR1GOA!A:I,9,FALSE),0)</f>
        <v>0</v>
      </c>
      <c r="Y41" s="44">
        <f>IFERROR(VLOOKUP(A41,JR1GOA!A:J,10,FALSE),0)</f>
        <v>0</v>
      </c>
      <c r="Z41" s="46">
        <f t="shared" si="1"/>
        <v>565</v>
      </c>
      <c r="AA41" s="49">
        <f>_xlfn.IFNA(VLOOKUP(F41,Preisliste!C$1:O$2687,13,FALSE),"fehlt in Preisliste")</f>
        <v>1008</v>
      </c>
      <c r="AB41" s="50">
        <f t="shared" si="2"/>
        <v>1.784070796460177</v>
      </c>
      <c r="AD41" s="51">
        <f t="shared" si="6"/>
        <v>56131</v>
      </c>
      <c r="AE41" s="51">
        <f t="shared" si="3"/>
        <v>19815.75</v>
      </c>
      <c r="AF41" s="52">
        <f t="shared" si="7"/>
        <v>40642.6</v>
      </c>
      <c r="AG41" s="53">
        <f t="shared" si="4"/>
        <v>118894.5</v>
      </c>
      <c r="AH41" s="53">
        <f t="shared" si="5"/>
        <v>159537.1</v>
      </c>
    </row>
    <row r="42" spans="1:34" x14ac:dyDescent="0.25">
      <c r="A42" t="s">
        <v>5704</v>
      </c>
      <c r="B42" t="s">
        <v>6564</v>
      </c>
      <c r="C42" t="s">
        <v>6562</v>
      </c>
      <c r="D42" t="s">
        <v>6567</v>
      </c>
      <c r="E42" t="s">
        <v>6676</v>
      </c>
      <c r="F42" t="s">
        <v>5703</v>
      </c>
      <c r="H42">
        <v>2431</v>
      </c>
      <c r="I42">
        <v>1486</v>
      </c>
      <c r="J42">
        <v>945</v>
      </c>
      <c r="K42">
        <v>171</v>
      </c>
      <c r="L42">
        <v>129</v>
      </c>
      <c r="M42">
        <v>65</v>
      </c>
      <c r="N42">
        <v>84</v>
      </c>
      <c r="O42">
        <v>196</v>
      </c>
      <c r="P42">
        <v>572</v>
      </c>
      <c r="Q42">
        <v>190</v>
      </c>
      <c r="R42">
        <v>116</v>
      </c>
      <c r="S42">
        <v>49</v>
      </c>
      <c r="T42">
        <v>144</v>
      </c>
      <c r="U42">
        <v>427</v>
      </c>
      <c r="V42">
        <v>46</v>
      </c>
      <c r="W42" s="44">
        <f t="shared" si="0"/>
        <v>1486</v>
      </c>
      <c r="X42" s="44">
        <f>IFERROR(VLOOKUP(A42,JR1GOA!A:I,9,FALSE),0)</f>
        <v>52</v>
      </c>
      <c r="Y42" s="44">
        <f>IFERROR(VLOOKUP(A42,JR1GOA!A:J,10,FALSE),0)</f>
        <v>26</v>
      </c>
      <c r="Z42" s="46">
        <f t="shared" si="1"/>
        <v>1434</v>
      </c>
      <c r="AA42" s="49">
        <f>_xlfn.IFNA(VLOOKUP(F42,Preisliste!C$1:O$2687,13,FALSE),"fehlt in Preisliste")</f>
        <v>2559</v>
      </c>
      <c r="AB42" s="50">
        <f t="shared" si="2"/>
        <v>1.7845188284518829</v>
      </c>
      <c r="AD42" s="51">
        <f t="shared" si="6"/>
        <v>57565</v>
      </c>
      <c r="AE42" s="51">
        <f t="shared" si="3"/>
        <v>19600.649999999998</v>
      </c>
      <c r="AF42" s="52">
        <f t="shared" si="7"/>
        <v>43201.599999999999</v>
      </c>
      <c r="AG42" s="53">
        <f t="shared" si="4"/>
        <v>117603.9</v>
      </c>
      <c r="AH42" s="53">
        <f t="shared" si="5"/>
        <v>160805.5</v>
      </c>
    </row>
    <row r="43" spans="1:34" x14ac:dyDescent="0.25">
      <c r="A43" t="s">
        <v>4918</v>
      </c>
      <c r="B43" t="s">
        <v>6564</v>
      </c>
      <c r="C43" t="s">
        <v>6562</v>
      </c>
      <c r="D43" t="s">
        <v>6567</v>
      </c>
      <c r="E43" t="s">
        <v>6728</v>
      </c>
      <c r="F43" t="s">
        <v>4917</v>
      </c>
      <c r="H43">
        <v>1019</v>
      </c>
      <c r="I43">
        <v>615</v>
      </c>
      <c r="J43">
        <v>404</v>
      </c>
      <c r="K43">
        <v>106</v>
      </c>
      <c r="L43">
        <v>10</v>
      </c>
      <c r="M43">
        <v>124</v>
      </c>
      <c r="N43">
        <v>30</v>
      </c>
      <c r="O43">
        <v>20</v>
      </c>
      <c r="P43">
        <v>66</v>
      </c>
      <c r="Q43">
        <v>22</v>
      </c>
      <c r="R43">
        <v>30</v>
      </c>
      <c r="S43">
        <v>56</v>
      </c>
      <c r="T43">
        <v>86</v>
      </c>
      <c r="U43">
        <v>408</v>
      </c>
      <c r="V43">
        <v>137</v>
      </c>
      <c r="W43" s="44">
        <f t="shared" si="0"/>
        <v>615</v>
      </c>
      <c r="X43" s="44">
        <f>IFERROR(VLOOKUP(A43,JR1GOA!A:I,9,FALSE),0)</f>
        <v>7</v>
      </c>
      <c r="Y43" s="44">
        <f>IFERROR(VLOOKUP(A43,JR1GOA!A:J,10,FALSE),0)</f>
        <v>4</v>
      </c>
      <c r="Z43" s="46">
        <f t="shared" si="1"/>
        <v>608</v>
      </c>
      <c r="AA43" s="49">
        <f>_xlfn.IFNA(VLOOKUP(F43,Preisliste!C$1:O$2687,13,FALSE),"fehlt in Preisliste")</f>
        <v>1308</v>
      </c>
      <c r="AB43" s="50">
        <f t="shared" si="2"/>
        <v>2.1513157894736841</v>
      </c>
      <c r="AD43" s="51">
        <f t="shared" si="6"/>
        <v>58173</v>
      </c>
      <c r="AE43" s="51">
        <f t="shared" si="3"/>
        <v>19509.449999999997</v>
      </c>
      <c r="AF43" s="52">
        <f t="shared" si="7"/>
        <v>44509.599999999999</v>
      </c>
      <c r="AG43" s="53">
        <f t="shared" si="4"/>
        <v>117056.69999999998</v>
      </c>
      <c r="AH43" s="53">
        <f t="shared" si="5"/>
        <v>161566.29999999999</v>
      </c>
    </row>
    <row r="44" spans="1:34" x14ac:dyDescent="0.25">
      <c r="A44" t="s">
        <v>1676</v>
      </c>
      <c r="B44" t="s">
        <v>6564</v>
      </c>
      <c r="C44" t="s">
        <v>6562</v>
      </c>
      <c r="D44" t="s">
        <v>6567</v>
      </c>
      <c r="E44" t="s">
        <v>6672</v>
      </c>
      <c r="F44" t="s">
        <v>1675</v>
      </c>
      <c r="H44">
        <v>1987</v>
      </c>
      <c r="I44">
        <v>1273</v>
      </c>
      <c r="J44">
        <v>713</v>
      </c>
      <c r="K44">
        <v>44</v>
      </c>
      <c r="L44">
        <v>140</v>
      </c>
      <c r="M44">
        <v>51</v>
      </c>
      <c r="N44">
        <v>417</v>
      </c>
      <c r="O44">
        <v>264</v>
      </c>
      <c r="P44">
        <v>77</v>
      </c>
      <c r="Q44">
        <v>49</v>
      </c>
      <c r="R44">
        <v>439</v>
      </c>
      <c r="S44">
        <v>336</v>
      </c>
      <c r="T44">
        <v>43</v>
      </c>
      <c r="U44">
        <v>74</v>
      </c>
      <c r="V44">
        <v>92</v>
      </c>
      <c r="W44" s="44">
        <f t="shared" si="0"/>
        <v>1273</v>
      </c>
      <c r="X44" s="44">
        <f>IFERROR(VLOOKUP(A44,JR1GOA!A:I,9,FALSE),0)</f>
        <v>106</v>
      </c>
      <c r="Y44" s="44">
        <f>IFERROR(VLOOKUP(A44,JR1GOA!A:J,10,FALSE),0)</f>
        <v>80</v>
      </c>
      <c r="Z44" s="46">
        <f t="shared" si="1"/>
        <v>1167</v>
      </c>
      <c r="AA44" s="49">
        <f>_xlfn.IFNA(VLOOKUP(F44,Preisliste!C$1:O$2687,13,FALSE),"fehlt in Preisliste")</f>
        <v>2545</v>
      </c>
      <c r="AB44" s="50">
        <f t="shared" si="2"/>
        <v>2.1808054841473865</v>
      </c>
      <c r="AD44" s="51">
        <f t="shared" si="6"/>
        <v>59340</v>
      </c>
      <c r="AE44" s="51">
        <f t="shared" si="3"/>
        <v>19334.399999999998</v>
      </c>
      <c r="AF44" s="52">
        <f t="shared" si="7"/>
        <v>47054.6</v>
      </c>
      <c r="AG44" s="53">
        <f t="shared" si="4"/>
        <v>116006.39999999999</v>
      </c>
      <c r="AH44" s="53">
        <f t="shared" si="5"/>
        <v>163061</v>
      </c>
    </row>
    <row r="45" spans="1:34" x14ac:dyDescent="0.25">
      <c r="A45" t="s">
        <v>2243</v>
      </c>
      <c r="B45" t="s">
        <v>6564</v>
      </c>
      <c r="C45" t="s">
        <v>6562</v>
      </c>
      <c r="D45" t="s">
        <v>6567</v>
      </c>
      <c r="E45" t="s">
        <v>6900</v>
      </c>
      <c r="F45" t="s">
        <v>2242</v>
      </c>
      <c r="H45">
        <v>502</v>
      </c>
      <c r="I45">
        <v>278</v>
      </c>
      <c r="J45">
        <v>222</v>
      </c>
      <c r="K45">
        <v>69</v>
      </c>
      <c r="L45">
        <v>39</v>
      </c>
      <c r="M45">
        <v>49</v>
      </c>
      <c r="N45">
        <v>70</v>
      </c>
      <c r="O45">
        <v>15</v>
      </c>
      <c r="P45">
        <v>30</v>
      </c>
      <c r="Q45">
        <v>11</v>
      </c>
      <c r="R45">
        <v>8</v>
      </c>
      <c r="S45">
        <v>24</v>
      </c>
      <c r="T45">
        <v>111</v>
      </c>
      <c r="U45">
        <v>9</v>
      </c>
      <c r="V45">
        <v>51</v>
      </c>
      <c r="W45" s="44">
        <f t="shared" si="0"/>
        <v>278</v>
      </c>
      <c r="X45" s="44">
        <f>IFERROR(VLOOKUP(A45,JR1GOA!A:I,9,FALSE),0)</f>
        <v>3</v>
      </c>
      <c r="Y45" s="44">
        <f>IFERROR(VLOOKUP(A45,JR1GOA!A:J,10,FALSE),0)</f>
        <v>0</v>
      </c>
      <c r="Z45" s="46">
        <f t="shared" si="1"/>
        <v>275</v>
      </c>
      <c r="AA45" s="49">
        <f>_xlfn.IFNA(VLOOKUP(F45,Preisliste!C$1:O$2687,13,FALSE),"fehlt in Preisliste")</f>
        <v>652</v>
      </c>
      <c r="AB45" s="50">
        <f t="shared" si="2"/>
        <v>2.3709090909090911</v>
      </c>
      <c r="AD45" s="51">
        <f t="shared" si="6"/>
        <v>59615</v>
      </c>
      <c r="AE45" s="51">
        <f t="shared" si="3"/>
        <v>19293.149999999998</v>
      </c>
      <c r="AF45" s="52">
        <f t="shared" si="7"/>
        <v>47706.6</v>
      </c>
      <c r="AG45" s="53">
        <f t="shared" si="4"/>
        <v>115758.9</v>
      </c>
      <c r="AH45" s="53">
        <f t="shared" si="5"/>
        <v>163465.5</v>
      </c>
    </row>
    <row r="46" spans="1:34" x14ac:dyDescent="0.25">
      <c r="A46" t="s">
        <v>4731</v>
      </c>
      <c r="B46" t="s">
        <v>6564</v>
      </c>
      <c r="C46" t="s">
        <v>6562</v>
      </c>
      <c r="D46" t="s">
        <v>6567</v>
      </c>
      <c r="E46" t="s">
        <v>6779</v>
      </c>
      <c r="F46" t="s">
        <v>4730</v>
      </c>
      <c r="G46" t="s">
        <v>6780</v>
      </c>
      <c r="H46">
        <v>916</v>
      </c>
      <c r="I46">
        <v>432</v>
      </c>
      <c r="J46">
        <v>482</v>
      </c>
      <c r="K46">
        <v>9</v>
      </c>
      <c r="L46">
        <v>22</v>
      </c>
      <c r="M46">
        <v>385</v>
      </c>
      <c r="N46">
        <v>64</v>
      </c>
      <c r="O46">
        <v>16</v>
      </c>
      <c r="P46">
        <v>67</v>
      </c>
      <c r="Q46">
        <v>78</v>
      </c>
      <c r="R46">
        <v>109</v>
      </c>
      <c r="S46">
        <v>12</v>
      </c>
      <c r="T46">
        <v>25</v>
      </c>
      <c r="U46">
        <v>12</v>
      </c>
      <c r="V46">
        <v>192</v>
      </c>
      <c r="W46" s="44">
        <f t="shared" si="0"/>
        <v>482</v>
      </c>
      <c r="X46" s="44">
        <f>IFERROR(VLOOKUP(A46,JR1GOA!A:I,9,FALSE),0)</f>
        <v>6</v>
      </c>
      <c r="Y46" s="44">
        <f>IFERROR(VLOOKUP(A46,JR1GOA!A:J,10,FALSE),0)</f>
        <v>10</v>
      </c>
      <c r="Z46" s="46">
        <f t="shared" si="1"/>
        <v>472</v>
      </c>
      <c r="AA46" s="49">
        <f>_xlfn.IFNA(VLOOKUP(F46,Preisliste!C$1:O$2687,13,FALSE),"fehlt in Preisliste")</f>
        <v>1135</v>
      </c>
      <c r="AB46" s="50">
        <f t="shared" si="2"/>
        <v>2.4046610169491527</v>
      </c>
      <c r="AD46" s="51">
        <f t="shared" si="6"/>
        <v>60087</v>
      </c>
      <c r="AE46" s="51">
        <f t="shared" si="3"/>
        <v>19222.349999999999</v>
      </c>
      <c r="AF46" s="52">
        <f t="shared" si="7"/>
        <v>48841.599999999999</v>
      </c>
      <c r="AG46" s="53">
        <f t="shared" si="4"/>
        <v>115334.09999999999</v>
      </c>
      <c r="AH46" s="53">
        <f t="shared" si="5"/>
        <v>164175.69999999998</v>
      </c>
    </row>
    <row r="47" spans="1:34" x14ac:dyDescent="0.25">
      <c r="A47" t="s">
        <v>3200</v>
      </c>
      <c r="B47" t="s">
        <v>6564</v>
      </c>
      <c r="C47" t="s">
        <v>6562</v>
      </c>
      <c r="D47" t="s">
        <v>6567</v>
      </c>
      <c r="E47" t="s">
        <v>7240</v>
      </c>
      <c r="F47" t="s">
        <v>3199</v>
      </c>
      <c r="H47">
        <v>119</v>
      </c>
      <c r="I47">
        <v>27</v>
      </c>
      <c r="J47">
        <v>91</v>
      </c>
      <c r="K47">
        <v>2</v>
      </c>
      <c r="L47">
        <v>1</v>
      </c>
      <c r="M47">
        <v>2</v>
      </c>
      <c r="N47">
        <v>1</v>
      </c>
      <c r="O47">
        <v>0</v>
      </c>
      <c r="P47">
        <v>4</v>
      </c>
      <c r="Q47">
        <v>12</v>
      </c>
      <c r="R47">
        <v>0</v>
      </c>
      <c r="S47">
        <v>14</v>
      </c>
      <c r="T47">
        <v>60</v>
      </c>
      <c r="U47">
        <v>0</v>
      </c>
      <c r="V47">
        <v>0</v>
      </c>
      <c r="W47" s="44">
        <f t="shared" si="0"/>
        <v>91</v>
      </c>
      <c r="X47" s="44">
        <f>IFERROR(VLOOKUP(A47,JR1GOA!A:I,9,FALSE),0)</f>
        <v>0</v>
      </c>
      <c r="Y47" s="44">
        <f>IFERROR(VLOOKUP(A47,JR1GOA!A:J,10,FALSE),0)</f>
        <v>0</v>
      </c>
      <c r="Z47" s="46">
        <f t="shared" si="1"/>
        <v>91</v>
      </c>
      <c r="AA47" s="49">
        <f>_xlfn.IFNA(VLOOKUP(F47,Preisliste!C$1:O$2687,13,FALSE),"fehlt in Preisliste")</f>
        <v>233</v>
      </c>
      <c r="AB47" s="50">
        <f t="shared" si="2"/>
        <v>2.5604395604395602</v>
      </c>
      <c r="AD47" s="51">
        <f t="shared" si="6"/>
        <v>60178</v>
      </c>
      <c r="AE47" s="51">
        <f t="shared" si="3"/>
        <v>19208.699999999997</v>
      </c>
      <c r="AF47" s="52">
        <f t="shared" si="7"/>
        <v>49074.6</v>
      </c>
      <c r="AG47" s="53">
        <f t="shared" si="4"/>
        <v>115252.19999999998</v>
      </c>
      <c r="AH47" s="53">
        <f t="shared" si="5"/>
        <v>164326.79999999999</v>
      </c>
    </row>
    <row r="48" spans="1:34" x14ac:dyDescent="0.25">
      <c r="A48" t="s">
        <v>6347</v>
      </c>
      <c r="B48" t="s">
        <v>6564</v>
      </c>
      <c r="C48" t="s">
        <v>6562</v>
      </c>
      <c r="D48" t="s">
        <v>6567</v>
      </c>
      <c r="E48" t="s">
        <v>6707</v>
      </c>
      <c r="F48" t="s">
        <v>6346</v>
      </c>
      <c r="G48" t="s">
        <v>6708</v>
      </c>
      <c r="H48">
        <v>1474</v>
      </c>
      <c r="I48">
        <v>955</v>
      </c>
      <c r="J48">
        <v>519</v>
      </c>
      <c r="K48">
        <v>156</v>
      </c>
      <c r="L48">
        <v>43</v>
      </c>
      <c r="M48">
        <v>141</v>
      </c>
      <c r="N48">
        <v>26</v>
      </c>
      <c r="O48">
        <v>379</v>
      </c>
      <c r="P48">
        <v>62</v>
      </c>
      <c r="Q48">
        <v>88</v>
      </c>
      <c r="R48">
        <v>58</v>
      </c>
      <c r="S48">
        <v>63</v>
      </c>
      <c r="T48">
        <v>79</v>
      </c>
      <c r="U48">
        <v>204</v>
      </c>
      <c r="V48">
        <v>84</v>
      </c>
      <c r="W48" s="44">
        <f t="shared" si="0"/>
        <v>955</v>
      </c>
      <c r="X48" s="44">
        <f>IFERROR(VLOOKUP(A48,JR1GOA!A:I,9,FALSE),0)</f>
        <v>10</v>
      </c>
      <c r="Y48" s="44">
        <f>IFERROR(VLOOKUP(A48,JR1GOA!A:J,10,FALSE),0)</f>
        <v>9</v>
      </c>
      <c r="Z48" s="46">
        <f t="shared" si="1"/>
        <v>945</v>
      </c>
      <c r="AA48" s="49">
        <f>_xlfn.IFNA(VLOOKUP(F48,Preisliste!C$1:O$2687,13,FALSE),"fehlt in Preisliste")</f>
        <v>2485</v>
      </c>
      <c r="AB48" s="50">
        <f t="shared" si="2"/>
        <v>2.6296296296296298</v>
      </c>
      <c r="AD48" s="51">
        <f t="shared" si="6"/>
        <v>61123</v>
      </c>
      <c r="AE48" s="51">
        <f t="shared" si="3"/>
        <v>19066.949999999997</v>
      </c>
      <c r="AF48" s="52">
        <f t="shared" si="7"/>
        <v>51559.6</v>
      </c>
      <c r="AG48" s="53">
        <f t="shared" si="4"/>
        <v>114401.69999999998</v>
      </c>
      <c r="AH48" s="53">
        <f t="shared" si="5"/>
        <v>165961.29999999999</v>
      </c>
    </row>
    <row r="49" spans="1:34" x14ac:dyDescent="0.25">
      <c r="A49" t="s">
        <v>3454</v>
      </c>
      <c r="B49" t="s">
        <v>6564</v>
      </c>
      <c r="C49" t="s">
        <v>6562</v>
      </c>
      <c r="D49" t="s">
        <v>6567</v>
      </c>
      <c r="E49" t="s">
        <v>6698</v>
      </c>
      <c r="F49" t="s">
        <v>3453</v>
      </c>
      <c r="H49">
        <v>1522</v>
      </c>
      <c r="I49">
        <v>957</v>
      </c>
      <c r="J49">
        <v>564</v>
      </c>
      <c r="K49">
        <v>534</v>
      </c>
      <c r="L49">
        <v>33</v>
      </c>
      <c r="M49">
        <v>33</v>
      </c>
      <c r="N49">
        <v>107</v>
      </c>
      <c r="O49">
        <v>76</v>
      </c>
      <c r="P49">
        <v>46</v>
      </c>
      <c r="Q49">
        <v>22</v>
      </c>
      <c r="R49">
        <v>67</v>
      </c>
      <c r="S49">
        <v>203</v>
      </c>
      <c r="T49">
        <v>48</v>
      </c>
      <c r="U49">
        <v>109</v>
      </c>
      <c r="V49">
        <v>199</v>
      </c>
      <c r="W49" s="44">
        <f t="shared" si="0"/>
        <v>957</v>
      </c>
      <c r="X49" s="44">
        <f>IFERROR(VLOOKUP(A49,JR1GOA!A:I,9,FALSE),0)</f>
        <v>22</v>
      </c>
      <c r="Y49" s="44">
        <f>IFERROR(VLOOKUP(A49,JR1GOA!A:J,10,FALSE),0)</f>
        <v>15</v>
      </c>
      <c r="Z49" s="46">
        <f t="shared" si="1"/>
        <v>935</v>
      </c>
      <c r="AA49" s="49">
        <f>_xlfn.IFNA(VLOOKUP(F49,Preisliste!C$1:O$2687,13,FALSE),"fehlt in Preisliste")</f>
        <v>2488</v>
      </c>
      <c r="AB49" s="50">
        <f t="shared" si="2"/>
        <v>2.6609625668449199</v>
      </c>
      <c r="AD49" s="51">
        <f t="shared" si="6"/>
        <v>62058</v>
      </c>
      <c r="AE49" s="51">
        <f t="shared" si="3"/>
        <v>18926.699999999997</v>
      </c>
      <c r="AF49" s="52">
        <f t="shared" si="7"/>
        <v>54047.6</v>
      </c>
      <c r="AG49" s="53">
        <f t="shared" si="4"/>
        <v>113560.19999999998</v>
      </c>
      <c r="AH49" s="53">
        <f t="shared" si="5"/>
        <v>167607.79999999999</v>
      </c>
    </row>
    <row r="50" spans="1:34" x14ac:dyDescent="0.25">
      <c r="A50" t="s">
        <v>4639</v>
      </c>
      <c r="B50" t="s">
        <v>6564</v>
      </c>
      <c r="C50" t="s">
        <v>6562</v>
      </c>
      <c r="D50" t="s">
        <v>6567</v>
      </c>
      <c r="E50" t="s">
        <v>6717</v>
      </c>
      <c r="F50" t="s">
        <v>4638</v>
      </c>
      <c r="G50" t="s">
        <v>6718</v>
      </c>
      <c r="H50">
        <v>844</v>
      </c>
      <c r="I50">
        <v>220</v>
      </c>
      <c r="J50">
        <v>624</v>
      </c>
      <c r="K50">
        <v>172</v>
      </c>
      <c r="L50">
        <v>33</v>
      </c>
      <c r="M50">
        <v>18</v>
      </c>
      <c r="N50">
        <v>40</v>
      </c>
      <c r="O50">
        <v>153</v>
      </c>
      <c r="P50">
        <v>21</v>
      </c>
      <c r="Q50">
        <v>50</v>
      </c>
      <c r="R50">
        <v>98</v>
      </c>
      <c r="S50">
        <v>5</v>
      </c>
      <c r="T50">
        <v>140</v>
      </c>
      <c r="U50">
        <v>60</v>
      </c>
      <c r="V50">
        <v>40</v>
      </c>
      <c r="W50" s="44">
        <f t="shared" si="0"/>
        <v>624</v>
      </c>
      <c r="X50" s="44">
        <f>IFERROR(VLOOKUP(A50,JR1GOA!A:I,9,FALSE),0)</f>
        <v>30</v>
      </c>
      <c r="Y50" s="44">
        <f>IFERROR(VLOOKUP(A50,JR1GOA!A:J,10,FALSE),0)</f>
        <v>16</v>
      </c>
      <c r="Z50" s="46">
        <f t="shared" si="1"/>
        <v>594</v>
      </c>
      <c r="AA50" s="49">
        <f>_xlfn.IFNA(VLOOKUP(F50,Preisliste!C$1:O$2687,13,FALSE),"fehlt in Preisliste")</f>
        <v>1587</v>
      </c>
      <c r="AB50" s="50">
        <f t="shared" si="2"/>
        <v>2.6717171717171717</v>
      </c>
      <c r="AD50" s="51">
        <f t="shared" si="6"/>
        <v>62652</v>
      </c>
      <c r="AE50" s="51">
        <f t="shared" si="3"/>
        <v>18837.599999999999</v>
      </c>
      <c r="AF50" s="52">
        <f t="shared" si="7"/>
        <v>55634.6</v>
      </c>
      <c r="AG50" s="53">
        <f t="shared" si="4"/>
        <v>113025.59999999999</v>
      </c>
      <c r="AH50" s="53">
        <f t="shared" si="5"/>
        <v>168660.19999999998</v>
      </c>
    </row>
    <row r="51" spans="1:34" x14ac:dyDescent="0.25">
      <c r="A51" t="s">
        <v>90</v>
      </c>
      <c r="B51" t="s">
        <v>6564</v>
      </c>
      <c r="C51" t="s">
        <v>6562</v>
      </c>
      <c r="D51" t="s">
        <v>6567</v>
      </c>
      <c r="E51" t="s">
        <v>6572</v>
      </c>
      <c r="F51" t="s">
        <v>89</v>
      </c>
      <c r="G51" t="s">
        <v>6573</v>
      </c>
      <c r="H51">
        <v>1251</v>
      </c>
      <c r="I51">
        <v>585</v>
      </c>
      <c r="J51">
        <v>666</v>
      </c>
      <c r="K51">
        <v>82</v>
      </c>
      <c r="L51">
        <v>49</v>
      </c>
      <c r="M51">
        <v>66</v>
      </c>
      <c r="N51">
        <v>284</v>
      </c>
      <c r="O51">
        <v>146</v>
      </c>
      <c r="P51">
        <v>82</v>
      </c>
      <c r="Q51">
        <v>97</v>
      </c>
      <c r="R51">
        <v>18</v>
      </c>
      <c r="S51">
        <v>36</v>
      </c>
      <c r="T51">
        <v>52</v>
      </c>
      <c r="U51">
        <v>189</v>
      </c>
      <c r="V51">
        <v>147</v>
      </c>
      <c r="W51" s="44">
        <f t="shared" si="0"/>
        <v>666</v>
      </c>
      <c r="X51" s="44">
        <f>IFERROR(VLOOKUP(A51,JR1GOA!A:I,9,FALSE),0)</f>
        <v>31</v>
      </c>
      <c r="Y51" s="44">
        <f>IFERROR(VLOOKUP(A51,JR1GOA!A:J,10,FALSE),0)</f>
        <v>12</v>
      </c>
      <c r="Z51" s="46">
        <f t="shared" si="1"/>
        <v>635</v>
      </c>
      <c r="AA51" s="49">
        <f>_xlfn.IFNA(VLOOKUP(F51,Preisliste!C$1:O$2687,13,FALSE),"fehlt in Preisliste")</f>
        <v>1777</v>
      </c>
      <c r="AB51" s="50">
        <f t="shared" si="2"/>
        <v>2.7984251968503937</v>
      </c>
      <c r="AD51" s="51">
        <f t="shared" si="6"/>
        <v>63287</v>
      </c>
      <c r="AE51" s="51">
        <f t="shared" si="3"/>
        <v>18742.349999999999</v>
      </c>
      <c r="AF51" s="52">
        <f t="shared" si="7"/>
        <v>57411.6</v>
      </c>
      <c r="AG51" s="53">
        <f t="shared" si="4"/>
        <v>112454.09999999999</v>
      </c>
      <c r="AH51" s="53">
        <f t="shared" si="5"/>
        <v>169865.69999999998</v>
      </c>
    </row>
    <row r="52" spans="1:34" x14ac:dyDescent="0.25">
      <c r="A52" t="s">
        <v>6390</v>
      </c>
      <c r="B52" t="s">
        <v>6564</v>
      </c>
      <c r="C52" t="s">
        <v>6562</v>
      </c>
      <c r="D52" t="s">
        <v>6567</v>
      </c>
      <c r="E52" t="s">
        <v>6653</v>
      </c>
      <c r="F52" t="s">
        <v>6389</v>
      </c>
      <c r="G52" t="s">
        <v>6654</v>
      </c>
      <c r="H52">
        <v>3108</v>
      </c>
      <c r="I52">
        <v>1806</v>
      </c>
      <c r="J52">
        <v>1301</v>
      </c>
      <c r="K52">
        <v>168</v>
      </c>
      <c r="L52">
        <v>129</v>
      </c>
      <c r="M52">
        <v>268</v>
      </c>
      <c r="N52">
        <v>108</v>
      </c>
      <c r="O52">
        <v>110</v>
      </c>
      <c r="P52">
        <v>127</v>
      </c>
      <c r="Q52">
        <v>95</v>
      </c>
      <c r="R52">
        <v>192</v>
      </c>
      <c r="S52">
        <v>102</v>
      </c>
      <c r="T52">
        <v>212</v>
      </c>
      <c r="U52">
        <v>235</v>
      </c>
      <c r="V52">
        <v>225</v>
      </c>
      <c r="W52" s="44">
        <f t="shared" si="0"/>
        <v>1806</v>
      </c>
      <c r="X52" s="44">
        <f>IFERROR(VLOOKUP(A52,JR1GOA!A:I,9,FALSE),0)</f>
        <v>238</v>
      </c>
      <c r="Y52" s="44">
        <f>IFERROR(VLOOKUP(A52,JR1GOA!A:J,10,FALSE),0)</f>
        <v>75</v>
      </c>
      <c r="Z52" s="46">
        <f t="shared" si="1"/>
        <v>1568</v>
      </c>
      <c r="AA52" s="49">
        <f>_xlfn.IFNA(VLOOKUP(F52,Preisliste!C$1:O$2687,13,FALSE),"fehlt in Preisliste")</f>
        <v>4440</v>
      </c>
      <c r="AB52" s="50">
        <f t="shared" si="2"/>
        <v>2.8316326530612246</v>
      </c>
      <c r="AD52" s="51">
        <f t="shared" si="6"/>
        <v>64855</v>
      </c>
      <c r="AE52" s="51">
        <f t="shared" si="3"/>
        <v>18507.149999999998</v>
      </c>
      <c r="AF52" s="52">
        <f t="shared" si="7"/>
        <v>61851.6</v>
      </c>
      <c r="AG52" s="53">
        <f t="shared" si="4"/>
        <v>111042.9</v>
      </c>
      <c r="AH52" s="53">
        <f t="shared" si="5"/>
        <v>172894.5</v>
      </c>
    </row>
    <row r="53" spans="1:34" x14ac:dyDescent="0.25">
      <c r="A53" t="s">
        <v>2876</v>
      </c>
      <c r="B53" t="s">
        <v>6564</v>
      </c>
      <c r="C53" t="s">
        <v>6562</v>
      </c>
      <c r="D53" t="s">
        <v>6567</v>
      </c>
      <c r="E53" t="s">
        <v>6802</v>
      </c>
      <c r="F53" t="s">
        <v>2875</v>
      </c>
      <c r="H53">
        <v>516</v>
      </c>
      <c r="I53">
        <v>261</v>
      </c>
      <c r="J53">
        <v>254</v>
      </c>
      <c r="K53">
        <v>53</v>
      </c>
      <c r="L53">
        <v>31</v>
      </c>
      <c r="M53">
        <v>4</v>
      </c>
      <c r="N53">
        <v>19</v>
      </c>
      <c r="O53">
        <v>11</v>
      </c>
      <c r="P53">
        <v>29</v>
      </c>
      <c r="Q53">
        <v>9</v>
      </c>
      <c r="R53">
        <v>7</v>
      </c>
      <c r="S53">
        <v>7</v>
      </c>
      <c r="T53">
        <v>441</v>
      </c>
      <c r="U53">
        <v>57</v>
      </c>
      <c r="V53">
        <v>33</v>
      </c>
      <c r="W53" s="44">
        <f t="shared" si="0"/>
        <v>261</v>
      </c>
      <c r="X53" s="44">
        <f>IFERROR(VLOOKUP(A53,JR1GOA!A:I,9,FALSE),0)</f>
        <v>4</v>
      </c>
      <c r="Y53" s="44">
        <f>IFERROR(VLOOKUP(A53,JR1GOA!A:J,10,FALSE),0)</f>
        <v>2</v>
      </c>
      <c r="Z53" s="46">
        <f t="shared" si="1"/>
        <v>257</v>
      </c>
      <c r="AA53" s="49">
        <f>_xlfn.IFNA(VLOOKUP(F53,Preisliste!C$1:O$2687,13,FALSE),"fehlt in Preisliste")</f>
        <v>737</v>
      </c>
      <c r="AB53" s="50">
        <f t="shared" si="2"/>
        <v>2.867704280155642</v>
      </c>
      <c r="AD53" s="51">
        <f t="shared" si="6"/>
        <v>65112</v>
      </c>
      <c r="AE53" s="51">
        <f t="shared" si="3"/>
        <v>18468.599999999999</v>
      </c>
      <c r="AF53" s="52">
        <f t="shared" si="7"/>
        <v>62588.6</v>
      </c>
      <c r="AG53" s="53">
        <f t="shared" si="4"/>
        <v>110811.59999999999</v>
      </c>
      <c r="AH53" s="53">
        <f t="shared" si="5"/>
        <v>173400.19999999998</v>
      </c>
    </row>
    <row r="54" spans="1:34" x14ac:dyDescent="0.25">
      <c r="A54" t="s">
        <v>6989</v>
      </c>
      <c r="B54" t="s">
        <v>6564</v>
      </c>
      <c r="C54" t="s">
        <v>6562</v>
      </c>
      <c r="D54" t="s">
        <v>6567</v>
      </c>
      <c r="E54" t="s">
        <v>6990</v>
      </c>
      <c r="F54" t="s">
        <v>5980</v>
      </c>
      <c r="H54">
        <v>253</v>
      </c>
      <c r="I54">
        <v>159</v>
      </c>
      <c r="J54">
        <v>93</v>
      </c>
      <c r="K54">
        <v>3</v>
      </c>
      <c r="L54">
        <v>14</v>
      </c>
      <c r="M54">
        <v>6</v>
      </c>
      <c r="N54">
        <v>12</v>
      </c>
      <c r="O54">
        <v>44</v>
      </c>
      <c r="P54">
        <v>16</v>
      </c>
      <c r="Q54">
        <v>8</v>
      </c>
      <c r="R54">
        <v>39</v>
      </c>
      <c r="S54">
        <v>12</v>
      </c>
      <c r="T54">
        <v>22</v>
      </c>
      <c r="U54">
        <v>13</v>
      </c>
      <c r="V54">
        <v>19</v>
      </c>
      <c r="W54" s="44">
        <f t="shared" si="0"/>
        <v>159</v>
      </c>
      <c r="X54" s="44">
        <f>IFERROR(VLOOKUP(A54,JR1GOA!A:I,9,FALSE),0)</f>
        <v>9</v>
      </c>
      <c r="Y54" s="44">
        <f>IFERROR(VLOOKUP(A54,JR1GOA!A:J,10,FALSE),0)</f>
        <v>7</v>
      </c>
      <c r="Z54" s="46">
        <f t="shared" si="1"/>
        <v>150</v>
      </c>
      <c r="AA54" s="49">
        <f>_xlfn.IFNA(VLOOKUP(F54,Preisliste!C$1:O$2687,13,FALSE),"fehlt in Preisliste")</f>
        <v>434</v>
      </c>
      <c r="AB54" s="50">
        <f t="shared" si="2"/>
        <v>2.8933333333333335</v>
      </c>
      <c r="AD54" s="51">
        <f t="shared" si="6"/>
        <v>65262</v>
      </c>
      <c r="AE54" s="51">
        <f t="shared" si="3"/>
        <v>18446.099999999999</v>
      </c>
      <c r="AF54" s="52">
        <f t="shared" si="7"/>
        <v>63022.6</v>
      </c>
      <c r="AG54" s="53">
        <f t="shared" si="4"/>
        <v>110676.59999999999</v>
      </c>
      <c r="AH54" s="53">
        <f t="shared" si="5"/>
        <v>173699.19999999998</v>
      </c>
    </row>
    <row r="55" spans="1:34" x14ac:dyDescent="0.25">
      <c r="A55" t="s">
        <v>5055</v>
      </c>
      <c r="B55" t="s">
        <v>6564</v>
      </c>
      <c r="C55" t="s">
        <v>6562</v>
      </c>
      <c r="D55" t="s">
        <v>6567</v>
      </c>
      <c r="E55" t="s">
        <v>7189</v>
      </c>
      <c r="F55" t="s">
        <v>5054</v>
      </c>
      <c r="H55">
        <v>233</v>
      </c>
      <c r="I55">
        <v>156</v>
      </c>
      <c r="J55">
        <v>75</v>
      </c>
      <c r="K55">
        <v>7</v>
      </c>
      <c r="L55">
        <v>3</v>
      </c>
      <c r="M55">
        <v>11</v>
      </c>
      <c r="N55">
        <v>3</v>
      </c>
      <c r="O55">
        <v>23</v>
      </c>
      <c r="P55">
        <v>19</v>
      </c>
      <c r="Q55">
        <v>4</v>
      </c>
      <c r="R55">
        <v>2</v>
      </c>
      <c r="S55">
        <v>19</v>
      </c>
      <c r="T55">
        <v>35</v>
      </c>
      <c r="U55">
        <v>46</v>
      </c>
      <c r="V55">
        <v>32</v>
      </c>
      <c r="W55" s="44">
        <f t="shared" si="0"/>
        <v>156</v>
      </c>
      <c r="X55" s="44">
        <f>IFERROR(VLOOKUP(A55,JR1GOA!A:I,9,FALSE),0)</f>
        <v>0</v>
      </c>
      <c r="Y55" s="44">
        <f>IFERROR(VLOOKUP(A55,JR1GOA!A:J,10,FALSE),0)</f>
        <v>0</v>
      </c>
      <c r="Z55" s="46">
        <f t="shared" si="1"/>
        <v>156</v>
      </c>
      <c r="AA55" s="49">
        <f>_xlfn.IFNA(VLOOKUP(F55,Preisliste!C$1:O$2687,13,FALSE),"fehlt in Preisliste")</f>
        <v>453</v>
      </c>
      <c r="AB55" s="50">
        <f t="shared" si="2"/>
        <v>2.9038461538461537</v>
      </c>
      <c r="AD55" s="51">
        <f t="shared" si="6"/>
        <v>65418</v>
      </c>
      <c r="AE55" s="51">
        <f t="shared" si="3"/>
        <v>18422.699999999997</v>
      </c>
      <c r="AF55" s="52">
        <f t="shared" si="7"/>
        <v>63475.6</v>
      </c>
      <c r="AG55" s="53">
        <f t="shared" si="4"/>
        <v>110536.19999999998</v>
      </c>
      <c r="AH55" s="53">
        <f t="shared" si="5"/>
        <v>174011.8</v>
      </c>
    </row>
    <row r="56" spans="1:34" x14ac:dyDescent="0.25">
      <c r="A56" t="s">
        <v>513</v>
      </c>
      <c r="B56" t="s">
        <v>6564</v>
      </c>
      <c r="C56" t="s">
        <v>6562</v>
      </c>
      <c r="D56" t="s">
        <v>6567</v>
      </c>
      <c r="E56" t="s">
        <v>6665</v>
      </c>
      <c r="F56" t="s">
        <v>512</v>
      </c>
      <c r="G56" t="s">
        <v>6666</v>
      </c>
      <c r="H56">
        <v>3276</v>
      </c>
      <c r="I56">
        <v>2089</v>
      </c>
      <c r="J56">
        <v>1185</v>
      </c>
      <c r="K56">
        <v>347</v>
      </c>
      <c r="L56">
        <v>594</v>
      </c>
      <c r="M56">
        <v>486</v>
      </c>
      <c r="N56">
        <v>294</v>
      </c>
      <c r="O56">
        <v>55</v>
      </c>
      <c r="P56">
        <v>425</v>
      </c>
      <c r="Q56">
        <v>17</v>
      </c>
      <c r="R56">
        <v>192</v>
      </c>
      <c r="S56">
        <v>99</v>
      </c>
      <c r="T56">
        <v>736</v>
      </c>
      <c r="U56">
        <v>512</v>
      </c>
      <c r="V56">
        <v>106</v>
      </c>
      <c r="W56" s="44">
        <f t="shared" si="0"/>
        <v>2089</v>
      </c>
      <c r="X56" s="44">
        <f>IFERROR(VLOOKUP(A56,JR1GOA!A:I,9,FALSE),0)</f>
        <v>194</v>
      </c>
      <c r="Y56" s="44">
        <f>IFERROR(VLOOKUP(A56,JR1GOA!A:J,10,FALSE),0)</f>
        <v>92</v>
      </c>
      <c r="Z56" s="46">
        <f t="shared" si="1"/>
        <v>1895</v>
      </c>
      <c r="AA56" s="49">
        <f>_xlfn.IFNA(VLOOKUP(F56,Preisliste!C$1:O$2687,13,FALSE),"fehlt in Preisliste")</f>
        <v>5519</v>
      </c>
      <c r="AB56" s="50">
        <f t="shared" si="2"/>
        <v>2.9124010554089708</v>
      </c>
      <c r="AD56" s="51">
        <f t="shared" si="6"/>
        <v>67313</v>
      </c>
      <c r="AE56" s="51">
        <f t="shared" si="3"/>
        <v>18138.449999999997</v>
      </c>
      <c r="AF56" s="52">
        <f t="shared" si="7"/>
        <v>68994.600000000006</v>
      </c>
      <c r="AG56" s="53">
        <f t="shared" si="4"/>
        <v>108830.69999999998</v>
      </c>
      <c r="AH56" s="53">
        <f t="shared" si="5"/>
        <v>177825.3</v>
      </c>
    </row>
    <row r="57" spans="1:34" x14ac:dyDescent="0.25">
      <c r="A57" t="s">
        <v>6441</v>
      </c>
      <c r="B57" t="s">
        <v>6564</v>
      </c>
      <c r="C57" t="s">
        <v>6562</v>
      </c>
      <c r="D57" t="s">
        <v>6567</v>
      </c>
      <c r="E57" t="s">
        <v>7777</v>
      </c>
      <c r="F57" t="s">
        <v>6440</v>
      </c>
      <c r="H57">
        <v>38</v>
      </c>
      <c r="I57">
        <v>38</v>
      </c>
      <c r="J57">
        <v>0</v>
      </c>
      <c r="K57">
        <v>0</v>
      </c>
      <c r="L57">
        <v>0</v>
      </c>
      <c r="M57">
        <v>0</v>
      </c>
      <c r="N57">
        <v>0</v>
      </c>
      <c r="O57">
        <v>0</v>
      </c>
      <c r="P57">
        <v>0</v>
      </c>
      <c r="Q57">
        <v>0</v>
      </c>
      <c r="R57">
        <v>0</v>
      </c>
      <c r="S57">
        <v>0</v>
      </c>
      <c r="T57">
        <v>0</v>
      </c>
      <c r="U57">
        <v>0</v>
      </c>
      <c r="V57">
        <v>42</v>
      </c>
      <c r="W57" s="44">
        <f t="shared" si="0"/>
        <v>38</v>
      </c>
      <c r="X57" s="44">
        <f>IFERROR(VLOOKUP(A57,JR1GOA!A:I,9,FALSE),0)</f>
        <v>0</v>
      </c>
      <c r="Y57" s="44">
        <f>IFERROR(VLOOKUP(A57,JR1GOA!A:J,10,FALSE),0)</f>
        <v>0</v>
      </c>
      <c r="Z57" s="46">
        <f t="shared" si="1"/>
        <v>38</v>
      </c>
      <c r="AA57" s="49">
        <f>_xlfn.IFNA(VLOOKUP(F57,Preisliste!C$1:O$2687,13,FALSE),"fehlt in Preisliste")</f>
        <v>113</v>
      </c>
      <c r="AB57" s="50">
        <f t="shared" si="2"/>
        <v>2.9736842105263159</v>
      </c>
      <c r="AD57" s="51">
        <f t="shared" si="6"/>
        <v>67351</v>
      </c>
      <c r="AE57" s="51">
        <f t="shared" si="3"/>
        <v>18132.75</v>
      </c>
      <c r="AF57" s="52">
        <f t="shared" si="7"/>
        <v>69107.600000000006</v>
      </c>
      <c r="AG57" s="53">
        <f t="shared" si="4"/>
        <v>108796.5</v>
      </c>
      <c r="AH57" s="53">
        <f t="shared" si="5"/>
        <v>177904.1</v>
      </c>
    </row>
    <row r="58" spans="1:34" x14ac:dyDescent="0.25">
      <c r="A58" t="s">
        <v>1454</v>
      </c>
      <c r="B58" t="s">
        <v>6564</v>
      </c>
      <c r="C58" t="s">
        <v>6562</v>
      </c>
      <c r="D58" t="s">
        <v>6567</v>
      </c>
      <c r="E58" t="s">
        <v>6741</v>
      </c>
      <c r="F58" t="s">
        <v>1453</v>
      </c>
      <c r="H58">
        <v>508</v>
      </c>
      <c r="I58">
        <v>277</v>
      </c>
      <c r="J58">
        <v>229</v>
      </c>
      <c r="K58">
        <v>39</v>
      </c>
      <c r="L58">
        <v>68</v>
      </c>
      <c r="M58">
        <v>86</v>
      </c>
      <c r="N58">
        <v>12</v>
      </c>
      <c r="O58">
        <v>75</v>
      </c>
      <c r="P58">
        <v>3</v>
      </c>
      <c r="Q58">
        <v>32</v>
      </c>
      <c r="R58">
        <v>8</v>
      </c>
      <c r="S58">
        <v>91</v>
      </c>
      <c r="T58">
        <v>9</v>
      </c>
      <c r="U58">
        <v>34</v>
      </c>
      <c r="V58">
        <v>14</v>
      </c>
      <c r="W58" s="44">
        <f t="shared" si="0"/>
        <v>277</v>
      </c>
      <c r="X58" s="44">
        <f>IFERROR(VLOOKUP(A58,JR1GOA!A:I,9,FALSE),0)</f>
        <v>25</v>
      </c>
      <c r="Y58" s="44">
        <f>IFERROR(VLOOKUP(A58,JR1GOA!A:J,10,FALSE),0)</f>
        <v>12</v>
      </c>
      <c r="Z58" s="46">
        <f t="shared" si="1"/>
        <v>252</v>
      </c>
      <c r="AA58" s="49">
        <f>_xlfn.IFNA(VLOOKUP(F58,Preisliste!C$1:O$2687,13,FALSE),"fehlt in Preisliste")</f>
        <v>755</v>
      </c>
      <c r="AB58" s="50">
        <f t="shared" si="2"/>
        <v>2.996031746031746</v>
      </c>
      <c r="AD58" s="51">
        <f t="shared" si="6"/>
        <v>67603</v>
      </c>
      <c r="AE58" s="51">
        <f t="shared" si="3"/>
        <v>18094.949999999997</v>
      </c>
      <c r="AF58" s="52">
        <f t="shared" si="7"/>
        <v>69862.600000000006</v>
      </c>
      <c r="AG58" s="53">
        <f t="shared" si="4"/>
        <v>108569.69999999998</v>
      </c>
      <c r="AH58" s="53">
        <f t="shared" si="5"/>
        <v>178432.3</v>
      </c>
    </row>
    <row r="59" spans="1:34" x14ac:dyDescent="0.25">
      <c r="A59" t="s">
        <v>7122</v>
      </c>
      <c r="B59" t="s">
        <v>6564</v>
      </c>
      <c r="C59" t="s">
        <v>6562</v>
      </c>
      <c r="D59" t="s">
        <v>6567</v>
      </c>
      <c r="E59" t="s">
        <v>7123</v>
      </c>
      <c r="F59" t="s">
        <v>1504</v>
      </c>
      <c r="H59">
        <v>145</v>
      </c>
      <c r="I59">
        <v>24</v>
      </c>
      <c r="J59">
        <v>120</v>
      </c>
      <c r="K59">
        <v>1</v>
      </c>
      <c r="L59">
        <v>5</v>
      </c>
      <c r="M59">
        <v>14</v>
      </c>
      <c r="N59">
        <v>19</v>
      </c>
      <c r="O59">
        <v>0</v>
      </c>
      <c r="P59">
        <v>0</v>
      </c>
      <c r="Q59">
        <v>4</v>
      </c>
      <c r="R59">
        <v>1</v>
      </c>
      <c r="S59">
        <v>0</v>
      </c>
      <c r="T59">
        <v>163</v>
      </c>
      <c r="U59">
        <v>6</v>
      </c>
      <c r="V59">
        <v>0</v>
      </c>
      <c r="W59" s="44">
        <f t="shared" si="0"/>
        <v>120</v>
      </c>
      <c r="X59" s="44">
        <f>IFERROR(VLOOKUP(A59,JR1GOA!A:I,9,FALSE),0)</f>
        <v>0</v>
      </c>
      <c r="Y59" s="44">
        <f>IFERROR(VLOOKUP(A59,JR1GOA!A:J,10,FALSE),0)</f>
        <v>0</v>
      </c>
      <c r="Z59" s="46">
        <f t="shared" si="1"/>
        <v>120</v>
      </c>
      <c r="AA59" s="49">
        <f>_xlfn.IFNA(VLOOKUP(F59,Preisliste!C$1:O$2687,13,FALSE),"fehlt in Preisliste")</f>
        <v>364</v>
      </c>
      <c r="AB59" s="50">
        <f t="shared" si="2"/>
        <v>3.0333333333333332</v>
      </c>
      <c r="AD59" s="51">
        <f t="shared" si="6"/>
        <v>67723</v>
      </c>
      <c r="AE59" s="51">
        <f t="shared" si="3"/>
        <v>18076.949999999997</v>
      </c>
      <c r="AF59" s="52">
        <f t="shared" si="7"/>
        <v>70226.600000000006</v>
      </c>
      <c r="AG59" s="53">
        <f t="shared" si="4"/>
        <v>108461.69999999998</v>
      </c>
      <c r="AH59" s="53">
        <f t="shared" si="5"/>
        <v>178688.3</v>
      </c>
    </row>
    <row r="60" spans="1:34" x14ac:dyDescent="0.25">
      <c r="A60" t="s">
        <v>3025</v>
      </c>
      <c r="B60" t="s">
        <v>6564</v>
      </c>
      <c r="C60" t="s">
        <v>6562</v>
      </c>
      <c r="D60" t="s">
        <v>6567</v>
      </c>
      <c r="E60" t="s">
        <v>6766</v>
      </c>
      <c r="F60" t="s">
        <v>3024</v>
      </c>
      <c r="G60" t="s">
        <v>6767</v>
      </c>
      <c r="H60">
        <v>896</v>
      </c>
      <c r="I60">
        <v>606</v>
      </c>
      <c r="J60">
        <v>288</v>
      </c>
      <c r="K60">
        <v>35</v>
      </c>
      <c r="L60">
        <v>106</v>
      </c>
      <c r="M60">
        <v>13</v>
      </c>
      <c r="N60">
        <v>169</v>
      </c>
      <c r="O60">
        <v>60</v>
      </c>
      <c r="P60">
        <v>63</v>
      </c>
      <c r="Q60">
        <v>74</v>
      </c>
      <c r="R60">
        <v>54</v>
      </c>
      <c r="S60">
        <v>12</v>
      </c>
      <c r="T60">
        <v>117</v>
      </c>
      <c r="U60">
        <v>18</v>
      </c>
      <c r="V60">
        <v>61</v>
      </c>
      <c r="W60" s="44">
        <f t="shared" si="0"/>
        <v>606</v>
      </c>
      <c r="X60" s="44">
        <f>IFERROR(VLOOKUP(A60,JR1GOA!A:I,9,FALSE),0)</f>
        <v>10</v>
      </c>
      <c r="Y60" s="44">
        <f>IFERROR(VLOOKUP(A60,JR1GOA!A:J,10,FALSE),0)</f>
        <v>5</v>
      </c>
      <c r="Z60" s="46">
        <f t="shared" si="1"/>
        <v>596</v>
      </c>
      <c r="AA60" s="49">
        <f>_xlfn.IFNA(VLOOKUP(F60,Preisliste!C$1:O$2687,13,FALSE),"fehlt in Preisliste")</f>
        <v>1954</v>
      </c>
      <c r="AB60" s="50">
        <f t="shared" si="2"/>
        <v>3.2785234899328861</v>
      </c>
      <c r="AD60" s="51">
        <f t="shared" si="6"/>
        <v>68319</v>
      </c>
      <c r="AE60" s="51">
        <f t="shared" si="3"/>
        <v>17987.549999999996</v>
      </c>
      <c r="AF60" s="52">
        <f t="shared" si="7"/>
        <v>72180.600000000006</v>
      </c>
      <c r="AG60" s="53">
        <f t="shared" si="4"/>
        <v>107925.29999999997</v>
      </c>
      <c r="AH60" s="53">
        <f t="shared" si="5"/>
        <v>180105.89999999997</v>
      </c>
    </row>
    <row r="61" spans="1:34" x14ac:dyDescent="0.25">
      <c r="A61" t="s">
        <v>6229</v>
      </c>
      <c r="B61" t="s">
        <v>6564</v>
      </c>
      <c r="C61" t="s">
        <v>6562</v>
      </c>
      <c r="D61" t="s">
        <v>6567</v>
      </c>
      <c r="E61" t="s">
        <v>6915</v>
      </c>
      <c r="F61" t="s">
        <v>6228</v>
      </c>
      <c r="H61">
        <v>379</v>
      </c>
      <c r="I61">
        <v>234</v>
      </c>
      <c r="J61">
        <v>144</v>
      </c>
      <c r="K61">
        <v>16</v>
      </c>
      <c r="L61">
        <v>64</v>
      </c>
      <c r="M61">
        <v>5</v>
      </c>
      <c r="N61">
        <v>19</v>
      </c>
      <c r="O61">
        <v>40</v>
      </c>
      <c r="P61">
        <v>11</v>
      </c>
      <c r="Q61">
        <v>6</v>
      </c>
      <c r="R61">
        <v>12</v>
      </c>
      <c r="S61">
        <v>14</v>
      </c>
      <c r="T61">
        <v>158</v>
      </c>
      <c r="U61">
        <v>12</v>
      </c>
      <c r="V61">
        <v>32</v>
      </c>
      <c r="W61" s="44">
        <f t="shared" si="0"/>
        <v>234</v>
      </c>
      <c r="X61" s="44">
        <f>IFERROR(VLOOKUP(A61,JR1GOA!A:I,9,FALSE),0)</f>
        <v>3</v>
      </c>
      <c r="Y61" s="44">
        <f>IFERROR(VLOOKUP(A61,JR1GOA!A:J,10,FALSE),0)</f>
        <v>0</v>
      </c>
      <c r="Z61" s="46">
        <f t="shared" si="1"/>
        <v>231</v>
      </c>
      <c r="AA61" s="49">
        <f>_xlfn.IFNA(VLOOKUP(F61,Preisliste!C$1:O$2687,13,FALSE),"fehlt in Preisliste")</f>
        <v>758</v>
      </c>
      <c r="AB61" s="50">
        <f t="shared" si="2"/>
        <v>3.2813852813852815</v>
      </c>
      <c r="AD61" s="51">
        <f t="shared" si="6"/>
        <v>68550</v>
      </c>
      <c r="AE61" s="51">
        <f t="shared" si="3"/>
        <v>17952.899999999998</v>
      </c>
      <c r="AF61" s="52">
        <f t="shared" si="7"/>
        <v>72938.600000000006</v>
      </c>
      <c r="AG61" s="53">
        <f t="shared" si="4"/>
        <v>107717.4</v>
      </c>
      <c r="AH61" s="53">
        <f t="shared" si="5"/>
        <v>180656</v>
      </c>
    </row>
    <row r="62" spans="1:34" x14ac:dyDescent="0.25">
      <c r="A62" t="s">
        <v>4577</v>
      </c>
      <c r="B62" t="s">
        <v>6564</v>
      </c>
      <c r="C62" t="s">
        <v>6562</v>
      </c>
      <c r="D62" t="s">
        <v>6567</v>
      </c>
      <c r="E62" t="s">
        <v>6760</v>
      </c>
      <c r="F62" t="s">
        <v>4576</v>
      </c>
      <c r="G62" t="s">
        <v>6761</v>
      </c>
      <c r="H62">
        <v>518</v>
      </c>
      <c r="I62">
        <v>173</v>
      </c>
      <c r="J62">
        <v>344</v>
      </c>
      <c r="K62">
        <v>49</v>
      </c>
      <c r="L62">
        <v>54</v>
      </c>
      <c r="M62">
        <v>35</v>
      </c>
      <c r="N62">
        <v>15</v>
      </c>
      <c r="O62">
        <v>35</v>
      </c>
      <c r="P62">
        <v>11</v>
      </c>
      <c r="Q62">
        <v>159</v>
      </c>
      <c r="R62">
        <v>28</v>
      </c>
      <c r="S62">
        <v>21</v>
      </c>
      <c r="T62">
        <v>9</v>
      </c>
      <c r="U62">
        <v>38</v>
      </c>
      <c r="V62">
        <v>5</v>
      </c>
      <c r="W62" s="44">
        <f t="shared" si="0"/>
        <v>344</v>
      </c>
      <c r="X62" s="44">
        <f>IFERROR(VLOOKUP(A62,JR1GOA!A:I,9,FALSE),0)</f>
        <v>19</v>
      </c>
      <c r="Y62" s="44">
        <f>IFERROR(VLOOKUP(A62,JR1GOA!A:J,10,FALSE),0)</f>
        <v>11</v>
      </c>
      <c r="Z62" s="46">
        <f t="shared" si="1"/>
        <v>325</v>
      </c>
      <c r="AA62" s="49">
        <f>_xlfn.IFNA(VLOOKUP(F62,Preisliste!C$1:O$2687,13,FALSE),"fehlt in Preisliste")</f>
        <v>1072</v>
      </c>
      <c r="AB62" s="50">
        <f t="shared" si="2"/>
        <v>3.2984615384615386</v>
      </c>
      <c r="AD62" s="51">
        <f t="shared" si="6"/>
        <v>68875</v>
      </c>
      <c r="AE62" s="51">
        <f t="shared" si="3"/>
        <v>17904.149999999998</v>
      </c>
      <c r="AF62" s="52">
        <f t="shared" si="7"/>
        <v>74010.600000000006</v>
      </c>
      <c r="AG62" s="53">
        <f t="shared" si="4"/>
        <v>107424.9</v>
      </c>
      <c r="AH62" s="53">
        <f t="shared" si="5"/>
        <v>181435.5</v>
      </c>
    </row>
    <row r="63" spans="1:34" x14ac:dyDescent="0.25">
      <c r="A63" t="s">
        <v>4098</v>
      </c>
      <c r="B63" t="s">
        <v>6564</v>
      </c>
      <c r="C63" t="s">
        <v>6562</v>
      </c>
      <c r="D63" t="s">
        <v>6567</v>
      </c>
      <c r="E63" t="s">
        <v>6940</v>
      </c>
      <c r="F63" t="s">
        <v>4097</v>
      </c>
      <c r="H63">
        <v>347</v>
      </c>
      <c r="I63">
        <v>227</v>
      </c>
      <c r="J63">
        <v>120</v>
      </c>
      <c r="K63">
        <v>6</v>
      </c>
      <c r="L63">
        <v>19</v>
      </c>
      <c r="M63">
        <v>39</v>
      </c>
      <c r="N63">
        <v>93</v>
      </c>
      <c r="O63">
        <v>9</v>
      </c>
      <c r="P63">
        <v>52</v>
      </c>
      <c r="Q63">
        <v>5</v>
      </c>
      <c r="R63">
        <v>51</v>
      </c>
      <c r="S63">
        <v>34</v>
      </c>
      <c r="T63">
        <v>14</v>
      </c>
      <c r="U63">
        <v>8</v>
      </c>
      <c r="V63">
        <v>10</v>
      </c>
      <c r="W63" s="44">
        <f t="shared" si="0"/>
        <v>227</v>
      </c>
      <c r="X63" s="44">
        <f>IFERROR(VLOOKUP(A63,JR1GOA!A:I,9,FALSE),0)</f>
        <v>0</v>
      </c>
      <c r="Y63" s="44">
        <f>IFERROR(VLOOKUP(A63,JR1GOA!A:J,10,FALSE),0)</f>
        <v>0</v>
      </c>
      <c r="Z63" s="46">
        <f t="shared" si="1"/>
        <v>227</v>
      </c>
      <c r="AA63" s="49">
        <f>_xlfn.IFNA(VLOOKUP(F63,Preisliste!C$1:O$2687,13,FALSE),"fehlt in Preisliste")</f>
        <v>772</v>
      </c>
      <c r="AB63" s="50">
        <f t="shared" si="2"/>
        <v>3.4008810572687223</v>
      </c>
      <c r="AD63" s="51">
        <f t="shared" si="6"/>
        <v>69102</v>
      </c>
      <c r="AE63" s="51">
        <f t="shared" si="3"/>
        <v>17870.099999999999</v>
      </c>
      <c r="AF63" s="52">
        <f t="shared" si="7"/>
        <v>74782.600000000006</v>
      </c>
      <c r="AG63" s="53">
        <f t="shared" si="4"/>
        <v>107220.59999999999</v>
      </c>
      <c r="AH63" s="53">
        <f t="shared" si="5"/>
        <v>182003.20000000001</v>
      </c>
    </row>
    <row r="64" spans="1:34" x14ac:dyDescent="0.25">
      <c r="A64" t="s">
        <v>2926</v>
      </c>
      <c r="B64" t="s">
        <v>6564</v>
      </c>
      <c r="C64" t="s">
        <v>6562</v>
      </c>
      <c r="D64" t="s">
        <v>6567</v>
      </c>
      <c r="F64" t="s">
        <v>2925</v>
      </c>
      <c r="H64">
        <v>804</v>
      </c>
      <c r="I64">
        <v>442</v>
      </c>
      <c r="J64">
        <v>362</v>
      </c>
      <c r="K64">
        <v>66</v>
      </c>
      <c r="L64">
        <v>97</v>
      </c>
      <c r="M64">
        <v>106</v>
      </c>
      <c r="N64">
        <v>27</v>
      </c>
      <c r="O64">
        <v>25</v>
      </c>
      <c r="P64">
        <v>57</v>
      </c>
      <c r="Q64">
        <v>16</v>
      </c>
      <c r="R64">
        <v>52</v>
      </c>
      <c r="S64">
        <v>4</v>
      </c>
      <c r="T64">
        <v>102</v>
      </c>
      <c r="U64">
        <v>96</v>
      </c>
      <c r="V64">
        <v>33</v>
      </c>
      <c r="W64" s="44">
        <f t="shared" si="0"/>
        <v>442</v>
      </c>
      <c r="X64" s="44">
        <f>IFERROR(VLOOKUP(A64,JR1GOA!A:I,9,FALSE),0)</f>
        <v>17</v>
      </c>
      <c r="Y64" s="44">
        <f>IFERROR(VLOOKUP(A64,JR1GOA!A:J,10,FALSE),0)</f>
        <v>12</v>
      </c>
      <c r="Z64" s="46">
        <f t="shared" si="1"/>
        <v>425</v>
      </c>
      <c r="AA64" s="49">
        <f>_xlfn.IFNA(VLOOKUP(F64,Preisliste!C$1:O$2687,13,FALSE),"fehlt in Preisliste")</f>
        <v>1447</v>
      </c>
      <c r="AB64" s="50">
        <f t="shared" si="2"/>
        <v>3.4047058823529412</v>
      </c>
      <c r="AD64" s="51">
        <f t="shared" si="6"/>
        <v>69527</v>
      </c>
      <c r="AE64" s="51">
        <f t="shared" si="3"/>
        <v>17806.349999999999</v>
      </c>
      <c r="AF64" s="52">
        <f t="shared" si="7"/>
        <v>76229.600000000006</v>
      </c>
      <c r="AG64" s="53">
        <f t="shared" si="4"/>
        <v>106838.09999999999</v>
      </c>
      <c r="AH64" s="53">
        <f t="shared" si="5"/>
        <v>183067.7</v>
      </c>
    </row>
    <row r="65" spans="1:34" x14ac:dyDescent="0.25">
      <c r="A65" t="s">
        <v>202</v>
      </c>
      <c r="B65" t="s">
        <v>6564</v>
      </c>
      <c r="C65" t="s">
        <v>6562</v>
      </c>
      <c r="D65" t="s">
        <v>6567</v>
      </c>
      <c r="E65" t="s">
        <v>7501</v>
      </c>
      <c r="F65" t="s">
        <v>201</v>
      </c>
      <c r="G65" t="s">
        <v>7502</v>
      </c>
      <c r="H65">
        <v>61</v>
      </c>
      <c r="I65">
        <v>61</v>
      </c>
      <c r="J65">
        <v>0</v>
      </c>
      <c r="K65">
        <v>1</v>
      </c>
      <c r="L65">
        <v>0</v>
      </c>
      <c r="M65">
        <v>75</v>
      </c>
      <c r="N65">
        <v>0</v>
      </c>
      <c r="O65">
        <v>0</v>
      </c>
      <c r="P65">
        <v>0</v>
      </c>
      <c r="Q65">
        <v>1</v>
      </c>
      <c r="R65">
        <v>0</v>
      </c>
      <c r="S65">
        <v>0</v>
      </c>
      <c r="T65">
        <v>0</v>
      </c>
      <c r="U65">
        <v>0</v>
      </c>
      <c r="V65">
        <v>0</v>
      </c>
      <c r="W65" s="44">
        <f t="shared" si="0"/>
        <v>61</v>
      </c>
      <c r="X65" s="44">
        <f>IFERROR(VLOOKUP(A65,JR1GOA!A:I,9,FALSE),0)</f>
        <v>0</v>
      </c>
      <c r="Y65" s="44">
        <f>IFERROR(VLOOKUP(A65,JR1GOA!A:J,10,FALSE),0)</f>
        <v>0</v>
      </c>
      <c r="Z65" s="46">
        <f t="shared" si="1"/>
        <v>61</v>
      </c>
      <c r="AA65" s="49">
        <f>_xlfn.IFNA(VLOOKUP(F65,Preisliste!C$1:O$2687,13,FALSE),"fehlt in Preisliste")</f>
        <v>211</v>
      </c>
      <c r="AB65" s="50">
        <f t="shared" si="2"/>
        <v>3.459016393442623</v>
      </c>
      <c r="AD65" s="51">
        <f t="shared" si="6"/>
        <v>69588</v>
      </c>
      <c r="AE65" s="51">
        <f t="shared" si="3"/>
        <v>17797.199999999997</v>
      </c>
      <c r="AF65" s="52">
        <f t="shared" si="7"/>
        <v>76440.600000000006</v>
      </c>
      <c r="AG65" s="53">
        <f t="shared" si="4"/>
        <v>106783.19999999998</v>
      </c>
      <c r="AH65" s="53">
        <f t="shared" si="5"/>
        <v>183223.8</v>
      </c>
    </row>
    <row r="66" spans="1:34" x14ac:dyDescent="0.25">
      <c r="A66" t="s">
        <v>4494</v>
      </c>
      <c r="B66" t="s">
        <v>6564</v>
      </c>
      <c r="C66" t="s">
        <v>6562</v>
      </c>
      <c r="D66" t="s">
        <v>6567</v>
      </c>
      <c r="E66" t="s">
        <v>6711</v>
      </c>
      <c r="F66" t="s">
        <v>4493</v>
      </c>
      <c r="G66" t="s">
        <v>6712</v>
      </c>
      <c r="H66">
        <v>1152</v>
      </c>
      <c r="I66">
        <v>682</v>
      </c>
      <c r="J66">
        <v>469</v>
      </c>
      <c r="K66">
        <v>149</v>
      </c>
      <c r="L66">
        <v>35</v>
      </c>
      <c r="M66">
        <v>40</v>
      </c>
      <c r="N66">
        <v>64</v>
      </c>
      <c r="O66">
        <v>192</v>
      </c>
      <c r="P66">
        <v>19</v>
      </c>
      <c r="Q66">
        <v>21</v>
      </c>
      <c r="R66">
        <v>205</v>
      </c>
      <c r="S66">
        <v>42</v>
      </c>
      <c r="T66">
        <v>22</v>
      </c>
      <c r="U66">
        <v>228</v>
      </c>
      <c r="V66">
        <v>14</v>
      </c>
      <c r="W66" s="44">
        <f t="shared" si="0"/>
        <v>682</v>
      </c>
      <c r="X66" s="44">
        <f>IFERROR(VLOOKUP(A66,JR1GOA!A:I,9,FALSE),0)</f>
        <v>64</v>
      </c>
      <c r="Y66" s="44">
        <f>IFERROR(VLOOKUP(A66,JR1GOA!A:J,10,FALSE),0)</f>
        <v>18</v>
      </c>
      <c r="Z66" s="46">
        <f t="shared" si="1"/>
        <v>618</v>
      </c>
      <c r="AA66" s="49">
        <f>_xlfn.IFNA(VLOOKUP(F66,Preisliste!C$1:O$2687,13,FALSE),"fehlt in Preisliste")</f>
        <v>2165</v>
      </c>
      <c r="AB66" s="50">
        <f t="shared" si="2"/>
        <v>3.5032362459546924</v>
      </c>
      <c r="AD66" s="51">
        <f t="shared" si="6"/>
        <v>70206</v>
      </c>
      <c r="AE66" s="51">
        <f t="shared" si="3"/>
        <v>17704.5</v>
      </c>
      <c r="AF66" s="52">
        <f t="shared" si="7"/>
        <v>78605.600000000006</v>
      </c>
      <c r="AG66" s="53">
        <f t="shared" si="4"/>
        <v>106227</v>
      </c>
      <c r="AH66" s="53">
        <f t="shared" si="5"/>
        <v>184832.6</v>
      </c>
    </row>
    <row r="67" spans="1:34" x14ac:dyDescent="0.25">
      <c r="A67" t="s">
        <v>3323</v>
      </c>
      <c r="B67" t="s">
        <v>6564</v>
      </c>
      <c r="C67" t="s">
        <v>6562</v>
      </c>
      <c r="D67" t="s">
        <v>6567</v>
      </c>
      <c r="E67" t="s">
        <v>7940</v>
      </c>
      <c r="F67" t="s">
        <v>3322</v>
      </c>
      <c r="G67" t="s">
        <v>7941</v>
      </c>
      <c r="H67">
        <v>47</v>
      </c>
      <c r="I67">
        <v>43</v>
      </c>
      <c r="J67">
        <v>4</v>
      </c>
      <c r="K67">
        <v>0</v>
      </c>
      <c r="L67">
        <v>0</v>
      </c>
      <c r="M67">
        <v>0</v>
      </c>
      <c r="N67">
        <v>1</v>
      </c>
      <c r="O67">
        <v>30</v>
      </c>
      <c r="P67">
        <v>1</v>
      </c>
      <c r="Q67">
        <v>0</v>
      </c>
      <c r="R67">
        <v>0</v>
      </c>
      <c r="S67">
        <v>0</v>
      </c>
      <c r="T67">
        <v>0</v>
      </c>
      <c r="U67">
        <v>14</v>
      </c>
      <c r="V67">
        <v>0</v>
      </c>
      <c r="W67" s="44">
        <f t="shared" si="0"/>
        <v>43</v>
      </c>
      <c r="X67" s="44">
        <f>IFERROR(VLOOKUP(A67,JR1GOA!A:I,9,FALSE),0)</f>
        <v>0</v>
      </c>
      <c r="Y67" s="44">
        <f>IFERROR(VLOOKUP(A67,JR1GOA!A:J,10,FALSE),0)</f>
        <v>0</v>
      </c>
      <c r="Z67" s="46">
        <f t="shared" si="1"/>
        <v>43</v>
      </c>
      <c r="AA67" s="49">
        <f>_xlfn.IFNA(VLOOKUP(F67,Preisliste!C$1:O$2687,13,FALSE),"fehlt in Preisliste")</f>
        <v>151</v>
      </c>
      <c r="AB67" s="50">
        <f t="shared" si="2"/>
        <v>3.5116279069767442</v>
      </c>
      <c r="AD67" s="51">
        <f t="shared" si="6"/>
        <v>70249</v>
      </c>
      <c r="AE67" s="51">
        <f t="shared" si="3"/>
        <v>17698.049999999996</v>
      </c>
      <c r="AF67" s="52">
        <f t="shared" si="7"/>
        <v>78756.600000000006</v>
      </c>
      <c r="AG67" s="53">
        <f t="shared" si="4"/>
        <v>106188.29999999997</v>
      </c>
      <c r="AH67" s="53">
        <f t="shared" si="5"/>
        <v>184944.89999999997</v>
      </c>
    </row>
    <row r="68" spans="1:34" x14ac:dyDescent="0.25">
      <c r="A68" t="s">
        <v>1296</v>
      </c>
      <c r="B68" t="s">
        <v>6564</v>
      </c>
      <c r="C68" t="s">
        <v>6562</v>
      </c>
      <c r="D68" t="s">
        <v>6567</v>
      </c>
      <c r="E68" t="s">
        <v>6738</v>
      </c>
      <c r="F68" t="s">
        <v>1295</v>
      </c>
      <c r="G68" t="s">
        <v>6739</v>
      </c>
      <c r="H68">
        <v>949</v>
      </c>
      <c r="I68">
        <v>651</v>
      </c>
      <c r="J68">
        <v>297</v>
      </c>
      <c r="K68">
        <v>67</v>
      </c>
      <c r="L68">
        <v>96</v>
      </c>
      <c r="M68">
        <v>92</v>
      </c>
      <c r="N68">
        <v>80</v>
      </c>
      <c r="O68">
        <v>19</v>
      </c>
      <c r="P68">
        <v>4</v>
      </c>
      <c r="Q68">
        <v>117</v>
      </c>
      <c r="R68">
        <v>95</v>
      </c>
      <c r="S68">
        <v>42</v>
      </c>
      <c r="T68">
        <v>97</v>
      </c>
      <c r="U68">
        <v>130</v>
      </c>
      <c r="V68">
        <v>57</v>
      </c>
      <c r="W68" s="44">
        <f t="shared" si="0"/>
        <v>651</v>
      </c>
      <c r="X68" s="44">
        <f>IFERROR(VLOOKUP(A68,JR1GOA!A:I,9,FALSE),0)</f>
        <v>6</v>
      </c>
      <c r="Y68" s="44">
        <f>IFERROR(VLOOKUP(A68,JR1GOA!A:J,10,FALSE),0)</f>
        <v>3</v>
      </c>
      <c r="Z68" s="46">
        <f t="shared" si="1"/>
        <v>645</v>
      </c>
      <c r="AA68" s="49">
        <f>_xlfn.IFNA(VLOOKUP(F68,Preisliste!C$1:O$2687,13,FALSE),"fehlt in Preisliste")</f>
        <v>2274</v>
      </c>
      <c r="AB68" s="50">
        <f t="shared" si="2"/>
        <v>3.5255813953488371</v>
      </c>
      <c r="AD68" s="51">
        <f t="shared" si="6"/>
        <v>70894</v>
      </c>
      <c r="AE68" s="51">
        <f t="shared" si="3"/>
        <v>17601.299999999996</v>
      </c>
      <c r="AF68" s="52">
        <f t="shared" si="7"/>
        <v>81030.600000000006</v>
      </c>
      <c r="AG68" s="53">
        <f t="shared" si="4"/>
        <v>105607.79999999997</v>
      </c>
      <c r="AH68" s="53">
        <f t="shared" si="5"/>
        <v>186638.39999999997</v>
      </c>
    </row>
    <row r="69" spans="1:34" x14ac:dyDescent="0.25">
      <c r="A69" t="s">
        <v>2051</v>
      </c>
      <c r="B69" t="s">
        <v>6564</v>
      </c>
      <c r="C69" t="s">
        <v>6562</v>
      </c>
      <c r="D69" t="s">
        <v>6567</v>
      </c>
      <c r="E69" t="s">
        <v>6673</v>
      </c>
      <c r="F69" t="s">
        <v>2050</v>
      </c>
      <c r="H69">
        <v>2444</v>
      </c>
      <c r="I69">
        <v>1541</v>
      </c>
      <c r="J69">
        <v>903</v>
      </c>
      <c r="K69">
        <v>500</v>
      </c>
      <c r="L69">
        <v>110</v>
      </c>
      <c r="M69">
        <v>147</v>
      </c>
      <c r="N69">
        <v>57</v>
      </c>
      <c r="O69">
        <v>53</v>
      </c>
      <c r="P69">
        <v>420</v>
      </c>
      <c r="Q69">
        <v>30</v>
      </c>
      <c r="R69">
        <v>204</v>
      </c>
      <c r="S69">
        <v>185</v>
      </c>
      <c r="T69">
        <v>257</v>
      </c>
      <c r="U69">
        <v>157</v>
      </c>
      <c r="V69">
        <v>112</v>
      </c>
      <c r="W69" s="44">
        <f t="shared" si="0"/>
        <v>1541</v>
      </c>
      <c r="X69" s="44">
        <f>IFERROR(VLOOKUP(A69,JR1GOA!A:I,9,FALSE),0)</f>
        <v>177</v>
      </c>
      <c r="Y69" s="44">
        <f>IFERROR(VLOOKUP(A69,JR1GOA!A:J,10,FALSE),0)</f>
        <v>59</v>
      </c>
      <c r="Z69" s="46">
        <f t="shared" si="1"/>
        <v>1364</v>
      </c>
      <c r="AA69" s="49">
        <f>_xlfn.IFNA(VLOOKUP(F69,Preisliste!C$1:O$2687,13,FALSE),"fehlt in Preisliste")</f>
        <v>4825</v>
      </c>
      <c r="AB69" s="50">
        <f t="shared" si="2"/>
        <v>3.5373900293255134</v>
      </c>
      <c r="AD69" s="51">
        <f t="shared" si="6"/>
        <v>72258</v>
      </c>
      <c r="AE69" s="51">
        <f t="shared" si="3"/>
        <v>17396.699999999997</v>
      </c>
      <c r="AF69" s="52">
        <f t="shared" si="7"/>
        <v>85855.6</v>
      </c>
      <c r="AG69" s="53">
        <f t="shared" si="4"/>
        <v>104380.19999999998</v>
      </c>
      <c r="AH69" s="53">
        <f t="shared" si="5"/>
        <v>190235.8</v>
      </c>
    </row>
    <row r="70" spans="1:34" x14ac:dyDescent="0.25">
      <c r="A70" t="s">
        <v>4446</v>
      </c>
      <c r="B70" t="s">
        <v>6564</v>
      </c>
      <c r="C70" t="s">
        <v>6562</v>
      </c>
      <c r="D70" t="s">
        <v>6567</v>
      </c>
      <c r="E70" t="s">
        <v>6751</v>
      </c>
      <c r="F70" t="s">
        <v>4445</v>
      </c>
      <c r="G70" t="s">
        <v>6752</v>
      </c>
      <c r="H70">
        <v>746</v>
      </c>
      <c r="I70">
        <v>467</v>
      </c>
      <c r="J70">
        <v>277</v>
      </c>
      <c r="K70">
        <v>36</v>
      </c>
      <c r="L70">
        <v>55</v>
      </c>
      <c r="M70">
        <v>55</v>
      </c>
      <c r="N70">
        <v>68</v>
      </c>
      <c r="O70">
        <v>66</v>
      </c>
      <c r="P70">
        <v>208</v>
      </c>
      <c r="Q70">
        <v>1</v>
      </c>
      <c r="R70">
        <v>64</v>
      </c>
      <c r="S70">
        <v>21</v>
      </c>
      <c r="T70">
        <v>80</v>
      </c>
      <c r="U70">
        <v>21</v>
      </c>
      <c r="V70">
        <v>9</v>
      </c>
      <c r="W70" s="44">
        <f t="shared" si="0"/>
        <v>467</v>
      </c>
      <c r="X70" s="44">
        <f>IFERROR(VLOOKUP(A70,JR1GOA!A:I,9,FALSE),0)</f>
        <v>20</v>
      </c>
      <c r="Y70" s="44">
        <f>IFERROR(VLOOKUP(A70,JR1GOA!A:J,10,FALSE),0)</f>
        <v>16</v>
      </c>
      <c r="Z70" s="46">
        <f t="shared" si="1"/>
        <v>447</v>
      </c>
      <c r="AA70" s="49">
        <f>_xlfn.IFNA(VLOOKUP(F70,Preisliste!C$1:O$2687,13,FALSE),"fehlt in Preisliste")</f>
        <v>1597</v>
      </c>
      <c r="AB70" s="50">
        <f t="shared" si="2"/>
        <v>3.5727069351230427</v>
      </c>
      <c r="AD70" s="51">
        <f t="shared" si="6"/>
        <v>72705</v>
      </c>
      <c r="AE70" s="51">
        <f t="shared" si="3"/>
        <v>17329.649999999998</v>
      </c>
      <c r="AF70" s="52">
        <f t="shared" si="7"/>
        <v>87452.6</v>
      </c>
      <c r="AG70" s="53">
        <f t="shared" si="4"/>
        <v>103977.9</v>
      </c>
      <c r="AH70" s="53">
        <f t="shared" si="5"/>
        <v>191430.5</v>
      </c>
    </row>
    <row r="71" spans="1:34" x14ac:dyDescent="0.25">
      <c r="A71" t="s">
        <v>1437</v>
      </c>
      <c r="B71" t="s">
        <v>6564</v>
      </c>
      <c r="C71" t="s">
        <v>6562</v>
      </c>
      <c r="D71" t="s">
        <v>6567</v>
      </c>
      <c r="E71" t="s">
        <v>6885</v>
      </c>
      <c r="F71" t="s">
        <v>1436</v>
      </c>
      <c r="H71">
        <v>391</v>
      </c>
      <c r="I71">
        <v>246</v>
      </c>
      <c r="J71">
        <v>145</v>
      </c>
      <c r="K71">
        <v>34</v>
      </c>
      <c r="L71">
        <v>55</v>
      </c>
      <c r="M71">
        <v>59</v>
      </c>
      <c r="N71">
        <v>41</v>
      </c>
      <c r="O71">
        <v>44</v>
      </c>
      <c r="P71">
        <v>44</v>
      </c>
      <c r="Q71">
        <v>3</v>
      </c>
      <c r="R71">
        <v>7</v>
      </c>
      <c r="S71">
        <v>12</v>
      </c>
      <c r="T71">
        <v>30</v>
      </c>
      <c r="U71">
        <v>49</v>
      </c>
      <c r="V71">
        <v>24</v>
      </c>
      <c r="W71" s="44">
        <f t="shared" si="0"/>
        <v>246</v>
      </c>
      <c r="X71" s="44">
        <f>IFERROR(VLOOKUP(A71,JR1GOA!A:I,9,FALSE),0)</f>
        <v>7</v>
      </c>
      <c r="Y71" s="44">
        <f>IFERROR(VLOOKUP(A71,JR1GOA!A:J,10,FALSE),0)</f>
        <v>0</v>
      </c>
      <c r="Z71" s="46">
        <f t="shared" si="1"/>
        <v>239</v>
      </c>
      <c r="AA71" s="49">
        <f>_xlfn.IFNA(VLOOKUP(F71,Preisliste!C$1:O$2687,13,FALSE),"fehlt in Preisliste")</f>
        <v>860</v>
      </c>
      <c r="AB71" s="50">
        <f t="shared" si="2"/>
        <v>3.5983263598326358</v>
      </c>
      <c r="AD71" s="51">
        <f t="shared" si="6"/>
        <v>72944</v>
      </c>
      <c r="AE71" s="51">
        <f t="shared" si="3"/>
        <v>17293.799999999996</v>
      </c>
      <c r="AF71" s="52">
        <f t="shared" si="7"/>
        <v>88312.6</v>
      </c>
      <c r="AG71" s="53">
        <f t="shared" si="4"/>
        <v>103762.79999999997</v>
      </c>
      <c r="AH71" s="53">
        <f t="shared" si="5"/>
        <v>192075.39999999997</v>
      </c>
    </row>
    <row r="72" spans="1:34" x14ac:dyDescent="0.25">
      <c r="A72" t="s">
        <v>2056</v>
      </c>
      <c r="B72" t="s">
        <v>6564</v>
      </c>
      <c r="C72" t="s">
        <v>6562</v>
      </c>
      <c r="D72" t="s">
        <v>6567</v>
      </c>
      <c r="E72" t="s">
        <v>6954</v>
      </c>
      <c r="F72" t="s">
        <v>2055</v>
      </c>
      <c r="H72">
        <v>1974</v>
      </c>
      <c r="I72">
        <v>0</v>
      </c>
      <c r="J72">
        <v>1974</v>
      </c>
      <c r="K72">
        <v>293</v>
      </c>
      <c r="L72">
        <v>70</v>
      </c>
      <c r="M72">
        <v>104</v>
      </c>
      <c r="N72">
        <v>69</v>
      </c>
      <c r="O72">
        <v>55</v>
      </c>
      <c r="P72">
        <v>99</v>
      </c>
      <c r="Q72">
        <v>246</v>
      </c>
      <c r="R72">
        <v>155</v>
      </c>
      <c r="S72">
        <v>214</v>
      </c>
      <c r="T72">
        <v>256</v>
      </c>
      <c r="U72">
        <v>72</v>
      </c>
      <c r="V72">
        <v>205</v>
      </c>
      <c r="W72" s="44">
        <f t="shared" si="0"/>
        <v>1974</v>
      </c>
      <c r="X72" s="44">
        <f>IFERROR(VLOOKUP(A72,JR1GOA!A:I,9,FALSE),0)</f>
        <v>15</v>
      </c>
      <c r="Y72" s="44">
        <f>IFERROR(VLOOKUP(A72,JR1GOA!A:J,10,FALSE),0)</f>
        <v>5</v>
      </c>
      <c r="Z72" s="46">
        <f t="shared" si="1"/>
        <v>1959</v>
      </c>
      <c r="AA72" s="49">
        <f>_xlfn.IFNA(VLOOKUP(F72,Preisliste!C$1:O$2687,13,FALSE),"fehlt in Preisliste")</f>
        <v>7269</v>
      </c>
      <c r="AB72" s="50">
        <f t="shared" si="2"/>
        <v>3.7105666156202144</v>
      </c>
      <c r="AD72" s="51">
        <f t="shared" si="6"/>
        <v>74903</v>
      </c>
      <c r="AE72" s="51">
        <f t="shared" si="3"/>
        <v>16999.949999999997</v>
      </c>
      <c r="AF72" s="52">
        <f t="shared" si="7"/>
        <v>95581.6</v>
      </c>
      <c r="AG72" s="53">
        <f t="shared" si="4"/>
        <v>101999.69999999998</v>
      </c>
      <c r="AH72" s="53">
        <f t="shared" si="5"/>
        <v>197581.3</v>
      </c>
    </row>
    <row r="73" spans="1:34" x14ac:dyDescent="0.25">
      <c r="A73" t="s">
        <v>3207</v>
      </c>
      <c r="B73" t="s">
        <v>6564</v>
      </c>
      <c r="C73" t="s">
        <v>6562</v>
      </c>
      <c r="D73" t="s">
        <v>6567</v>
      </c>
      <c r="E73" t="s">
        <v>7889</v>
      </c>
      <c r="F73" t="s">
        <v>3206</v>
      </c>
      <c r="H73">
        <v>40</v>
      </c>
      <c r="I73">
        <v>37</v>
      </c>
      <c r="J73">
        <v>2</v>
      </c>
      <c r="K73">
        <v>1</v>
      </c>
      <c r="L73">
        <v>14</v>
      </c>
      <c r="M73">
        <v>0</v>
      </c>
      <c r="N73">
        <v>0</v>
      </c>
      <c r="O73">
        <v>0</v>
      </c>
      <c r="P73">
        <v>2</v>
      </c>
      <c r="Q73">
        <v>0</v>
      </c>
      <c r="R73">
        <v>4</v>
      </c>
      <c r="S73">
        <v>4</v>
      </c>
      <c r="T73">
        <v>0</v>
      </c>
      <c r="U73">
        <v>0</v>
      </c>
      <c r="V73">
        <v>0</v>
      </c>
      <c r="W73" s="44">
        <f t="shared" ref="W73:W136" si="8">MAX(I73,J73)</f>
        <v>37</v>
      </c>
      <c r="X73" s="44">
        <f>IFERROR(VLOOKUP(A73,JR1GOA!A:I,9,FALSE),0)</f>
        <v>0</v>
      </c>
      <c r="Y73" s="44">
        <f>IFERROR(VLOOKUP(A73,JR1GOA!A:J,10,FALSE),0)</f>
        <v>0</v>
      </c>
      <c r="Z73" s="46">
        <f t="shared" ref="Z73:Z136" si="9">W73-MAX(X73,Y73)</f>
        <v>37</v>
      </c>
      <c r="AA73" s="49">
        <f>_xlfn.IFNA(VLOOKUP(F73,Preisliste!C$1:O$2687,13,FALSE),"fehlt in Preisliste")</f>
        <v>138</v>
      </c>
      <c r="AB73" s="50">
        <f t="shared" ref="AB73:AB136" si="10">IFERROR(AA73/Z73,AA73)</f>
        <v>3.7297297297297298</v>
      </c>
      <c r="AD73" s="51">
        <f t="shared" si="6"/>
        <v>74940</v>
      </c>
      <c r="AE73" s="51">
        <f t="shared" ref="AE73:AE136" si="11">AG$3-AD73*AD$3</f>
        <v>16994.399999999998</v>
      </c>
      <c r="AF73" s="52">
        <f t="shared" si="7"/>
        <v>95719.6</v>
      </c>
      <c r="AG73" s="53">
        <f t="shared" ref="AG73:AG136" si="12">AE73*AD$4</f>
        <v>101966.39999999999</v>
      </c>
      <c r="AH73" s="53">
        <f t="shared" ref="AH73:AH136" si="13">AG73+AF73</f>
        <v>197686</v>
      </c>
    </row>
    <row r="74" spans="1:34" x14ac:dyDescent="0.25">
      <c r="A74" t="s">
        <v>1259</v>
      </c>
      <c r="B74" t="s">
        <v>6564</v>
      </c>
      <c r="C74" t="s">
        <v>6562</v>
      </c>
      <c r="D74" t="s">
        <v>6567</v>
      </c>
      <c r="E74" t="s">
        <v>6853</v>
      </c>
      <c r="F74" t="s">
        <v>1258</v>
      </c>
      <c r="G74" t="s">
        <v>6854</v>
      </c>
      <c r="H74">
        <v>619</v>
      </c>
      <c r="I74">
        <v>346</v>
      </c>
      <c r="J74">
        <v>273</v>
      </c>
      <c r="K74">
        <v>28</v>
      </c>
      <c r="L74">
        <v>97</v>
      </c>
      <c r="M74">
        <v>97</v>
      </c>
      <c r="N74">
        <v>15</v>
      </c>
      <c r="O74">
        <v>4</v>
      </c>
      <c r="P74">
        <v>9</v>
      </c>
      <c r="Q74">
        <v>16</v>
      </c>
      <c r="R74">
        <v>19</v>
      </c>
      <c r="S74">
        <v>3</v>
      </c>
      <c r="T74">
        <v>183</v>
      </c>
      <c r="U74">
        <v>92</v>
      </c>
      <c r="V74">
        <v>99</v>
      </c>
      <c r="W74" s="44">
        <f t="shared" si="8"/>
        <v>346</v>
      </c>
      <c r="X74" s="44">
        <f>IFERROR(VLOOKUP(A74,JR1GOA!A:I,9,FALSE),0)</f>
        <v>0</v>
      </c>
      <c r="Y74" s="44">
        <f>IFERROR(VLOOKUP(A74,JR1GOA!A:J,10,FALSE),0)</f>
        <v>0</v>
      </c>
      <c r="Z74" s="46">
        <f t="shared" si="9"/>
        <v>346</v>
      </c>
      <c r="AA74" s="49">
        <f>_xlfn.IFNA(VLOOKUP(F74,Preisliste!C$1:O$2687,13,FALSE),"fehlt in Preisliste")</f>
        <v>1291</v>
      </c>
      <c r="AB74" s="50">
        <f t="shared" si="10"/>
        <v>3.7312138728323698</v>
      </c>
      <c r="AD74" s="51">
        <f t="shared" ref="AD74:AD137" si="14">AD73+Z74</f>
        <v>75286</v>
      </c>
      <c r="AE74" s="51">
        <f t="shared" si="11"/>
        <v>16942.5</v>
      </c>
      <c r="AF74" s="52">
        <f t="shared" ref="AF74:AF137" si="15">AF73+AA74</f>
        <v>97010.6</v>
      </c>
      <c r="AG74" s="53">
        <f t="shared" si="12"/>
        <v>101655</v>
      </c>
      <c r="AH74" s="53">
        <f t="shared" si="13"/>
        <v>198665.60000000001</v>
      </c>
    </row>
    <row r="75" spans="1:34" x14ac:dyDescent="0.25">
      <c r="A75" t="s">
        <v>1715</v>
      </c>
      <c r="B75" t="s">
        <v>6564</v>
      </c>
      <c r="C75" t="s">
        <v>6562</v>
      </c>
      <c r="D75" t="s">
        <v>6567</v>
      </c>
      <c r="E75" t="s">
        <v>6701</v>
      </c>
      <c r="F75" t="s">
        <v>1714</v>
      </c>
      <c r="G75" t="s">
        <v>6702</v>
      </c>
      <c r="H75">
        <v>1387</v>
      </c>
      <c r="I75">
        <v>851</v>
      </c>
      <c r="J75">
        <v>535</v>
      </c>
      <c r="K75">
        <v>96</v>
      </c>
      <c r="L75">
        <v>124</v>
      </c>
      <c r="M75">
        <v>27</v>
      </c>
      <c r="N75">
        <v>9</v>
      </c>
      <c r="O75">
        <v>93</v>
      </c>
      <c r="P75">
        <v>78</v>
      </c>
      <c r="Q75">
        <v>30</v>
      </c>
      <c r="R75">
        <v>36</v>
      </c>
      <c r="S75">
        <v>170</v>
      </c>
      <c r="T75">
        <v>422</v>
      </c>
      <c r="U75">
        <v>151</v>
      </c>
      <c r="V75">
        <v>37</v>
      </c>
      <c r="W75" s="44">
        <f t="shared" si="8"/>
        <v>851</v>
      </c>
      <c r="X75" s="44">
        <f>IFERROR(VLOOKUP(A75,JR1GOA!A:I,9,FALSE),0)</f>
        <v>58</v>
      </c>
      <c r="Y75" s="44">
        <f>IFERROR(VLOOKUP(A75,JR1GOA!A:J,10,FALSE),0)</f>
        <v>34</v>
      </c>
      <c r="Z75" s="46">
        <f t="shared" si="9"/>
        <v>793</v>
      </c>
      <c r="AA75" s="49">
        <f>_xlfn.IFNA(VLOOKUP(F75,Preisliste!C$1:O$2687,13,FALSE),"fehlt in Preisliste")</f>
        <v>2983</v>
      </c>
      <c r="AB75" s="50">
        <f t="shared" si="10"/>
        <v>3.7616645649432536</v>
      </c>
      <c r="AD75" s="51">
        <f t="shared" si="14"/>
        <v>76079</v>
      </c>
      <c r="AE75" s="51">
        <f t="shared" si="11"/>
        <v>16823.549999999996</v>
      </c>
      <c r="AF75" s="52">
        <f t="shared" si="15"/>
        <v>99993.600000000006</v>
      </c>
      <c r="AG75" s="53">
        <f t="shared" si="12"/>
        <v>100941.29999999997</v>
      </c>
      <c r="AH75" s="53">
        <f t="shared" si="13"/>
        <v>200934.89999999997</v>
      </c>
    </row>
    <row r="76" spans="1:34" x14ac:dyDescent="0.25">
      <c r="A76" t="s">
        <v>4544</v>
      </c>
      <c r="B76" t="s">
        <v>6564</v>
      </c>
      <c r="C76" t="s">
        <v>6562</v>
      </c>
      <c r="D76" t="s">
        <v>6567</v>
      </c>
      <c r="E76" t="s">
        <v>7208</v>
      </c>
      <c r="F76" t="s">
        <v>4543</v>
      </c>
      <c r="G76" t="s">
        <v>7209</v>
      </c>
      <c r="H76">
        <v>221</v>
      </c>
      <c r="I76">
        <v>196</v>
      </c>
      <c r="J76">
        <v>25</v>
      </c>
      <c r="K76">
        <v>2</v>
      </c>
      <c r="L76">
        <v>5</v>
      </c>
      <c r="M76">
        <v>10</v>
      </c>
      <c r="N76">
        <v>12</v>
      </c>
      <c r="O76">
        <v>2</v>
      </c>
      <c r="P76">
        <v>0</v>
      </c>
      <c r="Q76">
        <v>1</v>
      </c>
      <c r="R76">
        <v>129</v>
      </c>
      <c r="S76">
        <v>1</v>
      </c>
      <c r="T76">
        <v>14</v>
      </c>
      <c r="U76">
        <v>48</v>
      </c>
      <c r="V76">
        <v>9</v>
      </c>
      <c r="W76" s="44">
        <f t="shared" si="8"/>
        <v>196</v>
      </c>
      <c r="X76" s="44">
        <f>IFERROR(VLOOKUP(A76,JR1GOA!A:I,9,FALSE),0)</f>
        <v>1</v>
      </c>
      <c r="Y76" s="44">
        <f>IFERROR(VLOOKUP(A76,JR1GOA!A:J,10,FALSE),0)</f>
        <v>0</v>
      </c>
      <c r="Z76" s="46">
        <f t="shared" si="9"/>
        <v>195</v>
      </c>
      <c r="AA76" s="49">
        <f>_xlfn.IFNA(VLOOKUP(F76,Preisliste!C$1:O$2687,13,FALSE),"fehlt in Preisliste")</f>
        <v>763</v>
      </c>
      <c r="AB76" s="50">
        <f t="shared" si="10"/>
        <v>3.9128205128205127</v>
      </c>
      <c r="AD76" s="51">
        <f t="shared" si="14"/>
        <v>76274</v>
      </c>
      <c r="AE76" s="51">
        <f t="shared" si="11"/>
        <v>16794.299999999996</v>
      </c>
      <c r="AF76" s="52">
        <f t="shared" si="15"/>
        <v>100756.6</v>
      </c>
      <c r="AG76" s="53">
        <f t="shared" si="12"/>
        <v>100765.79999999997</v>
      </c>
      <c r="AH76" s="53">
        <f t="shared" si="13"/>
        <v>201522.39999999997</v>
      </c>
    </row>
    <row r="77" spans="1:34" x14ac:dyDescent="0.25">
      <c r="A77" t="s">
        <v>1124</v>
      </c>
      <c r="B77" t="s">
        <v>6564</v>
      </c>
      <c r="C77" t="s">
        <v>6562</v>
      </c>
      <c r="D77" t="s">
        <v>6567</v>
      </c>
      <c r="E77" t="s">
        <v>6685</v>
      </c>
      <c r="F77" t="s">
        <v>1123</v>
      </c>
      <c r="H77">
        <v>1683</v>
      </c>
      <c r="I77">
        <v>707</v>
      </c>
      <c r="J77">
        <v>975</v>
      </c>
      <c r="K77">
        <v>127</v>
      </c>
      <c r="L77">
        <v>21</v>
      </c>
      <c r="M77">
        <v>293</v>
      </c>
      <c r="N77">
        <v>162</v>
      </c>
      <c r="O77">
        <v>62</v>
      </c>
      <c r="P77">
        <v>56</v>
      </c>
      <c r="Q77">
        <v>114</v>
      </c>
      <c r="R77">
        <v>142</v>
      </c>
      <c r="S77">
        <v>76</v>
      </c>
      <c r="T77">
        <v>347</v>
      </c>
      <c r="U77">
        <v>117</v>
      </c>
      <c r="V77">
        <v>40</v>
      </c>
      <c r="W77" s="44">
        <f t="shared" si="8"/>
        <v>975</v>
      </c>
      <c r="X77" s="44">
        <f>IFERROR(VLOOKUP(A77,JR1GOA!A:I,9,FALSE),0)</f>
        <v>14</v>
      </c>
      <c r="Y77" s="44">
        <f>IFERROR(VLOOKUP(A77,JR1GOA!A:J,10,FALSE),0)</f>
        <v>5</v>
      </c>
      <c r="Z77" s="46">
        <f t="shared" si="9"/>
        <v>961</v>
      </c>
      <c r="AA77" s="49">
        <f>_xlfn.IFNA(VLOOKUP(F77,Preisliste!C$1:O$2687,13,FALSE),"fehlt in Preisliste")</f>
        <v>3782</v>
      </c>
      <c r="AB77" s="50">
        <f t="shared" si="10"/>
        <v>3.935483870967742</v>
      </c>
      <c r="AD77" s="51">
        <f t="shared" si="14"/>
        <v>77235</v>
      </c>
      <c r="AE77" s="51">
        <f t="shared" si="11"/>
        <v>16650.149999999998</v>
      </c>
      <c r="AF77" s="52">
        <f t="shared" si="15"/>
        <v>104538.6</v>
      </c>
      <c r="AG77" s="53">
        <f t="shared" si="12"/>
        <v>99900.9</v>
      </c>
      <c r="AH77" s="53">
        <f t="shared" si="13"/>
        <v>204439.5</v>
      </c>
    </row>
    <row r="78" spans="1:34" x14ac:dyDescent="0.25">
      <c r="A78" t="s">
        <v>6677</v>
      </c>
      <c r="B78" t="s">
        <v>6564</v>
      </c>
      <c r="C78" t="s">
        <v>6562</v>
      </c>
      <c r="D78" t="s">
        <v>6567</v>
      </c>
      <c r="E78" t="s">
        <v>6678</v>
      </c>
      <c r="F78" t="s">
        <v>5854</v>
      </c>
      <c r="H78">
        <v>1952</v>
      </c>
      <c r="I78">
        <v>1290</v>
      </c>
      <c r="J78">
        <v>660</v>
      </c>
      <c r="K78">
        <v>196</v>
      </c>
      <c r="L78">
        <v>34</v>
      </c>
      <c r="M78">
        <v>517</v>
      </c>
      <c r="N78">
        <v>144</v>
      </c>
      <c r="O78">
        <v>282</v>
      </c>
      <c r="P78">
        <v>77</v>
      </c>
      <c r="Q78">
        <v>52</v>
      </c>
      <c r="R78">
        <v>74</v>
      </c>
      <c r="S78">
        <v>111</v>
      </c>
      <c r="T78">
        <v>80</v>
      </c>
      <c r="U78">
        <v>121</v>
      </c>
      <c r="V78">
        <v>385</v>
      </c>
      <c r="W78" s="44">
        <f t="shared" si="8"/>
        <v>1290</v>
      </c>
      <c r="X78" s="44">
        <f>IFERROR(VLOOKUP(A78,JR1GOA!A:I,9,FALSE),0)</f>
        <v>64</v>
      </c>
      <c r="Y78" s="44">
        <f>IFERROR(VLOOKUP(A78,JR1GOA!A:J,10,FALSE),0)</f>
        <v>21</v>
      </c>
      <c r="Z78" s="46">
        <f t="shared" si="9"/>
        <v>1226</v>
      </c>
      <c r="AA78" s="49">
        <f>_xlfn.IFNA(VLOOKUP(F78,Preisliste!C$1:O$2687,13,FALSE),"fehlt in Preisliste")</f>
        <v>4862</v>
      </c>
      <c r="AB78" s="50">
        <f t="shared" si="10"/>
        <v>3.965742251223491</v>
      </c>
      <c r="AD78" s="51">
        <f t="shared" si="14"/>
        <v>78461</v>
      </c>
      <c r="AE78" s="51">
        <f t="shared" si="11"/>
        <v>16466.25</v>
      </c>
      <c r="AF78" s="52">
        <f t="shared" si="15"/>
        <v>109400.6</v>
      </c>
      <c r="AG78" s="53">
        <f t="shared" si="12"/>
        <v>98797.5</v>
      </c>
      <c r="AH78" s="53">
        <f t="shared" si="13"/>
        <v>208198.1</v>
      </c>
    </row>
    <row r="79" spans="1:34" x14ac:dyDescent="0.25">
      <c r="A79" t="s">
        <v>5868</v>
      </c>
      <c r="B79" t="s">
        <v>6564</v>
      </c>
      <c r="C79" t="s">
        <v>6562</v>
      </c>
      <c r="D79" t="s">
        <v>6567</v>
      </c>
      <c r="E79" t="s">
        <v>6771</v>
      </c>
      <c r="F79" t="s">
        <v>5867</v>
      </c>
      <c r="H79">
        <v>950</v>
      </c>
      <c r="I79">
        <v>561</v>
      </c>
      <c r="J79">
        <v>388</v>
      </c>
      <c r="K79">
        <v>33</v>
      </c>
      <c r="L79">
        <v>2</v>
      </c>
      <c r="M79">
        <v>19</v>
      </c>
      <c r="N79">
        <v>61</v>
      </c>
      <c r="O79">
        <v>166</v>
      </c>
      <c r="P79">
        <v>88</v>
      </c>
      <c r="Q79">
        <v>22</v>
      </c>
      <c r="R79">
        <v>76</v>
      </c>
      <c r="S79">
        <v>57</v>
      </c>
      <c r="T79">
        <v>106</v>
      </c>
      <c r="U79">
        <v>66</v>
      </c>
      <c r="V79">
        <v>148</v>
      </c>
      <c r="W79" s="44">
        <f t="shared" si="8"/>
        <v>561</v>
      </c>
      <c r="X79" s="44">
        <f>IFERROR(VLOOKUP(A79,JR1GOA!A:I,9,FALSE),0)</f>
        <v>3</v>
      </c>
      <c r="Y79" s="44">
        <f>IFERROR(VLOOKUP(A79,JR1GOA!A:J,10,FALSE),0)</f>
        <v>0</v>
      </c>
      <c r="Z79" s="46">
        <f t="shared" si="9"/>
        <v>558</v>
      </c>
      <c r="AA79" s="49">
        <f>_xlfn.IFNA(VLOOKUP(F79,Preisliste!C$1:O$2687,13,FALSE),"fehlt in Preisliste")</f>
        <v>2223</v>
      </c>
      <c r="AB79" s="50">
        <f t="shared" si="10"/>
        <v>3.9838709677419355</v>
      </c>
      <c r="AD79" s="51">
        <f t="shared" si="14"/>
        <v>79019</v>
      </c>
      <c r="AE79" s="51">
        <f t="shared" si="11"/>
        <v>16382.549999999997</v>
      </c>
      <c r="AF79" s="52">
        <f t="shared" si="15"/>
        <v>111623.6</v>
      </c>
      <c r="AG79" s="53">
        <f t="shared" si="12"/>
        <v>98295.299999999988</v>
      </c>
      <c r="AH79" s="53">
        <f t="shared" si="13"/>
        <v>209918.9</v>
      </c>
    </row>
    <row r="80" spans="1:34" x14ac:dyDescent="0.25">
      <c r="A80" t="s">
        <v>5316</v>
      </c>
      <c r="B80" t="s">
        <v>6564</v>
      </c>
      <c r="C80" t="s">
        <v>6562</v>
      </c>
      <c r="D80" t="s">
        <v>6567</v>
      </c>
      <c r="E80" t="s">
        <v>6774</v>
      </c>
      <c r="F80" t="s">
        <v>5315</v>
      </c>
      <c r="H80">
        <v>841</v>
      </c>
      <c r="I80">
        <v>553</v>
      </c>
      <c r="J80">
        <v>287</v>
      </c>
      <c r="K80">
        <v>15</v>
      </c>
      <c r="L80">
        <v>50</v>
      </c>
      <c r="M80">
        <v>52</v>
      </c>
      <c r="N80">
        <v>59</v>
      </c>
      <c r="O80">
        <v>85</v>
      </c>
      <c r="P80">
        <v>6</v>
      </c>
      <c r="Q80">
        <v>18</v>
      </c>
      <c r="R80">
        <v>165</v>
      </c>
      <c r="S80">
        <v>37</v>
      </c>
      <c r="T80">
        <v>28</v>
      </c>
      <c r="U80">
        <v>43</v>
      </c>
      <c r="V80">
        <v>205</v>
      </c>
      <c r="W80" s="44">
        <f t="shared" si="8"/>
        <v>553</v>
      </c>
      <c r="X80" s="44">
        <f>IFERROR(VLOOKUP(A80,JR1GOA!A:I,9,FALSE),0)</f>
        <v>5</v>
      </c>
      <c r="Y80" s="44">
        <f>IFERROR(VLOOKUP(A80,JR1GOA!A:J,10,FALSE),0)</f>
        <v>2</v>
      </c>
      <c r="Z80" s="46">
        <f t="shared" si="9"/>
        <v>548</v>
      </c>
      <c r="AA80" s="49">
        <f>_xlfn.IFNA(VLOOKUP(F80,Preisliste!C$1:O$2687,13,FALSE),"fehlt in Preisliste")</f>
        <v>2194</v>
      </c>
      <c r="AB80" s="50">
        <f t="shared" si="10"/>
        <v>4.0036496350364965</v>
      </c>
      <c r="AD80" s="51">
        <f t="shared" si="14"/>
        <v>79567</v>
      </c>
      <c r="AE80" s="51">
        <f t="shared" si="11"/>
        <v>16300.349999999999</v>
      </c>
      <c r="AF80" s="52">
        <f t="shared" si="15"/>
        <v>113817.60000000001</v>
      </c>
      <c r="AG80" s="53">
        <f t="shared" si="12"/>
        <v>97802.099999999991</v>
      </c>
      <c r="AH80" s="53">
        <f t="shared" si="13"/>
        <v>211619.7</v>
      </c>
    </row>
    <row r="81" spans="1:34" x14ac:dyDescent="0.25">
      <c r="A81" t="s">
        <v>4981</v>
      </c>
      <c r="B81" t="s">
        <v>6564</v>
      </c>
      <c r="C81" t="s">
        <v>6562</v>
      </c>
      <c r="D81" t="s">
        <v>6567</v>
      </c>
      <c r="E81" t="s">
        <v>6798</v>
      </c>
      <c r="F81" t="s">
        <v>4980</v>
      </c>
      <c r="G81" t="s">
        <v>6799</v>
      </c>
      <c r="H81">
        <v>605</v>
      </c>
      <c r="I81">
        <v>421</v>
      </c>
      <c r="J81">
        <v>183</v>
      </c>
      <c r="K81">
        <v>21</v>
      </c>
      <c r="L81">
        <v>37</v>
      </c>
      <c r="M81">
        <v>17</v>
      </c>
      <c r="N81">
        <v>3</v>
      </c>
      <c r="O81">
        <v>46</v>
      </c>
      <c r="P81">
        <v>28</v>
      </c>
      <c r="Q81">
        <v>4</v>
      </c>
      <c r="R81">
        <v>133</v>
      </c>
      <c r="S81">
        <v>14</v>
      </c>
      <c r="T81">
        <v>102</v>
      </c>
      <c r="U81">
        <v>153</v>
      </c>
      <c r="V81">
        <v>137</v>
      </c>
      <c r="W81" s="44">
        <f t="shared" si="8"/>
        <v>421</v>
      </c>
      <c r="X81" s="44">
        <f>IFERROR(VLOOKUP(A81,JR1GOA!A:I,9,FALSE),0)</f>
        <v>46</v>
      </c>
      <c r="Y81" s="44">
        <f>IFERROR(VLOOKUP(A81,JR1GOA!A:J,10,FALSE),0)</f>
        <v>13</v>
      </c>
      <c r="Z81" s="46">
        <f t="shared" si="9"/>
        <v>375</v>
      </c>
      <c r="AA81" s="49">
        <f>_xlfn.IFNA(VLOOKUP(F81,Preisliste!C$1:O$2687,13,FALSE),"fehlt in Preisliste")</f>
        <v>1552</v>
      </c>
      <c r="AB81" s="50">
        <f t="shared" si="10"/>
        <v>4.1386666666666665</v>
      </c>
      <c r="AD81" s="51">
        <f t="shared" si="14"/>
        <v>79942</v>
      </c>
      <c r="AE81" s="51">
        <f t="shared" si="11"/>
        <v>16244.099999999999</v>
      </c>
      <c r="AF81" s="52">
        <f t="shared" si="15"/>
        <v>115369.60000000001</v>
      </c>
      <c r="AG81" s="53">
        <f t="shared" si="12"/>
        <v>97464.599999999991</v>
      </c>
      <c r="AH81" s="53">
        <f t="shared" si="13"/>
        <v>212834.2</v>
      </c>
    </row>
    <row r="82" spans="1:34" x14ac:dyDescent="0.25">
      <c r="A82" t="s">
        <v>5038</v>
      </c>
      <c r="B82" t="s">
        <v>6564</v>
      </c>
      <c r="C82" t="s">
        <v>6562</v>
      </c>
      <c r="D82" t="s">
        <v>6567</v>
      </c>
      <c r="E82" t="s">
        <v>7855</v>
      </c>
      <c r="F82" t="s">
        <v>5037</v>
      </c>
      <c r="H82">
        <v>35</v>
      </c>
      <c r="I82">
        <v>3</v>
      </c>
      <c r="J82">
        <v>30</v>
      </c>
      <c r="K82">
        <v>0</v>
      </c>
      <c r="L82">
        <v>1</v>
      </c>
      <c r="M82">
        <v>0</v>
      </c>
      <c r="N82">
        <v>1</v>
      </c>
      <c r="O82">
        <v>0</v>
      </c>
      <c r="P82">
        <v>1</v>
      </c>
      <c r="Q82">
        <v>0</v>
      </c>
      <c r="R82">
        <v>1</v>
      </c>
      <c r="S82">
        <v>1</v>
      </c>
      <c r="T82">
        <v>9</v>
      </c>
      <c r="U82">
        <v>0</v>
      </c>
      <c r="V82">
        <v>0</v>
      </c>
      <c r="W82" s="44">
        <f t="shared" si="8"/>
        <v>30</v>
      </c>
      <c r="X82" s="44">
        <f>IFERROR(VLOOKUP(A82,JR1GOA!A:I,9,FALSE),0)</f>
        <v>0</v>
      </c>
      <c r="Y82" s="44">
        <f>IFERROR(VLOOKUP(A82,JR1GOA!A:J,10,FALSE),0)</f>
        <v>0</v>
      </c>
      <c r="Z82" s="46">
        <f t="shared" si="9"/>
        <v>30</v>
      </c>
      <c r="AA82" s="49">
        <f>_xlfn.IFNA(VLOOKUP(F82,Preisliste!C$1:O$2687,13,FALSE),"fehlt in Preisliste")</f>
        <v>127</v>
      </c>
      <c r="AB82" s="50">
        <f t="shared" si="10"/>
        <v>4.2333333333333334</v>
      </c>
      <c r="AD82" s="51">
        <f t="shared" si="14"/>
        <v>79972</v>
      </c>
      <c r="AE82" s="51">
        <f t="shared" si="11"/>
        <v>16239.599999999999</v>
      </c>
      <c r="AF82" s="52">
        <f t="shared" si="15"/>
        <v>115496.6</v>
      </c>
      <c r="AG82" s="53">
        <f t="shared" si="12"/>
        <v>97437.599999999991</v>
      </c>
      <c r="AH82" s="53">
        <f t="shared" si="13"/>
        <v>212934.2</v>
      </c>
    </row>
    <row r="83" spans="1:34" x14ac:dyDescent="0.25">
      <c r="A83" t="s">
        <v>3773</v>
      </c>
      <c r="B83" t="s">
        <v>6564</v>
      </c>
      <c r="C83" t="s">
        <v>6562</v>
      </c>
      <c r="D83" t="s">
        <v>6567</v>
      </c>
      <c r="E83" t="s">
        <v>6905</v>
      </c>
      <c r="F83" t="s">
        <v>3772</v>
      </c>
      <c r="H83">
        <v>465</v>
      </c>
      <c r="I83">
        <v>213</v>
      </c>
      <c r="J83">
        <v>252</v>
      </c>
      <c r="K83">
        <v>24</v>
      </c>
      <c r="L83">
        <v>44</v>
      </c>
      <c r="M83">
        <v>45</v>
      </c>
      <c r="N83">
        <v>31</v>
      </c>
      <c r="O83">
        <v>26</v>
      </c>
      <c r="P83">
        <v>27</v>
      </c>
      <c r="Q83">
        <v>36</v>
      </c>
      <c r="R83">
        <v>24</v>
      </c>
      <c r="S83">
        <v>64</v>
      </c>
      <c r="T83">
        <v>23</v>
      </c>
      <c r="U83">
        <v>68</v>
      </c>
      <c r="V83">
        <v>7</v>
      </c>
      <c r="W83" s="44">
        <f t="shared" si="8"/>
        <v>252</v>
      </c>
      <c r="X83" s="44">
        <f>IFERROR(VLOOKUP(A83,JR1GOA!A:I,9,FALSE),0)</f>
        <v>0</v>
      </c>
      <c r="Y83" s="44">
        <f>IFERROR(VLOOKUP(A83,JR1GOA!A:J,10,FALSE),0)</f>
        <v>0</v>
      </c>
      <c r="Z83" s="46">
        <f t="shared" si="9"/>
        <v>252</v>
      </c>
      <c r="AA83" s="49">
        <f>_xlfn.IFNA(VLOOKUP(F83,Preisliste!C$1:O$2687,13,FALSE),"fehlt in Preisliste")</f>
        <v>1070</v>
      </c>
      <c r="AB83" s="50">
        <f t="shared" si="10"/>
        <v>4.246031746031746</v>
      </c>
      <c r="AD83" s="51">
        <f t="shared" si="14"/>
        <v>80224</v>
      </c>
      <c r="AE83" s="51">
        <f t="shared" si="11"/>
        <v>16201.799999999997</v>
      </c>
      <c r="AF83" s="52">
        <f t="shared" si="15"/>
        <v>116566.6</v>
      </c>
      <c r="AG83" s="53">
        <f t="shared" si="12"/>
        <v>97210.799999999988</v>
      </c>
      <c r="AH83" s="53">
        <f t="shared" si="13"/>
        <v>213777.4</v>
      </c>
    </row>
    <row r="84" spans="1:34" x14ac:dyDescent="0.25">
      <c r="A84" t="s">
        <v>7255</v>
      </c>
      <c r="B84" t="s">
        <v>6564</v>
      </c>
      <c r="C84" t="s">
        <v>6562</v>
      </c>
      <c r="D84" t="s">
        <v>6567</v>
      </c>
      <c r="E84" t="s">
        <v>7256</v>
      </c>
      <c r="F84" t="s">
        <v>5436</v>
      </c>
      <c r="H84">
        <v>84</v>
      </c>
      <c r="I84">
        <v>84</v>
      </c>
      <c r="J84">
        <v>0</v>
      </c>
      <c r="K84">
        <v>0</v>
      </c>
      <c r="L84">
        <v>63</v>
      </c>
      <c r="M84">
        <v>0</v>
      </c>
      <c r="N84">
        <v>1</v>
      </c>
      <c r="O84">
        <v>0</v>
      </c>
      <c r="P84">
        <v>0</v>
      </c>
      <c r="Q84">
        <v>0</v>
      </c>
      <c r="R84">
        <v>0</v>
      </c>
      <c r="S84">
        <v>0</v>
      </c>
      <c r="T84">
        <v>0</v>
      </c>
      <c r="U84">
        <v>0</v>
      </c>
      <c r="V84">
        <v>0</v>
      </c>
      <c r="W84" s="44">
        <f t="shared" si="8"/>
        <v>84</v>
      </c>
      <c r="X84" s="44">
        <f>IFERROR(VLOOKUP(A84,JR1GOA!A:I,9,FALSE),0)</f>
        <v>0</v>
      </c>
      <c r="Y84" s="44">
        <f>IFERROR(VLOOKUP(A84,JR1GOA!A:J,10,FALSE),0)</f>
        <v>0</v>
      </c>
      <c r="Z84" s="46">
        <f t="shared" si="9"/>
        <v>84</v>
      </c>
      <c r="AA84" s="49">
        <f>_xlfn.IFNA(VLOOKUP(F84,Preisliste!C$1:O$2687,13,FALSE),"fehlt in Preisliste")</f>
        <v>357</v>
      </c>
      <c r="AB84" s="50">
        <f t="shared" si="10"/>
        <v>4.25</v>
      </c>
      <c r="AD84" s="51">
        <f t="shared" si="14"/>
        <v>80308</v>
      </c>
      <c r="AE84" s="51">
        <f t="shared" si="11"/>
        <v>16189.199999999999</v>
      </c>
      <c r="AF84" s="52">
        <f t="shared" si="15"/>
        <v>116923.6</v>
      </c>
      <c r="AG84" s="53">
        <f t="shared" si="12"/>
        <v>97135.2</v>
      </c>
      <c r="AH84" s="53">
        <f t="shared" si="13"/>
        <v>214058.8</v>
      </c>
    </row>
    <row r="85" spans="1:34" x14ac:dyDescent="0.25">
      <c r="A85" t="s">
        <v>6895</v>
      </c>
      <c r="B85" t="s">
        <v>6564</v>
      </c>
      <c r="C85" t="s">
        <v>6562</v>
      </c>
      <c r="D85" t="s">
        <v>6567</v>
      </c>
      <c r="E85" t="s">
        <v>6896</v>
      </c>
      <c r="F85" t="s">
        <v>1946</v>
      </c>
      <c r="H85">
        <v>411</v>
      </c>
      <c r="I85">
        <v>254</v>
      </c>
      <c r="J85">
        <v>156</v>
      </c>
      <c r="K85">
        <v>16</v>
      </c>
      <c r="L85">
        <v>21</v>
      </c>
      <c r="M85">
        <v>27</v>
      </c>
      <c r="N85">
        <v>8</v>
      </c>
      <c r="O85">
        <v>18</v>
      </c>
      <c r="P85">
        <v>16</v>
      </c>
      <c r="Q85">
        <v>133</v>
      </c>
      <c r="R85">
        <v>22</v>
      </c>
      <c r="S85">
        <v>9</v>
      </c>
      <c r="T85">
        <v>14</v>
      </c>
      <c r="U85">
        <v>39</v>
      </c>
      <c r="V85">
        <v>78</v>
      </c>
      <c r="W85" s="44">
        <f t="shared" si="8"/>
        <v>254</v>
      </c>
      <c r="X85" s="44">
        <f>IFERROR(VLOOKUP(A85,JR1GOA!A:I,9,FALSE),0)</f>
        <v>9</v>
      </c>
      <c r="Y85" s="44">
        <f>IFERROR(VLOOKUP(A85,JR1GOA!A:J,10,FALSE),0)</f>
        <v>5</v>
      </c>
      <c r="Z85" s="46">
        <f t="shared" si="9"/>
        <v>245</v>
      </c>
      <c r="AA85" s="49">
        <f>_xlfn.IFNA(VLOOKUP(F85,Preisliste!C$1:O$2687,13,FALSE),"fehlt in Preisliste")</f>
        <v>1063</v>
      </c>
      <c r="AB85" s="50">
        <f t="shared" si="10"/>
        <v>4.3387755102040817</v>
      </c>
      <c r="AD85" s="51">
        <f t="shared" si="14"/>
        <v>80553</v>
      </c>
      <c r="AE85" s="51">
        <f t="shared" si="11"/>
        <v>16152.449999999999</v>
      </c>
      <c r="AF85" s="52">
        <f t="shared" si="15"/>
        <v>117986.6</v>
      </c>
      <c r="AG85" s="53">
        <f t="shared" si="12"/>
        <v>96914.7</v>
      </c>
      <c r="AH85" s="53">
        <f t="shared" si="13"/>
        <v>214901.3</v>
      </c>
    </row>
    <row r="86" spans="1:34" x14ac:dyDescent="0.25">
      <c r="A86" t="s">
        <v>6381</v>
      </c>
      <c r="B86" t="s">
        <v>6564</v>
      </c>
      <c r="C86" t="s">
        <v>6562</v>
      </c>
      <c r="D86" t="s">
        <v>6567</v>
      </c>
      <c r="E86" t="s">
        <v>6716</v>
      </c>
      <c r="F86" t="s">
        <v>6380</v>
      </c>
      <c r="H86">
        <v>1122</v>
      </c>
      <c r="I86">
        <v>727</v>
      </c>
      <c r="J86">
        <v>395</v>
      </c>
      <c r="K86">
        <v>30</v>
      </c>
      <c r="L86">
        <v>67</v>
      </c>
      <c r="M86">
        <v>230</v>
      </c>
      <c r="N86">
        <v>27</v>
      </c>
      <c r="O86">
        <v>61</v>
      </c>
      <c r="P86">
        <v>74</v>
      </c>
      <c r="Q86">
        <v>27</v>
      </c>
      <c r="R86">
        <v>32</v>
      </c>
      <c r="S86">
        <v>64</v>
      </c>
      <c r="T86">
        <v>139</v>
      </c>
      <c r="U86">
        <v>80</v>
      </c>
      <c r="V86">
        <v>108</v>
      </c>
      <c r="W86" s="44">
        <f t="shared" si="8"/>
        <v>727</v>
      </c>
      <c r="X86" s="44">
        <f>IFERROR(VLOOKUP(A86,JR1GOA!A:I,9,FALSE),0)</f>
        <v>13</v>
      </c>
      <c r="Y86" s="44">
        <f>IFERROR(VLOOKUP(A86,JR1GOA!A:J,10,FALSE),0)</f>
        <v>5</v>
      </c>
      <c r="Z86" s="46">
        <f t="shared" si="9"/>
        <v>714</v>
      </c>
      <c r="AA86" s="49">
        <f>_xlfn.IFNA(VLOOKUP(F86,Preisliste!C$1:O$2687,13,FALSE),"fehlt in Preisliste")</f>
        <v>3103</v>
      </c>
      <c r="AB86" s="50">
        <f t="shared" si="10"/>
        <v>4.3459383753501397</v>
      </c>
      <c r="AD86" s="51">
        <f t="shared" si="14"/>
        <v>81267</v>
      </c>
      <c r="AE86" s="51">
        <f t="shared" si="11"/>
        <v>16045.349999999999</v>
      </c>
      <c r="AF86" s="52">
        <f t="shared" si="15"/>
        <v>121089.60000000001</v>
      </c>
      <c r="AG86" s="53">
        <f t="shared" si="12"/>
        <v>96272.099999999991</v>
      </c>
      <c r="AH86" s="53">
        <f t="shared" si="13"/>
        <v>217361.7</v>
      </c>
    </row>
    <row r="87" spans="1:34" x14ac:dyDescent="0.25">
      <c r="A87" t="s">
        <v>7580</v>
      </c>
      <c r="B87" t="s">
        <v>6564</v>
      </c>
      <c r="C87" t="s">
        <v>6562</v>
      </c>
      <c r="D87" t="s">
        <v>6567</v>
      </c>
      <c r="E87" t="s">
        <v>7581</v>
      </c>
      <c r="F87" t="s">
        <v>5927</v>
      </c>
      <c r="G87" t="s">
        <v>7582</v>
      </c>
      <c r="H87">
        <v>347</v>
      </c>
      <c r="I87">
        <v>227</v>
      </c>
      <c r="J87">
        <v>119</v>
      </c>
      <c r="K87">
        <v>43</v>
      </c>
      <c r="L87">
        <v>18</v>
      </c>
      <c r="M87">
        <v>23</v>
      </c>
      <c r="N87">
        <v>10</v>
      </c>
      <c r="O87">
        <v>8</v>
      </c>
      <c r="P87">
        <v>3</v>
      </c>
      <c r="Q87">
        <v>12</v>
      </c>
      <c r="R87">
        <v>15</v>
      </c>
      <c r="S87">
        <v>4</v>
      </c>
      <c r="T87">
        <v>43</v>
      </c>
      <c r="U87">
        <v>104</v>
      </c>
      <c r="V87">
        <v>122</v>
      </c>
      <c r="W87" s="44">
        <f t="shared" si="8"/>
        <v>227</v>
      </c>
      <c r="X87" s="44">
        <f>IFERROR(VLOOKUP(A87,JR1GOA!A:I,9,FALSE),0)</f>
        <v>3</v>
      </c>
      <c r="Y87" s="44">
        <f>IFERROR(VLOOKUP(A87,JR1GOA!A:J,10,FALSE),0)</f>
        <v>3</v>
      </c>
      <c r="Z87" s="46">
        <f t="shared" si="9"/>
        <v>224</v>
      </c>
      <c r="AA87" s="49">
        <f>_xlfn.IFNA(VLOOKUP(F87,Preisliste!C$1:O$2687,13,FALSE),"fehlt in Preisliste")</f>
        <v>988</v>
      </c>
      <c r="AB87" s="50">
        <f t="shared" si="10"/>
        <v>4.4107142857142856</v>
      </c>
      <c r="AD87" s="51">
        <f t="shared" si="14"/>
        <v>81491</v>
      </c>
      <c r="AE87" s="51">
        <f t="shared" si="11"/>
        <v>16011.749999999998</v>
      </c>
      <c r="AF87" s="52">
        <f t="shared" si="15"/>
        <v>122077.6</v>
      </c>
      <c r="AG87" s="53">
        <f t="shared" si="12"/>
        <v>96070.499999999985</v>
      </c>
      <c r="AH87" s="53">
        <f t="shared" si="13"/>
        <v>218148.09999999998</v>
      </c>
    </row>
    <row r="88" spans="1:34" x14ac:dyDescent="0.25">
      <c r="A88" t="s">
        <v>2444</v>
      </c>
      <c r="B88" t="s">
        <v>6564</v>
      </c>
      <c r="C88" t="s">
        <v>6562</v>
      </c>
      <c r="D88" t="s">
        <v>6567</v>
      </c>
      <c r="E88" t="s">
        <v>6844</v>
      </c>
      <c r="F88" t="s">
        <v>2443</v>
      </c>
      <c r="H88">
        <v>480</v>
      </c>
      <c r="I88">
        <v>345</v>
      </c>
      <c r="J88">
        <v>135</v>
      </c>
      <c r="K88">
        <v>34</v>
      </c>
      <c r="L88">
        <v>13</v>
      </c>
      <c r="M88">
        <v>144</v>
      </c>
      <c r="N88">
        <v>53</v>
      </c>
      <c r="O88">
        <v>43</v>
      </c>
      <c r="P88">
        <v>48</v>
      </c>
      <c r="Q88">
        <v>2</v>
      </c>
      <c r="R88">
        <v>1</v>
      </c>
      <c r="S88">
        <v>30</v>
      </c>
      <c r="T88">
        <v>25</v>
      </c>
      <c r="U88">
        <v>42</v>
      </c>
      <c r="V88">
        <v>33</v>
      </c>
      <c r="W88" s="44">
        <f t="shared" si="8"/>
        <v>345</v>
      </c>
      <c r="X88" s="44">
        <f>IFERROR(VLOOKUP(A88,JR1GOA!A:I,9,FALSE),0)</f>
        <v>0</v>
      </c>
      <c r="Y88" s="44">
        <f>IFERROR(VLOOKUP(A88,JR1GOA!A:J,10,FALSE),0)</f>
        <v>0</v>
      </c>
      <c r="Z88" s="46">
        <f t="shared" si="9"/>
        <v>345</v>
      </c>
      <c r="AA88" s="49">
        <f>_xlfn.IFNA(VLOOKUP(F88,Preisliste!C$1:O$2687,13,FALSE),"fehlt in Preisliste")</f>
        <v>1529</v>
      </c>
      <c r="AB88" s="50">
        <f t="shared" si="10"/>
        <v>4.4318840579710148</v>
      </c>
      <c r="AD88" s="51">
        <f t="shared" si="14"/>
        <v>81836</v>
      </c>
      <c r="AE88" s="51">
        <f t="shared" si="11"/>
        <v>15959.999999999998</v>
      </c>
      <c r="AF88" s="52">
        <f t="shared" si="15"/>
        <v>123606.6</v>
      </c>
      <c r="AG88" s="53">
        <f t="shared" si="12"/>
        <v>95759.999999999985</v>
      </c>
      <c r="AH88" s="53">
        <f t="shared" si="13"/>
        <v>219366.59999999998</v>
      </c>
    </row>
    <row r="89" spans="1:34" x14ac:dyDescent="0.25">
      <c r="A89" t="s">
        <v>6395</v>
      </c>
      <c r="B89" t="s">
        <v>6564</v>
      </c>
      <c r="C89" t="s">
        <v>6562</v>
      </c>
      <c r="D89" t="s">
        <v>6567</v>
      </c>
      <c r="E89" t="s">
        <v>6787</v>
      </c>
      <c r="F89" t="s">
        <v>6394</v>
      </c>
      <c r="G89" t="s">
        <v>6788</v>
      </c>
      <c r="H89">
        <v>518</v>
      </c>
      <c r="I89">
        <v>183</v>
      </c>
      <c r="J89">
        <v>334</v>
      </c>
      <c r="K89">
        <v>51</v>
      </c>
      <c r="L89">
        <v>52</v>
      </c>
      <c r="M89">
        <v>103</v>
      </c>
      <c r="N89">
        <v>20</v>
      </c>
      <c r="O89">
        <v>4</v>
      </c>
      <c r="P89">
        <v>135</v>
      </c>
      <c r="Q89">
        <v>9</v>
      </c>
      <c r="R89">
        <v>93</v>
      </c>
      <c r="S89">
        <v>33</v>
      </c>
      <c r="T89">
        <v>35</v>
      </c>
      <c r="U89">
        <v>15</v>
      </c>
      <c r="V89">
        <v>8</v>
      </c>
      <c r="W89" s="44">
        <f t="shared" si="8"/>
        <v>334</v>
      </c>
      <c r="X89" s="44">
        <f>IFERROR(VLOOKUP(A89,JR1GOA!A:I,9,FALSE),0)</f>
        <v>19</v>
      </c>
      <c r="Y89" s="44">
        <f>IFERROR(VLOOKUP(A89,JR1GOA!A:J,10,FALSE),0)</f>
        <v>10</v>
      </c>
      <c r="Z89" s="46">
        <f t="shared" si="9"/>
        <v>315</v>
      </c>
      <c r="AA89" s="49">
        <f>_xlfn.IFNA(VLOOKUP(F89,Preisliste!C$1:O$2687,13,FALSE),"fehlt in Preisliste")</f>
        <v>1412</v>
      </c>
      <c r="AB89" s="50">
        <f t="shared" si="10"/>
        <v>4.4825396825396826</v>
      </c>
      <c r="AD89" s="51">
        <f t="shared" si="14"/>
        <v>82151</v>
      </c>
      <c r="AE89" s="51">
        <f t="shared" si="11"/>
        <v>15912.749999999998</v>
      </c>
      <c r="AF89" s="52">
        <f t="shared" si="15"/>
        <v>125018.6</v>
      </c>
      <c r="AG89" s="53">
        <f t="shared" si="12"/>
        <v>95476.499999999985</v>
      </c>
      <c r="AH89" s="53">
        <f t="shared" si="13"/>
        <v>220495.09999999998</v>
      </c>
    </row>
    <row r="90" spans="1:34" x14ac:dyDescent="0.25">
      <c r="A90" t="s">
        <v>4930</v>
      </c>
      <c r="B90" t="s">
        <v>6564</v>
      </c>
      <c r="C90" t="s">
        <v>6562</v>
      </c>
      <c r="D90" t="s">
        <v>6567</v>
      </c>
      <c r="E90" t="s">
        <v>7402</v>
      </c>
      <c r="F90" t="s">
        <v>4929</v>
      </c>
      <c r="H90">
        <v>83</v>
      </c>
      <c r="I90">
        <v>61</v>
      </c>
      <c r="J90">
        <v>21</v>
      </c>
      <c r="K90">
        <v>0</v>
      </c>
      <c r="L90">
        <v>17</v>
      </c>
      <c r="M90">
        <v>3</v>
      </c>
      <c r="N90">
        <v>15</v>
      </c>
      <c r="O90">
        <v>2</v>
      </c>
      <c r="P90">
        <v>10</v>
      </c>
      <c r="Q90">
        <v>0</v>
      </c>
      <c r="R90">
        <v>2</v>
      </c>
      <c r="S90">
        <v>14</v>
      </c>
      <c r="T90">
        <v>0</v>
      </c>
      <c r="U90">
        <v>8</v>
      </c>
      <c r="V90">
        <v>0</v>
      </c>
      <c r="W90" s="44">
        <f t="shared" si="8"/>
        <v>61</v>
      </c>
      <c r="X90" s="44">
        <f>IFERROR(VLOOKUP(A90,JR1GOA!A:I,9,FALSE),0)</f>
        <v>0</v>
      </c>
      <c r="Y90" s="44">
        <f>IFERROR(VLOOKUP(A90,JR1GOA!A:J,10,FALSE),0)</f>
        <v>0</v>
      </c>
      <c r="Z90" s="46">
        <f t="shared" si="9"/>
        <v>61</v>
      </c>
      <c r="AA90" s="49">
        <f>_xlfn.IFNA(VLOOKUP(F90,Preisliste!C$1:O$2687,13,FALSE),"fehlt in Preisliste")</f>
        <v>279</v>
      </c>
      <c r="AB90" s="50">
        <f t="shared" si="10"/>
        <v>4.5737704918032787</v>
      </c>
      <c r="AD90" s="51">
        <f t="shared" si="14"/>
        <v>82212</v>
      </c>
      <c r="AE90" s="51">
        <f t="shared" si="11"/>
        <v>15903.599999999999</v>
      </c>
      <c r="AF90" s="52">
        <f t="shared" si="15"/>
        <v>125297.60000000001</v>
      </c>
      <c r="AG90" s="53">
        <f t="shared" si="12"/>
        <v>95421.599999999991</v>
      </c>
      <c r="AH90" s="53">
        <f t="shared" si="13"/>
        <v>220719.2</v>
      </c>
    </row>
    <row r="91" spans="1:34" x14ac:dyDescent="0.25">
      <c r="A91" t="s">
        <v>5870</v>
      </c>
      <c r="B91" t="s">
        <v>6564</v>
      </c>
      <c r="C91" t="s">
        <v>6562</v>
      </c>
      <c r="D91" t="s">
        <v>6567</v>
      </c>
      <c r="E91" t="s">
        <v>6715</v>
      </c>
      <c r="F91" t="s">
        <v>5869</v>
      </c>
      <c r="H91">
        <v>993</v>
      </c>
      <c r="I91">
        <v>389</v>
      </c>
      <c r="J91">
        <v>603</v>
      </c>
      <c r="K91">
        <v>13</v>
      </c>
      <c r="L91">
        <v>160</v>
      </c>
      <c r="M91">
        <v>44</v>
      </c>
      <c r="N91">
        <v>105</v>
      </c>
      <c r="O91">
        <v>31</v>
      </c>
      <c r="P91">
        <v>140</v>
      </c>
      <c r="Q91">
        <v>13</v>
      </c>
      <c r="R91">
        <v>56</v>
      </c>
      <c r="S91">
        <v>80</v>
      </c>
      <c r="T91">
        <v>43</v>
      </c>
      <c r="U91">
        <v>62</v>
      </c>
      <c r="V91">
        <v>72</v>
      </c>
      <c r="W91" s="44">
        <f t="shared" si="8"/>
        <v>603</v>
      </c>
      <c r="X91" s="44">
        <f>IFERROR(VLOOKUP(A91,JR1GOA!A:I,9,FALSE),0)</f>
        <v>0</v>
      </c>
      <c r="Y91" s="44">
        <f>IFERROR(VLOOKUP(A91,JR1GOA!A:J,10,FALSE),0)</f>
        <v>0</v>
      </c>
      <c r="Z91" s="46">
        <f t="shared" si="9"/>
        <v>603</v>
      </c>
      <c r="AA91" s="49">
        <f>_xlfn.IFNA(VLOOKUP(F91,Preisliste!C$1:O$2687,13,FALSE),"fehlt in Preisliste")</f>
        <v>2798</v>
      </c>
      <c r="AB91" s="50">
        <f t="shared" si="10"/>
        <v>4.6401326699834167</v>
      </c>
      <c r="AD91" s="51">
        <f t="shared" si="14"/>
        <v>82815</v>
      </c>
      <c r="AE91" s="51">
        <f t="shared" si="11"/>
        <v>15813.149999999998</v>
      </c>
      <c r="AF91" s="52">
        <f t="shared" si="15"/>
        <v>128095.6</v>
      </c>
      <c r="AG91" s="53">
        <f t="shared" si="12"/>
        <v>94878.9</v>
      </c>
      <c r="AH91" s="53">
        <f t="shared" si="13"/>
        <v>222974.5</v>
      </c>
    </row>
    <row r="92" spans="1:34" x14ac:dyDescent="0.25">
      <c r="A92" t="s">
        <v>3074</v>
      </c>
      <c r="B92" t="s">
        <v>6564</v>
      </c>
      <c r="C92" t="s">
        <v>6562</v>
      </c>
      <c r="D92" t="s">
        <v>6567</v>
      </c>
      <c r="E92" t="s">
        <v>7865</v>
      </c>
      <c r="F92" t="s">
        <v>3073</v>
      </c>
      <c r="H92">
        <v>30</v>
      </c>
      <c r="I92">
        <v>28</v>
      </c>
      <c r="J92">
        <v>1</v>
      </c>
      <c r="K92">
        <v>0</v>
      </c>
      <c r="L92">
        <v>0</v>
      </c>
      <c r="M92">
        <v>0</v>
      </c>
      <c r="N92">
        <v>0</v>
      </c>
      <c r="O92">
        <v>2</v>
      </c>
      <c r="P92">
        <v>0</v>
      </c>
      <c r="Q92">
        <v>30</v>
      </c>
      <c r="R92">
        <v>0</v>
      </c>
      <c r="S92">
        <v>0</v>
      </c>
      <c r="T92">
        <v>0</v>
      </c>
      <c r="U92">
        <v>0</v>
      </c>
      <c r="V92">
        <v>0</v>
      </c>
      <c r="W92" s="44">
        <f t="shared" si="8"/>
        <v>28</v>
      </c>
      <c r="X92" s="44">
        <f>IFERROR(VLOOKUP(A92,JR1GOA!A:I,9,FALSE),0)</f>
        <v>0</v>
      </c>
      <c r="Y92" s="44">
        <f>IFERROR(VLOOKUP(A92,JR1GOA!A:J,10,FALSE),0)</f>
        <v>0</v>
      </c>
      <c r="Z92" s="46">
        <f t="shared" si="9"/>
        <v>28</v>
      </c>
      <c r="AA92" s="49">
        <f>_xlfn.IFNA(VLOOKUP(F92,Preisliste!C$1:O$2687,13,FALSE),"fehlt in Preisliste")</f>
        <v>130</v>
      </c>
      <c r="AB92" s="50">
        <f t="shared" si="10"/>
        <v>4.6428571428571432</v>
      </c>
      <c r="AD92" s="51">
        <f t="shared" si="14"/>
        <v>82843</v>
      </c>
      <c r="AE92" s="51">
        <f t="shared" si="11"/>
        <v>15808.949999999999</v>
      </c>
      <c r="AF92" s="52">
        <f t="shared" si="15"/>
        <v>128225.60000000001</v>
      </c>
      <c r="AG92" s="53">
        <f t="shared" si="12"/>
        <v>94853.7</v>
      </c>
      <c r="AH92" s="53">
        <f t="shared" si="13"/>
        <v>223079.3</v>
      </c>
    </row>
    <row r="93" spans="1:34" x14ac:dyDescent="0.25">
      <c r="A93" t="s">
        <v>1592</v>
      </c>
      <c r="B93" t="s">
        <v>6564</v>
      </c>
      <c r="C93" t="s">
        <v>6562</v>
      </c>
      <c r="D93" t="s">
        <v>6567</v>
      </c>
      <c r="E93" t="s">
        <v>6749</v>
      </c>
      <c r="F93" t="s">
        <v>1591</v>
      </c>
      <c r="H93">
        <v>1237</v>
      </c>
      <c r="I93">
        <v>650</v>
      </c>
      <c r="J93">
        <v>585</v>
      </c>
      <c r="K93">
        <v>178</v>
      </c>
      <c r="L93">
        <v>22</v>
      </c>
      <c r="M93">
        <v>27</v>
      </c>
      <c r="N93">
        <v>297</v>
      </c>
      <c r="O93">
        <v>43</v>
      </c>
      <c r="P93">
        <v>57</v>
      </c>
      <c r="Q93">
        <v>235</v>
      </c>
      <c r="R93">
        <v>234</v>
      </c>
      <c r="S93">
        <v>109</v>
      </c>
      <c r="T93">
        <v>91</v>
      </c>
      <c r="U93">
        <v>13</v>
      </c>
      <c r="V93">
        <v>14</v>
      </c>
      <c r="W93" s="44">
        <f t="shared" si="8"/>
        <v>650</v>
      </c>
      <c r="X93" s="44">
        <f>IFERROR(VLOOKUP(A93,JR1GOA!A:I,9,FALSE),0)</f>
        <v>3</v>
      </c>
      <c r="Y93" s="44">
        <f>IFERROR(VLOOKUP(A93,JR1GOA!A:J,10,FALSE),0)</f>
        <v>0</v>
      </c>
      <c r="Z93" s="46">
        <f t="shared" si="9"/>
        <v>647</v>
      </c>
      <c r="AA93" s="49">
        <f>_xlfn.IFNA(VLOOKUP(F93,Preisliste!C$1:O$2687,13,FALSE),"fehlt in Preisliste")</f>
        <v>3022</v>
      </c>
      <c r="AB93" s="50">
        <f t="shared" si="10"/>
        <v>4.6707882534775891</v>
      </c>
      <c r="AD93" s="51">
        <f t="shared" si="14"/>
        <v>83490</v>
      </c>
      <c r="AE93" s="51">
        <f t="shared" si="11"/>
        <v>15711.899999999998</v>
      </c>
      <c r="AF93" s="52">
        <f t="shared" si="15"/>
        <v>131247.6</v>
      </c>
      <c r="AG93" s="53">
        <f t="shared" si="12"/>
        <v>94271.4</v>
      </c>
      <c r="AH93" s="53">
        <f t="shared" si="13"/>
        <v>225519</v>
      </c>
    </row>
    <row r="94" spans="1:34" x14ac:dyDescent="0.25">
      <c r="A94" t="s">
        <v>4943</v>
      </c>
      <c r="B94" t="s">
        <v>6564</v>
      </c>
      <c r="C94" t="s">
        <v>6562</v>
      </c>
      <c r="D94" t="s">
        <v>6567</v>
      </c>
      <c r="E94" t="s">
        <v>7715</v>
      </c>
      <c r="F94" t="s">
        <v>4942</v>
      </c>
      <c r="G94" t="s">
        <v>7716</v>
      </c>
      <c r="H94">
        <v>44</v>
      </c>
      <c r="I94">
        <v>44</v>
      </c>
      <c r="J94">
        <v>0</v>
      </c>
      <c r="K94">
        <v>0</v>
      </c>
      <c r="L94">
        <v>42</v>
      </c>
      <c r="M94">
        <v>0</v>
      </c>
      <c r="N94">
        <v>0</v>
      </c>
      <c r="O94">
        <v>0</v>
      </c>
      <c r="P94">
        <v>0</v>
      </c>
      <c r="Q94">
        <v>0</v>
      </c>
      <c r="R94">
        <v>0</v>
      </c>
      <c r="S94">
        <v>19</v>
      </c>
      <c r="T94">
        <v>0</v>
      </c>
      <c r="U94">
        <v>0</v>
      </c>
      <c r="V94">
        <v>0</v>
      </c>
      <c r="W94" s="44">
        <f t="shared" si="8"/>
        <v>44</v>
      </c>
      <c r="X94" s="44">
        <f>IFERROR(VLOOKUP(A94,JR1GOA!A:I,9,FALSE),0)</f>
        <v>0</v>
      </c>
      <c r="Y94" s="44">
        <f>IFERROR(VLOOKUP(A94,JR1GOA!A:J,10,FALSE),0)</f>
        <v>0</v>
      </c>
      <c r="Z94" s="46">
        <f t="shared" si="9"/>
        <v>44</v>
      </c>
      <c r="AA94" s="49">
        <f>_xlfn.IFNA(VLOOKUP(F94,Preisliste!C$1:O$2687,13,FALSE),"fehlt in Preisliste")</f>
        <v>206</v>
      </c>
      <c r="AB94" s="50">
        <f t="shared" si="10"/>
        <v>4.6818181818181817</v>
      </c>
      <c r="AD94" s="51">
        <f t="shared" si="14"/>
        <v>83534</v>
      </c>
      <c r="AE94" s="51">
        <f t="shared" si="11"/>
        <v>15705.299999999997</v>
      </c>
      <c r="AF94" s="52">
        <f t="shared" si="15"/>
        <v>131453.6</v>
      </c>
      <c r="AG94" s="53">
        <f t="shared" si="12"/>
        <v>94231.799999999988</v>
      </c>
      <c r="AH94" s="53">
        <f t="shared" si="13"/>
        <v>225685.4</v>
      </c>
    </row>
    <row r="95" spans="1:34" x14ac:dyDescent="0.25">
      <c r="A95" t="s">
        <v>527</v>
      </c>
      <c r="B95" t="s">
        <v>6564</v>
      </c>
      <c r="C95" t="s">
        <v>6562</v>
      </c>
      <c r="D95" t="s">
        <v>6567</v>
      </c>
      <c r="E95" t="s">
        <v>6968</v>
      </c>
      <c r="F95" t="s">
        <v>526</v>
      </c>
      <c r="H95">
        <v>959</v>
      </c>
      <c r="I95">
        <v>676</v>
      </c>
      <c r="J95">
        <v>282</v>
      </c>
      <c r="K95">
        <v>33</v>
      </c>
      <c r="L95">
        <v>54</v>
      </c>
      <c r="M95">
        <v>151</v>
      </c>
      <c r="N95">
        <v>61</v>
      </c>
      <c r="O95">
        <v>115</v>
      </c>
      <c r="P95">
        <v>6</v>
      </c>
      <c r="Q95">
        <v>92</v>
      </c>
      <c r="R95">
        <v>64</v>
      </c>
      <c r="S95">
        <v>16</v>
      </c>
      <c r="T95">
        <v>113</v>
      </c>
      <c r="U95">
        <v>57</v>
      </c>
      <c r="V95">
        <v>235</v>
      </c>
      <c r="W95" s="44">
        <f t="shared" si="8"/>
        <v>676</v>
      </c>
      <c r="X95" s="44">
        <f>IFERROR(VLOOKUP(A95,JR1GOA!A:I,9,FALSE),0)</f>
        <v>31</v>
      </c>
      <c r="Y95" s="44">
        <f>IFERROR(VLOOKUP(A95,JR1GOA!A:J,10,FALSE),0)</f>
        <v>17</v>
      </c>
      <c r="Z95" s="46">
        <f t="shared" si="9"/>
        <v>645</v>
      </c>
      <c r="AA95" s="49">
        <f>_xlfn.IFNA(VLOOKUP(F95,Preisliste!C$1:O$2687,13,FALSE),"fehlt in Preisliste")</f>
        <v>3029</v>
      </c>
      <c r="AB95" s="50">
        <f t="shared" si="10"/>
        <v>4.6961240310077521</v>
      </c>
      <c r="AD95" s="51">
        <f t="shared" si="14"/>
        <v>84179</v>
      </c>
      <c r="AE95" s="51">
        <f t="shared" si="11"/>
        <v>15608.549999999997</v>
      </c>
      <c r="AF95" s="52">
        <f t="shared" si="15"/>
        <v>134482.6</v>
      </c>
      <c r="AG95" s="53">
        <f t="shared" si="12"/>
        <v>93651.299999999988</v>
      </c>
      <c r="AH95" s="53">
        <f t="shared" si="13"/>
        <v>228133.9</v>
      </c>
    </row>
    <row r="96" spans="1:34" x14ac:dyDescent="0.25">
      <c r="A96" t="s">
        <v>1194</v>
      </c>
      <c r="B96" t="s">
        <v>6564</v>
      </c>
      <c r="C96" t="s">
        <v>6562</v>
      </c>
      <c r="D96" t="s">
        <v>6567</v>
      </c>
      <c r="E96" t="s">
        <v>7466</v>
      </c>
      <c r="F96" t="s">
        <v>1193</v>
      </c>
      <c r="H96">
        <v>92</v>
      </c>
      <c r="I96">
        <v>55</v>
      </c>
      <c r="J96">
        <v>36</v>
      </c>
      <c r="K96">
        <v>0</v>
      </c>
      <c r="L96">
        <v>1</v>
      </c>
      <c r="M96">
        <v>28</v>
      </c>
      <c r="N96">
        <v>0</v>
      </c>
      <c r="O96">
        <v>11</v>
      </c>
      <c r="P96">
        <v>0</v>
      </c>
      <c r="Q96">
        <v>5</v>
      </c>
      <c r="R96">
        <v>2</v>
      </c>
      <c r="S96">
        <v>17</v>
      </c>
      <c r="T96">
        <v>0</v>
      </c>
      <c r="U96">
        <v>25</v>
      </c>
      <c r="V96">
        <v>8</v>
      </c>
      <c r="W96" s="44">
        <f t="shared" si="8"/>
        <v>55</v>
      </c>
      <c r="X96" s="44">
        <f>IFERROR(VLOOKUP(A96,JR1GOA!A:I,9,FALSE),0)</f>
        <v>0</v>
      </c>
      <c r="Y96" s="44">
        <f>IFERROR(VLOOKUP(A96,JR1GOA!A:J,10,FALSE),0)</f>
        <v>0</v>
      </c>
      <c r="Z96" s="46">
        <f t="shared" si="9"/>
        <v>55</v>
      </c>
      <c r="AA96" s="49">
        <f>_xlfn.IFNA(VLOOKUP(F96,Preisliste!C$1:O$2687,13,FALSE),"fehlt in Preisliste")</f>
        <v>259</v>
      </c>
      <c r="AB96" s="50">
        <f t="shared" si="10"/>
        <v>4.709090909090909</v>
      </c>
      <c r="AD96" s="51">
        <f t="shared" si="14"/>
        <v>84234</v>
      </c>
      <c r="AE96" s="51">
        <f t="shared" si="11"/>
        <v>15600.299999999997</v>
      </c>
      <c r="AF96" s="52">
        <f t="shared" si="15"/>
        <v>134741.6</v>
      </c>
      <c r="AG96" s="53">
        <f t="shared" si="12"/>
        <v>93601.799999999988</v>
      </c>
      <c r="AH96" s="53">
        <f t="shared" si="13"/>
        <v>228343.4</v>
      </c>
    </row>
    <row r="97" spans="1:34" x14ac:dyDescent="0.25">
      <c r="A97" t="s">
        <v>5922</v>
      </c>
      <c r="B97" t="s">
        <v>6564</v>
      </c>
      <c r="C97" t="s">
        <v>6562</v>
      </c>
      <c r="D97" t="s">
        <v>6567</v>
      </c>
      <c r="E97" t="s">
        <v>6699</v>
      </c>
      <c r="F97" t="s">
        <v>5921</v>
      </c>
      <c r="G97" t="s">
        <v>6700</v>
      </c>
      <c r="H97">
        <v>1187</v>
      </c>
      <c r="I97">
        <v>750</v>
      </c>
      <c r="J97">
        <v>436</v>
      </c>
      <c r="K97">
        <v>24</v>
      </c>
      <c r="L97">
        <v>48</v>
      </c>
      <c r="M97">
        <v>45</v>
      </c>
      <c r="N97">
        <v>14</v>
      </c>
      <c r="O97">
        <v>138</v>
      </c>
      <c r="P97">
        <v>140</v>
      </c>
      <c r="Q97">
        <v>70</v>
      </c>
      <c r="R97">
        <v>41</v>
      </c>
      <c r="S97">
        <v>96</v>
      </c>
      <c r="T97">
        <v>27</v>
      </c>
      <c r="U97">
        <v>572</v>
      </c>
      <c r="V97">
        <v>43</v>
      </c>
      <c r="W97" s="44">
        <f t="shared" si="8"/>
        <v>750</v>
      </c>
      <c r="X97" s="44">
        <f>IFERROR(VLOOKUP(A97,JR1GOA!A:I,9,FALSE),0)</f>
        <v>49</v>
      </c>
      <c r="Y97" s="44">
        <f>IFERROR(VLOOKUP(A97,JR1GOA!A:J,10,FALSE),0)</f>
        <v>21</v>
      </c>
      <c r="Z97" s="46">
        <f t="shared" si="9"/>
        <v>701</v>
      </c>
      <c r="AA97" s="49">
        <f>_xlfn.IFNA(VLOOKUP(F97,Preisliste!C$1:O$2687,13,FALSE),"fehlt in Preisliste")</f>
        <v>3329</v>
      </c>
      <c r="AB97" s="50">
        <f t="shared" si="10"/>
        <v>4.7489300998573469</v>
      </c>
      <c r="AD97" s="51">
        <f t="shared" si="14"/>
        <v>84935</v>
      </c>
      <c r="AE97" s="51">
        <f t="shared" si="11"/>
        <v>15495.149999999998</v>
      </c>
      <c r="AF97" s="52">
        <f t="shared" si="15"/>
        <v>138070.6</v>
      </c>
      <c r="AG97" s="53">
        <f t="shared" si="12"/>
        <v>92970.9</v>
      </c>
      <c r="AH97" s="53">
        <f t="shared" si="13"/>
        <v>231041.5</v>
      </c>
    </row>
    <row r="98" spans="1:34" x14ac:dyDescent="0.25">
      <c r="A98" t="s">
        <v>232</v>
      </c>
      <c r="B98" t="s">
        <v>6564</v>
      </c>
      <c r="C98" t="s">
        <v>6562</v>
      </c>
      <c r="D98" t="s">
        <v>6567</v>
      </c>
      <c r="E98" t="s">
        <v>6592</v>
      </c>
      <c r="F98" t="s">
        <v>231</v>
      </c>
      <c r="H98">
        <v>1181</v>
      </c>
      <c r="I98">
        <v>692</v>
      </c>
      <c r="J98">
        <v>488</v>
      </c>
      <c r="K98">
        <v>63</v>
      </c>
      <c r="L98">
        <v>124</v>
      </c>
      <c r="M98">
        <v>94</v>
      </c>
      <c r="N98">
        <v>58</v>
      </c>
      <c r="O98">
        <v>58</v>
      </c>
      <c r="P98">
        <v>89</v>
      </c>
      <c r="Q98">
        <v>15</v>
      </c>
      <c r="R98">
        <v>161</v>
      </c>
      <c r="S98">
        <v>133</v>
      </c>
      <c r="T98">
        <v>40</v>
      </c>
      <c r="U98">
        <v>125</v>
      </c>
      <c r="V98">
        <v>28</v>
      </c>
      <c r="W98" s="44">
        <f t="shared" si="8"/>
        <v>692</v>
      </c>
      <c r="X98" s="44">
        <f>IFERROR(VLOOKUP(A98,JR1GOA!A:I,9,FALSE),0)</f>
        <v>56</v>
      </c>
      <c r="Y98" s="44">
        <f>IFERROR(VLOOKUP(A98,JR1GOA!A:J,10,FALSE),0)</f>
        <v>23</v>
      </c>
      <c r="Z98" s="46">
        <f t="shared" si="9"/>
        <v>636</v>
      </c>
      <c r="AA98" s="49">
        <f>_xlfn.IFNA(VLOOKUP(F98,Preisliste!C$1:O$2687,13,FALSE),"fehlt in Preisliste")</f>
        <v>3122</v>
      </c>
      <c r="AB98" s="50">
        <f t="shared" si="10"/>
        <v>4.9088050314465406</v>
      </c>
      <c r="AD98" s="51">
        <f t="shared" si="14"/>
        <v>85571</v>
      </c>
      <c r="AE98" s="51">
        <f t="shared" si="11"/>
        <v>15399.749999999998</v>
      </c>
      <c r="AF98" s="52">
        <f t="shared" si="15"/>
        <v>141192.6</v>
      </c>
      <c r="AG98" s="53">
        <f t="shared" si="12"/>
        <v>92398.499999999985</v>
      </c>
      <c r="AH98" s="53">
        <f t="shared" si="13"/>
        <v>233591.09999999998</v>
      </c>
    </row>
    <row r="99" spans="1:34" x14ac:dyDescent="0.25">
      <c r="A99" t="s">
        <v>2061</v>
      </c>
      <c r="B99" t="s">
        <v>6564</v>
      </c>
      <c r="C99" t="s">
        <v>6562</v>
      </c>
      <c r="D99" t="s">
        <v>6567</v>
      </c>
      <c r="E99" t="s">
        <v>7115</v>
      </c>
      <c r="F99" t="s">
        <v>2060</v>
      </c>
      <c r="H99">
        <v>189</v>
      </c>
      <c r="I99">
        <v>135</v>
      </c>
      <c r="J99">
        <v>52</v>
      </c>
      <c r="K99">
        <v>41</v>
      </c>
      <c r="L99">
        <v>3</v>
      </c>
      <c r="M99">
        <v>12</v>
      </c>
      <c r="N99">
        <v>19</v>
      </c>
      <c r="O99">
        <v>7</v>
      </c>
      <c r="P99">
        <v>58</v>
      </c>
      <c r="Q99">
        <v>2</v>
      </c>
      <c r="R99">
        <v>34</v>
      </c>
      <c r="S99">
        <v>9</v>
      </c>
      <c r="T99">
        <v>1</v>
      </c>
      <c r="U99">
        <v>4</v>
      </c>
      <c r="V99">
        <v>6</v>
      </c>
      <c r="W99" s="44">
        <f t="shared" si="8"/>
        <v>135</v>
      </c>
      <c r="X99" s="44">
        <f>IFERROR(VLOOKUP(A99,JR1GOA!A:I,9,FALSE),0)</f>
        <v>2</v>
      </c>
      <c r="Y99" s="44">
        <f>IFERROR(VLOOKUP(A99,JR1GOA!A:J,10,FALSE),0)</f>
        <v>2</v>
      </c>
      <c r="Z99" s="46">
        <f t="shared" si="9"/>
        <v>133</v>
      </c>
      <c r="AA99" s="49">
        <f>_xlfn.IFNA(VLOOKUP(F99,Preisliste!C$1:O$2687,13,FALSE),"fehlt in Preisliste")</f>
        <v>659</v>
      </c>
      <c r="AB99" s="50">
        <f t="shared" si="10"/>
        <v>4.9548872180451129</v>
      </c>
      <c r="AD99" s="51">
        <f t="shared" si="14"/>
        <v>85704</v>
      </c>
      <c r="AE99" s="51">
        <f t="shared" si="11"/>
        <v>15379.799999999997</v>
      </c>
      <c r="AF99" s="52">
        <f t="shared" si="15"/>
        <v>141851.6</v>
      </c>
      <c r="AG99" s="53">
        <f t="shared" si="12"/>
        <v>92278.799999999988</v>
      </c>
      <c r="AH99" s="53">
        <f t="shared" si="13"/>
        <v>234130.4</v>
      </c>
    </row>
    <row r="100" spans="1:34" x14ac:dyDescent="0.25">
      <c r="A100" t="s">
        <v>106</v>
      </c>
      <c r="B100" t="s">
        <v>6564</v>
      </c>
      <c r="C100" t="s">
        <v>6562</v>
      </c>
      <c r="D100" t="s">
        <v>6567</v>
      </c>
      <c r="E100" t="s">
        <v>6574</v>
      </c>
      <c r="F100" t="s">
        <v>105</v>
      </c>
      <c r="H100">
        <v>2046</v>
      </c>
      <c r="I100">
        <v>1305</v>
      </c>
      <c r="J100">
        <v>739</v>
      </c>
      <c r="K100">
        <v>155</v>
      </c>
      <c r="L100">
        <v>58</v>
      </c>
      <c r="M100">
        <v>259</v>
      </c>
      <c r="N100">
        <v>430</v>
      </c>
      <c r="O100">
        <v>470</v>
      </c>
      <c r="P100">
        <v>599</v>
      </c>
      <c r="Q100">
        <v>35</v>
      </c>
      <c r="R100">
        <v>343</v>
      </c>
      <c r="S100">
        <v>6</v>
      </c>
      <c r="T100">
        <v>37</v>
      </c>
      <c r="U100">
        <v>195</v>
      </c>
      <c r="V100">
        <v>7</v>
      </c>
      <c r="W100" s="44">
        <f t="shared" si="8"/>
        <v>1305</v>
      </c>
      <c r="X100" s="44">
        <f>IFERROR(VLOOKUP(A100,JR1GOA!A:I,9,FALSE),0)</f>
        <v>244</v>
      </c>
      <c r="Y100" s="44">
        <f>IFERROR(VLOOKUP(A100,JR1GOA!A:J,10,FALSE),0)</f>
        <v>115</v>
      </c>
      <c r="Z100" s="46">
        <f t="shared" si="9"/>
        <v>1061</v>
      </c>
      <c r="AA100" s="49">
        <f>_xlfn.IFNA(VLOOKUP(F100,Preisliste!C$1:O$2687,13,FALSE),"fehlt in Preisliste")</f>
        <v>5262</v>
      </c>
      <c r="AB100" s="50">
        <f t="shared" si="10"/>
        <v>4.95947219604147</v>
      </c>
      <c r="AD100" s="51">
        <f t="shared" si="14"/>
        <v>86765</v>
      </c>
      <c r="AE100" s="51">
        <f t="shared" si="11"/>
        <v>15220.649999999998</v>
      </c>
      <c r="AF100" s="52">
        <f t="shared" si="15"/>
        <v>147113.60000000001</v>
      </c>
      <c r="AG100" s="53">
        <f t="shared" si="12"/>
        <v>91323.9</v>
      </c>
      <c r="AH100" s="53">
        <f t="shared" si="13"/>
        <v>238437.5</v>
      </c>
    </row>
    <row r="101" spans="1:34" x14ac:dyDescent="0.25">
      <c r="A101" t="s">
        <v>2939</v>
      </c>
      <c r="B101" t="s">
        <v>6564</v>
      </c>
      <c r="C101" t="s">
        <v>6562</v>
      </c>
      <c r="D101" t="s">
        <v>6567</v>
      </c>
      <c r="E101" t="s">
        <v>6642</v>
      </c>
      <c r="F101" t="s">
        <v>2938</v>
      </c>
      <c r="H101">
        <v>2068</v>
      </c>
      <c r="I101">
        <v>1099</v>
      </c>
      <c r="J101">
        <v>967</v>
      </c>
      <c r="K101">
        <v>160</v>
      </c>
      <c r="L101">
        <v>423</v>
      </c>
      <c r="M101">
        <v>164</v>
      </c>
      <c r="N101">
        <v>92</v>
      </c>
      <c r="O101">
        <v>46</v>
      </c>
      <c r="P101">
        <v>145</v>
      </c>
      <c r="Q101">
        <v>381</v>
      </c>
      <c r="R101">
        <v>15</v>
      </c>
      <c r="S101">
        <v>31</v>
      </c>
      <c r="T101">
        <v>470</v>
      </c>
      <c r="U101">
        <v>223</v>
      </c>
      <c r="V101">
        <v>66</v>
      </c>
      <c r="W101" s="44">
        <f t="shared" si="8"/>
        <v>1099</v>
      </c>
      <c r="X101" s="44">
        <f>IFERROR(VLOOKUP(A101,JR1GOA!A:I,9,FALSE),0)</f>
        <v>164</v>
      </c>
      <c r="Y101" s="44">
        <f>IFERROR(VLOOKUP(A101,JR1GOA!A:J,10,FALSE),0)</f>
        <v>75</v>
      </c>
      <c r="Z101" s="46">
        <f t="shared" si="9"/>
        <v>935</v>
      </c>
      <c r="AA101" s="49">
        <f>_xlfn.IFNA(VLOOKUP(F101,Preisliste!C$1:O$2687,13,FALSE),"fehlt in Preisliste")</f>
        <v>4655</v>
      </c>
      <c r="AB101" s="50">
        <f t="shared" si="10"/>
        <v>4.9786096256684491</v>
      </c>
      <c r="AD101" s="51">
        <f t="shared" si="14"/>
        <v>87700</v>
      </c>
      <c r="AE101" s="51">
        <f t="shared" si="11"/>
        <v>15080.399999999998</v>
      </c>
      <c r="AF101" s="52">
        <f t="shared" si="15"/>
        <v>151768.6</v>
      </c>
      <c r="AG101" s="53">
        <f t="shared" si="12"/>
        <v>90482.4</v>
      </c>
      <c r="AH101" s="53">
        <f t="shared" si="13"/>
        <v>242251</v>
      </c>
    </row>
    <row r="102" spans="1:34" x14ac:dyDescent="0.25">
      <c r="A102" t="s">
        <v>3487</v>
      </c>
      <c r="B102" t="s">
        <v>6564</v>
      </c>
      <c r="C102" t="s">
        <v>6562</v>
      </c>
      <c r="D102" t="s">
        <v>6567</v>
      </c>
      <c r="E102" t="s">
        <v>6930</v>
      </c>
      <c r="F102" t="s">
        <v>3486</v>
      </c>
      <c r="G102" t="s">
        <v>6931</v>
      </c>
      <c r="H102">
        <v>346</v>
      </c>
      <c r="I102">
        <v>232</v>
      </c>
      <c r="J102">
        <v>113</v>
      </c>
      <c r="K102">
        <v>87</v>
      </c>
      <c r="L102">
        <v>14</v>
      </c>
      <c r="M102">
        <v>25</v>
      </c>
      <c r="N102">
        <v>9</v>
      </c>
      <c r="O102">
        <v>0</v>
      </c>
      <c r="P102">
        <v>85</v>
      </c>
      <c r="Q102">
        <v>1</v>
      </c>
      <c r="R102">
        <v>39</v>
      </c>
      <c r="S102">
        <v>5</v>
      </c>
      <c r="T102">
        <v>3</v>
      </c>
      <c r="U102">
        <v>43</v>
      </c>
      <c r="V102">
        <v>37</v>
      </c>
      <c r="W102" s="44">
        <f t="shared" si="8"/>
        <v>232</v>
      </c>
      <c r="X102" s="44">
        <f>IFERROR(VLOOKUP(A102,JR1GOA!A:I,9,FALSE),0)</f>
        <v>0</v>
      </c>
      <c r="Y102" s="44">
        <f>IFERROR(VLOOKUP(A102,JR1GOA!A:J,10,FALSE),0)</f>
        <v>0</v>
      </c>
      <c r="Z102" s="46">
        <f t="shared" si="9"/>
        <v>232</v>
      </c>
      <c r="AA102" s="49">
        <f>_xlfn.IFNA(VLOOKUP(F102,Preisliste!C$1:O$2687,13,FALSE),"fehlt in Preisliste")</f>
        <v>1159</v>
      </c>
      <c r="AB102" s="50">
        <f t="shared" si="10"/>
        <v>4.9956896551724137</v>
      </c>
      <c r="AD102" s="51">
        <f t="shared" si="14"/>
        <v>87932</v>
      </c>
      <c r="AE102" s="51">
        <f t="shared" si="11"/>
        <v>15045.599999999999</v>
      </c>
      <c r="AF102" s="52">
        <f t="shared" si="15"/>
        <v>152927.6</v>
      </c>
      <c r="AG102" s="53">
        <f t="shared" si="12"/>
        <v>90273.599999999991</v>
      </c>
      <c r="AH102" s="53">
        <f t="shared" si="13"/>
        <v>243201.2</v>
      </c>
    </row>
    <row r="103" spans="1:34" x14ac:dyDescent="0.25">
      <c r="A103" t="s">
        <v>6951</v>
      </c>
      <c r="B103" t="s">
        <v>6564</v>
      </c>
      <c r="C103" t="s">
        <v>6562</v>
      </c>
      <c r="D103" t="s">
        <v>6567</v>
      </c>
      <c r="E103" t="s">
        <v>6952</v>
      </c>
      <c r="F103" t="s">
        <v>1217</v>
      </c>
      <c r="G103" t="s">
        <v>6953</v>
      </c>
      <c r="H103">
        <v>142</v>
      </c>
      <c r="I103">
        <v>0</v>
      </c>
      <c r="J103">
        <v>142</v>
      </c>
      <c r="K103">
        <v>2</v>
      </c>
      <c r="L103">
        <v>2</v>
      </c>
      <c r="M103">
        <v>9</v>
      </c>
      <c r="N103">
        <v>12</v>
      </c>
      <c r="O103">
        <v>44</v>
      </c>
      <c r="P103">
        <v>22</v>
      </c>
      <c r="Q103">
        <v>0</v>
      </c>
      <c r="R103">
        <v>7</v>
      </c>
      <c r="S103">
        <v>2</v>
      </c>
      <c r="T103">
        <v>4</v>
      </c>
      <c r="U103">
        <v>34</v>
      </c>
      <c r="V103">
        <v>0</v>
      </c>
      <c r="W103" s="44">
        <f t="shared" si="8"/>
        <v>142</v>
      </c>
      <c r="X103" s="44">
        <f>IFERROR(VLOOKUP(A103,JR1GOA!A:I,9,FALSE),0)</f>
        <v>0</v>
      </c>
      <c r="Y103" s="44">
        <f>IFERROR(VLOOKUP(A103,JR1GOA!A:J,10,FALSE),0)</f>
        <v>0</v>
      </c>
      <c r="Z103" s="46">
        <f t="shared" si="9"/>
        <v>142</v>
      </c>
      <c r="AA103" s="49">
        <f>_xlfn.IFNA(VLOOKUP(F103,Preisliste!C$1:O$2687,13,FALSE),"fehlt in Preisliste")</f>
        <v>710</v>
      </c>
      <c r="AB103" s="50">
        <f t="shared" si="10"/>
        <v>5</v>
      </c>
      <c r="AD103" s="51">
        <f t="shared" si="14"/>
        <v>88074</v>
      </c>
      <c r="AE103" s="51">
        <f t="shared" si="11"/>
        <v>15024.299999999997</v>
      </c>
      <c r="AF103" s="52">
        <f t="shared" si="15"/>
        <v>153637.6</v>
      </c>
      <c r="AG103" s="53">
        <f t="shared" si="12"/>
        <v>90145.799999999988</v>
      </c>
      <c r="AH103" s="53">
        <f t="shared" si="13"/>
        <v>243783.4</v>
      </c>
    </row>
    <row r="104" spans="1:34" x14ac:dyDescent="0.25">
      <c r="A104" t="s">
        <v>269</v>
      </c>
      <c r="B104" t="s">
        <v>6564</v>
      </c>
      <c r="C104" t="s">
        <v>6562</v>
      </c>
      <c r="D104" t="s">
        <v>6567</v>
      </c>
      <c r="E104" t="s">
        <v>6598</v>
      </c>
      <c r="F104" t="s">
        <v>268</v>
      </c>
      <c r="G104" t="s">
        <v>6599</v>
      </c>
      <c r="H104">
        <v>1094</v>
      </c>
      <c r="I104">
        <v>661</v>
      </c>
      <c r="J104">
        <v>432</v>
      </c>
      <c r="K104">
        <v>118</v>
      </c>
      <c r="L104">
        <v>16</v>
      </c>
      <c r="M104">
        <v>34</v>
      </c>
      <c r="N104">
        <v>138</v>
      </c>
      <c r="O104">
        <v>208</v>
      </c>
      <c r="P104">
        <v>120</v>
      </c>
      <c r="Q104">
        <v>92</v>
      </c>
      <c r="R104">
        <v>14</v>
      </c>
      <c r="S104">
        <v>40</v>
      </c>
      <c r="T104">
        <v>8</v>
      </c>
      <c r="U104">
        <v>107</v>
      </c>
      <c r="V104">
        <v>142</v>
      </c>
      <c r="W104" s="44">
        <f t="shared" si="8"/>
        <v>661</v>
      </c>
      <c r="X104" s="44">
        <f>IFERROR(VLOOKUP(A104,JR1GOA!A:I,9,FALSE),0)</f>
        <v>9</v>
      </c>
      <c r="Y104" s="44">
        <f>IFERROR(VLOOKUP(A104,JR1GOA!A:J,10,FALSE),0)</f>
        <v>3</v>
      </c>
      <c r="Z104" s="46">
        <f t="shared" si="9"/>
        <v>652</v>
      </c>
      <c r="AA104" s="49">
        <f>_xlfn.IFNA(VLOOKUP(F104,Preisliste!C$1:O$2687,13,FALSE),"fehlt in Preisliste")</f>
        <v>3303</v>
      </c>
      <c r="AB104" s="50">
        <f t="shared" si="10"/>
        <v>5.0659509202453989</v>
      </c>
      <c r="AD104" s="51">
        <f t="shared" si="14"/>
        <v>88726</v>
      </c>
      <c r="AE104" s="51">
        <f t="shared" si="11"/>
        <v>14926.499999999998</v>
      </c>
      <c r="AF104" s="52">
        <f t="shared" si="15"/>
        <v>156940.6</v>
      </c>
      <c r="AG104" s="53">
        <f t="shared" si="12"/>
        <v>89558.999999999985</v>
      </c>
      <c r="AH104" s="53">
        <f t="shared" si="13"/>
        <v>246499.59999999998</v>
      </c>
    </row>
    <row r="105" spans="1:34" x14ac:dyDescent="0.25">
      <c r="A105" t="s">
        <v>6424</v>
      </c>
      <c r="B105" t="s">
        <v>6564</v>
      </c>
      <c r="C105" t="s">
        <v>6562</v>
      </c>
      <c r="D105" t="s">
        <v>6567</v>
      </c>
      <c r="E105" t="s">
        <v>6903</v>
      </c>
      <c r="F105" t="s">
        <v>6423</v>
      </c>
      <c r="H105">
        <v>384</v>
      </c>
      <c r="I105">
        <v>209</v>
      </c>
      <c r="J105">
        <v>174</v>
      </c>
      <c r="K105">
        <v>120</v>
      </c>
      <c r="L105">
        <v>21</v>
      </c>
      <c r="M105">
        <v>67</v>
      </c>
      <c r="N105">
        <v>2</v>
      </c>
      <c r="O105">
        <v>37</v>
      </c>
      <c r="P105">
        <v>17</v>
      </c>
      <c r="Q105">
        <v>6</v>
      </c>
      <c r="R105">
        <v>6</v>
      </c>
      <c r="S105">
        <v>68</v>
      </c>
      <c r="T105">
        <v>7</v>
      </c>
      <c r="U105">
        <v>81</v>
      </c>
      <c r="V105">
        <v>20</v>
      </c>
      <c r="W105" s="44">
        <f t="shared" si="8"/>
        <v>209</v>
      </c>
      <c r="X105" s="44">
        <f>IFERROR(VLOOKUP(A105,JR1GOA!A:I,9,FALSE),0)</f>
        <v>1</v>
      </c>
      <c r="Y105" s="44">
        <f>IFERROR(VLOOKUP(A105,JR1GOA!A:J,10,FALSE),0)</f>
        <v>4</v>
      </c>
      <c r="Z105" s="46">
        <f t="shared" si="9"/>
        <v>205</v>
      </c>
      <c r="AA105" s="49">
        <f>_xlfn.IFNA(VLOOKUP(F105,Preisliste!C$1:O$2687,13,FALSE),"fehlt in Preisliste")</f>
        <v>1061</v>
      </c>
      <c r="AB105" s="50">
        <f t="shared" si="10"/>
        <v>5.1756097560975611</v>
      </c>
      <c r="AD105" s="51">
        <f t="shared" si="14"/>
        <v>88931</v>
      </c>
      <c r="AE105" s="51">
        <f t="shared" si="11"/>
        <v>14895.749999999998</v>
      </c>
      <c r="AF105" s="52">
        <f t="shared" si="15"/>
        <v>158001.60000000001</v>
      </c>
      <c r="AG105" s="53">
        <f t="shared" si="12"/>
        <v>89374.499999999985</v>
      </c>
      <c r="AH105" s="53">
        <f t="shared" si="13"/>
        <v>247376.09999999998</v>
      </c>
    </row>
    <row r="106" spans="1:34" x14ac:dyDescent="0.25">
      <c r="A106" t="s">
        <v>3241</v>
      </c>
      <c r="B106" t="s">
        <v>6564</v>
      </c>
      <c r="C106" t="s">
        <v>6562</v>
      </c>
      <c r="D106" t="s">
        <v>6567</v>
      </c>
      <c r="E106" t="s">
        <v>6670</v>
      </c>
      <c r="F106" t="s">
        <v>3240</v>
      </c>
      <c r="G106" t="s">
        <v>6671</v>
      </c>
      <c r="H106">
        <v>2506</v>
      </c>
      <c r="I106">
        <v>1580</v>
      </c>
      <c r="J106">
        <v>925</v>
      </c>
      <c r="K106">
        <v>148</v>
      </c>
      <c r="L106">
        <v>325</v>
      </c>
      <c r="M106">
        <v>217</v>
      </c>
      <c r="N106">
        <v>637</v>
      </c>
      <c r="O106">
        <v>51</v>
      </c>
      <c r="P106">
        <v>230</v>
      </c>
      <c r="Q106">
        <v>49</v>
      </c>
      <c r="R106">
        <v>158</v>
      </c>
      <c r="S106">
        <v>282</v>
      </c>
      <c r="T106">
        <v>10</v>
      </c>
      <c r="U106">
        <v>113</v>
      </c>
      <c r="V106">
        <v>121</v>
      </c>
      <c r="W106" s="44">
        <f t="shared" si="8"/>
        <v>1580</v>
      </c>
      <c r="X106" s="44">
        <f>IFERROR(VLOOKUP(A106,JR1GOA!A:I,9,FALSE),0)</f>
        <v>218</v>
      </c>
      <c r="Y106" s="44">
        <f>IFERROR(VLOOKUP(A106,JR1GOA!A:J,10,FALSE),0)</f>
        <v>152</v>
      </c>
      <c r="Z106" s="46">
        <f t="shared" si="9"/>
        <v>1362</v>
      </c>
      <c r="AA106" s="49">
        <f>_xlfn.IFNA(VLOOKUP(F106,Preisliste!C$1:O$2687,13,FALSE),"fehlt in Preisliste")</f>
        <v>7064</v>
      </c>
      <c r="AB106" s="50">
        <f t="shared" si="10"/>
        <v>5.1864904552129225</v>
      </c>
      <c r="AD106" s="51">
        <f t="shared" si="14"/>
        <v>90293</v>
      </c>
      <c r="AE106" s="51">
        <f t="shared" si="11"/>
        <v>14691.449999999999</v>
      </c>
      <c r="AF106" s="52">
        <f t="shared" si="15"/>
        <v>165065.60000000001</v>
      </c>
      <c r="AG106" s="53">
        <f t="shared" si="12"/>
        <v>88148.7</v>
      </c>
      <c r="AH106" s="53">
        <f t="shared" si="13"/>
        <v>253214.3</v>
      </c>
    </row>
    <row r="107" spans="1:34" x14ac:dyDescent="0.25">
      <c r="A107" t="s">
        <v>2348</v>
      </c>
      <c r="B107" t="s">
        <v>6564</v>
      </c>
      <c r="C107" t="s">
        <v>6562</v>
      </c>
      <c r="D107" t="s">
        <v>6567</v>
      </c>
      <c r="E107" t="s">
        <v>7105</v>
      </c>
      <c r="F107" t="s">
        <v>2347</v>
      </c>
      <c r="G107" t="s">
        <v>7106</v>
      </c>
      <c r="H107">
        <v>208</v>
      </c>
      <c r="I107">
        <v>116</v>
      </c>
      <c r="J107">
        <v>91</v>
      </c>
      <c r="K107">
        <v>7</v>
      </c>
      <c r="L107">
        <v>5</v>
      </c>
      <c r="M107">
        <v>30</v>
      </c>
      <c r="N107">
        <v>7</v>
      </c>
      <c r="O107">
        <v>21</v>
      </c>
      <c r="P107">
        <v>3</v>
      </c>
      <c r="Q107">
        <v>4</v>
      </c>
      <c r="R107">
        <v>15</v>
      </c>
      <c r="S107">
        <v>7</v>
      </c>
      <c r="T107">
        <v>2</v>
      </c>
      <c r="U107">
        <v>43</v>
      </c>
      <c r="V107">
        <v>23</v>
      </c>
      <c r="W107" s="44">
        <f t="shared" si="8"/>
        <v>116</v>
      </c>
      <c r="X107" s="44">
        <f>IFERROR(VLOOKUP(A107,JR1GOA!A:I,9,FALSE),0)</f>
        <v>0</v>
      </c>
      <c r="Y107" s="44">
        <f>IFERROR(VLOOKUP(A107,JR1GOA!A:J,10,FALSE),0)</f>
        <v>0</v>
      </c>
      <c r="Z107" s="46">
        <f t="shared" si="9"/>
        <v>116</v>
      </c>
      <c r="AA107" s="49">
        <f>_xlfn.IFNA(VLOOKUP(F107,Preisliste!C$1:O$2687,13,FALSE),"fehlt in Preisliste")</f>
        <v>608</v>
      </c>
      <c r="AB107" s="50">
        <f t="shared" si="10"/>
        <v>5.2413793103448274</v>
      </c>
      <c r="AD107" s="51">
        <f t="shared" si="14"/>
        <v>90409</v>
      </c>
      <c r="AE107" s="51">
        <f t="shared" si="11"/>
        <v>14674.049999999997</v>
      </c>
      <c r="AF107" s="52">
        <f t="shared" si="15"/>
        <v>165673.60000000001</v>
      </c>
      <c r="AG107" s="53">
        <f t="shared" si="12"/>
        <v>88044.299999999988</v>
      </c>
      <c r="AH107" s="53">
        <f t="shared" si="13"/>
        <v>253717.9</v>
      </c>
    </row>
    <row r="108" spans="1:34" x14ac:dyDescent="0.25">
      <c r="A108" t="s">
        <v>718</v>
      </c>
      <c r="B108" t="s">
        <v>6564</v>
      </c>
      <c r="C108" t="s">
        <v>6562</v>
      </c>
      <c r="D108" t="s">
        <v>6567</v>
      </c>
      <c r="E108" t="s">
        <v>6880</v>
      </c>
      <c r="F108" t="s">
        <v>717</v>
      </c>
      <c r="G108" t="s">
        <v>6881</v>
      </c>
      <c r="H108">
        <v>331</v>
      </c>
      <c r="I108">
        <v>195</v>
      </c>
      <c r="J108">
        <v>135</v>
      </c>
      <c r="K108">
        <v>24</v>
      </c>
      <c r="L108">
        <v>95</v>
      </c>
      <c r="M108">
        <v>41</v>
      </c>
      <c r="N108">
        <v>4</v>
      </c>
      <c r="O108">
        <v>11</v>
      </c>
      <c r="P108">
        <v>7</v>
      </c>
      <c r="Q108">
        <v>10</v>
      </c>
      <c r="R108">
        <v>18</v>
      </c>
      <c r="S108">
        <v>9</v>
      </c>
      <c r="T108">
        <v>0</v>
      </c>
      <c r="U108">
        <v>33</v>
      </c>
      <c r="V108">
        <v>44</v>
      </c>
      <c r="W108" s="44">
        <f t="shared" si="8"/>
        <v>195</v>
      </c>
      <c r="X108" s="44">
        <f>IFERROR(VLOOKUP(A108,JR1GOA!A:I,9,FALSE),0)</f>
        <v>0</v>
      </c>
      <c r="Y108" s="44">
        <f>IFERROR(VLOOKUP(A108,JR1GOA!A:J,10,FALSE),0)</f>
        <v>0</v>
      </c>
      <c r="Z108" s="46">
        <f t="shared" si="9"/>
        <v>195</v>
      </c>
      <c r="AA108" s="49">
        <f>_xlfn.IFNA(VLOOKUP(F108,Preisliste!C$1:O$2687,13,FALSE),"fehlt in Preisliste")</f>
        <v>1031</v>
      </c>
      <c r="AB108" s="50">
        <f t="shared" si="10"/>
        <v>5.287179487179487</v>
      </c>
      <c r="AD108" s="51">
        <f t="shared" si="14"/>
        <v>90604</v>
      </c>
      <c r="AE108" s="51">
        <f t="shared" si="11"/>
        <v>14644.799999999997</v>
      </c>
      <c r="AF108" s="52">
        <f t="shared" si="15"/>
        <v>166704.6</v>
      </c>
      <c r="AG108" s="53">
        <f t="shared" si="12"/>
        <v>87868.799999999988</v>
      </c>
      <c r="AH108" s="53">
        <f t="shared" si="13"/>
        <v>254573.4</v>
      </c>
    </row>
    <row r="109" spans="1:34" x14ac:dyDescent="0.25">
      <c r="A109" t="s">
        <v>4074</v>
      </c>
      <c r="B109" t="s">
        <v>6564</v>
      </c>
      <c r="C109" t="s">
        <v>6562</v>
      </c>
      <c r="D109" t="s">
        <v>6567</v>
      </c>
      <c r="E109" t="s">
        <v>6674</v>
      </c>
      <c r="F109" t="s">
        <v>4073</v>
      </c>
      <c r="G109" t="s">
        <v>6675</v>
      </c>
      <c r="H109">
        <v>1662</v>
      </c>
      <c r="I109">
        <v>1059</v>
      </c>
      <c r="J109">
        <v>603</v>
      </c>
      <c r="K109">
        <v>374</v>
      </c>
      <c r="L109">
        <v>34</v>
      </c>
      <c r="M109">
        <v>330</v>
      </c>
      <c r="N109">
        <v>88</v>
      </c>
      <c r="O109">
        <v>248</v>
      </c>
      <c r="P109">
        <v>48</v>
      </c>
      <c r="Q109">
        <v>42</v>
      </c>
      <c r="R109">
        <v>53</v>
      </c>
      <c r="S109">
        <v>97</v>
      </c>
      <c r="T109">
        <v>33</v>
      </c>
      <c r="U109">
        <v>136</v>
      </c>
      <c r="V109">
        <v>378</v>
      </c>
      <c r="W109" s="44">
        <f t="shared" si="8"/>
        <v>1059</v>
      </c>
      <c r="X109" s="44">
        <f>IFERROR(VLOOKUP(A109,JR1GOA!A:I,9,FALSE),0)</f>
        <v>46</v>
      </c>
      <c r="Y109" s="44">
        <f>IFERROR(VLOOKUP(A109,JR1GOA!A:J,10,FALSE),0)</f>
        <v>14</v>
      </c>
      <c r="Z109" s="46">
        <f t="shared" si="9"/>
        <v>1013</v>
      </c>
      <c r="AA109" s="49">
        <f>_xlfn.IFNA(VLOOKUP(F109,Preisliste!C$1:O$2687,13,FALSE),"fehlt in Preisliste")</f>
        <v>5534</v>
      </c>
      <c r="AB109" s="50">
        <f t="shared" si="10"/>
        <v>5.4629812438302077</v>
      </c>
      <c r="AD109" s="51">
        <f t="shared" si="14"/>
        <v>91617</v>
      </c>
      <c r="AE109" s="51">
        <f t="shared" si="11"/>
        <v>14492.849999999999</v>
      </c>
      <c r="AF109" s="52">
        <f t="shared" si="15"/>
        <v>172238.6</v>
      </c>
      <c r="AG109" s="53">
        <f t="shared" si="12"/>
        <v>86957.099999999991</v>
      </c>
      <c r="AH109" s="53">
        <f t="shared" si="13"/>
        <v>259195.7</v>
      </c>
    </row>
    <row r="110" spans="1:34" x14ac:dyDescent="0.25">
      <c r="A110" t="s">
        <v>6018</v>
      </c>
      <c r="B110" t="s">
        <v>6564</v>
      </c>
      <c r="C110" t="s">
        <v>6562</v>
      </c>
      <c r="D110" t="s">
        <v>6567</v>
      </c>
      <c r="E110" t="s">
        <v>6770</v>
      </c>
      <c r="F110" t="s">
        <v>6017</v>
      </c>
      <c r="H110">
        <v>609</v>
      </c>
      <c r="I110">
        <v>363</v>
      </c>
      <c r="J110">
        <v>245</v>
      </c>
      <c r="K110">
        <v>87</v>
      </c>
      <c r="L110">
        <v>32</v>
      </c>
      <c r="M110">
        <v>63</v>
      </c>
      <c r="N110">
        <v>31</v>
      </c>
      <c r="O110">
        <v>7</v>
      </c>
      <c r="P110">
        <v>118</v>
      </c>
      <c r="Q110">
        <v>9</v>
      </c>
      <c r="R110">
        <v>26</v>
      </c>
      <c r="S110">
        <v>5</v>
      </c>
      <c r="T110">
        <v>36</v>
      </c>
      <c r="U110">
        <v>158</v>
      </c>
      <c r="V110">
        <v>44</v>
      </c>
      <c r="W110" s="44">
        <f t="shared" si="8"/>
        <v>363</v>
      </c>
      <c r="X110" s="44">
        <f>IFERROR(VLOOKUP(A110,JR1GOA!A:I,9,FALSE),0)</f>
        <v>22</v>
      </c>
      <c r="Y110" s="44">
        <f>IFERROR(VLOOKUP(A110,JR1GOA!A:J,10,FALSE),0)</f>
        <v>14</v>
      </c>
      <c r="Z110" s="46">
        <f t="shared" si="9"/>
        <v>341</v>
      </c>
      <c r="AA110" s="49">
        <f>_xlfn.IFNA(VLOOKUP(F110,Preisliste!C$1:O$2687,13,FALSE),"fehlt in Preisliste")</f>
        <v>1873</v>
      </c>
      <c r="AB110" s="50">
        <f t="shared" si="10"/>
        <v>5.4926686217008793</v>
      </c>
      <c r="AD110" s="51">
        <f t="shared" si="14"/>
        <v>91958</v>
      </c>
      <c r="AE110" s="51">
        <f t="shared" si="11"/>
        <v>14441.699999999999</v>
      </c>
      <c r="AF110" s="52">
        <f t="shared" si="15"/>
        <v>174111.6</v>
      </c>
      <c r="AG110" s="53">
        <f t="shared" si="12"/>
        <v>86650.2</v>
      </c>
      <c r="AH110" s="53">
        <f t="shared" si="13"/>
        <v>260761.8</v>
      </c>
    </row>
    <row r="111" spans="1:34" x14ac:dyDescent="0.25">
      <c r="A111" t="s">
        <v>6163</v>
      </c>
      <c r="B111" t="s">
        <v>6564</v>
      </c>
      <c r="C111" t="s">
        <v>6562</v>
      </c>
      <c r="D111" t="s">
        <v>6567</v>
      </c>
      <c r="E111" t="s">
        <v>6743</v>
      </c>
      <c r="F111" t="s">
        <v>6162</v>
      </c>
      <c r="G111" t="s">
        <v>6744</v>
      </c>
      <c r="H111">
        <v>549</v>
      </c>
      <c r="I111">
        <v>393</v>
      </c>
      <c r="J111">
        <v>155</v>
      </c>
      <c r="K111">
        <v>11</v>
      </c>
      <c r="L111">
        <v>16</v>
      </c>
      <c r="M111">
        <v>45</v>
      </c>
      <c r="N111">
        <v>75</v>
      </c>
      <c r="O111">
        <v>163</v>
      </c>
      <c r="P111">
        <v>42</v>
      </c>
      <c r="Q111">
        <v>7</v>
      </c>
      <c r="R111">
        <v>95</v>
      </c>
      <c r="S111">
        <v>13</v>
      </c>
      <c r="T111">
        <v>2</v>
      </c>
      <c r="U111">
        <v>28</v>
      </c>
      <c r="V111">
        <v>29</v>
      </c>
      <c r="W111" s="44">
        <f t="shared" si="8"/>
        <v>393</v>
      </c>
      <c r="X111" s="44">
        <f>IFERROR(VLOOKUP(A111,JR1GOA!A:I,9,FALSE),0)</f>
        <v>28</v>
      </c>
      <c r="Y111" s="44">
        <f>IFERROR(VLOOKUP(A111,JR1GOA!A:J,10,FALSE),0)</f>
        <v>17</v>
      </c>
      <c r="Z111" s="46">
        <f t="shared" si="9"/>
        <v>365</v>
      </c>
      <c r="AA111" s="49">
        <f>_xlfn.IFNA(VLOOKUP(F111,Preisliste!C$1:O$2687,13,FALSE),"fehlt in Preisliste")</f>
        <v>2032</v>
      </c>
      <c r="AB111" s="50">
        <f t="shared" si="10"/>
        <v>5.5671232876712331</v>
      </c>
      <c r="AD111" s="51">
        <f t="shared" si="14"/>
        <v>92323</v>
      </c>
      <c r="AE111" s="51">
        <f t="shared" si="11"/>
        <v>14386.949999999999</v>
      </c>
      <c r="AF111" s="52">
        <f t="shared" si="15"/>
        <v>176143.6</v>
      </c>
      <c r="AG111" s="53">
        <f t="shared" si="12"/>
        <v>86321.7</v>
      </c>
      <c r="AH111" s="53">
        <f t="shared" si="13"/>
        <v>262465.3</v>
      </c>
    </row>
    <row r="112" spans="1:34" x14ac:dyDescent="0.25">
      <c r="A112" t="s">
        <v>6955</v>
      </c>
      <c r="B112" t="s">
        <v>6564</v>
      </c>
      <c r="C112" t="s">
        <v>6562</v>
      </c>
      <c r="D112" t="s">
        <v>6567</v>
      </c>
      <c r="E112" t="s">
        <v>6956</v>
      </c>
      <c r="F112" t="s">
        <v>4022</v>
      </c>
      <c r="H112">
        <v>346</v>
      </c>
      <c r="I112">
        <v>134</v>
      </c>
      <c r="J112">
        <v>212</v>
      </c>
      <c r="K112">
        <v>32</v>
      </c>
      <c r="L112">
        <v>4</v>
      </c>
      <c r="M112">
        <v>56</v>
      </c>
      <c r="N112">
        <v>7</v>
      </c>
      <c r="O112">
        <v>30</v>
      </c>
      <c r="P112">
        <v>43</v>
      </c>
      <c r="Q112">
        <v>48</v>
      </c>
      <c r="R112">
        <v>21</v>
      </c>
      <c r="S112">
        <v>7</v>
      </c>
      <c r="T112">
        <v>59</v>
      </c>
      <c r="U112">
        <v>31</v>
      </c>
      <c r="V112">
        <v>4</v>
      </c>
      <c r="W112" s="44">
        <f t="shared" si="8"/>
        <v>212</v>
      </c>
      <c r="X112" s="44">
        <f>IFERROR(VLOOKUP(A112,JR1GOA!A:I,9,FALSE),0)</f>
        <v>0</v>
      </c>
      <c r="Y112" s="44">
        <f>IFERROR(VLOOKUP(A112,JR1GOA!A:J,10,FALSE),0)</f>
        <v>0</v>
      </c>
      <c r="Z112" s="46">
        <f t="shared" si="9"/>
        <v>212</v>
      </c>
      <c r="AA112" s="49">
        <f>_xlfn.IFNA(VLOOKUP(F112,Preisliste!C$1:O$2687,13,FALSE),"fehlt in Preisliste")</f>
        <v>1194</v>
      </c>
      <c r="AB112" s="50">
        <f t="shared" si="10"/>
        <v>5.632075471698113</v>
      </c>
      <c r="AD112" s="51">
        <f t="shared" si="14"/>
        <v>92535</v>
      </c>
      <c r="AE112" s="51">
        <f t="shared" si="11"/>
        <v>14355.149999999998</v>
      </c>
      <c r="AF112" s="52">
        <f t="shared" si="15"/>
        <v>177337.60000000001</v>
      </c>
      <c r="AG112" s="53">
        <f t="shared" si="12"/>
        <v>86130.9</v>
      </c>
      <c r="AH112" s="53">
        <f t="shared" si="13"/>
        <v>263468.5</v>
      </c>
    </row>
    <row r="113" spans="1:34" x14ac:dyDescent="0.25">
      <c r="A113" t="s">
        <v>6687</v>
      </c>
      <c r="B113" t="s">
        <v>6564</v>
      </c>
      <c r="C113" t="s">
        <v>6562</v>
      </c>
      <c r="D113" t="s">
        <v>6567</v>
      </c>
      <c r="E113" t="s">
        <v>6688</v>
      </c>
      <c r="F113" t="s">
        <v>5944</v>
      </c>
      <c r="H113">
        <v>1718</v>
      </c>
      <c r="I113">
        <v>1182</v>
      </c>
      <c r="J113">
        <v>535</v>
      </c>
      <c r="K113">
        <v>283</v>
      </c>
      <c r="L113">
        <v>30</v>
      </c>
      <c r="M113">
        <v>35</v>
      </c>
      <c r="N113">
        <v>158</v>
      </c>
      <c r="O113">
        <v>48</v>
      </c>
      <c r="P113">
        <v>55</v>
      </c>
      <c r="Q113">
        <v>27</v>
      </c>
      <c r="R113">
        <v>259</v>
      </c>
      <c r="S113">
        <v>287</v>
      </c>
      <c r="T113">
        <v>400</v>
      </c>
      <c r="U113">
        <v>362</v>
      </c>
      <c r="V113">
        <v>7</v>
      </c>
      <c r="W113" s="44">
        <f t="shared" si="8"/>
        <v>1182</v>
      </c>
      <c r="X113" s="44">
        <f>IFERROR(VLOOKUP(A113,JR1GOA!A:I,9,FALSE),0)</f>
        <v>34</v>
      </c>
      <c r="Y113" s="44">
        <f>IFERROR(VLOOKUP(A113,JR1GOA!A:J,10,FALSE),0)</f>
        <v>9</v>
      </c>
      <c r="Z113" s="46">
        <f t="shared" si="9"/>
        <v>1148</v>
      </c>
      <c r="AA113" s="49">
        <f>_xlfn.IFNA(VLOOKUP(F113,Preisliste!C$1:O$2687,13,FALSE),"fehlt in Preisliste")</f>
        <v>6471</v>
      </c>
      <c r="AB113" s="50">
        <f t="shared" si="10"/>
        <v>5.6367595818815328</v>
      </c>
      <c r="AD113" s="51">
        <f t="shared" si="14"/>
        <v>93683</v>
      </c>
      <c r="AE113" s="51">
        <f t="shared" si="11"/>
        <v>14182.949999999999</v>
      </c>
      <c r="AF113" s="52">
        <f t="shared" si="15"/>
        <v>183808.6</v>
      </c>
      <c r="AG113" s="53">
        <f t="shared" si="12"/>
        <v>85097.7</v>
      </c>
      <c r="AH113" s="53">
        <f t="shared" si="13"/>
        <v>268906.3</v>
      </c>
    </row>
    <row r="114" spans="1:34" x14ac:dyDescent="0.25">
      <c r="A114" t="s">
        <v>4510</v>
      </c>
      <c r="B114" t="s">
        <v>6564</v>
      </c>
      <c r="C114" t="s">
        <v>6562</v>
      </c>
      <c r="D114" t="s">
        <v>6567</v>
      </c>
      <c r="E114" t="s">
        <v>6936</v>
      </c>
      <c r="F114" t="s">
        <v>4509</v>
      </c>
      <c r="H114">
        <v>250</v>
      </c>
      <c r="I114">
        <v>176</v>
      </c>
      <c r="J114">
        <v>72</v>
      </c>
      <c r="K114">
        <v>88</v>
      </c>
      <c r="L114">
        <v>1</v>
      </c>
      <c r="M114">
        <v>21</v>
      </c>
      <c r="N114">
        <v>10</v>
      </c>
      <c r="O114">
        <v>13</v>
      </c>
      <c r="P114">
        <v>5</v>
      </c>
      <c r="Q114">
        <v>3</v>
      </c>
      <c r="R114">
        <v>64</v>
      </c>
      <c r="S114">
        <v>44</v>
      </c>
      <c r="T114">
        <v>16</v>
      </c>
      <c r="U114">
        <v>14</v>
      </c>
      <c r="V114">
        <v>6</v>
      </c>
      <c r="W114" s="44">
        <f t="shared" si="8"/>
        <v>176</v>
      </c>
      <c r="X114" s="44">
        <f>IFERROR(VLOOKUP(A114,JR1GOA!A:I,9,FALSE),0)</f>
        <v>0</v>
      </c>
      <c r="Y114" s="44">
        <f>IFERROR(VLOOKUP(A114,JR1GOA!A:J,10,FALSE),0)</f>
        <v>0</v>
      </c>
      <c r="Z114" s="46">
        <f t="shared" si="9"/>
        <v>176</v>
      </c>
      <c r="AA114" s="49">
        <f>_xlfn.IFNA(VLOOKUP(F114,Preisliste!C$1:O$2687,13,FALSE),"fehlt in Preisliste")</f>
        <v>1005</v>
      </c>
      <c r="AB114" s="50">
        <f t="shared" si="10"/>
        <v>5.7102272727272725</v>
      </c>
      <c r="AD114" s="51">
        <f t="shared" si="14"/>
        <v>93859</v>
      </c>
      <c r="AE114" s="51">
        <f t="shared" si="11"/>
        <v>14156.549999999997</v>
      </c>
      <c r="AF114" s="52">
        <f t="shared" si="15"/>
        <v>184813.6</v>
      </c>
      <c r="AG114" s="53">
        <f t="shared" si="12"/>
        <v>84939.299999999988</v>
      </c>
      <c r="AH114" s="53">
        <f t="shared" si="13"/>
        <v>269752.90000000002</v>
      </c>
    </row>
    <row r="115" spans="1:34" x14ac:dyDescent="0.25">
      <c r="A115" t="s">
        <v>1689</v>
      </c>
      <c r="B115" t="s">
        <v>6564</v>
      </c>
      <c r="C115" t="s">
        <v>6562</v>
      </c>
      <c r="D115" t="s">
        <v>6567</v>
      </c>
      <c r="E115" t="s">
        <v>6732</v>
      </c>
      <c r="F115" t="s">
        <v>1688</v>
      </c>
      <c r="G115" t="s">
        <v>6733</v>
      </c>
      <c r="H115">
        <v>863</v>
      </c>
      <c r="I115">
        <v>553</v>
      </c>
      <c r="J115">
        <v>309</v>
      </c>
      <c r="K115">
        <v>122</v>
      </c>
      <c r="L115">
        <v>13</v>
      </c>
      <c r="M115">
        <v>145</v>
      </c>
      <c r="N115">
        <v>47</v>
      </c>
      <c r="O115">
        <v>92</v>
      </c>
      <c r="P115">
        <v>14</v>
      </c>
      <c r="Q115">
        <v>24</v>
      </c>
      <c r="R115">
        <v>45</v>
      </c>
      <c r="S115">
        <v>115</v>
      </c>
      <c r="T115">
        <v>70</v>
      </c>
      <c r="U115">
        <v>212</v>
      </c>
      <c r="V115">
        <v>13</v>
      </c>
      <c r="W115" s="44">
        <f t="shared" si="8"/>
        <v>553</v>
      </c>
      <c r="X115" s="44">
        <f>IFERROR(VLOOKUP(A115,JR1GOA!A:I,9,FALSE),0)</f>
        <v>47</v>
      </c>
      <c r="Y115" s="44">
        <f>IFERROR(VLOOKUP(A115,JR1GOA!A:J,10,FALSE),0)</f>
        <v>29</v>
      </c>
      <c r="Z115" s="46">
        <f t="shared" si="9"/>
        <v>506</v>
      </c>
      <c r="AA115" s="49">
        <f>_xlfn.IFNA(VLOOKUP(F115,Preisliste!C$1:O$2687,13,FALSE),"fehlt in Preisliste")</f>
        <v>2922</v>
      </c>
      <c r="AB115" s="50">
        <f t="shared" si="10"/>
        <v>5.7747035573122529</v>
      </c>
      <c r="AD115" s="51">
        <f t="shared" si="14"/>
        <v>94365</v>
      </c>
      <c r="AE115" s="51">
        <f t="shared" si="11"/>
        <v>14080.649999999998</v>
      </c>
      <c r="AF115" s="52">
        <f t="shared" si="15"/>
        <v>187735.6</v>
      </c>
      <c r="AG115" s="53">
        <f t="shared" si="12"/>
        <v>84483.9</v>
      </c>
      <c r="AH115" s="53">
        <f t="shared" si="13"/>
        <v>272219.5</v>
      </c>
    </row>
    <row r="116" spans="1:34" x14ac:dyDescent="0.25">
      <c r="A116" t="s">
        <v>907</v>
      </c>
      <c r="B116" t="s">
        <v>6564</v>
      </c>
      <c r="C116" t="s">
        <v>6562</v>
      </c>
      <c r="D116" t="s">
        <v>6567</v>
      </c>
      <c r="E116" t="s">
        <v>6692</v>
      </c>
      <c r="F116" t="s">
        <v>906</v>
      </c>
      <c r="G116" t="s">
        <v>6693</v>
      </c>
      <c r="H116">
        <v>1485</v>
      </c>
      <c r="I116">
        <v>754</v>
      </c>
      <c r="J116">
        <v>730</v>
      </c>
      <c r="K116">
        <v>15</v>
      </c>
      <c r="L116">
        <v>36</v>
      </c>
      <c r="M116">
        <v>84</v>
      </c>
      <c r="N116">
        <v>69</v>
      </c>
      <c r="O116">
        <v>97</v>
      </c>
      <c r="P116">
        <v>120</v>
      </c>
      <c r="Q116">
        <v>78</v>
      </c>
      <c r="R116">
        <v>126</v>
      </c>
      <c r="S116">
        <v>306</v>
      </c>
      <c r="T116">
        <v>50</v>
      </c>
      <c r="U116">
        <v>116</v>
      </c>
      <c r="V116">
        <v>79</v>
      </c>
      <c r="W116" s="44">
        <f t="shared" si="8"/>
        <v>754</v>
      </c>
      <c r="X116" s="44">
        <f>IFERROR(VLOOKUP(A116,JR1GOA!A:I,9,FALSE),0)</f>
        <v>23</v>
      </c>
      <c r="Y116" s="44">
        <f>IFERROR(VLOOKUP(A116,JR1GOA!A:J,10,FALSE),0)</f>
        <v>18</v>
      </c>
      <c r="Z116" s="46">
        <f t="shared" si="9"/>
        <v>731</v>
      </c>
      <c r="AA116" s="49">
        <f>_xlfn.IFNA(VLOOKUP(F116,Preisliste!C$1:O$2687,13,FALSE),"fehlt in Preisliste")</f>
        <v>4245</v>
      </c>
      <c r="AB116" s="50">
        <f t="shared" si="10"/>
        <v>5.8071135430916554</v>
      </c>
      <c r="AD116" s="51">
        <f t="shared" si="14"/>
        <v>95096</v>
      </c>
      <c r="AE116" s="51">
        <f t="shared" si="11"/>
        <v>13970.999999999998</v>
      </c>
      <c r="AF116" s="52">
        <f t="shared" si="15"/>
        <v>191980.6</v>
      </c>
      <c r="AG116" s="53">
        <f t="shared" si="12"/>
        <v>83825.999999999985</v>
      </c>
      <c r="AH116" s="53">
        <f t="shared" si="13"/>
        <v>275806.59999999998</v>
      </c>
    </row>
    <row r="117" spans="1:34" x14ac:dyDescent="0.25">
      <c r="A117" t="s">
        <v>1730</v>
      </c>
      <c r="B117" t="s">
        <v>6564</v>
      </c>
      <c r="C117" t="s">
        <v>6562</v>
      </c>
      <c r="D117" t="s">
        <v>6567</v>
      </c>
      <c r="E117" t="s">
        <v>6705</v>
      </c>
      <c r="F117" t="s">
        <v>1729</v>
      </c>
      <c r="G117" t="s">
        <v>6706</v>
      </c>
      <c r="H117">
        <v>1267</v>
      </c>
      <c r="I117">
        <v>741</v>
      </c>
      <c r="J117">
        <v>526</v>
      </c>
      <c r="K117">
        <v>105</v>
      </c>
      <c r="L117">
        <v>44</v>
      </c>
      <c r="M117">
        <v>73</v>
      </c>
      <c r="N117">
        <v>178</v>
      </c>
      <c r="O117">
        <v>228</v>
      </c>
      <c r="P117">
        <v>312</v>
      </c>
      <c r="Q117">
        <v>128</v>
      </c>
      <c r="R117">
        <v>26</v>
      </c>
      <c r="S117">
        <v>18</v>
      </c>
      <c r="T117">
        <v>34</v>
      </c>
      <c r="U117">
        <v>72</v>
      </c>
      <c r="V117">
        <v>163</v>
      </c>
      <c r="W117" s="44">
        <f t="shared" si="8"/>
        <v>741</v>
      </c>
      <c r="X117" s="44">
        <f>IFERROR(VLOOKUP(A117,JR1GOA!A:I,9,FALSE),0)</f>
        <v>171</v>
      </c>
      <c r="Y117" s="44">
        <f>IFERROR(VLOOKUP(A117,JR1GOA!A:J,10,FALSE),0)</f>
        <v>76</v>
      </c>
      <c r="Z117" s="46">
        <f t="shared" si="9"/>
        <v>570</v>
      </c>
      <c r="AA117" s="49">
        <f>_xlfn.IFNA(VLOOKUP(F117,Preisliste!C$1:O$2687,13,FALSE),"fehlt in Preisliste")</f>
        <v>3314</v>
      </c>
      <c r="AB117" s="50">
        <f t="shared" si="10"/>
        <v>5.8140350877192981</v>
      </c>
      <c r="AD117" s="51">
        <f t="shared" si="14"/>
        <v>95666</v>
      </c>
      <c r="AE117" s="51">
        <f t="shared" si="11"/>
        <v>13885.499999999998</v>
      </c>
      <c r="AF117" s="52">
        <f t="shared" si="15"/>
        <v>195294.6</v>
      </c>
      <c r="AG117" s="53">
        <f t="shared" si="12"/>
        <v>83312.999999999985</v>
      </c>
      <c r="AH117" s="53">
        <f t="shared" si="13"/>
        <v>278607.59999999998</v>
      </c>
    </row>
    <row r="118" spans="1:34" x14ac:dyDescent="0.25">
      <c r="A118" t="s">
        <v>7435</v>
      </c>
      <c r="B118" t="s">
        <v>6564</v>
      </c>
      <c r="C118" t="s">
        <v>6562</v>
      </c>
      <c r="D118" t="s">
        <v>6567</v>
      </c>
      <c r="E118" t="s">
        <v>7436</v>
      </c>
      <c r="F118" t="s">
        <v>6531</v>
      </c>
      <c r="H118">
        <v>62</v>
      </c>
      <c r="I118">
        <v>0</v>
      </c>
      <c r="J118">
        <v>62</v>
      </c>
      <c r="K118">
        <v>24</v>
      </c>
      <c r="L118">
        <v>6</v>
      </c>
      <c r="M118">
        <v>1</v>
      </c>
      <c r="N118">
        <v>4</v>
      </c>
      <c r="O118">
        <v>19</v>
      </c>
      <c r="P118">
        <v>1</v>
      </c>
      <c r="Q118">
        <v>2</v>
      </c>
      <c r="R118">
        <v>0</v>
      </c>
      <c r="S118">
        <v>1</v>
      </c>
      <c r="T118">
        <v>0</v>
      </c>
      <c r="U118">
        <v>0</v>
      </c>
      <c r="V118">
        <v>2</v>
      </c>
      <c r="W118" s="44">
        <f t="shared" si="8"/>
        <v>62</v>
      </c>
      <c r="X118" s="44">
        <f>IFERROR(VLOOKUP(A118,JR1GOA!A:I,9,FALSE),0)</f>
        <v>0</v>
      </c>
      <c r="Y118" s="44">
        <f>IFERROR(VLOOKUP(A118,JR1GOA!A:J,10,FALSE),0)</f>
        <v>0</v>
      </c>
      <c r="Z118" s="46">
        <f t="shared" si="9"/>
        <v>62</v>
      </c>
      <c r="AA118" s="49">
        <f>_xlfn.IFNA(VLOOKUP(F118,Preisliste!C$1:O$2687,13,FALSE),"fehlt in Preisliste")</f>
        <v>362</v>
      </c>
      <c r="AB118" s="50">
        <f t="shared" si="10"/>
        <v>5.838709677419355</v>
      </c>
      <c r="AD118" s="51">
        <f t="shared" si="14"/>
        <v>95728</v>
      </c>
      <c r="AE118" s="51">
        <f t="shared" si="11"/>
        <v>13876.199999999999</v>
      </c>
      <c r="AF118" s="52">
        <f t="shared" si="15"/>
        <v>195656.6</v>
      </c>
      <c r="AG118" s="53">
        <f t="shared" si="12"/>
        <v>83257.2</v>
      </c>
      <c r="AH118" s="53">
        <f t="shared" si="13"/>
        <v>278913.8</v>
      </c>
    </row>
    <row r="119" spans="1:34" x14ac:dyDescent="0.25">
      <c r="A119" t="s">
        <v>3896</v>
      </c>
      <c r="B119" t="s">
        <v>6564</v>
      </c>
      <c r="C119" t="s">
        <v>6562</v>
      </c>
      <c r="D119" t="s">
        <v>6567</v>
      </c>
      <c r="E119" t="s">
        <v>6727</v>
      </c>
      <c r="F119" t="s">
        <v>3895</v>
      </c>
      <c r="H119">
        <v>1026</v>
      </c>
      <c r="I119">
        <v>697</v>
      </c>
      <c r="J119">
        <v>327</v>
      </c>
      <c r="K119">
        <v>62</v>
      </c>
      <c r="L119">
        <v>11</v>
      </c>
      <c r="M119">
        <v>236</v>
      </c>
      <c r="N119">
        <v>145</v>
      </c>
      <c r="O119">
        <v>62</v>
      </c>
      <c r="P119">
        <v>27</v>
      </c>
      <c r="Q119">
        <v>13</v>
      </c>
      <c r="R119">
        <v>162</v>
      </c>
      <c r="S119">
        <v>28</v>
      </c>
      <c r="T119">
        <v>41</v>
      </c>
      <c r="U119">
        <v>114</v>
      </c>
      <c r="V119">
        <v>162</v>
      </c>
      <c r="W119" s="44">
        <f t="shared" si="8"/>
        <v>697</v>
      </c>
      <c r="X119" s="44">
        <f>IFERROR(VLOOKUP(A119,JR1GOA!A:I,9,FALSE),0)</f>
        <v>5</v>
      </c>
      <c r="Y119" s="44">
        <f>IFERROR(VLOOKUP(A119,JR1GOA!A:J,10,FALSE),0)</f>
        <v>5</v>
      </c>
      <c r="Z119" s="46">
        <f t="shared" si="9"/>
        <v>692</v>
      </c>
      <c r="AA119" s="49">
        <f>_xlfn.IFNA(VLOOKUP(F119,Preisliste!C$1:O$2687,13,FALSE),"fehlt in Preisliste")</f>
        <v>4066</v>
      </c>
      <c r="AB119" s="50">
        <f t="shared" si="10"/>
        <v>5.8757225433526008</v>
      </c>
      <c r="AD119" s="51">
        <f t="shared" si="14"/>
        <v>96420</v>
      </c>
      <c r="AE119" s="51">
        <f t="shared" si="11"/>
        <v>13772.399999999998</v>
      </c>
      <c r="AF119" s="52">
        <f t="shared" si="15"/>
        <v>199722.6</v>
      </c>
      <c r="AG119" s="53">
        <f t="shared" si="12"/>
        <v>82634.399999999994</v>
      </c>
      <c r="AH119" s="53">
        <f t="shared" si="13"/>
        <v>282357</v>
      </c>
    </row>
    <row r="120" spans="1:34" x14ac:dyDescent="0.25">
      <c r="A120" t="s">
        <v>3642</v>
      </c>
      <c r="B120" t="s">
        <v>6564</v>
      </c>
      <c r="C120" t="s">
        <v>6562</v>
      </c>
      <c r="D120" t="s">
        <v>6567</v>
      </c>
      <c r="E120" t="s">
        <v>6995</v>
      </c>
      <c r="F120" t="s">
        <v>3641</v>
      </c>
      <c r="G120" t="s">
        <v>6996</v>
      </c>
      <c r="H120">
        <v>196</v>
      </c>
      <c r="I120">
        <v>67</v>
      </c>
      <c r="J120">
        <v>129</v>
      </c>
      <c r="K120">
        <v>79</v>
      </c>
      <c r="L120">
        <v>23</v>
      </c>
      <c r="M120">
        <v>3</v>
      </c>
      <c r="N120">
        <v>0</v>
      </c>
      <c r="O120">
        <v>9</v>
      </c>
      <c r="P120">
        <v>8</v>
      </c>
      <c r="Q120">
        <v>1</v>
      </c>
      <c r="R120">
        <v>27</v>
      </c>
      <c r="S120">
        <v>6</v>
      </c>
      <c r="T120">
        <v>15</v>
      </c>
      <c r="U120">
        <v>8</v>
      </c>
      <c r="V120">
        <v>23</v>
      </c>
      <c r="W120" s="44">
        <f t="shared" si="8"/>
        <v>129</v>
      </c>
      <c r="X120" s="44">
        <f>IFERROR(VLOOKUP(A120,JR1GOA!A:I,9,FALSE),0)</f>
        <v>4</v>
      </c>
      <c r="Y120" s="44">
        <f>IFERROR(VLOOKUP(A120,JR1GOA!A:J,10,FALSE),0)</f>
        <v>0</v>
      </c>
      <c r="Z120" s="46">
        <f t="shared" si="9"/>
        <v>125</v>
      </c>
      <c r="AA120" s="49">
        <f>_xlfn.IFNA(VLOOKUP(F120,Preisliste!C$1:O$2687,13,FALSE),"fehlt in Preisliste")</f>
        <v>737</v>
      </c>
      <c r="AB120" s="50">
        <f t="shared" si="10"/>
        <v>5.8959999999999999</v>
      </c>
      <c r="AD120" s="51">
        <f t="shared" si="14"/>
        <v>96545</v>
      </c>
      <c r="AE120" s="51">
        <f t="shared" si="11"/>
        <v>13753.649999999998</v>
      </c>
      <c r="AF120" s="52">
        <f t="shared" si="15"/>
        <v>200459.6</v>
      </c>
      <c r="AG120" s="53">
        <f t="shared" si="12"/>
        <v>82521.899999999994</v>
      </c>
      <c r="AH120" s="53">
        <f t="shared" si="13"/>
        <v>282981.5</v>
      </c>
    </row>
    <row r="121" spans="1:34" x14ac:dyDescent="0.25">
      <c r="A121" t="s">
        <v>6932</v>
      </c>
      <c r="B121" t="s">
        <v>6564</v>
      </c>
      <c r="C121" t="s">
        <v>6562</v>
      </c>
      <c r="D121" t="s">
        <v>6567</v>
      </c>
      <c r="E121" t="s">
        <v>6933</v>
      </c>
      <c r="F121" t="s">
        <v>5929</v>
      </c>
      <c r="G121" t="s">
        <v>6934</v>
      </c>
      <c r="H121">
        <v>306</v>
      </c>
      <c r="I121">
        <v>170</v>
      </c>
      <c r="J121">
        <v>135</v>
      </c>
      <c r="K121">
        <v>22</v>
      </c>
      <c r="L121">
        <v>8</v>
      </c>
      <c r="M121">
        <v>154</v>
      </c>
      <c r="N121">
        <v>19</v>
      </c>
      <c r="O121">
        <v>5</v>
      </c>
      <c r="P121">
        <v>5</v>
      </c>
      <c r="Q121">
        <v>21</v>
      </c>
      <c r="R121">
        <v>33</v>
      </c>
      <c r="S121">
        <v>20</v>
      </c>
      <c r="T121">
        <v>12</v>
      </c>
      <c r="U121">
        <v>9</v>
      </c>
      <c r="V121">
        <v>8</v>
      </c>
      <c r="W121" s="44">
        <f t="shared" si="8"/>
        <v>170</v>
      </c>
      <c r="X121" s="44">
        <f>IFERROR(VLOOKUP(A121,JR1GOA!A:I,9,FALSE),0)</f>
        <v>0</v>
      </c>
      <c r="Y121" s="44">
        <f>IFERROR(VLOOKUP(A121,JR1GOA!A:J,10,FALSE),0)</f>
        <v>0</v>
      </c>
      <c r="Z121" s="46">
        <f t="shared" si="9"/>
        <v>170</v>
      </c>
      <c r="AA121" s="49">
        <f>_xlfn.IFNA(VLOOKUP(F121,Preisliste!C$1:O$2687,13,FALSE),"fehlt in Preisliste")</f>
        <v>1005</v>
      </c>
      <c r="AB121" s="50">
        <f t="shared" si="10"/>
        <v>5.9117647058823533</v>
      </c>
      <c r="AD121" s="51">
        <f t="shared" si="14"/>
        <v>96715</v>
      </c>
      <c r="AE121" s="51">
        <f t="shared" si="11"/>
        <v>13728.149999999998</v>
      </c>
      <c r="AF121" s="52">
        <f t="shared" si="15"/>
        <v>201464.6</v>
      </c>
      <c r="AG121" s="53">
        <f t="shared" si="12"/>
        <v>82368.899999999994</v>
      </c>
      <c r="AH121" s="53">
        <f t="shared" si="13"/>
        <v>283833.5</v>
      </c>
    </row>
    <row r="122" spans="1:34" x14ac:dyDescent="0.25">
      <c r="A122" t="s">
        <v>6375</v>
      </c>
      <c r="B122" t="s">
        <v>6564</v>
      </c>
      <c r="C122" t="s">
        <v>6562</v>
      </c>
      <c r="D122" t="s">
        <v>6567</v>
      </c>
      <c r="E122" t="s">
        <v>6734</v>
      </c>
      <c r="F122" t="s">
        <v>6374</v>
      </c>
      <c r="G122" t="s">
        <v>6735</v>
      </c>
      <c r="H122">
        <v>875</v>
      </c>
      <c r="I122">
        <v>560</v>
      </c>
      <c r="J122">
        <v>315</v>
      </c>
      <c r="K122">
        <v>10</v>
      </c>
      <c r="L122">
        <v>16</v>
      </c>
      <c r="M122">
        <v>18</v>
      </c>
      <c r="N122">
        <v>28</v>
      </c>
      <c r="O122">
        <v>14</v>
      </c>
      <c r="P122">
        <v>183</v>
      </c>
      <c r="Q122">
        <v>25</v>
      </c>
      <c r="R122">
        <v>11</v>
      </c>
      <c r="S122">
        <v>214</v>
      </c>
      <c r="T122">
        <v>166</v>
      </c>
      <c r="U122">
        <v>78</v>
      </c>
      <c r="V122">
        <v>321</v>
      </c>
      <c r="W122" s="44">
        <f t="shared" si="8"/>
        <v>560</v>
      </c>
      <c r="X122" s="44">
        <f>IFERROR(VLOOKUP(A122,JR1GOA!A:I,9,FALSE),0)</f>
        <v>19</v>
      </c>
      <c r="Y122" s="44">
        <f>IFERROR(VLOOKUP(A122,JR1GOA!A:J,10,FALSE),0)</f>
        <v>11</v>
      </c>
      <c r="Z122" s="46">
        <f t="shared" si="9"/>
        <v>541</v>
      </c>
      <c r="AA122" s="49">
        <f>_xlfn.IFNA(VLOOKUP(F122,Preisliste!C$1:O$2687,13,FALSE),"fehlt in Preisliste")</f>
        <v>3222</v>
      </c>
      <c r="AB122" s="50">
        <f t="shared" si="10"/>
        <v>5.9556377079482443</v>
      </c>
      <c r="AD122" s="51">
        <f t="shared" si="14"/>
        <v>97256</v>
      </c>
      <c r="AE122" s="51">
        <f t="shared" si="11"/>
        <v>13646.999999999998</v>
      </c>
      <c r="AF122" s="52">
        <f t="shared" si="15"/>
        <v>204686.6</v>
      </c>
      <c r="AG122" s="53">
        <f t="shared" si="12"/>
        <v>81881.999999999985</v>
      </c>
      <c r="AH122" s="53">
        <f t="shared" si="13"/>
        <v>286568.59999999998</v>
      </c>
    </row>
    <row r="123" spans="1:34" x14ac:dyDescent="0.25">
      <c r="A123" t="s">
        <v>2225</v>
      </c>
      <c r="B123" t="s">
        <v>6564</v>
      </c>
      <c r="C123" t="s">
        <v>6562</v>
      </c>
      <c r="D123" t="s">
        <v>6567</v>
      </c>
      <c r="E123" t="s">
        <v>6845</v>
      </c>
      <c r="F123" t="s">
        <v>2224</v>
      </c>
      <c r="G123" t="s">
        <v>6846</v>
      </c>
      <c r="H123">
        <v>457</v>
      </c>
      <c r="I123">
        <v>126</v>
      </c>
      <c r="J123">
        <v>331</v>
      </c>
      <c r="K123">
        <v>18</v>
      </c>
      <c r="L123">
        <v>45</v>
      </c>
      <c r="M123">
        <v>18</v>
      </c>
      <c r="N123">
        <v>12</v>
      </c>
      <c r="O123">
        <v>22</v>
      </c>
      <c r="P123">
        <v>35</v>
      </c>
      <c r="Q123">
        <v>10</v>
      </c>
      <c r="R123">
        <v>28</v>
      </c>
      <c r="S123">
        <v>86</v>
      </c>
      <c r="T123">
        <v>131</v>
      </c>
      <c r="U123">
        <v>21</v>
      </c>
      <c r="V123">
        <v>13</v>
      </c>
      <c r="W123" s="44">
        <f t="shared" si="8"/>
        <v>331</v>
      </c>
      <c r="X123" s="44">
        <f>IFERROR(VLOOKUP(A123,JR1GOA!A:I,9,FALSE),0)</f>
        <v>2</v>
      </c>
      <c r="Y123" s="44">
        <f>IFERROR(VLOOKUP(A123,JR1GOA!A:J,10,FALSE),0)</f>
        <v>2</v>
      </c>
      <c r="Z123" s="46">
        <f t="shared" si="9"/>
        <v>329</v>
      </c>
      <c r="AA123" s="49">
        <f>_xlfn.IFNA(VLOOKUP(F123,Preisliste!C$1:O$2687,13,FALSE),"fehlt in Preisliste")</f>
        <v>1964</v>
      </c>
      <c r="AB123" s="50">
        <f t="shared" si="10"/>
        <v>5.9696048632218845</v>
      </c>
      <c r="AD123" s="51">
        <f t="shared" si="14"/>
        <v>97585</v>
      </c>
      <c r="AE123" s="51">
        <f t="shared" si="11"/>
        <v>13597.649999999998</v>
      </c>
      <c r="AF123" s="52">
        <f t="shared" si="15"/>
        <v>206650.6</v>
      </c>
      <c r="AG123" s="53">
        <f t="shared" si="12"/>
        <v>81585.899999999994</v>
      </c>
      <c r="AH123" s="53">
        <f t="shared" si="13"/>
        <v>288236.5</v>
      </c>
    </row>
    <row r="124" spans="1:34" x14ac:dyDescent="0.25">
      <c r="A124" t="s">
        <v>5860</v>
      </c>
      <c r="B124" t="s">
        <v>6564</v>
      </c>
      <c r="C124" t="s">
        <v>6562</v>
      </c>
      <c r="D124" t="s">
        <v>6567</v>
      </c>
      <c r="E124" t="s">
        <v>6719</v>
      </c>
      <c r="F124" t="s">
        <v>5859</v>
      </c>
      <c r="H124">
        <v>1254</v>
      </c>
      <c r="I124">
        <v>819</v>
      </c>
      <c r="J124">
        <v>434</v>
      </c>
      <c r="K124">
        <v>149</v>
      </c>
      <c r="L124">
        <v>154</v>
      </c>
      <c r="M124">
        <v>456</v>
      </c>
      <c r="N124">
        <v>64</v>
      </c>
      <c r="O124">
        <v>14</v>
      </c>
      <c r="P124">
        <v>190</v>
      </c>
      <c r="Q124">
        <v>64</v>
      </c>
      <c r="R124">
        <v>11</v>
      </c>
      <c r="S124">
        <v>57</v>
      </c>
      <c r="T124">
        <v>103</v>
      </c>
      <c r="U124">
        <v>122</v>
      </c>
      <c r="V124">
        <v>9</v>
      </c>
      <c r="W124" s="44">
        <f t="shared" si="8"/>
        <v>819</v>
      </c>
      <c r="X124" s="44">
        <f>IFERROR(VLOOKUP(A124,JR1GOA!A:I,9,FALSE),0)</f>
        <v>3</v>
      </c>
      <c r="Y124" s="44">
        <f>IFERROR(VLOOKUP(A124,JR1GOA!A:J,10,FALSE),0)</f>
        <v>0</v>
      </c>
      <c r="Z124" s="46">
        <f t="shared" si="9"/>
        <v>816</v>
      </c>
      <c r="AA124" s="49">
        <f>_xlfn.IFNA(VLOOKUP(F124,Preisliste!C$1:O$2687,13,FALSE),"fehlt in Preisliste")</f>
        <v>4902</v>
      </c>
      <c r="AB124" s="50">
        <f t="shared" si="10"/>
        <v>6.007352941176471</v>
      </c>
      <c r="AD124" s="51">
        <f t="shared" si="14"/>
        <v>98401</v>
      </c>
      <c r="AE124" s="51">
        <f t="shared" si="11"/>
        <v>13475.249999999998</v>
      </c>
      <c r="AF124" s="52">
        <f t="shared" si="15"/>
        <v>211552.6</v>
      </c>
      <c r="AG124" s="53">
        <f t="shared" si="12"/>
        <v>80851.499999999985</v>
      </c>
      <c r="AH124" s="53">
        <f t="shared" si="13"/>
        <v>292404.09999999998</v>
      </c>
    </row>
    <row r="125" spans="1:34" x14ac:dyDescent="0.25">
      <c r="A125" t="s">
        <v>7080</v>
      </c>
      <c r="B125" t="s">
        <v>6564</v>
      </c>
      <c r="C125" t="s">
        <v>6562</v>
      </c>
      <c r="D125" t="s">
        <v>6567</v>
      </c>
      <c r="E125" t="s">
        <v>7081</v>
      </c>
      <c r="F125" t="s">
        <v>2376</v>
      </c>
      <c r="H125">
        <v>259</v>
      </c>
      <c r="I125">
        <v>153</v>
      </c>
      <c r="J125">
        <v>106</v>
      </c>
      <c r="K125">
        <v>19</v>
      </c>
      <c r="L125">
        <v>7</v>
      </c>
      <c r="M125">
        <v>21</v>
      </c>
      <c r="N125">
        <v>100</v>
      </c>
      <c r="O125">
        <v>1</v>
      </c>
      <c r="P125">
        <v>21</v>
      </c>
      <c r="Q125">
        <v>13</v>
      </c>
      <c r="R125">
        <v>57</v>
      </c>
      <c r="S125">
        <v>19</v>
      </c>
      <c r="T125">
        <v>12</v>
      </c>
      <c r="U125">
        <v>1</v>
      </c>
      <c r="V125">
        <v>10</v>
      </c>
      <c r="W125" s="44">
        <f t="shared" si="8"/>
        <v>153</v>
      </c>
      <c r="X125" s="44">
        <f>IFERROR(VLOOKUP(A125,JR1GOA!A:I,9,FALSE),0)</f>
        <v>0</v>
      </c>
      <c r="Y125" s="44">
        <f>IFERROR(VLOOKUP(A125,JR1GOA!A:J,10,FALSE),0)</f>
        <v>0</v>
      </c>
      <c r="Z125" s="46">
        <f t="shared" si="9"/>
        <v>153</v>
      </c>
      <c r="AA125" s="49">
        <f>_xlfn.IFNA(VLOOKUP(F125,Preisliste!C$1:O$2687,13,FALSE),"fehlt in Preisliste")</f>
        <v>920</v>
      </c>
      <c r="AB125" s="50">
        <f t="shared" si="10"/>
        <v>6.0130718954248366</v>
      </c>
      <c r="AD125" s="51">
        <f t="shared" si="14"/>
        <v>98554</v>
      </c>
      <c r="AE125" s="51">
        <f t="shared" si="11"/>
        <v>13452.3</v>
      </c>
      <c r="AF125" s="52">
        <f t="shared" si="15"/>
        <v>212472.6</v>
      </c>
      <c r="AG125" s="53">
        <f t="shared" si="12"/>
        <v>80713.799999999988</v>
      </c>
      <c r="AH125" s="53">
        <f t="shared" si="13"/>
        <v>293186.40000000002</v>
      </c>
    </row>
    <row r="126" spans="1:34" x14ac:dyDescent="0.25">
      <c r="A126" t="s">
        <v>1800</v>
      </c>
      <c r="B126" t="s">
        <v>6564</v>
      </c>
      <c r="C126" t="s">
        <v>6562</v>
      </c>
      <c r="D126" t="s">
        <v>6567</v>
      </c>
      <c r="E126" t="s">
        <v>7017</v>
      </c>
      <c r="F126" t="s">
        <v>1799</v>
      </c>
      <c r="H126">
        <v>294</v>
      </c>
      <c r="I126">
        <v>179</v>
      </c>
      <c r="J126">
        <v>113</v>
      </c>
      <c r="K126">
        <v>36</v>
      </c>
      <c r="L126">
        <v>12</v>
      </c>
      <c r="M126">
        <v>40</v>
      </c>
      <c r="N126">
        <v>3</v>
      </c>
      <c r="O126">
        <v>3</v>
      </c>
      <c r="P126">
        <v>28</v>
      </c>
      <c r="Q126">
        <v>1</v>
      </c>
      <c r="R126">
        <v>16</v>
      </c>
      <c r="S126">
        <v>31</v>
      </c>
      <c r="T126">
        <v>13</v>
      </c>
      <c r="U126">
        <v>57</v>
      </c>
      <c r="V126">
        <v>7</v>
      </c>
      <c r="W126" s="44">
        <f t="shared" si="8"/>
        <v>179</v>
      </c>
      <c r="X126" s="44">
        <f>IFERROR(VLOOKUP(A126,JR1GOA!A:I,9,FALSE),0)</f>
        <v>4</v>
      </c>
      <c r="Y126" s="44">
        <f>IFERROR(VLOOKUP(A126,JR1GOA!A:J,10,FALSE),0)</f>
        <v>3</v>
      </c>
      <c r="Z126" s="46">
        <f t="shared" si="9"/>
        <v>175</v>
      </c>
      <c r="AA126" s="49">
        <f>_xlfn.IFNA(VLOOKUP(F126,Preisliste!C$1:O$2687,13,FALSE),"fehlt in Preisliste")</f>
        <v>1073</v>
      </c>
      <c r="AB126" s="50">
        <f t="shared" si="10"/>
        <v>6.1314285714285717</v>
      </c>
      <c r="AD126" s="51">
        <f t="shared" si="14"/>
        <v>98729</v>
      </c>
      <c r="AE126" s="51">
        <f t="shared" si="11"/>
        <v>13426.05</v>
      </c>
      <c r="AF126" s="52">
        <f t="shared" si="15"/>
        <v>213545.60000000001</v>
      </c>
      <c r="AG126" s="53">
        <f t="shared" si="12"/>
        <v>80556.299999999988</v>
      </c>
      <c r="AH126" s="53">
        <f t="shared" si="13"/>
        <v>294101.90000000002</v>
      </c>
    </row>
    <row r="127" spans="1:34" x14ac:dyDescent="0.25">
      <c r="A127" t="s">
        <v>2325</v>
      </c>
      <c r="B127" t="s">
        <v>6564</v>
      </c>
      <c r="C127" t="s">
        <v>6562</v>
      </c>
      <c r="D127" t="s">
        <v>6567</v>
      </c>
      <c r="E127" t="s">
        <v>7879</v>
      </c>
      <c r="F127" t="s">
        <v>2324</v>
      </c>
      <c r="H127">
        <v>30</v>
      </c>
      <c r="I127">
        <v>22</v>
      </c>
      <c r="J127">
        <v>7</v>
      </c>
      <c r="K127">
        <v>5</v>
      </c>
      <c r="L127">
        <v>0</v>
      </c>
      <c r="M127">
        <v>2</v>
      </c>
      <c r="N127">
        <v>1</v>
      </c>
      <c r="O127">
        <v>0</v>
      </c>
      <c r="P127">
        <v>4</v>
      </c>
      <c r="Q127">
        <v>1</v>
      </c>
      <c r="R127">
        <v>0</v>
      </c>
      <c r="S127">
        <v>0</v>
      </c>
      <c r="T127">
        <v>1</v>
      </c>
      <c r="U127">
        <v>3</v>
      </c>
      <c r="V127">
        <v>0</v>
      </c>
      <c r="W127" s="44">
        <f t="shared" si="8"/>
        <v>22</v>
      </c>
      <c r="X127" s="44">
        <f>IFERROR(VLOOKUP(A127,JR1GOA!A:I,9,FALSE),0)</f>
        <v>0</v>
      </c>
      <c r="Y127" s="44">
        <f>IFERROR(VLOOKUP(A127,JR1GOA!A:J,10,FALSE),0)</f>
        <v>0</v>
      </c>
      <c r="Z127" s="46">
        <f t="shared" si="9"/>
        <v>22</v>
      </c>
      <c r="AA127" s="49">
        <f>_xlfn.IFNA(VLOOKUP(F127,Preisliste!C$1:O$2687,13,FALSE),"fehlt in Preisliste")</f>
        <v>135</v>
      </c>
      <c r="AB127" s="50">
        <f t="shared" si="10"/>
        <v>6.1363636363636367</v>
      </c>
      <c r="AD127" s="51">
        <f t="shared" si="14"/>
        <v>98751</v>
      </c>
      <c r="AE127" s="51">
        <f t="shared" si="11"/>
        <v>13422.749999999998</v>
      </c>
      <c r="AF127" s="52">
        <f t="shared" si="15"/>
        <v>213680.6</v>
      </c>
      <c r="AG127" s="53">
        <f t="shared" si="12"/>
        <v>80536.499999999985</v>
      </c>
      <c r="AH127" s="53">
        <f t="shared" si="13"/>
        <v>294217.09999999998</v>
      </c>
    </row>
    <row r="128" spans="1:34" x14ac:dyDescent="0.25">
      <c r="A128" t="s">
        <v>5863</v>
      </c>
      <c r="B128" t="s">
        <v>6564</v>
      </c>
      <c r="C128" t="s">
        <v>6562</v>
      </c>
      <c r="D128" t="s">
        <v>6567</v>
      </c>
      <c r="E128" t="s">
        <v>6668</v>
      </c>
      <c r="F128" t="s">
        <v>5862</v>
      </c>
      <c r="H128">
        <v>2187</v>
      </c>
      <c r="I128">
        <v>1372</v>
      </c>
      <c r="J128">
        <v>814</v>
      </c>
      <c r="K128">
        <v>108</v>
      </c>
      <c r="L128">
        <v>340</v>
      </c>
      <c r="M128">
        <v>129</v>
      </c>
      <c r="N128">
        <v>112</v>
      </c>
      <c r="O128">
        <v>403</v>
      </c>
      <c r="P128">
        <v>73</v>
      </c>
      <c r="Q128">
        <v>278</v>
      </c>
      <c r="R128">
        <v>159</v>
      </c>
      <c r="S128">
        <v>61</v>
      </c>
      <c r="T128">
        <v>346</v>
      </c>
      <c r="U128">
        <v>55</v>
      </c>
      <c r="V128">
        <v>62</v>
      </c>
      <c r="W128" s="44">
        <f t="shared" si="8"/>
        <v>1372</v>
      </c>
      <c r="X128" s="44">
        <f>IFERROR(VLOOKUP(A128,JR1GOA!A:I,9,FALSE),0)</f>
        <v>42</v>
      </c>
      <c r="Y128" s="44">
        <f>IFERROR(VLOOKUP(A128,JR1GOA!A:J,10,FALSE),0)</f>
        <v>23</v>
      </c>
      <c r="Z128" s="46">
        <f t="shared" si="9"/>
        <v>1330</v>
      </c>
      <c r="AA128" s="49">
        <f>_xlfn.IFNA(VLOOKUP(F128,Preisliste!C$1:O$2687,13,FALSE),"fehlt in Preisliste")</f>
        <v>8230</v>
      </c>
      <c r="AB128" s="50">
        <f t="shared" si="10"/>
        <v>6.1879699248120303</v>
      </c>
      <c r="AD128" s="51">
        <f t="shared" si="14"/>
        <v>100081</v>
      </c>
      <c r="AE128" s="51">
        <f t="shared" si="11"/>
        <v>13223.249999999998</v>
      </c>
      <c r="AF128" s="52">
        <f t="shared" si="15"/>
        <v>221910.6</v>
      </c>
      <c r="AG128" s="53">
        <f t="shared" si="12"/>
        <v>79339.499999999985</v>
      </c>
      <c r="AH128" s="53">
        <f t="shared" si="13"/>
        <v>301250.09999999998</v>
      </c>
    </row>
    <row r="129" spans="1:34" x14ac:dyDescent="0.25">
      <c r="A129" t="s">
        <v>3189</v>
      </c>
      <c r="B129" t="s">
        <v>6564</v>
      </c>
      <c r="C129" t="s">
        <v>6562</v>
      </c>
      <c r="D129" t="s">
        <v>6567</v>
      </c>
      <c r="E129" t="s">
        <v>6773</v>
      </c>
      <c r="F129" t="s">
        <v>3188</v>
      </c>
      <c r="H129">
        <v>635</v>
      </c>
      <c r="I129">
        <v>354</v>
      </c>
      <c r="J129">
        <v>281</v>
      </c>
      <c r="K129">
        <v>262</v>
      </c>
      <c r="L129">
        <v>157</v>
      </c>
      <c r="M129">
        <v>163</v>
      </c>
      <c r="N129">
        <v>28</v>
      </c>
      <c r="O129">
        <v>15</v>
      </c>
      <c r="P129">
        <v>22</v>
      </c>
      <c r="Q129">
        <v>21</v>
      </c>
      <c r="R129">
        <v>57</v>
      </c>
      <c r="S129">
        <v>40</v>
      </c>
      <c r="T129">
        <v>8</v>
      </c>
      <c r="U129">
        <v>8</v>
      </c>
      <c r="V129">
        <v>7</v>
      </c>
      <c r="W129" s="44">
        <f t="shared" si="8"/>
        <v>354</v>
      </c>
      <c r="X129" s="44">
        <f>IFERROR(VLOOKUP(A129,JR1GOA!A:I,9,FALSE),0)</f>
        <v>4</v>
      </c>
      <c r="Y129" s="44">
        <f>IFERROR(VLOOKUP(A129,JR1GOA!A:J,10,FALSE),0)</f>
        <v>0</v>
      </c>
      <c r="Z129" s="46">
        <f t="shared" si="9"/>
        <v>350</v>
      </c>
      <c r="AA129" s="49">
        <f>_xlfn.IFNA(VLOOKUP(F129,Preisliste!C$1:O$2687,13,FALSE),"fehlt in Preisliste")</f>
        <v>2180</v>
      </c>
      <c r="AB129" s="50">
        <f t="shared" si="10"/>
        <v>6.2285714285714286</v>
      </c>
      <c r="AD129" s="51">
        <f t="shared" si="14"/>
        <v>100431</v>
      </c>
      <c r="AE129" s="51">
        <f t="shared" si="11"/>
        <v>13170.749999999998</v>
      </c>
      <c r="AF129" s="52">
        <f t="shared" si="15"/>
        <v>224090.6</v>
      </c>
      <c r="AG129" s="53">
        <f t="shared" si="12"/>
        <v>79024.499999999985</v>
      </c>
      <c r="AH129" s="53">
        <f t="shared" si="13"/>
        <v>303115.09999999998</v>
      </c>
    </row>
    <row r="130" spans="1:34" x14ac:dyDescent="0.25">
      <c r="A130" t="s">
        <v>6807</v>
      </c>
      <c r="B130" t="s">
        <v>6564</v>
      </c>
      <c r="C130" t="s">
        <v>6562</v>
      </c>
      <c r="D130" t="s">
        <v>6567</v>
      </c>
      <c r="E130" t="s">
        <v>6808</v>
      </c>
      <c r="F130" t="s">
        <v>5722</v>
      </c>
      <c r="G130" t="s">
        <v>6809</v>
      </c>
      <c r="H130">
        <v>463</v>
      </c>
      <c r="I130">
        <v>281</v>
      </c>
      <c r="J130">
        <v>180</v>
      </c>
      <c r="K130">
        <v>48</v>
      </c>
      <c r="L130">
        <v>29</v>
      </c>
      <c r="M130">
        <v>14</v>
      </c>
      <c r="N130">
        <v>9</v>
      </c>
      <c r="O130">
        <v>120</v>
      </c>
      <c r="P130">
        <v>28</v>
      </c>
      <c r="Q130">
        <v>54</v>
      </c>
      <c r="R130">
        <v>10</v>
      </c>
      <c r="S130">
        <v>36</v>
      </c>
      <c r="T130">
        <v>2</v>
      </c>
      <c r="U130">
        <v>89</v>
      </c>
      <c r="V130">
        <v>60</v>
      </c>
      <c r="W130" s="44">
        <f t="shared" si="8"/>
        <v>281</v>
      </c>
      <c r="X130" s="44">
        <f>IFERROR(VLOOKUP(A130,JR1GOA!A:I,9,FALSE),0)</f>
        <v>11</v>
      </c>
      <c r="Y130" s="44">
        <f>IFERROR(VLOOKUP(A130,JR1GOA!A:J,10,FALSE),0)</f>
        <v>5</v>
      </c>
      <c r="Z130" s="46">
        <f t="shared" si="9"/>
        <v>270</v>
      </c>
      <c r="AA130" s="49">
        <f>_xlfn.IFNA(VLOOKUP(F130,Preisliste!C$1:O$2687,13,FALSE),"fehlt in Preisliste")</f>
        <v>1699</v>
      </c>
      <c r="AB130" s="50">
        <f t="shared" si="10"/>
        <v>6.2925925925925927</v>
      </c>
      <c r="AD130" s="51">
        <f t="shared" si="14"/>
        <v>100701</v>
      </c>
      <c r="AE130" s="51">
        <f t="shared" si="11"/>
        <v>13130.249999999998</v>
      </c>
      <c r="AF130" s="52">
        <f t="shared" si="15"/>
        <v>225789.6</v>
      </c>
      <c r="AG130" s="53">
        <f t="shared" si="12"/>
        <v>78781.499999999985</v>
      </c>
      <c r="AH130" s="53">
        <f t="shared" si="13"/>
        <v>304571.09999999998</v>
      </c>
    </row>
    <row r="131" spans="1:34" x14ac:dyDescent="0.25">
      <c r="A131" t="s">
        <v>6345</v>
      </c>
      <c r="B131" t="s">
        <v>6564</v>
      </c>
      <c r="C131" t="s">
        <v>6562</v>
      </c>
      <c r="D131" t="s">
        <v>6567</v>
      </c>
      <c r="E131" t="s">
        <v>6775</v>
      </c>
      <c r="F131" t="s">
        <v>6344</v>
      </c>
      <c r="G131" t="s">
        <v>6776</v>
      </c>
      <c r="H131">
        <v>748</v>
      </c>
      <c r="I131">
        <v>330</v>
      </c>
      <c r="J131">
        <v>418</v>
      </c>
      <c r="K131">
        <v>23</v>
      </c>
      <c r="L131">
        <v>131</v>
      </c>
      <c r="M131">
        <v>26</v>
      </c>
      <c r="N131">
        <v>24</v>
      </c>
      <c r="O131">
        <v>163</v>
      </c>
      <c r="P131">
        <v>127</v>
      </c>
      <c r="Q131">
        <v>16</v>
      </c>
      <c r="R131">
        <v>63</v>
      </c>
      <c r="S131">
        <v>19</v>
      </c>
      <c r="T131">
        <v>4</v>
      </c>
      <c r="U131">
        <v>44</v>
      </c>
      <c r="V131">
        <v>67</v>
      </c>
      <c r="W131" s="44">
        <f t="shared" si="8"/>
        <v>418</v>
      </c>
      <c r="X131" s="44">
        <f>IFERROR(VLOOKUP(A131,JR1GOA!A:I,9,FALSE),0)</f>
        <v>2</v>
      </c>
      <c r="Y131" s="44">
        <f>IFERROR(VLOOKUP(A131,JR1GOA!A:J,10,FALSE),0)</f>
        <v>1</v>
      </c>
      <c r="Z131" s="46">
        <f t="shared" si="9"/>
        <v>416</v>
      </c>
      <c r="AA131" s="49">
        <f>_xlfn.IFNA(VLOOKUP(F131,Preisliste!C$1:O$2687,13,FALSE),"fehlt in Preisliste")</f>
        <v>2628</v>
      </c>
      <c r="AB131" s="50">
        <f t="shared" si="10"/>
        <v>6.3173076923076925</v>
      </c>
      <c r="AD131" s="51">
        <f t="shared" si="14"/>
        <v>101117</v>
      </c>
      <c r="AE131" s="51">
        <f t="shared" si="11"/>
        <v>13067.849999999999</v>
      </c>
      <c r="AF131" s="52">
        <f t="shared" si="15"/>
        <v>228417.6</v>
      </c>
      <c r="AG131" s="53">
        <f t="shared" si="12"/>
        <v>78407.099999999991</v>
      </c>
      <c r="AH131" s="53">
        <f t="shared" si="13"/>
        <v>306824.7</v>
      </c>
    </row>
    <row r="132" spans="1:34" x14ac:dyDescent="0.25">
      <c r="A132" t="s">
        <v>2458</v>
      </c>
      <c r="B132" t="s">
        <v>6564</v>
      </c>
      <c r="C132" t="s">
        <v>6562</v>
      </c>
      <c r="D132" t="s">
        <v>6567</v>
      </c>
      <c r="E132" t="s">
        <v>6667</v>
      </c>
      <c r="F132" t="s">
        <v>2457</v>
      </c>
      <c r="H132">
        <v>3301</v>
      </c>
      <c r="I132">
        <v>1709</v>
      </c>
      <c r="J132">
        <v>1592</v>
      </c>
      <c r="K132">
        <v>334</v>
      </c>
      <c r="L132">
        <v>427</v>
      </c>
      <c r="M132">
        <v>397</v>
      </c>
      <c r="N132">
        <v>162</v>
      </c>
      <c r="O132">
        <v>295</v>
      </c>
      <c r="P132">
        <v>319</v>
      </c>
      <c r="Q132">
        <v>79</v>
      </c>
      <c r="R132">
        <v>267</v>
      </c>
      <c r="S132">
        <v>177</v>
      </c>
      <c r="T132">
        <v>161</v>
      </c>
      <c r="U132">
        <v>371</v>
      </c>
      <c r="V132">
        <v>109</v>
      </c>
      <c r="W132" s="44">
        <f t="shared" si="8"/>
        <v>1709</v>
      </c>
      <c r="X132" s="44">
        <f>IFERROR(VLOOKUP(A132,JR1GOA!A:I,9,FALSE),0)</f>
        <v>624</v>
      </c>
      <c r="Y132" s="44">
        <f>IFERROR(VLOOKUP(A132,JR1GOA!A:J,10,FALSE),0)</f>
        <v>218</v>
      </c>
      <c r="Z132" s="46">
        <f t="shared" si="9"/>
        <v>1085</v>
      </c>
      <c r="AA132" s="49">
        <f>_xlfn.IFNA(VLOOKUP(F132,Preisliste!C$1:O$2687,13,FALSE),"fehlt in Preisliste")</f>
        <v>6925</v>
      </c>
      <c r="AB132" s="50">
        <f t="shared" si="10"/>
        <v>6.3824884792626726</v>
      </c>
      <c r="AD132" s="51">
        <f t="shared" si="14"/>
        <v>102202</v>
      </c>
      <c r="AE132" s="51">
        <f t="shared" si="11"/>
        <v>12905.099999999999</v>
      </c>
      <c r="AF132" s="52">
        <f t="shared" si="15"/>
        <v>235342.6</v>
      </c>
      <c r="AG132" s="53">
        <f t="shared" si="12"/>
        <v>77430.599999999991</v>
      </c>
      <c r="AH132" s="53">
        <f t="shared" si="13"/>
        <v>312773.2</v>
      </c>
    </row>
    <row r="133" spans="1:34" x14ac:dyDescent="0.25">
      <c r="A133" t="s">
        <v>4587</v>
      </c>
      <c r="B133" t="s">
        <v>6564</v>
      </c>
      <c r="C133" t="s">
        <v>6562</v>
      </c>
      <c r="D133" t="s">
        <v>6567</v>
      </c>
      <c r="E133" t="s">
        <v>8997</v>
      </c>
      <c r="F133" t="s">
        <v>4586</v>
      </c>
      <c r="H133">
        <v>67</v>
      </c>
      <c r="I133">
        <v>40</v>
      </c>
      <c r="J133">
        <v>26</v>
      </c>
      <c r="K133">
        <v>0</v>
      </c>
      <c r="L133">
        <v>6</v>
      </c>
      <c r="M133">
        <v>9</v>
      </c>
      <c r="N133">
        <v>12</v>
      </c>
      <c r="O133">
        <v>2</v>
      </c>
      <c r="P133">
        <v>1</v>
      </c>
      <c r="Q133">
        <v>0</v>
      </c>
      <c r="R133">
        <v>21</v>
      </c>
      <c r="S133">
        <v>0</v>
      </c>
      <c r="T133">
        <v>9</v>
      </c>
      <c r="U133">
        <v>9</v>
      </c>
      <c r="V133">
        <v>0</v>
      </c>
      <c r="W133" s="44">
        <f t="shared" si="8"/>
        <v>40</v>
      </c>
      <c r="X133" s="44">
        <f>IFERROR(VLOOKUP(A133,JR1GOA!A:I,9,FALSE),0)</f>
        <v>0</v>
      </c>
      <c r="Y133" s="44">
        <f>IFERROR(VLOOKUP(A133,JR1GOA!A:J,10,FALSE),0)</f>
        <v>0</v>
      </c>
      <c r="Z133" s="46">
        <f t="shared" si="9"/>
        <v>40</v>
      </c>
      <c r="AA133" s="49">
        <f>_xlfn.IFNA(VLOOKUP(F133,Preisliste!C$1:O$2687,13,FALSE),"fehlt in Preisliste")</f>
        <v>262</v>
      </c>
      <c r="AB133" s="50">
        <f t="shared" si="10"/>
        <v>6.55</v>
      </c>
      <c r="AD133" s="51">
        <f t="shared" si="14"/>
        <v>102242</v>
      </c>
      <c r="AE133" s="51">
        <f t="shared" si="11"/>
        <v>12899.099999999999</v>
      </c>
      <c r="AF133" s="52">
        <f t="shared" si="15"/>
        <v>235604.6</v>
      </c>
      <c r="AG133" s="53">
        <f t="shared" si="12"/>
        <v>77394.599999999991</v>
      </c>
      <c r="AH133" s="53">
        <f t="shared" si="13"/>
        <v>312999.2</v>
      </c>
    </row>
    <row r="134" spans="1:34" x14ac:dyDescent="0.25">
      <c r="A134" t="s">
        <v>3777</v>
      </c>
      <c r="B134" t="s">
        <v>6564</v>
      </c>
      <c r="C134" t="s">
        <v>6562</v>
      </c>
      <c r="D134" t="s">
        <v>6567</v>
      </c>
      <c r="E134" t="s">
        <v>6901</v>
      </c>
      <c r="F134" t="s">
        <v>3776</v>
      </c>
      <c r="G134" t="s">
        <v>6902</v>
      </c>
      <c r="H134">
        <v>435</v>
      </c>
      <c r="I134">
        <v>292</v>
      </c>
      <c r="J134">
        <v>141</v>
      </c>
      <c r="K134">
        <v>27</v>
      </c>
      <c r="L134">
        <v>16</v>
      </c>
      <c r="M134">
        <v>8</v>
      </c>
      <c r="N134">
        <v>38</v>
      </c>
      <c r="O134">
        <v>43</v>
      </c>
      <c r="P134">
        <v>43</v>
      </c>
      <c r="Q134">
        <v>14</v>
      </c>
      <c r="R134">
        <v>28</v>
      </c>
      <c r="S134">
        <v>6</v>
      </c>
      <c r="T134">
        <v>43</v>
      </c>
      <c r="U134">
        <v>97</v>
      </c>
      <c r="V134">
        <v>6</v>
      </c>
      <c r="W134" s="44">
        <f t="shared" si="8"/>
        <v>292</v>
      </c>
      <c r="X134" s="44">
        <f>IFERROR(VLOOKUP(A134,JR1GOA!A:I,9,FALSE),0)</f>
        <v>1</v>
      </c>
      <c r="Y134" s="44">
        <f>IFERROR(VLOOKUP(A134,JR1GOA!A:J,10,FALSE),0)</f>
        <v>2</v>
      </c>
      <c r="Z134" s="46">
        <f t="shared" si="9"/>
        <v>290</v>
      </c>
      <c r="AA134" s="49">
        <f>_xlfn.IFNA(VLOOKUP(F134,Preisliste!C$1:O$2687,13,FALSE),"fehlt in Preisliste")</f>
        <v>1902</v>
      </c>
      <c r="AB134" s="50">
        <f t="shared" si="10"/>
        <v>6.5586206896551724</v>
      </c>
      <c r="AD134" s="51">
        <f t="shared" si="14"/>
        <v>102532</v>
      </c>
      <c r="AE134" s="51">
        <f t="shared" si="11"/>
        <v>12855.599999999999</v>
      </c>
      <c r="AF134" s="52">
        <f t="shared" si="15"/>
        <v>237506.6</v>
      </c>
      <c r="AG134" s="53">
        <f t="shared" si="12"/>
        <v>77133.599999999991</v>
      </c>
      <c r="AH134" s="53">
        <f t="shared" si="13"/>
        <v>314640.2</v>
      </c>
    </row>
    <row r="135" spans="1:34" x14ac:dyDescent="0.25">
      <c r="A135" t="s">
        <v>7458</v>
      </c>
      <c r="B135" t="s">
        <v>6564</v>
      </c>
      <c r="C135" t="s">
        <v>6562</v>
      </c>
      <c r="D135" t="s">
        <v>6567</v>
      </c>
      <c r="E135" t="s">
        <v>7459</v>
      </c>
      <c r="F135" t="s">
        <v>4430</v>
      </c>
      <c r="G135" t="s">
        <v>7460</v>
      </c>
      <c r="H135">
        <v>80</v>
      </c>
      <c r="I135">
        <v>49</v>
      </c>
      <c r="J135">
        <v>31</v>
      </c>
      <c r="K135">
        <v>19</v>
      </c>
      <c r="L135">
        <v>2</v>
      </c>
      <c r="M135">
        <v>5</v>
      </c>
      <c r="N135">
        <v>2</v>
      </c>
      <c r="O135">
        <v>6</v>
      </c>
      <c r="P135">
        <v>1</v>
      </c>
      <c r="Q135">
        <v>14</v>
      </c>
      <c r="R135">
        <v>9</v>
      </c>
      <c r="S135">
        <v>0</v>
      </c>
      <c r="T135">
        <v>3</v>
      </c>
      <c r="U135">
        <v>3</v>
      </c>
      <c r="V135">
        <v>1</v>
      </c>
      <c r="W135" s="44">
        <f t="shared" si="8"/>
        <v>49</v>
      </c>
      <c r="X135" s="44">
        <f>IFERROR(VLOOKUP(A135,JR1GOA!A:I,9,FALSE),0)</f>
        <v>0</v>
      </c>
      <c r="Y135" s="44">
        <f>IFERROR(VLOOKUP(A135,JR1GOA!A:J,10,FALSE),0)</f>
        <v>0</v>
      </c>
      <c r="Z135" s="46">
        <f t="shared" si="9"/>
        <v>49</v>
      </c>
      <c r="AA135" s="49">
        <f>_xlfn.IFNA(VLOOKUP(F135,Preisliste!C$1:O$2687,13,FALSE),"fehlt in Preisliste")</f>
        <v>322</v>
      </c>
      <c r="AB135" s="50">
        <f t="shared" si="10"/>
        <v>6.5714285714285712</v>
      </c>
      <c r="AD135" s="51">
        <f t="shared" si="14"/>
        <v>102581</v>
      </c>
      <c r="AE135" s="51">
        <f t="shared" si="11"/>
        <v>12848.249999999998</v>
      </c>
      <c r="AF135" s="52">
        <f t="shared" si="15"/>
        <v>237828.6</v>
      </c>
      <c r="AG135" s="53">
        <f t="shared" si="12"/>
        <v>77089.499999999985</v>
      </c>
      <c r="AH135" s="53">
        <f t="shared" si="13"/>
        <v>314918.09999999998</v>
      </c>
    </row>
    <row r="136" spans="1:34" x14ac:dyDescent="0.25">
      <c r="A136" t="s">
        <v>1684</v>
      </c>
      <c r="B136" t="s">
        <v>6564</v>
      </c>
      <c r="C136" t="s">
        <v>6562</v>
      </c>
      <c r="D136" t="s">
        <v>6567</v>
      </c>
      <c r="E136" t="s">
        <v>6703</v>
      </c>
      <c r="F136" t="s">
        <v>1683</v>
      </c>
      <c r="G136" t="s">
        <v>6704</v>
      </c>
      <c r="H136">
        <v>1077</v>
      </c>
      <c r="I136">
        <v>708</v>
      </c>
      <c r="J136">
        <v>369</v>
      </c>
      <c r="K136">
        <v>60</v>
      </c>
      <c r="L136">
        <v>126</v>
      </c>
      <c r="M136">
        <v>65</v>
      </c>
      <c r="N136">
        <v>52</v>
      </c>
      <c r="O136">
        <v>215</v>
      </c>
      <c r="P136">
        <v>160</v>
      </c>
      <c r="Q136">
        <v>20</v>
      </c>
      <c r="R136">
        <v>39</v>
      </c>
      <c r="S136">
        <v>32</v>
      </c>
      <c r="T136">
        <v>78</v>
      </c>
      <c r="U136">
        <v>46</v>
      </c>
      <c r="V136">
        <v>16</v>
      </c>
      <c r="W136" s="44">
        <f t="shared" si="8"/>
        <v>708</v>
      </c>
      <c r="X136" s="44">
        <f>IFERROR(VLOOKUP(A136,JR1GOA!A:I,9,FALSE),0)</f>
        <v>117</v>
      </c>
      <c r="Y136" s="44">
        <f>IFERROR(VLOOKUP(A136,JR1GOA!A:J,10,FALSE),0)</f>
        <v>72</v>
      </c>
      <c r="Z136" s="46">
        <f t="shared" si="9"/>
        <v>591</v>
      </c>
      <c r="AA136" s="49">
        <f>_xlfn.IFNA(VLOOKUP(F136,Preisliste!C$1:O$2687,13,FALSE),"fehlt in Preisliste")</f>
        <v>3889</v>
      </c>
      <c r="AB136" s="50">
        <f t="shared" si="10"/>
        <v>6.5803722504230118</v>
      </c>
      <c r="AD136" s="51">
        <f t="shared" si="14"/>
        <v>103172</v>
      </c>
      <c r="AE136" s="51">
        <f t="shared" si="11"/>
        <v>12759.599999999999</v>
      </c>
      <c r="AF136" s="52">
        <f t="shared" si="15"/>
        <v>241717.6</v>
      </c>
      <c r="AG136" s="53">
        <f t="shared" si="12"/>
        <v>76557.599999999991</v>
      </c>
      <c r="AH136" s="53">
        <f t="shared" si="13"/>
        <v>318275.20000000001</v>
      </c>
    </row>
    <row r="137" spans="1:34" x14ac:dyDescent="0.25">
      <c r="A137" t="s">
        <v>5830</v>
      </c>
      <c r="B137" t="s">
        <v>6564</v>
      </c>
      <c r="C137" t="s">
        <v>6562</v>
      </c>
      <c r="D137" t="s">
        <v>6567</v>
      </c>
      <c r="E137" t="s">
        <v>6709</v>
      </c>
      <c r="F137" t="s">
        <v>5829</v>
      </c>
      <c r="H137">
        <v>1337</v>
      </c>
      <c r="I137">
        <v>561</v>
      </c>
      <c r="J137">
        <v>775</v>
      </c>
      <c r="K137">
        <v>89</v>
      </c>
      <c r="L137">
        <v>106</v>
      </c>
      <c r="M137">
        <v>50</v>
      </c>
      <c r="N137">
        <v>281</v>
      </c>
      <c r="O137">
        <v>36</v>
      </c>
      <c r="P137">
        <v>160</v>
      </c>
      <c r="Q137">
        <v>107</v>
      </c>
      <c r="R137">
        <v>17</v>
      </c>
      <c r="S137">
        <v>102</v>
      </c>
      <c r="T137">
        <v>43</v>
      </c>
      <c r="U137">
        <v>112</v>
      </c>
      <c r="V137">
        <v>141</v>
      </c>
      <c r="W137" s="44">
        <f t="shared" ref="W137:W200" si="16">MAX(I137,J137)</f>
        <v>775</v>
      </c>
      <c r="X137" s="44">
        <f>IFERROR(VLOOKUP(A137,JR1GOA!A:I,9,FALSE),0)</f>
        <v>13</v>
      </c>
      <c r="Y137" s="44">
        <f>IFERROR(VLOOKUP(A137,JR1GOA!A:J,10,FALSE),0)</f>
        <v>4</v>
      </c>
      <c r="Z137" s="46">
        <f t="shared" ref="Z137:Z200" si="17">W137-MAX(X137,Y137)</f>
        <v>762</v>
      </c>
      <c r="AA137" s="49">
        <f>_xlfn.IFNA(VLOOKUP(F137,Preisliste!C$1:O$2687,13,FALSE),"fehlt in Preisliste")</f>
        <v>5024</v>
      </c>
      <c r="AB137" s="50">
        <f t="shared" ref="AB137:AB200" si="18">IFERROR(AA137/Z137,AA137)</f>
        <v>6.5931758530183728</v>
      </c>
      <c r="AD137" s="51">
        <f t="shared" si="14"/>
        <v>103934</v>
      </c>
      <c r="AE137" s="51">
        <f t="shared" ref="AE137:AE200" si="19">AG$3-AD137*AD$3</f>
        <v>12645.3</v>
      </c>
      <c r="AF137" s="52">
        <f t="shared" si="15"/>
        <v>246741.6</v>
      </c>
      <c r="AG137" s="53">
        <f t="shared" ref="AG137:AG200" si="20">AE137*AD$4</f>
        <v>75871.799999999988</v>
      </c>
      <c r="AH137" s="53">
        <f t="shared" ref="AH137:AH200" si="21">AG137+AF137</f>
        <v>322613.40000000002</v>
      </c>
    </row>
    <row r="138" spans="1:34" x14ac:dyDescent="0.25">
      <c r="A138" t="s">
        <v>2212</v>
      </c>
      <c r="B138" t="s">
        <v>6564</v>
      </c>
      <c r="C138" t="s">
        <v>6562</v>
      </c>
      <c r="D138" t="s">
        <v>6567</v>
      </c>
      <c r="E138" t="s">
        <v>6823</v>
      </c>
      <c r="F138" t="s">
        <v>2211</v>
      </c>
      <c r="G138" t="s">
        <v>6824</v>
      </c>
      <c r="H138">
        <v>513</v>
      </c>
      <c r="I138">
        <v>349</v>
      </c>
      <c r="J138">
        <v>163</v>
      </c>
      <c r="K138">
        <v>130</v>
      </c>
      <c r="L138">
        <v>38</v>
      </c>
      <c r="M138">
        <v>19</v>
      </c>
      <c r="N138">
        <v>5</v>
      </c>
      <c r="O138">
        <v>4</v>
      </c>
      <c r="P138">
        <v>75</v>
      </c>
      <c r="Q138">
        <v>12</v>
      </c>
      <c r="R138">
        <v>63</v>
      </c>
      <c r="S138">
        <v>12</v>
      </c>
      <c r="T138">
        <v>6</v>
      </c>
      <c r="U138">
        <v>47</v>
      </c>
      <c r="V138">
        <v>93</v>
      </c>
      <c r="W138" s="44">
        <f t="shared" si="16"/>
        <v>349</v>
      </c>
      <c r="X138" s="44">
        <f>IFERROR(VLOOKUP(A138,JR1GOA!A:I,9,FALSE),0)</f>
        <v>2</v>
      </c>
      <c r="Y138" s="44">
        <f>IFERROR(VLOOKUP(A138,JR1GOA!A:J,10,FALSE),0)</f>
        <v>0</v>
      </c>
      <c r="Z138" s="46">
        <f t="shared" si="17"/>
        <v>347</v>
      </c>
      <c r="AA138" s="49">
        <f>_xlfn.IFNA(VLOOKUP(F138,Preisliste!C$1:O$2687,13,FALSE),"fehlt in Preisliste")</f>
        <v>2288</v>
      </c>
      <c r="AB138" s="50">
        <f t="shared" si="18"/>
        <v>6.5936599423631126</v>
      </c>
      <c r="AD138" s="51">
        <f t="shared" ref="AD138:AD201" si="22">AD137+Z138</f>
        <v>104281</v>
      </c>
      <c r="AE138" s="51">
        <f t="shared" si="19"/>
        <v>12593.249999999998</v>
      </c>
      <c r="AF138" s="52">
        <f t="shared" ref="AF138:AF201" si="23">AF137+AA138</f>
        <v>249029.6</v>
      </c>
      <c r="AG138" s="53">
        <f t="shared" si="20"/>
        <v>75559.499999999985</v>
      </c>
      <c r="AH138" s="53">
        <f t="shared" si="21"/>
        <v>324589.09999999998</v>
      </c>
    </row>
    <row r="139" spans="1:34" x14ac:dyDescent="0.25">
      <c r="A139" t="s">
        <v>2063</v>
      </c>
      <c r="B139" t="s">
        <v>6564</v>
      </c>
      <c r="C139" t="s">
        <v>6562</v>
      </c>
      <c r="D139" t="s">
        <v>6567</v>
      </c>
      <c r="E139" t="s">
        <v>6689</v>
      </c>
      <c r="F139" t="s">
        <v>2062</v>
      </c>
      <c r="H139">
        <v>1210</v>
      </c>
      <c r="I139">
        <v>759</v>
      </c>
      <c r="J139">
        <v>450</v>
      </c>
      <c r="K139">
        <v>17</v>
      </c>
      <c r="L139">
        <v>228</v>
      </c>
      <c r="M139">
        <v>5</v>
      </c>
      <c r="N139">
        <v>19</v>
      </c>
      <c r="O139">
        <v>98</v>
      </c>
      <c r="P139">
        <v>123</v>
      </c>
      <c r="Q139">
        <v>31</v>
      </c>
      <c r="R139">
        <v>186</v>
      </c>
      <c r="S139">
        <v>164</v>
      </c>
      <c r="T139">
        <v>147</v>
      </c>
      <c r="U139">
        <v>105</v>
      </c>
      <c r="V139">
        <v>24</v>
      </c>
      <c r="W139" s="44">
        <f t="shared" si="16"/>
        <v>759</v>
      </c>
      <c r="X139" s="44">
        <f>IFERROR(VLOOKUP(A139,JR1GOA!A:I,9,FALSE),0)</f>
        <v>114</v>
      </c>
      <c r="Y139" s="44">
        <f>IFERROR(VLOOKUP(A139,JR1GOA!A:J,10,FALSE),0)</f>
        <v>51</v>
      </c>
      <c r="Z139" s="46">
        <f t="shared" si="17"/>
        <v>645</v>
      </c>
      <c r="AA139" s="49">
        <f>_xlfn.IFNA(VLOOKUP(F139,Preisliste!C$1:O$2687,13,FALSE),"fehlt in Preisliste")</f>
        <v>4269</v>
      </c>
      <c r="AB139" s="50">
        <f t="shared" si="18"/>
        <v>6.6186046511627907</v>
      </c>
      <c r="AD139" s="51">
        <f t="shared" si="22"/>
        <v>104926</v>
      </c>
      <c r="AE139" s="51">
        <f t="shared" si="19"/>
        <v>12496.499999999998</v>
      </c>
      <c r="AF139" s="52">
        <f t="shared" si="23"/>
        <v>253298.6</v>
      </c>
      <c r="AG139" s="53">
        <f t="shared" si="20"/>
        <v>74978.999999999985</v>
      </c>
      <c r="AH139" s="53">
        <f t="shared" si="21"/>
        <v>328277.59999999998</v>
      </c>
    </row>
    <row r="140" spans="1:34" x14ac:dyDescent="0.25">
      <c r="A140" t="s">
        <v>958</v>
      </c>
      <c r="B140" t="s">
        <v>6564</v>
      </c>
      <c r="C140" t="s">
        <v>6562</v>
      </c>
      <c r="D140" t="s">
        <v>6567</v>
      </c>
      <c r="E140" t="s">
        <v>6910</v>
      </c>
      <c r="F140" t="s">
        <v>957</v>
      </c>
      <c r="G140" t="s">
        <v>6911</v>
      </c>
      <c r="H140">
        <v>409</v>
      </c>
      <c r="I140">
        <v>247</v>
      </c>
      <c r="J140">
        <v>161</v>
      </c>
      <c r="K140">
        <v>7</v>
      </c>
      <c r="L140">
        <v>93</v>
      </c>
      <c r="M140">
        <v>39</v>
      </c>
      <c r="N140">
        <v>55</v>
      </c>
      <c r="O140">
        <v>2</v>
      </c>
      <c r="P140">
        <v>7</v>
      </c>
      <c r="Q140">
        <v>24</v>
      </c>
      <c r="R140">
        <v>36</v>
      </c>
      <c r="S140">
        <v>46</v>
      </c>
      <c r="T140">
        <v>57</v>
      </c>
      <c r="U140">
        <v>30</v>
      </c>
      <c r="V140">
        <v>19</v>
      </c>
      <c r="W140" s="44">
        <f t="shared" si="16"/>
        <v>247</v>
      </c>
      <c r="X140" s="44">
        <f>IFERROR(VLOOKUP(A140,JR1GOA!A:I,9,FALSE),0)</f>
        <v>5</v>
      </c>
      <c r="Y140" s="44">
        <f>IFERROR(VLOOKUP(A140,JR1GOA!A:J,10,FALSE),0)</f>
        <v>3</v>
      </c>
      <c r="Z140" s="46">
        <f t="shared" si="17"/>
        <v>242</v>
      </c>
      <c r="AA140" s="49">
        <f>_xlfn.IFNA(VLOOKUP(F140,Preisliste!C$1:O$2687,13,FALSE),"fehlt in Preisliste")</f>
        <v>1604.3999999999999</v>
      </c>
      <c r="AB140" s="50">
        <f t="shared" si="18"/>
        <v>6.6297520661157021</v>
      </c>
      <c r="AD140" s="51">
        <f t="shared" si="22"/>
        <v>105168</v>
      </c>
      <c r="AE140" s="51">
        <f t="shared" si="19"/>
        <v>12460.199999999999</v>
      </c>
      <c r="AF140" s="52">
        <f t="shared" si="23"/>
        <v>254903</v>
      </c>
      <c r="AG140" s="53">
        <f t="shared" si="20"/>
        <v>74761.2</v>
      </c>
      <c r="AH140" s="53">
        <f t="shared" si="21"/>
        <v>329664.2</v>
      </c>
    </row>
    <row r="141" spans="1:34" x14ac:dyDescent="0.25">
      <c r="A141" t="s">
        <v>5738</v>
      </c>
      <c r="B141" t="s">
        <v>6564</v>
      </c>
      <c r="C141" t="s">
        <v>6562</v>
      </c>
      <c r="D141" t="s">
        <v>6567</v>
      </c>
      <c r="E141" t="s">
        <v>6959</v>
      </c>
      <c r="F141" t="s">
        <v>5737</v>
      </c>
      <c r="G141" t="s">
        <v>6960</v>
      </c>
      <c r="H141">
        <v>268</v>
      </c>
      <c r="I141">
        <v>192</v>
      </c>
      <c r="J141">
        <v>76</v>
      </c>
      <c r="K141">
        <v>14</v>
      </c>
      <c r="L141">
        <v>18</v>
      </c>
      <c r="M141">
        <v>24</v>
      </c>
      <c r="N141">
        <v>26</v>
      </c>
      <c r="O141">
        <v>1</v>
      </c>
      <c r="P141">
        <v>19</v>
      </c>
      <c r="Q141">
        <v>20</v>
      </c>
      <c r="R141">
        <v>12</v>
      </c>
      <c r="S141">
        <v>39</v>
      </c>
      <c r="T141">
        <v>30</v>
      </c>
      <c r="U141">
        <v>22</v>
      </c>
      <c r="V141">
        <v>2</v>
      </c>
      <c r="W141" s="44">
        <f t="shared" si="16"/>
        <v>192</v>
      </c>
      <c r="X141" s="44">
        <f>IFERROR(VLOOKUP(A141,JR1GOA!A:I,9,FALSE),0)</f>
        <v>0</v>
      </c>
      <c r="Y141" s="44">
        <f>IFERROR(VLOOKUP(A141,JR1GOA!A:J,10,FALSE),0)</f>
        <v>0</v>
      </c>
      <c r="Z141" s="46">
        <f t="shared" si="17"/>
        <v>192</v>
      </c>
      <c r="AA141" s="49">
        <f>_xlfn.IFNA(VLOOKUP(F141,Preisliste!C$1:O$2687,13,FALSE),"fehlt in Preisliste")</f>
        <v>1274.3999999999999</v>
      </c>
      <c r="AB141" s="50">
        <f t="shared" si="18"/>
        <v>6.6374999999999993</v>
      </c>
      <c r="AD141" s="51">
        <f t="shared" si="22"/>
        <v>105360</v>
      </c>
      <c r="AE141" s="51">
        <f t="shared" si="19"/>
        <v>12431.399999999998</v>
      </c>
      <c r="AF141" s="52">
        <f t="shared" si="23"/>
        <v>256177.4</v>
      </c>
      <c r="AG141" s="53">
        <f t="shared" si="20"/>
        <v>74588.399999999994</v>
      </c>
      <c r="AH141" s="53">
        <f t="shared" si="21"/>
        <v>330765.8</v>
      </c>
    </row>
    <row r="142" spans="1:34" x14ac:dyDescent="0.25">
      <c r="A142" t="s">
        <v>6180</v>
      </c>
      <c r="B142" t="s">
        <v>6564</v>
      </c>
      <c r="C142" t="s">
        <v>6562</v>
      </c>
      <c r="D142" t="s">
        <v>6567</v>
      </c>
      <c r="E142" t="s">
        <v>6790</v>
      </c>
      <c r="F142" t="s">
        <v>6179</v>
      </c>
      <c r="G142" t="s">
        <v>6791</v>
      </c>
      <c r="H142">
        <v>468</v>
      </c>
      <c r="I142">
        <v>333</v>
      </c>
      <c r="J142">
        <v>135</v>
      </c>
      <c r="K142">
        <v>1</v>
      </c>
      <c r="L142">
        <v>41</v>
      </c>
      <c r="M142">
        <v>36</v>
      </c>
      <c r="N142">
        <v>95</v>
      </c>
      <c r="O142">
        <v>33</v>
      </c>
      <c r="P142">
        <v>42</v>
      </c>
      <c r="Q142">
        <v>55</v>
      </c>
      <c r="R142">
        <v>22</v>
      </c>
      <c r="S142">
        <v>28</v>
      </c>
      <c r="T142">
        <v>54</v>
      </c>
      <c r="U142">
        <v>24</v>
      </c>
      <c r="V142">
        <v>6</v>
      </c>
      <c r="W142" s="44">
        <f t="shared" si="16"/>
        <v>333</v>
      </c>
      <c r="X142" s="44">
        <f>IFERROR(VLOOKUP(A142,JR1GOA!A:I,9,FALSE),0)</f>
        <v>7</v>
      </c>
      <c r="Y142" s="44">
        <f>IFERROR(VLOOKUP(A142,JR1GOA!A:J,10,FALSE),0)</f>
        <v>4</v>
      </c>
      <c r="Z142" s="46">
        <f t="shared" si="17"/>
        <v>326</v>
      </c>
      <c r="AA142" s="49">
        <f>_xlfn.IFNA(VLOOKUP(F142,Preisliste!C$1:O$2687,13,FALSE),"fehlt in Preisliste")</f>
        <v>2178</v>
      </c>
      <c r="AB142" s="50">
        <f t="shared" si="18"/>
        <v>6.6809815950920246</v>
      </c>
      <c r="AD142" s="51">
        <f t="shared" si="22"/>
        <v>105686</v>
      </c>
      <c r="AE142" s="51">
        <f t="shared" si="19"/>
        <v>12382.499999999998</v>
      </c>
      <c r="AF142" s="52">
        <f t="shared" si="23"/>
        <v>258355.4</v>
      </c>
      <c r="AG142" s="53">
        <f t="shared" si="20"/>
        <v>74294.999999999985</v>
      </c>
      <c r="AH142" s="53">
        <f t="shared" si="21"/>
        <v>332650.39999999997</v>
      </c>
    </row>
    <row r="143" spans="1:34" x14ac:dyDescent="0.25">
      <c r="A143" t="s">
        <v>5811</v>
      </c>
      <c r="B143" t="s">
        <v>6564</v>
      </c>
      <c r="C143" t="s">
        <v>6562</v>
      </c>
      <c r="D143" t="s">
        <v>6567</v>
      </c>
      <c r="E143" t="s">
        <v>10090</v>
      </c>
      <c r="F143" t="s">
        <v>5810</v>
      </c>
      <c r="H143">
        <v>516</v>
      </c>
      <c r="I143">
        <v>18</v>
      </c>
      <c r="J143">
        <v>498</v>
      </c>
      <c r="K143">
        <v>99</v>
      </c>
      <c r="L143">
        <v>1</v>
      </c>
      <c r="M143">
        <v>39</v>
      </c>
      <c r="N143">
        <v>25</v>
      </c>
      <c r="O143">
        <v>3</v>
      </c>
      <c r="P143">
        <v>52</v>
      </c>
      <c r="Q143">
        <v>126</v>
      </c>
      <c r="R143">
        <v>24</v>
      </c>
      <c r="S143">
        <v>7</v>
      </c>
      <c r="T143">
        <v>47</v>
      </c>
      <c r="U143">
        <v>46</v>
      </c>
      <c r="V143">
        <v>35</v>
      </c>
      <c r="W143" s="44">
        <f t="shared" si="16"/>
        <v>498</v>
      </c>
      <c r="X143" s="44">
        <f>IFERROR(VLOOKUP(A143,JR1GOA!A:I,9,FALSE),0)</f>
        <v>0</v>
      </c>
      <c r="Y143" s="44">
        <f>IFERROR(VLOOKUP(A143,JR1GOA!A:J,10,FALSE),0)</f>
        <v>0</v>
      </c>
      <c r="Z143" s="46">
        <f t="shared" si="17"/>
        <v>498</v>
      </c>
      <c r="AA143" s="49">
        <f>_xlfn.IFNA(VLOOKUP(F143,Preisliste!C$1:O$2687,13,FALSE),"fehlt in Preisliste")</f>
        <v>3368</v>
      </c>
      <c r="AB143" s="50">
        <f t="shared" si="18"/>
        <v>6.7630522088353411</v>
      </c>
      <c r="AD143" s="51">
        <f t="shared" si="22"/>
        <v>106184</v>
      </c>
      <c r="AE143" s="51">
        <f t="shared" si="19"/>
        <v>12307.8</v>
      </c>
      <c r="AF143" s="52">
        <f t="shared" si="23"/>
        <v>261723.4</v>
      </c>
      <c r="AG143" s="53">
        <f t="shared" si="20"/>
        <v>73846.799999999988</v>
      </c>
      <c r="AH143" s="53">
        <f t="shared" si="21"/>
        <v>335570.19999999995</v>
      </c>
    </row>
    <row r="144" spans="1:34" x14ac:dyDescent="0.25">
      <c r="A144" t="s">
        <v>2806</v>
      </c>
      <c r="B144" t="s">
        <v>6564</v>
      </c>
      <c r="C144" t="s">
        <v>6562</v>
      </c>
      <c r="D144" t="s">
        <v>6567</v>
      </c>
      <c r="E144" t="s">
        <v>6855</v>
      </c>
      <c r="F144" t="s">
        <v>2805</v>
      </c>
      <c r="H144">
        <v>213</v>
      </c>
      <c r="I144">
        <v>0</v>
      </c>
      <c r="J144">
        <v>213</v>
      </c>
      <c r="K144">
        <v>37</v>
      </c>
      <c r="L144">
        <v>12</v>
      </c>
      <c r="M144">
        <v>9</v>
      </c>
      <c r="N144">
        <v>0</v>
      </c>
      <c r="O144">
        <v>20</v>
      </c>
      <c r="P144">
        <v>8</v>
      </c>
      <c r="Q144">
        <v>14</v>
      </c>
      <c r="R144">
        <v>3</v>
      </c>
      <c r="S144">
        <v>7</v>
      </c>
      <c r="T144">
        <v>13</v>
      </c>
      <c r="U144">
        <v>34</v>
      </c>
      <c r="V144">
        <v>15</v>
      </c>
      <c r="W144" s="44">
        <f t="shared" si="16"/>
        <v>213</v>
      </c>
      <c r="X144" s="44">
        <f>IFERROR(VLOOKUP(A144,JR1GOA!A:I,9,FALSE),0)</f>
        <v>0</v>
      </c>
      <c r="Y144" s="44">
        <f>IFERROR(VLOOKUP(A144,JR1GOA!A:J,10,FALSE),0)</f>
        <v>0</v>
      </c>
      <c r="Z144" s="46">
        <f t="shared" si="17"/>
        <v>213</v>
      </c>
      <c r="AA144" s="49">
        <f>_xlfn.IFNA(VLOOKUP(F144,Preisliste!C$1:O$2687,13,FALSE),"fehlt in Preisliste")</f>
        <v>1469</v>
      </c>
      <c r="AB144" s="50">
        <f t="shared" si="18"/>
        <v>6.896713615023474</v>
      </c>
      <c r="AD144" s="51">
        <f t="shared" si="22"/>
        <v>106397</v>
      </c>
      <c r="AE144" s="51">
        <f t="shared" si="19"/>
        <v>12275.849999999999</v>
      </c>
      <c r="AF144" s="52">
        <f t="shared" si="23"/>
        <v>263192.40000000002</v>
      </c>
      <c r="AG144" s="53">
        <f t="shared" si="20"/>
        <v>73655.099999999991</v>
      </c>
      <c r="AH144" s="53">
        <f t="shared" si="21"/>
        <v>336847.5</v>
      </c>
    </row>
    <row r="145" spans="1:34" x14ac:dyDescent="0.25">
      <c r="A145" t="s">
        <v>2059</v>
      </c>
      <c r="B145" t="s">
        <v>6564</v>
      </c>
      <c r="C145" t="s">
        <v>6562</v>
      </c>
      <c r="D145" t="s">
        <v>6567</v>
      </c>
      <c r="E145" t="s">
        <v>6804</v>
      </c>
      <c r="F145" t="s">
        <v>2058</v>
      </c>
      <c r="H145">
        <v>459</v>
      </c>
      <c r="I145">
        <v>293</v>
      </c>
      <c r="J145">
        <v>165</v>
      </c>
      <c r="K145">
        <v>14</v>
      </c>
      <c r="L145">
        <v>25</v>
      </c>
      <c r="M145">
        <v>12</v>
      </c>
      <c r="N145">
        <v>6</v>
      </c>
      <c r="O145">
        <v>52</v>
      </c>
      <c r="P145">
        <v>15</v>
      </c>
      <c r="Q145">
        <v>75</v>
      </c>
      <c r="R145">
        <v>4</v>
      </c>
      <c r="S145">
        <v>82</v>
      </c>
      <c r="T145">
        <v>18</v>
      </c>
      <c r="U145">
        <v>117</v>
      </c>
      <c r="V145">
        <v>15</v>
      </c>
      <c r="W145" s="44">
        <f t="shared" si="16"/>
        <v>293</v>
      </c>
      <c r="X145" s="44">
        <f>IFERROR(VLOOKUP(A145,JR1GOA!A:I,9,FALSE),0)</f>
        <v>5</v>
      </c>
      <c r="Y145" s="44">
        <f>IFERROR(VLOOKUP(A145,JR1GOA!A:J,10,FALSE),0)</f>
        <v>2</v>
      </c>
      <c r="Z145" s="46">
        <f t="shared" si="17"/>
        <v>288</v>
      </c>
      <c r="AA145" s="49">
        <f>_xlfn.IFNA(VLOOKUP(F145,Preisliste!C$1:O$2687,13,FALSE),"fehlt in Preisliste")</f>
        <v>2002</v>
      </c>
      <c r="AB145" s="50">
        <f t="shared" si="18"/>
        <v>6.9513888888888893</v>
      </c>
      <c r="AD145" s="51">
        <f t="shared" si="22"/>
        <v>106685</v>
      </c>
      <c r="AE145" s="51">
        <f t="shared" si="19"/>
        <v>12232.649999999998</v>
      </c>
      <c r="AF145" s="52">
        <f t="shared" si="23"/>
        <v>265194.40000000002</v>
      </c>
      <c r="AG145" s="53">
        <f t="shared" si="20"/>
        <v>73395.899999999994</v>
      </c>
      <c r="AH145" s="53">
        <f t="shared" si="21"/>
        <v>338590.30000000005</v>
      </c>
    </row>
    <row r="146" spans="1:34" x14ac:dyDescent="0.25">
      <c r="A146" t="s">
        <v>3078</v>
      </c>
      <c r="B146" t="s">
        <v>6564</v>
      </c>
      <c r="C146" t="s">
        <v>6562</v>
      </c>
      <c r="D146" t="s">
        <v>6567</v>
      </c>
      <c r="E146" t="s">
        <v>6904</v>
      </c>
      <c r="F146" t="s">
        <v>3077</v>
      </c>
      <c r="H146">
        <v>285</v>
      </c>
      <c r="I146">
        <v>162</v>
      </c>
      <c r="J146">
        <v>121</v>
      </c>
      <c r="K146">
        <v>1</v>
      </c>
      <c r="L146">
        <v>7</v>
      </c>
      <c r="M146">
        <v>51</v>
      </c>
      <c r="N146">
        <v>75</v>
      </c>
      <c r="O146">
        <v>18</v>
      </c>
      <c r="P146">
        <v>35</v>
      </c>
      <c r="Q146">
        <v>4</v>
      </c>
      <c r="R146">
        <v>20</v>
      </c>
      <c r="S146">
        <v>5</v>
      </c>
      <c r="T146">
        <v>11</v>
      </c>
      <c r="U146">
        <v>9</v>
      </c>
      <c r="V146">
        <v>9</v>
      </c>
      <c r="W146" s="44">
        <f t="shared" si="16"/>
        <v>162</v>
      </c>
      <c r="X146" s="44">
        <f>IFERROR(VLOOKUP(A146,JR1GOA!A:I,9,FALSE),0)</f>
        <v>19</v>
      </c>
      <c r="Y146" s="44">
        <f>IFERROR(VLOOKUP(A146,JR1GOA!A:J,10,FALSE),0)</f>
        <v>4</v>
      </c>
      <c r="Z146" s="46">
        <f t="shared" si="17"/>
        <v>143</v>
      </c>
      <c r="AA146" s="49">
        <f>_xlfn.IFNA(VLOOKUP(F146,Preisliste!C$1:O$2687,13,FALSE),"fehlt in Preisliste")</f>
        <v>995</v>
      </c>
      <c r="AB146" s="50">
        <f t="shared" si="18"/>
        <v>6.9580419580419584</v>
      </c>
      <c r="AD146" s="51">
        <f t="shared" si="22"/>
        <v>106828</v>
      </c>
      <c r="AE146" s="51">
        <f t="shared" si="19"/>
        <v>12211.199999999999</v>
      </c>
      <c r="AF146" s="52">
        <f t="shared" si="23"/>
        <v>266189.40000000002</v>
      </c>
      <c r="AG146" s="53">
        <f t="shared" si="20"/>
        <v>73267.199999999997</v>
      </c>
      <c r="AH146" s="53">
        <f t="shared" si="21"/>
        <v>339456.60000000003</v>
      </c>
    </row>
    <row r="147" spans="1:34" x14ac:dyDescent="0.25">
      <c r="A147" t="s">
        <v>6355</v>
      </c>
      <c r="B147" t="s">
        <v>6564</v>
      </c>
      <c r="C147" t="s">
        <v>6562</v>
      </c>
      <c r="D147" t="s">
        <v>6567</v>
      </c>
      <c r="E147" t="s">
        <v>6736</v>
      </c>
      <c r="F147" t="s">
        <v>6354</v>
      </c>
      <c r="G147" t="s">
        <v>6737</v>
      </c>
      <c r="H147">
        <v>735</v>
      </c>
      <c r="I147">
        <v>482</v>
      </c>
      <c r="J147">
        <v>252</v>
      </c>
      <c r="K147">
        <v>35</v>
      </c>
      <c r="L147">
        <v>11</v>
      </c>
      <c r="M147">
        <v>157</v>
      </c>
      <c r="N147">
        <v>15</v>
      </c>
      <c r="O147">
        <v>70</v>
      </c>
      <c r="P147">
        <v>43</v>
      </c>
      <c r="Q147">
        <v>25</v>
      </c>
      <c r="R147">
        <v>23</v>
      </c>
      <c r="S147">
        <v>131</v>
      </c>
      <c r="T147">
        <v>92</v>
      </c>
      <c r="U147">
        <v>24</v>
      </c>
      <c r="V147">
        <v>63</v>
      </c>
      <c r="W147" s="44">
        <f t="shared" si="16"/>
        <v>482</v>
      </c>
      <c r="X147" s="44">
        <f>IFERROR(VLOOKUP(A147,JR1GOA!A:I,9,FALSE),0)</f>
        <v>19</v>
      </c>
      <c r="Y147" s="44">
        <f>IFERROR(VLOOKUP(A147,JR1GOA!A:J,10,FALSE),0)</f>
        <v>9</v>
      </c>
      <c r="Z147" s="46">
        <f t="shared" si="17"/>
        <v>463</v>
      </c>
      <c r="AA147" s="49">
        <f>_xlfn.IFNA(VLOOKUP(F147,Preisliste!C$1:O$2687,13,FALSE),"fehlt in Preisliste")</f>
        <v>3225</v>
      </c>
      <c r="AB147" s="50">
        <f t="shared" si="18"/>
        <v>6.9654427645788335</v>
      </c>
      <c r="AD147" s="51">
        <f t="shared" si="22"/>
        <v>107291</v>
      </c>
      <c r="AE147" s="51">
        <f t="shared" si="19"/>
        <v>12141.749999999998</v>
      </c>
      <c r="AF147" s="52">
        <f t="shared" si="23"/>
        <v>269414.40000000002</v>
      </c>
      <c r="AG147" s="53">
        <f t="shared" si="20"/>
        <v>72850.499999999985</v>
      </c>
      <c r="AH147" s="53">
        <f t="shared" si="21"/>
        <v>342264.9</v>
      </c>
    </row>
    <row r="148" spans="1:34" x14ac:dyDescent="0.25">
      <c r="A148" t="s">
        <v>916</v>
      </c>
      <c r="B148" t="s">
        <v>6564</v>
      </c>
      <c r="C148" t="s">
        <v>6562</v>
      </c>
      <c r="D148" t="s">
        <v>6567</v>
      </c>
      <c r="E148" t="s">
        <v>6757</v>
      </c>
      <c r="F148" t="s">
        <v>915</v>
      </c>
      <c r="H148">
        <v>822</v>
      </c>
      <c r="I148">
        <v>482</v>
      </c>
      <c r="J148">
        <v>339</v>
      </c>
      <c r="K148">
        <v>10</v>
      </c>
      <c r="L148">
        <v>40</v>
      </c>
      <c r="M148">
        <v>41</v>
      </c>
      <c r="N148">
        <v>46</v>
      </c>
      <c r="O148">
        <v>136</v>
      </c>
      <c r="P148">
        <v>46</v>
      </c>
      <c r="Q148">
        <v>20</v>
      </c>
      <c r="R148">
        <v>37</v>
      </c>
      <c r="S148">
        <v>17</v>
      </c>
      <c r="T148">
        <v>172</v>
      </c>
      <c r="U148">
        <v>99</v>
      </c>
      <c r="V148">
        <v>220</v>
      </c>
      <c r="W148" s="44">
        <f t="shared" si="16"/>
        <v>482</v>
      </c>
      <c r="X148" s="44">
        <f>IFERROR(VLOOKUP(A148,JR1GOA!A:I,9,FALSE),0)</f>
        <v>41</v>
      </c>
      <c r="Y148" s="44">
        <f>IFERROR(VLOOKUP(A148,JR1GOA!A:J,10,FALSE),0)</f>
        <v>23</v>
      </c>
      <c r="Z148" s="46">
        <f t="shared" si="17"/>
        <v>441</v>
      </c>
      <c r="AA148" s="49">
        <f>_xlfn.IFNA(VLOOKUP(F148,Preisliste!C$1:O$2687,13,FALSE),"fehlt in Preisliste")</f>
        <v>3179</v>
      </c>
      <c r="AB148" s="50">
        <f t="shared" si="18"/>
        <v>7.2086167800453511</v>
      </c>
      <c r="AD148" s="51">
        <f t="shared" si="22"/>
        <v>107732</v>
      </c>
      <c r="AE148" s="51">
        <f t="shared" si="19"/>
        <v>12075.599999999999</v>
      </c>
      <c r="AF148" s="52">
        <f t="shared" si="23"/>
        <v>272593.40000000002</v>
      </c>
      <c r="AG148" s="53">
        <f t="shared" si="20"/>
        <v>72453.599999999991</v>
      </c>
      <c r="AH148" s="53">
        <f t="shared" si="21"/>
        <v>345047</v>
      </c>
    </row>
    <row r="149" spans="1:34" x14ac:dyDescent="0.25">
      <c r="A149" t="s">
        <v>4561</v>
      </c>
      <c r="B149" t="s">
        <v>6564</v>
      </c>
      <c r="C149" t="s">
        <v>6562</v>
      </c>
      <c r="D149" t="s">
        <v>6567</v>
      </c>
      <c r="E149" t="s">
        <v>6800</v>
      </c>
      <c r="F149" t="s">
        <v>4560</v>
      </c>
      <c r="G149" t="s">
        <v>6801</v>
      </c>
      <c r="H149">
        <v>567</v>
      </c>
      <c r="I149">
        <v>355</v>
      </c>
      <c r="J149">
        <v>211</v>
      </c>
      <c r="K149">
        <v>26</v>
      </c>
      <c r="L149">
        <v>36</v>
      </c>
      <c r="M149">
        <v>5</v>
      </c>
      <c r="N149">
        <v>97</v>
      </c>
      <c r="O149">
        <v>21</v>
      </c>
      <c r="P149">
        <v>39</v>
      </c>
      <c r="Q149">
        <v>169</v>
      </c>
      <c r="R149">
        <v>25</v>
      </c>
      <c r="S149">
        <v>4</v>
      </c>
      <c r="T149">
        <v>12</v>
      </c>
      <c r="U149">
        <v>20</v>
      </c>
      <c r="V149">
        <v>75</v>
      </c>
      <c r="W149" s="44">
        <f t="shared" si="16"/>
        <v>355</v>
      </c>
      <c r="X149" s="44">
        <f>IFERROR(VLOOKUP(A149,JR1GOA!A:I,9,FALSE),0)</f>
        <v>8</v>
      </c>
      <c r="Y149" s="44">
        <f>IFERROR(VLOOKUP(A149,JR1GOA!A:J,10,FALSE),0)</f>
        <v>5</v>
      </c>
      <c r="Z149" s="46">
        <f t="shared" si="17"/>
        <v>347</v>
      </c>
      <c r="AA149" s="49">
        <f>_xlfn.IFNA(VLOOKUP(F149,Preisliste!C$1:O$2687,13,FALSE),"fehlt in Preisliste")</f>
        <v>2560</v>
      </c>
      <c r="AB149" s="50">
        <f t="shared" si="18"/>
        <v>7.3775216138328528</v>
      </c>
      <c r="AD149" s="51">
        <f t="shared" si="22"/>
        <v>108079</v>
      </c>
      <c r="AE149" s="51">
        <f t="shared" si="19"/>
        <v>12023.55</v>
      </c>
      <c r="AF149" s="52">
        <f t="shared" si="23"/>
        <v>275153.40000000002</v>
      </c>
      <c r="AG149" s="53">
        <f t="shared" si="20"/>
        <v>72141.299999999988</v>
      </c>
      <c r="AH149" s="53">
        <f t="shared" si="21"/>
        <v>347294.7</v>
      </c>
    </row>
    <row r="150" spans="1:34" x14ac:dyDescent="0.25">
      <c r="A150" t="s">
        <v>4071</v>
      </c>
      <c r="B150" t="s">
        <v>6564</v>
      </c>
      <c r="C150" t="s">
        <v>6562</v>
      </c>
      <c r="D150" t="s">
        <v>6567</v>
      </c>
      <c r="E150" t="s">
        <v>7291</v>
      </c>
      <c r="F150" t="s">
        <v>4070</v>
      </c>
      <c r="G150" t="s">
        <v>7292</v>
      </c>
      <c r="H150">
        <v>111</v>
      </c>
      <c r="I150">
        <v>38</v>
      </c>
      <c r="J150">
        <v>72</v>
      </c>
      <c r="K150">
        <v>12</v>
      </c>
      <c r="L150">
        <v>0</v>
      </c>
      <c r="M150">
        <v>9</v>
      </c>
      <c r="N150">
        <v>0</v>
      </c>
      <c r="O150">
        <v>9</v>
      </c>
      <c r="P150">
        <v>9</v>
      </c>
      <c r="Q150">
        <v>3</v>
      </c>
      <c r="R150">
        <v>6</v>
      </c>
      <c r="S150">
        <v>28</v>
      </c>
      <c r="T150">
        <v>7</v>
      </c>
      <c r="U150">
        <v>11</v>
      </c>
      <c r="V150">
        <v>4</v>
      </c>
      <c r="W150" s="44">
        <f t="shared" si="16"/>
        <v>72</v>
      </c>
      <c r="X150" s="44">
        <f>IFERROR(VLOOKUP(A150,JR1GOA!A:I,9,FALSE),0)</f>
        <v>1</v>
      </c>
      <c r="Y150" s="44">
        <f>IFERROR(VLOOKUP(A150,JR1GOA!A:J,10,FALSE),0)</f>
        <v>1</v>
      </c>
      <c r="Z150" s="46">
        <f t="shared" si="17"/>
        <v>71</v>
      </c>
      <c r="AA150" s="49">
        <f>_xlfn.IFNA(VLOOKUP(F150,Preisliste!C$1:O$2687,13,FALSE),"fehlt in Preisliste")</f>
        <v>533</v>
      </c>
      <c r="AB150" s="50">
        <f t="shared" si="18"/>
        <v>7.507042253521127</v>
      </c>
      <c r="AD150" s="51">
        <f t="shared" si="22"/>
        <v>108150</v>
      </c>
      <c r="AE150" s="51">
        <f t="shared" si="19"/>
        <v>12012.899999999998</v>
      </c>
      <c r="AF150" s="52">
        <f t="shared" si="23"/>
        <v>275686.40000000002</v>
      </c>
      <c r="AG150" s="53">
        <f t="shared" si="20"/>
        <v>72077.399999999994</v>
      </c>
      <c r="AH150" s="53">
        <f t="shared" si="21"/>
        <v>347763.80000000005</v>
      </c>
    </row>
    <row r="151" spans="1:34" x14ac:dyDescent="0.25">
      <c r="A151" t="s">
        <v>3482</v>
      </c>
      <c r="B151" t="s">
        <v>6564</v>
      </c>
      <c r="C151" t="s">
        <v>6562</v>
      </c>
      <c r="D151" t="s">
        <v>6567</v>
      </c>
      <c r="E151" t="s">
        <v>7137</v>
      </c>
      <c r="F151" t="s">
        <v>3481</v>
      </c>
      <c r="G151" t="s">
        <v>7138</v>
      </c>
      <c r="H151">
        <v>212</v>
      </c>
      <c r="I151">
        <v>128</v>
      </c>
      <c r="J151">
        <v>83</v>
      </c>
      <c r="K151">
        <v>39</v>
      </c>
      <c r="L151">
        <v>16</v>
      </c>
      <c r="M151">
        <v>9</v>
      </c>
      <c r="N151">
        <v>39</v>
      </c>
      <c r="O151">
        <v>26</v>
      </c>
      <c r="P151">
        <v>25</v>
      </c>
      <c r="Q151">
        <v>2</v>
      </c>
      <c r="R151">
        <v>5</v>
      </c>
      <c r="S151">
        <v>4</v>
      </c>
      <c r="T151">
        <v>12</v>
      </c>
      <c r="U151">
        <v>0</v>
      </c>
      <c r="V151">
        <v>15</v>
      </c>
      <c r="W151" s="44">
        <f t="shared" si="16"/>
        <v>128</v>
      </c>
      <c r="X151" s="44">
        <f>IFERROR(VLOOKUP(A151,JR1GOA!A:I,9,FALSE),0)</f>
        <v>0</v>
      </c>
      <c r="Y151" s="44">
        <f>IFERROR(VLOOKUP(A151,JR1GOA!A:J,10,FALSE),0)</f>
        <v>0</v>
      </c>
      <c r="Z151" s="46">
        <f t="shared" si="17"/>
        <v>128</v>
      </c>
      <c r="AA151" s="49">
        <f>_xlfn.IFNA(VLOOKUP(F151,Preisliste!C$1:O$2687,13,FALSE),"fehlt in Preisliste")</f>
        <v>963</v>
      </c>
      <c r="AB151" s="50">
        <f t="shared" si="18"/>
        <v>7.5234375</v>
      </c>
      <c r="AD151" s="51">
        <f t="shared" si="22"/>
        <v>108278</v>
      </c>
      <c r="AE151" s="51">
        <f t="shared" si="19"/>
        <v>11993.699999999999</v>
      </c>
      <c r="AF151" s="52">
        <f t="shared" si="23"/>
        <v>276649.40000000002</v>
      </c>
      <c r="AG151" s="53">
        <f t="shared" si="20"/>
        <v>71962.2</v>
      </c>
      <c r="AH151" s="53">
        <f t="shared" si="21"/>
        <v>348611.60000000003</v>
      </c>
    </row>
    <row r="152" spans="1:34" x14ac:dyDescent="0.25">
      <c r="A152" t="s">
        <v>6825</v>
      </c>
      <c r="B152" t="s">
        <v>6564</v>
      </c>
      <c r="C152" t="s">
        <v>6562</v>
      </c>
      <c r="D152" t="s">
        <v>6567</v>
      </c>
      <c r="E152" t="s">
        <v>6826</v>
      </c>
      <c r="F152" t="s">
        <v>1141</v>
      </c>
      <c r="H152">
        <v>576</v>
      </c>
      <c r="I152">
        <v>308</v>
      </c>
      <c r="J152">
        <v>267</v>
      </c>
      <c r="K152">
        <v>10</v>
      </c>
      <c r="L152">
        <v>2</v>
      </c>
      <c r="M152">
        <v>18</v>
      </c>
      <c r="N152">
        <v>95</v>
      </c>
      <c r="O152">
        <v>50</v>
      </c>
      <c r="P152">
        <v>43</v>
      </c>
      <c r="Q152">
        <v>37</v>
      </c>
      <c r="R152">
        <v>9</v>
      </c>
      <c r="S152">
        <v>7</v>
      </c>
      <c r="T152">
        <v>25</v>
      </c>
      <c r="U152">
        <v>54</v>
      </c>
      <c r="V152">
        <v>186</v>
      </c>
      <c r="W152" s="44">
        <f t="shared" si="16"/>
        <v>308</v>
      </c>
      <c r="X152" s="44">
        <f>IFERROR(VLOOKUP(A152,JR1GOA!A:I,9,FALSE),0)</f>
        <v>0</v>
      </c>
      <c r="Y152" s="44">
        <f>IFERROR(VLOOKUP(A152,JR1GOA!A:J,10,FALSE),0)</f>
        <v>0</v>
      </c>
      <c r="Z152" s="46">
        <f t="shared" si="17"/>
        <v>308</v>
      </c>
      <c r="AA152" s="49">
        <f>_xlfn.IFNA(VLOOKUP(F152,Preisliste!C$1:O$2687,13,FALSE),"fehlt in Preisliste")</f>
        <v>2324</v>
      </c>
      <c r="AB152" s="50">
        <f t="shared" si="18"/>
        <v>7.5454545454545459</v>
      </c>
      <c r="AD152" s="51">
        <f t="shared" si="22"/>
        <v>108586</v>
      </c>
      <c r="AE152" s="51">
        <f t="shared" si="19"/>
        <v>11947.499999999998</v>
      </c>
      <c r="AF152" s="52">
        <f t="shared" si="23"/>
        <v>278973.40000000002</v>
      </c>
      <c r="AG152" s="53">
        <f t="shared" si="20"/>
        <v>71684.999999999985</v>
      </c>
      <c r="AH152" s="53">
        <f t="shared" si="21"/>
        <v>350658.4</v>
      </c>
    </row>
    <row r="153" spans="1:34" x14ac:dyDescent="0.25">
      <c r="A153" t="s">
        <v>5017</v>
      </c>
      <c r="B153" t="s">
        <v>6564</v>
      </c>
      <c r="C153" t="s">
        <v>6562</v>
      </c>
      <c r="D153" t="s">
        <v>6567</v>
      </c>
      <c r="E153" t="s">
        <v>7165</v>
      </c>
      <c r="F153" t="s">
        <v>5016</v>
      </c>
      <c r="H153">
        <v>115</v>
      </c>
      <c r="I153">
        <v>3</v>
      </c>
      <c r="J153">
        <v>112</v>
      </c>
      <c r="K153">
        <v>2</v>
      </c>
      <c r="L153">
        <v>0</v>
      </c>
      <c r="M153">
        <v>3</v>
      </c>
      <c r="N153">
        <v>0</v>
      </c>
      <c r="O153">
        <v>0</v>
      </c>
      <c r="P153">
        <v>0</v>
      </c>
      <c r="Q153">
        <v>0</v>
      </c>
      <c r="R153">
        <v>0</v>
      </c>
      <c r="S153">
        <v>0</v>
      </c>
      <c r="T153">
        <v>88</v>
      </c>
      <c r="U153">
        <v>9</v>
      </c>
      <c r="V153">
        <v>0</v>
      </c>
      <c r="W153" s="44">
        <f t="shared" si="16"/>
        <v>112</v>
      </c>
      <c r="X153" s="44">
        <f>IFERROR(VLOOKUP(A153,JR1GOA!A:I,9,FALSE),0)</f>
        <v>0</v>
      </c>
      <c r="Y153" s="44">
        <f>IFERROR(VLOOKUP(A153,JR1GOA!A:J,10,FALSE),0)</f>
        <v>0</v>
      </c>
      <c r="Z153" s="46">
        <f t="shared" si="17"/>
        <v>112</v>
      </c>
      <c r="AA153" s="49">
        <f>_xlfn.IFNA(VLOOKUP(F153,Preisliste!C$1:O$2687,13,FALSE),"fehlt in Preisliste")</f>
        <v>862</v>
      </c>
      <c r="AB153" s="50">
        <f t="shared" si="18"/>
        <v>7.6964285714285712</v>
      </c>
      <c r="AD153" s="51">
        <f t="shared" si="22"/>
        <v>108698</v>
      </c>
      <c r="AE153" s="51">
        <f t="shared" si="19"/>
        <v>11930.699999999999</v>
      </c>
      <c r="AF153" s="52">
        <f t="shared" si="23"/>
        <v>279835.40000000002</v>
      </c>
      <c r="AG153" s="53">
        <f t="shared" si="20"/>
        <v>71584.2</v>
      </c>
      <c r="AH153" s="53">
        <f t="shared" si="21"/>
        <v>351419.60000000003</v>
      </c>
    </row>
    <row r="154" spans="1:34" x14ac:dyDescent="0.25">
      <c r="A154" t="s">
        <v>4008</v>
      </c>
      <c r="B154" t="s">
        <v>6564</v>
      </c>
      <c r="C154" t="s">
        <v>6562</v>
      </c>
      <c r="D154" t="s">
        <v>6567</v>
      </c>
      <c r="E154" t="s">
        <v>6753</v>
      </c>
      <c r="F154" t="s">
        <v>4007</v>
      </c>
      <c r="G154" t="s">
        <v>6754</v>
      </c>
      <c r="H154">
        <v>731</v>
      </c>
      <c r="I154">
        <v>477</v>
      </c>
      <c r="J154">
        <v>254</v>
      </c>
      <c r="K154">
        <v>147</v>
      </c>
      <c r="L154">
        <v>6</v>
      </c>
      <c r="M154">
        <v>13</v>
      </c>
      <c r="N154">
        <v>8</v>
      </c>
      <c r="O154">
        <v>18</v>
      </c>
      <c r="P154">
        <v>138</v>
      </c>
      <c r="Q154">
        <v>10</v>
      </c>
      <c r="R154">
        <v>81</v>
      </c>
      <c r="S154">
        <v>158</v>
      </c>
      <c r="T154">
        <v>40</v>
      </c>
      <c r="U154">
        <v>86</v>
      </c>
      <c r="V154">
        <v>21</v>
      </c>
      <c r="W154" s="44">
        <f t="shared" si="16"/>
        <v>477</v>
      </c>
      <c r="X154" s="44">
        <f>IFERROR(VLOOKUP(A154,JR1GOA!A:I,9,FALSE),0)</f>
        <v>62</v>
      </c>
      <c r="Y154" s="44">
        <f>IFERROR(VLOOKUP(A154,JR1GOA!A:J,10,FALSE),0)</f>
        <v>21</v>
      </c>
      <c r="Z154" s="46">
        <f t="shared" si="17"/>
        <v>415</v>
      </c>
      <c r="AA154" s="49">
        <f>_xlfn.IFNA(VLOOKUP(F154,Preisliste!C$1:O$2687,13,FALSE),"fehlt in Preisliste")</f>
        <v>3207</v>
      </c>
      <c r="AB154" s="50">
        <f t="shared" si="18"/>
        <v>7.7277108433734938</v>
      </c>
      <c r="AD154" s="51">
        <f t="shared" si="22"/>
        <v>109113</v>
      </c>
      <c r="AE154" s="51">
        <f t="shared" si="19"/>
        <v>11868.449999999999</v>
      </c>
      <c r="AF154" s="52">
        <f t="shared" si="23"/>
        <v>283042.40000000002</v>
      </c>
      <c r="AG154" s="53">
        <f t="shared" si="20"/>
        <v>71210.7</v>
      </c>
      <c r="AH154" s="53">
        <f t="shared" si="21"/>
        <v>354253.10000000003</v>
      </c>
    </row>
    <row r="155" spans="1:34" x14ac:dyDescent="0.25">
      <c r="A155" t="s">
        <v>2920</v>
      </c>
      <c r="B155" t="s">
        <v>6564</v>
      </c>
      <c r="C155" t="s">
        <v>6562</v>
      </c>
      <c r="D155" t="s">
        <v>6567</v>
      </c>
      <c r="E155" t="s">
        <v>7114</v>
      </c>
      <c r="F155" t="s">
        <v>2919</v>
      </c>
      <c r="H155">
        <v>193</v>
      </c>
      <c r="I155">
        <v>124</v>
      </c>
      <c r="J155">
        <v>68</v>
      </c>
      <c r="K155">
        <v>82</v>
      </c>
      <c r="L155">
        <v>6</v>
      </c>
      <c r="M155">
        <v>9</v>
      </c>
      <c r="N155">
        <v>6</v>
      </c>
      <c r="O155">
        <v>3</v>
      </c>
      <c r="P155">
        <v>1</v>
      </c>
      <c r="Q155">
        <v>1</v>
      </c>
      <c r="R155">
        <v>21</v>
      </c>
      <c r="S155">
        <v>8</v>
      </c>
      <c r="T155">
        <v>2</v>
      </c>
      <c r="U155">
        <v>89</v>
      </c>
      <c r="V155">
        <v>2</v>
      </c>
      <c r="W155" s="44">
        <f t="shared" si="16"/>
        <v>124</v>
      </c>
      <c r="X155" s="44">
        <f>IFERROR(VLOOKUP(A155,JR1GOA!A:I,9,FALSE),0)</f>
        <v>0</v>
      </c>
      <c r="Y155" s="44">
        <f>IFERROR(VLOOKUP(A155,JR1GOA!A:J,10,FALSE),0)</f>
        <v>0</v>
      </c>
      <c r="Z155" s="46">
        <f t="shared" si="17"/>
        <v>124</v>
      </c>
      <c r="AA155" s="49">
        <f>_xlfn.IFNA(VLOOKUP(F155,Preisliste!C$1:O$2687,13,FALSE),"fehlt in Preisliste")</f>
        <v>979</v>
      </c>
      <c r="AB155" s="50">
        <f t="shared" si="18"/>
        <v>7.895161290322581</v>
      </c>
      <c r="AD155" s="51">
        <f t="shared" si="22"/>
        <v>109237</v>
      </c>
      <c r="AE155" s="51">
        <f t="shared" si="19"/>
        <v>11849.849999999999</v>
      </c>
      <c r="AF155" s="52">
        <f t="shared" si="23"/>
        <v>284021.40000000002</v>
      </c>
      <c r="AG155" s="53">
        <f t="shared" si="20"/>
        <v>71099.099999999991</v>
      </c>
      <c r="AH155" s="53">
        <f t="shared" si="21"/>
        <v>355120.5</v>
      </c>
    </row>
    <row r="156" spans="1:34" x14ac:dyDescent="0.25">
      <c r="A156" t="s">
        <v>4325</v>
      </c>
      <c r="B156" t="s">
        <v>6564</v>
      </c>
      <c r="C156" t="s">
        <v>6562</v>
      </c>
      <c r="D156" t="s">
        <v>6567</v>
      </c>
      <c r="E156" t="s">
        <v>6857</v>
      </c>
      <c r="F156" t="s">
        <v>4324</v>
      </c>
      <c r="H156">
        <v>488</v>
      </c>
      <c r="I156">
        <v>274</v>
      </c>
      <c r="J156">
        <v>213</v>
      </c>
      <c r="K156">
        <v>6</v>
      </c>
      <c r="L156">
        <v>55</v>
      </c>
      <c r="M156">
        <v>153</v>
      </c>
      <c r="N156">
        <v>73</v>
      </c>
      <c r="O156">
        <v>81</v>
      </c>
      <c r="P156">
        <v>25</v>
      </c>
      <c r="Q156">
        <v>5</v>
      </c>
      <c r="R156">
        <v>12</v>
      </c>
      <c r="S156">
        <v>13</v>
      </c>
      <c r="T156">
        <v>9</v>
      </c>
      <c r="U156">
        <v>15</v>
      </c>
      <c r="V156">
        <v>22</v>
      </c>
      <c r="W156" s="44">
        <f t="shared" si="16"/>
        <v>274</v>
      </c>
      <c r="X156" s="44">
        <f>IFERROR(VLOOKUP(A156,JR1GOA!A:I,9,FALSE),0)</f>
        <v>5</v>
      </c>
      <c r="Y156" s="44">
        <f>IFERROR(VLOOKUP(A156,JR1GOA!A:J,10,FALSE),0)</f>
        <v>5</v>
      </c>
      <c r="Z156" s="46">
        <f t="shared" si="17"/>
        <v>269</v>
      </c>
      <c r="AA156" s="49">
        <f>_xlfn.IFNA(VLOOKUP(F156,Preisliste!C$1:O$2687,13,FALSE),"fehlt in Preisliste")</f>
        <v>2134</v>
      </c>
      <c r="AB156" s="50">
        <f t="shared" si="18"/>
        <v>7.9330855018587361</v>
      </c>
      <c r="AD156" s="51">
        <f t="shared" si="22"/>
        <v>109506</v>
      </c>
      <c r="AE156" s="51">
        <f t="shared" si="19"/>
        <v>11809.5</v>
      </c>
      <c r="AF156" s="52">
        <f t="shared" si="23"/>
        <v>286155.40000000002</v>
      </c>
      <c r="AG156" s="53">
        <f t="shared" si="20"/>
        <v>70857</v>
      </c>
      <c r="AH156" s="53">
        <f t="shared" si="21"/>
        <v>357012.4</v>
      </c>
    </row>
    <row r="157" spans="1:34" x14ac:dyDescent="0.25">
      <c r="A157" t="s">
        <v>2121</v>
      </c>
      <c r="B157" t="s">
        <v>6564</v>
      </c>
      <c r="C157" t="s">
        <v>6562</v>
      </c>
      <c r="D157" t="s">
        <v>6567</v>
      </c>
      <c r="E157" t="s">
        <v>6941</v>
      </c>
      <c r="F157" t="s">
        <v>2120</v>
      </c>
      <c r="H157">
        <v>393</v>
      </c>
      <c r="I157">
        <v>243</v>
      </c>
      <c r="J157">
        <v>150</v>
      </c>
      <c r="K157">
        <v>3</v>
      </c>
      <c r="L157">
        <v>32</v>
      </c>
      <c r="M157">
        <v>12</v>
      </c>
      <c r="N157">
        <v>21</v>
      </c>
      <c r="O157">
        <v>25</v>
      </c>
      <c r="P157">
        <v>33</v>
      </c>
      <c r="Q157">
        <v>33</v>
      </c>
      <c r="R157">
        <v>6</v>
      </c>
      <c r="S157">
        <v>45</v>
      </c>
      <c r="T157">
        <v>3</v>
      </c>
      <c r="U157">
        <v>25</v>
      </c>
      <c r="V157">
        <v>140</v>
      </c>
      <c r="W157" s="44">
        <f t="shared" si="16"/>
        <v>243</v>
      </c>
      <c r="X157" s="44">
        <f>IFERROR(VLOOKUP(A157,JR1GOA!A:I,9,FALSE),0)</f>
        <v>0</v>
      </c>
      <c r="Y157" s="44">
        <f>IFERROR(VLOOKUP(A157,JR1GOA!A:J,10,FALSE),0)</f>
        <v>0</v>
      </c>
      <c r="Z157" s="46">
        <f t="shared" si="17"/>
        <v>243</v>
      </c>
      <c r="AA157" s="49">
        <f>_xlfn.IFNA(VLOOKUP(F157,Preisliste!C$1:O$2687,13,FALSE),"fehlt in Preisliste")</f>
        <v>1950</v>
      </c>
      <c r="AB157" s="50">
        <f t="shared" si="18"/>
        <v>8.0246913580246915</v>
      </c>
      <c r="AD157" s="51">
        <f t="shared" si="22"/>
        <v>109749</v>
      </c>
      <c r="AE157" s="51">
        <f t="shared" si="19"/>
        <v>11773.05</v>
      </c>
      <c r="AF157" s="52">
        <f t="shared" si="23"/>
        <v>288105.40000000002</v>
      </c>
      <c r="AG157" s="53">
        <f t="shared" si="20"/>
        <v>70638.299999999988</v>
      </c>
      <c r="AH157" s="53">
        <f t="shared" si="21"/>
        <v>358743.7</v>
      </c>
    </row>
    <row r="158" spans="1:34" x14ac:dyDescent="0.25">
      <c r="A158" t="s">
        <v>2356</v>
      </c>
      <c r="B158" t="s">
        <v>6564</v>
      </c>
      <c r="C158" t="s">
        <v>6562</v>
      </c>
      <c r="D158" t="s">
        <v>6567</v>
      </c>
      <c r="E158" t="s">
        <v>7013</v>
      </c>
      <c r="F158" t="s">
        <v>2355</v>
      </c>
      <c r="H158">
        <v>325</v>
      </c>
      <c r="I158">
        <v>202</v>
      </c>
      <c r="J158">
        <v>122</v>
      </c>
      <c r="K158">
        <v>16</v>
      </c>
      <c r="L158">
        <v>6</v>
      </c>
      <c r="M158">
        <v>6</v>
      </c>
      <c r="N158">
        <v>2</v>
      </c>
      <c r="O158">
        <v>4</v>
      </c>
      <c r="P158">
        <v>70</v>
      </c>
      <c r="Q158">
        <v>50</v>
      </c>
      <c r="R158">
        <v>11</v>
      </c>
      <c r="S158">
        <v>45</v>
      </c>
      <c r="T158">
        <v>10</v>
      </c>
      <c r="U158">
        <v>122</v>
      </c>
      <c r="V158">
        <v>36</v>
      </c>
      <c r="W158" s="44">
        <f t="shared" si="16"/>
        <v>202</v>
      </c>
      <c r="X158" s="44">
        <f>IFERROR(VLOOKUP(A158,JR1GOA!A:I,9,FALSE),0)</f>
        <v>0</v>
      </c>
      <c r="Y158" s="44">
        <f>IFERROR(VLOOKUP(A158,JR1GOA!A:J,10,FALSE),0)</f>
        <v>0</v>
      </c>
      <c r="Z158" s="46">
        <f t="shared" si="17"/>
        <v>202</v>
      </c>
      <c r="AA158" s="49">
        <f>_xlfn.IFNA(VLOOKUP(F158,Preisliste!C$1:O$2687,13,FALSE),"fehlt in Preisliste")</f>
        <v>1629</v>
      </c>
      <c r="AB158" s="50">
        <f t="shared" si="18"/>
        <v>8.064356435643564</v>
      </c>
      <c r="AD158" s="51">
        <f t="shared" si="22"/>
        <v>109951</v>
      </c>
      <c r="AE158" s="51">
        <f t="shared" si="19"/>
        <v>11742.75</v>
      </c>
      <c r="AF158" s="52">
        <f t="shared" si="23"/>
        <v>289734.40000000002</v>
      </c>
      <c r="AG158" s="53">
        <f t="shared" si="20"/>
        <v>70456.5</v>
      </c>
      <c r="AH158" s="53">
        <f t="shared" si="21"/>
        <v>360190.9</v>
      </c>
    </row>
    <row r="159" spans="1:34" x14ac:dyDescent="0.25">
      <c r="A159" t="s">
        <v>1469</v>
      </c>
      <c r="B159" t="s">
        <v>6564</v>
      </c>
      <c r="C159" t="s">
        <v>6562</v>
      </c>
      <c r="D159" t="s">
        <v>6567</v>
      </c>
      <c r="E159" t="s">
        <v>6778</v>
      </c>
      <c r="F159" t="s">
        <v>1468</v>
      </c>
      <c r="H159">
        <v>641</v>
      </c>
      <c r="I159">
        <v>243</v>
      </c>
      <c r="J159">
        <v>397</v>
      </c>
      <c r="K159">
        <v>8</v>
      </c>
      <c r="L159">
        <v>30</v>
      </c>
      <c r="M159">
        <v>107</v>
      </c>
      <c r="N159">
        <v>25</v>
      </c>
      <c r="O159">
        <v>31</v>
      </c>
      <c r="P159">
        <v>235</v>
      </c>
      <c r="Q159">
        <v>8</v>
      </c>
      <c r="R159">
        <v>82</v>
      </c>
      <c r="S159">
        <v>16</v>
      </c>
      <c r="T159">
        <v>70</v>
      </c>
      <c r="U159">
        <v>30</v>
      </c>
      <c r="V159">
        <v>59</v>
      </c>
      <c r="W159" s="44">
        <f t="shared" si="16"/>
        <v>397</v>
      </c>
      <c r="X159" s="44">
        <f>IFERROR(VLOOKUP(A159,JR1GOA!A:I,9,FALSE),0)</f>
        <v>29</v>
      </c>
      <c r="Y159" s="44">
        <f>IFERROR(VLOOKUP(A159,JR1GOA!A:J,10,FALSE),0)</f>
        <v>7</v>
      </c>
      <c r="Z159" s="46">
        <f t="shared" si="17"/>
        <v>368</v>
      </c>
      <c r="AA159" s="49">
        <f>_xlfn.IFNA(VLOOKUP(F159,Preisliste!C$1:O$2687,13,FALSE),"fehlt in Preisliste")</f>
        <v>3007</v>
      </c>
      <c r="AB159" s="50">
        <f t="shared" si="18"/>
        <v>8.1711956521739122</v>
      </c>
      <c r="AD159" s="51">
        <f t="shared" si="22"/>
        <v>110319</v>
      </c>
      <c r="AE159" s="51">
        <f t="shared" si="19"/>
        <v>11687.55</v>
      </c>
      <c r="AF159" s="52">
        <f t="shared" si="23"/>
        <v>292741.40000000002</v>
      </c>
      <c r="AG159" s="53">
        <f t="shared" si="20"/>
        <v>70125.299999999988</v>
      </c>
      <c r="AH159" s="53">
        <f t="shared" si="21"/>
        <v>362866.7</v>
      </c>
    </row>
    <row r="160" spans="1:34" x14ac:dyDescent="0.25">
      <c r="A160" t="s">
        <v>824</v>
      </c>
      <c r="B160" t="s">
        <v>6564</v>
      </c>
      <c r="C160" t="s">
        <v>6562</v>
      </c>
      <c r="D160" t="s">
        <v>6567</v>
      </c>
      <c r="E160" t="s">
        <v>6872</v>
      </c>
      <c r="F160" t="s">
        <v>823</v>
      </c>
      <c r="G160" t="s">
        <v>6873</v>
      </c>
      <c r="H160">
        <v>435</v>
      </c>
      <c r="I160">
        <v>263</v>
      </c>
      <c r="J160">
        <v>171</v>
      </c>
      <c r="K160">
        <v>37</v>
      </c>
      <c r="L160">
        <v>70</v>
      </c>
      <c r="M160">
        <v>38</v>
      </c>
      <c r="N160">
        <v>15</v>
      </c>
      <c r="O160">
        <v>33</v>
      </c>
      <c r="P160">
        <v>61</v>
      </c>
      <c r="Q160">
        <v>13</v>
      </c>
      <c r="R160">
        <v>18</v>
      </c>
      <c r="S160">
        <v>5</v>
      </c>
      <c r="T160">
        <v>46</v>
      </c>
      <c r="U160">
        <v>111</v>
      </c>
      <c r="V160">
        <v>5</v>
      </c>
      <c r="W160" s="44">
        <f t="shared" si="16"/>
        <v>263</v>
      </c>
      <c r="X160" s="44">
        <f>IFERROR(VLOOKUP(A160,JR1GOA!A:I,9,FALSE),0)</f>
        <v>17</v>
      </c>
      <c r="Y160" s="44">
        <f>IFERROR(VLOOKUP(A160,JR1GOA!A:J,10,FALSE),0)</f>
        <v>8</v>
      </c>
      <c r="Z160" s="46">
        <f t="shared" si="17"/>
        <v>246</v>
      </c>
      <c r="AA160" s="49">
        <f>_xlfn.IFNA(VLOOKUP(F160,Preisliste!C$1:O$2687,13,FALSE),"fehlt in Preisliste")</f>
        <v>2030</v>
      </c>
      <c r="AB160" s="50">
        <f t="shared" si="18"/>
        <v>8.2520325203252032</v>
      </c>
      <c r="AD160" s="51">
        <f t="shared" si="22"/>
        <v>110565</v>
      </c>
      <c r="AE160" s="51">
        <f t="shared" si="19"/>
        <v>11650.649999999998</v>
      </c>
      <c r="AF160" s="52">
        <f t="shared" si="23"/>
        <v>294771.40000000002</v>
      </c>
      <c r="AG160" s="53">
        <f t="shared" si="20"/>
        <v>69903.899999999994</v>
      </c>
      <c r="AH160" s="53">
        <f t="shared" si="21"/>
        <v>364675.30000000005</v>
      </c>
    </row>
    <row r="161" spans="1:34" x14ac:dyDescent="0.25">
      <c r="A161" t="s">
        <v>4615</v>
      </c>
      <c r="B161" t="s">
        <v>6564</v>
      </c>
      <c r="C161" t="s">
        <v>6562</v>
      </c>
      <c r="D161" t="s">
        <v>6567</v>
      </c>
      <c r="E161" t="s">
        <v>6851</v>
      </c>
      <c r="F161" t="s">
        <v>4614</v>
      </c>
      <c r="G161" t="s">
        <v>6852</v>
      </c>
      <c r="H161">
        <v>271</v>
      </c>
      <c r="I161">
        <v>181</v>
      </c>
      <c r="J161">
        <v>90</v>
      </c>
      <c r="K161">
        <v>12</v>
      </c>
      <c r="L161">
        <v>32</v>
      </c>
      <c r="M161">
        <v>36</v>
      </c>
      <c r="N161">
        <v>20</v>
      </c>
      <c r="O161">
        <v>5</v>
      </c>
      <c r="P161">
        <v>76</v>
      </c>
      <c r="Q161">
        <v>9</v>
      </c>
      <c r="R161">
        <v>9</v>
      </c>
      <c r="S161">
        <v>1</v>
      </c>
      <c r="T161">
        <v>34</v>
      </c>
      <c r="U161">
        <v>9</v>
      </c>
      <c r="V161">
        <v>1</v>
      </c>
      <c r="W161" s="44">
        <f t="shared" si="16"/>
        <v>181</v>
      </c>
      <c r="X161" s="44">
        <f>IFERROR(VLOOKUP(A161,JR1GOA!A:I,9,FALSE),0)</f>
        <v>28</v>
      </c>
      <c r="Y161" s="44">
        <f>IFERROR(VLOOKUP(A161,JR1GOA!A:J,10,FALSE),0)</f>
        <v>17</v>
      </c>
      <c r="Z161" s="46">
        <f t="shared" si="17"/>
        <v>153</v>
      </c>
      <c r="AA161" s="49">
        <f>_xlfn.IFNA(VLOOKUP(F161,Preisliste!C$1:O$2687,13,FALSE),"fehlt in Preisliste")</f>
        <v>1271</v>
      </c>
      <c r="AB161" s="50">
        <f t="shared" si="18"/>
        <v>8.3071895424836608</v>
      </c>
      <c r="AD161" s="51">
        <f t="shared" si="22"/>
        <v>110718</v>
      </c>
      <c r="AE161" s="51">
        <f t="shared" si="19"/>
        <v>11627.699999999997</v>
      </c>
      <c r="AF161" s="52">
        <f t="shared" si="23"/>
        <v>296042.40000000002</v>
      </c>
      <c r="AG161" s="53">
        <f t="shared" si="20"/>
        <v>69766.199999999983</v>
      </c>
      <c r="AH161" s="53">
        <f t="shared" si="21"/>
        <v>365808.6</v>
      </c>
    </row>
    <row r="162" spans="1:34" x14ac:dyDescent="0.25">
      <c r="A162" t="s">
        <v>7148</v>
      </c>
      <c r="B162" t="s">
        <v>6564</v>
      </c>
      <c r="C162" t="s">
        <v>6562</v>
      </c>
      <c r="D162" t="s">
        <v>6567</v>
      </c>
      <c r="E162" t="s">
        <v>7149</v>
      </c>
      <c r="F162" t="s">
        <v>2803</v>
      </c>
      <c r="H162">
        <v>242</v>
      </c>
      <c r="I162">
        <v>133</v>
      </c>
      <c r="J162">
        <v>108</v>
      </c>
      <c r="K162">
        <v>18</v>
      </c>
      <c r="L162">
        <v>33</v>
      </c>
      <c r="M162">
        <v>9</v>
      </c>
      <c r="N162">
        <v>21</v>
      </c>
      <c r="O162">
        <v>36</v>
      </c>
      <c r="P162">
        <v>36</v>
      </c>
      <c r="Q162">
        <v>1</v>
      </c>
      <c r="R162">
        <v>6</v>
      </c>
      <c r="S162">
        <v>12</v>
      </c>
      <c r="T162">
        <v>9</v>
      </c>
      <c r="U162">
        <v>6</v>
      </c>
      <c r="V162">
        <v>16</v>
      </c>
      <c r="W162" s="44">
        <f t="shared" si="16"/>
        <v>133</v>
      </c>
      <c r="X162" s="44">
        <f>IFERROR(VLOOKUP(A162,JR1GOA!A:I,9,FALSE),0)</f>
        <v>0</v>
      </c>
      <c r="Y162" s="44">
        <f>IFERROR(VLOOKUP(A162,JR1GOA!A:J,10,FALSE),0)</f>
        <v>0</v>
      </c>
      <c r="Z162" s="46">
        <f t="shared" si="17"/>
        <v>133</v>
      </c>
      <c r="AA162" s="49">
        <f>_xlfn.IFNA(VLOOKUP(F162,Preisliste!C$1:O$2687,13,FALSE),"fehlt in Preisliste")</f>
        <v>1108</v>
      </c>
      <c r="AB162" s="50">
        <f t="shared" si="18"/>
        <v>8.3308270676691727</v>
      </c>
      <c r="AD162" s="51">
        <f t="shared" si="22"/>
        <v>110851</v>
      </c>
      <c r="AE162" s="51">
        <f t="shared" si="19"/>
        <v>11607.75</v>
      </c>
      <c r="AF162" s="52">
        <f t="shared" si="23"/>
        <v>297150.40000000002</v>
      </c>
      <c r="AG162" s="53">
        <f t="shared" si="20"/>
        <v>69646.5</v>
      </c>
      <c r="AH162" s="53">
        <f t="shared" si="21"/>
        <v>366796.9</v>
      </c>
    </row>
    <row r="163" spans="1:34" x14ac:dyDescent="0.25">
      <c r="A163" t="s">
        <v>3829</v>
      </c>
      <c r="B163" t="s">
        <v>6564</v>
      </c>
      <c r="C163" t="s">
        <v>6562</v>
      </c>
      <c r="D163" t="s">
        <v>6567</v>
      </c>
      <c r="E163" t="s">
        <v>8239</v>
      </c>
      <c r="F163" t="s">
        <v>3828</v>
      </c>
      <c r="H163">
        <v>32</v>
      </c>
      <c r="I163">
        <v>29</v>
      </c>
      <c r="J163">
        <v>3</v>
      </c>
      <c r="K163">
        <v>24</v>
      </c>
      <c r="L163">
        <v>0</v>
      </c>
      <c r="M163">
        <v>0</v>
      </c>
      <c r="N163">
        <v>1</v>
      </c>
      <c r="O163">
        <v>0</v>
      </c>
      <c r="P163">
        <v>0</v>
      </c>
      <c r="Q163">
        <v>0</v>
      </c>
      <c r="R163">
        <v>0</v>
      </c>
      <c r="S163">
        <v>1</v>
      </c>
      <c r="T163">
        <v>3</v>
      </c>
      <c r="U163">
        <v>0</v>
      </c>
      <c r="V163">
        <v>0</v>
      </c>
      <c r="W163" s="44">
        <f t="shared" si="16"/>
        <v>29</v>
      </c>
      <c r="X163" s="44">
        <f>IFERROR(VLOOKUP(A163,[1]JR1GOA!A:I,9,FALSE),0)</f>
        <v>0</v>
      </c>
      <c r="Y163" s="44">
        <f>IFERROR(VLOOKUP(A163,[1]JR1GOA!A:J,10,FALSE),0)</f>
        <v>0</v>
      </c>
      <c r="Z163" s="46">
        <f t="shared" si="17"/>
        <v>29</v>
      </c>
      <c r="AA163" s="49">
        <f>_xlfn.IFNA(VLOOKUP(F163,Preisliste!C$1:O$2687,13,FALSE),"fehlt in Preisliste")</f>
        <v>242</v>
      </c>
      <c r="AB163" s="50">
        <f t="shared" si="18"/>
        <v>8.3448275862068968</v>
      </c>
      <c r="AD163" s="51">
        <f t="shared" si="22"/>
        <v>110880</v>
      </c>
      <c r="AE163" s="51">
        <f t="shared" si="19"/>
        <v>11603.399999999998</v>
      </c>
      <c r="AF163" s="52">
        <f t="shared" si="23"/>
        <v>297392.40000000002</v>
      </c>
      <c r="AG163" s="53">
        <f t="shared" si="20"/>
        <v>69620.399999999994</v>
      </c>
      <c r="AH163" s="53">
        <f t="shared" si="21"/>
        <v>367012.80000000005</v>
      </c>
    </row>
    <row r="164" spans="1:34" x14ac:dyDescent="0.25">
      <c r="A164" t="s">
        <v>2529</v>
      </c>
      <c r="B164" t="s">
        <v>6564</v>
      </c>
      <c r="C164" t="s">
        <v>6562</v>
      </c>
      <c r="D164" t="s">
        <v>6567</v>
      </c>
      <c r="E164" t="s">
        <v>6772</v>
      </c>
      <c r="F164" t="s">
        <v>2528</v>
      </c>
      <c r="H164">
        <v>946</v>
      </c>
      <c r="I164">
        <v>597</v>
      </c>
      <c r="J164">
        <v>349</v>
      </c>
      <c r="K164">
        <v>86</v>
      </c>
      <c r="L164">
        <v>38</v>
      </c>
      <c r="M164">
        <v>12</v>
      </c>
      <c r="N164">
        <v>52</v>
      </c>
      <c r="O164">
        <v>22</v>
      </c>
      <c r="P164">
        <v>98</v>
      </c>
      <c r="Q164">
        <v>81</v>
      </c>
      <c r="R164">
        <v>91</v>
      </c>
      <c r="S164">
        <v>75</v>
      </c>
      <c r="T164">
        <v>49</v>
      </c>
      <c r="U164">
        <v>142</v>
      </c>
      <c r="V164">
        <v>94</v>
      </c>
      <c r="W164" s="44">
        <f t="shared" si="16"/>
        <v>597</v>
      </c>
      <c r="X164" s="44">
        <f>IFERROR(VLOOKUP(A164,JR1GOA!A:I,9,FALSE),0)</f>
        <v>10</v>
      </c>
      <c r="Y164" s="44">
        <f>IFERROR(VLOOKUP(A164,JR1GOA!A:J,10,FALSE),0)</f>
        <v>4</v>
      </c>
      <c r="Z164" s="46">
        <f t="shared" si="17"/>
        <v>587</v>
      </c>
      <c r="AA164" s="49">
        <f>_xlfn.IFNA(VLOOKUP(F164,Preisliste!C$1:O$2687,13,FALSE),"fehlt in Preisliste")</f>
        <v>4907</v>
      </c>
      <c r="AB164" s="50">
        <f t="shared" si="18"/>
        <v>8.3594548551959118</v>
      </c>
      <c r="AD164" s="51">
        <f t="shared" si="22"/>
        <v>111467</v>
      </c>
      <c r="AE164" s="51">
        <f t="shared" si="19"/>
        <v>11515.349999999999</v>
      </c>
      <c r="AF164" s="52">
        <f t="shared" si="23"/>
        <v>302299.40000000002</v>
      </c>
      <c r="AG164" s="53">
        <f t="shared" si="20"/>
        <v>69092.099999999991</v>
      </c>
      <c r="AH164" s="53">
        <f t="shared" si="21"/>
        <v>371391.5</v>
      </c>
    </row>
    <row r="165" spans="1:34" x14ac:dyDescent="0.25">
      <c r="A165" t="s">
        <v>5165</v>
      </c>
      <c r="B165" t="s">
        <v>6564</v>
      </c>
      <c r="C165" t="s">
        <v>6562</v>
      </c>
      <c r="D165" t="s">
        <v>6567</v>
      </c>
      <c r="E165" t="s">
        <v>7490</v>
      </c>
      <c r="F165" t="s">
        <v>5164</v>
      </c>
      <c r="G165" t="s">
        <v>7491</v>
      </c>
      <c r="H165">
        <v>122</v>
      </c>
      <c r="I165">
        <v>72</v>
      </c>
      <c r="J165">
        <v>50</v>
      </c>
      <c r="K165">
        <v>3</v>
      </c>
      <c r="L165">
        <v>39</v>
      </c>
      <c r="M165">
        <v>0</v>
      </c>
      <c r="N165">
        <v>0</v>
      </c>
      <c r="O165">
        <v>4</v>
      </c>
      <c r="P165">
        <v>10</v>
      </c>
      <c r="Q165">
        <v>0</v>
      </c>
      <c r="R165">
        <v>4</v>
      </c>
      <c r="S165">
        <v>0</v>
      </c>
      <c r="T165">
        <v>5</v>
      </c>
      <c r="U165">
        <v>5</v>
      </c>
      <c r="V165">
        <v>3</v>
      </c>
      <c r="W165" s="44">
        <f t="shared" si="16"/>
        <v>72</v>
      </c>
      <c r="X165" s="44">
        <f>IFERROR(VLOOKUP(A165,JR1GOA!A:I,9,FALSE),0)</f>
        <v>0</v>
      </c>
      <c r="Y165" s="44">
        <f>IFERROR(VLOOKUP(A165,JR1GOA!A:J,10,FALSE),0)</f>
        <v>0</v>
      </c>
      <c r="Z165" s="46">
        <f t="shared" si="17"/>
        <v>72</v>
      </c>
      <c r="AA165" s="49">
        <f>_xlfn.IFNA(VLOOKUP(F165,Preisliste!C$1:O$2687,13,FALSE),"fehlt in Preisliste")</f>
        <v>608</v>
      </c>
      <c r="AB165" s="50">
        <f t="shared" si="18"/>
        <v>8.4444444444444446</v>
      </c>
      <c r="AD165" s="51">
        <f t="shared" si="22"/>
        <v>111539</v>
      </c>
      <c r="AE165" s="51">
        <f t="shared" si="19"/>
        <v>11504.55</v>
      </c>
      <c r="AF165" s="52">
        <f t="shared" si="23"/>
        <v>302907.40000000002</v>
      </c>
      <c r="AG165" s="53">
        <f t="shared" si="20"/>
        <v>69027.299999999988</v>
      </c>
      <c r="AH165" s="53">
        <f t="shared" si="21"/>
        <v>371934.7</v>
      </c>
    </row>
    <row r="166" spans="1:34" x14ac:dyDescent="0.25">
      <c r="A166" t="s">
        <v>7266</v>
      </c>
      <c r="B166" t="s">
        <v>6564</v>
      </c>
      <c r="C166" t="s">
        <v>6562</v>
      </c>
      <c r="D166" t="s">
        <v>6567</v>
      </c>
      <c r="E166" t="s">
        <v>7267</v>
      </c>
      <c r="F166" t="s">
        <v>1448</v>
      </c>
      <c r="H166">
        <v>154</v>
      </c>
      <c r="I166">
        <v>90</v>
      </c>
      <c r="J166">
        <v>63</v>
      </c>
      <c r="K166">
        <v>14</v>
      </c>
      <c r="L166">
        <v>2</v>
      </c>
      <c r="M166">
        <v>6</v>
      </c>
      <c r="N166">
        <v>8</v>
      </c>
      <c r="O166">
        <v>19</v>
      </c>
      <c r="P166">
        <v>6</v>
      </c>
      <c r="Q166">
        <v>6</v>
      </c>
      <c r="R166">
        <v>2</v>
      </c>
      <c r="S166">
        <v>10</v>
      </c>
      <c r="T166">
        <v>1</v>
      </c>
      <c r="U166">
        <v>34</v>
      </c>
      <c r="V166">
        <v>48</v>
      </c>
      <c r="W166" s="44">
        <f t="shared" si="16"/>
        <v>90</v>
      </c>
      <c r="X166" s="44">
        <f>IFERROR(VLOOKUP(A166,JR1GOA!A:I,9,FALSE),0)</f>
        <v>4</v>
      </c>
      <c r="Y166" s="44">
        <f>IFERROR(VLOOKUP(A166,JR1GOA!A:J,10,FALSE),0)</f>
        <v>3</v>
      </c>
      <c r="Z166" s="46">
        <f t="shared" si="17"/>
        <v>86</v>
      </c>
      <c r="AA166" s="49">
        <f>_xlfn.IFNA(VLOOKUP(F166,Preisliste!C$1:O$2687,13,FALSE),"fehlt in Preisliste")</f>
        <v>731</v>
      </c>
      <c r="AB166" s="50">
        <f t="shared" si="18"/>
        <v>8.5</v>
      </c>
      <c r="AD166" s="51">
        <f t="shared" si="22"/>
        <v>111625</v>
      </c>
      <c r="AE166" s="51">
        <f t="shared" si="19"/>
        <v>11491.649999999998</v>
      </c>
      <c r="AF166" s="52">
        <f t="shared" si="23"/>
        <v>303638.40000000002</v>
      </c>
      <c r="AG166" s="53">
        <f t="shared" si="20"/>
        <v>68949.899999999994</v>
      </c>
      <c r="AH166" s="53">
        <f t="shared" si="21"/>
        <v>372588.30000000005</v>
      </c>
    </row>
    <row r="167" spans="1:34" x14ac:dyDescent="0.25">
      <c r="A167" t="s">
        <v>254</v>
      </c>
      <c r="B167" t="s">
        <v>6564</v>
      </c>
      <c r="C167" t="s">
        <v>6562</v>
      </c>
      <c r="D167" t="s">
        <v>6567</v>
      </c>
      <c r="E167" t="s">
        <v>6594</v>
      </c>
      <c r="F167" t="s">
        <v>253</v>
      </c>
      <c r="G167" t="s">
        <v>6595</v>
      </c>
      <c r="H167">
        <v>230</v>
      </c>
      <c r="I167">
        <v>148</v>
      </c>
      <c r="J167">
        <v>82</v>
      </c>
      <c r="K167">
        <v>1</v>
      </c>
      <c r="L167">
        <v>16</v>
      </c>
      <c r="M167">
        <v>0</v>
      </c>
      <c r="N167">
        <v>8</v>
      </c>
      <c r="O167">
        <v>9</v>
      </c>
      <c r="P167">
        <v>13</v>
      </c>
      <c r="Q167">
        <v>48</v>
      </c>
      <c r="R167">
        <v>14</v>
      </c>
      <c r="S167">
        <v>7</v>
      </c>
      <c r="T167">
        <v>61</v>
      </c>
      <c r="U167">
        <v>81</v>
      </c>
      <c r="V167">
        <v>5</v>
      </c>
      <c r="W167" s="44">
        <f t="shared" si="16"/>
        <v>148</v>
      </c>
      <c r="X167" s="44">
        <f>IFERROR(VLOOKUP(A167,JR1GOA!A:I,9,FALSE),0)</f>
        <v>1</v>
      </c>
      <c r="Y167" s="44">
        <f>IFERROR(VLOOKUP(A167,JR1GOA!A:J,10,FALSE),0)</f>
        <v>1</v>
      </c>
      <c r="Z167" s="46">
        <f t="shared" si="17"/>
        <v>147</v>
      </c>
      <c r="AA167" s="49">
        <f>_xlfn.IFNA(VLOOKUP(F167,Preisliste!C$1:O$2687,13,FALSE),"fehlt in Preisliste")</f>
        <v>1256</v>
      </c>
      <c r="AB167" s="50">
        <f t="shared" si="18"/>
        <v>8.5442176870748305</v>
      </c>
      <c r="AD167" s="51">
        <f t="shared" si="22"/>
        <v>111772</v>
      </c>
      <c r="AE167" s="51">
        <f t="shared" si="19"/>
        <v>11469.599999999999</v>
      </c>
      <c r="AF167" s="52">
        <f t="shared" si="23"/>
        <v>304894.40000000002</v>
      </c>
      <c r="AG167" s="53">
        <f t="shared" si="20"/>
        <v>68817.599999999991</v>
      </c>
      <c r="AH167" s="53">
        <f t="shared" si="21"/>
        <v>373712</v>
      </c>
    </row>
    <row r="168" spans="1:34" x14ac:dyDescent="0.25">
      <c r="A168" t="s">
        <v>2143</v>
      </c>
      <c r="B168" t="s">
        <v>6564</v>
      </c>
      <c r="C168" t="s">
        <v>6562</v>
      </c>
      <c r="D168" t="s">
        <v>6567</v>
      </c>
      <c r="E168" t="s">
        <v>6837</v>
      </c>
      <c r="F168" t="s">
        <v>2142</v>
      </c>
      <c r="G168" t="s">
        <v>6838</v>
      </c>
      <c r="H168">
        <v>298</v>
      </c>
      <c r="I168">
        <v>192</v>
      </c>
      <c r="J168">
        <v>105</v>
      </c>
      <c r="K168">
        <v>8</v>
      </c>
      <c r="L168">
        <v>18</v>
      </c>
      <c r="M168">
        <v>297</v>
      </c>
      <c r="N168">
        <v>42</v>
      </c>
      <c r="O168">
        <v>22</v>
      </c>
      <c r="P168">
        <v>10</v>
      </c>
      <c r="Q168">
        <v>5</v>
      </c>
      <c r="R168">
        <v>9</v>
      </c>
      <c r="S168">
        <v>7</v>
      </c>
      <c r="T168">
        <v>2</v>
      </c>
      <c r="U168">
        <v>1</v>
      </c>
      <c r="V168">
        <v>12</v>
      </c>
      <c r="W168" s="44">
        <f t="shared" si="16"/>
        <v>192</v>
      </c>
      <c r="X168" s="44">
        <f>IFERROR(VLOOKUP(A168,JR1GOA!A:I,9,FALSE),0)</f>
        <v>14</v>
      </c>
      <c r="Y168" s="44">
        <f>IFERROR(VLOOKUP(A168,JR1GOA!A:J,10,FALSE),0)</f>
        <v>11</v>
      </c>
      <c r="Z168" s="46">
        <f t="shared" si="17"/>
        <v>178</v>
      </c>
      <c r="AA168" s="49">
        <f>_xlfn.IFNA(VLOOKUP(F168,Preisliste!C$1:O$2687,13,FALSE),"fehlt in Preisliste")</f>
        <v>1529</v>
      </c>
      <c r="AB168" s="50">
        <f t="shared" si="18"/>
        <v>8.5898876404494384</v>
      </c>
      <c r="AD168" s="51">
        <f t="shared" si="22"/>
        <v>111950</v>
      </c>
      <c r="AE168" s="51">
        <f t="shared" si="19"/>
        <v>11442.899999999998</v>
      </c>
      <c r="AF168" s="52">
        <f t="shared" si="23"/>
        <v>306423.40000000002</v>
      </c>
      <c r="AG168" s="53">
        <f t="shared" si="20"/>
        <v>68657.399999999994</v>
      </c>
      <c r="AH168" s="53">
        <f t="shared" si="21"/>
        <v>375080.80000000005</v>
      </c>
    </row>
    <row r="169" spans="1:34" x14ac:dyDescent="0.25">
      <c r="A169" t="s">
        <v>4705</v>
      </c>
      <c r="B169" t="s">
        <v>6564</v>
      </c>
      <c r="C169" t="s">
        <v>6562</v>
      </c>
      <c r="D169" t="s">
        <v>6567</v>
      </c>
      <c r="E169" t="s">
        <v>6768</v>
      </c>
      <c r="F169" t="s">
        <v>4704</v>
      </c>
      <c r="G169" t="s">
        <v>6769</v>
      </c>
      <c r="H169">
        <v>847</v>
      </c>
      <c r="I169">
        <v>523</v>
      </c>
      <c r="J169">
        <v>323</v>
      </c>
      <c r="K169">
        <v>406</v>
      </c>
      <c r="L169">
        <v>10</v>
      </c>
      <c r="M169">
        <v>112</v>
      </c>
      <c r="N169">
        <v>81</v>
      </c>
      <c r="O169">
        <v>15</v>
      </c>
      <c r="P169">
        <v>21</v>
      </c>
      <c r="Q169">
        <v>115</v>
      </c>
      <c r="R169">
        <v>48</v>
      </c>
      <c r="S169">
        <v>129</v>
      </c>
      <c r="T169">
        <v>68</v>
      </c>
      <c r="U169">
        <v>50</v>
      </c>
      <c r="V169">
        <v>7</v>
      </c>
      <c r="W169" s="44">
        <f t="shared" si="16"/>
        <v>523</v>
      </c>
      <c r="X169" s="44">
        <f>IFERROR(VLOOKUP(A169,JR1GOA!A:I,9,FALSE),0)</f>
        <v>63</v>
      </c>
      <c r="Y169" s="44">
        <f>IFERROR(VLOOKUP(A169,JR1GOA!A:J,10,FALSE),0)</f>
        <v>34</v>
      </c>
      <c r="Z169" s="46">
        <f t="shared" si="17"/>
        <v>460</v>
      </c>
      <c r="AA169" s="49">
        <f>_xlfn.IFNA(VLOOKUP(F169,Preisliste!C$1:O$2687,13,FALSE),"fehlt in Preisliste")</f>
        <v>3957</v>
      </c>
      <c r="AB169" s="50">
        <f t="shared" si="18"/>
        <v>8.6021739130434778</v>
      </c>
      <c r="AD169" s="51">
        <f t="shared" si="22"/>
        <v>112410</v>
      </c>
      <c r="AE169" s="51">
        <f t="shared" si="19"/>
        <v>11373.899999999998</v>
      </c>
      <c r="AF169" s="52">
        <f t="shared" si="23"/>
        <v>310380.40000000002</v>
      </c>
      <c r="AG169" s="53">
        <f t="shared" si="20"/>
        <v>68243.399999999994</v>
      </c>
      <c r="AH169" s="53">
        <f t="shared" si="21"/>
        <v>378623.80000000005</v>
      </c>
    </row>
    <row r="170" spans="1:34" x14ac:dyDescent="0.25">
      <c r="A170" t="s">
        <v>9203</v>
      </c>
      <c r="B170" t="s">
        <v>6564</v>
      </c>
      <c r="C170" t="s">
        <v>6562</v>
      </c>
      <c r="D170" t="s">
        <v>6567</v>
      </c>
      <c r="E170" t="s">
        <v>9204</v>
      </c>
      <c r="F170" t="s">
        <v>5653</v>
      </c>
      <c r="H170">
        <v>57</v>
      </c>
      <c r="I170">
        <v>43</v>
      </c>
      <c r="J170">
        <v>13</v>
      </c>
      <c r="K170">
        <v>0</v>
      </c>
      <c r="L170">
        <v>8</v>
      </c>
      <c r="M170">
        <v>1</v>
      </c>
      <c r="N170">
        <v>0</v>
      </c>
      <c r="O170">
        <v>0</v>
      </c>
      <c r="P170">
        <v>5</v>
      </c>
      <c r="Q170">
        <v>27</v>
      </c>
      <c r="R170">
        <v>0</v>
      </c>
      <c r="S170">
        <v>2</v>
      </c>
      <c r="T170">
        <v>1</v>
      </c>
      <c r="U170">
        <v>11</v>
      </c>
      <c r="V170">
        <v>2</v>
      </c>
      <c r="W170" s="44">
        <f t="shared" si="16"/>
        <v>43</v>
      </c>
      <c r="X170" s="44">
        <f>IFERROR(VLOOKUP(A170,JR1GOA!A:I,9,FALSE),0)</f>
        <v>0</v>
      </c>
      <c r="Y170" s="44">
        <f>IFERROR(VLOOKUP(A170,JR1GOA!A:J,10,FALSE),0)</f>
        <v>0</v>
      </c>
      <c r="Z170" s="46">
        <f t="shared" si="17"/>
        <v>43</v>
      </c>
      <c r="AA170" s="49">
        <f>_xlfn.IFNA(VLOOKUP(F170,Preisliste!C$1:O$2687,13,FALSE),"fehlt in Preisliste")</f>
        <v>372</v>
      </c>
      <c r="AB170" s="50">
        <f t="shared" si="18"/>
        <v>8.6511627906976738</v>
      </c>
      <c r="AD170" s="51">
        <f t="shared" si="22"/>
        <v>112453</v>
      </c>
      <c r="AE170" s="51">
        <f t="shared" si="19"/>
        <v>11367.449999999997</v>
      </c>
      <c r="AF170" s="52">
        <f t="shared" si="23"/>
        <v>310752.40000000002</v>
      </c>
      <c r="AG170" s="53">
        <f t="shared" si="20"/>
        <v>68204.699999999983</v>
      </c>
      <c r="AH170" s="53">
        <f t="shared" si="21"/>
        <v>378957.1</v>
      </c>
    </row>
    <row r="171" spans="1:34" x14ac:dyDescent="0.25">
      <c r="A171" t="s">
        <v>5866</v>
      </c>
      <c r="B171" t="s">
        <v>6564</v>
      </c>
      <c r="C171" t="s">
        <v>6562</v>
      </c>
      <c r="D171" t="s">
        <v>6567</v>
      </c>
      <c r="E171" t="s">
        <v>6860</v>
      </c>
      <c r="F171" t="s">
        <v>5865</v>
      </c>
      <c r="H171">
        <v>390</v>
      </c>
      <c r="I171">
        <v>255</v>
      </c>
      <c r="J171">
        <v>134</v>
      </c>
      <c r="K171">
        <v>16</v>
      </c>
      <c r="L171">
        <v>40</v>
      </c>
      <c r="M171">
        <v>36</v>
      </c>
      <c r="N171">
        <v>40</v>
      </c>
      <c r="O171">
        <v>79</v>
      </c>
      <c r="P171">
        <v>89</v>
      </c>
      <c r="Q171">
        <v>13</v>
      </c>
      <c r="R171">
        <v>6</v>
      </c>
      <c r="S171">
        <v>8</v>
      </c>
      <c r="T171">
        <v>9</v>
      </c>
      <c r="U171">
        <v>12</v>
      </c>
      <c r="V171">
        <v>8</v>
      </c>
      <c r="W171" s="44">
        <f t="shared" si="16"/>
        <v>255</v>
      </c>
      <c r="X171" s="44">
        <f>IFERROR(VLOOKUP(A171,JR1GOA!A:I,9,FALSE),0)</f>
        <v>1</v>
      </c>
      <c r="Y171" s="44">
        <f>IFERROR(VLOOKUP(A171,JR1GOA!A:J,10,FALSE),0)</f>
        <v>0</v>
      </c>
      <c r="Z171" s="46">
        <f t="shared" si="17"/>
        <v>254</v>
      </c>
      <c r="AA171" s="49">
        <f>_xlfn.IFNA(VLOOKUP(F171,Preisliste!C$1:O$2687,13,FALSE),"fehlt in Preisliste")</f>
        <v>2213</v>
      </c>
      <c r="AB171" s="50">
        <f t="shared" si="18"/>
        <v>8.71259842519685</v>
      </c>
      <c r="AD171" s="51">
        <f t="shared" si="22"/>
        <v>112707</v>
      </c>
      <c r="AE171" s="51">
        <f t="shared" si="19"/>
        <v>11329.349999999999</v>
      </c>
      <c r="AF171" s="52">
        <f t="shared" si="23"/>
        <v>312965.40000000002</v>
      </c>
      <c r="AG171" s="53">
        <f t="shared" si="20"/>
        <v>67976.099999999991</v>
      </c>
      <c r="AH171" s="53">
        <f t="shared" si="21"/>
        <v>380941.5</v>
      </c>
    </row>
    <row r="172" spans="1:34" x14ac:dyDescent="0.25">
      <c r="A172" t="s">
        <v>3698</v>
      </c>
      <c r="B172" t="s">
        <v>6564</v>
      </c>
      <c r="C172" t="s">
        <v>6562</v>
      </c>
      <c r="D172" t="s">
        <v>6567</v>
      </c>
      <c r="E172" t="s">
        <v>6750</v>
      </c>
      <c r="F172" t="s">
        <v>3697</v>
      </c>
      <c r="H172">
        <v>1998</v>
      </c>
      <c r="I172">
        <v>1053</v>
      </c>
      <c r="J172">
        <v>942</v>
      </c>
      <c r="K172">
        <v>318</v>
      </c>
      <c r="L172">
        <v>95</v>
      </c>
      <c r="M172">
        <v>315</v>
      </c>
      <c r="N172">
        <v>80</v>
      </c>
      <c r="O172">
        <v>54</v>
      </c>
      <c r="P172">
        <v>50</v>
      </c>
      <c r="Q172">
        <v>393</v>
      </c>
      <c r="R172">
        <v>168</v>
      </c>
      <c r="S172">
        <v>136</v>
      </c>
      <c r="T172">
        <v>126</v>
      </c>
      <c r="U172">
        <v>147</v>
      </c>
      <c r="V172">
        <v>89</v>
      </c>
      <c r="W172" s="44">
        <f t="shared" si="16"/>
        <v>1053</v>
      </c>
      <c r="X172" s="44">
        <f>IFERROR(VLOOKUP(A172,JR1GOA!A:I,9,FALSE),0)</f>
        <v>4</v>
      </c>
      <c r="Y172" s="44">
        <f>IFERROR(VLOOKUP(A172,JR1GOA!A:J,10,FALSE),0)</f>
        <v>3</v>
      </c>
      <c r="Z172" s="46">
        <f t="shared" si="17"/>
        <v>1049</v>
      </c>
      <c r="AA172" s="49">
        <f>_xlfn.IFNA(VLOOKUP(F172,Preisliste!C$1:O$2687,13,FALSE),"fehlt in Preisliste")</f>
        <v>9170</v>
      </c>
      <c r="AB172" s="50">
        <f t="shared" si="18"/>
        <v>8.7416587225929465</v>
      </c>
      <c r="AD172" s="51">
        <f t="shared" si="22"/>
        <v>113756</v>
      </c>
      <c r="AE172" s="51">
        <f t="shared" si="19"/>
        <v>11172</v>
      </c>
      <c r="AF172" s="52">
        <f t="shared" si="23"/>
        <v>322135.40000000002</v>
      </c>
      <c r="AG172" s="53">
        <f t="shared" si="20"/>
        <v>67032</v>
      </c>
      <c r="AH172" s="53">
        <f t="shared" si="21"/>
        <v>389167.4</v>
      </c>
    </row>
    <row r="173" spans="1:34" x14ac:dyDescent="0.25">
      <c r="A173" t="s">
        <v>5241</v>
      </c>
      <c r="B173" t="s">
        <v>6564</v>
      </c>
      <c r="C173" t="s">
        <v>6562</v>
      </c>
      <c r="D173" t="s">
        <v>6567</v>
      </c>
      <c r="E173" t="s">
        <v>6984</v>
      </c>
      <c r="F173" t="s">
        <v>5240</v>
      </c>
      <c r="H173">
        <v>172</v>
      </c>
      <c r="I173">
        <v>119</v>
      </c>
      <c r="J173">
        <v>53</v>
      </c>
      <c r="K173">
        <v>8</v>
      </c>
      <c r="L173">
        <v>12</v>
      </c>
      <c r="M173">
        <v>4</v>
      </c>
      <c r="N173">
        <v>8</v>
      </c>
      <c r="O173">
        <v>2</v>
      </c>
      <c r="P173">
        <v>6</v>
      </c>
      <c r="Q173">
        <v>10</v>
      </c>
      <c r="R173">
        <v>6</v>
      </c>
      <c r="S173">
        <v>44</v>
      </c>
      <c r="T173">
        <v>2</v>
      </c>
      <c r="U173">
        <v>36</v>
      </c>
      <c r="V173">
        <v>24</v>
      </c>
      <c r="W173" s="44">
        <f t="shared" si="16"/>
        <v>119</v>
      </c>
      <c r="X173" s="44">
        <f>IFERROR(VLOOKUP(A173,JR1GOA!A:I,9,FALSE),0)</f>
        <v>0</v>
      </c>
      <c r="Y173" s="44">
        <f>IFERROR(VLOOKUP(A173,JR1GOA!A:J,10,FALSE),0)</f>
        <v>0</v>
      </c>
      <c r="Z173" s="46">
        <f t="shared" si="17"/>
        <v>119</v>
      </c>
      <c r="AA173" s="49">
        <f>_xlfn.IFNA(VLOOKUP(F173,Preisliste!C$1:O$2687,13,FALSE),"fehlt in Preisliste")</f>
        <v>1043</v>
      </c>
      <c r="AB173" s="50">
        <f t="shared" si="18"/>
        <v>8.764705882352942</v>
      </c>
      <c r="AD173" s="51">
        <f t="shared" si="22"/>
        <v>113875</v>
      </c>
      <c r="AE173" s="51">
        <f t="shared" si="19"/>
        <v>11154.149999999998</v>
      </c>
      <c r="AF173" s="52">
        <f t="shared" si="23"/>
        <v>323178.40000000002</v>
      </c>
      <c r="AG173" s="53">
        <f t="shared" si="20"/>
        <v>66924.899999999994</v>
      </c>
      <c r="AH173" s="53">
        <f t="shared" si="21"/>
        <v>390103.30000000005</v>
      </c>
    </row>
    <row r="174" spans="1:34" x14ac:dyDescent="0.25">
      <c r="A174" t="s">
        <v>5280</v>
      </c>
      <c r="B174" t="s">
        <v>6564</v>
      </c>
      <c r="C174" t="s">
        <v>6562</v>
      </c>
      <c r="D174" t="s">
        <v>6567</v>
      </c>
      <c r="E174" t="s">
        <v>6862</v>
      </c>
      <c r="F174" t="s">
        <v>5279</v>
      </c>
      <c r="H174">
        <v>363</v>
      </c>
      <c r="I174">
        <v>242</v>
      </c>
      <c r="J174">
        <v>119</v>
      </c>
      <c r="K174">
        <v>10</v>
      </c>
      <c r="L174">
        <v>8</v>
      </c>
      <c r="M174">
        <v>22</v>
      </c>
      <c r="N174">
        <v>24</v>
      </c>
      <c r="O174">
        <v>46</v>
      </c>
      <c r="P174">
        <v>9</v>
      </c>
      <c r="Q174">
        <v>80</v>
      </c>
      <c r="R174">
        <v>10</v>
      </c>
      <c r="S174">
        <v>12</v>
      </c>
      <c r="T174">
        <v>30</v>
      </c>
      <c r="U174">
        <v>37</v>
      </c>
      <c r="V174">
        <v>19</v>
      </c>
      <c r="W174" s="44">
        <f t="shared" si="16"/>
        <v>242</v>
      </c>
      <c r="X174" s="44">
        <f>IFERROR(VLOOKUP(A174,JR1GOA!A:I,9,FALSE),0)</f>
        <v>11</v>
      </c>
      <c r="Y174" s="44">
        <f>IFERROR(VLOOKUP(A174,JR1GOA!A:J,10,FALSE),0)</f>
        <v>6</v>
      </c>
      <c r="Z174" s="46">
        <f t="shared" si="17"/>
        <v>231</v>
      </c>
      <c r="AA174" s="49">
        <f>_xlfn.IFNA(VLOOKUP(F174,Preisliste!C$1:O$2687,13,FALSE),"fehlt in Preisliste")</f>
        <v>2034</v>
      </c>
      <c r="AB174" s="50">
        <f t="shared" si="18"/>
        <v>8.8051948051948052</v>
      </c>
      <c r="AD174" s="51">
        <f t="shared" si="22"/>
        <v>114106</v>
      </c>
      <c r="AE174" s="51">
        <f t="shared" si="19"/>
        <v>11119.5</v>
      </c>
      <c r="AF174" s="52">
        <f t="shared" si="23"/>
        <v>325212.40000000002</v>
      </c>
      <c r="AG174" s="53">
        <f t="shared" si="20"/>
        <v>66717</v>
      </c>
      <c r="AH174" s="53">
        <f t="shared" si="21"/>
        <v>391929.4</v>
      </c>
    </row>
    <row r="175" spans="1:34" x14ac:dyDescent="0.25">
      <c r="A175" t="s">
        <v>2018</v>
      </c>
      <c r="B175" t="s">
        <v>6564</v>
      </c>
      <c r="C175" t="s">
        <v>6562</v>
      </c>
      <c r="D175" t="s">
        <v>6567</v>
      </c>
      <c r="E175" t="s">
        <v>6679</v>
      </c>
      <c r="F175" t="s">
        <v>2017</v>
      </c>
      <c r="H175">
        <v>2016</v>
      </c>
      <c r="I175">
        <v>1167</v>
      </c>
      <c r="J175">
        <v>847</v>
      </c>
      <c r="K175">
        <v>93</v>
      </c>
      <c r="L175">
        <v>356</v>
      </c>
      <c r="M175">
        <v>561</v>
      </c>
      <c r="N175">
        <v>267</v>
      </c>
      <c r="O175">
        <v>108</v>
      </c>
      <c r="P175">
        <v>23</v>
      </c>
      <c r="Q175">
        <v>104</v>
      </c>
      <c r="R175">
        <v>127</v>
      </c>
      <c r="S175">
        <v>21</v>
      </c>
      <c r="T175">
        <v>68</v>
      </c>
      <c r="U175">
        <v>320</v>
      </c>
      <c r="V175">
        <v>60</v>
      </c>
      <c r="W175" s="44">
        <f t="shared" si="16"/>
        <v>1167</v>
      </c>
      <c r="X175" s="44">
        <f>IFERROR(VLOOKUP(A175,JR1GOA!A:I,9,FALSE),0)</f>
        <v>93</v>
      </c>
      <c r="Y175" s="44">
        <f>IFERROR(VLOOKUP(A175,JR1GOA!A:J,10,FALSE),0)</f>
        <v>44</v>
      </c>
      <c r="Z175" s="46">
        <f t="shared" si="17"/>
        <v>1074</v>
      </c>
      <c r="AA175" s="49">
        <f>_xlfn.IFNA(VLOOKUP(F175,Preisliste!C$1:O$2687,13,FALSE),"fehlt in Preisliste")</f>
        <v>9541</v>
      </c>
      <c r="AB175" s="50">
        <f t="shared" si="18"/>
        <v>8.8836126629422711</v>
      </c>
      <c r="AD175" s="51">
        <f t="shared" si="22"/>
        <v>115180</v>
      </c>
      <c r="AE175" s="51">
        <f t="shared" si="19"/>
        <v>10958.399999999998</v>
      </c>
      <c r="AF175" s="52">
        <f t="shared" si="23"/>
        <v>334753.40000000002</v>
      </c>
      <c r="AG175" s="53">
        <f t="shared" si="20"/>
        <v>65750.399999999994</v>
      </c>
      <c r="AH175" s="53">
        <f t="shared" si="21"/>
        <v>400503.80000000005</v>
      </c>
    </row>
    <row r="176" spans="1:34" x14ac:dyDescent="0.25">
      <c r="A176" t="s">
        <v>3703</v>
      </c>
      <c r="B176" t="s">
        <v>6564</v>
      </c>
      <c r="C176" t="s">
        <v>6562</v>
      </c>
      <c r="D176" t="s">
        <v>6567</v>
      </c>
      <c r="E176" t="s">
        <v>7594</v>
      </c>
      <c r="F176" t="s">
        <v>3702</v>
      </c>
      <c r="H176">
        <v>100</v>
      </c>
      <c r="I176">
        <v>66</v>
      </c>
      <c r="J176">
        <v>34</v>
      </c>
      <c r="K176">
        <v>14</v>
      </c>
      <c r="L176">
        <v>2</v>
      </c>
      <c r="M176">
        <v>4</v>
      </c>
      <c r="N176">
        <v>3</v>
      </c>
      <c r="O176">
        <v>3</v>
      </c>
      <c r="P176">
        <v>1</v>
      </c>
      <c r="Q176">
        <v>8</v>
      </c>
      <c r="R176">
        <v>0</v>
      </c>
      <c r="S176">
        <v>7</v>
      </c>
      <c r="T176">
        <v>1</v>
      </c>
      <c r="U176">
        <v>25</v>
      </c>
      <c r="V176">
        <v>16</v>
      </c>
      <c r="W176" s="44">
        <f t="shared" si="16"/>
        <v>66</v>
      </c>
      <c r="X176" s="44">
        <f>IFERROR(VLOOKUP(A176,JR1GOA!A:I,9,FALSE),0)</f>
        <v>0</v>
      </c>
      <c r="Y176" s="44">
        <f>IFERROR(VLOOKUP(A176,JR1GOA!A:J,10,FALSE),0)</f>
        <v>0</v>
      </c>
      <c r="Z176" s="46">
        <f t="shared" si="17"/>
        <v>66</v>
      </c>
      <c r="AA176" s="49">
        <f>_xlfn.IFNA(VLOOKUP(F176,Preisliste!C$1:O$2687,13,FALSE),"fehlt in Preisliste")</f>
        <v>589</v>
      </c>
      <c r="AB176" s="50">
        <f t="shared" si="18"/>
        <v>8.9242424242424239</v>
      </c>
      <c r="AD176" s="51">
        <f t="shared" si="22"/>
        <v>115246</v>
      </c>
      <c r="AE176" s="51">
        <f t="shared" si="19"/>
        <v>10948.5</v>
      </c>
      <c r="AF176" s="52">
        <f t="shared" si="23"/>
        <v>335342.40000000002</v>
      </c>
      <c r="AG176" s="53">
        <f t="shared" si="20"/>
        <v>65691</v>
      </c>
      <c r="AH176" s="53">
        <f t="shared" si="21"/>
        <v>401033.4</v>
      </c>
    </row>
    <row r="177" spans="1:34" x14ac:dyDescent="0.25">
      <c r="A177" t="s">
        <v>2171</v>
      </c>
      <c r="B177" t="s">
        <v>6564</v>
      </c>
      <c r="C177" t="s">
        <v>6562</v>
      </c>
      <c r="D177" t="s">
        <v>6567</v>
      </c>
      <c r="E177" t="s">
        <v>7839</v>
      </c>
      <c r="F177" t="s">
        <v>2170</v>
      </c>
      <c r="H177">
        <v>28</v>
      </c>
      <c r="I177">
        <v>28</v>
      </c>
      <c r="J177">
        <v>0</v>
      </c>
      <c r="K177">
        <v>0</v>
      </c>
      <c r="L177">
        <v>0</v>
      </c>
      <c r="M177">
        <v>1</v>
      </c>
      <c r="N177">
        <v>0</v>
      </c>
      <c r="O177">
        <v>5</v>
      </c>
      <c r="P177">
        <v>0</v>
      </c>
      <c r="Q177">
        <v>0</v>
      </c>
      <c r="R177">
        <v>0</v>
      </c>
      <c r="S177">
        <v>0</v>
      </c>
      <c r="T177">
        <v>0</v>
      </c>
      <c r="U177">
        <v>0</v>
      </c>
      <c r="V177">
        <v>0</v>
      </c>
      <c r="W177" s="44">
        <f t="shared" si="16"/>
        <v>28</v>
      </c>
      <c r="X177" s="44">
        <f>IFERROR(VLOOKUP(A177,JR1GOA!A:I,9,FALSE),0)</f>
        <v>0</v>
      </c>
      <c r="Y177" s="44">
        <f>IFERROR(VLOOKUP(A177,JR1GOA!A:J,10,FALSE),0)</f>
        <v>0</v>
      </c>
      <c r="Z177" s="46">
        <f t="shared" si="17"/>
        <v>28</v>
      </c>
      <c r="AA177" s="49">
        <f>_xlfn.IFNA(VLOOKUP(F177,Preisliste!C$1:O$2687,13,FALSE),"fehlt in Preisliste")</f>
        <v>250</v>
      </c>
      <c r="AB177" s="50">
        <f t="shared" si="18"/>
        <v>8.9285714285714288</v>
      </c>
      <c r="AD177" s="51">
        <f t="shared" si="22"/>
        <v>115274</v>
      </c>
      <c r="AE177" s="51">
        <f t="shared" si="19"/>
        <v>10944.3</v>
      </c>
      <c r="AF177" s="52">
        <f t="shared" si="23"/>
        <v>335592.4</v>
      </c>
      <c r="AG177" s="53">
        <f t="shared" si="20"/>
        <v>65665.799999999988</v>
      </c>
      <c r="AH177" s="53">
        <f t="shared" si="21"/>
        <v>401258.2</v>
      </c>
    </row>
    <row r="178" spans="1:34" x14ac:dyDescent="0.25">
      <c r="A178" t="s">
        <v>241</v>
      </c>
      <c r="B178" t="s">
        <v>6564</v>
      </c>
      <c r="C178" t="s">
        <v>6562</v>
      </c>
      <c r="D178" t="s">
        <v>6567</v>
      </c>
      <c r="E178" t="s">
        <v>7199</v>
      </c>
      <c r="F178" t="s">
        <v>240</v>
      </c>
      <c r="H178">
        <v>131</v>
      </c>
      <c r="I178">
        <v>84</v>
      </c>
      <c r="J178">
        <v>46</v>
      </c>
      <c r="K178">
        <v>18</v>
      </c>
      <c r="L178">
        <v>0</v>
      </c>
      <c r="M178">
        <v>5</v>
      </c>
      <c r="N178">
        <v>46</v>
      </c>
      <c r="O178">
        <v>10</v>
      </c>
      <c r="P178">
        <v>1</v>
      </c>
      <c r="Q178">
        <v>2</v>
      </c>
      <c r="R178">
        <v>1</v>
      </c>
      <c r="S178">
        <v>36</v>
      </c>
      <c r="T178">
        <v>1</v>
      </c>
      <c r="U178">
        <v>7</v>
      </c>
      <c r="V178">
        <v>5</v>
      </c>
      <c r="W178" s="44">
        <f t="shared" si="16"/>
        <v>84</v>
      </c>
      <c r="X178" s="44">
        <f>IFERROR(VLOOKUP(A178,JR1GOA!A:I,9,FALSE),0)</f>
        <v>0</v>
      </c>
      <c r="Y178" s="44">
        <f>IFERROR(VLOOKUP(A178,JR1GOA!A:J,10,FALSE),0)</f>
        <v>0</v>
      </c>
      <c r="Z178" s="46">
        <f t="shared" si="17"/>
        <v>84</v>
      </c>
      <c r="AA178" s="49">
        <f>_xlfn.IFNA(VLOOKUP(F178,Preisliste!C$1:O$2687,13,FALSE),"fehlt in Preisliste")</f>
        <v>752</v>
      </c>
      <c r="AB178" s="50">
        <f t="shared" si="18"/>
        <v>8.9523809523809526</v>
      </c>
      <c r="AD178" s="51">
        <f t="shared" si="22"/>
        <v>115358</v>
      </c>
      <c r="AE178" s="51">
        <f t="shared" si="19"/>
        <v>10931.699999999997</v>
      </c>
      <c r="AF178" s="52">
        <f t="shared" si="23"/>
        <v>336344.4</v>
      </c>
      <c r="AG178" s="53">
        <f t="shared" si="20"/>
        <v>65590.199999999983</v>
      </c>
      <c r="AH178" s="53">
        <f t="shared" si="21"/>
        <v>401934.6</v>
      </c>
    </row>
    <row r="179" spans="1:34" x14ac:dyDescent="0.25">
      <c r="A179" t="s">
        <v>2894</v>
      </c>
      <c r="B179" t="s">
        <v>6564</v>
      </c>
      <c r="C179" t="s">
        <v>6562</v>
      </c>
      <c r="D179" t="s">
        <v>6567</v>
      </c>
      <c r="E179" t="s">
        <v>7396</v>
      </c>
      <c r="F179" t="s">
        <v>2893</v>
      </c>
      <c r="H179">
        <v>98</v>
      </c>
      <c r="I179">
        <v>61</v>
      </c>
      <c r="J179">
        <v>36</v>
      </c>
      <c r="K179">
        <v>10</v>
      </c>
      <c r="L179">
        <v>14</v>
      </c>
      <c r="M179">
        <v>14</v>
      </c>
      <c r="N179">
        <v>4</v>
      </c>
      <c r="O179">
        <v>3</v>
      </c>
      <c r="P179">
        <v>1</v>
      </c>
      <c r="Q179">
        <v>1</v>
      </c>
      <c r="R179">
        <v>21</v>
      </c>
      <c r="S179">
        <v>4</v>
      </c>
      <c r="T179">
        <v>2</v>
      </c>
      <c r="U179">
        <v>1</v>
      </c>
      <c r="V179">
        <v>0</v>
      </c>
      <c r="W179" s="44">
        <f t="shared" si="16"/>
        <v>61</v>
      </c>
      <c r="X179" s="44">
        <f>IFERROR(VLOOKUP(A179,JR1GOA!A:I,9,FALSE),0)</f>
        <v>0</v>
      </c>
      <c r="Y179" s="44">
        <f>IFERROR(VLOOKUP(A179,JR1GOA!A:J,10,FALSE),0)</f>
        <v>0</v>
      </c>
      <c r="Z179" s="46">
        <f t="shared" si="17"/>
        <v>61</v>
      </c>
      <c r="AA179" s="49">
        <f>_xlfn.IFNA(VLOOKUP(F179,Preisliste!C$1:O$2687,13,FALSE),"fehlt in Preisliste")</f>
        <v>550</v>
      </c>
      <c r="AB179" s="50">
        <f t="shared" si="18"/>
        <v>9.0163934426229506</v>
      </c>
      <c r="AD179" s="51">
        <f t="shared" si="22"/>
        <v>115419</v>
      </c>
      <c r="AE179" s="51">
        <f t="shared" si="19"/>
        <v>10922.55</v>
      </c>
      <c r="AF179" s="52">
        <f t="shared" si="23"/>
        <v>336894.4</v>
      </c>
      <c r="AG179" s="53">
        <f t="shared" si="20"/>
        <v>65535.299999999996</v>
      </c>
      <c r="AH179" s="53">
        <f t="shared" si="21"/>
        <v>402429.7</v>
      </c>
    </row>
    <row r="180" spans="1:34" x14ac:dyDescent="0.25">
      <c r="A180" t="s">
        <v>694</v>
      </c>
      <c r="B180" t="s">
        <v>6564</v>
      </c>
      <c r="C180" t="s">
        <v>6562</v>
      </c>
      <c r="D180" t="s">
        <v>6567</v>
      </c>
      <c r="E180" t="s">
        <v>7407</v>
      </c>
      <c r="F180" t="s">
        <v>693</v>
      </c>
      <c r="H180">
        <v>70</v>
      </c>
      <c r="I180">
        <v>46</v>
      </c>
      <c r="J180">
        <v>24</v>
      </c>
      <c r="K180">
        <v>1</v>
      </c>
      <c r="L180">
        <v>0</v>
      </c>
      <c r="M180">
        <v>12</v>
      </c>
      <c r="N180">
        <v>5</v>
      </c>
      <c r="O180">
        <v>27</v>
      </c>
      <c r="P180">
        <v>12</v>
      </c>
      <c r="Q180">
        <v>2</v>
      </c>
      <c r="R180">
        <v>8</v>
      </c>
      <c r="S180">
        <v>0</v>
      </c>
      <c r="T180">
        <v>3</v>
      </c>
      <c r="U180">
        <v>0</v>
      </c>
      <c r="V180">
        <v>0</v>
      </c>
      <c r="W180" s="44">
        <f t="shared" si="16"/>
        <v>46</v>
      </c>
      <c r="X180" s="44">
        <f>IFERROR(VLOOKUP(A180,JR1GOA!A:I,9,FALSE),0)</f>
        <v>2</v>
      </c>
      <c r="Y180" s="44">
        <f>IFERROR(VLOOKUP(A180,JR1GOA!A:J,10,FALSE),0)</f>
        <v>0</v>
      </c>
      <c r="Z180" s="46">
        <f t="shared" si="17"/>
        <v>44</v>
      </c>
      <c r="AA180" s="49">
        <f>_xlfn.IFNA(VLOOKUP(F180,Preisliste!C$1:O$2687,13,FALSE),"fehlt in Preisliste")</f>
        <v>397</v>
      </c>
      <c r="AB180" s="50">
        <f t="shared" si="18"/>
        <v>9.0227272727272734</v>
      </c>
      <c r="AD180" s="51">
        <f t="shared" si="22"/>
        <v>115463</v>
      </c>
      <c r="AE180" s="51">
        <f t="shared" si="19"/>
        <v>10915.949999999997</v>
      </c>
      <c r="AF180" s="52">
        <f t="shared" si="23"/>
        <v>337291.4</v>
      </c>
      <c r="AG180" s="53">
        <f t="shared" si="20"/>
        <v>65495.699999999983</v>
      </c>
      <c r="AH180" s="53">
        <f t="shared" si="21"/>
        <v>402787.1</v>
      </c>
    </row>
    <row r="181" spans="1:34" x14ac:dyDescent="0.25">
      <c r="A181" t="s">
        <v>610</v>
      </c>
      <c r="B181" t="s">
        <v>6564</v>
      </c>
      <c r="C181" t="s">
        <v>6562</v>
      </c>
      <c r="D181" t="s">
        <v>6567</v>
      </c>
      <c r="E181" t="s">
        <v>7591</v>
      </c>
      <c r="F181" t="s">
        <v>609</v>
      </c>
      <c r="G181" t="s">
        <v>7592</v>
      </c>
      <c r="H181">
        <v>64</v>
      </c>
      <c r="I181">
        <v>37</v>
      </c>
      <c r="J181">
        <v>26</v>
      </c>
      <c r="K181">
        <v>4</v>
      </c>
      <c r="L181">
        <v>0</v>
      </c>
      <c r="M181">
        <v>0</v>
      </c>
      <c r="N181">
        <v>0</v>
      </c>
      <c r="O181">
        <v>0</v>
      </c>
      <c r="P181">
        <v>0</v>
      </c>
      <c r="Q181">
        <v>1</v>
      </c>
      <c r="R181">
        <v>46</v>
      </c>
      <c r="S181">
        <v>9</v>
      </c>
      <c r="T181">
        <v>10</v>
      </c>
      <c r="U181">
        <v>2</v>
      </c>
      <c r="V181">
        <v>4</v>
      </c>
      <c r="W181" s="44">
        <f t="shared" si="16"/>
        <v>37</v>
      </c>
      <c r="X181" s="44">
        <f>IFERROR(VLOOKUP(A181,JR1GOA!A:I,9,FALSE),0)</f>
        <v>0</v>
      </c>
      <c r="Y181" s="44">
        <f>IFERROR(VLOOKUP(A181,JR1GOA!A:J,10,FALSE),0)</f>
        <v>0</v>
      </c>
      <c r="Z181" s="46">
        <f t="shared" si="17"/>
        <v>37</v>
      </c>
      <c r="AA181" s="49">
        <f>_xlfn.IFNA(VLOOKUP(F181,Preisliste!C$1:O$2687,13,FALSE),"fehlt in Preisliste")</f>
        <v>335</v>
      </c>
      <c r="AB181" s="50">
        <f t="shared" si="18"/>
        <v>9.0540540540540544</v>
      </c>
      <c r="AD181" s="51">
        <f t="shared" si="22"/>
        <v>115500</v>
      </c>
      <c r="AE181" s="51">
        <f t="shared" si="19"/>
        <v>10910.399999999998</v>
      </c>
      <c r="AF181" s="52">
        <f t="shared" si="23"/>
        <v>337626.4</v>
      </c>
      <c r="AG181" s="53">
        <f t="shared" si="20"/>
        <v>65462.399999999987</v>
      </c>
      <c r="AH181" s="53">
        <f t="shared" si="21"/>
        <v>403088.8</v>
      </c>
    </row>
    <row r="182" spans="1:34" x14ac:dyDescent="0.25">
      <c r="A182" t="s">
        <v>163</v>
      </c>
      <c r="B182" t="s">
        <v>6564</v>
      </c>
      <c r="C182" t="s">
        <v>6562</v>
      </c>
      <c r="D182" t="s">
        <v>6567</v>
      </c>
      <c r="E182" t="s">
        <v>6577</v>
      </c>
      <c r="F182" t="s">
        <v>162</v>
      </c>
      <c r="H182">
        <v>90</v>
      </c>
      <c r="I182">
        <v>56</v>
      </c>
      <c r="J182">
        <v>33</v>
      </c>
      <c r="K182">
        <v>19</v>
      </c>
      <c r="L182">
        <v>3</v>
      </c>
      <c r="M182">
        <v>4</v>
      </c>
      <c r="N182">
        <v>4</v>
      </c>
      <c r="O182">
        <v>11</v>
      </c>
      <c r="P182">
        <v>12</v>
      </c>
      <c r="Q182">
        <v>0</v>
      </c>
      <c r="R182">
        <v>6</v>
      </c>
      <c r="S182">
        <v>1</v>
      </c>
      <c r="T182">
        <v>3</v>
      </c>
      <c r="U182">
        <v>3</v>
      </c>
      <c r="V182">
        <v>8</v>
      </c>
      <c r="W182" s="44">
        <f t="shared" si="16"/>
        <v>56</v>
      </c>
      <c r="X182" s="44">
        <f>IFERROR(VLOOKUP(A182,JR1GOA!A:I,9,FALSE),0)</f>
        <v>5</v>
      </c>
      <c r="Y182" s="44">
        <f>IFERROR(VLOOKUP(A182,JR1GOA!A:J,10,FALSE),0)</f>
        <v>7</v>
      </c>
      <c r="Z182" s="46">
        <f t="shared" si="17"/>
        <v>49</v>
      </c>
      <c r="AA182" s="49">
        <f>_xlfn.IFNA(VLOOKUP(F182,Preisliste!C$1:O$2687,13,FALSE),"fehlt in Preisliste")</f>
        <v>445</v>
      </c>
      <c r="AB182" s="50">
        <f t="shared" si="18"/>
        <v>9.0816326530612237</v>
      </c>
      <c r="AD182" s="51">
        <f t="shared" si="22"/>
        <v>115549</v>
      </c>
      <c r="AE182" s="51">
        <f t="shared" si="19"/>
        <v>10903.05</v>
      </c>
      <c r="AF182" s="52">
        <f t="shared" si="23"/>
        <v>338071.4</v>
      </c>
      <c r="AG182" s="53">
        <f t="shared" si="20"/>
        <v>65418.299999999996</v>
      </c>
      <c r="AH182" s="53">
        <f t="shared" si="21"/>
        <v>403489.7</v>
      </c>
    </row>
    <row r="183" spans="1:34" x14ac:dyDescent="0.25">
      <c r="A183" t="s">
        <v>5852</v>
      </c>
      <c r="B183" t="s">
        <v>6564</v>
      </c>
      <c r="C183" t="s">
        <v>6562</v>
      </c>
      <c r="D183" t="s">
        <v>6567</v>
      </c>
      <c r="E183" t="s">
        <v>6785</v>
      </c>
      <c r="F183" t="s">
        <v>5851</v>
      </c>
      <c r="H183">
        <v>766</v>
      </c>
      <c r="I183">
        <v>457</v>
      </c>
      <c r="J183">
        <v>307</v>
      </c>
      <c r="K183">
        <v>30</v>
      </c>
      <c r="L183">
        <v>108</v>
      </c>
      <c r="M183">
        <v>36</v>
      </c>
      <c r="N183">
        <v>22</v>
      </c>
      <c r="O183">
        <v>86</v>
      </c>
      <c r="P183">
        <v>79</v>
      </c>
      <c r="Q183">
        <v>37</v>
      </c>
      <c r="R183">
        <v>11</v>
      </c>
      <c r="S183">
        <v>8</v>
      </c>
      <c r="T183">
        <v>27</v>
      </c>
      <c r="U183">
        <v>160</v>
      </c>
      <c r="V183">
        <v>30</v>
      </c>
      <c r="W183" s="44">
        <f t="shared" si="16"/>
        <v>457</v>
      </c>
      <c r="X183" s="44">
        <f>IFERROR(VLOOKUP(A183,JR1GOA!A:I,9,FALSE),0)</f>
        <v>18</v>
      </c>
      <c r="Y183" s="44">
        <f>IFERROR(VLOOKUP(A183,JR1GOA!A:J,10,FALSE),0)</f>
        <v>4</v>
      </c>
      <c r="Z183" s="46">
        <f t="shared" si="17"/>
        <v>439</v>
      </c>
      <c r="AA183" s="49">
        <f>_xlfn.IFNA(VLOOKUP(F183,Preisliste!C$1:O$2687,13,FALSE),"fehlt in Preisliste")</f>
        <v>3993</v>
      </c>
      <c r="AB183" s="50">
        <f t="shared" si="18"/>
        <v>9.0956719817767659</v>
      </c>
      <c r="AD183" s="51">
        <f t="shared" si="22"/>
        <v>115988</v>
      </c>
      <c r="AE183" s="51">
        <f t="shared" si="19"/>
        <v>10837.199999999997</v>
      </c>
      <c r="AF183" s="52">
        <f t="shared" si="23"/>
        <v>342064.4</v>
      </c>
      <c r="AG183" s="53">
        <f t="shared" si="20"/>
        <v>65023.199999999983</v>
      </c>
      <c r="AH183" s="53">
        <f t="shared" si="21"/>
        <v>407087.6</v>
      </c>
    </row>
    <row r="184" spans="1:34" x14ac:dyDescent="0.25">
      <c r="A184" t="s">
        <v>2369</v>
      </c>
      <c r="B184" t="s">
        <v>6564</v>
      </c>
      <c r="C184" t="s">
        <v>6562</v>
      </c>
      <c r="D184" t="s">
        <v>6567</v>
      </c>
      <c r="E184" t="s">
        <v>8013</v>
      </c>
      <c r="F184" t="s">
        <v>2368</v>
      </c>
      <c r="H184">
        <v>228</v>
      </c>
      <c r="I184">
        <v>170</v>
      </c>
      <c r="J184">
        <v>57</v>
      </c>
      <c r="K184">
        <v>1</v>
      </c>
      <c r="L184">
        <v>18</v>
      </c>
      <c r="M184">
        <v>13</v>
      </c>
      <c r="N184">
        <v>7</v>
      </c>
      <c r="O184">
        <v>32</v>
      </c>
      <c r="P184">
        <v>5</v>
      </c>
      <c r="Q184">
        <v>18</v>
      </c>
      <c r="R184">
        <v>27</v>
      </c>
      <c r="S184">
        <v>2</v>
      </c>
      <c r="T184">
        <v>45</v>
      </c>
      <c r="U184">
        <v>37</v>
      </c>
      <c r="V184">
        <v>33</v>
      </c>
      <c r="W184" s="44">
        <f t="shared" si="16"/>
        <v>170</v>
      </c>
      <c r="X184" s="44">
        <f>IFERROR(VLOOKUP(A184,JR1GOA!A:I,9,FALSE),0)</f>
        <v>0</v>
      </c>
      <c r="Y184" s="44">
        <f>IFERROR(VLOOKUP(A184,JR1GOA!A:J,10,FALSE),0)</f>
        <v>0</v>
      </c>
      <c r="Z184" s="46">
        <f t="shared" si="17"/>
        <v>170</v>
      </c>
      <c r="AA184" s="49">
        <f>_xlfn.IFNA(VLOOKUP(F184,Preisliste!C$1:O$2687,13,FALSE),"fehlt in Preisliste")</f>
        <v>1547</v>
      </c>
      <c r="AB184" s="50">
        <f t="shared" si="18"/>
        <v>9.1</v>
      </c>
      <c r="AD184" s="51">
        <f t="shared" si="22"/>
        <v>116158</v>
      </c>
      <c r="AE184" s="51">
        <f t="shared" si="19"/>
        <v>10811.699999999997</v>
      </c>
      <c r="AF184" s="52">
        <f t="shared" si="23"/>
        <v>343611.4</v>
      </c>
      <c r="AG184" s="53">
        <f t="shared" si="20"/>
        <v>64870.199999999983</v>
      </c>
      <c r="AH184" s="53">
        <f t="shared" si="21"/>
        <v>408481.6</v>
      </c>
    </row>
    <row r="185" spans="1:34" x14ac:dyDescent="0.25">
      <c r="A185" t="s">
        <v>8152</v>
      </c>
      <c r="B185" t="s">
        <v>6564</v>
      </c>
      <c r="C185" t="s">
        <v>6562</v>
      </c>
      <c r="D185" t="s">
        <v>6567</v>
      </c>
      <c r="E185" t="s">
        <v>8153</v>
      </c>
      <c r="F185" t="s">
        <v>2259</v>
      </c>
      <c r="H185">
        <v>40</v>
      </c>
      <c r="I185">
        <v>23</v>
      </c>
      <c r="J185">
        <v>15</v>
      </c>
      <c r="K185">
        <v>0</v>
      </c>
      <c r="L185">
        <v>21</v>
      </c>
      <c r="M185">
        <v>8</v>
      </c>
      <c r="N185">
        <v>3</v>
      </c>
      <c r="O185">
        <v>1</v>
      </c>
      <c r="P185">
        <v>0</v>
      </c>
      <c r="Q185">
        <v>0</v>
      </c>
      <c r="R185">
        <v>0</v>
      </c>
      <c r="S185">
        <v>0</v>
      </c>
      <c r="T185">
        <v>1</v>
      </c>
      <c r="U185">
        <v>0</v>
      </c>
      <c r="V185">
        <v>0</v>
      </c>
      <c r="W185" s="44">
        <f t="shared" si="16"/>
        <v>23</v>
      </c>
      <c r="X185" s="44">
        <f>IFERROR(VLOOKUP(A185,JR1GOA!A:I,9,FALSE),0)</f>
        <v>0</v>
      </c>
      <c r="Y185" s="44">
        <f>IFERROR(VLOOKUP(A185,JR1GOA!A:J,10,FALSE),0)</f>
        <v>0</v>
      </c>
      <c r="Z185" s="46">
        <f t="shared" si="17"/>
        <v>23</v>
      </c>
      <c r="AA185" s="49">
        <f>_xlfn.IFNA(VLOOKUP(F185,Preisliste!C$1:O$2687,13,FALSE),"fehlt in Preisliste")</f>
        <v>212</v>
      </c>
      <c r="AB185" s="50">
        <f t="shared" si="18"/>
        <v>9.2173913043478262</v>
      </c>
      <c r="AD185" s="51">
        <f t="shared" si="22"/>
        <v>116181</v>
      </c>
      <c r="AE185" s="51">
        <f t="shared" si="19"/>
        <v>10808.25</v>
      </c>
      <c r="AF185" s="52">
        <f t="shared" si="23"/>
        <v>343823.4</v>
      </c>
      <c r="AG185" s="53">
        <f t="shared" si="20"/>
        <v>64849.5</v>
      </c>
      <c r="AH185" s="53">
        <f t="shared" si="21"/>
        <v>408672.9</v>
      </c>
    </row>
    <row r="186" spans="1:34" x14ac:dyDescent="0.25">
      <c r="A186" t="s">
        <v>4664</v>
      </c>
      <c r="B186" t="s">
        <v>6564</v>
      </c>
      <c r="C186" t="s">
        <v>6562</v>
      </c>
      <c r="D186" t="s">
        <v>6567</v>
      </c>
      <c r="E186" t="s">
        <v>6640</v>
      </c>
      <c r="F186" t="s">
        <v>4663</v>
      </c>
      <c r="G186" t="s">
        <v>6641</v>
      </c>
      <c r="H186">
        <v>1728</v>
      </c>
      <c r="I186">
        <v>495</v>
      </c>
      <c r="J186">
        <v>1233</v>
      </c>
      <c r="K186">
        <v>17</v>
      </c>
      <c r="L186">
        <v>24</v>
      </c>
      <c r="M186">
        <v>26</v>
      </c>
      <c r="N186">
        <v>98</v>
      </c>
      <c r="O186">
        <v>113</v>
      </c>
      <c r="P186">
        <v>31</v>
      </c>
      <c r="Q186">
        <v>700</v>
      </c>
      <c r="R186">
        <v>282</v>
      </c>
      <c r="S186">
        <v>114</v>
      </c>
      <c r="T186">
        <v>51</v>
      </c>
      <c r="U186">
        <v>217</v>
      </c>
      <c r="V186">
        <v>55</v>
      </c>
      <c r="W186" s="44">
        <f t="shared" si="16"/>
        <v>1233</v>
      </c>
      <c r="X186" s="44">
        <f>IFERROR(VLOOKUP(A186,JR1GOA!A:I,9,FALSE),0)</f>
        <v>700</v>
      </c>
      <c r="Y186" s="44">
        <f>IFERROR(VLOOKUP(A186,JR1GOA!A:J,10,FALSE),0)</f>
        <v>282</v>
      </c>
      <c r="Z186" s="46">
        <f t="shared" si="17"/>
        <v>533</v>
      </c>
      <c r="AA186" s="49">
        <f>_xlfn.IFNA(VLOOKUP(F186,Preisliste!C$1:O$2687,13,FALSE),"fehlt in Preisliste")</f>
        <v>4978</v>
      </c>
      <c r="AB186" s="50">
        <f t="shared" si="18"/>
        <v>9.3395872420262656</v>
      </c>
      <c r="AD186" s="51">
        <f t="shared" si="22"/>
        <v>116714</v>
      </c>
      <c r="AE186" s="51">
        <f t="shared" si="19"/>
        <v>10728.3</v>
      </c>
      <c r="AF186" s="52">
        <f t="shared" si="23"/>
        <v>348801.4</v>
      </c>
      <c r="AG186" s="53">
        <f t="shared" si="20"/>
        <v>64369.799999999996</v>
      </c>
      <c r="AH186" s="53">
        <f t="shared" si="21"/>
        <v>413171.20000000001</v>
      </c>
    </row>
    <row r="187" spans="1:34" x14ac:dyDescent="0.25">
      <c r="A187" t="s">
        <v>6092</v>
      </c>
      <c r="B187" t="s">
        <v>6564</v>
      </c>
      <c r="C187" t="s">
        <v>6562</v>
      </c>
      <c r="D187" t="s">
        <v>6567</v>
      </c>
      <c r="E187" t="s">
        <v>7736</v>
      </c>
      <c r="F187" t="s">
        <v>6091</v>
      </c>
      <c r="H187">
        <v>45</v>
      </c>
      <c r="I187">
        <v>34</v>
      </c>
      <c r="J187">
        <v>11</v>
      </c>
      <c r="K187">
        <v>0</v>
      </c>
      <c r="L187">
        <v>38</v>
      </c>
      <c r="M187">
        <v>1</v>
      </c>
      <c r="N187">
        <v>8</v>
      </c>
      <c r="O187">
        <v>0</v>
      </c>
      <c r="P187">
        <v>0</v>
      </c>
      <c r="Q187">
        <v>4</v>
      </c>
      <c r="R187">
        <v>0</v>
      </c>
      <c r="S187">
        <v>1</v>
      </c>
      <c r="T187">
        <v>1</v>
      </c>
      <c r="U187">
        <v>3</v>
      </c>
      <c r="V187">
        <v>0</v>
      </c>
      <c r="W187" s="44">
        <f t="shared" si="16"/>
        <v>34</v>
      </c>
      <c r="X187" s="44">
        <f>IFERROR(VLOOKUP(A187,JR1GOA!A:I,9,FALSE),0)</f>
        <v>0</v>
      </c>
      <c r="Y187" s="44">
        <f>IFERROR(VLOOKUP(A187,JR1GOA!A:J,10,FALSE),0)</f>
        <v>0</v>
      </c>
      <c r="Z187" s="46">
        <f t="shared" si="17"/>
        <v>34</v>
      </c>
      <c r="AA187" s="49">
        <f>_xlfn.IFNA(VLOOKUP(F187,Preisliste!C$1:O$2687,13,FALSE),"fehlt in Preisliste")</f>
        <v>318</v>
      </c>
      <c r="AB187" s="50">
        <f t="shared" si="18"/>
        <v>9.3529411764705888</v>
      </c>
      <c r="AD187" s="51">
        <f t="shared" si="22"/>
        <v>116748</v>
      </c>
      <c r="AE187" s="51">
        <f t="shared" si="19"/>
        <v>10723.199999999997</v>
      </c>
      <c r="AF187" s="52">
        <f t="shared" si="23"/>
        <v>349119.4</v>
      </c>
      <c r="AG187" s="53">
        <f t="shared" si="20"/>
        <v>64339.199999999983</v>
      </c>
      <c r="AH187" s="53">
        <f t="shared" si="21"/>
        <v>413458.6</v>
      </c>
    </row>
    <row r="188" spans="1:34" x14ac:dyDescent="0.25">
      <c r="A188" t="s">
        <v>7015</v>
      </c>
      <c r="B188" t="s">
        <v>6564</v>
      </c>
      <c r="C188" t="s">
        <v>6562</v>
      </c>
      <c r="D188" t="s">
        <v>6567</v>
      </c>
      <c r="E188" t="s">
        <v>7016</v>
      </c>
      <c r="F188" t="s">
        <v>696</v>
      </c>
      <c r="H188">
        <v>257</v>
      </c>
      <c r="I188">
        <v>164</v>
      </c>
      <c r="J188">
        <v>91</v>
      </c>
      <c r="K188">
        <v>0</v>
      </c>
      <c r="L188">
        <v>37</v>
      </c>
      <c r="M188">
        <v>12</v>
      </c>
      <c r="N188">
        <v>54</v>
      </c>
      <c r="O188">
        <v>21</v>
      </c>
      <c r="P188">
        <v>22</v>
      </c>
      <c r="Q188">
        <v>1</v>
      </c>
      <c r="R188">
        <v>8</v>
      </c>
      <c r="S188">
        <v>10</v>
      </c>
      <c r="T188">
        <v>21</v>
      </c>
      <c r="U188">
        <v>64</v>
      </c>
      <c r="V188">
        <v>19</v>
      </c>
      <c r="W188" s="44">
        <f t="shared" si="16"/>
        <v>164</v>
      </c>
      <c r="X188" s="44">
        <f>IFERROR(VLOOKUP(A188,JR1GOA!A:I,9,FALSE),0)</f>
        <v>4</v>
      </c>
      <c r="Y188" s="44">
        <f>IFERROR(VLOOKUP(A188,JR1GOA!A:J,10,FALSE),0)</f>
        <v>3</v>
      </c>
      <c r="Z188" s="46">
        <f t="shared" si="17"/>
        <v>160</v>
      </c>
      <c r="AA188" s="49">
        <f>_xlfn.IFNA(VLOOKUP(F188,Preisliste!C$1:O$2687,13,FALSE),"fehlt in Preisliste")</f>
        <v>1506</v>
      </c>
      <c r="AB188" s="50">
        <f t="shared" si="18"/>
        <v>9.4124999999999996</v>
      </c>
      <c r="AD188" s="51">
        <f t="shared" si="22"/>
        <v>116908</v>
      </c>
      <c r="AE188" s="51">
        <f t="shared" si="19"/>
        <v>10699.199999999997</v>
      </c>
      <c r="AF188" s="52">
        <f t="shared" si="23"/>
        <v>350625.4</v>
      </c>
      <c r="AG188" s="53">
        <f t="shared" si="20"/>
        <v>64195.199999999983</v>
      </c>
      <c r="AH188" s="53">
        <f t="shared" si="21"/>
        <v>414820.6</v>
      </c>
    </row>
    <row r="189" spans="1:34" x14ac:dyDescent="0.25">
      <c r="A189" t="s">
        <v>519</v>
      </c>
      <c r="B189" t="s">
        <v>6564</v>
      </c>
      <c r="C189" t="s">
        <v>6562</v>
      </c>
      <c r="D189" t="s">
        <v>6567</v>
      </c>
      <c r="E189" t="s">
        <v>6842</v>
      </c>
      <c r="F189" t="s">
        <v>518</v>
      </c>
      <c r="G189" t="s">
        <v>6843</v>
      </c>
      <c r="H189">
        <v>354</v>
      </c>
      <c r="I189">
        <v>248</v>
      </c>
      <c r="J189">
        <v>105</v>
      </c>
      <c r="K189">
        <v>7</v>
      </c>
      <c r="L189">
        <v>2</v>
      </c>
      <c r="M189">
        <v>48</v>
      </c>
      <c r="N189">
        <v>89</v>
      </c>
      <c r="O189">
        <v>17</v>
      </c>
      <c r="P189">
        <v>34</v>
      </c>
      <c r="Q189">
        <v>12</v>
      </c>
      <c r="R189">
        <v>8</v>
      </c>
      <c r="S189">
        <v>87</v>
      </c>
      <c r="T189">
        <v>19</v>
      </c>
      <c r="U189">
        <v>2</v>
      </c>
      <c r="V189">
        <v>56</v>
      </c>
      <c r="W189" s="44">
        <f t="shared" si="16"/>
        <v>248</v>
      </c>
      <c r="X189" s="44">
        <f>IFERROR(VLOOKUP(A189,JR1GOA!A:I,9,FALSE),0)</f>
        <v>14</v>
      </c>
      <c r="Y189" s="44">
        <f>IFERROR(VLOOKUP(A189,JR1GOA!A:J,10,FALSE),0)</f>
        <v>7</v>
      </c>
      <c r="Z189" s="46">
        <f t="shared" si="17"/>
        <v>234</v>
      </c>
      <c r="AA189" s="49">
        <f>_xlfn.IFNA(VLOOKUP(F189,Preisliste!C$1:O$2687,13,FALSE),"fehlt in Preisliste")</f>
        <v>2208</v>
      </c>
      <c r="AB189" s="50">
        <f t="shared" si="18"/>
        <v>9.4358974358974361</v>
      </c>
      <c r="AD189" s="51">
        <f t="shared" si="22"/>
        <v>117142</v>
      </c>
      <c r="AE189" s="51">
        <f t="shared" si="19"/>
        <v>10664.099999999999</v>
      </c>
      <c r="AF189" s="52">
        <f t="shared" si="23"/>
        <v>352833.4</v>
      </c>
      <c r="AG189" s="53">
        <f t="shared" si="20"/>
        <v>63984.599999999991</v>
      </c>
      <c r="AH189" s="53">
        <f t="shared" si="21"/>
        <v>416818</v>
      </c>
    </row>
    <row r="190" spans="1:34" x14ac:dyDescent="0.25">
      <c r="A190" t="s">
        <v>3550</v>
      </c>
      <c r="B190" t="s">
        <v>6564</v>
      </c>
      <c r="C190" t="s">
        <v>6562</v>
      </c>
      <c r="D190" t="s">
        <v>6567</v>
      </c>
      <c r="E190" t="s">
        <v>7625</v>
      </c>
      <c r="F190" t="s">
        <v>3549</v>
      </c>
      <c r="G190" t="s">
        <v>7626</v>
      </c>
      <c r="H190">
        <v>62</v>
      </c>
      <c r="I190">
        <v>38</v>
      </c>
      <c r="J190">
        <v>23</v>
      </c>
      <c r="K190">
        <v>0</v>
      </c>
      <c r="L190">
        <v>0</v>
      </c>
      <c r="M190">
        <v>11</v>
      </c>
      <c r="N190">
        <v>6</v>
      </c>
      <c r="O190">
        <v>5</v>
      </c>
      <c r="P190">
        <v>12</v>
      </c>
      <c r="Q190">
        <v>12</v>
      </c>
      <c r="R190">
        <v>0</v>
      </c>
      <c r="S190">
        <v>4</v>
      </c>
      <c r="T190">
        <v>0</v>
      </c>
      <c r="U190">
        <v>3</v>
      </c>
      <c r="V190">
        <v>1</v>
      </c>
      <c r="W190" s="44">
        <f t="shared" si="16"/>
        <v>38</v>
      </c>
      <c r="X190" s="44">
        <f>IFERROR(VLOOKUP(A190,JR1GOA!A:I,9,FALSE),0)</f>
        <v>0</v>
      </c>
      <c r="Y190" s="44">
        <f>IFERROR(VLOOKUP(A190,JR1GOA!A:J,10,FALSE),0)</f>
        <v>0</v>
      </c>
      <c r="Z190" s="46">
        <f t="shared" si="17"/>
        <v>38</v>
      </c>
      <c r="AA190" s="49">
        <f>_xlfn.IFNA(VLOOKUP(F190,Preisliste!C$1:O$2687,13,FALSE),"fehlt in Preisliste")</f>
        <v>362</v>
      </c>
      <c r="AB190" s="50">
        <f t="shared" si="18"/>
        <v>9.526315789473685</v>
      </c>
      <c r="AD190" s="51">
        <f t="shared" si="22"/>
        <v>117180</v>
      </c>
      <c r="AE190" s="51">
        <f t="shared" si="19"/>
        <v>10658.399999999998</v>
      </c>
      <c r="AF190" s="52">
        <f t="shared" si="23"/>
        <v>353195.4</v>
      </c>
      <c r="AG190" s="53">
        <f t="shared" si="20"/>
        <v>63950.399999999987</v>
      </c>
      <c r="AH190" s="53">
        <f t="shared" si="21"/>
        <v>417145.8</v>
      </c>
    </row>
    <row r="191" spans="1:34" x14ac:dyDescent="0.25">
      <c r="A191" t="s">
        <v>3361</v>
      </c>
      <c r="B191" t="s">
        <v>6564</v>
      </c>
      <c r="C191" t="s">
        <v>6562</v>
      </c>
      <c r="D191" t="s">
        <v>6567</v>
      </c>
      <c r="E191" t="s">
        <v>7195</v>
      </c>
      <c r="F191" t="s">
        <v>3360</v>
      </c>
      <c r="H191">
        <v>122</v>
      </c>
      <c r="I191">
        <v>35</v>
      </c>
      <c r="J191">
        <v>85</v>
      </c>
      <c r="K191">
        <v>3</v>
      </c>
      <c r="L191">
        <v>0</v>
      </c>
      <c r="M191">
        <v>1</v>
      </c>
      <c r="N191">
        <v>0</v>
      </c>
      <c r="O191">
        <v>1</v>
      </c>
      <c r="P191">
        <v>5</v>
      </c>
      <c r="Q191">
        <v>0</v>
      </c>
      <c r="R191">
        <v>1</v>
      </c>
      <c r="S191">
        <v>16</v>
      </c>
      <c r="T191">
        <v>145</v>
      </c>
      <c r="U191">
        <v>8</v>
      </c>
      <c r="V191">
        <v>5</v>
      </c>
      <c r="W191" s="44">
        <f t="shared" si="16"/>
        <v>85</v>
      </c>
      <c r="X191" s="44">
        <f>IFERROR(VLOOKUP(A191,JR1GOA!A:I,9,FALSE),0)</f>
        <v>2</v>
      </c>
      <c r="Y191" s="44">
        <f>IFERROR(VLOOKUP(A191,JR1GOA!A:J,10,FALSE),0)</f>
        <v>0</v>
      </c>
      <c r="Z191" s="46">
        <f t="shared" si="17"/>
        <v>83</v>
      </c>
      <c r="AA191" s="49">
        <f>_xlfn.IFNA(VLOOKUP(F191,Preisliste!C$1:O$2687,13,FALSE),"fehlt in Preisliste")</f>
        <v>811</v>
      </c>
      <c r="AB191" s="50">
        <f t="shared" si="18"/>
        <v>9.7710843373493983</v>
      </c>
      <c r="AD191" s="51">
        <f t="shared" si="22"/>
        <v>117263</v>
      </c>
      <c r="AE191" s="51">
        <f t="shared" si="19"/>
        <v>10645.949999999997</v>
      </c>
      <c r="AF191" s="52">
        <f t="shared" si="23"/>
        <v>354006.4</v>
      </c>
      <c r="AG191" s="53">
        <f t="shared" si="20"/>
        <v>63875.699999999983</v>
      </c>
      <c r="AH191" s="53">
        <f t="shared" si="21"/>
        <v>417882.1</v>
      </c>
    </row>
    <row r="192" spans="1:34" x14ac:dyDescent="0.25">
      <c r="A192" t="s">
        <v>6335</v>
      </c>
      <c r="B192" t="s">
        <v>6564</v>
      </c>
      <c r="C192" t="s">
        <v>6562</v>
      </c>
      <c r="D192" t="s">
        <v>6567</v>
      </c>
      <c r="E192" t="s">
        <v>7873</v>
      </c>
      <c r="F192" t="s">
        <v>6334</v>
      </c>
      <c r="H192">
        <v>28</v>
      </c>
      <c r="I192">
        <v>27</v>
      </c>
      <c r="J192">
        <v>0</v>
      </c>
      <c r="K192">
        <v>0</v>
      </c>
      <c r="L192">
        <v>0</v>
      </c>
      <c r="M192">
        <v>0</v>
      </c>
      <c r="N192">
        <v>0</v>
      </c>
      <c r="O192">
        <v>0</v>
      </c>
      <c r="P192">
        <v>0</v>
      </c>
      <c r="Q192">
        <v>0</v>
      </c>
      <c r="R192">
        <v>0</v>
      </c>
      <c r="S192">
        <v>0</v>
      </c>
      <c r="T192">
        <v>36</v>
      </c>
      <c r="U192">
        <v>0</v>
      </c>
      <c r="V192">
        <v>0</v>
      </c>
      <c r="W192" s="44">
        <f t="shared" si="16"/>
        <v>27</v>
      </c>
      <c r="X192" s="44">
        <f>IFERROR(VLOOKUP(A192,JR1GOA!A:I,9,FALSE),0)</f>
        <v>0</v>
      </c>
      <c r="Y192" s="44">
        <f>IFERROR(VLOOKUP(A192,JR1GOA!A:J,10,FALSE),0)</f>
        <v>0</v>
      </c>
      <c r="Z192" s="46">
        <f t="shared" si="17"/>
        <v>27</v>
      </c>
      <c r="AA192" s="49">
        <f>_xlfn.IFNA(VLOOKUP(F192,Preisliste!C$1:O$2687,13,FALSE),"fehlt in Preisliste")</f>
        <v>267</v>
      </c>
      <c r="AB192" s="50">
        <f t="shared" si="18"/>
        <v>9.8888888888888893</v>
      </c>
      <c r="AD192" s="51">
        <f t="shared" si="22"/>
        <v>117290</v>
      </c>
      <c r="AE192" s="51">
        <f t="shared" si="19"/>
        <v>10641.899999999998</v>
      </c>
      <c r="AF192" s="52">
        <f t="shared" si="23"/>
        <v>354273.4</v>
      </c>
      <c r="AG192" s="53">
        <f t="shared" si="20"/>
        <v>63851.399999999987</v>
      </c>
      <c r="AH192" s="53">
        <f t="shared" si="21"/>
        <v>418124.79999999999</v>
      </c>
    </row>
    <row r="193" spans="1:34" x14ac:dyDescent="0.25">
      <c r="A193" t="s">
        <v>3244</v>
      </c>
      <c r="B193" t="s">
        <v>6564</v>
      </c>
      <c r="C193" t="s">
        <v>6562</v>
      </c>
      <c r="D193" t="s">
        <v>6567</v>
      </c>
      <c r="E193" t="s">
        <v>7337</v>
      </c>
      <c r="F193" t="s">
        <v>3243</v>
      </c>
      <c r="G193" t="s">
        <v>7338</v>
      </c>
      <c r="H193">
        <v>130</v>
      </c>
      <c r="I193">
        <v>72</v>
      </c>
      <c r="J193">
        <v>57</v>
      </c>
      <c r="K193">
        <v>2</v>
      </c>
      <c r="L193">
        <v>1</v>
      </c>
      <c r="M193">
        <v>8</v>
      </c>
      <c r="N193">
        <v>40</v>
      </c>
      <c r="O193">
        <v>16</v>
      </c>
      <c r="P193">
        <v>1</v>
      </c>
      <c r="Q193">
        <v>4</v>
      </c>
      <c r="R193">
        <v>1</v>
      </c>
      <c r="S193">
        <v>3</v>
      </c>
      <c r="T193">
        <v>11</v>
      </c>
      <c r="U193">
        <v>3</v>
      </c>
      <c r="V193">
        <v>64</v>
      </c>
      <c r="W193" s="44">
        <f t="shared" si="16"/>
        <v>72</v>
      </c>
      <c r="X193" s="44">
        <f>IFERROR(VLOOKUP(A193,JR1GOA!A:I,9,FALSE),0)</f>
        <v>0</v>
      </c>
      <c r="Y193" s="44">
        <f>IFERROR(VLOOKUP(A193,JR1GOA!A:J,10,FALSE),0)</f>
        <v>0</v>
      </c>
      <c r="Z193" s="46">
        <f t="shared" si="17"/>
        <v>72</v>
      </c>
      <c r="AA193" s="49">
        <f>_xlfn.IFNA(VLOOKUP(F193,Preisliste!C$1:O$2687,13,FALSE),"fehlt in Preisliste")</f>
        <v>714</v>
      </c>
      <c r="AB193" s="50">
        <f t="shared" si="18"/>
        <v>9.9166666666666661</v>
      </c>
      <c r="AD193" s="51">
        <f t="shared" si="22"/>
        <v>117362</v>
      </c>
      <c r="AE193" s="51">
        <f t="shared" si="19"/>
        <v>10631.099999999999</v>
      </c>
      <c r="AF193" s="52">
        <f t="shared" si="23"/>
        <v>354987.4</v>
      </c>
      <c r="AG193" s="53">
        <f t="shared" si="20"/>
        <v>63786.599999999991</v>
      </c>
      <c r="AH193" s="53">
        <f t="shared" si="21"/>
        <v>418774</v>
      </c>
    </row>
    <row r="194" spans="1:34" x14ac:dyDescent="0.25">
      <c r="A194" t="s">
        <v>6781</v>
      </c>
      <c r="B194" t="s">
        <v>6564</v>
      </c>
      <c r="C194" t="s">
        <v>6562</v>
      </c>
      <c r="D194" t="s">
        <v>6567</v>
      </c>
      <c r="E194" t="s">
        <v>6782</v>
      </c>
      <c r="F194" t="s">
        <v>2131</v>
      </c>
      <c r="G194" t="s">
        <v>6783</v>
      </c>
      <c r="H194">
        <v>510</v>
      </c>
      <c r="I194">
        <v>325</v>
      </c>
      <c r="J194">
        <v>184</v>
      </c>
      <c r="K194">
        <v>10</v>
      </c>
      <c r="L194">
        <v>56</v>
      </c>
      <c r="M194">
        <v>60</v>
      </c>
      <c r="N194">
        <v>7</v>
      </c>
      <c r="O194">
        <v>43</v>
      </c>
      <c r="P194">
        <v>50</v>
      </c>
      <c r="Q194">
        <v>17</v>
      </c>
      <c r="R194">
        <v>33</v>
      </c>
      <c r="S194">
        <v>11</v>
      </c>
      <c r="T194">
        <v>23</v>
      </c>
      <c r="U194">
        <v>51</v>
      </c>
      <c r="V194">
        <v>71</v>
      </c>
      <c r="W194" s="44">
        <f t="shared" si="16"/>
        <v>325</v>
      </c>
      <c r="X194" s="44">
        <f>IFERROR(VLOOKUP(A194,JR1GOA!A:I,9,FALSE),0)</f>
        <v>93</v>
      </c>
      <c r="Y194" s="44">
        <f>IFERROR(VLOOKUP(A194,JR1GOA!A:J,10,FALSE),0)</f>
        <v>35</v>
      </c>
      <c r="Z194" s="46">
        <f t="shared" si="17"/>
        <v>232</v>
      </c>
      <c r="AA194" s="49">
        <f>_xlfn.IFNA(VLOOKUP(F194,Preisliste!C$1:O$2687,13,FALSE),"fehlt in Preisliste")</f>
        <v>2305</v>
      </c>
      <c r="AB194" s="50">
        <f t="shared" si="18"/>
        <v>9.9353448275862064</v>
      </c>
      <c r="AD194" s="51">
        <f t="shared" si="22"/>
        <v>117594</v>
      </c>
      <c r="AE194" s="51">
        <f t="shared" si="19"/>
        <v>10596.3</v>
      </c>
      <c r="AF194" s="52">
        <f t="shared" si="23"/>
        <v>357292.4</v>
      </c>
      <c r="AG194" s="53">
        <f t="shared" si="20"/>
        <v>63577.799999999996</v>
      </c>
      <c r="AH194" s="53">
        <f t="shared" si="21"/>
        <v>420870.2</v>
      </c>
    </row>
    <row r="195" spans="1:34" x14ac:dyDescent="0.25">
      <c r="A195" t="s">
        <v>8198</v>
      </c>
      <c r="B195" t="s">
        <v>6564</v>
      </c>
      <c r="C195" t="s">
        <v>6562</v>
      </c>
      <c r="D195" t="s">
        <v>6567</v>
      </c>
      <c r="E195" t="s">
        <v>8199</v>
      </c>
      <c r="F195" t="s">
        <v>4195</v>
      </c>
      <c r="G195" t="s">
        <v>8200</v>
      </c>
      <c r="H195">
        <v>31</v>
      </c>
      <c r="I195">
        <v>23</v>
      </c>
      <c r="J195">
        <v>7</v>
      </c>
      <c r="K195">
        <v>55</v>
      </c>
      <c r="L195">
        <v>2</v>
      </c>
      <c r="M195">
        <v>0</v>
      </c>
      <c r="N195">
        <v>0</v>
      </c>
      <c r="O195">
        <v>0</v>
      </c>
      <c r="P195">
        <v>0</v>
      </c>
      <c r="Q195">
        <v>0</v>
      </c>
      <c r="R195">
        <v>0</v>
      </c>
      <c r="S195">
        <v>0</v>
      </c>
      <c r="T195">
        <v>0</v>
      </c>
      <c r="U195">
        <v>0</v>
      </c>
      <c r="V195">
        <v>1</v>
      </c>
      <c r="W195" s="44">
        <f t="shared" si="16"/>
        <v>23</v>
      </c>
      <c r="X195" s="44">
        <f>IFERROR(VLOOKUP(A195,JR1GOA!A:I,9,FALSE),0)</f>
        <v>0</v>
      </c>
      <c r="Y195" s="44">
        <f>IFERROR(VLOOKUP(A195,JR1GOA!A:J,10,FALSE),0)</f>
        <v>0</v>
      </c>
      <c r="Z195" s="46">
        <f t="shared" si="17"/>
        <v>23</v>
      </c>
      <c r="AA195" s="49">
        <f>_xlfn.IFNA(VLOOKUP(F195,Preisliste!C$1:O$2687,13,FALSE),"fehlt in Preisliste")</f>
        <v>230</v>
      </c>
      <c r="AB195" s="50">
        <f t="shared" si="18"/>
        <v>10</v>
      </c>
      <c r="AD195" s="51">
        <f t="shared" si="22"/>
        <v>117617</v>
      </c>
      <c r="AE195" s="51">
        <f t="shared" si="19"/>
        <v>10592.849999999999</v>
      </c>
      <c r="AF195" s="52">
        <f t="shared" si="23"/>
        <v>357522.4</v>
      </c>
      <c r="AG195" s="53">
        <f t="shared" si="20"/>
        <v>63557.099999999991</v>
      </c>
      <c r="AH195" s="53">
        <f t="shared" si="21"/>
        <v>421079.5</v>
      </c>
    </row>
    <row r="196" spans="1:34" x14ac:dyDescent="0.25">
      <c r="A196" t="s">
        <v>2128</v>
      </c>
      <c r="B196" t="s">
        <v>6564</v>
      </c>
      <c r="C196" t="s">
        <v>6562</v>
      </c>
      <c r="D196" t="s">
        <v>6567</v>
      </c>
      <c r="E196" t="s">
        <v>7030</v>
      </c>
      <c r="F196" t="s">
        <v>2127</v>
      </c>
      <c r="H196">
        <v>244</v>
      </c>
      <c r="I196">
        <v>148</v>
      </c>
      <c r="J196">
        <v>95</v>
      </c>
      <c r="K196">
        <v>14</v>
      </c>
      <c r="L196">
        <v>64</v>
      </c>
      <c r="M196">
        <v>13</v>
      </c>
      <c r="N196">
        <v>9</v>
      </c>
      <c r="O196">
        <v>1</v>
      </c>
      <c r="P196">
        <v>7</v>
      </c>
      <c r="Q196">
        <v>10</v>
      </c>
      <c r="R196">
        <v>10</v>
      </c>
      <c r="S196">
        <v>59</v>
      </c>
      <c r="T196">
        <v>57</v>
      </c>
      <c r="U196">
        <v>3</v>
      </c>
      <c r="V196">
        <v>19</v>
      </c>
      <c r="W196" s="44">
        <f t="shared" si="16"/>
        <v>148</v>
      </c>
      <c r="X196" s="44">
        <f>IFERROR(VLOOKUP(A196,JR1GOA!A:I,9,FALSE),0)</f>
        <v>0</v>
      </c>
      <c r="Y196" s="44">
        <f>IFERROR(VLOOKUP(A196,JR1GOA!A:J,10,FALSE),0)</f>
        <v>0</v>
      </c>
      <c r="Z196" s="46">
        <f t="shared" si="17"/>
        <v>148</v>
      </c>
      <c r="AA196" s="49">
        <f>_xlfn.IFNA(VLOOKUP(F196,Preisliste!C$1:O$2687,13,FALSE),"fehlt in Preisliste")</f>
        <v>1486</v>
      </c>
      <c r="AB196" s="50">
        <f t="shared" si="18"/>
        <v>10.04054054054054</v>
      </c>
      <c r="AD196" s="51">
        <f t="shared" si="22"/>
        <v>117765</v>
      </c>
      <c r="AE196" s="51">
        <f t="shared" si="19"/>
        <v>10570.649999999998</v>
      </c>
      <c r="AF196" s="52">
        <f t="shared" si="23"/>
        <v>359008.4</v>
      </c>
      <c r="AG196" s="53">
        <f t="shared" si="20"/>
        <v>63423.899999999987</v>
      </c>
      <c r="AH196" s="53">
        <f t="shared" si="21"/>
        <v>422432.3</v>
      </c>
    </row>
    <row r="197" spans="1:34" x14ac:dyDescent="0.25">
      <c r="A197" t="s">
        <v>6888</v>
      </c>
      <c r="B197" t="s">
        <v>6564</v>
      </c>
      <c r="C197" t="s">
        <v>6562</v>
      </c>
      <c r="D197" t="s">
        <v>6567</v>
      </c>
      <c r="E197" t="s">
        <v>6889</v>
      </c>
      <c r="F197" t="s">
        <v>3442</v>
      </c>
      <c r="H197">
        <v>1275</v>
      </c>
      <c r="I197">
        <v>672</v>
      </c>
      <c r="J197">
        <v>602</v>
      </c>
      <c r="K197">
        <v>72</v>
      </c>
      <c r="L197">
        <v>76</v>
      </c>
      <c r="M197">
        <v>134</v>
      </c>
      <c r="N197">
        <v>81</v>
      </c>
      <c r="O197">
        <v>59</v>
      </c>
      <c r="P197">
        <v>21</v>
      </c>
      <c r="Q197">
        <v>140</v>
      </c>
      <c r="R197">
        <v>25</v>
      </c>
      <c r="S197">
        <v>116</v>
      </c>
      <c r="T197">
        <v>266</v>
      </c>
      <c r="U197">
        <v>123</v>
      </c>
      <c r="V197">
        <v>60</v>
      </c>
      <c r="W197" s="44">
        <f t="shared" si="16"/>
        <v>672</v>
      </c>
      <c r="X197" s="44">
        <f>IFERROR(VLOOKUP(A197,JR1GOA!A:I,9,FALSE),0)</f>
        <v>11</v>
      </c>
      <c r="Y197" s="44">
        <f>IFERROR(VLOOKUP(A197,JR1GOA!A:J,10,FALSE),0)</f>
        <v>4</v>
      </c>
      <c r="Z197" s="46">
        <f t="shared" si="17"/>
        <v>661</v>
      </c>
      <c r="AA197" s="49">
        <f>_xlfn.IFNA(VLOOKUP(F197,Preisliste!C$1:O$2687,13,FALSE),"fehlt in Preisliste")</f>
        <v>6743</v>
      </c>
      <c r="AB197" s="50">
        <f t="shared" si="18"/>
        <v>10.201210287443267</v>
      </c>
      <c r="AD197" s="51">
        <f t="shared" si="22"/>
        <v>118426</v>
      </c>
      <c r="AE197" s="51">
        <f t="shared" si="19"/>
        <v>10471.5</v>
      </c>
      <c r="AF197" s="52">
        <f t="shared" si="23"/>
        <v>365751.4</v>
      </c>
      <c r="AG197" s="53">
        <f t="shared" si="20"/>
        <v>62829</v>
      </c>
      <c r="AH197" s="53">
        <f t="shared" si="21"/>
        <v>428580.4</v>
      </c>
    </row>
    <row r="198" spans="1:34" x14ac:dyDescent="0.25">
      <c r="A198" t="s">
        <v>1792</v>
      </c>
      <c r="B198" t="s">
        <v>6564</v>
      </c>
      <c r="C198" t="s">
        <v>6562</v>
      </c>
      <c r="D198" t="s">
        <v>6567</v>
      </c>
      <c r="E198" t="s">
        <v>7586</v>
      </c>
      <c r="F198" t="s">
        <v>1791</v>
      </c>
      <c r="G198" t="s">
        <v>7587</v>
      </c>
      <c r="H198">
        <v>66</v>
      </c>
      <c r="I198">
        <v>40</v>
      </c>
      <c r="J198">
        <v>25</v>
      </c>
      <c r="K198">
        <v>9</v>
      </c>
      <c r="L198">
        <v>0</v>
      </c>
      <c r="M198">
        <v>0</v>
      </c>
      <c r="N198">
        <v>1</v>
      </c>
      <c r="O198">
        <v>0</v>
      </c>
      <c r="P198">
        <v>0</v>
      </c>
      <c r="Q198">
        <v>10</v>
      </c>
      <c r="R198">
        <v>9</v>
      </c>
      <c r="S198">
        <v>0</v>
      </c>
      <c r="T198">
        <v>1</v>
      </c>
      <c r="U198">
        <v>41</v>
      </c>
      <c r="V198">
        <v>7</v>
      </c>
      <c r="W198" s="44">
        <f t="shared" si="16"/>
        <v>40</v>
      </c>
      <c r="X198" s="44">
        <f>IFERROR(VLOOKUP(A198,JR1GOA!A:I,9,FALSE),0)</f>
        <v>0</v>
      </c>
      <c r="Y198" s="44">
        <f>IFERROR(VLOOKUP(A198,JR1GOA!A:J,10,FALSE),0)</f>
        <v>0</v>
      </c>
      <c r="Z198" s="46">
        <f t="shared" si="17"/>
        <v>40</v>
      </c>
      <c r="AA198" s="49">
        <f>_xlfn.IFNA(VLOOKUP(F198,Preisliste!C$1:O$2687,13,FALSE),"fehlt in Preisliste")</f>
        <v>413</v>
      </c>
      <c r="AB198" s="50">
        <f t="shared" si="18"/>
        <v>10.324999999999999</v>
      </c>
      <c r="AD198" s="51">
        <f t="shared" si="22"/>
        <v>118466</v>
      </c>
      <c r="AE198" s="51">
        <f t="shared" si="19"/>
        <v>10465.5</v>
      </c>
      <c r="AF198" s="52">
        <f t="shared" si="23"/>
        <v>366164.4</v>
      </c>
      <c r="AG198" s="53">
        <f t="shared" si="20"/>
        <v>62793</v>
      </c>
      <c r="AH198" s="53">
        <f t="shared" si="21"/>
        <v>428957.4</v>
      </c>
    </row>
    <row r="199" spans="1:34" x14ac:dyDescent="0.25">
      <c r="A199" t="s">
        <v>2852</v>
      </c>
      <c r="B199" t="s">
        <v>6564</v>
      </c>
      <c r="C199" t="s">
        <v>6562</v>
      </c>
      <c r="D199" t="s">
        <v>6567</v>
      </c>
      <c r="E199" t="s">
        <v>8041</v>
      </c>
      <c r="F199" t="s">
        <v>2851</v>
      </c>
      <c r="H199">
        <v>31</v>
      </c>
      <c r="I199">
        <v>17</v>
      </c>
      <c r="J199">
        <v>14</v>
      </c>
      <c r="K199">
        <v>4</v>
      </c>
      <c r="L199">
        <v>2</v>
      </c>
      <c r="M199">
        <v>0</v>
      </c>
      <c r="N199">
        <v>1</v>
      </c>
      <c r="O199">
        <v>1</v>
      </c>
      <c r="P199">
        <v>3</v>
      </c>
      <c r="Q199">
        <v>0</v>
      </c>
      <c r="R199">
        <v>0</v>
      </c>
      <c r="S199">
        <v>1</v>
      </c>
      <c r="T199">
        <v>0</v>
      </c>
      <c r="U199">
        <v>12</v>
      </c>
      <c r="V199">
        <v>0</v>
      </c>
      <c r="W199" s="44">
        <f t="shared" si="16"/>
        <v>17</v>
      </c>
      <c r="X199" s="44">
        <f>IFERROR(VLOOKUP(A199,JR1GOA!A:I,9,FALSE),0)</f>
        <v>0</v>
      </c>
      <c r="Y199" s="44">
        <f>IFERROR(VLOOKUP(A199,JR1GOA!A:J,10,FALSE),0)</f>
        <v>0</v>
      </c>
      <c r="Z199" s="46">
        <f t="shared" si="17"/>
        <v>17</v>
      </c>
      <c r="AA199" s="49">
        <f>_xlfn.IFNA(VLOOKUP(F199,Preisliste!C$1:O$2687,13,FALSE),"fehlt in Preisliste")</f>
        <v>177</v>
      </c>
      <c r="AB199" s="50">
        <f t="shared" si="18"/>
        <v>10.411764705882353</v>
      </c>
      <c r="AD199" s="51">
        <f t="shared" si="22"/>
        <v>118483</v>
      </c>
      <c r="AE199" s="51">
        <f t="shared" si="19"/>
        <v>10462.949999999997</v>
      </c>
      <c r="AF199" s="52">
        <f t="shared" si="23"/>
        <v>366341.4</v>
      </c>
      <c r="AG199" s="53">
        <f t="shared" si="20"/>
        <v>62777.699999999983</v>
      </c>
      <c r="AH199" s="53">
        <f t="shared" si="21"/>
        <v>429119.1</v>
      </c>
    </row>
    <row r="200" spans="1:34" x14ac:dyDescent="0.25">
      <c r="A200" t="s">
        <v>851</v>
      </c>
      <c r="B200" t="s">
        <v>6564</v>
      </c>
      <c r="C200" t="s">
        <v>6562</v>
      </c>
      <c r="D200" t="s">
        <v>6567</v>
      </c>
      <c r="E200" t="s">
        <v>7962</v>
      </c>
      <c r="F200" t="s">
        <v>850</v>
      </c>
      <c r="H200">
        <v>51</v>
      </c>
      <c r="I200">
        <v>30</v>
      </c>
      <c r="J200">
        <v>20</v>
      </c>
      <c r="K200">
        <v>4</v>
      </c>
      <c r="L200">
        <v>2</v>
      </c>
      <c r="M200">
        <v>8</v>
      </c>
      <c r="N200">
        <v>4</v>
      </c>
      <c r="O200">
        <v>3</v>
      </c>
      <c r="P200">
        <v>2</v>
      </c>
      <c r="Q200">
        <v>1</v>
      </c>
      <c r="R200">
        <v>1</v>
      </c>
      <c r="S200">
        <v>0</v>
      </c>
      <c r="T200">
        <v>0</v>
      </c>
      <c r="U200">
        <v>7</v>
      </c>
      <c r="V200">
        <v>0</v>
      </c>
      <c r="W200" s="44">
        <f t="shared" si="16"/>
        <v>30</v>
      </c>
      <c r="X200" s="44">
        <f>IFERROR(VLOOKUP(A200,JR1GOA!A:I,9,FALSE),0)</f>
        <v>0</v>
      </c>
      <c r="Y200" s="44">
        <f>IFERROR(VLOOKUP(A200,JR1GOA!A:J,10,FALSE),0)</f>
        <v>0</v>
      </c>
      <c r="Z200" s="46">
        <f t="shared" si="17"/>
        <v>30</v>
      </c>
      <c r="AA200" s="49">
        <f>_xlfn.IFNA(VLOOKUP(F200,Preisliste!C$1:O$2687,13,FALSE),"fehlt in Preisliste")</f>
        <v>313</v>
      </c>
      <c r="AB200" s="50">
        <f t="shared" si="18"/>
        <v>10.433333333333334</v>
      </c>
      <c r="AD200" s="51">
        <f t="shared" si="22"/>
        <v>118513</v>
      </c>
      <c r="AE200" s="51">
        <f t="shared" si="19"/>
        <v>10458.449999999997</v>
      </c>
      <c r="AF200" s="52">
        <f t="shared" si="23"/>
        <v>366654.4</v>
      </c>
      <c r="AG200" s="53">
        <f t="shared" si="20"/>
        <v>62750.699999999983</v>
      </c>
      <c r="AH200" s="53">
        <f t="shared" si="21"/>
        <v>429405.1</v>
      </c>
    </row>
    <row r="201" spans="1:34" x14ac:dyDescent="0.25">
      <c r="A201" t="s">
        <v>5420</v>
      </c>
      <c r="B201" t="s">
        <v>6564</v>
      </c>
      <c r="C201" t="s">
        <v>6562</v>
      </c>
      <c r="D201" t="s">
        <v>6567</v>
      </c>
      <c r="E201" t="s">
        <v>7524</v>
      </c>
      <c r="F201" t="s">
        <v>5419</v>
      </c>
      <c r="H201">
        <v>94</v>
      </c>
      <c r="I201">
        <v>49</v>
      </c>
      <c r="J201">
        <v>45</v>
      </c>
      <c r="K201">
        <v>1</v>
      </c>
      <c r="L201">
        <v>1</v>
      </c>
      <c r="M201">
        <v>0</v>
      </c>
      <c r="N201">
        <v>7</v>
      </c>
      <c r="O201">
        <v>5</v>
      </c>
      <c r="P201">
        <v>1</v>
      </c>
      <c r="Q201">
        <v>4</v>
      </c>
      <c r="R201">
        <v>76</v>
      </c>
      <c r="S201">
        <v>0</v>
      </c>
      <c r="T201">
        <v>7</v>
      </c>
      <c r="U201">
        <v>0</v>
      </c>
      <c r="V201">
        <v>0</v>
      </c>
      <c r="W201" s="44">
        <f t="shared" ref="W201:W264" si="24">MAX(I201,J201)</f>
        <v>49</v>
      </c>
      <c r="X201" s="44">
        <f>IFERROR(VLOOKUP(A201,JR1GOA!A:I,9,FALSE),0)</f>
        <v>0</v>
      </c>
      <c r="Y201" s="44">
        <f>IFERROR(VLOOKUP(A201,JR1GOA!A:J,10,FALSE),0)</f>
        <v>0</v>
      </c>
      <c r="Z201" s="46">
        <f t="shared" ref="Z201:Z264" si="25">W201-MAX(X201,Y201)</f>
        <v>49</v>
      </c>
      <c r="AA201" s="49">
        <f>_xlfn.IFNA(VLOOKUP(F201,Preisliste!C$1:O$2687,13,FALSE),"fehlt in Preisliste")</f>
        <v>520</v>
      </c>
      <c r="AB201" s="50">
        <f t="shared" ref="AB201:AB264" si="26">IFERROR(AA201/Z201,AA201)</f>
        <v>10.612244897959183</v>
      </c>
      <c r="AD201" s="51">
        <f t="shared" si="22"/>
        <v>118562</v>
      </c>
      <c r="AE201" s="51">
        <f t="shared" ref="AE201:AE264" si="27">AG$3-AD201*AD$3</f>
        <v>10451.099999999999</v>
      </c>
      <c r="AF201" s="52">
        <f t="shared" si="23"/>
        <v>367174.40000000002</v>
      </c>
      <c r="AG201" s="53">
        <f t="shared" ref="AG201:AG264" si="28">AE201*AD$4</f>
        <v>62706.599999999991</v>
      </c>
      <c r="AH201" s="53">
        <f t="shared" ref="AH201:AH264" si="29">AG201+AF201</f>
        <v>429881</v>
      </c>
    </row>
    <row r="202" spans="1:34" x14ac:dyDescent="0.25">
      <c r="A202" t="s">
        <v>744</v>
      </c>
      <c r="B202" t="s">
        <v>6564</v>
      </c>
      <c r="C202" t="s">
        <v>6562</v>
      </c>
      <c r="D202" t="s">
        <v>6567</v>
      </c>
      <c r="E202" t="s">
        <v>7416</v>
      </c>
      <c r="F202" t="s">
        <v>743</v>
      </c>
      <c r="H202">
        <v>45</v>
      </c>
      <c r="I202">
        <v>45</v>
      </c>
      <c r="J202">
        <v>0</v>
      </c>
      <c r="K202">
        <v>0</v>
      </c>
      <c r="L202">
        <v>0</v>
      </c>
      <c r="M202">
        <v>0</v>
      </c>
      <c r="N202">
        <v>0</v>
      </c>
      <c r="O202">
        <v>0</v>
      </c>
      <c r="P202">
        <v>0</v>
      </c>
      <c r="Q202">
        <v>0</v>
      </c>
      <c r="R202">
        <v>0</v>
      </c>
      <c r="S202">
        <v>0</v>
      </c>
      <c r="T202">
        <v>0</v>
      </c>
      <c r="U202">
        <v>47</v>
      </c>
      <c r="V202">
        <v>0</v>
      </c>
      <c r="W202" s="44">
        <f t="shared" si="24"/>
        <v>45</v>
      </c>
      <c r="X202" s="44">
        <f>IFERROR(VLOOKUP(A202,JR1GOA!A:I,9,FALSE),0)</f>
        <v>2</v>
      </c>
      <c r="Y202" s="44">
        <f>IFERROR(VLOOKUP(A202,JR1GOA!A:J,10,FALSE),0)</f>
        <v>0</v>
      </c>
      <c r="Z202" s="46">
        <f t="shared" si="25"/>
        <v>43</v>
      </c>
      <c r="AA202" s="49">
        <f>_xlfn.IFNA(VLOOKUP(F202,Preisliste!C$1:O$2687,13,FALSE),"fehlt in Preisliste")</f>
        <v>461</v>
      </c>
      <c r="AB202" s="50">
        <f t="shared" si="26"/>
        <v>10.720930232558139</v>
      </c>
      <c r="AD202" s="51">
        <f t="shared" ref="AD202:AD265" si="30">AD201+Z202</f>
        <v>118605</v>
      </c>
      <c r="AE202" s="51">
        <f t="shared" si="27"/>
        <v>10444.649999999998</v>
      </c>
      <c r="AF202" s="52">
        <f t="shared" ref="AF202:AF265" si="31">AF201+AA202</f>
        <v>367635.4</v>
      </c>
      <c r="AG202" s="53">
        <f t="shared" si="28"/>
        <v>62667.899999999987</v>
      </c>
      <c r="AH202" s="53">
        <f t="shared" si="29"/>
        <v>430303.3</v>
      </c>
    </row>
    <row r="203" spans="1:34" x14ac:dyDescent="0.25">
      <c r="A203" t="s">
        <v>7086</v>
      </c>
      <c r="B203" t="s">
        <v>6564</v>
      </c>
      <c r="C203" t="s">
        <v>6562</v>
      </c>
      <c r="D203" t="s">
        <v>6567</v>
      </c>
      <c r="E203" t="s">
        <v>7087</v>
      </c>
      <c r="F203" t="s">
        <v>548</v>
      </c>
      <c r="H203">
        <v>180</v>
      </c>
      <c r="I203">
        <v>124</v>
      </c>
      <c r="J203">
        <v>55</v>
      </c>
      <c r="K203">
        <v>48</v>
      </c>
      <c r="L203">
        <v>48</v>
      </c>
      <c r="M203">
        <v>1</v>
      </c>
      <c r="N203">
        <v>1</v>
      </c>
      <c r="O203">
        <v>0</v>
      </c>
      <c r="P203">
        <v>5</v>
      </c>
      <c r="Q203">
        <v>8</v>
      </c>
      <c r="R203">
        <v>14</v>
      </c>
      <c r="S203">
        <v>2</v>
      </c>
      <c r="T203">
        <v>46</v>
      </c>
      <c r="U203">
        <v>24</v>
      </c>
      <c r="V203">
        <v>11</v>
      </c>
      <c r="W203" s="44">
        <f t="shared" si="24"/>
        <v>124</v>
      </c>
      <c r="X203" s="44">
        <f>IFERROR(VLOOKUP(A203,JR1GOA!A:I,9,FALSE),0)</f>
        <v>0</v>
      </c>
      <c r="Y203" s="44">
        <f>IFERROR(VLOOKUP(A203,JR1GOA!A:J,10,FALSE),0)</f>
        <v>0</v>
      </c>
      <c r="Z203" s="46">
        <f t="shared" si="25"/>
        <v>124</v>
      </c>
      <c r="AA203" s="49">
        <f>_xlfn.IFNA(VLOOKUP(F203,Preisliste!C$1:O$2687,13,FALSE),"fehlt in Preisliste")</f>
        <v>1334</v>
      </c>
      <c r="AB203" s="50">
        <f t="shared" si="26"/>
        <v>10.758064516129032</v>
      </c>
      <c r="AD203" s="51">
        <f t="shared" si="30"/>
        <v>118729</v>
      </c>
      <c r="AE203" s="51">
        <f t="shared" si="27"/>
        <v>10426.049999999999</v>
      </c>
      <c r="AF203" s="52">
        <f t="shared" si="31"/>
        <v>368969.4</v>
      </c>
      <c r="AG203" s="53">
        <f t="shared" si="28"/>
        <v>62556.299999999996</v>
      </c>
      <c r="AH203" s="53">
        <f t="shared" si="29"/>
        <v>431525.7</v>
      </c>
    </row>
    <row r="204" spans="1:34" x14ac:dyDescent="0.25">
      <c r="A204" t="s">
        <v>1004</v>
      </c>
      <c r="B204" t="s">
        <v>6564</v>
      </c>
      <c r="C204" t="s">
        <v>6562</v>
      </c>
      <c r="D204" t="s">
        <v>6567</v>
      </c>
      <c r="E204" t="s">
        <v>6867</v>
      </c>
      <c r="F204" t="s">
        <v>1003</v>
      </c>
      <c r="H204">
        <v>368</v>
      </c>
      <c r="I204">
        <v>242</v>
      </c>
      <c r="J204">
        <v>126</v>
      </c>
      <c r="K204">
        <v>99</v>
      </c>
      <c r="L204">
        <v>61</v>
      </c>
      <c r="M204">
        <v>7</v>
      </c>
      <c r="N204">
        <v>13</v>
      </c>
      <c r="O204">
        <v>93</v>
      </c>
      <c r="P204">
        <v>8</v>
      </c>
      <c r="Q204">
        <v>6</v>
      </c>
      <c r="R204">
        <v>12</v>
      </c>
      <c r="S204">
        <v>16</v>
      </c>
      <c r="T204">
        <v>1</v>
      </c>
      <c r="U204">
        <v>38</v>
      </c>
      <c r="V204">
        <v>33</v>
      </c>
      <c r="W204" s="44">
        <f t="shared" si="24"/>
        <v>242</v>
      </c>
      <c r="X204" s="44">
        <f>IFERROR(VLOOKUP(A204,JR1GOA!A:I,9,FALSE),0)</f>
        <v>15</v>
      </c>
      <c r="Y204" s="44">
        <f>IFERROR(VLOOKUP(A204,JR1GOA!A:J,10,FALSE),0)</f>
        <v>5</v>
      </c>
      <c r="Z204" s="46">
        <f t="shared" si="25"/>
        <v>227</v>
      </c>
      <c r="AA204" s="49">
        <f>_xlfn.IFNA(VLOOKUP(F204,Preisliste!C$1:O$2687,13,FALSE),"fehlt in Preisliste")</f>
        <v>2452</v>
      </c>
      <c r="AB204" s="50">
        <f t="shared" si="26"/>
        <v>10.801762114537445</v>
      </c>
      <c r="AD204" s="51">
        <f t="shared" si="30"/>
        <v>118956</v>
      </c>
      <c r="AE204" s="51">
        <f t="shared" si="27"/>
        <v>10392</v>
      </c>
      <c r="AF204" s="52">
        <f t="shared" si="31"/>
        <v>371421.4</v>
      </c>
      <c r="AG204" s="53">
        <f t="shared" si="28"/>
        <v>62352</v>
      </c>
      <c r="AH204" s="53">
        <f t="shared" si="29"/>
        <v>433773.4</v>
      </c>
    </row>
    <row r="205" spans="1:34" x14ac:dyDescent="0.25">
      <c r="A205" t="s">
        <v>6405</v>
      </c>
      <c r="B205" t="s">
        <v>6564</v>
      </c>
      <c r="C205" t="s">
        <v>6562</v>
      </c>
      <c r="D205" t="s">
        <v>6567</v>
      </c>
      <c r="E205" t="s">
        <v>7537</v>
      </c>
      <c r="F205" t="s">
        <v>6404</v>
      </c>
      <c r="G205" t="s">
        <v>7538</v>
      </c>
      <c r="H205">
        <v>84</v>
      </c>
      <c r="I205">
        <v>50</v>
      </c>
      <c r="J205">
        <v>33</v>
      </c>
      <c r="K205">
        <v>57</v>
      </c>
      <c r="L205">
        <v>0</v>
      </c>
      <c r="M205">
        <v>1</v>
      </c>
      <c r="N205">
        <v>1</v>
      </c>
      <c r="O205">
        <v>22</v>
      </c>
      <c r="P205">
        <v>1</v>
      </c>
      <c r="Q205">
        <v>1</v>
      </c>
      <c r="R205">
        <v>0</v>
      </c>
      <c r="S205">
        <v>10</v>
      </c>
      <c r="T205">
        <v>7</v>
      </c>
      <c r="U205">
        <v>9</v>
      </c>
      <c r="V205">
        <v>4</v>
      </c>
      <c r="W205" s="44">
        <f t="shared" si="24"/>
        <v>50</v>
      </c>
      <c r="X205" s="44">
        <f>IFERROR(VLOOKUP(A205,JR1GOA!A:I,9,FALSE),0)</f>
        <v>0</v>
      </c>
      <c r="Y205" s="44">
        <f>IFERROR(VLOOKUP(A205,JR1GOA!A:J,10,FALSE),0)</f>
        <v>0</v>
      </c>
      <c r="Z205" s="46">
        <f t="shared" si="25"/>
        <v>50</v>
      </c>
      <c r="AA205" s="49">
        <f>_xlfn.IFNA(VLOOKUP(F205,Preisliste!C$1:O$2687,13,FALSE),"fehlt in Preisliste")</f>
        <v>542</v>
      </c>
      <c r="AB205" s="50">
        <f t="shared" si="26"/>
        <v>10.84</v>
      </c>
      <c r="AD205" s="51">
        <f t="shared" si="30"/>
        <v>119006</v>
      </c>
      <c r="AE205" s="51">
        <f t="shared" si="27"/>
        <v>10384.5</v>
      </c>
      <c r="AF205" s="52">
        <f t="shared" si="31"/>
        <v>371963.4</v>
      </c>
      <c r="AG205" s="53">
        <f t="shared" si="28"/>
        <v>62307</v>
      </c>
      <c r="AH205" s="53">
        <f t="shared" si="29"/>
        <v>434270.4</v>
      </c>
    </row>
    <row r="206" spans="1:34" x14ac:dyDescent="0.25">
      <c r="A206" t="s">
        <v>4763</v>
      </c>
      <c r="B206" t="s">
        <v>6564</v>
      </c>
      <c r="C206" t="s">
        <v>6562</v>
      </c>
      <c r="D206" t="s">
        <v>6567</v>
      </c>
      <c r="E206" t="s">
        <v>7053</v>
      </c>
      <c r="F206" t="s">
        <v>4762</v>
      </c>
      <c r="H206">
        <v>209</v>
      </c>
      <c r="I206">
        <v>129</v>
      </c>
      <c r="J206">
        <v>80</v>
      </c>
      <c r="K206">
        <v>15</v>
      </c>
      <c r="L206">
        <v>14</v>
      </c>
      <c r="M206">
        <v>7</v>
      </c>
      <c r="N206">
        <v>6</v>
      </c>
      <c r="O206">
        <v>54</v>
      </c>
      <c r="P206">
        <v>36</v>
      </c>
      <c r="Q206">
        <v>2</v>
      </c>
      <c r="R206">
        <v>9</v>
      </c>
      <c r="S206">
        <v>15</v>
      </c>
      <c r="T206">
        <v>5</v>
      </c>
      <c r="U206">
        <v>29</v>
      </c>
      <c r="V206">
        <v>3</v>
      </c>
      <c r="W206" s="44">
        <f t="shared" si="24"/>
        <v>129</v>
      </c>
      <c r="X206" s="44">
        <f>IFERROR(VLOOKUP(A206,JR1GOA!A:I,9,FALSE),0)</f>
        <v>0</v>
      </c>
      <c r="Y206" s="44">
        <f>IFERROR(VLOOKUP(A206,JR1GOA!A:J,10,FALSE),0)</f>
        <v>0</v>
      </c>
      <c r="Z206" s="46">
        <f t="shared" si="25"/>
        <v>129</v>
      </c>
      <c r="AA206" s="49">
        <f>_xlfn.IFNA(VLOOKUP(F206,Preisliste!C$1:O$2687,13,FALSE),"fehlt in Preisliste")</f>
        <v>1399</v>
      </c>
      <c r="AB206" s="50">
        <f t="shared" si="26"/>
        <v>10.844961240310077</v>
      </c>
      <c r="AD206" s="51">
        <f t="shared" si="30"/>
        <v>119135</v>
      </c>
      <c r="AE206" s="51">
        <f t="shared" si="27"/>
        <v>10365.149999999998</v>
      </c>
      <c r="AF206" s="52">
        <f t="shared" si="31"/>
        <v>373362.4</v>
      </c>
      <c r="AG206" s="53">
        <f t="shared" si="28"/>
        <v>62190.899999999987</v>
      </c>
      <c r="AH206" s="53">
        <f t="shared" si="29"/>
        <v>435553.3</v>
      </c>
    </row>
    <row r="207" spans="1:34" x14ac:dyDescent="0.25">
      <c r="A207" t="s">
        <v>3841</v>
      </c>
      <c r="B207" t="s">
        <v>6564</v>
      </c>
      <c r="C207" t="s">
        <v>6562</v>
      </c>
      <c r="D207" t="s">
        <v>6567</v>
      </c>
      <c r="E207" t="s">
        <v>8024</v>
      </c>
      <c r="F207" t="s">
        <v>3840</v>
      </c>
      <c r="H207">
        <v>32</v>
      </c>
      <c r="I207">
        <v>16</v>
      </c>
      <c r="J207">
        <v>15</v>
      </c>
      <c r="K207">
        <v>4</v>
      </c>
      <c r="L207">
        <v>0</v>
      </c>
      <c r="M207">
        <v>0</v>
      </c>
      <c r="N207">
        <v>0</v>
      </c>
      <c r="O207">
        <v>0</v>
      </c>
      <c r="P207">
        <v>0</v>
      </c>
      <c r="Q207">
        <v>0</v>
      </c>
      <c r="R207">
        <v>9</v>
      </c>
      <c r="S207">
        <v>0</v>
      </c>
      <c r="T207">
        <v>0</v>
      </c>
      <c r="U207">
        <v>0</v>
      </c>
      <c r="V207">
        <v>1</v>
      </c>
      <c r="W207" s="44">
        <f t="shared" si="24"/>
        <v>16</v>
      </c>
      <c r="X207" s="44">
        <f>IFERROR(VLOOKUP(A207,JR1GOA!A:I,9,FALSE),0)</f>
        <v>0</v>
      </c>
      <c r="Y207" s="44">
        <f>IFERROR(VLOOKUP(A207,JR1GOA!A:J,10,FALSE),0)</f>
        <v>0</v>
      </c>
      <c r="Z207" s="46">
        <f t="shared" si="25"/>
        <v>16</v>
      </c>
      <c r="AA207" s="49">
        <f>_xlfn.IFNA(VLOOKUP(F207,Preisliste!C$1:O$2687,13,FALSE),"fehlt in Preisliste")</f>
        <v>174</v>
      </c>
      <c r="AB207" s="50">
        <f t="shared" si="26"/>
        <v>10.875</v>
      </c>
      <c r="AD207" s="51">
        <f t="shared" si="30"/>
        <v>119151</v>
      </c>
      <c r="AE207" s="51">
        <f t="shared" si="27"/>
        <v>10362.75</v>
      </c>
      <c r="AF207" s="52">
        <f t="shared" si="31"/>
        <v>373536.4</v>
      </c>
      <c r="AG207" s="53">
        <f t="shared" si="28"/>
        <v>62176.5</v>
      </c>
      <c r="AH207" s="53">
        <f t="shared" si="29"/>
        <v>435712.9</v>
      </c>
    </row>
    <row r="208" spans="1:34" x14ac:dyDescent="0.25">
      <c r="A208" t="s">
        <v>492</v>
      </c>
      <c r="B208" t="s">
        <v>6564</v>
      </c>
      <c r="C208" t="s">
        <v>6562</v>
      </c>
      <c r="D208" t="s">
        <v>6567</v>
      </c>
      <c r="E208" t="s">
        <v>7096</v>
      </c>
      <c r="F208" t="s">
        <v>491</v>
      </c>
      <c r="G208" t="s">
        <v>7097</v>
      </c>
      <c r="H208">
        <v>121</v>
      </c>
      <c r="I208">
        <v>47</v>
      </c>
      <c r="J208">
        <v>73</v>
      </c>
      <c r="K208">
        <v>2</v>
      </c>
      <c r="L208">
        <v>0</v>
      </c>
      <c r="M208">
        <v>25</v>
      </c>
      <c r="N208">
        <v>0</v>
      </c>
      <c r="O208">
        <v>3</v>
      </c>
      <c r="P208">
        <v>2</v>
      </c>
      <c r="Q208">
        <v>5</v>
      </c>
      <c r="R208">
        <v>3</v>
      </c>
      <c r="S208">
        <v>1</v>
      </c>
      <c r="T208">
        <v>16</v>
      </c>
      <c r="U208">
        <v>0</v>
      </c>
      <c r="V208">
        <v>28</v>
      </c>
      <c r="W208" s="44">
        <f t="shared" si="24"/>
        <v>73</v>
      </c>
      <c r="X208" s="44">
        <f>IFERROR(VLOOKUP(A208,JR1GOA!A:I,9,FALSE),0)</f>
        <v>0</v>
      </c>
      <c r="Y208" s="44">
        <f>IFERROR(VLOOKUP(A208,JR1GOA!A:J,10,FALSE),0)</f>
        <v>0</v>
      </c>
      <c r="Z208" s="46">
        <f t="shared" si="25"/>
        <v>73</v>
      </c>
      <c r="AA208" s="49">
        <f>_xlfn.IFNA(VLOOKUP(F208,Preisliste!C$1:O$2687,13,FALSE),"fehlt in Preisliste")</f>
        <v>794</v>
      </c>
      <c r="AB208" s="50">
        <f t="shared" si="26"/>
        <v>10.876712328767123</v>
      </c>
      <c r="AD208" s="51">
        <f t="shared" si="30"/>
        <v>119224</v>
      </c>
      <c r="AE208" s="51">
        <f t="shared" si="27"/>
        <v>10351.799999999999</v>
      </c>
      <c r="AF208" s="52">
        <f t="shared" si="31"/>
        <v>374330.4</v>
      </c>
      <c r="AG208" s="53">
        <f t="shared" si="28"/>
        <v>62110.799999999996</v>
      </c>
      <c r="AH208" s="53">
        <f t="shared" si="29"/>
        <v>436441.2</v>
      </c>
    </row>
    <row r="209" spans="1:34" x14ac:dyDescent="0.25">
      <c r="A209" t="s">
        <v>238</v>
      </c>
      <c r="B209" t="s">
        <v>6564</v>
      </c>
      <c r="C209" t="s">
        <v>6562</v>
      </c>
      <c r="D209" t="s">
        <v>6567</v>
      </c>
      <c r="E209" t="s">
        <v>6593</v>
      </c>
      <c r="F209" t="s">
        <v>237</v>
      </c>
      <c r="H209">
        <v>55</v>
      </c>
      <c r="I209">
        <v>50</v>
      </c>
      <c r="J209">
        <v>5</v>
      </c>
      <c r="K209">
        <v>0</v>
      </c>
      <c r="L209">
        <v>0</v>
      </c>
      <c r="M209">
        <v>0</v>
      </c>
      <c r="N209">
        <v>18</v>
      </c>
      <c r="O209">
        <v>0</v>
      </c>
      <c r="P209">
        <v>0</v>
      </c>
      <c r="Q209">
        <v>0</v>
      </c>
      <c r="R209">
        <v>0</v>
      </c>
      <c r="S209">
        <v>0</v>
      </c>
      <c r="T209">
        <v>0</v>
      </c>
      <c r="U209">
        <v>0</v>
      </c>
      <c r="V209">
        <v>1</v>
      </c>
      <c r="W209" s="44">
        <f t="shared" si="24"/>
        <v>50</v>
      </c>
      <c r="X209" s="44">
        <f>IFERROR(VLOOKUP(A209,JR1GOA!A:I,9,FALSE),0)</f>
        <v>4</v>
      </c>
      <c r="Y209" s="44">
        <f>IFERROR(VLOOKUP(A209,JR1GOA!A:J,10,FALSE),0)</f>
        <v>3</v>
      </c>
      <c r="Z209" s="46">
        <f t="shared" si="25"/>
        <v>46</v>
      </c>
      <c r="AA209" s="49">
        <f>_xlfn.IFNA(VLOOKUP(F209,Preisliste!C$1:O$2687,13,FALSE),"fehlt in Preisliste")</f>
        <v>503</v>
      </c>
      <c r="AB209" s="50">
        <f t="shared" si="26"/>
        <v>10.934782608695652</v>
      </c>
      <c r="AD209" s="51">
        <f t="shared" si="30"/>
        <v>119270</v>
      </c>
      <c r="AE209" s="51">
        <f t="shared" si="27"/>
        <v>10344.899999999998</v>
      </c>
      <c r="AF209" s="52">
        <f t="shared" si="31"/>
        <v>374833.4</v>
      </c>
      <c r="AG209" s="53">
        <f t="shared" si="28"/>
        <v>62069.399999999987</v>
      </c>
      <c r="AH209" s="53">
        <f t="shared" si="29"/>
        <v>436902.8</v>
      </c>
    </row>
    <row r="210" spans="1:34" x14ac:dyDescent="0.25">
      <c r="A210" t="s">
        <v>1077</v>
      </c>
      <c r="B210" t="s">
        <v>6564</v>
      </c>
      <c r="C210" t="s">
        <v>6562</v>
      </c>
      <c r="D210" t="s">
        <v>6567</v>
      </c>
      <c r="E210" t="s">
        <v>6942</v>
      </c>
      <c r="F210" t="s">
        <v>1076</v>
      </c>
      <c r="H210">
        <v>264</v>
      </c>
      <c r="I210">
        <v>140</v>
      </c>
      <c r="J210">
        <v>123</v>
      </c>
      <c r="K210">
        <v>1</v>
      </c>
      <c r="L210">
        <v>8</v>
      </c>
      <c r="M210">
        <v>42</v>
      </c>
      <c r="N210">
        <v>18</v>
      </c>
      <c r="O210">
        <v>23</v>
      </c>
      <c r="P210">
        <v>4</v>
      </c>
      <c r="Q210">
        <v>3</v>
      </c>
      <c r="R210">
        <v>55</v>
      </c>
      <c r="S210">
        <v>18</v>
      </c>
      <c r="T210">
        <v>34</v>
      </c>
      <c r="U210">
        <v>14</v>
      </c>
      <c r="V210">
        <v>7</v>
      </c>
      <c r="W210" s="44">
        <f t="shared" si="24"/>
        <v>140</v>
      </c>
      <c r="X210" s="44">
        <f>IFERROR(VLOOKUP(A210,JR1GOA!A:I,9,FALSE),0)</f>
        <v>0</v>
      </c>
      <c r="Y210" s="44">
        <f>IFERROR(VLOOKUP(A210,JR1GOA!A:J,10,FALSE),0)</f>
        <v>0</v>
      </c>
      <c r="Z210" s="46">
        <f t="shared" si="25"/>
        <v>140</v>
      </c>
      <c r="AA210" s="49">
        <f>_xlfn.IFNA(VLOOKUP(F210,Preisliste!C$1:O$2687,13,FALSE),"fehlt in Preisliste")</f>
        <v>1531</v>
      </c>
      <c r="AB210" s="50">
        <f t="shared" si="26"/>
        <v>10.935714285714285</v>
      </c>
      <c r="AD210" s="51">
        <f t="shared" si="30"/>
        <v>119410</v>
      </c>
      <c r="AE210" s="51">
        <f t="shared" si="27"/>
        <v>10323.899999999998</v>
      </c>
      <c r="AF210" s="52">
        <f t="shared" si="31"/>
        <v>376364.4</v>
      </c>
      <c r="AG210" s="53">
        <f t="shared" si="28"/>
        <v>61943.399999999987</v>
      </c>
      <c r="AH210" s="53">
        <f t="shared" si="29"/>
        <v>438307.8</v>
      </c>
    </row>
    <row r="211" spans="1:34" x14ac:dyDescent="0.25">
      <c r="A211" t="s">
        <v>4454</v>
      </c>
      <c r="B211" t="s">
        <v>6564</v>
      </c>
      <c r="C211" t="s">
        <v>6562</v>
      </c>
      <c r="D211" t="s">
        <v>6567</v>
      </c>
      <c r="E211" t="s">
        <v>7647</v>
      </c>
      <c r="F211" t="s">
        <v>4453</v>
      </c>
      <c r="H211">
        <v>84</v>
      </c>
      <c r="I211">
        <v>42</v>
      </c>
      <c r="J211">
        <v>41</v>
      </c>
      <c r="K211">
        <v>4</v>
      </c>
      <c r="L211">
        <v>14</v>
      </c>
      <c r="M211">
        <v>2</v>
      </c>
      <c r="N211">
        <v>7</v>
      </c>
      <c r="O211">
        <v>16</v>
      </c>
      <c r="P211">
        <v>2</v>
      </c>
      <c r="Q211">
        <v>7</v>
      </c>
      <c r="R211">
        <v>1</v>
      </c>
      <c r="S211">
        <v>3</v>
      </c>
      <c r="T211">
        <v>3</v>
      </c>
      <c r="U211">
        <v>9</v>
      </c>
      <c r="V211">
        <v>0</v>
      </c>
      <c r="W211" s="44">
        <f t="shared" si="24"/>
        <v>42</v>
      </c>
      <c r="X211" s="44">
        <f>IFERROR(VLOOKUP(A211,JR1GOA!A:I,9,FALSE),0)</f>
        <v>0</v>
      </c>
      <c r="Y211" s="44">
        <f>IFERROR(VLOOKUP(A211,JR1GOA!A:J,10,FALSE),0)</f>
        <v>0</v>
      </c>
      <c r="Z211" s="46">
        <f t="shared" si="25"/>
        <v>42</v>
      </c>
      <c r="AA211" s="49">
        <f>_xlfn.IFNA(VLOOKUP(F211,Preisliste!C$1:O$2687,13,FALSE),"fehlt in Preisliste")</f>
        <v>464</v>
      </c>
      <c r="AB211" s="50">
        <f t="shared" si="26"/>
        <v>11.047619047619047</v>
      </c>
      <c r="AD211" s="51">
        <f t="shared" si="30"/>
        <v>119452</v>
      </c>
      <c r="AE211" s="51">
        <f t="shared" si="27"/>
        <v>10317.599999999999</v>
      </c>
      <c r="AF211" s="52">
        <f t="shared" si="31"/>
        <v>376828.4</v>
      </c>
      <c r="AG211" s="53">
        <f t="shared" si="28"/>
        <v>61905.599999999991</v>
      </c>
      <c r="AH211" s="53">
        <f t="shared" si="29"/>
        <v>438734</v>
      </c>
    </row>
    <row r="212" spans="1:34" x14ac:dyDescent="0.25">
      <c r="A212" t="s">
        <v>1771</v>
      </c>
      <c r="B212" t="s">
        <v>6564</v>
      </c>
      <c r="C212" t="s">
        <v>6562</v>
      </c>
      <c r="D212" t="s">
        <v>6567</v>
      </c>
      <c r="E212" t="s">
        <v>8171</v>
      </c>
      <c r="F212" t="s">
        <v>1770</v>
      </c>
      <c r="G212" t="s">
        <v>8172</v>
      </c>
      <c r="H212">
        <v>41</v>
      </c>
      <c r="I212">
        <v>20</v>
      </c>
      <c r="J212">
        <v>20</v>
      </c>
      <c r="K212">
        <v>0</v>
      </c>
      <c r="L212">
        <v>41</v>
      </c>
      <c r="M212">
        <v>0</v>
      </c>
      <c r="N212">
        <v>0</v>
      </c>
      <c r="O212">
        <v>0</v>
      </c>
      <c r="P212">
        <v>0</v>
      </c>
      <c r="Q212">
        <v>0</v>
      </c>
      <c r="R212">
        <v>0</v>
      </c>
      <c r="S212">
        <v>0</v>
      </c>
      <c r="T212">
        <v>0</v>
      </c>
      <c r="U212">
        <v>4</v>
      </c>
      <c r="V212">
        <v>0</v>
      </c>
      <c r="W212" s="44">
        <f t="shared" si="24"/>
        <v>20</v>
      </c>
      <c r="X212" s="44">
        <f>IFERROR(VLOOKUP(A212,JR1GOA!A:I,9,FALSE),0)</f>
        <v>0</v>
      </c>
      <c r="Y212" s="44">
        <f>IFERROR(VLOOKUP(A212,JR1GOA!A:J,10,FALSE),0)</f>
        <v>0</v>
      </c>
      <c r="Z212" s="46">
        <f t="shared" si="25"/>
        <v>20</v>
      </c>
      <c r="AA212" s="49">
        <f>_xlfn.IFNA(VLOOKUP(F212,Preisliste!C$1:O$2687,13,FALSE),"fehlt in Preisliste")</f>
        <v>221</v>
      </c>
      <c r="AB212" s="50">
        <f t="shared" si="26"/>
        <v>11.05</v>
      </c>
      <c r="AD212" s="51">
        <f t="shared" si="30"/>
        <v>119472</v>
      </c>
      <c r="AE212" s="51">
        <f t="shared" si="27"/>
        <v>10314.599999999999</v>
      </c>
      <c r="AF212" s="52">
        <f t="shared" si="31"/>
        <v>377049.4</v>
      </c>
      <c r="AG212" s="53">
        <f t="shared" si="28"/>
        <v>61887.599999999991</v>
      </c>
      <c r="AH212" s="53">
        <f t="shared" si="29"/>
        <v>438937</v>
      </c>
    </row>
    <row r="213" spans="1:34" x14ac:dyDescent="0.25">
      <c r="A213" t="s">
        <v>3695</v>
      </c>
      <c r="B213" t="s">
        <v>6564</v>
      </c>
      <c r="C213" t="s">
        <v>6562</v>
      </c>
      <c r="D213" t="s">
        <v>6567</v>
      </c>
      <c r="E213" t="s">
        <v>6758</v>
      </c>
      <c r="F213" t="s">
        <v>3694</v>
      </c>
      <c r="G213" t="s">
        <v>6759</v>
      </c>
      <c r="H213">
        <v>1372</v>
      </c>
      <c r="I213">
        <v>930</v>
      </c>
      <c r="J213">
        <v>441</v>
      </c>
      <c r="K213">
        <v>83</v>
      </c>
      <c r="L213">
        <v>20</v>
      </c>
      <c r="M213">
        <v>232</v>
      </c>
      <c r="N213">
        <v>151</v>
      </c>
      <c r="O213">
        <v>19</v>
      </c>
      <c r="P213">
        <v>188</v>
      </c>
      <c r="Q213">
        <v>104</v>
      </c>
      <c r="R213">
        <v>19</v>
      </c>
      <c r="S213">
        <v>46</v>
      </c>
      <c r="T213">
        <v>339</v>
      </c>
      <c r="U213">
        <v>156</v>
      </c>
      <c r="V213">
        <v>88</v>
      </c>
      <c r="W213" s="44">
        <f t="shared" si="24"/>
        <v>930</v>
      </c>
      <c r="X213" s="44">
        <f>IFERROR(VLOOKUP(A213,JR1GOA!A:I,9,FALSE),0)</f>
        <v>79</v>
      </c>
      <c r="Y213" s="44">
        <f>IFERROR(VLOOKUP(A213,JR1GOA!A:J,10,FALSE),0)</f>
        <v>68</v>
      </c>
      <c r="Z213" s="46">
        <f t="shared" si="25"/>
        <v>851</v>
      </c>
      <c r="AA213" s="49">
        <f>_xlfn.IFNA(VLOOKUP(F213,Preisliste!C$1:O$2687,13,FALSE),"fehlt in Preisliste")</f>
        <v>9435</v>
      </c>
      <c r="AB213" s="50">
        <f t="shared" si="26"/>
        <v>11.086956521739131</v>
      </c>
      <c r="AD213" s="51">
        <f t="shared" si="30"/>
        <v>120323</v>
      </c>
      <c r="AE213" s="51">
        <f t="shared" si="27"/>
        <v>10186.949999999997</v>
      </c>
      <c r="AF213" s="52">
        <f t="shared" si="31"/>
        <v>386484.4</v>
      </c>
      <c r="AG213" s="53">
        <f t="shared" si="28"/>
        <v>61121.699999999983</v>
      </c>
      <c r="AH213" s="53">
        <f t="shared" si="29"/>
        <v>447606.1</v>
      </c>
    </row>
    <row r="214" spans="1:34" x14ac:dyDescent="0.25">
      <c r="A214" t="s">
        <v>1443</v>
      </c>
      <c r="B214" t="s">
        <v>6564</v>
      </c>
      <c r="C214" t="s">
        <v>6562</v>
      </c>
      <c r="D214" t="s">
        <v>6567</v>
      </c>
      <c r="E214" t="s">
        <v>7408</v>
      </c>
      <c r="F214" t="s">
        <v>1442</v>
      </c>
      <c r="H214">
        <v>124</v>
      </c>
      <c r="I214">
        <v>58</v>
      </c>
      <c r="J214">
        <v>66</v>
      </c>
      <c r="K214">
        <v>9</v>
      </c>
      <c r="L214">
        <v>25</v>
      </c>
      <c r="M214">
        <v>5</v>
      </c>
      <c r="N214">
        <v>0</v>
      </c>
      <c r="O214">
        <v>0</v>
      </c>
      <c r="P214">
        <v>6</v>
      </c>
      <c r="Q214">
        <v>7</v>
      </c>
      <c r="R214">
        <v>4</v>
      </c>
      <c r="S214">
        <v>2</v>
      </c>
      <c r="T214">
        <v>30</v>
      </c>
      <c r="U214">
        <v>32</v>
      </c>
      <c r="V214">
        <v>9</v>
      </c>
      <c r="W214" s="44">
        <f t="shared" si="24"/>
        <v>66</v>
      </c>
      <c r="X214" s="44">
        <f>IFERROR(VLOOKUP(A214,JR1GOA!A:I,9,FALSE),0)</f>
        <v>0</v>
      </c>
      <c r="Y214" s="44">
        <f>IFERROR(VLOOKUP(A214,JR1GOA!A:J,10,FALSE),0)</f>
        <v>0</v>
      </c>
      <c r="Z214" s="46">
        <f t="shared" si="25"/>
        <v>66</v>
      </c>
      <c r="AA214" s="49">
        <f>_xlfn.IFNA(VLOOKUP(F214,Preisliste!C$1:O$2687,13,FALSE),"fehlt in Preisliste")</f>
        <v>739</v>
      </c>
      <c r="AB214" s="50">
        <f t="shared" si="26"/>
        <v>11.196969696969697</v>
      </c>
      <c r="AD214" s="51">
        <f t="shared" si="30"/>
        <v>120389</v>
      </c>
      <c r="AE214" s="51">
        <f t="shared" si="27"/>
        <v>10177.049999999999</v>
      </c>
      <c r="AF214" s="52">
        <f t="shared" si="31"/>
        <v>387223.4</v>
      </c>
      <c r="AG214" s="53">
        <f t="shared" si="28"/>
        <v>61062.299999999996</v>
      </c>
      <c r="AH214" s="53">
        <f t="shared" si="29"/>
        <v>448285.7</v>
      </c>
    </row>
    <row r="215" spans="1:34" x14ac:dyDescent="0.25">
      <c r="A215" t="s">
        <v>4322</v>
      </c>
      <c r="B215" t="s">
        <v>6564</v>
      </c>
      <c r="C215" t="s">
        <v>6562</v>
      </c>
      <c r="D215" t="s">
        <v>6567</v>
      </c>
      <c r="E215" t="s">
        <v>6886</v>
      </c>
      <c r="F215" t="s">
        <v>4321</v>
      </c>
      <c r="G215" t="s">
        <v>6887</v>
      </c>
      <c r="H215">
        <v>424</v>
      </c>
      <c r="I215">
        <v>187</v>
      </c>
      <c r="J215">
        <v>237</v>
      </c>
      <c r="K215">
        <v>6</v>
      </c>
      <c r="L215">
        <v>18</v>
      </c>
      <c r="M215">
        <v>40</v>
      </c>
      <c r="N215">
        <v>36</v>
      </c>
      <c r="O215">
        <v>10</v>
      </c>
      <c r="P215">
        <v>34</v>
      </c>
      <c r="Q215">
        <v>44</v>
      </c>
      <c r="R215">
        <v>36</v>
      </c>
      <c r="S215">
        <v>12</v>
      </c>
      <c r="T215">
        <v>19</v>
      </c>
      <c r="U215">
        <v>32</v>
      </c>
      <c r="V215">
        <v>40</v>
      </c>
      <c r="W215" s="44">
        <f t="shared" si="24"/>
        <v>237</v>
      </c>
      <c r="X215" s="44">
        <f>IFERROR(VLOOKUP(A215,JR1GOA!A:I,9,FALSE),0)</f>
        <v>7</v>
      </c>
      <c r="Y215" s="44">
        <f>IFERROR(VLOOKUP(A215,JR1GOA!A:J,10,FALSE),0)</f>
        <v>3</v>
      </c>
      <c r="Z215" s="46">
        <f t="shared" si="25"/>
        <v>230</v>
      </c>
      <c r="AA215" s="49">
        <f>_xlfn.IFNA(VLOOKUP(F215,Preisliste!C$1:O$2687,13,FALSE),"fehlt in Preisliste")</f>
        <v>2576</v>
      </c>
      <c r="AB215" s="50">
        <f t="shared" si="26"/>
        <v>11.2</v>
      </c>
      <c r="AD215" s="51">
        <f t="shared" si="30"/>
        <v>120619</v>
      </c>
      <c r="AE215" s="51">
        <f t="shared" si="27"/>
        <v>10142.549999999999</v>
      </c>
      <c r="AF215" s="52">
        <f t="shared" si="31"/>
        <v>389799.4</v>
      </c>
      <c r="AG215" s="53">
        <f t="shared" si="28"/>
        <v>60855.299999999996</v>
      </c>
      <c r="AH215" s="53">
        <f t="shared" si="29"/>
        <v>450654.7</v>
      </c>
    </row>
    <row r="216" spans="1:34" x14ac:dyDescent="0.25">
      <c r="A216" t="s">
        <v>7056</v>
      </c>
      <c r="B216" t="s">
        <v>6564</v>
      </c>
      <c r="C216" t="s">
        <v>6562</v>
      </c>
      <c r="D216" t="s">
        <v>6567</v>
      </c>
      <c r="E216" t="s">
        <v>7057</v>
      </c>
      <c r="F216" t="s">
        <v>2256</v>
      </c>
      <c r="G216" t="s">
        <v>7058</v>
      </c>
      <c r="H216">
        <v>179</v>
      </c>
      <c r="I216">
        <v>117</v>
      </c>
      <c r="J216">
        <v>62</v>
      </c>
      <c r="K216">
        <v>5</v>
      </c>
      <c r="L216">
        <v>25</v>
      </c>
      <c r="M216">
        <v>10</v>
      </c>
      <c r="N216">
        <v>4</v>
      </c>
      <c r="O216">
        <v>7</v>
      </c>
      <c r="P216">
        <v>3</v>
      </c>
      <c r="Q216">
        <v>9</v>
      </c>
      <c r="R216">
        <v>2</v>
      </c>
      <c r="S216">
        <v>10</v>
      </c>
      <c r="T216">
        <v>8</v>
      </c>
      <c r="U216">
        <v>11</v>
      </c>
      <c r="V216">
        <v>17</v>
      </c>
      <c r="W216" s="44">
        <f t="shared" si="24"/>
        <v>117</v>
      </c>
      <c r="X216" s="44">
        <f>IFERROR(VLOOKUP(A216,JR1GOA!A:I,9,FALSE),0)</f>
        <v>0</v>
      </c>
      <c r="Y216" s="44">
        <f>IFERROR(VLOOKUP(A216,JR1GOA!A:J,10,FALSE),0)</f>
        <v>0</v>
      </c>
      <c r="Z216" s="46">
        <f t="shared" si="25"/>
        <v>117</v>
      </c>
      <c r="AA216" s="49">
        <f>_xlfn.IFNA(VLOOKUP(F216,Preisliste!C$1:O$2687,13,FALSE),"fehlt in Preisliste")</f>
        <v>1319</v>
      </c>
      <c r="AB216" s="50">
        <f t="shared" si="26"/>
        <v>11.273504273504274</v>
      </c>
      <c r="AD216" s="51">
        <f t="shared" si="30"/>
        <v>120736</v>
      </c>
      <c r="AE216" s="51">
        <f t="shared" si="27"/>
        <v>10125</v>
      </c>
      <c r="AF216" s="52">
        <f t="shared" si="31"/>
        <v>391118.4</v>
      </c>
      <c r="AG216" s="53">
        <f t="shared" si="28"/>
        <v>60750</v>
      </c>
      <c r="AH216" s="53">
        <f t="shared" si="29"/>
        <v>451868.4</v>
      </c>
    </row>
    <row r="217" spans="1:34" x14ac:dyDescent="0.25">
      <c r="A217" t="s">
        <v>7141</v>
      </c>
      <c r="B217" t="s">
        <v>6564</v>
      </c>
      <c r="C217" t="s">
        <v>6562</v>
      </c>
      <c r="D217" t="s">
        <v>6567</v>
      </c>
      <c r="E217" t="s">
        <v>7142</v>
      </c>
      <c r="F217" t="s">
        <v>285</v>
      </c>
      <c r="G217" t="s">
        <v>7143</v>
      </c>
      <c r="H217">
        <v>197</v>
      </c>
      <c r="I217">
        <v>111</v>
      </c>
      <c r="J217">
        <v>86</v>
      </c>
      <c r="K217">
        <v>1</v>
      </c>
      <c r="L217">
        <v>11</v>
      </c>
      <c r="M217">
        <v>11</v>
      </c>
      <c r="N217">
        <v>3</v>
      </c>
      <c r="O217">
        <v>57</v>
      </c>
      <c r="P217">
        <v>1</v>
      </c>
      <c r="Q217">
        <v>1</v>
      </c>
      <c r="R217">
        <v>32</v>
      </c>
      <c r="S217">
        <v>63</v>
      </c>
      <c r="T217">
        <v>5</v>
      </c>
      <c r="U217">
        <v>4</v>
      </c>
      <c r="V217">
        <v>18</v>
      </c>
      <c r="W217" s="44">
        <f t="shared" si="24"/>
        <v>111</v>
      </c>
      <c r="X217" s="44">
        <f>IFERROR(VLOOKUP(A217,JR1GOA!A:I,9,FALSE),0)</f>
        <v>0</v>
      </c>
      <c r="Y217" s="44">
        <f>IFERROR(VLOOKUP(A217,JR1GOA!A:J,10,FALSE),0)</f>
        <v>0</v>
      </c>
      <c r="Z217" s="46">
        <f t="shared" si="25"/>
        <v>111</v>
      </c>
      <c r="AA217" s="49">
        <f>_xlfn.IFNA(VLOOKUP(F217,Preisliste!C$1:O$2687,13,FALSE),"fehlt in Preisliste")</f>
        <v>1252.8</v>
      </c>
      <c r="AB217" s="50">
        <f t="shared" si="26"/>
        <v>11.286486486486487</v>
      </c>
      <c r="AD217" s="51">
        <f t="shared" si="30"/>
        <v>120847</v>
      </c>
      <c r="AE217" s="51">
        <f t="shared" si="27"/>
        <v>10108.349999999999</v>
      </c>
      <c r="AF217" s="52">
        <f t="shared" si="31"/>
        <v>392371.20000000001</v>
      </c>
      <c r="AG217" s="53">
        <f t="shared" si="28"/>
        <v>60650.099999999991</v>
      </c>
      <c r="AH217" s="53">
        <f t="shared" si="29"/>
        <v>453021.3</v>
      </c>
    </row>
    <row r="218" spans="1:34" x14ac:dyDescent="0.25">
      <c r="A218" t="s">
        <v>1553</v>
      </c>
      <c r="B218" t="s">
        <v>6564</v>
      </c>
      <c r="C218" t="s">
        <v>6562</v>
      </c>
      <c r="D218" t="s">
        <v>6567</v>
      </c>
      <c r="E218" t="s">
        <v>6858</v>
      </c>
      <c r="F218" t="s">
        <v>1552</v>
      </c>
      <c r="H218">
        <v>349</v>
      </c>
      <c r="I218">
        <v>245</v>
      </c>
      <c r="J218">
        <v>103</v>
      </c>
      <c r="K218">
        <v>35</v>
      </c>
      <c r="L218">
        <v>10</v>
      </c>
      <c r="M218">
        <v>23</v>
      </c>
      <c r="N218">
        <v>7</v>
      </c>
      <c r="O218">
        <v>56</v>
      </c>
      <c r="P218">
        <v>84</v>
      </c>
      <c r="Q218">
        <v>8</v>
      </c>
      <c r="R218">
        <v>7</v>
      </c>
      <c r="S218">
        <v>36</v>
      </c>
      <c r="T218">
        <v>12</v>
      </c>
      <c r="U218">
        <v>6</v>
      </c>
      <c r="V218">
        <v>10</v>
      </c>
      <c r="W218" s="44">
        <f t="shared" si="24"/>
        <v>245</v>
      </c>
      <c r="X218" s="44">
        <f>IFERROR(VLOOKUP(A218,JR1GOA!A:I,9,FALSE),0)</f>
        <v>7</v>
      </c>
      <c r="Y218" s="44">
        <f>IFERROR(VLOOKUP(A218,JR1GOA!A:J,10,FALSE),0)</f>
        <v>3</v>
      </c>
      <c r="Z218" s="46">
        <f t="shared" si="25"/>
        <v>238</v>
      </c>
      <c r="AA218" s="49">
        <f>_xlfn.IFNA(VLOOKUP(F218,Preisliste!C$1:O$2687,13,FALSE),"fehlt in Preisliste")</f>
        <v>2697</v>
      </c>
      <c r="AB218" s="50">
        <f t="shared" si="26"/>
        <v>11.331932773109244</v>
      </c>
      <c r="AD218" s="51">
        <f t="shared" si="30"/>
        <v>121085</v>
      </c>
      <c r="AE218" s="51">
        <f t="shared" si="27"/>
        <v>10072.649999999998</v>
      </c>
      <c r="AF218" s="52">
        <f t="shared" si="31"/>
        <v>395068.2</v>
      </c>
      <c r="AG218" s="53">
        <f t="shared" si="28"/>
        <v>60435.899999999987</v>
      </c>
      <c r="AH218" s="53">
        <f t="shared" si="29"/>
        <v>455504.1</v>
      </c>
    </row>
    <row r="219" spans="1:34" x14ac:dyDescent="0.25">
      <c r="A219" t="s">
        <v>5269</v>
      </c>
      <c r="B219" t="s">
        <v>6564</v>
      </c>
      <c r="C219" t="s">
        <v>6562</v>
      </c>
      <c r="D219" t="s">
        <v>6567</v>
      </c>
      <c r="E219" t="s">
        <v>6861</v>
      </c>
      <c r="F219" t="s">
        <v>5268</v>
      </c>
      <c r="H219">
        <v>508</v>
      </c>
      <c r="I219">
        <v>307</v>
      </c>
      <c r="J219">
        <v>200</v>
      </c>
      <c r="K219">
        <v>62</v>
      </c>
      <c r="L219">
        <v>32</v>
      </c>
      <c r="M219">
        <v>6</v>
      </c>
      <c r="N219">
        <v>8</v>
      </c>
      <c r="O219">
        <v>65</v>
      </c>
      <c r="P219">
        <v>20</v>
      </c>
      <c r="Q219">
        <v>54</v>
      </c>
      <c r="R219">
        <v>78</v>
      </c>
      <c r="S219">
        <v>4</v>
      </c>
      <c r="T219">
        <v>45</v>
      </c>
      <c r="U219">
        <v>65</v>
      </c>
      <c r="V219">
        <v>80</v>
      </c>
      <c r="W219" s="44">
        <f t="shared" si="24"/>
        <v>307</v>
      </c>
      <c r="X219" s="44">
        <f>IFERROR(VLOOKUP(A219,JR1GOA!A:I,9,FALSE),0)</f>
        <v>4</v>
      </c>
      <c r="Y219" s="44">
        <f>IFERROR(VLOOKUP(A219,JR1GOA!A:J,10,FALSE),0)</f>
        <v>5</v>
      </c>
      <c r="Z219" s="46">
        <f t="shared" si="25"/>
        <v>302</v>
      </c>
      <c r="AA219" s="49">
        <f>_xlfn.IFNA(VLOOKUP(F219,Preisliste!C$1:O$2687,13,FALSE),"fehlt in Preisliste")</f>
        <v>3437</v>
      </c>
      <c r="AB219" s="50">
        <f t="shared" si="26"/>
        <v>11.380794701986755</v>
      </c>
      <c r="AD219" s="51">
        <f t="shared" si="30"/>
        <v>121387</v>
      </c>
      <c r="AE219" s="51">
        <f t="shared" si="27"/>
        <v>10027.349999999999</v>
      </c>
      <c r="AF219" s="52">
        <f t="shared" si="31"/>
        <v>398505.2</v>
      </c>
      <c r="AG219" s="53">
        <f t="shared" si="28"/>
        <v>60164.099999999991</v>
      </c>
      <c r="AH219" s="53">
        <f t="shared" si="29"/>
        <v>458669.3</v>
      </c>
    </row>
    <row r="220" spans="1:34" x14ac:dyDescent="0.25">
      <c r="A220" t="s">
        <v>5651</v>
      </c>
      <c r="B220" t="s">
        <v>6564</v>
      </c>
      <c r="C220" t="s">
        <v>6562</v>
      </c>
      <c r="D220" t="s">
        <v>6567</v>
      </c>
      <c r="E220" t="s">
        <v>7419</v>
      </c>
      <c r="F220" t="s">
        <v>5650</v>
      </c>
      <c r="H220">
        <v>117</v>
      </c>
      <c r="I220">
        <v>61</v>
      </c>
      <c r="J220">
        <v>54</v>
      </c>
      <c r="K220">
        <v>6</v>
      </c>
      <c r="L220">
        <v>0</v>
      </c>
      <c r="M220">
        <v>8</v>
      </c>
      <c r="N220">
        <v>14</v>
      </c>
      <c r="O220">
        <v>6</v>
      </c>
      <c r="P220">
        <v>1</v>
      </c>
      <c r="Q220">
        <v>10</v>
      </c>
      <c r="R220">
        <v>0</v>
      </c>
      <c r="S220">
        <v>11</v>
      </c>
      <c r="T220">
        <v>19</v>
      </c>
      <c r="U220">
        <v>7</v>
      </c>
      <c r="V220">
        <v>12</v>
      </c>
      <c r="W220" s="44">
        <f t="shared" si="24"/>
        <v>61</v>
      </c>
      <c r="X220" s="44">
        <f>IFERROR(VLOOKUP(A220,JR1GOA!A:I,9,FALSE),0)</f>
        <v>0</v>
      </c>
      <c r="Y220" s="44">
        <f>IFERROR(VLOOKUP(A220,JR1GOA!A:J,10,FALSE),0)</f>
        <v>0</v>
      </c>
      <c r="Z220" s="46">
        <f t="shared" si="25"/>
        <v>61</v>
      </c>
      <c r="AA220" s="49">
        <f>_xlfn.IFNA(VLOOKUP(F220,Preisliste!C$1:O$2687,13,FALSE),"fehlt in Preisliste")</f>
        <v>696</v>
      </c>
      <c r="AB220" s="50">
        <f t="shared" si="26"/>
        <v>11.409836065573771</v>
      </c>
      <c r="AD220" s="51">
        <f t="shared" si="30"/>
        <v>121448</v>
      </c>
      <c r="AE220" s="51">
        <f t="shared" si="27"/>
        <v>10018.199999999997</v>
      </c>
      <c r="AF220" s="52">
        <f t="shared" si="31"/>
        <v>399201.2</v>
      </c>
      <c r="AG220" s="53">
        <f t="shared" si="28"/>
        <v>60109.199999999983</v>
      </c>
      <c r="AH220" s="53">
        <f t="shared" si="29"/>
        <v>459310.4</v>
      </c>
    </row>
    <row r="221" spans="1:34" x14ac:dyDescent="0.25">
      <c r="A221" t="s">
        <v>4114</v>
      </c>
      <c r="B221" t="s">
        <v>6564</v>
      </c>
      <c r="C221" t="s">
        <v>6562</v>
      </c>
      <c r="D221" t="s">
        <v>6567</v>
      </c>
      <c r="E221" t="s">
        <v>7403</v>
      </c>
      <c r="F221" t="s">
        <v>4113</v>
      </c>
      <c r="G221" t="s">
        <v>7404</v>
      </c>
      <c r="H221">
        <v>144</v>
      </c>
      <c r="I221">
        <v>99</v>
      </c>
      <c r="J221">
        <v>42</v>
      </c>
      <c r="K221">
        <v>14</v>
      </c>
      <c r="L221">
        <v>21</v>
      </c>
      <c r="M221">
        <v>16</v>
      </c>
      <c r="N221">
        <v>3</v>
      </c>
      <c r="O221">
        <v>6</v>
      </c>
      <c r="P221">
        <v>6</v>
      </c>
      <c r="Q221">
        <v>0</v>
      </c>
      <c r="R221">
        <v>1</v>
      </c>
      <c r="S221">
        <v>19</v>
      </c>
      <c r="T221">
        <v>3</v>
      </c>
      <c r="U221">
        <v>12</v>
      </c>
      <c r="V221">
        <v>32</v>
      </c>
      <c r="W221" s="44">
        <f t="shared" si="24"/>
        <v>99</v>
      </c>
      <c r="X221" s="44">
        <f>IFERROR(VLOOKUP(A221,JR1GOA!A:I,9,FALSE),0)</f>
        <v>0</v>
      </c>
      <c r="Y221" s="44">
        <f>IFERROR(VLOOKUP(A221,JR1GOA!A:J,10,FALSE),0)</f>
        <v>0</v>
      </c>
      <c r="Z221" s="46">
        <f t="shared" si="25"/>
        <v>99</v>
      </c>
      <c r="AA221" s="49">
        <f>_xlfn.IFNA(VLOOKUP(F221,Preisliste!C$1:O$2687,13,FALSE),"fehlt in Preisliste")</f>
        <v>1130</v>
      </c>
      <c r="AB221" s="50">
        <f t="shared" si="26"/>
        <v>11.414141414141413</v>
      </c>
      <c r="AD221" s="51">
        <f t="shared" si="30"/>
        <v>121547</v>
      </c>
      <c r="AE221" s="51">
        <f t="shared" si="27"/>
        <v>10003.349999999999</v>
      </c>
      <c r="AF221" s="52">
        <f t="shared" si="31"/>
        <v>400331.2</v>
      </c>
      <c r="AG221" s="53">
        <f t="shared" si="28"/>
        <v>60020.099999999991</v>
      </c>
      <c r="AH221" s="53">
        <f t="shared" si="29"/>
        <v>460351.3</v>
      </c>
    </row>
    <row r="222" spans="1:34" x14ac:dyDescent="0.25">
      <c r="A222" t="s">
        <v>4592</v>
      </c>
      <c r="B222" t="s">
        <v>6564</v>
      </c>
      <c r="C222" t="s">
        <v>6562</v>
      </c>
      <c r="D222" t="s">
        <v>6567</v>
      </c>
      <c r="E222" t="s">
        <v>7549</v>
      </c>
      <c r="F222" t="s">
        <v>4591</v>
      </c>
      <c r="G222" t="s">
        <v>7550</v>
      </c>
      <c r="H222">
        <v>68</v>
      </c>
      <c r="I222">
        <v>48</v>
      </c>
      <c r="J222">
        <v>19</v>
      </c>
      <c r="K222">
        <v>0</v>
      </c>
      <c r="L222">
        <v>1</v>
      </c>
      <c r="M222">
        <v>14</v>
      </c>
      <c r="N222">
        <v>2</v>
      </c>
      <c r="O222">
        <v>4</v>
      </c>
      <c r="P222">
        <v>2</v>
      </c>
      <c r="Q222">
        <v>3</v>
      </c>
      <c r="R222">
        <v>5</v>
      </c>
      <c r="S222">
        <v>8</v>
      </c>
      <c r="T222">
        <v>5</v>
      </c>
      <c r="U222">
        <v>0</v>
      </c>
      <c r="V222">
        <v>0</v>
      </c>
      <c r="W222" s="44">
        <f t="shared" si="24"/>
        <v>48</v>
      </c>
      <c r="X222" s="44">
        <f>IFERROR(VLOOKUP(A222,JR1GOA!A:I,9,FALSE),0)</f>
        <v>0</v>
      </c>
      <c r="Y222" s="44">
        <f>IFERROR(VLOOKUP(A222,JR1GOA!A:J,10,FALSE),0)</f>
        <v>0</v>
      </c>
      <c r="Z222" s="46">
        <f t="shared" si="25"/>
        <v>48</v>
      </c>
      <c r="AA222" s="49">
        <f>_xlfn.IFNA(VLOOKUP(F222,Preisliste!C$1:O$2687,13,FALSE),"fehlt in Preisliste")</f>
        <v>549</v>
      </c>
      <c r="AB222" s="50">
        <f t="shared" si="26"/>
        <v>11.4375</v>
      </c>
      <c r="AD222" s="51">
        <f t="shared" si="30"/>
        <v>121595</v>
      </c>
      <c r="AE222" s="51">
        <f t="shared" si="27"/>
        <v>9996.1499999999978</v>
      </c>
      <c r="AF222" s="52">
        <f t="shared" si="31"/>
        <v>400880.2</v>
      </c>
      <c r="AG222" s="53">
        <f t="shared" si="28"/>
        <v>59976.899999999987</v>
      </c>
      <c r="AH222" s="53">
        <f t="shared" si="29"/>
        <v>460857.1</v>
      </c>
    </row>
    <row r="223" spans="1:34" x14ac:dyDescent="0.25">
      <c r="A223" t="s">
        <v>618</v>
      </c>
      <c r="B223" t="s">
        <v>6564</v>
      </c>
      <c r="C223" t="s">
        <v>6562</v>
      </c>
      <c r="D223" t="s">
        <v>6567</v>
      </c>
      <c r="E223" t="s">
        <v>7322</v>
      </c>
      <c r="F223" t="s">
        <v>617</v>
      </c>
      <c r="G223" t="s">
        <v>7323</v>
      </c>
      <c r="H223">
        <v>73</v>
      </c>
      <c r="I223">
        <v>0</v>
      </c>
      <c r="J223">
        <v>73</v>
      </c>
      <c r="K223">
        <v>1</v>
      </c>
      <c r="L223">
        <v>3</v>
      </c>
      <c r="M223">
        <v>16</v>
      </c>
      <c r="N223">
        <v>1</v>
      </c>
      <c r="O223">
        <v>2</v>
      </c>
      <c r="P223">
        <v>4</v>
      </c>
      <c r="Q223">
        <v>4</v>
      </c>
      <c r="R223">
        <v>40</v>
      </c>
      <c r="S223">
        <v>0</v>
      </c>
      <c r="T223">
        <v>0</v>
      </c>
      <c r="U223">
        <v>13</v>
      </c>
      <c r="V223">
        <v>1</v>
      </c>
      <c r="W223" s="44">
        <f t="shared" si="24"/>
        <v>73</v>
      </c>
      <c r="X223" s="44">
        <f>IFERROR(VLOOKUP(A223,JR1GOA!A:I,9,FALSE),0)</f>
        <v>0</v>
      </c>
      <c r="Y223" s="44">
        <f>IFERROR(VLOOKUP(A223,JR1GOA!A:J,10,FALSE),0)</f>
        <v>0</v>
      </c>
      <c r="Z223" s="46">
        <f t="shared" si="25"/>
        <v>73</v>
      </c>
      <c r="AA223" s="49">
        <f>_xlfn.IFNA(VLOOKUP(F223,Preisliste!C$1:O$2687,13,FALSE),"fehlt in Preisliste")</f>
        <v>837.6</v>
      </c>
      <c r="AB223" s="50">
        <f t="shared" si="26"/>
        <v>11.473972602739726</v>
      </c>
      <c r="AD223" s="51">
        <f t="shared" si="30"/>
        <v>121668</v>
      </c>
      <c r="AE223" s="51">
        <f t="shared" si="27"/>
        <v>9985.1999999999971</v>
      </c>
      <c r="AF223" s="52">
        <f t="shared" si="31"/>
        <v>401717.8</v>
      </c>
      <c r="AG223" s="53">
        <f t="shared" si="28"/>
        <v>59911.199999999983</v>
      </c>
      <c r="AH223" s="53">
        <f t="shared" si="29"/>
        <v>461629</v>
      </c>
    </row>
    <row r="224" spans="1:34" x14ac:dyDescent="0.25">
      <c r="A224" t="s">
        <v>6088</v>
      </c>
      <c r="B224" t="s">
        <v>6564</v>
      </c>
      <c r="C224" t="s">
        <v>6562</v>
      </c>
      <c r="D224" t="s">
        <v>6567</v>
      </c>
      <c r="E224" t="s">
        <v>7126</v>
      </c>
      <c r="F224" t="s">
        <v>6087</v>
      </c>
      <c r="H224">
        <v>172</v>
      </c>
      <c r="I224">
        <v>104</v>
      </c>
      <c r="J224">
        <v>67</v>
      </c>
      <c r="K224">
        <v>0</v>
      </c>
      <c r="L224">
        <v>3</v>
      </c>
      <c r="M224">
        <v>12</v>
      </c>
      <c r="N224">
        <v>3</v>
      </c>
      <c r="O224">
        <v>36</v>
      </c>
      <c r="P224">
        <v>1</v>
      </c>
      <c r="Q224">
        <v>0</v>
      </c>
      <c r="R224">
        <v>34</v>
      </c>
      <c r="S224">
        <v>8</v>
      </c>
      <c r="T224">
        <v>9</v>
      </c>
      <c r="U224">
        <v>25</v>
      </c>
      <c r="V224">
        <v>55</v>
      </c>
      <c r="W224" s="44">
        <f t="shared" si="24"/>
        <v>104</v>
      </c>
      <c r="X224" s="44">
        <f>IFERROR(VLOOKUP(A224,JR1GOA!A:I,9,FALSE),0)</f>
        <v>8</v>
      </c>
      <c r="Y224" s="44">
        <f>IFERROR(VLOOKUP(A224,JR1GOA!A:J,10,FALSE),0)</f>
        <v>5</v>
      </c>
      <c r="Z224" s="46">
        <f t="shared" si="25"/>
        <v>96</v>
      </c>
      <c r="AA224" s="49">
        <f>_xlfn.IFNA(VLOOKUP(F224,Preisliste!C$1:O$2687,13,FALSE),"fehlt in Preisliste")</f>
        <v>1104</v>
      </c>
      <c r="AB224" s="50">
        <f t="shared" si="26"/>
        <v>11.5</v>
      </c>
      <c r="AD224" s="51">
        <f t="shared" si="30"/>
        <v>121764</v>
      </c>
      <c r="AE224" s="51">
        <f t="shared" si="27"/>
        <v>9970.7999999999993</v>
      </c>
      <c r="AF224" s="52">
        <f t="shared" si="31"/>
        <v>402821.8</v>
      </c>
      <c r="AG224" s="53">
        <f t="shared" si="28"/>
        <v>59824.799999999996</v>
      </c>
      <c r="AH224" s="53">
        <f t="shared" si="29"/>
        <v>462646.6</v>
      </c>
    </row>
    <row r="225" spans="1:34" x14ac:dyDescent="0.25">
      <c r="A225" t="s">
        <v>6976</v>
      </c>
      <c r="B225" t="s">
        <v>6564</v>
      </c>
      <c r="C225" t="s">
        <v>6562</v>
      </c>
      <c r="D225" t="s">
        <v>6567</v>
      </c>
      <c r="E225" t="s">
        <v>6977</v>
      </c>
      <c r="F225" t="s">
        <v>3363</v>
      </c>
      <c r="G225" t="s">
        <v>6978</v>
      </c>
      <c r="H225">
        <v>291</v>
      </c>
      <c r="I225">
        <v>170</v>
      </c>
      <c r="J225">
        <v>120</v>
      </c>
      <c r="K225">
        <v>35</v>
      </c>
      <c r="L225">
        <v>4</v>
      </c>
      <c r="M225">
        <v>44</v>
      </c>
      <c r="N225">
        <v>25</v>
      </c>
      <c r="O225">
        <v>20</v>
      </c>
      <c r="P225">
        <v>6</v>
      </c>
      <c r="Q225">
        <v>14</v>
      </c>
      <c r="R225">
        <v>25</v>
      </c>
      <c r="S225">
        <v>54</v>
      </c>
      <c r="T225">
        <v>3</v>
      </c>
      <c r="U225">
        <v>7</v>
      </c>
      <c r="V225">
        <v>9</v>
      </c>
      <c r="W225" s="44">
        <f t="shared" si="24"/>
        <v>170</v>
      </c>
      <c r="X225" s="44">
        <f>IFERROR(VLOOKUP(A225,JR1GOA!A:I,9,FALSE),0)</f>
        <v>0</v>
      </c>
      <c r="Y225" s="44">
        <f>IFERROR(VLOOKUP(A225,JR1GOA!A:J,10,FALSE),0)</f>
        <v>0</v>
      </c>
      <c r="Z225" s="46">
        <f t="shared" si="25"/>
        <v>170</v>
      </c>
      <c r="AA225" s="49">
        <f>_xlfn.IFNA(VLOOKUP(F225,Preisliste!C$1:O$2687,13,FALSE),"fehlt in Preisliste")</f>
        <v>1961</v>
      </c>
      <c r="AB225" s="50">
        <f t="shared" si="26"/>
        <v>11.535294117647059</v>
      </c>
      <c r="AD225" s="51">
        <f t="shared" si="30"/>
        <v>121934</v>
      </c>
      <c r="AE225" s="51">
        <f t="shared" si="27"/>
        <v>9945.2999999999993</v>
      </c>
      <c r="AF225" s="52">
        <f t="shared" si="31"/>
        <v>404782.8</v>
      </c>
      <c r="AG225" s="53">
        <f t="shared" si="28"/>
        <v>59671.799999999996</v>
      </c>
      <c r="AH225" s="53">
        <f t="shared" si="29"/>
        <v>464454.6</v>
      </c>
    </row>
    <row r="226" spans="1:34" x14ac:dyDescent="0.25">
      <c r="A226" t="s">
        <v>5687</v>
      </c>
      <c r="B226" t="s">
        <v>6564</v>
      </c>
      <c r="C226" t="s">
        <v>6562</v>
      </c>
      <c r="D226" t="s">
        <v>6567</v>
      </c>
      <c r="E226" t="s">
        <v>7707</v>
      </c>
      <c r="F226" t="s">
        <v>5686</v>
      </c>
      <c r="G226" t="s">
        <v>7708</v>
      </c>
      <c r="H226">
        <v>64</v>
      </c>
      <c r="I226">
        <v>28</v>
      </c>
      <c r="J226">
        <v>35</v>
      </c>
      <c r="K226">
        <v>25</v>
      </c>
      <c r="L226">
        <v>1</v>
      </c>
      <c r="M226">
        <v>2</v>
      </c>
      <c r="N226">
        <v>0</v>
      </c>
      <c r="O226">
        <v>1</v>
      </c>
      <c r="P226">
        <v>7</v>
      </c>
      <c r="Q226">
        <v>1</v>
      </c>
      <c r="R226">
        <v>0</v>
      </c>
      <c r="S226">
        <v>11</v>
      </c>
      <c r="T226">
        <v>9</v>
      </c>
      <c r="U226">
        <v>3</v>
      </c>
      <c r="V226">
        <v>7</v>
      </c>
      <c r="W226" s="44">
        <f t="shared" si="24"/>
        <v>35</v>
      </c>
      <c r="X226" s="44">
        <f>IFERROR(VLOOKUP(A226,JR1GOA!A:I,9,FALSE),0)</f>
        <v>0</v>
      </c>
      <c r="Y226" s="44">
        <f>IFERROR(VLOOKUP(A226,JR1GOA!A:J,10,FALSE),0)</f>
        <v>0</v>
      </c>
      <c r="Z226" s="46">
        <f t="shared" si="25"/>
        <v>35</v>
      </c>
      <c r="AA226" s="49">
        <f>_xlfn.IFNA(VLOOKUP(F226,Preisliste!C$1:O$2687,13,FALSE),"fehlt in Preisliste")</f>
        <v>406</v>
      </c>
      <c r="AB226" s="50">
        <f t="shared" si="26"/>
        <v>11.6</v>
      </c>
      <c r="AD226" s="51">
        <f t="shared" si="30"/>
        <v>121969</v>
      </c>
      <c r="AE226" s="51">
        <f t="shared" si="27"/>
        <v>9940.0499999999993</v>
      </c>
      <c r="AF226" s="52">
        <f t="shared" si="31"/>
        <v>405188.8</v>
      </c>
      <c r="AG226" s="53">
        <f t="shared" si="28"/>
        <v>59640.299999999996</v>
      </c>
      <c r="AH226" s="53">
        <f t="shared" si="29"/>
        <v>464829.1</v>
      </c>
    </row>
    <row r="227" spans="1:34" x14ac:dyDescent="0.25">
      <c r="A227" t="s">
        <v>6917</v>
      </c>
      <c r="B227" t="s">
        <v>6564</v>
      </c>
      <c r="C227" t="s">
        <v>6562</v>
      </c>
      <c r="D227" t="s">
        <v>6567</v>
      </c>
      <c r="E227" t="s">
        <v>6918</v>
      </c>
      <c r="F227" t="s">
        <v>5113</v>
      </c>
      <c r="H227">
        <v>413</v>
      </c>
      <c r="I227">
        <v>255</v>
      </c>
      <c r="J227">
        <v>158</v>
      </c>
      <c r="K227">
        <v>21</v>
      </c>
      <c r="L227">
        <v>57</v>
      </c>
      <c r="M227">
        <v>50</v>
      </c>
      <c r="N227">
        <v>51</v>
      </c>
      <c r="O227">
        <v>42</v>
      </c>
      <c r="P227">
        <v>16</v>
      </c>
      <c r="Q227">
        <v>1</v>
      </c>
      <c r="R227">
        <v>124</v>
      </c>
      <c r="S227">
        <v>12</v>
      </c>
      <c r="T227">
        <v>10</v>
      </c>
      <c r="U227">
        <v>22</v>
      </c>
      <c r="V227">
        <v>25</v>
      </c>
      <c r="W227" s="44">
        <f t="shared" si="24"/>
        <v>255</v>
      </c>
      <c r="X227" s="44">
        <f>IFERROR(VLOOKUP(A227,JR1GOA!A:I,9,FALSE),0)</f>
        <v>0</v>
      </c>
      <c r="Y227" s="44">
        <f>IFERROR(VLOOKUP(A227,JR1GOA!A:J,10,FALSE),0)</f>
        <v>0</v>
      </c>
      <c r="Z227" s="46">
        <f t="shared" si="25"/>
        <v>255</v>
      </c>
      <c r="AA227" s="49">
        <f>_xlfn.IFNA(VLOOKUP(F227,Preisliste!C$1:O$2687,13,FALSE),"fehlt in Preisliste")</f>
        <v>2969</v>
      </c>
      <c r="AB227" s="50">
        <f t="shared" si="26"/>
        <v>11.64313725490196</v>
      </c>
      <c r="AD227" s="51">
        <f t="shared" si="30"/>
        <v>122224</v>
      </c>
      <c r="AE227" s="51">
        <f t="shared" si="27"/>
        <v>9901.7999999999993</v>
      </c>
      <c r="AF227" s="52">
        <f t="shared" si="31"/>
        <v>408157.8</v>
      </c>
      <c r="AG227" s="53">
        <f t="shared" si="28"/>
        <v>59410.799999999996</v>
      </c>
      <c r="AH227" s="53">
        <f t="shared" si="29"/>
        <v>467568.6</v>
      </c>
    </row>
    <row r="228" spans="1:34" x14ac:dyDescent="0.25">
      <c r="A228" t="s">
        <v>3339</v>
      </c>
      <c r="B228" t="s">
        <v>6564</v>
      </c>
      <c r="C228" t="s">
        <v>6562</v>
      </c>
      <c r="D228" t="s">
        <v>6567</v>
      </c>
      <c r="E228" t="s">
        <v>7220</v>
      </c>
      <c r="F228" t="s">
        <v>3338</v>
      </c>
      <c r="G228" t="s">
        <v>7221</v>
      </c>
      <c r="H228">
        <v>136</v>
      </c>
      <c r="I228">
        <v>79</v>
      </c>
      <c r="J228">
        <v>56</v>
      </c>
      <c r="K228">
        <v>11</v>
      </c>
      <c r="L228">
        <v>1</v>
      </c>
      <c r="M228">
        <v>10</v>
      </c>
      <c r="N228">
        <v>1</v>
      </c>
      <c r="O228">
        <v>43</v>
      </c>
      <c r="P228">
        <v>23</v>
      </c>
      <c r="Q228">
        <v>0</v>
      </c>
      <c r="R228">
        <v>3</v>
      </c>
      <c r="S228">
        <v>4</v>
      </c>
      <c r="T228">
        <v>19</v>
      </c>
      <c r="U228">
        <v>19</v>
      </c>
      <c r="V228">
        <v>7</v>
      </c>
      <c r="W228" s="44">
        <f t="shared" si="24"/>
        <v>79</v>
      </c>
      <c r="X228" s="44">
        <f>IFERROR(VLOOKUP(A228,JR1GOA!A:I,9,FALSE),0)</f>
        <v>0</v>
      </c>
      <c r="Y228" s="44">
        <f>IFERROR(VLOOKUP(A228,JR1GOA!A:J,10,FALSE),0)</f>
        <v>0</v>
      </c>
      <c r="Z228" s="46">
        <f t="shared" si="25"/>
        <v>79</v>
      </c>
      <c r="AA228" s="49">
        <f>_xlfn.IFNA(VLOOKUP(F228,Preisliste!C$1:O$2687,13,FALSE),"fehlt in Preisliste")</f>
        <v>929</v>
      </c>
      <c r="AB228" s="50">
        <f t="shared" si="26"/>
        <v>11.759493670886076</v>
      </c>
      <c r="AD228" s="51">
        <f t="shared" si="30"/>
        <v>122303</v>
      </c>
      <c r="AE228" s="51">
        <f t="shared" si="27"/>
        <v>9889.9499999999971</v>
      </c>
      <c r="AF228" s="52">
        <f t="shared" si="31"/>
        <v>409086.8</v>
      </c>
      <c r="AG228" s="53">
        <f t="shared" si="28"/>
        <v>59339.699999999983</v>
      </c>
      <c r="AH228" s="53">
        <f t="shared" si="29"/>
        <v>468426.5</v>
      </c>
    </row>
    <row r="229" spans="1:34" x14ac:dyDescent="0.25">
      <c r="A229" t="s">
        <v>4787</v>
      </c>
      <c r="B229" t="s">
        <v>6564</v>
      </c>
      <c r="C229" t="s">
        <v>6562</v>
      </c>
      <c r="D229" t="s">
        <v>6567</v>
      </c>
      <c r="E229" t="s">
        <v>6786</v>
      </c>
      <c r="F229" t="s">
        <v>4786</v>
      </c>
      <c r="H229">
        <v>598</v>
      </c>
      <c r="I229">
        <v>378</v>
      </c>
      <c r="J229">
        <v>220</v>
      </c>
      <c r="K229">
        <v>27</v>
      </c>
      <c r="L229">
        <v>13</v>
      </c>
      <c r="M229">
        <v>198</v>
      </c>
      <c r="N229">
        <v>113</v>
      </c>
      <c r="O229">
        <v>37</v>
      </c>
      <c r="P229">
        <v>7</v>
      </c>
      <c r="Q229">
        <v>16</v>
      </c>
      <c r="R229">
        <v>59</v>
      </c>
      <c r="S229">
        <v>19</v>
      </c>
      <c r="T229">
        <v>29</v>
      </c>
      <c r="U229">
        <v>17</v>
      </c>
      <c r="V229">
        <v>40</v>
      </c>
      <c r="W229" s="44">
        <f t="shared" si="24"/>
        <v>378</v>
      </c>
      <c r="X229" s="44">
        <f>IFERROR(VLOOKUP(A229,JR1GOA!A:I,9,FALSE),0)</f>
        <v>0</v>
      </c>
      <c r="Y229" s="44">
        <f>IFERROR(VLOOKUP(A229,JR1GOA!A:J,10,FALSE),0)</f>
        <v>4</v>
      </c>
      <c r="Z229" s="46">
        <f t="shared" si="25"/>
        <v>374</v>
      </c>
      <c r="AA229" s="49">
        <f>_xlfn.IFNA(VLOOKUP(F229,Preisliste!C$1:O$2687,13,FALSE),"fehlt in Preisliste")</f>
        <v>4405</v>
      </c>
      <c r="AB229" s="50">
        <f t="shared" si="26"/>
        <v>11.77807486631016</v>
      </c>
      <c r="AD229" s="51">
        <f t="shared" si="30"/>
        <v>122677</v>
      </c>
      <c r="AE229" s="51">
        <f t="shared" si="27"/>
        <v>9833.8499999999985</v>
      </c>
      <c r="AF229" s="52">
        <f t="shared" si="31"/>
        <v>413491.8</v>
      </c>
      <c r="AG229" s="53">
        <f t="shared" si="28"/>
        <v>59003.099999999991</v>
      </c>
      <c r="AH229" s="53">
        <f t="shared" si="29"/>
        <v>472494.89999999997</v>
      </c>
    </row>
    <row r="230" spans="1:34" x14ac:dyDescent="0.25">
      <c r="A230" t="s">
        <v>7069</v>
      </c>
      <c r="B230" t="s">
        <v>6564</v>
      </c>
      <c r="C230" t="s">
        <v>6562</v>
      </c>
      <c r="D230" t="s">
        <v>6567</v>
      </c>
      <c r="E230" t="s">
        <v>7070</v>
      </c>
      <c r="F230" t="s">
        <v>4713</v>
      </c>
      <c r="G230" t="s">
        <v>7071</v>
      </c>
      <c r="H230">
        <v>331</v>
      </c>
      <c r="I230">
        <v>167</v>
      </c>
      <c r="J230">
        <v>164</v>
      </c>
      <c r="K230">
        <v>3</v>
      </c>
      <c r="L230">
        <v>35</v>
      </c>
      <c r="M230">
        <v>35</v>
      </c>
      <c r="N230">
        <v>27</v>
      </c>
      <c r="O230">
        <v>6</v>
      </c>
      <c r="P230">
        <v>20</v>
      </c>
      <c r="Q230">
        <v>47</v>
      </c>
      <c r="R230">
        <v>48</v>
      </c>
      <c r="S230">
        <v>11</v>
      </c>
      <c r="T230">
        <v>3</v>
      </c>
      <c r="U230">
        <v>21</v>
      </c>
      <c r="V230">
        <v>17</v>
      </c>
      <c r="W230" s="44">
        <f t="shared" si="24"/>
        <v>167</v>
      </c>
      <c r="X230" s="44">
        <f>IFERROR(VLOOKUP(A230,JR1GOA!A:I,9,FALSE),0)</f>
        <v>5</v>
      </c>
      <c r="Y230" s="44">
        <f>IFERROR(VLOOKUP(A230,JR1GOA!A:J,10,FALSE),0)</f>
        <v>0</v>
      </c>
      <c r="Z230" s="46">
        <f t="shared" si="25"/>
        <v>162</v>
      </c>
      <c r="AA230" s="49">
        <f>_xlfn.IFNA(VLOOKUP(F230,Preisliste!C$1:O$2687,13,FALSE),"fehlt in Preisliste")</f>
        <v>1910</v>
      </c>
      <c r="AB230" s="50">
        <f t="shared" si="26"/>
        <v>11.790123456790123</v>
      </c>
      <c r="AD230" s="51">
        <f t="shared" si="30"/>
        <v>122839</v>
      </c>
      <c r="AE230" s="51">
        <f t="shared" si="27"/>
        <v>9809.5499999999993</v>
      </c>
      <c r="AF230" s="52">
        <f t="shared" si="31"/>
        <v>415401.8</v>
      </c>
      <c r="AG230" s="53">
        <f t="shared" si="28"/>
        <v>58857.299999999996</v>
      </c>
      <c r="AH230" s="53">
        <f t="shared" si="29"/>
        <v>474259.1</v>
      </c>
    </row>
    <row r="231" spans="1:34" x14ac:dyDescent="0.25">
      <c r="A231" t="s">
        <v>3745</v>
      </c>
      <c r="B231" t="s">
        <v>6564</v>
      </c>
      <c r="C231" t="s">
        <v>6562</v>
      </c>
      <c r="D231" t="s">
        <v>6567</v>
      </c>
      <c r="E231" t="s">
        <v>6690</v>
      </c>
      <c r="F231" t="s">
        <v>3744</v>
      </c>
      <c r="G231" t="s">
        <v>6691</v>
      </c>
      <c r="H231">
        <v>1278</v>
      </c>
      <c r="I231">
        <v>544</v>
      </c>
      <c r="J231">
        <v>734</v>
      </c>
      <c r="K231">
        <v>54</v>
      </c>
      <c r="L231">
        <v>342</v>
      </c>
      <c r="M231">
        <v>109</v>
      </c>
      <c r="N231">
        <v>288</v>
      </c>
      <c r="O231">
        <v>24</v>
      </c>
      <c r="P231">
        <v>96</v>
      </c>
      <c r="Q231">
        <v>51</v>
      </c>
      <c r="R231">
        <v>75</v>
      </c>
      <c r="S231">
        <v>36</v>
      </c>
      <c r="T231">
        <v>15</v>
      </c>
      <c r="U231">
        <v>256</v>
      </c>
      <c r="V231">
        <v>32</v>
      </c>
      <c r="W231" s="44">
        <f t="shared" si="24"/>
        <v>734</v>
      </c>
      <c r="X231" s="44">
        <f>IFERROR(VLOOKUP(A231,JR1GOA!A:I,9,FALSE),0)</f>
        <v>189</v>
      </c>
      <c r="Y231" s="44">
        <f>IFERROR(VLOOKUP(A231,JR1GOA!A:J,10,FALSE),0)</f>
        <v>53</v>
      </c>
      <c r="Z231" s="46">
        <f t="shared" si="25"/>
        <v>545</v>
      </c>
      <c r="AA231" s="49">
        <f>_xlfn.IFNA(VLOOKUP(F231,Preisliste!C$1:O$2687,13,FALSE),"fehlt in Preisliste")</f>
        <v>6467</v>
      </c>
      <c r="AB231" s="50">
        <f t="shared" si="26"/>
        <v>11.86605504587156</v>
      </c>
      <c r="AD231" s="51">
        <f t="shared" si="30"/>
        <v>123384</v>
      </c>
      <c r="AE231" s="51">
        <f t="shared" si="27"/>
        <v>9727.7999999999993</v>
      </c>
      <c r="AF231" s="52">
        <f t="shared" si="31"/>
        <v>421868.79999999999</v>
      </c>
      <c r="AG231" s="53">
        <f t="shared" si="28"/>
        <v>58366.799999999996</v>
      </c>
      <c r="AH231" s="53">
        <f t="shared" si="29"/>
        <v>480235.6</v>
      </c>
    </row>
    <row r="232" spans="1:34" x14ac:dyDescent="0.25">
      <c r="A232" t="s">
        <v>2253</v>
      </c>
      <c r="B232" t="s">
        <v>6564</v>
      </c>
      <c r="C232" t="s">
        <v>6562</v>
      </c>
      <c r="D232" t="s">
        <v>6567</v>
      </c>
      <c r="E232" t="s">
        <v>7040</v>
      </c>
      <c r="F232" t="s">
        <v>2252</v>
      </c>
      <c r="G232" t="s">
        <v>7041</v>
      </c>
      <c r="H232">
        <v>280</v>
      </c>
      <c r="I232">
        <v>167</v>
      </c>
      <c r="J232">
        <v>112</v>
      </c>
      <c r="K232">
        <v>42</v>
      </c>
      <c r="L232">
        <v>10</v>
      </c>
      <c r="M232">
        <v>24</v>
      </c>
      <c r="N232">
        <v>46</v>
      </c>
      <c r="O232">
        <v>13</v>
      </c>
      <c r="P232">
        <v>35</v>
      </c>
      <c r="Q232">
        <v>5</v>
      </c>
      <c r="R232">
        <v>24</v>
      </c>
      <c r="S232">
        <v>26</v>
      </c>
      <c r="T232">
        <v>2</v>
      </c>
      <c r="U232">
        <v>9</v>
      </c>
      <c r="V232">
        <v>2</v>
      </c>
      <c r="W232" s="44">
        <f t="shared" si="24"/>
        <v>167</v>
      </c>
      <c r="X232" s="44">
        <f>IFERROR(VLOOKUP(A232,JR1GOA!A:I,9,FALSE),0)</f>
        <v>3</v>
      </c>
      <c r="Y232" s="44">
        <f>IFERROR(VLOOKUP(A232,JR1GOA!A:J,10,FALSE),0)</f>
        <v>0</v>
      </c>
      <c r="Z232" s="46">
        <f t="shared" si="25"/>
        <v>164</v>
      </c>
      <c r="AA232" s="49">
        <f>_xlfn.IFNA(VLOOKUP(F232,Preisliste!C$1:O$2687,13,FALSE),"fehlt in Preisliste")</f>
        <v>1974</v>
      </c>
      <c r="AB232" s="50">
        <f t="shared" si="26"/>
        <v>12.036585365853659</v>
      </c>
      <c r="AD232" s="51">
        <f t="shared" si="30"/>
        <v>123548</v>
      </c>
      <c r="AE232" s="51">
        <f t="shared" si="27"/>
        <v>9703.1999999999971</v>
      </c>
      <c r="AF232" s="52">
        <f t="shared" si="31"/>
        <v>423842.8</v>
      </c>
      <c r="AG232" s="53">
        <f t="shared" si="28"/>
        <v>58219.199999999983</v>
      </c>
      <c r="AH232" s="53">
        <f t="shared" si="29"/>
        <v>482062</v>
      </c>
    </row>
    <row r="233" spans="1:34" x14ac:dyDescent="0.25">
      <c r="A233" t="s">
        <v>5426</v>
      </c>
      <c r="B233" t="s">
        <v>6564</v>
      </c>
      <c r="C233" t="s">
        <v>6562</v>
      </c>
      <c r="D233" t="s">
        <v>6567</v>
      </c>
      <c r="E233" t="s">
        <v>6765</v>
      </c>
      <c r="F233" t="s">
        <v>5425</v>
      </c>
      <c r="H233">
        <v>718</v>
      </c>
      <c r="I233">
        <v>459</v>
      </c>
      <c r="J233">
        <v>258</v>
      </c>
      <c r="K233">
        <v>7</v>
      </c>
      <c r="L233">
        <v>12</v>
      </c>
      <c r="M233">
        <v>121</v>
      </c>
      <c r="N233">
        <v>9</v>
      </c>
      <c r="O233">
        <v>32</v>
      </c>
      <c r="P233">
        <v>31</v>
      </c>
      <c r="Q233">
        <v>10</v>
      </c>
      <c r="R233">
        <v>62</v>
      </c>
      <c r="S233">
        <v>31</v>
      </c>
      <c r="T233">
        <v>196</v>
      </c>
      <c r="U233">
        <v>100</v>
      </c>
      <c r="V233">
        <v>84</v>
      </c>
      <c r="W233" s="44">
        <f t="shared" si="24"/>
        <v>459</v>
      </c>
      <c r="X233" s="44">
        <f>IFERROR(VLOOKUP(A233,JR1GOA!A:I,9,FALSE),0)</f>
        <v>16</v>
      </c>
      <c r="Y233" s="44">
        <f>IFERROR(VLOOKUP(A233,JR1GOA!A:J,10,FALSE),0)</f>
        <v>6</v>
      </c>
      <c r="Z233" s="46">
        <f t="shared" si="25"/>
        <v>443</v>
      </c>
      <c r="AA233" s="49">
        <f>_xlfn.IFNA(VLOOKUP(F233,Preisliste!C$1:O$2687,13,FALSE),"fehlt in Preisliste")</f>
        <v>5388</v>
      </c>
      <c r="AB233" s="50">
        <f t="shared" si="26"/>
        <v>12.162528216704288</v>
      </c>
      <c r="AD233" s="51">
        <f t="shared" si="30"/>
        <v>123991</v>
      </c>
      <c r="AE233" s="51">
        <f t="shared" si="27"/>
        <v>9636.75</v>
      </c>
      <c r="AF233" s="52">
        <f t="shared" si="31"/>
        <v>429230.8</v>
      </c>
      <c r="AG233" s="53">
        <f t="shared" si="28"/>
        <v>57820.5</v>
      </c>
      <c r="AH233" s="53">
        <f t="shared" si="29"/>
        <v>487051.3</v>
      </c>
    </row>
    <row r="234" spans="1:34" x14ac:dyDescent="0.25">
      <c r="A234" t="s">
        <v>2615</v>
      </c>
      <c r="B234" t="s">
        <v>6564</v>
      </c>
      <c r="C234" t="s">
        <v>6562</v>
      </c>
      <c r="D234" t="s">
        <v>6567</v>
      </c>
      <c r="E234" t="s">
        <v>7467</v>
      </c>
      <c r="F234" t="s">
        <v>2614</v>
      </c>
      <c r="G234" t="s">
        <v>7468</v>
      </c>
      <c r="H234">
        <v>83</v>
      </c>
      <c r="I234">
        <v>64</v>
      </c>
      <c r="J234">
        <v>17</v>
      </c>
      <c r="K234">
        <v>3</v>
      </c>
      <c r="L234">
        <v>2</v>
      </c>
      <c r="M234">
        <v>7</v>
      </c>
      <c r="N234">
        <v>0</v>
      </c>
      <c r="O234">
        <v>4</v>
      </c>
      <c r="P234">
        <v>3</v>
      </c>
      <c r="Q234">
        <v>5</v>
      </c>
      <c r="R234">
        <v>7</v>
      </c>
      <c r="S234">
        <v>19</v>
      </c>
      <c r="T234">
        <v>15</v>
      </c>
      <c r="U234">
        <v>1</v>
      </c>
      <c r="V234">
        <v>2</v>
      </c>
      <c r="W234" s="44">
        <f t="shared" si="24"/>
        <v>64</v>
      </c>
      <c r="X234" s="44">
        <f>IFERROR(VLOOKUP(A234,JR1GOA!A:I,9,FALSE),0)</f>
        <v>0</v>
      </c>
      <c r="Y234" s="44">
        <f>IFERROR(VLOOKUP(A234,JR1GOA!A:J,10,FALSE),0)</f>
        <v>0</v>
      </c>
      <c r="Z234" s="46">
        <f t="shared" si="25"/>
        <v>64</v>
      </c>
      <c r="AA234" s="49">
        <f>_xlfn.IFNA(VLOOKUP(F234,Preisliste!C$1:O$2687,13,FALSE),"fehlt in Preisliste")</f>
        <v>779</v>
      </c>
      <c r="AB234" s="50">
        <f t="shared" si="26"/>
        <v>12.171875</v>
      </c>
      <c r="AD234" s="51">
        <f t="shared" si="30"/>
        <v>124055</v>
      </c>
      <c r="AE234" s="51">
        <f t="shared" si="27"/>
        <v>9627.1499999999978</v>
      </c>
      <c r="AF234" s="52">
        <f t="shared" si="31"/>
        <v>430009.8</v>
      </c>
      <c r="AG234" s="53">
        <f t="shared" si="28"/>
        <v>57762.899999999987</v>
      </c>
      <c r="AH234" s="53">
        <f t="shared" si="29"/>
        <v>487772.69999999995</v>
      </c>
    </row>
    <row r="235" spans="1:34" x14ac:dyDescent="0.25">
      <c r="A235" t="s">
        <v>4100</v>
      </c>
      <c r="B235" t="s">
        <v>6564</v>
      </c>
      <c r="C235" t="s">
        <v>6562</v>
      </c>
      <c r="D235" t="s">
        <v>6567</v>
      </c>
      <c r="E235" t="s">
        <v>7534</v>
      </c>
      <c r="F235" t="s">
        <v>4099</v>
      </c>
      <c r="H235">
        <v>55</v>
      </c>
      <c r="I235">
        <v>38</v>
      </c>
      <c r="J235">
        <v>16</v>
      </c>
      <c r="K235">
        <v>1</v>
      </c>
      <c r="L235">
        <v>0</v>
      </c>
      <c r="M235">
        <v>12</v>
      </c>
      <c r="N235">
        <v>2</v>
      </c>
      <c r="O235">
        <v>8</v>
      </c>
      <c r="P235">
        <v>1</v>
      </c>
      <c r="Q235">
        <v>0</v>
      </c>
      <c r="R235">
        <v>3</v>
      </c>
      <c r="S235">
        <v>4</v>
      </c>
      <c r="T235">
        <v>0</v>
      </c>
      <c r="U235">
        <v>2</v>
      </c>
      <c r="V235">
        <v>0</v>
      </c>
      <c r="W235" s="44">
        <f t="shared" si="24"/>
        <v>38</v>
      </c>
      <c r="X235" s="44">
        <f>IFERROR(VLOOKUP(A235,JR1GOA!A:I,9,FALSE),0)</f>
        <v>0</v>
      </c>
      <c r="Y235" s="44">
        <f>IFERROR(VLOOKUP(A235,JR1GOA!A:J,10,FALSE),0)</f>
        <v>0</v>
      </c>
      <c r="Z235" s="46">
        <f t="shared" si="25"/>
        <v>38</v>
      </c>
      <c r="AA235" s="49">
        <f>_xlfn.IFNA(VLOOKUP(F235,Preisliste!C$1:O$2687,13,FALSE),"fehlt in Preisliste")</f>
        <v>463.2</v>
      </c>
      <c r="AB235" s="50">
        <f t="shared" si="26"/>
        <v>12.189473684210526</v>
      </c>
      <c r="AD235" s="51">
        <f t="shared" si="30"/>
        <v>124093</v>
      </c>
      <c r="AE235" s="51">
        <f t="shared" si="27"/>
        <v>9621.4499999999971</v>
      </c>
      <c r="AF235" s="52">
        <f t="shared" si="31"/>
        <v>430473</v>
      </c>
      <c r="AG235" s="53">
        <f t="shared" si="28"/>
        <v>57728.699999999983</v>
      </c>
      <c r="AH235" s="53">
        <f t="shared" si="29"/>
        <v>488201.69999999995</v>
      </c>
    </row>
    <row r="236" spans="1:34" x14ac:dyDescent="0.25">
      <c r="A236" t="s">
        <v>5432</v>
      </c>
      <c r="B236" t="s">
        <v>6564</v>
      </c>
      <c r="C236" t="s">
        <v>6562</v>
      </c>
      <c r="D236" t="s">
        <v>6567</v>
      </c>
      <c r="E236" t="s">
        <v>6713</v>
      </c>
      <c r="F236" t="s">
        <v>5431</v>
      </c>
      <c r="G236" t="s">
        <v>6714</v>
      </c>
      <c r="H236">
        <v>503</v>
      </c>
      <c r="I236">
        <v>0</v>
      </c>
      <c r="J236">
        <v>503</v>
      </c>
      <c r="K236">
        <v>23</v>
      </c>
      <c r="L236">
        <v>15</v>
      </c>
      <c r="M236">
        <v>67</v>
      </c>
      <c r="N236">
        <v>44</v>
      </c>
      <c r="O236">
        <v>21</v>
      </c>
      <c r="P236">
        <v>12</v>
      </c>
      <c r="Q236">
        <v>64</v>
      </c>
      <c r="R236">
        <v>51</v>
      </c>
      <c r="S236">
        <v>71</v>
      </c>
      <c r="T236">
        <v>15</v>
      </c>
      <c r="U236">
        <v>23</v>
      </c>
      <c r="V236">
        <v>12</v>
      </c>
      <c r="W236" s="44">
        <f t="shared" si="24"/>
        <v>503</v>
      </c>
      <c r="X236" s="44">
        <f>IFERROR(VLOOKUP(A236,JR1GOA!A:I,9,FALSE),0)</f>
        <v>145</v>
      </c>
      <c r="Y236" s="44">
        <f>IFERROR(VLOOKUP(A236,JR1GOA!A:J,10,FALSE),0)</f>
        <v>65</v>
      </c>
      <c r="Z236" s="46">
        <f t="shared" si="25"/>
        <v>358</v>
      </c>
      <c r="AA236" s="49">
        <f>_xlfn.IFNA(VLOOKUP(F236,Preisliste!C$1:O$2687,13,FALSE),"fehlt in Preisliste")</f>
        <v>4382</v>
      </c>
      <c r="AB236" s="50">
        <f t="shared" si="26"/>
        <v>12.240223463687151</v>
      </c>
      <c r="AD236" s="51">
        <f t="shared" si="30"/>
        <v>124451</v>
      </c>
      <c r="AE236" s="51">
        <f t="shared" si="27"/>
        <v>9567.75</v>
      </c>
      <c r="AF236" s="52">
        <f t="shared" si="31"/>
        <v>434855</v>
      </c>
      <c r="AG236" s="53">
        <f t="shared" si="28"/>
        <v>57406.5</v>
      </c>
      <c r="AH236" s="53">
        <f t="shared" si="29"/>
        <v>492261.5</v>
      </c>
    </row>
    <row r="237" spans="1:34" x14ac:dyDescent="0.25">
      <c r="A237" t="s">
        <v>4492</v>
      </c>
      <c r="B237" t="s">
        <v>6564</v>
      </c>
      <c r="C237" t="s">
        <v>6562</v>
      </c>
      <c r="D237" t="s">
        <v>6567</v>
      </c>
      <c r="E237" t="s">
        <v>7366</v>
      </c>
      <c r="F237" t="s">
        <v>4491</v>
      </c>
      <c r="G237" t="s">
        <v>7367</v>
      </c>
      <c r="H237">
        <v>115</v>
      </c>
      <c r="I237">
        <v>53</v>
      </c>
      <c r="J237">
        <v>62</v>
      </c>
      <c r="K237">
        <v>12</v>
      </c>
      <c r="L237">
        <v>15</v>
      </c>
      <c r="M237">
        <v>10</v>
      </c>
      <c r="N237">
        <v>8</v>
      </c>
      <c r="O237">
        <v>0</v>
      </c>
      <c r="P237">
        <v>7</v>
      </c>
      <c r="Q237">
        <v>3</v>
      </c>
      <c r="R237">
        <v>3</v>
      </c>
      <c r="S237">
        <v>19</v>
      </c>
      <c r="T237">
        <v>13</v>
      </c>
      <c r="U237">
        <v>9</v>
      </c>
      <c r="V237">
        <v>1</v>
      </c>
      <c r="W237" s="44">
        <f t="shared" si="24"/>
        <v>62</v>
      </c>
      <c r="X237" s="44">
        <f>IFERROR(VLOOKUP(A237,JR1GOA!A:I,9,FALSE),0)</f>
        <v>0</v>
      </c>
      <c r="Y237" s="44">
        <f>IFERROR(VLOOKUP(A237,JR1GOA!A:J,10,FALSE),0)</f>
        <v>0</v>
      </c>
      <c r="Z237" s="46">
        <f t="shared" si="25"/>
        <v>62</v>
      </c>
      <c r="AA237" s="49">
        <f>_xlfn.IFNA(VLOOKUP(F237,Preisliste!C$1:O$2687,13,FALSE),"fehlt in Preisliste")</f>
        <v>768</v>
      </c>
      <c r="AB237" s="50">
        <f t="shared" si="26"/>
        <v>12.387096774193548</v>
      </c>
      <c r="AD237" s="51">
        <f t="shared" si="30"/>
        <v>124513</v>
      </c>
      <c r="AE237" s="51">
        <f t="shared" si="27"/>
        <v>9558.4499999999971</v>
      </c>
      <c r="AF237" s="52">
        <f t="shared" si="31"/>
        <v>435623</v>
      </c>
      <c r="AG237" s="53">
        <f t="shared" si="28"/>
        <v>57350.699999999983</v>
      </c>
      <c r="AH237" s="53">
        <f t="shared" si="29"/>
        <v>492973.69999999995</v>
      </c>
    </row>
    <row r="238" spans="1:34" x14ac:dyDescent="0.25">
      <c r="A238" t="s">
        <v>4284</v>
      </c>
      <c r="B238" t="s">
        <v>6564</v>
      </c>
      <c r="C238" t="s">
        <v>6562</v>
      </c>
      <c r="D238" t="s">
        <v>6567</v>
      </c>
      <c r="E238" t="s">
        <v>6831</v>
      </c>
      <c r="F238" t="s">
        <v>4283</v>
      </c>
      <c r="G238" t="s">
        <v>6832</v>
      </c>
      <c r="H238">
        <v>614</v>
      </c>
      <c r="I238">
        <v>379</v>
      </c>
      <c r="J238">
        <v>233</v>
      </c>
      <c r="K238">
        <v>66</v>
      </c>
      <c r="L238">
        <v>64</v>
      </c>
      <c r="M238">
        <v>24</v>
      </c>
      <c r="N238">
        <v>37</v>
      </c>
      <c r="O238">
        <v>122</v>
      </c>
      <c r="P238">
        <v>53</v>
      </c>
      <c r="Q238">
        <v>32</v>
      </c>
      <c r="R238">
        <v>70</v>
      </c>
      <c r="S238">
        <v>12</v>
      </c>
      <c r="T238">
        <v>33</v>
      </c>
      <c r="U238">
        <v>27</v>
      </c>
      <c r="V238">
        <v>46</v>
      </c>
      <c r="W238" s="44">
        <f t="shared" si="24"/>
        <v>379</v>
      </c>
      <c r="X238" s="44">
        <f>IFERROR(VLOOKUP(A238,JR1GOA!A:I,9,FALSE),0)</f>
        <v>0</v>
      </c>
      <c r="Y238" s="44">
        <f>IFERROR(VLOOKUP(A238,JR1GOA!A:J,10,FALSE),0)</f>
        <v>2</v>
      </c>
      <c r="Z238" s="46">
        <f t="shared" si="25"/>
        <v>377</v>
      </c>
      <c r="AA238" s="49">
        <f>_xlfn.IFNA(VLOOKUP(F238,Preisliste!C$1:O$2687,13,FALSE),"fehlt in Preisliste")</f>
        <v>4707.5999999999995</v>
      </c>
      <c r="AB238" s="50">
        <f t="shared" si="26"/>
        <v>12.487002652519893</v>
      </c>
      <c r="AD238" s="51">
        <f t="shared" si="30"/>
        <v>124890</v>
      </c>
      <c r="AE238" s="51">
        <f t="shared" si="27"/>
        <v>9501.8999999999978</v>
      </c>
      <c r="AF238" s="52">
        <f t="shared" si="31"/>
        <v>440330.6</v>
      </c>
      <c r="AG238" s="53">
        <f t="shared" si="28"/>
        <v>57011.399999999987</v>
      </c>
      <c r="AH238" s="53">
        <f t="shared" si="29"/>
        <v>497341.99999999994</v>
      </c>
    </row>
    <row r="239" spans="1:34" x14ac:dyDescent="0.25">
      <c r="A239" t="s">
        <v>3540</v>
      </c>
      <c r="B239" t="s">
        <v>6564</v>
      </c>
      <c r="C239" t="s">
        <v>6562</v>
      </c>
      <c r="D239" t="s">
        <v>6567</v>
      </c>
      <c r="E239" t="s">
        <v>7176</v>
      </c>
      <c r="F239" t="s">
        <v>3539</v>
      </c>
      <c r="H239">
        <v>174</v>
      </c>
      <c r="I239">
        <v>112</v>
      </c>
      <c r="J239">
        <v>62</v>
      </c>
      <c r="K239">
        <v>6</v>
      </c>
      <c r="L239">
        <v>10</v>
      </c>
      <c r="M239">
        <v>0</v>
      </c>
      <c r="N239">
        <v>2</v>
      </c>
      <c r="O239">
        <v>5</v>
      </c>
      <c r="P239">
        <v>4</v>
      </c>
      <c r="Q239">
        <v>11</v>
      </c>
      <c r="R239">
        <v>51</v>
      </c>
      <c r="S239">
        <v>11</v>
      </c>
      <c r="T239">
        <v>1</v>
      </c>
      <c r="U239">
        <v>36</v>
      </c>
      <c r="V239">
        <v>7</v>
      </c>
      <c r="W239" s="44">
        <f t="shared" si="24"/>
        <v>112</v>
      </c>
      <c r="X239" s="44">
        <f>IFERROR(VLOOKUP(A239,JR1GOA!A:I,9,FALSE),0)</f>
        <v>4</v>
      </c>
      <c r="Y239" s="44">
        <f>IFERROR(VLOOKUP(A239,JR1GOA!A:J,10,FALSE),0)</f>
        <v>0</v>
      </c>
      <c r="Z239" s="46">
        <f t="shared" si="25"/>
        <v>108</v>
      </c>
      <c r="AA239" s="49">
        <f>_xlfn.IFNA(VLOOKUP(F239,Preisliste!C$1:O$2687,13,FALSE),"fehlt in Preisliste")</f>
        <v>1356</v>
      </c>
      <c r="AB239" s="50">
        <f t="shared" si="26"/>
        <v>12.555555555555555</v>
      </c>
      <c r="AD239" s="51">
        <f t="shared" si="30"/>
        <v>124998</v>
      </c>
      <c r="AE239" s="51">
        <f t="shared" si="27"/>
        <v>9485.6999999999971</v>
      </c>
      <c r="AF239" s="52">
        <f t="shared" si="31"/>
        <v>441686.6</v>
      </c>
      <c r="AG239" s="53">
        <f t="shared" si="28"/>
        <v>56914.199999999983</v>
      </c>
      <c r="AH239" s="53">
        <f t="shared" si="29"/>
        <v>498600.79999999993</v>
      </c>
    </row>
    <row r="240" spans="1:34" x14ac:dyDescent="0.25">
      <c r="A240" t="s">
        <v>3652</v>
      </c>
      <c r="B240" t="s">
        <v>6564</v>
      </c>
      <c r="C240" t="s">
        <v>6562</v>
      </c>
      <c r="D240" t="s">
        <v>6567</v>
      </c>
      <c r="E240" t="s">
        <v>6913</v>
      </c>
      <c r="F240" t="s">
        <v>3651</v>
      </c>
      <c r="H240">
        <v>152</v>
      </c>
      <c r="I240">
        <v>89</v>
      </c>
      <c r="J240">
        <v>63</v>
      </c>
      <c r="K240">
        <v>0</v>
      </c>
      <c r="L240">
        <v>49</v>
      </c>
      <c r="M240">
        <v>24</v>
      </c>
      <c r="N240">
        <v>6</v>
      </c>
      <c r="O240">
        <v>28</v>
      </c>
      <c r="P240">
        <v>10</v>
      </c>
      <c r="Q240">
        <v>4</v>
      </c>
      <c r="R240">
        <v>4</v>
      </c>
      <c r="S240">
        <v>3</v>
      </c>
      <c r="T240">
        <v>26</v>
      </c>
      <c r="U240">
        <v>11</v>
      </c>
      <c r="V240">
        <v>3</v>
      </c>
      <c r="W240" s="44">
        <f t="shared" si="24"/>
        <v>89</v>
      </c>
      <c r="X240" s="44">
        <f>IFERROR(VLOOKUP(A240,JR1GOA!A:I,9,FALSE),0)</f>
        <v>0</v>
      </c>
      <c r="Y240" s="44">
        <f>IFERROR(VLOOKUP(A240,JR1GOA!A:J,10,FALSE),0)</f>
        <v>14</v>
      </c>
      <c r="Z240" s="46">
        <f t="shared" si="25"/>
        <v>75</v>
      </c>
      <c r="AA240" s="49">
        <f>_xlfn.IFNA(VLOOKUP(F240,Preisliste!C$1:O$2687,13,FALSE),"fehlt in Preisliste")</f>
        <v>952</v>
      </c>
      <c r="AB240" s="50">
        <f t="shared" si="26"/>
        <v>12.693333333333333</v>
      </c>
      <c r="AD240" s="51">
        <f t="shared" si="30"/>
        <v>125073</v>
      </c>
      <c r="AE240" s="51">
        <f t="shared" si="27"/>
        <v>9474.4499999999971</v>
      </c>
      <c r="AF240" s="52">
        <f t="shared" si="31"/>
        <v>442638.6</v>
      </c>
      <c r="AG240" s="53">
        <f t="shared" si="28"/>
        <v>56846.699999999983</v>
      </c>
      <c r="AH240" s="53">
        <f t="shared" si="29"/>
        <v>499485.29999999993</v>
      </c>
    </row>
    <row r="241" spans="1:34" x14ac:dyDescent="0.25">
      <c r="A241" t="s">
        <v>1723</v>
      </c>
      <c r="B241" t="s">
        <v>6564</v>
      </c>
      <c r="C241" t="s">
        <v>6562</v>
      </c>
      <c r="D241" t="s">
        <v>6567</v>
      </c>
      <c r="E241" t="s">
        <v>6847</v>
      </c>
      <c r="F241" t="s">
        <v>1722</v>
      </c>
      <c r="H241">
        <v>458</v>
      </c>
      <c r="I241">
        <v>293</v>
      </c>
      <c r="J241">
        <v>163</v>
      </c>
      <c r="K241">
        <v>6</v>
      </c>
      <c r="L241">
        <v>70</v>
      </c>
      <c r="M241">
        <v>37</v>
      </c>
      <c r="N241">
        <v>2</v>
      </c>
      <c r="O241">
        <v>29</v>
      </c>
      <c r="P241">
        <v>13</v>
      </c>
      <c r="Q241">
        <v>30</v>
      </c>
      <c r="R241">
        <v>25</v>
      </c>
      <c r="S241">
        <v>96</v>
      </c>
      <c r="T241">
        <v>38</v>
      </c>
      <c r="U241">
        <v>28</v>
      </c>
      <c r="V241">
        <v>52</v>
      </c>
      <c r="W241" s="44">
        <f t="shared" si="24"/>
        <v>293</v>
      </c>
      <c r="X241" s="44">
        <f>IFERROR(VLOOKUP(A241,JR1GOA!A:I,9,FALSE),0)</f>
        <v>52</v>
      </c>
      <c r="Y241" s="44">
        <f>IFERROR(VLOOKUP(A241,JR1GOA!A:J,10,FALSE),0)</f>
        <v>40</v>
      </c>
      <c r="Z241" s="46">
        <f t="shared" si="25"/>
        <v>241</v>
      </c>
      <c r="AA241" s="49">
        <f>_xlfn.IFNA(VLOOKUP(F241,Preisliste!C$1:O$2687,13,FALSE),"fehlt in Preisliste")</f>
        <v>3064</v>
      </c>
      <c r="AB241" s="50">
        <f t="shared" si="26"/>
        <v>12.713692946058091</v>
      </c>
      <c r="AD241" s="51">
        <f t="shared" si="30"/>
        <v>125314</v>
      </c>
      <c r="AE241" s="51">
        <f t="shared" si="27"/>
        <v>9438.2999999999993</v>
      </c>
      <c r="AF241" s="52">
        <f t="shared" si="31"/>
        <v>445702.6</v>
      </c>
      <c r="AG241" s="53">
        <f t="shared" si="28"/>
        <v>56629.799999999996</v>
      </c>
      <c r="AH241" s="53">
        <f t="shared" si="29"/>
        <v>502332.39999999997</v>
      </c>
    </row>
    <row r="242" spans="1:34" x14ac:dyDescent="0.25">
      <c r="A242" t="s">
        <v>5939</v>
      </c>
      <c r="B242" t="s">
        <v>6564</v>
      </c>
      <c r="C242" t="s">
        <v>6562</v>
      </c>
      <c r="D242" t="s">
        <v>6567</v>
      </c>
      <c r="E242" t="s">
        <v>6919</v>
      </c>
      <c r="F242" t="s">
        <v>5938</v>
      </c>
      <c r="G242" t="s">
        <v>6920</v>
      </c>
      <c r="H242">
        <v>327</v>
      </c>
      <c r="I242">
        <v>198</v>
      </c>
      <c r="J242">
        <v>128</v>
      </c>
      <c r="K242">
        <v>46</v>
      </c>
      <c r="L242">
        <v>37</v>
      </c>
      <c r="M242">
        <v>16</v>
      </c>
      <c r="N242">
        <v>12</v>
      </c>
      <c r="O242">
        <v>27</v>
      </c>
      <c r="P242">
        <v>5</v>
      </c>
      <c r="Q242">
        <v>7</v>
      </c>
      <c r="R242">
        <v>4</v>
      </c>
      <c r="S242">
        <v>40</v>
      </c>
      <c r="T242">
        <v>54</v>
      </c>
      <c r="U242">
        <v>97</v>
      </c>
      <c r="V242">
        <v>4</v>
      </c>
      <c r="W242" s="44">
        <f t="shared" si="24"/>
        <v>198</v>
      </c>
      <c r="X242" s="44">
        <f>IFERROR(VLOOKUP(A242,JR1GOA!A:I,9,FALSE),0)</f>
        <v>0</v>
      </c>
      <c r="Y242" s="44">
        <f>IFERROR(VLOOKUP(A242,JR1GOA!A:J,10,FALSE),0)</f>
        <v>0</v>
      </c>
      <c r="Z242" s="46">
        <f t="shared" si="25"/>
        <v>198</v>
      </c>
      <c r="AA242" s="49">
        <f>_xlfn.IFNA(VLOOKUP(F242,Preisliste!C$1:O$2687,13,FALSE),"fehlt in Preisliste")</f>
        <v>2519</v>
      </c>
      <c r="AB242" s="50">
        <f t="shared" si="26"/>
        <v>12.722222222222221</v>
      </c>
      <c r="AD242" s="51">
        <f t="shared" si="30"/>
        <v>125512</v>
      </c>
      <c r="AE242" s="51">
        <f t="shared" si="27"/>
        <v>9408.5999999999985</v>
      </c>
      <c r="AF242" s="52">
        <f t="shared" si="31"/>
        <v>448221.6</v>
      </c>
      <c r="AG242" s="53">
        <f t="shared" si="28"/>
        <v>56451.599999999991</v>
      </c>
      <c r="AH242" s="53">
        <f t="shared" si="29"/>
        <v>504673.19999999995</v>
      </c>
    </row>
    <row r="243" spans="1:34" x14ac:dyDescent="0.25">
      <c r="A243" t="s">
        <v>6208</v>
      </c>
      <c r="B243" t="s">
        <v>6564</v>
      </c>
      <c r="C243" t="s">
        <v>6562</v>
      </c>
      <c r="D243" t="s">
        <v>6567</v>
      </c>
      <c r="E243" t="s">
        <v>7808</v>
      </c>
      <c r="F243" t="s">
        <v>6207</v>
      </c>
      <c r="H243">
        <v>58</v>
      </c>
      <c r="I243">
        <v>19</v>
      </c>
      <c r="J243">
        <v>37</v>
      </c>
      <c r="K243">
        <v>0</v>
      </c>
      <c r="L243">
        <v>2</v>
      </c>
      <c r="M243">
        <v>7</v>
      </c>
      <c r="N243">
        <v>33</v>
      </c>
      <c r="O243">
        <v>0</v>
      </c>
      <c r="P243">
        <v>4</v>
      </c>
      <c r="Q243">
        <v>0</v>
      </c>
      <c r="R243">
        <v>0</v>
      </c>
      <c r="S243">
        <v>4</v>
      </c>
      <c r="T243">
        <v>0</v>
      </c>
      <c r="U243">
        <v>1</v>
      </c>
      <c r="V243">
        <v>14</v>
      </c>
      <c r="W243" s="44">
        <f t="shared" si="24"/>
        <v>37</v>
      </c>
      <c r="X243" s="44">
        <f>IFERROR(VLOOKUP(A243,JR1GOA!A:I,9,FALSE),0)</f>
        <v>0</v>
      </c>
      <c r="Y243" s="44">
        <f>IFERROR(VLOOKUP(A243,JR1GOA!A:J,10,FALSE),0)</f>
        <v>0</v>
      </c>
      <c r="Z243" s="46">
        <f t="shared" si="25"/>
        <v>37</v>
      </c>
      <c r="AA243" s="49">
        <f>_xlfn.IFNA(VLOOKUP(F243,Preisliste!C$1:O$2687,13,FALSE),"fehlt in Preisliste")</f>
        <v>472</v>
      </c>
      <c r="AB243" s="50">
        <f t="shared" si="26"/>
        <v>12.756756756756756</v>
      </c>
      <c r="AD243" s="51">
        <f t="shared" si="30"/>
        <v>125549</v>
      </c>
      <c r="AE243" s="51">
        <f t="shared" si="27"/>
        <v>9403.0499999999993</v>
      </c>
      <c r="AF243" s="52">
        <f t="shared" si="31"/>
        <v>448693.6</v>
      </c>
      <c r="AG243" s="53">
        <f t="shared" si="28"/>
        <v>56418.299999999996</v>
      </c>
      <c r="AH243" s="53">
        <f t="shared" si="29"/>
        <v>505111.89999999997</v>
      </c>
    </row>
    <row r="244" spans="1:34" x14ac:dyDescent="0.25">
      <c r="A244" t="s">
        <v>6810</v>
      </c>
      <c r="B244" t="s">
        <v>6564</v>
      </c>
      <c r="C244" t="s">
        <v>6562</v>
      </c>
      <c r="D244" t="s">
        <v>6567</v>
      </c>
      <c r="E244" t="s">
        <v>6811</v>
      </c>
      <c r="F244" t="s">
        <v>748</v>
      </c>
      <c r="G244" t="s">
        <v>6812</v>
      </c>
      <c r="H244">
        <v>644</v>
      </c>
      <c r="I244">
        <v>288</v>
      </c>
      <c r="J244">
        <v>355</v>
      </c>
      <c r="K244">
        <v>1</v>
      </c>
      <c r="L244">
        <v>90</v>
      </c>
      <c r="M244">
        <v>178</v>
      </c>
      <c r="N244">
        <v>27</v>
      </c>
      <c r="O244">
        <v>57</v>
      </c>
      <c r="P244">
        <v>26</v>
      </c>
      <c r="Q244">
        <v>18</v>
      </c>
      <c r="R244">
        <v>1</v>
      </c>
      <c r="S244">
        <v>81</v>
      </c>
      <c r="T244">
        <v>40</v>
      </c>
      <c r="U244">
        <v>67</v>
      </c>
      <c r="V244">
        <v>138</v>
      </c>
      <c r="W244" s="44">
        <f t="shared" si="24"/>
        <v>355</v>
      </c>
      <c r="X244" s="44">
        <f>IFERROR(VLOOKUP(A244,JR1GOA!A:I,9,FALSE),0)</f>
        <v>11</v>
      </c>
      <c r="Y244" s="44">
        <f>IFERROR(VLOOKUP(A244,JR1GOA!A:J,10,FALSE),0)</f>
        <v>6</v>
      </c>
      <c r="Z244" s="46">
        <f t="shared" si="25"/>
        <v>344</v>
      </c>
      <c r="AA244" s="49">
        <f>_xlfn.IFNA(VLOOKUP(F244,Preisliste!C$1:O$2687,13,FALSE),"fehlt in Preisliste")</f>
        <v>4404</v>
      </c>
      <c r="AB244" s="50">
        <f t="shared" si="26"/>
        <v>12.802325581395349</v>
      </c>
      <c r="AD244" s="51">
        <f t="shared" si="30"/>
        <v>125893</v>
      </c>
      <c r="AE244" s="51">
        <f t="shared" si="27"/>
        <v>9351.4499999999971</v>
      </c>
      <c r="AF244" s="52">
        <f t="shared" si="31"/>
        <v>453097.6</v>
      </c>
      <c r="AG244" s="53">
        <f t="shared" si="28"/>
        <v>56108.699999999983</v>
      </c>
      <c r="AH244" s="53">
        <f t="shared" si="29"/>
        <v>509206.29999999993</v>
      </c>
    </row>
    <row r="245" spans="1:34" x14ac:dyDescent="0.25">
      <c r="A245" t="s">
        <v>5481</v>
      </c>
      <c r="B245" t="s">
        <v>6564</v>
      </c>
      <c r="C245" t="s">
        <v>6562</v>
      </c>
      <c r="D245" t="s">
        <v>6567</v>
      </c>
      <c r="E245" t="s">
        <v>6863</v>
      </c>
      <c r="F245" t="s">
        <v>5480</v>
      </c>
      <c r="H245">
        <v>491</v>
      </c>
      <c r="I245">
        <v>312</v>
      </c>
      <c r="J245">
        <v>179</v>
      </c>
      <c r="K245">
        <v>8</v>
      </c>
      <c r="L245">
        <v>22</v>
      </c>
      <c r="M245">
        <v>5</v>
      </c>
      <c r="N245">
        <v>17</v>
      </c>
      <c r="O245">
        <v>60</v>
      </c>
      <c r="P245">
        <v>41</v>
      </c>
      <c r="Q245">
        <v>57</v>
      </c>
      <c r="R245">
        <v>35</v>
      </c>
      <c r="S245">
        <v>27</v>
      </c>
      <c r="T245">
        <v>41</v>
      </c>
      <c r="U245">
        <v>75</v>
      </c>
      <c r="V245">
        <v>44</v>
      </c>
      <c r="W245" s="44">
        <f t="shared" si="24"/>
        <v>312</v>
      </c>
      <c r="X245" s="44">
        <f>IFERROR(VLOOKUP(A245,JR1GOA!A:I,9,FALSE),0)</f>
        <v>19</v>
      </c>
      <c r="Y245" s="44">
        <f>IFERROR(VLOOKUP(A245,JR1GOA!A:J,10,FALSE),0)</f>
        <v>17</v>
      </c>
      <c r="Z245" s="46">
        <f t="shared" si="25"/>
        <v>293</v>
      </c>
      <c r="AA245" s="49">
        <f>_xlfn.IFNA(VLOOKUP(F245,Preisliste!C$1:O$2687,13,FALSE),"fehlt in Preisliste")</f>
        <v>3776</v>
      </c>
      <c r="AB245" s="50">
        <f t="shared" si="26"/>
        <v>12.887372013651877</v>
      </c>
      <c r="AD245" s="51">
        <f t="shared" si="30"/>
        <v>126186</v>
      </c>
      <c r="AE245" s="51">
        <f t="shared" si="27"/>
        <v>9307.5</v>
      </c>
      <c r="AF245" s="52">
        <f t="shared" si="31"/>
        <v>456873.6</v>
      </c>
      <c r="AG245" s="53">
        <f t="shared" si="28"/>
        <v>55845</v>
      </c>
      <c r="AH245" s="53">
        <f t="shared" si="29"/>
        <v>512718.6</v>
      </c>
    </row>
    <row r="246" spans="1:34" x14ac:dyDescent="0.25">
      <c r="A246" t="s">
        <v>185</v>
      </c>
      <c r="B246" t="s">
        <v>6564</v>
      </c>
      <c r="C246" t="s">
        <v>6562</v>
      </c>
      <c r="D246" t="s">
        <v>6567</v>
      </c>
      <c r="E246" t="s">
        <v>7159</v>
      </c>
      <c r="F246" t="s">
        <v>184</v>
      </c>
      <c r="G246" t="s">
        <v>7160</v>
      </c>
      <c r="H246">
        <v>165</v>
      </c>
      <c r="I246">
        <v>95</v>
      </c>
      <c r="J246">
        <v>69</v>
      </c>
      <c r="K246">
        <v>7</v>
      </c>
      <c r="L246">
        <v>3</v>
      </c>
      <c r="M246">
        <v>8</v>
      </c>
      <c r="N246">
        <v>11</v>
      </c>
      <c r="O246">
        <v>25</v>
      </c>
      <c r="P246">
        <v>77</v>
      </c>
      <c r="Q246">
        <v>2</v>
      </c>
      <c r="R246">
        <v>26</v>
      </c>
      <c r="S246">
        <v>15</v>
      </c>
      <c r="T246">
        <v>16</v>
      </c>
      <c r="U246">
        <v>2</v>
      </c>
      <c r="V246">
        <v>0</v>
      </c>
      <c r="W246" s="44">
        <f t="shared" si="24"/>
        <v>95</v>
      </c>
      <c r="X246" s="44">
        <f>IFERROR(VLOOKUP(A246,JR1GOA!A:I,9,FALSE),0)</f>
        <v>0</v>
      </c>
      <c r="Y246" s="44">
        <f>IFERROR(VLOOKUP(A246,JR1GOA!A:J,10,FALSE),0)</f>
        <v>0</v>
      </c>
      <c r="Z246" s="46">
        <f t="shared" si="25"/>
        <v>95</v>
      </c>
      <c r="AA246" s="49">
        <f>_xlfn.IFNA(VLOOKUP(F246,Preisliste!C$1:O$2687,13,FALSE),"fehlt in Preisliste")</f>
        <v>1236</v>
      </c>
      <c r="AB246" s="50">
        <f t="shared" si="26"/>
        <v>13.010526315789473</v>
      </c>
      <c r="AD246" s="51">
        <f t="shared" si="30"/>
        <v>126281</v>
      </c>
      <c r="AE246" s="51">
        <f t="shared" si="27"/>
        <v>9293.25</v>
      </c>
      <c r="AF246" s="52">
        <f t="shared" si="31"/>
        <v>458109.6</v>
      </c>
      <c r="AG246" s="53">
        <f t="shared" si="28"/>
        <v>55759.5</v>
      </c>
      <c r="AH246" s="53">
        <f t="shared" si="29"/>
        <v>513869.1</v>
      </c>
    </row>
    <row r="247" spans="1:34" x14ac:dyDescent="0.25">
      <c r="A247" t="s">
        <v>4635</v>
      </c>
      <c r="B247" t="s">
        <v>6564</v>
      </c>
      <c r="C247" t="s">
        <v>6562</v>
      </c>
      <c r="D247" t="s">
        <v>6567</v>
      </c>
      <c r="E247" t="s">
        <v>6898</v>
      </c>
      <c r="F247" t="s">
        <v>4634</v>
      </c>
      <c r="G247" t="s">
        <v>6899</v>
      </c>
      <c r="H247">
        <v>330</v>
      </c>
      <c r="I247">
        <v>244</v>
      </c>
      <c r="J247">
        <v>85</v>
      </c>
      <c r="K247">
        <v>189</v>
      </c>
      <c r="L247">
        <v>9</v>
      </c>
      <c r="M247">
        <v>3</v>
      </c>
      <c r="N247">
        <v>24</v>
      </c>
      <c r="O247">
        <v>1</v>
      </c>
      <c r="P247">
        <v>3</v>
      </c>
      <c r="Q247">
        <v>3</v>
      </c>
      <c r="R247">
        <v>27</v>
      </c>
      <c r="S247">
        <v>19</v>
      </c>
      <c r="T247">
        <v>3</v>
      </c>
      <c r="U247">
        <v>65</v>
      </c>
      <c r="V247">
        <v>43</v>
      </c>
      <c r="W247" s="44">
        <f t="shared" si="24"/>
        <v>244</v>
      </c>
      <c r="X247" s="44">
        <f>IFERROR(VLOOKUP(A247,JR1GOA!A:I,9,FALSE),0)</f>
        <v>14</v>
      </c>
      <c r="Y247" s="44">
        <f>IFERROR(VLOOKUP(A247,JR1GOA!A:J,10,FALSE),0)</f>
        <v>5</v>
      </c>
      <c r="Z247" s="46">
        <f t="shared" si="25"/>
        <v>230</v>
      </c>
      <c r="AA247" s="49">
        <f>_xlfn.IFNA(VLOOKUP(F247,Preisliste!C$1:O$2687,13,FALSE),"fehlt in Preisliste")</f>
        <v>2996</v>
      </c>
      <c r="AB247" s="50">
        <f t="shared" si="26"/>
        <v>13.026086956521739</v>
      </c>
      <c r="AD247" s="51">
        <f t="shared" si="30"/>
        <v>126511</v>
      </c>
      <c r="AE247" s="51">
        <f t="shared" si="27"/>
        <v>9258.75</v>
      </c>
      <c r="AF247" s="52">
        <f t="shared" si="31"/>
        <v>461105.6</v>
      </c>
      <c r="AG247" s="53">
        <f t="shared" si="28"/>
        <v>55552.5</v>
      </c>
      <c r="AH247" s="53">
        <f t="shared" si="29"/>
        <v>516658.1</v>
      </c>
    </row>
    <row r="248" spans="1:34" x14ac:dyDescent="0.25">
      <c r="A248" t="s">
        <v>3806</v>
      </c>
      <c r="B248" t="s">
        <v>6564</v>
      </c>
      <c r="C248" t="s">
        <v>6562</v>
      </c>
      <c r="D248" t="s">
        <v>6567</v>
      </c>
      <c r="E248" t="s">
        <v>7933</v>
      </c>
      <c r="F248" t="s">
        <v>3805</v>
      </c>
      <c r="G248" t="s">
        <v>7934</v>
      </c>
      <c r="H248">
        <v>34</v>
      </c>
      <c r="I248">
        <v>34</v>
      </c>
      <c r="J248">
        <v>0</v>
      </c>
      <c r="K248">
        <v>0</v>
      </c>
      <c r="L248">
        <v>0</v>
      </c>
      <c r="M248">
        <v>0</v>
      </c>
      <c r="N248">
        <v>0</v>
      </c>
      <c r="O248">
        <v>0</v>
      </c>
      <c r="P248">
        <v>0</v>
      </c>
      <c r="Q248">
        <v>0</v>
      </c>
      <c r="R248">
        <v>50</v>
      </c>
      <c r="S248">
        <v>0</v>
      </c>
      <c r="T248">
        <v>1</v>
      </c>
      <c r="U248">
        <v>0</v>
      </c>
      <c r="V248">
        <v>0</v>
      </c>
      <c r="W248" s="44">
        <f t="shared" si="24"/>
        <v>34</v>
      </c>
      <c r="X248" s="44">
        <f>IFERROR(VLOOKUP(A248,JR1GOA!A:I,9,FALSE),0)</f>
        <v>0</v>
      </c>
      <c r="Y248" s="44">
        <f>IFERROR(VLOOKUP(A248,JR1GOA!A:J,10,FALSE),0)</f>
        <v>0</v>
      </c>
      <c r="Z248" s="46">
        <f t="shared" si="25"/>
        <v>34</v>
      </c>
      <c r="AA248" s="49">
        <f>_xlfn.IFNA(VLOOKUP(F248,Preisliste!C$1:O$2687,13,FALSE),"fehlt in Preisliste")</f>
        <v>445</v>
      </c>
      <c r="AB248" s="50">
        <f t="shared" si="26"/>
        <v>13.088235294117647</v>
      </c>
      <c r="AD248" s="51">
        <f t="shared" si="30"/>
        <v>126545</v>
      </c>
      <c r="AE248" s="51">
        <f t="shared" si="27"/>
        <v>9253.6499999999978</v>
      </c>
      <c r="AF248" s="52">
        <f t="shared" si="31"/>
        <v>461550.6</v>
      </c>
      <c r="AG248" s="53">
        <f t="shared" si="28"/>
        <v>55521.899999999987</v>
      </c>
      <c r="AH248" s="53">
        <f t="shared" si="29"/>
        <v>517072.49999999994</v>
      </c>
    </row>
    <row r="249" spans="1:34" x14ac:dyDescent="0.25">
      <c r="A249" t="s">
        <v>3286</v>
      </c>
      <c r="B249" t="s">
        <v>6564</v>
      </c>
      <c r="C249" t="s">
        <v>6562</v>
      </c>
      <c r="D249" t="s">
        <v>6567</v>
      </c>
      <c r="E249" t="s">
        <v>7155</v>
      </c>
      <c r="F249" t="s">
        <v>3285</v>
      </c>
      <c r="G249" t="s">
        <v>7156</v>
      </c>
      <c r="H249">
        <v>230</v>
      </c>
      <c r="I249">
        <v>144</v>
      </c>
      <c r="J249">
        <v>86</v>
      </c>
      <c r="K249">
        <v>1</v>
      </c>
      <c r="L249">
        <v>12</v>
      </c>
      <c r="M249">
        <v>28</v>
      </c>
      <c r="N249">
        <v>28</v>
      </c>
      <c r="O249">
        <v>11</v>
      </c>
      <c r="P249">
        <v>10</v>
      </c>
      <c r="Q249">
        <v>6</v>
      </c>
      <c r="R249">
        <v>20</v>
      </c>
      <c r="S249">
        <v>20</v>
      </c>
      <c r="T249">
        <v>8</v>
      </c>
      <c r="U249">
        <v>3</v>
      </c>
      <c r="V249">
        <v>52</v>
      </c>
      <c r="W249" s="44">
        <f t="shared" si="24"/>
        <v>144</v>
      </c>
      <c r="X249" s="44">
        <f>IFERROR(VLOOKUP(A249,JR1GOA!A:I,9,FALSE),0)</f>
        <v>0</v>
      </c>
      <c r="Y249" s="44">
        <f>IFERROR(VLOOKUP(A249,JR1GOA!A:J,10,FALSE),0)</f>
        <v>0</v>
      </c>
      <c r="Z249" s="46">
        <f t="shared" si="25"/>
        <v>144</v>
      </c>
      <c r="AA249" s="49">
        <f>_xlfn.IFNA(VLOOKUP(F249,Preisliste!C$1:O$2687,13,FALSE),"fehlt in Preisliste")</f>
        <v>1889</v>
      </c>
      <c r="AB249" s="50">
        <f t="shared" si="26"/>
        <v>13.118055555555555</v>
      </c>
      <c r="AD249" s="51">
        <f t="shared" si="30"/>
        <v>126689</v>
      </c>
      <c r="AE249" s="51">
        <f t="shared" si="27"/>
        <v>9232.0499999999993</v>
      </c>
      <c r="AF249" s="52">
        <f t="shared" si="31"/>
        <v>463439.6</v>
      </c>
      <c r="AG249" s="53">
        <f t="shared" si="28"/>
        <v>55392.299999999996</v>
      </c>
      <c r="AH249" s="53">
        <f t="shared" si="29"/>
        <v>518831.89999999997</v>
      </c>
    </row>
    <row r="250" spans="1:34" x14ac:dyDescent="0.25">
      <c r="A250" t="s">
        <v>2228</v>
      </c>
      <c r="B250" t="s">
        <v>6564</v>
      </c>
      <c r="C250" t="s">
        <v>6562</v>
      </c>
      <c r="D250" t="s">
        <v>6567</v>
      </c>
      <c r="E250" t="s">
        <v>7048</v>
      </c>
      <c r="F250" t="s">
        <v>2227</v>
      </c>
      <c r="G250" t="s">
        <v>7049</v>
      </c>
      <c r="H250">
        <v>262</v>
      </c>
      <c r="I250">
        <v>116</v>
      </c>
      <c r="J250">
        <v>144</v>
      </c>
      <c r="K250">
        <v>1</v>
      </c>
      <c r="L250">
        <v>28</v>
      </c>
      <c r="M250">
        <v>1</v>
      </c>
      <c r="N250">
        <v>3</v>
      </c>
      <c r="O250">
        <v>23</v>
      </c>
      <c r="P250">
        <v>68</v>
      </c>
      <c r="Q250">
        <v>28</v>
      </c>
      <c r="R250">
        <v>1</v>
      </c>
      <c r="S250">
        <v>11</v>
      </c>
      <c r="T250">
        <v>16</v>
      </c>
      <c r="U250">
        <v>111</v>
      </c>
      <c r="V250">
        <v>36</v>
      </c>
      <c r="W250" s="44">
        <f t="shared" si="24"/>
        <v>144</v>
      </c>
      <c r="X250" s="44">
        <f>IFERROR(VLOOKUP(A250,JR1GOA!A:I,9,FALSE),0)</f>
        <v>0</v>
      </c>
      <c r="Y250" s="44">
        <f>IFERROR(VLOOKUP(A250,JR1GOA!A:J,10,FALSE),0)</f>
        <v>0</v>
      </c>
      <c r="Z250" s="46">
        <f t="shared" si="25"/>
        <v>144</v>
      </c>
      <c r="AA250" s="49">
        <f>_xlfn.IFNA(VLOOKUP(F250,Preisliste!C$1:O$2687,13,FALSE),"fehlt in Preisliste")</f>
        <v>1892</v>
      </c>
      <c r="AB250" s="50">
        <f t="shared" si="26"/>
        <v>13.138888888888889</v>
      </c>
      <c r="AD250" s="51">
        <f t="shared" si="30"/>
        <v>126833</v>
      </c>
      <c r="AE250" s="51">
        <f t="shared" si="27"/>
        <v>9210.4499999999971</v>
      </c>
      <c r="AF250" s="52">
        <f t="shared" si="31"/>
        <v>465331.6</v>
      </c>
      <c r="AG250" s="53">
        <f t="shared" si="28"/>
        <v>55262.699999999983</v>
      </c>
      <c r="AH250" s="53">
        <f t="shared" si="29"/>
        <v>520594.29999999993</v>
      </c>
    </row>
    <row r="251" spans="1:34" x14ac:dyDescent="0.25">
      <c r="A251" t="s">
        <v>1269</v>
      </c>
      <c r="B251" t="s">
        <v>6564</v>
      </c>
      <c r="C251" t="s">
        <v>6562</v>
      </c>
      <c r="D251" t="s">
        <v>6567</v>
      </c>
      <c r="E251" t="s">
        <v>8180</v>
      </c>
      <c r="F251" t="s">
        <v>1268</v>
      </c>
      <c r="H251">
        <v>23</v>
      </c>
      <c r="I251">
        <v>17</v>
      </c>
      <c r="J251">
        <v>5</v>
      </c>
      <c r="K251">
        <v>1</v>
      </c>
      <c r="L251">
        <v>0</v>
      </c>
      <c r="M251">
        <v>1</v>
      </c>
      <c r="N251">
        <v>0</v>
      </c>
      <c r="O251">
        <v>0</v>
      </c>
      <c r="P251">
        <v>0</v>
      </c>
      <c r="Q251">
        <v>0</v>
      </c>
      <c r="R251">
        <v>0</v>
      </c>
      <c r="S251">
        <v>2</v>
      </c>
      <c r="T251">
        <v>1</v>
      </c>
      <c r="U251">
        <v>1</v>
      </c>
      <c r="V251">
        <v>0</v>
      </c>
      <c r="W251" s="44">
        <f t="shared" si="24"/>
        <v>17</v>
      </c>
      <c r="X251" s="44">
        <f>IFERROR(VLOOKUP(A251,JR1GOA!A:I,9,FALSE),0)</f>
        <v>0</v>
      </c>
      <c r="Y251" s="44">
        <f>IFERROR(VLOOKUP(A251,JR1GOA!A:J,10,FALSE),0)</f>
        <v>0</v>
      </c>
      <c r="Z251" s="46">
        <f t="shared" si="25"/>
        <v>17</v>
      </c>
      <c r="AA251" s="49">
        <f>_xlfn.IFNA(VLOOKUP(F251,Preisliste!C$1:O$2687,13,FALSE),"fehlt in Preisliste")</f>
        <v>224</v>
      </c>
      <c r="AB251" s="50">
        <f t="shared" si="26"/>
        <v>13.176470588235293</v>
      </c>
      <c r="AD251" s="51">
        <f t="shared" si="30"/>
        <v>126850</v>
      </c>
      <c r="AE251" s="51">
        <f t="shared" si="27"/>
        <v>9207.8999999999978</v>
      </c>
      <c r="AF251" s="52">
        <f t="shared" si="31"/>
        <v>465555.6</v>
      </c>
      <c r="AG251" s="53">
        <f t="shared" si="28"/>
        <v>55247.399999999987</v>
      </c>
      <c r="AH251" s="53">
        <f t="shared" si="29"/>
        <v>520802.99999999994</v>
      </c>
    </row>
    <row r="252" spans="1:34" x14ac:dyDescent="0.25">
      <c r="A252" t="s">
        <v>4258</v>
      </c>
      <c r="B252" t="s">
        <v>6564</v>
      </c>
      <c r="C252" t="s">
        <v>6562</v>
      </c>
      <c r="D252" t="s">
        <v>6567</v>
      </c>
      <c r="E252" t="s">
        <v>7778</v>
      </c>
      <c r="F252" t="s">
        <v>4257</v>
      </c>
      <c r="G252" t="s">
        <v>7779</v>
      </c>
      <c r="H252">
        <v>47</v>
      </c>
      <c r="I252">
        <v>43</v>
      </c>
      <c r="J252">
        <v>4</v>
      </c>
      <c r="K252">
        <v>0</v>
      </c>
      <c r="L252">
        <v>0</v>
      </c>
      <c r="M252">
        <v>1</v>
      </c>
      <c r="N252">
        <v>0</v>
      </c>
      <c r="O252">
        <v>0</v>
      </c>
      <c r="P252">
        <v>0</v>
      </c>
      <c r="Q252">
        <v>12</v>
      </c>
      <c r="R252">
        <v>2</v>
      </c>
      <c r="S252">
        <v>1</v>
      </c>
      <c r="T252">
        <v>1</v>
      </c>
      <c r="U252">
        <v>6</v>
      </c>
      <c r="V252">
        <v>11</v>
      </c>
      <c r="W252" s="44">
        <f t="shared" si="24"/>
        <v>43</v>
      </c>
      <c r="X252" s="44">
        <f>IFERROR(VLOOKUP(A252,JR1GOA!A:I,9,FALSE),0)</f>
        <v>0</v>
      </c>
      <c r="Y252" s="44">
        <f>IFERROR(VLOOKUP(A252,JR1GOA!A:J,10,FALSE),0)</f>
        <v>0</v>
      </c>
      <c r="Z252" s="46">
        <f t="shared" si="25"/>
        <v>43</v>
      </c>
      <c r="AA252" s="49">
        <f>_xlfn.IFNA(VLOOKUP(F252,Preisliste!C$1:O$2687,13,FALSE),"fehlt in Preisliste")</f>
        <v>567</v>
      </c>
      <c r="AB252" s="50">
        <f t="shared" si="26"/>
        <v>13.186046511627907</v>
      </c>
      <c r="AD252" s="51">
        <f t="shared" si="30"/>
        <v>126893</v>
      </c>
      <c r="AE252" s="51">
        <f t="shared" si="27"/>
        <v>9201.4499999999971</v>
      </c>
      <c r="AF252" s="52">
        <f t="shared" si="31"/>
        <v>466122.6</v>
      </c>
      <c r="AG252" s="53">
        <f t="shared" si="28"/>
        <v>55208.699999999983</v>
      </c>
      <c r="AH252" s="53">
        <f t="shared" si="29"/>
        <v>521331.29999999993</v>
      </c>
    </row>
    <row r="253" spans="1:34" x14ac:dyDescent="0.25">
      <c r="A253" t="s">
        <v>6729</v>
      </c>
      <c r="B253" t="s">
        <v>6564</v>
      </c>
      <c r="C253" t="s">
        <v>6562</v>
      </c>
      <c r="D253" t="s">
        <v>6567</v>
      </c>
      <c r="E253" t="s">
        <v>6730</v>
      </c>
      <c r="F253" t="s">
        <v>752</v>
      </c>
      <c r="G253" t="s">
        <v>6731</v>
      </c>
      <c r="H253">
        <v>799</v>
      </c>
      <c r="I253">
        <v>532</v>
      </c>
      <c r="J253">
        <v>266</v>
      </c>
      <c r="K253">
        <v>20</v>
      </c>
      <c r="L253">
        <v>55</v>
      </c>
      <c r="M253">
        <v>85</v>
      </c>
      <c r="N253">
        <v>46</v>
      </c>
      <c r="O253">
        <v>36</v>
      </c>
      <c r="P253">
        <v>27</v>
      </c>
      <c r="Q253">
        <v>104</v>
      </c>
      <c r="R253">
        <v>39</v>
      </c>
      <c r="S253">
        <v>5</v>
      </c>
      <c r="T253">
        <v>93</v>
      </c>
      <c r="U253">
        <v>235</v>
      </c>
      <c r="V253">
        <v>63</v>
      </c>
      <c r="W253" s="44">
        <f t="shared" si="24"/>
        <v>532</v>
      </c>
      <c r="X253" s="44">
        <f>IFERROR(VLOOKUP(A253,JR1GOA!A:I,9,FALSE),0)</f>
        <v>48</v>
      </c>
      <c r="Y253" s="44">
        <f>IFERROR(VLOOKUP(A253,JR1GOA!A:J,10,FALSE),0)</f>
        <v>16</v>
      </c>
      <c r="Z253" s="46">
        <f t="shared" si="25"/>
        <v>484</v>
      </c>
      <c r="AA253" s="49">
        <f>_xlfn.IFNA(VLOOKUP(F253,Preisliste!C$1:O$2687,13,FALSE),"fehlt in Preisliste")</f>
        <v>6405</v>
      </c>
      <c r="AB253" s="50">
        <f t="shared" si="26"/>
        <v>13.233471074380166</v>
      </c>
      <c r="AD253" s="51">
        <f t="shared" si="30"/>
        <v>127377</v>
      </c>
      <c r="AE253" s="51">
        <f t="shared" si="27"/>
        <v>9128.8499999999985</v>
      </c>
      <c r="AF253" s="52">
        <f t="shared" si="31"/>
        <v>472527.6</v>
      </c>
      <c r="AG253" s="53">
        <f t="shared" si="28"/>
        <v>54773.099999999991</v>
      </c>
      <c r="AH253" s="53">
        <f t="shared" si="29"/>
        <v>527300.69999999995</v>
      </c>
    </row>
    <row r="254" spans="1:34" x14ac:dyDescent="0.25">
      <c r="A254" t="s">
        <v>4307</v>
      </c>
      <c r="B254" t="s">
        <v>6564</v>
      </c>
      <c r="C254" t="s">
        <v>6562</v>
      </c>
      <c r="D254" t="s">
        <v>6567</v>
      </c>
      <c r="E254" t="s">
        <v>7399</v>
      </c>
      <c r="F254" t="s">
        <v>4306</v>
      </c>
      <c r="H254">
        <v>92</v>
      </c>
      <c r="I254">
        <v>44</v>
      </c>
      <c r="J254">
        <v>47</v>
      </c>
      <c r="K254">
        <v>2</v>
      </c>
      <c r="L254">
        <v>0</v>
      </c>
      <c r="M254">
        <v>9</v>
      </c>
      <c r="N254">
        <v>0</v>
      </c>
      <c r="O254">
        <v>9</v>
      </c>
      <c r="P254">
        <v>32</v>
      </c>
      <c r="Q254">
        <v>11</v>
      </c>
      <c r="R254">
        <v>0</v>
      </c>
      <c r="S254">
        <v>1</v>
      </c>
      <c r="T254">
        <v>19</v>
      </c>
      <c r="U254">
        <v>28</v>
      </c>
      <c r="V254">
        <v>0</v>
      </c>
      <c r="W254" s="44">
        <f t="shared" si="24"/>
        <v>47</v>
      </c>
      <c r="X254" s="44">
        <f>IFERROR(VLOOKUP(A254,JR1GOA!A:I,9,FALSE),0)</f>
        <v>5</v>
      </c>
      <c r="Y254" s="44">
        <f>IFERROR(VLOOKUP(A254,JR1GOA!A:J,10,FALSE),0)</f>
        <v>5</v>
      </c>
      <c r="Z254" s="46">
        <f t="shared" si="25"/>
        <v>42</v>
      </c>
      <c r="AA254" s="49">
        <f>_xlfn.IFNA(VLOOKUP(F254,Preisliste!C$1:O$2687,13,FALSE),"fehlt in Preisliste")</f>
        <v>556</v>
      </c>
      <c r="AB254" s="50">
        <f t="shared" si="26"/>
        <v>13.238095238095237</v>
      </c>
      <c r="AD254" s="51">
        <f t="shared" si="30"/>
        <v>127419</v>
      </c>
      <c r="AE254" s="51">
        <f t="shared" si="27"/>
        <v>9122.5499999999993</v>
      </c>
      <c r="AF254" s="52">
        <f t="shared" si="31"/>
        <v>473083.6</v>
      </c>
      <c r="AG254" s="53">
        <f t="shared" si="28"/>
        <v>54735.299999999996</v>
      </c>
      <c r="AH254" s="53">
        <f t="shared" si="29"/>
        <v>527818.9</v>
      </c>
    </row>
    <row r="255" spans="1:34" x14ac:dyDescent="0.25">
      <c r="A255" t="s">
        <v>3479</v>
      </c>
      <c r="B255" t="s">
        <v>6564</v>
      </c>
      <c r="C255" t="s">
        <v>6562</v>
      </c>
      <c r="D255" t="s">
        <v>6567</v>
      </c>
      <c r="E255" t="s">
        <v>6878</v>
      </c>
      <c r="F255" t="s">
        <v>3478</v>
      </c>
      <c r="G255" t="s">
        <v>6879</v>
      </c>
      <c r="H255">
        <v>388</v>
      </c>
      <c r="I255">
        <v>263</v>
      </c>
      <c r="J255">
        <v>125</v>
      </c>
      <c r="K255">
        <v>25</v>
      </c>
      <c r="L255">
        <v>16</v>
      </c>
      <c r="M255">
        <v>89</v>
      </c>
      <c r="N255">
        <v>57</v>
      </c>
      <c r="O255">
        <v>37</v>
      </c>
      <c r="P255">
        <v>2</v>
      </c>
      <c r="Q255">
        <v>59</v>
      </c>
      <c r="R255">
        <v>20</v>
      </c>
      <c r="S255">
        <v>20</v>
      </c>
      <c r="T255">
        <v>40</v>
      </c>
      <c r="U255">
        <v>19</v>
      </c>
      <c r="V255">
        <v>5</v>
      </c>
      <c r="W255" s="44">
        <f t="shared" si="24"/>
        <v>263</v>
      </c>
      <c r="X255" s="44">
        <f>IFERROR(VLOOKUP(A255,JR1GOA!A:I,9,FALSE),0)</f>
        <v>8</v>
      </c>
      <c r="Y255" s="44">
        <f>IFERROR(VLOOKUP(A255,JR1GOA!A:J,10,FALSE),0)</f>
        <v>5</v>
      </c>
      <c r="Z255" s="46">
        <f t="shared" si="25"/>
        <v>255</v>
      </c>
      <c r="AA255" s="49">
        <f>_xlfn.IFNA(VLOOKUP(F255,Preisliste!C$1:O$2687,13,FALSE),"fehlt in Preisliste")</f>
        <v>3385</v>
      </c>
      <c r="AB255" s="50">
        <f t="shared" si="26"/>
        <v>13.274509803921569</v>
      </c>
      <c r="AD255" s="51">
        <f t="shared" si="30"/>
        <v>127674</v>
      </c>
      <c r="AE255" s="51">
        <f t="shared" si="27"/>
        <v>9084.2999999999993</v>
      </c>
      <c r="AF255" s="52">
        <f t="shared" si="31"/>
        <v>476468.6</v>
      </c>
      <c r="AG255" s="53">
        <f t="shared" si="28"/>
        <v>54505.799999999996</v>
      </c>
      <c r="AH255" s="53">
        <f t="shared" si="29"/>
        <v>530974.4</v>
      </c>
    </row>
    <row r="256" spans="1:34" x14ac:dyDescent="0.25">
      <c r="A256" t="s">
        <v>4883</v>
      </c>
      <c r="B256" t="s">
        <v>6564</v>
      </c>
      <c r="C256" t="s">
        <v>6562</v>
      </c>
      <c r="D256" t="s">
        <v>6567</v>
      </c>
      <c r="E256" t="s">
        <v>7026</v>
      </c>
      <c r="F256" t="s">
        <v>4882</v>
      </c>
      <c r="H256">
        <v>274</v>
      </c>
      <c r="I256">
        <v>188</v>
      </c>
      <c r="J256">
        <v>86</v>
      </c>
      <c r="K256">
        <v>12</v>
      </c>
      <c r="L256">
        <v>4</v>
      </c>
      <c r="M256">
        <v>0</v>
      </c>
      <c r="N256">
        <v>8</v>
      </c>
      <c r="O256">
        <v>23</v>
      </c>
      <c r="P256">
        <v>21</v>
      </c>
      <c r="Q256">
        <v>56</v>
      </c>
      <c r="R256">
        <v>64</v>
      </c>
      <c r="S256">
        <v>38</v>
      </c>
      <c r="T256">
        <v>10</v>
      </c>
      <c r="U256">
        <v>11</v>
      </c>
      <c r="V256">
        <v>22</v>
      </c>
      <c r="W256" s="44">
        <f t="shared" si="24"/>
        <v>188</v>
      </c>
      <c r="X256" s="44">
        <f>IFERROR(VLOOKUP(A256,JR1GOA!A:I,9,FALSE),0)</f>
        <v>0</v>
      </c>
      <c r="Y256" s="44">
        <f>IFERROR(VLOOKUP(A256,JR1GOA!A:J,10,FALSE),0)</f>
        <v>0</v>
      </c>
      <c r="Z256" s="46">
        <f t="shared" si="25"/>
        <v>188</v>
      </c>
      <c r="AA256" s="49">
        <f>_xlfn.IFNA(VLOOKUP(F256,Preisliste!C$1:O$2687,13,FALSE),"fehlt in Preisliste")</f>
        <v>2497</v>
      </c>
      <c r="AB256" s="50">
        <f t="shared" si="26"/>
        <v>13.281914893617021</v>
      </c>
      <c r="AD256" s="51">
        <f t="shared" si="30"/>
        <v>127862</v>
      </c>
      <c r="AE256" s="51">
        <f t="shared" si="27"/>
        <v>9056.0999999999985</v>
      </c>
      <c r="AF256" s="52">
        <f t="shared" si="31"/>
        <v>478965.6</v>
      </c>
      <c r="AG256" s="53">
        <f t="shared" si="28"/>
        <v>54336.599999999991</v>
      </c>
      <c r="AH256" s="53">
        <f t="shared" si="29"/>
        <v>533302.19999999995</v>
      </c>
    </row>
    <row r="257" spans="1:34" x14ac:dyDescent="0.25">
      <c r="A257" t="s">
        <v>2438</v>
      </c>
      <c r="B257" t="s">
        <v>6564</v>
      </c>
      <c r="C257" t="s">
        <v>6562</v>
      </c>
      <c r="D257" t="s">
        <v>6567</v>
      </c>
      <c r="E257" t="s">
        <v>6755</v>
      </c>
      <c r="F257" t="s">
        <v>2437</v>
      </c>
      <c r="H257">
        <v>685</v>
      </c>
      <c r="I257">
        <v>458</v>
      </c>
      <c r="J257">
        <v>225</v>
      </c>
      <c r="K257">
        <v>16</v>
      </c>
      <c r="L257">
        <v>3</v>
      </c>
      <c r="M257">
        <v>53</v>
      </c>
      <c r="N257">
        <v>10</v>
      </c>
      <c r="O257">
        <v>22</v>
      </c>
      <c r="P257">
        <v>124</v>
      </c>
      <c r="Q257">
        <v>23</v>
      </c>
      <c r="R257">
        <v>5</v>
      </c>
      <c r="S257">
        <v>163</v>
      </c>
      <c r="T257">
        <v>27</v>
      </c>
      <c r="U257">
        <v>221</v>
      </c>
      <c r="V257">
        <v>95</v>
      </c>
      <c r="W257" s="44">
        <f t="shared" si="24"/>
        <v>458</v>
      </c>
      <c r="X257" s="44">
        <f>IFERROR(VLOOKUP(A257,JR1GOA!A:I,9,FALSE),0)</f>
        <v>17</v>
      </c>
      <c r="Y257" s="44">
        <f>IFERROR(VLOOKUP(A257,JR1GOA!A:J,10,FALSE),0)</f>
        <v>6</v>
      </c>
      <c r="Z257" s="46">
        <f t="shared" si="25"/>
        <v>441</v>
      </c>
      <c r="AA257" s="49">
        <f>_xlfn.IFNA(VLOOKUP(F257,Preisliste!C$1:O$2687,13,FALSE),"fehlt in Preisliste")</f>
        <v>5878</v>
      </c>
      <c r="AB257" s="50">
        <f t="shared" si="26"/>
        <v>13.328798185941043</v>
      </c>
      <c r="AD257" s="51">
        <f t="shared" si="30"/>
        <v>128303</v>
      </c>
      <c r="AE257" s="51">
        <f t="shared" si="27"/>
        <v>8989.9499999999971</v>
      </c>
      <c r="AF257" s="52">
        <f t="shared" si="31"/>
        <v>484843.6</v>
      </c>
      <c r="AG257" s="53">
        <f t="shared" si="28"/>
        <v>53939.699999999983</v>
      </c>
      <c r="AH257" s="53">
        <f t="shared" si="29"/>
        <v>538783.29999999993</v>
      </c>
    </row>
    <row r="258" spans="1:34" x14ac:dyDescent="0.25">
      <c r="A258" t="s">
        <v>5004</v>
      </c>
      <c r="B258" t="s">
        <v>6564</v>
      </c>
      <c r="C258" t="s">
        <v>6562</v>
      </c>
      <c r="D258" t="s">
        <v>6567</v>
      </c>
      <c r="E258" t="s">
        <v>9040</v>
      </c>
      <c r="F258" t="s">
        <v>5003</v>
      </c>
      <c r="G258" t="s">
        <v>9041</v>
      </c>
      <c r="H258">
        <v>32</v>
      </c>
      <c r="I258">
        <v>21</v>
      </c>
      <c r="J258">
        <v>11</v>
      </c>
      <c r="K258">
        <v>19</v>
      </c>
      <c r="L258">
        <v>0</v>
      </c>
      <c r="M258">
        <v>0</v>
      </c>
      <c r="N258">
        <v>0</v>
      </c>
      <c r="O258">
        <v>5</v>
      </c>
      <c r="P258">
        <v>1</v>
      </c>
      <c r="Q258">
        <v>2</v>
      </c>
      <c r="R258">
        <v>0</v>
      </c>
      <c r="S258">
        <v>0</v>
      </c>
      <c r="T258">
        <v>0</v>
      </c>
      <c r="U258">
        <v>0</v>
      </c>
      <c r="V258">
        <v>0</v>
      </c>
      <c r="W258" s="44">
        <f t="shared" si="24"/>
        <v>21</v>
      </c>
      <c r="X258" s="44">
        <f>IFERROR(VLOOKUP(A258,JR1GOA!A:I,9,FALSE),0)</f>
        <v>0</v>
      </c>
      <c r="Y258" s="44">
        <f>IFERROR(VLOOKUP(A258,JR1GOA!A:J,10,FALSE),0)</f>
        <v>0</v>
      </c>
      <c r="Z258" s="46">
        <f t="shared" si="25"/>
        <v>21</v>
      </c>
      <c r="AA258" s="49">
        <f>_xlfn.IFNA(VLOOKUP(F258,Preisliste!C$1:O$2687,13,FALSE),"fehlt in Preisliste")</f>
        <v>280</v>
      </c>
      <c r="AB258" s="50">
        <f t="shared" si="26"/>
        <v>13.333333333333334</v>
      </c>
      <c r="AD258" s="51">
        <f t="shared" si="30"/>
        <v>128324</v>
      </c>
      <c r="AE258" s="51">
        <f t="shared" si="27"/>
        <v>8986.7999999999993</v>
      </c>
      <c r="AF258" s="52">
        <f t="shared" si="31"/>
        <v>485123.6</v>
      </c>
      <c r="AG258" s="53">
        <f t="shared" si="28"/>
        <v>53920.799999999996</v>
      </c>
      <c r="AH258" s="53">
        <f t="shared" si="29"/>
        <v>539044.4</v>
      </c>
    </row>
    <row r="259" spans="1:34" x14ac:dyDescent="0.25">
      <c r="A259" t="s">
        <v>2196</v>
      </c>
      <c r="B259" t="s">
        <v>6564</v>
      </c>
      <c r="C259" t="s">
        <v>6562</v>
      </c>
      <c r="D259" t="s">
        <v>6567</v>
      </c>
      <c r="E259" t="s">
        <v>7432</v>
      </c>
      <c r="F259" t="s">
        <v>2195</v>
      </c>
      <c r="H259">
        <v>86</v>
      </c>
      <c r="I259">
        <v>53</v>
      </c>
      <c r="J259">
        <v>33</v>
      </c>
      <c r="K259">
        <v>25</v>
      </c>
      <c r="L259">
        <v>0</v>
      </c>
      <c r="M259">
        <v>1</v>
      </c>
      <c r="N259">
        <v>0</v>
      </c>
      <c r="O259">
        <v>3</v>
      </c>
      <c r="P259">
        <v>1</v>
      </c>
      <c r="Q259">
        <v>20</v>
      </c>
      <c r="R259">
        <v>0</v>
      </c>
      <c r="S259">
        <v>7</v>
      </c>
      <c r="T259">
        <v>4</v>
      </c>
      <c r="U259">
        <v>4</v>
      </c>
      <c r="V259">
        <v>2</v>
      </c>
      <c r="W259" s="44">
        <f t="shared" si="24"/>
        <v>53</v>
      </c>
      <c r="X259" s="44">
        <f>IFERROR(VLOOKUP(A259,JR1GOA!A:I,9,FALSE),0)</f>
        <v>0</v>
      </c>
      <c r="Y259" s="44">
        <f>IFERROR(VLOOKUP(A259,JR1GOA!A:J,10,FALSE),0)</f>
        <v>0</v>
      </c>
      <c r="Z259" s="46">
        <f t="shared" si="25"/>
        <v>53</v>
      </c>
      <c r="AA259" s="49">
        <f>_xlfn.IFNA(VLOOKUP(F259,Preisliste!C$1:O$2687,13,FALSE),"fehlt in Preisliste")</f>
        <v>710</v>
      </c>
      <c r="AB259" s="50">
        <f t="shared" si="26"/>
        <v>13.39622641509434</v>
      </c>
      <c r="AD259" s="51">
        <f t="shared" si="30"/>
        <v>128377</v>
      </c>
      <c r="AE259" s="51">
        <f t="shared" si="27"/>
        <v>8978.8499999999985</v>
      </c>
      <c r="AF259" s="52">
        <f t="shared" si="31"/>
        <v>485833.6</v>
      </c>
      <c r="AG259" s="53">
        <f t="shared" si="28"/>
        <v>53873.099999999991</v>
      </c>
      <c r="AH259" s="53">
        <f t="shared" si="29"/>
        <v>539706.69999999995</v>
      </c>
    </row>
    <row r="260" spans="1:34" x14ac:dyDescent="0.25">
      <c r="A260" t="s">
        <v>2869</v>
      </c>
      <c r="B260" t="s">
        <v>6564</v>
      </c>
      <c r="C260" t="s">
        <v>6562</v>
      </c>
      <c r="D260" t="s">
        <v>6567</v>
      </c>
      <c r="E260" t="s">
        <v>7085</v>
      </c>
      <c r="F260" t="s">
        <v>2868</v>
      </c>
      <c r="H260">
        <v>300</v>
      </c>
      <c r="I260">
        <v>155</v>
      </c>
      <c r="J260">
        <v>145</v>
      </c>
      <c r="K260">
        <v>4</v>
      </c>
      <c r="L260">
        <v>18</v>
      </c>
      <c r="M260">
        <v>11</v>
      </c>
      <c r="N260">
        <v>36</v>
      </c>
      <c r="O260">
        <v>43</v>
      </c>
      <c r="P260">
        <v>7</v>
      </c>
      <c r="Q260">
        <v>2</v>
      </c>
      <c r="R260">
        <v>57</v>
      </c>
      <c r="S260">
        <v>1</v>
      </c>
      <c r="T260">
        <v>20</v>
      </c>
      <c r="U260">
        <v>23</v>
      </c>
      <c r="V260">
        <v>36</v>
      </c>
      <c r="W260" s="44">
        <f t="shared" si="24"/>
        <v>155</v>
      </c>
      <c r="X260" s="44">
        <f>IFERROR(VLOOKUP(A260,JR1GOA!A:I,9,FALSE),0)</f>
        <v>2</v>
      </c>
      <c r="Y260" s="44">
        <f>IFERROR(VLOOKUP(A260,JR1GOA!A:J,10,FALSE),0)</f>
        <v>0</v>
      </c>
      <c r="Z260" s="46">
        <f t="shared" si="25"/>
        <v>153</v>
      </c>
      <c r="AA260" s="49">
        <f>_xlfn.IFNA(VLOOKUP(F260,Preisliste!C$1:O$2687,13,FALSE),"fehlt in Preisliste")</f>
        <v>2077</v>
      </c>
      <c r="AB260" s="50">
        <f t="shared" si="26"/>
        <v>13.57516339869281</v>
      </c>
      <c r="AD260" s="51">
        <f t="shared" si="30"/>
        <v>128530</v>
      </c>
      <c r="AE260" s="51">
        <f t="shared" si="27"/>
        <v>8955.8999999999978</v>
      </c>
      <c r="AF260" s="52">
        <f t="shared" si="31"/>
        <v>487910.6</v>
      </c>
      <c r="AG260" s="53">
        <f t="shared" si="28"/>
        <v>53735.399999999987</v>
      </c>
      <c r="AH260" s="53">
        <f t="shared" si="29"/>
        <v>541646</v>
      </c>
    </row>
    <row r="261" spans="1:34" x14ac:dyDescent="0.25">
      <c r="A261" t="s">
        <v>2338</v>
      </c>
      <c r="B261" t="s">
        <v>6564</v>
      </c>
      <c r="C261" t="s">
        <v>6562</v>
      </c>
      <c r="D261" t="s">
        <v>6567</v>
      </c>
      <c r="E261" t="s">
        <v>6998</v>
      </c>
      <c r="F261" t="s">
        <v>2337</v>
      </c>
      <c r="H261">
        <v>312</v>
      </c>
      <c r="I261">
        <v>196</v>
      </c>
      <c r="J261">
        <v>114</v>
      </c>
      <c r="K261">
        <v>42</v>
      </c>
      <c r="L261">
        <v>12</v>
      </c>
      <c r="M261">
        <v>18</v>
      </c>
      <c r="N261">
        <v>16</v>
      </c>
      <c r="O261">
        <v>14</v>
      </c>
      <c r="P261">
        <v>7</v>
      </c>
      <c r="Q261">
        <v>37</v>
      </c>
      <c r="R261">
        <v>4</v>
      </c>
      <c r="S261">
        <v>55</v>
      </c>
      <c r="T261">
        <v>9</v>
      </c>
      <c r="U261">
        <v>12</v>
      </c>
      <c r="V261">
        <v>52</v>
      </c>
      <c r="W261" s="44">
        <f t="shared" si="24"/>
        <v>196</v>
      </c>
      <c r="X261" s="44">
        <f>IFERROR(VLOOKUP(A261,JR1GOA!A:I,9,FALSE),0)</f>
        <v>11</v>
      </c>
      <c r="Y261" s="44">
        <f>IFERROR(VLOOKUP(A261,JR1GOA!A:J,10,FALSE),0)</f>
        <v>5</v>
      </c>
      <c r="Z261" s="46">
        <f t="shared" si="25"/>
        <v>185</v>
      </c>
      <c r="AA261" s="49">
        <f>_xlfn.IFNA(VLOOKUP(F261,Preisliste!C$1:O$2687,13,FALSE),"fehlt in Preisliste")</f>
        <v>2555</v>
      </c>
      <c r="AB261" s="50">
        <f t="shared" si="26"/>
        <v>13.810810810810811</v>
      </c>
      <c r="AD261" s="51">
        <f t="shared" si="30"/>
        <v>128715</v>
      </c>
      <c r="AE261" s="51">
        <f t="shared" si="27"/>
        <v>8928.1499999999978</v>
      </c>
      <c r="AF261" s="52">
        <f t="shared" si="31"/>
        <v>490465.6</v>
      </c>
      <c r="AG261" s="53">
        <f t="shared" si="28"/>
        <v>53568.899999999987</v>
      </c>
      <c r="AH261" s="53">
        <f t="shared" si="29"/>
        <v>544034.5</v>
      </c>
    </row>
    <row r="262" spans="1:34" x14ac:dyDescent="0.25">
      <c r="A262" t="s">
        <v>5302</v>
      </c>
      <c r="B262" t="s">
        <v>6564</v>
      </c>
      <c r="C262" t="s">
        <v>6562</v>
      </c>
      <c r="D262" t="s">
        <v>6567</v>
      </c>
      <c r="E262" t="s">
        <v>7147</v>
      </c>
      <c r="F262" t="s">
        <v>5301</v>
      </c>
      <c r="H262">
        <v>197</v>
      </c>
      <c r="I262">
        <v>92</v>
      </c>
      <c r="J262">
        <v>105</v>
      </c>
      <c r="K262">
        <v>12</v>
      </c>
      <c r="L262">
        <v>7</v>
      </c>
      <c r="M262">
        <v>68</v>
      </c>
      <c r="N262">
        <v>5</v>
      </c>
      <c r="O262">
        <v>6</v>
      </c>
      <c r="P262">
        <v>3</v>
      </c>
      <c r="Q262">
        <v>14</v>
      </c>
      <c r="R262">
        <v>2</v>
      </c>
      <c r="S262">
        <v>24</v>
      </c>
      <c r="T262">
        <v>1</v>
      </c>
      <c r="U262">
        <v>30</v>
      </c>
      <c r="V262">
        <v>11</v>
      </c>
      <c r="W262" s="44">
        <f t="shared" si="24"/>
        <v>105</v>
      </c>
      <c r="X262" s="44">
        <f>IFERROR(VLOOKUP(A262,JR1GOA!A:I,9,FALSE),0)</f>
        <v>0</v>
      </c>
      <c r="Y262" s="44">
        <f>IFERROR(VLOOKUP(A262,JR1GOA!A:J,10,FALSE),0)</f>
        <v>0</v>
      </c>
      <c r="Z262" s="46">
        <f t="shared" si="25"/>
        <v>105</v>
      </c>
      <c r="AA262" s="49">
        <f>_xlfn.IFNA(VLOOKUP(F262,Preisliste!C$1:O$2687,13,FALSE),"fehlt in Preisliste")</f>
        <v>1454</v>
      </c>
      <c r="AB262" s="50">
        <f t="shared" si="26"/>
        <v>13.847619047619048</v>
      </c>
      <c r="AD262" s="51">
        <f t="shared" si="30"/>
        <v>128820</v>
      </c>
      <c r="AE262" s="51">
        <f t="shared" si="27"/>
        <v>8912.3999999999978</v>
      </c>
      <c r="AF262" s="52">
        <f t="shared" si="31"/>
        <v>491919.6</v>
      </c>
      <c r="AG262" s="53">
        <f t="shared" si="28"/>
        <v>53474.399999999987</v>
      </c>
      <c r="AH262" s="53">
        <f t="shared" si="29"/>
        <v>545394</v>
      </c>
    </row>
    <row r="263" spans="1:34" x14ac:dyDescent="0.25">
      <c r="A263" t="s">
        <v>5245</v>
      </c>
      <c r="B263" t="s">
        <v>6564</v>
      </c>
      <c r="C263" t="s">
        <v>6562</v>
      </c>
      <c r="D263" t="s">
        <v>6567</v>
      </c>
      <c r="E263" t="s">
        <v>6856</v>
      </c>
      <c r="F263" t="s">
        <v>5244</v>
      </c>
      <c r="H263">
        <v>400</v>
      </c>
      <c r="I263">
        <v>260</v>
      </c>
      <c r="J263">
        <v>140</v>
      </c>
      <c r="K263">
        <v>40</v>
      </c>
      <c r="L263">
        <v>14</v>
      </c>
      <c r="M263">
        <v>60</v>
      </c>
      <c r="N263">
        <v>48</v>
      </c>
      <c r="O263">
        <v>43</v>
      </c>
      <c r="P263">
        <v>10</v>
      </c>
      <c r="Q263">
        <v>6</v>
      </c>
      <c r="R263">
        <v>19</v>
      </c>
      <c r="S263">
        <v>4</v>
      </c>
      <c r="T263">
        <v>12</v>
      </c>
      <c r="U263">
        <v>167</v>
      </c>
      <c r="V263">
        <v>14</v>
      </c>
      <c r="W263" s="44">
        <f t="shared" si="24"/>
        <v>260</v>
      </c>
      <c r="X263" s="44">
        <f>IFERROR(VLOOKUP(A263,JR1GOA!A:I,9,FALSE),0)</f>
        <v>28</v>
      </c>
      <c r="Y263" s="44">
        <f>IFERROR(VLOOKUP(A263,JR1GOA!A:J,10,FALSE),0)</f>
        <v>17</v>
      </c>
      <c r="Z263" s="46">
        <f t="shared" si="25"/>
        <v>232</v>
      </c>
      <c r="AA263" s="49">
        <f>_xlfn.IFNA(VLOOKUP(F263,Preisliste!C$1:O$2687,13,FALSE),"fehlt in Preisliste")</f>
        <v>3213</v>
      </c>
      <c r="AB263" s="50">
        <f t="shared" si="26"/>
        <v>13.849137931034482</v>
      </c>
      <c r="AD263" s="51">
        <f t="shared" si="30"/>
        <v>129052</v>
      </c>
      <c r="AE263" s="51">
        <f t="shared" si="27"/>
        <v>8877.5999999999985</v>
      </c>
      <c r="AF263" s="52">
        <f t="shared" si="31"/>
        <v>495132.6</v>
      </c>
      <c r="AG263" s="53">
        <f t="shared" si="28"/>
        <v>53265.599999999991</v>
      </c>
      <c r="AH263" s="53">
        <f t="shared" si="29"/>
        <v>548398.19999999995</v>
      </c>
    </row>
    <row r="264" spans="1:34" x14ac:dyDescent="0.25">
      <c r="A264" t="s">
        <v>7637</v>
      </c>
      <c r="B264" t="s">
        <v>6564</v>
      </c>
      <c r="C264" t="s">
        <v>6562</v>
      </c>
      <c r="D264" t="s">
        <v>6567</v>
      </c>
      <c r="E264" t="s">
        <v>7638</v>
      </c>
      <c r="F264" t="s">
        <v>4244</v>
      </c>
      <c r="G264" t="s">
        <v>7639</v>
      </c>
      <c r="H264">
        <v>46</v>
      </c>
      <c r="I264">
        <v>33</v>
      </c>
      <c r="J264">
        <v>12</v>
      </c>
      <c r="K264">
        <v>0</v>
      </c>
      <c r="L264">
        <v>0</v>
      </c>
      <c r="M264">
        <v>0</v>
      </c>
      <c r="N264">
        <v>0</v>
      </c>
      <c r="O264">
        <v>0</v>
      </c>
      <c r="P264">
        <v>0</v>
      </c>
      <c r="Q264">
        <v>0</v>
      </c>
      <c r="R264">
        <v>1</v>
      </c>
      <c r="S264">
        <v>1</v>
      </c>
      <c r="T264">
        <v>4</v>
      </c>
      <c r="U264">
        <v>5</v>
      </c>
      <c r="V264">
        <v>30</v>
      </c>
      <c r="W264" s="44">
        <f t="shared" si="24"/>
        <v>33</v>
      </c>
      <c r="X264" s="44">
        <f>IFERROR(VLOOKUP(A264,JR1GOA!A:I,9,FALSE),0)</f>
        <v>0</v>
      </c>
      <c r="Y264" s="44">
        <f>IFERROR(VLOOKUP(A264,JR1GOA!A:J,10,FALSE),0)</f>
        <v>0</v>
      </c>
      <c r="Z264" s="46">
        <f t="shared" si="25"/>
        <v>33</v>
      </c>
      <c r="AA264" s="49">
        <f>_xlfn.IFNA(VLOOKUP(F264,Preisliste!C$1:O$2687,13,FALSE),"fehlt in Preisliste")</f>
        <v>458</v>
      </c>
      <c r="AB264" s="50">
        <f t="shared" si="26"/>
        <v>13.878787878787879</v>
      </c>
      <c r="AD264" s="51">
        <f t="shared" si="30"/>
        <v>129085</v>
      </c>
      <c r="AE264" s="51">
        <f t="shared" si="27"/>
        <v>8872.6499999999978</v>
      </c>
      <c r="AF264" s="52">
        <f t="shared" si="31"/>
        <v>495590.6</v>
      </c>
      <c r="AG264" s="53">
        <f t="shared" si="28"/>
        <v>53235.899999999987</v>
      </c>
      <c r="AH264" s="53">
        <f t="shared" si="29"/>
        <v>548826.5</v>
      </c>
    </row>
    <row r="265" spans="1:34" x14ac:dyDescent="0.25">
      <c r="A265" t="s">
        <v>904</v>
      </c>
      <c r="B265" t="s">
        <v>6564</v>
      </c>
      <c r="C265" t="s">
        <v>6562</v>
      </c>
      <c r="D265" t="s">
        <v>6567</v>
      </c>
      <c r="E265" t="s">
        <v>6725</v>
      </c>
      <c r="F265" t="s">
        <v>903</v>
      </c>
      <c r="G265" t="s">
        <v>6726</v>
      </c>
      <c r="H265">
        <v>813</v>
      </c>
      <c r="I265">
        <v>577</v>
      </c>
      <c r="J265">
        <v>236</v>
      </c>
      <c r="K265">
        <v>27</v>
      </c>
      <c r="L265">
        <v>25</v>
      </c>
      <c r="M265">
        <v>3</v>
      </c>
      <c r="N265">
        <v>26</v>
      </c>
      <c r="O265">
        <v>50</v>
      </c>
      <c r="P265">
        <v>36</v>
      </c>
      <c r="Q265">
        <v>75</v>
      </c>
      <c r="R265">
        <v>118</v>
      </c>
      <c r="S265">
        <v>30</v>
      </c>
      <c r="T265">
        <v>122</v>
      </c>
      <c r="U265">
        <v>103</v>
      </c>
      <c r="V265">
        <v>48</v>
      </c>
      <c r="W265" s="44">
        <f t="shared" ref="W265:W328" si="32">MAX(I265,J265)</f>
        <v>577</v>
      </c>
      <c r="X265" s="44">
        <f>IFERROR(VLOOKUP(A265,JR1GOA!A:I,9,FALSE),0)</f>
        <v>21</v>
      </c>
      <c r="Y265" s="44">
        <f>IFERROR(VLOOKUP(A265,JR1GOA!A:J,10,FALSE),0)</f>
        <v>7</v>
      </c>
      <c r="Z265" s="46">
        <f t="shared" ref="Z265:Z328" si="33">W265-MAX(X265,Y265)</f>
        <v>556</v>
      </c>
      <c r="AA265" s="49">
        <f>_xlfn.IFNA(VLOOKUP(F265,Preisliste!C$1:O$2687,13,FALSE),"fehlt in Preisliste")</f>
        <v>7863</v>
      </c>
      <c r="AB265" s="50">
        <f t="shared" ref="AB265:AB328" si="34">IFERROR(AA265/Z265,AA265)</f>
        <v>14.142086330935252</v>
      </c>
      <c r="AD265" s="51">
        <f t="shared" si="30"/>
        <v>129641</v>
      </c>
      <c r="AE265" s="51">
        <f t="shared" ref="AE265:AE328" si="35">AG$3-AD265*AD$3</f>
        <v>8789.25</v>
      </c>
      <c r="AF265" s="52">
        <f t="shared" si="31"/>
        <v>503453.6</v>
      </c>
      <c r="AG265" s="53">
        <f t="shared" ref="AG265:AG328" si="36">AE265*AD$4</f>
        <v>52735.5</v>
      </c>
      <c r="AH265" s="53">
        <f t="shared" ref="AH265:AH328" si="37">AG265+AF265</f>
        <v>556189.1</v>
      </c>
    </row>
    <row r="266" spans="1:34" x14ac:dyDescent="0.25">
      <c r="A266" t="s">
        <v>2301</v>
      </c>
      <c r="B266" t="s">
        <v>6564</v>
      </c>
      <c r="C266" t="s">
        <v>6562</v>
      </c>
      <c r="D266" t="s">
        <v>6567</v>
      </c>
      <c r="E266" t="s">
        <v>7485</v>
      </c>
      <c r="F266" t="s">
        <v>2300</v>
      </c>
      <c r="H266">
        <v>388</v>
      </c>
      <c r="I266">
        <v>0</v>
      </c>
      <c r="J266">
        <v>388</v>
      </c>
      <c r="K266">
        <v>7</v>
      </c>
      <c r="L266">
        <v>50</v>
      </c>
      <c r="M266">
        <v>15</v>
      </c>
      <c r="N266">
        <v>46</v>
      </c>
      <c r="O266">
        <v>16</v>
      </c>
      <c r="P266">
        <v>50</v>
      </c>
      <c r="Q266">
        <v>23</v>
      </c>
      <c r="R266">
        <v>10</v>
      </c>
      <c r="S266">
        <v>45</v>
      </c>
      <c r="T266">
        <v>15</v>
      </c>
      <c r="U266">
        <v>24</v>
      </c>
      <c r="V266">
        <v>14</v>
      </c>
      <c r="W266" s="44">
        <f t="shared" si="32"/>
        <v>388</v>
      </c>
      <c r="X266" s="44">
        <f>IFERROR(VLOOKUP(A266,JR1GOA!A:I,9,FALSE),0)</f>
        <v>0</v>
      </c>
      <c r="Y266" s="44">
        <f>IFERROR(VLOOKUP(A266,JR1GOA!A:J,10,FALSE),0)</f>
        <v>3</v>
      </c>
      <c r="Z266" s="46">
        <f t="shared" si="33"/>
        <v>385</v>
      </c>
      <c r="AA266" s="49">
        <f>_xlfn.IFNA(VLOOKUP(F266,Preisliste!C$1:O$2687,13,FALSE),"fehlt in Preisliste")</f>
        <v>5462</v>
      </c>
      <c r="AB266" s="50">
        <f t="shared" si="34"/>
        <v>14.187012987012986</v>
      </c>
      <c r="AD266" s="51">
        <f t="shared" ref="AD266:AD329" si="38">AD265+Z266</f>
        <v>130026</v>
      </c>
      <c r="AE266" s="51">
        <f t="shared" si="35"/>
        <v>8731.5</v>
      </c>
      <c r="AF266" s="52">
        <f t="shared" ref="AF266:AF329" si="39">AF265+AA266</f>
        <v>508915.6</v>
      </c>
      <c r="AG266" s="53">
        <f t="shared" si="36"/>
        <v>52389</v>
      </c>
      <c r="AH266" s="53">
        <f t="shared" si="37"/>
        <v>561304.6</v>
      </c>
    </row>
    <row r="267" spans="1:34" x14ac:dyDescent="0.25">
      <c r="A267" t="s">
        <v>7462</v>
      </c>
      <c r="B267" t="s">
        <v>6564</v>
      </c>
      <c r="C267" t="s">
        <v>6562</v>
      </c>
      <c r="D267" t="s">
        <v>6567</v>
      </c>
      <c r="E267" t="s">
        <v>7463</v>
      </c>
      <c r="F267" t="s">
        <v>2328</v>
      </c>
      <c r="H267">
        <v>73</v>
      </c>
      <c r="I267">
        <v>41</v>
      </c>
      <c r="J267">
        <v>31</v>
      </c>
      <c r="K267">
        <v>2</v>
      </c>
      <c r="L267">
        <v>6</v>
      </c>
      <c r="M267">
        <v>3</v>
      </c>
      <c r="N267">
        <v>1</v>
      </c>
      <c r="O267">
        <v>3</v>
      </c>
      <c r="P267">
        <v>4</v>
      </c>
      <c r="Q267">
        <v>4</v>
      </c>
      <c r="R267">
        <v>2</v>
      </c>
      <c r="S267">
        <v>0</v>
      </c>
      <c r="T267">
        <v>11</v>
      </c>
      <c r="U267">
        <v>9</v>
      </c>
      <c r="V267">
        <v>17</v>
      </c>
      <c r="W267" s="44">
        <f t="shared" si="32"/>
        <v>41</v>
      </c>
      <c r="X267" s="44">
        <f>IFERROR(VLOOKUP(A267,JR1GOA!A:I,9,FALSE),0)</f>
        <v>0</v>
      </c>
      <c r="Y267" s="44">
        <f>IFERROR(VLOOKUP(A267,JR1GOA!A:J,10,FALSE),0)</f>
        <v>0</v>
      </c>
      <c r="Z267" s="46">
        <f t="shared" si="33"/>
        <v>41</v>
      </c>
      <c r="AA267" s="49">
        <f>_xlfn.IFNA(VLOOKUP(F267,Preisliste!C$1:O$2687,13,FALSE),"fehlt in Preisliste")</f>
        <v>582</v>
      </c>
      <c r="AB267" s="50">
        <f t="shared" si="34"/>
        <v>14.195121951219512</v>
      </c>
      <c r="AD267" s="51">
        <f t="shared" si="38"/>
        <v>130067</v>
      </c>
      <c r="AE267" s="51">
        <f t="shared" si="35"/>
        <v>8725.3499999999985</v>
      </c>
      <c r="AF267" s="52">
        <f t="shared" si="39"/>
        <v>509497.59999999998</v>
      </c>
      <c r="AG267" s="53">
        <f t="shared" si="36"/>
        <v>52352.099999999991</v>
      </c>
      <c r="AH267" s="53">
        <f t="shared" si="37"/>
        <v>561849.69999999995</v>
      </c>
    </row>
    <row r="268" spans="1:34" x14ac:dyDescent="0.25">
      <c r="A268" t="s">
        <v>2430</v>
      </c>
      <c r="B268" t="s">
        <v>6564</v>
      </c>
      <c r="C268" t="s">
        <v>6562</v>
      </c>
      <c r="D268" t="s">
        <v>6567</v>
      </c>
      <c r="E268" t="s">
        <v>7415</v>
      </c>
      <c r="F268" t="s">
        <v>2429</v>
      </c>
      <c r="H268">
        <v>87</v>
      </c>
      <c r="I268">
        <v>60</v>
      </c>
      <c r="J268">
        <v>27</v>
      </c>
      <c r="K268">
        <v>0</v>
      </c>
      <c r="L268">
        <v>10</v>
      </c>
      <c r="M268">
        <v>0</v>
      </c>
      <c r="N268">
        <v>9</v>
      </c>
      <c r="O268">
        <v>8</v>
      </c>
      <c r="P268">
        <v>1</v>
      </c>
      <c r="Q268">
        <v>1</v>
      </c>
      <c r="R268">
        <v>9</v>
      </c>
      <c r="S268">
        <v>9</v>
      </c>
      <c r="T268">
        <v>7</v>
      </c>
      <c r="U268">
        <v>25</v>
      </c>
      <c r="V268">
        <v>1</v>
      </c>
      <c r="W268" s="44">
        <f t="shared" si="32"/>
        <v>60</v>
      </c>
      <c r="X268" s="44">
        <f>IFERROR(VLOOKUP(A268,JR1GOA!A:I,9,FALSE),0)</f>
        <v>0</v>
      </c>
      <c r="Y268" s="44">
        <f>IFERROR(VLOOKUP(A268,JR1GOA!A:J,10,FALSE),0)</f>
        <v>0</v>
      </c>
      <c r="Z268" s="46">
        <f t="shared" si="33"/>
        <v>60</v>
      </c>
      <c r="AA268" s="49">
        <f>_xlfn.IFNA(VLOOKUP(F268,Preisliste!C$1:O$2687,13,FALSE),"fehlt in Preisliste")</f>
        <v>863</v>
      </c>
      <c r="AB268" s="50">
        <f t="shared" si="34"/>
        <v>14.383333333333333</v>
      </c>
      <c r="AD268" s="51">
        <f t="shared" si="38"/>
        <v>130127</v>
      </c>
      <c r="AE268" s="51">
        <f t="shared" si="35"/>
        <v>8716.3499999999985</v>
      </c>
      <c r="AF268" s="52">
        <f t="shared" si="39"/>
        <v>510360.6</v>
      </c>
      <c r="AG268" s="53">
        <f t="shared" si="36"/>
        <v>52298.099999999991</v>
      </c>
      <c r="AH268" s="53">
        <f t="shared" si="37"/>
        <v>562658.69999999995</v>
      </c>
    </row>
    <row r="269" spans="1:34" x14ac:dyDescent="0.25">
      <c r="A269" t="s">
        <v>2747</v>
      </c>
      <c r="B269" t="s">
        <v>6564</v>
      </c>
      <c r="C269" t="s">
        <v>6562</v>
      </c>
      <c r="D269" t="s">
        <v>6567</v>
      </c>
      <c r="E269" t="s">
        <v>7846</v>
      </c>
      <c r="F269" t="s">
        <v>2746</v>
      </c>
      <c r="H269">
        <v>35</v>
      </c>
      <c r="I269">
        <v>35</v>
      </c>
      <c r="J269">
        <v>0</v>
      </c>
      <c r="K269">
        <v>0</v>
      </c>
      <c r="L269">
        <v>0</v>
      </c>
      <c r="M269">
        <v>0</v>
      </c>
      <c r="N269">
        <v>0</v>
      </c>
      <c r="O269">
        <v>0</v>
      </c>
      <c r="P269">
        <v>0</v>
      </c>
      <c r="Q269">
        <v>22</v>
      </c>
      <c r="R269">
        <v>0</v>
      </c>
      <c r="S269">
        <v>0</v>
      </c>
      <c r="T269">
        <v>0</v>
      </c>
      <c r="U269">
        <v>0</v>
      </c>
      <c r="V269">
        <v>0</v>
      </c>
      <c r="W269" s="44">
        <f t="shared" si="32"/>
        <v>35</v>
      </c>
      <c r="X269" s="44">
        <f>IFERROR(VLOOKUP(A269,JR1GOA!A:I,9,FALSE),0)</f>
        <v>0</v>
      </c>
      <c r="Y269" s="44">
        <f>IFERROR(VLOOKUP(A269,JR1GOA!A:J,10,FALSE),0)</f>
        <v>0</v>
      </c>
      <c r="Z269" s="46">
        <f t="shared" si="33"/>
        <v>35</v>
      </c>
      <c r="AA269" s="49">
        <f>_xlfn.IFNA(VLOOKUP(F269,Preisliste!C$1:O$2687,13,FALSE),"fehlt in Preisliste")</f>
        <v>504</v>
      </c>
      <c r="AB269" s="50">
        <f t="shared" si="34"/>
        <v>14.4</v>
      </c>
      <c r="AD269" s="51">
        <f t="shared" si="38"/>
        <v>130162</v>
      </c>
      <c r="AE269" s="51">
        <f t="shared" si="35"/>
        <v>8711.0999999999985</v>
      </c>
      <c r="AF269" s="52">
        <f t="shared" si="39"/>
        <v>510864.6</v>
      </c>
      <c r="AG269" s="53">
        <f t="shared" si="36"/>
        <v>52266.599999999991</v>
      </c>
      <c r="AH269" s="53">
        <f t="shared" si="37"/>
        <v>563131.19999999995</v>
      </c>
    </row>
    <row r="270" spans="1:34" x14ac:dyDescent="0.25">
      <c r="A270" t="s">
        <v>7302</v>
      </c>
      <c r="B270" t="s">
        <v>6564</v>
      </c>
      <c r="C270" t="s">
        <v>6562</v>
      </c>
      <c r="D270" t="s">
        <v>6567</v>
      </c>
      <c r="E270" t="s">
        <v>7303</v>
      </c>
      <c r="F270" t="s">
        <v>940</v>
      </c>
      <c r="G270" t="s">
        <v>7304</v>
      </c>
      <c r="H270">
        <v>129</v>
      </c>
      <c r="I270">
        <v>78</v>
      </c>
      <c r="J270">
        <v>51</v>
      </c>
      <c r="K270">
        <v>18</v>
      </c>
      <c r="L270">
        <v>1</v>
      </c>
      <c r="M270">
        <v>19</v>
      </c>
      <c r="N270">
        <v>12</v>
      </c>
      <c r="O270">
        <v>4</v>
      </c>
      <c r="P270">
        <v>1</v>
      </c>
      <c r="Q270">
        <v>30</v>
      </c>
      <c r="R270">
        <v>4</v>
      </c>
      <c r="S270">
        <v>0</v>
      </c>
      <c r="T270">
        <v>4</v>
      </c>
      <c r="U270">
        <v>56</v>
      </c>
      <c r="V270">
        <v>0</v>
      </c>
      <c r="W270" s="44">
        <f t="shared" si="32"/>
        <v>78</v>
      </c>
      <c r="X270" s="44">
        <f>IFERROR(VLOOKUP(A270,JR1GOA!A:I,9,FALSE),0)</f>
        <v>0</v>
      </c>
      <c r="Y270" s="44">
        <f>IFERROR(VLOOKUP(A270,JR1GOA!A:J,10,FALSE),0)</f>
        <v>0</v>
      </c>
      <c r="Z270" s="46">
        <f t="shared" si="33"/>
        <v>78</v>
      </c>
      <c r="AA270" s="49">
        <f>_xlfn.IFNA(VLOOKUP(F270,Preisliste!C$1:O$2687,13,FALSE),"fehlt in Preisliste")</f>
        <v>1124</v>
      </c>
      <c r="AB270" s="50">
        <f t="shared" si="34"/>
        <v>14.410256410256411</v>
      </c>
      <c r="AD270" s="51">
        <f t="shared" si="38"/>
        <v>130240</v>
      </c>
      <c r="AE270" s="51">
        <f t="shared" si="35"/>
        <v>8699.3999999999978</v>
      </c>
      <c r="AF270" s="52">
        <f t="shared" si="39"/>
        <v>511988.6</v>
      </c>
      <c r="AG270" s="53">
        <f t="shared" si="36"/>
        <v>52196.399999999987</v>
      </c>
      <c r="AH270" s="53">
        <f t="shared" si="37"/>
        <v>564185</v>
      </c>
    </row>
    <row r="271" spans="1:34" x14ac:dyDescent="0.25">
      <c r="A271" t="s">
        <v>6815</v>
      </c>
      <c r="B271" t="s">
        <v>6564</v>
      </c>
      <c r="C271" t="s">
        <v>6562</v>
      </c>
      <c r="D271" t="s">
        <v>6567</v>
      </c>
      <c r="E271" t="s">
        <v>6816</v>
      </c>
      <c r="F271" t="s">
        <v>5096</v>
      </c>
      <c r="H271">
        <v>801</v>
      </c>
      <c r="I271">
        <v>410</v>
      </c>
      <c r="J271">
        <v>390</v>
      </c>
      <c r="K271">
        <v>39</v>
      </c>
      <c r="L271">
        <v>15</v>
      </c>
      <c r="M271">
        <v>93</v>
      </c>
      <c r="N271">
        <v>86</v>
      </c>
      <c r="O271">
        <v>122</v>
      </c>
      <c r="P271">
        <v>99</v>
      </c>
      <c r="Q271">
        <v>78</v>
      </c>
      <c r="R271">
        <v>8</v>
      </c>
      <c r="S271">
        <v>129</v>
      </c>
      <c r="T271">
        <v>7</v>
      </c>
      <c r="U271">
        <v>80</v>
      </c>
      <c r="V271">
        <v>42</v>
      </c>
      <c r="W271" s="44">
        <f t="shared" si="32"/>
        <v>410</v>
      </c>
      <c r="X271" s="44">
        <f>IFERROR(VLOOKUP(A271,JR1GOA!A:I,9,FALSE),0)</f>
        <v>0</v>
      </c>
      <c r="Y271" s="44">
        <f>IFERROR(VLOOKUP(A271,JR1GOA!A:J,10,FALSE),0)</f>
        <v>0</v>
      </c>
      <c r="Z271" s="46">
        <f t="shared" si="33"/>
        <v>410</v>
      </c>
      <c r="AA271" s="49">
        <f>_xlfn.IFNA(VLOOKUP(F271,Preisliste!C$1:O$2687,13,FALSE),"fehlt in Preisliste")</f>
        <v>5911</v>
      </c>
      <c r="AB271" s="50">
        <f t="shared" si="34"/>
        <v>14.417073170731708</v>
      </c>
      <c r="AD271" s="51">
        <f t="shared" si="38"/>
        <v>130650</v>
      </c>
      <c r="AE271" s="51">
        <f t="shared" si="35"/>
        <v>8637.8999999999978</v>
      </c>
      <c r="AF271" s="52">
        <f t="shared" si="39"/>
        <v>517899.6</v>
      </c>
      <c r="AG271" s="53">
        <f t="shared" si="36"/>
        <v>51827.399999999987</v>
      </c>
      <c r="AH271" s="53">
        <f t="shared" si="37"/>
        <v>569727</v>
      </c>
    </row>
    <row r="272" spans="1:34" x14ac:dyDescent="0.25">
      <c r="A272" t="s">
        <v>5296</v>
      </c>
      <c r="B272" t="s">
        <v>6564</v>
      </c>
      <c r="C272" t="s">
        <v>6562</v>
      </c>
      <c r="D272" t="s">
        <v>6567</v>
      </c>
      <c r="E272" t="s">
        <v>7179</v>
      </c>
      <c r="F272" t="s">
        <v>5295</v>
      </c>
      <c r="H272">
        <v>121</v>
      </c>
      <c r="I272">
        <v>87</v>
      </c>
      <c r="J272">
        <v>33</v>
      </c>
      <c r="K272">
        <v>2</v>
      </c>
      <c r="L272">
        <v>2</v>
      </c>
      <c r="M272">
        <v>18</v>
      </c>
      <c r="N272">
        <v>1</v>
      </c>
      <c r="O272">
        <v>2</v>
      </c>
      <c r="P272">
        <v>7</v>
      </c>
      <c r="Q272">
        <v>1</v>
      </c>
      <c r="R272">
        <v>22</v>
      </c>
      <c r="S272">
        <v>0</v>
      </c>
      <c r="T272">
        <v>19</v>
      </c>
      <c r="U272">
        <v>3</v>
      </c>
      <c r="V272">
        <v>32</v>
      </c>
      <c r="W272" s="44">
        <f t="shared" si="32"/>
        <v>87</v>
      </c>
      <c r="X272" s="44">
        <f>IFERROR(VLOOKUP(A272,JR1GOA!A:I,9,FALSE),0)</f>
        <v>2</v>
      </c>
      <c r="Y272" s="44">
        <f>IFERROR(VLOOKUP(A272,JR1GOA!A:J,10,FALSE),0)</f>
        <v>1</v>
      </c>
      <c r="Z272" s="46">
        <f t="shared" si="33"/>
        <v>85</v>
      </c>
      <c r="AA272" s="49">
        <f>_xlfn.IFNA(VLOOKUP(F272,Preisliste!C$1:O$2687,13,FALSE),"fehlt in Preisliste")</f>
        <v>1228</v>
      </c>
      <c r="AB272" s="50">
        <f t="shared" si="34"/>
        <v>14.447058823529412</v>
      </c>
      <c r="AD272" s="51">
        <f t="shared" si="38"/>
        <v>130735</v>
      </c>
      <c r="AE272" s="51">
        <f t="shared" si="35"/>
        <v>8625.1499999999978</v>
      </c>
      <c r="AF272" s="52">
        <f t="shared" si="39"/>
        <v>519127.6</v>
      </c>
      <c r="AG272" s="53">
        <f t="shared" si="36"/>
        <v>51750.899999999987</v>
      </c>
      <c r="AH272" s="53">
        <f t="shared" si="37"/>
        <v>570878.5</v>
      </c>
    </row>
    <row r="273" spans="1:34" x14ac:dyDescent="0.25">
      <c r="A273" t="s">
        <v>1910</v>
      </c>
      <c r="B273" t="s">
        <v>6564</v>
      </c>
      <c r="C273" t="s">
        <v>6562</v>
      </c>
      <c r="D273" t="s">
        <v>6567</v>
      </c>
      <c r="E273" t="s">
        <v>7378</v>
      </c>
      <c r="F273" t="s">
        <v>1909</v>
      </c>
      <c r="G273" t="s">
        <v>7379</v>
      </c>
      <c r="H273">
        <v>479</v>
      </c>
      <c r="I273">
        <v>147</v>
      </c>
      <c r="J273">
        <v>331</v>
      </c>
      <c r="K273">
        <v>1</v>
      </c>
      <c r="L273">
        <v>14</v>
      </c>
      <c r="M273">
        <v>15</v>
      </c>
      <c r="N273">
        <v>46</v>
      </c>
      <c r="O273">
        <v>86</v>
      </c>
      <c r="P273">
        <v>42</v>
      </c>
      <c r="Q273">
        <v>11</v>
      </c>
      <c r="R273">
        <v>68</v>
      </c>
      <c r="S273">
        <v>22</v>
      </c>
      <c r="T273">
        <v>55</v>
      </c>
      <c r="U273">
        <v>14</v>
      </c>
      <c r="V273">
        <v>16</v>
      </c>
      <c r="W273" s="44">
        <f t="shared" si="32"/>
        <v>331</v>
      </c>
      <c r="X273" s="44">
        <f>IFERROR(VLOOKUP(A273,JR1GOA!A:I,9,FALSE),0)</f>
        <v>0</v>
      </c>
      <c r="Y273" s="44">
        <f>IFERROR(VLOOKUP(A273,JR1GOA!A:J,10,FALSE),0)</f>
        <v>0</v>
      </c>
      <c r="Z273" s="46">
        <f t="shared" si="33"/>
        <v>331</v>
      </c>
      <c r="AA273" s="49">
        <f>_xlfn.IFNA(VLOOKUP(F273,Preisliste!C$1:O$2687,13,FALSE),"fehlt in Preisliste")</f>
        <v>4826</v>
      </c>
      <c r="AB273" s="50">
        <f t="shared" si="34"/>
        <v>14.580060422960726</v>
      </c>
      <c r="AD273" s="51">
        <f t="shared" si="38"/>
        <v>131066</v>
      </c>
      <c r="AE273" s="51">
        <f t="shared" si="35"/>
        <v>8575.5</v>
      </c>
      <c r="AF273" s="52">
        <f t="shared" si="39"/>
        <v>523953.6</v>
      </c>
      <c r="AG273" s="53">
        <f t="shared" si="36"/>
        <v>51453</v>
      </c>
      <c r="AH273" s="53">
        <f t="shared" si="37"/>
        <v>575406.6</v>
      </c>
    </row>
    <row r="274" spans="1:34" x14ac:dyDescent="0.25">
      <c r="A274" t="s">
        <v>5454</v>
      </c>
      <c r="B274" t="s">
        <v>6564</v>
      </c>
      <c r="C274" t="s">
        <v>6562</v>
      </c>
      <c r="D274" t="s">
        <v>6567</v>
      </c>
      <c r="E274" t="s">
        <v>7516</v>
      </c>
      <c r="F274" t="s">
        <v>5453</v>
      </c>
      <c r="G274" t="s">
        <v>7517</v>
      </c>
      <c r="H274">
        <v>40</v>
      </c>
      <c r="I274">
        <v>40</v>
      </c>
      <c r="J274">
        <v>0</v>
      </c>
      <c r="K274">
        <v>37</v>
      </c>
      <c r="L274">
        <v>0</v>
      </c>
      <c r="M274">
        <v>0</v>
      </c>
      <c r="N274">
        <v>0</v>
      </c>
      <c r="O274">
        <v>0</v>
      </c>
      <c r="P274">
        <v>1</v>
      </c>
      <c r="Q274">
        <v>0</v>
      </c>
      <c r="R274">
        <v>0</v>
      </c>
      <c r="S274">
        <v>0</v>
      </c>
      <c r="T274">
        <v>0</v>
      </c>
      <c r="U274">
        <v>0</v>
      </c>
      <c r="V274">
        <v>0</v>
      </c>
      <c r="W274" s="44">
        <f t="shared" si="32"/>
        <v>40</v>
      </c>
      <c r="X274" s="44">
        <f>IFERROR(VLOOKUP(A274,JR1GOA!A:I,9,FALSE),0)</f>
        <v>0</v>
      </c>
      <c r="Y274" s="44">
        <f>IFERROR(VLOOKUP(A274,JR1GOA!A:J,10,FALSE),0)</f>
        <v>0</v>
      </c>
      <c r="Z274" s="46">
        <f t="shared" si="33"/>
        <v>40</v>
      </c>
      <c r="AA274" s="49">
        <f>_xlfn.IFNA(VLOOKUP(F274,Preisliste!C$1:O$2687,13,FALSE),"fehlt in Preisliste")</f>
        <v>584</v>
      </c>
      <c r="AB274" s="50">
        <f t="shared" si="34"/>
        <v>14.6</v>
      </c>
      <c r="AD274" s="51">
        <f t="shared" si="38"/>
        <v>131106</v>
      </c>
      <c r="AE274" s="51">
        <f t="shared" si="35"/>
        <v>8569.5</v>
      </c>
      <c r="AF274" s="52">
        <f t="shared" si="39"/>
        <v>524537.59999999998</v>
      </c>
      <c r="AG274" s="53">
        <f t="shared" si="36"/>
        <v>51417</v>
      </c>
      <c r="AH274" s="53">
        <f t="shared" si="37"/>
        <v>575954.6</v>
      </c>
    </row>
    <row r="275" spans="1:34" x14ac:dyDescent="0.25">
      <c r="A275" t="s">
        <v>3795</v>
      </c>
      <c r="B275" t="s">
        <v>6564</v>
      </c>
      <c r="C275" t="s">
        <v>6562</v>
      </c>
      <c r="D275" t="s">
        <v>6567</v>
      </c>
      <c r="E275" t="s">
        <v>6686</v>
      </c>
      <c r="F275" t="s">
        <v>3794</v>
      </c>
      <c r="H275">
        <v>1230</v>
      </c>
      <c r="I275">
        <v>486</v>
      </c>
      <c r="J275">
        <v>744</v>
      </c>
      <c r="K275">
        <v>19</v>
      </c>
      <c r="L275">
        <v>57</v>
      </c>
      <c r="M275">
        <v>129</v>
      </c>
      <c r="N275">
        <v>33</v>
      </c>
      <c r="O275">
        <v>235</v>
      </c>
      <c r="P275">
        <v>27</v>
      </c>
      <c r="Q275">
        <v>164</v>
      </c>
      <c r="R275">
        <v>55</v>
      </c>
      <c r="S275">
        <v>86</v>
      </c>
      <c r="T275">
        <v>118</v>
      </c>
      <c r="U275">
        <v>76</v>
      </c>
      <c r="V275">
        <v>63</v>
      </c>
      <c r="W275" s="44">
        <f t="shared" si="32"/>
        <v>744</v>
      </c>
      <c r="X275" s="44">
        <f>IFERROR(VLOOKUP(A275,JR1GOA!A:I,9,FALSE),0)</f>
        <v>82</v>
      </c>
      <c r="Y275" s="44">
        <f>IFERROR(VLOOKUP(A275,JR1GOA!A:J,10,FALSE),0)</f>
        <v>61</v>
      </c>
      <c r="Z275" s="46">
        <f t="shared" si="33"/>
        <v>662</v>
      </c>
      <c r="AA275" s="49">
        <f>_xlfn.IFNA(VLOOKUP(F275,Preisliste!C$1:O$2687,13,FALSE),"fehlt in Preisliste")</f>
        <v>9669</v>
      </c>
      <c r="AB275" s="50">
        <f t="shared" si="34"/>
        <v>14.605740181268882</v>
      </c>
      <c r="AD275" s="51">
        <f t="shared" si="38"/>
        <v>131768</v>
      </c>
      <c r="AE275" s="51">
        <f t="shared" si="35"/>
        <v>8470.1999999999971</v>
      </c>
      <c r="AF275" s="52">
        <f t="shared" si="39"/>
        <v>534206.6</v>
      </c>
      <c r="AG275" s="53">
        <f t="shared" si="36"/>
        <v>50821.199999999983</v>
      </c>
      <c r="AH275" s="53">
        <f t="shared" si="37"/>
        <v>585027.79999999993</v>
      </c>
    </row>
    <row r="276" spans="1:34" x14ac:dyDescent="0.25">
      <c r="A276" t="s">
        <v>814</v>
      </c>
      <c r="B276" t="s">
        <v>6564</v>
      </c>
      <c r="C276" t="s">
        <v>6562</v>
      </c>
      <c r="D276" t="s">
        <v>6567</v>
      </c>
      <c r="E276" t="s">
        <v>6908</v>
      </c>
      <c r="F276" t="s">
        <v>813</v>
      </c>
      <c r="G276" t="s">
        <v>6909</v>
      </c>
      <c r="H276">
        <v>311</v>
      </c>
      <c r="I276">
        <v>120</v>
      </c>
      <c r="J276">
        <v>191</v>
      </c>
      <c r="K276">
        <v>58</v>
      </c>
      <c r="L276">
        <v>26</v>
      </c>
      <c r="M276">
        <v>20</v>
      </c>
      <c r="N276">
        <v>9</v>
      </c>
      <c r="O276">
        <v>34</v>
      </c>
      <c r="P276">
        <v>10</v>
      </c>
      <c r="Q276">
        <v>28</v>
      </c>
      <c r="R276">
        <v>10</v>
      </c>
      <c r="S276">
        <v>7</v>
      </c>
      <c r="T276">
        <v>2</v>
      </c>
      <c r="U276">
        <v>35</v>
      </c>
      <c r="V276">
        <v>11</v>
      </c>
      <c r="W276" s="44">
        <f t="shared" si="32"/>
        <v>191</v>
      </c>
      <c r="X276" s="44">
        <f>IFERROR(VLOOKUP(A276,JR1GOA!A:I,9,FALSE),0)</f>
        <v>5</v>
      </c>
      <c r="Y276" s="44">
        <f>IFERROR(VLOOKUP(A276,JR1GOA!A:J,10,FALSE),0)</f>
        <v>3</v>
      </c>
      <c r="Z276" s="46">
        <f t="shared" si="33"/>
        <v>186</v>
      </c>
      <c r="AA276" s="49">
        <f>_xlfn.IFNA(VLOOKUP(F276,Preisliste!C$1:O$2687,13,FALSE),"fehlt in Preisliste")</f>
        <v>2751</v>
      </c>
      <c r="AB276" s="50">
        <f t="shared" si="34"/>
        <v>14.790322580645162</v>
      </c>
      <c r="AD276" s="51">
        <f t="shared" si="38"/>
        <v>131954</v>
      </c>
      <c r="AE276" s="51">
        <f t="shared" si="35"/>
        <v>8442.2999999999993</v>
      </c>
      <c r="AF276" s="52">
        <f t="shared" si="39"/>
        <v>536957.6</v>
      </c>
      <c r="AG276" s="53">
        <f t="shared" si="36"/>
        <v>50653.799999999996</v>
      </c>
      <c r="AH276" s="53">
        <f t="shared" si="37"/>
        <v>587611.4</v>
      </c>
    </row>
    <row r="277" spans="1:34" x14ac:dyDescent="0.25">
      <c r="A277" t="s">
        <v>5078</v>
      </c>
      <c r="B277" t="s">
        <v>6564</v>
      </c>
      <c r="C277" t="s">
        <v>6562</v>
      </c>
      <c r="D277" t="s">
        <v>6567</v>
      </c>
      <c r="E277" t="s">
        <v>7464</v>
      </c>
      <c r="F277" t="s">
        <v>5077</v>
      </c>
      <c r="G277" t="s">
        <v>7465</v>
      </c>
      <c r="H277">
        <v>50</v>
      </c>
      <c r="I277">
        <v>49</v>
      </c>
      <c r="J277">
        <v>1</v>
      </c>
      <c r="K277">
        <v>0</v>
      </c>
      <c r="L277">
        <v>56</v>
      </c>
      <c r="M277">
        <v>0</v>
      </c>
      <c r="N277">
        <v>0</v>
      </c>
      <c r="O277">
        <v>0</v>
      </c>
      <c r="P277">
        <v>0</v>
      </c>
      <c r="Q277">
        <v>0</v>
      </c>
      <c r="R277">
        <v>5</v>
      </c>
      <c r="S277">
        <v>0</v>
      </c>
      <c r="T277">
        <v>0</v>
      </c>
      <c r="U277">
        <v>0</v>
      </c>
      <c r="V277">
        <v>0</v>
      </c>
      <c r="W277" s="44">
        <f t="shared" si="32"/>
        <v>49</v>
      </c>
      <c r="X277" s="44">
        <f>IFERROR(VLOOKUP(A277,JR1GOA!A:I,9,FALSE),0)</f>
        <v>0</v>
      </c>
      <c r="Y277" s="44">
        <f>IFERROR(VLOOKUP(A277,JR1GOA!A:J,10,FALSE),0)</f>
        <v>1</v>
      </c>
      <c r="Z277" s="46">
        <f t="shared" si="33"/>
        <v>48</v>
      </c>
      <c r="AA277" s="49">
        <f>_xlfn.IFNA(VLOOKUP(F277,Preisliste!C$1:O$2687,13,FALSE),"fehlt in Preisliste")</f>
        <v>712</v>
      </c>
      <c r="AB277" s="50">
        <f t="shared" si="34"/>
        <v>14.833333333333334</v>
      </c>
      <c r="AD277" s="51">
        <f t="shared" si="38"/>
        <v>132002</v>
      </c>
      <c r="AE277" s="51">
        <f t="shared" si="35"/>
        <v>8435.0999999999985</v>
      </c>
      <c r="AF277" s="52">
        <f t="shared" si="39"/>
        <v>537669.6</v>
      </c>
      <c r="AG277" s="53">
        <f t="shared" si="36"/>
        <v>50610.599999999991</v>
      </c>
      <c r="AH277" s="53">
        <f t="shared" si="37"/>
        <v>588280.19999999995</v>
      </c>
    </row>
    <row r="278" spans="1:34" x14ac:dyDescent="0.25">
      <c r="A278" t="s">
        <v>6108</v>
      </c>
      <c r="B278" t="s">
        <v>6564</v>
      </c>
      <c r="C278" t="s">
        <v>6562</v>
      </c>
      <c r="D278" t="s">
        <v>6567</v>
      </c>
      <c r="E278" t="s">
        <v>7461</v>
      </c>
      <c r="F278" t="s">
        <v>6107</v>
      </c>
      <c r="H278">
        <v>61</v>
      </c>
      <c r="I278">
        <v>39</v>
      </c>
      <c r="J278">
        <v>22</v>
      </c>
      <c r="K278">
        <v>9</v>
      </c>
      <c r="L278">
        <v>1</v>
      </c>
      <c r="M278">
        <v>13</v>
      </c>
      <c r="N278">
        <v>15</v>
      </c>
      <c r="O278">
        <v>0</v>
      </c>
      <c r="P278">
        <v>5</v>
      </c>
      <c r="Q278">
        <v>13</v>
      </c>
      <c r="R278">
        <v>0</v>
      </c>
      <c r="S278">
        <v>0</v>
      </c>
      <c r="T278">
        <v>2</v>
      </c>
      <c r="U278">
        <v>1</v>
      </c>
      <c r="V278">
        <v>0</v>
      </c>
      <c r="W278" s="44">
        <f t="shared" si="32"/>
        <v>39</v>
      </c>
      <c r="X278" s="44">
        <f>IFERROR(VLOOKUP(A278,JR1GOA!A:I,9,FALSE),0)</f>
        <v>0</v>
      </c>
      <c r="Y278" s="44">
        <f>IFERROR(VLOOKUP(A278,JR1GOA!A:J,10,FALSE),0)</f>
        <v>0</v>
      </c>
      <c r="Z278" s="46">
        <f t="shared" si="33"/>
        <v>39</v>
      </c>
      <c r="AA278" s="49">
        <f>_xlfn.IFNA(VLOOKUP(F278,Preisliste!C$1:O$2687,13,FALSE),"fehlt in Preisliste")</f>
        <v>581</v>
      </c>
      <c r="AB278" s="50">
        <f t="shared" si="34"/>
        <v>14.897435897435898</v>
      </c>
      <c r="AD278" s="51">
        <f t="shared" si="38"/>
        <v>132041</v>
      </c>
      <c r="AE278" s="51">
        <f t="shared" si="35"/>
        <v>8429.25</v>
      </c>
      <c r="AF278" s="52">
        <f t="shared" si="39"/>
        <v>538250.6</v>
      </c>
      <c r="AG278" s="53">
        <f t="shared" si="36"/>
        <v>50575.5</v>
      </c>
      <c r="AH278" s="53">
        <f t="shared" si="37"/>
        <v>588826.1</v>
      </c>
    </row>
    <row r="279" spans="1:34" x14ac:dyDescent="0.25">
      <c r="A279" t="s">
        <v>3293</v>
      </c>
      <c r="B279" t="s">
        <v>6564</v>
      </c>
      <c r="C279" t="s">
        <v>6562</v>
      </c>
      <c r="D279" t="s">
        <v>6567</v>
      </c>
      <c r="E279" t="s">
        <v>8558</v>
      </c>
      <c r="F279" t="s">
        <v>3292</v>
      </c>
      <c r="H279">
        <v>29</v>
      </c>
      <c r="I279">
        <v>0</v>
      </c>
      <c r="J279">
        <v>29</v>
      </c>
      <c r="K279">
        <v>0</v>
      </c>
      <c r="L279">
        <v>0</v>
      </c>
      <c r="M279">
        <v>0</v>
      </c>
      <c r="N279">
        <v>0</v>
      </c>
      <c r="O279">
        <v>0</v>
      </c>
      <c r="P279">
        <v>0</v>
      </c>
      <c r="Q279">
        <v>0</v>
      </c>
      <c r="R279">
        <v>8</v>
      </c>
      <c r="S279">
        <v>0</v>
      </c>
      <c r="T279">
        <v>0</v>
      </c>
      <c r="U279">
        <v>21</v>
      </c>
      <c r="V279">
        <v>0</v>
      </c>
      <c r="W279" s="44">
        <f t="shared" si="32"/>
        <v>29</v>
      </c>
      <c r="X279" s="44">
        <f>IFERROR(VLOOKUP(A279,JR1GOA!A:I,9,FALSE),0)</f>
        <v>0</v>
      </c>
      <c r="Y279" s="44">
        <f>IFERROR(VLOOKUP(A279,JR1GOA!A:J,10,FALSE),0)</f>
        <v>8</v>
      </c>
      <c r="Z279" s="46">
        <f t="shared" si="33"/>
        <v>21</v>
      </c>
      <c r="AA279" s="49">
        <f>_xlfn.IFNA(VLOOKUP(F279,Preisliste!C$1:O$2687,13,FALSE),"fehlt in Preisliste")</f>
        <v>313</v>
      </c>
      <c r="AB279" s="50">
        <f t="shared" si="34"/>
        <v>14.904761904761905</v>
      </c>
      <c r="AD279" s="51">
        <f t="shared" si="38"/>
        <v>132062</v>
      </c>
      <c r="AE279" s="51">
        <f t="shared" si="35"/>
        <v>8426.0999999999985</v>
      </c>
      <c r="AF279" s="52">
        <f t="shared" si="39"/>
        <v>538563.6</v>
      </c>
      <c r="AG279" s="53">
        <f t="shared" si="36"/>
        <v>50556.599999999991</v>
      </c>
      <c r="AH279" s="53">
        <f t="shared" si="37"/>
        <v>589120.19999999995</v>
      </c>
    </row>
    <row r="280" spans="1:34" x14ac:dyDescent="0.25">
      <c r="A280" t="s">
        <v>4623</v>
      </c>
      <c r="B280" t="s">
        <v>6564</v>
      </c>
      <c r="C280" t="s">
        <v>6562</v>
      </c>
      <c r="D280" t="s">
        <v>6567</v>
      </c>
      <c r="E280" t="s">
        <v>7090</v>
      </c>
      <c r="F280" t="s">
        <v>4622</v>
      </c>
      <c r="H280">
        <v>115</v>
      </c>
      <c r="I280">
        <v>0</v>
      </c>
      <c r="J280">
        <v>115</v>
      </c>
      <c r="K280">
        <v>0</v>
      </c>
      <c r="L280">
        <v>3</v>
      </c>
      <c r="M280">
        <v>8</v>
      </c>
      <c r="N280">
        <v>9</v>
      </c>
      <c r="O280">
        <v>8</v>
      </c>
      <c r="P280">
        <v>0</v>
      </c>
      <c r="Q280">
        <v>5</v>
      </c>
      <c r="R280">
        <v>82</v>
      </c>
      <c r="S280">
        <v>1</v>
      </c>
      <c r="T280">
        <v>23</v>
      </c>
      <c r="U280">
        <v>6</v>
      </c>
      <c r="V280">
        <v>0</v>
      </c>
      <c r="W280" s="44">
        <f t="shared" si="32"/>
        <v>115</v>
      </c>
      <c r="X280" s="44">
        <f>IFERROR(VLOOKUP(A280,JR1GOA!A:I,9,FALSE),0)</f>
        <v>7</v>
      </c>
      <c r="Y280" s="44">
        <f>IFERROR(VLOOKUP(A280,JR1GOA!A:J,10,FALSE),0)</f>
        <v>4</v>
      </c>
      <c r="Z280" s="46">
        <f t="shared" si="33"/>
        <v>108</v>
      </c>
      <c r="AA280" s="49">
        <f>_xlfn.IFNA(VLOOKUP(F280,Preisliste!C$1:O$2687,13,FALSE),"fehlt in Preisliste")</f>
        <v>1615</v>
      </c>
      <c r="AB280" s="50">
        <f t="shared" si="34"/>
        <v>14.953703703703704</v>
      </c>
      <c r="AD280" s="51">
        <f t="shared" si="38"/>
        <v>132170</v>
      </c>
      <c r="AE280" s="51">
        <f t="shared" si="35"/>
        <v>8409.8999999999978</v>
      </c>
      <c r="AF280" s="52">
        <f t="shared" si="39"/>
        <v>540178.6</v>
      </c>
      <c r="AG280" s="53">
        <f t="shared" si="36"/>
        <v>50459.399999999987</v>
      </c>
      <c r="AH280" s="53">
        <f t="shared" si="37"/>
        <v>590638</v>
      </c>
    </row>
    <row r="281" spans="1:34" x14ac:dyDescent="0.25">
      <c r="A281" t="s">
        <v>6817</v>
      </c>
      <c r="B281" t="s">
        <v>6564</v>
      </c>
      <c r="C281" t="s">
        <v>6562</v>
      </c>
      <c r="D281" t="s">
        <v>6567</v>
      </c>
      <c r="E281" t="s">
        <v>6818</v>
      </c>
      <c r="F281" t="s">
        <v>857</v>
      </c>
      <c r="G281" t="s">
        <v>6819</v>
      </c>
      <c r="H281">
        <v>256</v>
      </c>
      <c r="I281">
        <v>0</v>
      </c>
      <c r="J281">
        <v>256</v>
      </c>
      <c r="K281">
        <v>3</v>
      </c>
      <c r="L281">
        <v>52</v>
      </c>
      <c r="M281">
        <v>24</v>
      </c>
      <c r="N281">
        <v>3</v>
      </c>
      <c r="O281">
        <v>21</v>
      </c>
      <c r="P281">
        <v>32</v>
      </c>
      <c r="Q281">
        <v>32</v>
      </c>
      <c r="R281">
        <v>12</v>
      </c>
      <c r="S281">
        <v>12</v>
      </c>
      <c r="T281">
        <v>5</v>
      </c>
      <c r="U281">
        <v>9</v>
      </c>
      <c r="V281">
        <v>22</v>
      </c>
      <c r="W281" s="44">
        <f t="shared" si="32"/>
        <v>256</v>
      </c>
      <c r="X281" s="44">
        <f>IFERROR(VLOOKUP(A281,JR1GOA!A:I,9,FALSE),0)</f>
        <v>33</v>
      </c>
      <c r="Y281" s="44">
        <f>IFERROR(VLOOKUP(A281,JR1GOA!A:J,10,FALSE),0)</f>
        <v>15</v>
      </c>
      <c r="Z281" s="46">
        <f t="shared" si="33"/>
        <v>223</v>
      </c>
      <c r="AA281" s="49">
        <f>_xlfn.IFNA(VLOOKUP(F281,Preisliste!C$1:O$2687,13,FALSE),"fehlt in Preisliste")</f>
        <v>3339</v>
      </c>
      <c r="AB281" s="50">
        <f t="shared" si="34"/>
        <v>14.973094170403588</v>
      </c>
      <c r="AD281" s="51">
        <f t="shared" si="38"/>
        <v>132393</v>
      </c>
      <c r="AE281" s="51">
        <f t="shared" si="35"/>
        <v>8376.4499999999971</v>
      </c>
      <c r="AF281" s="52">
        <f t="shared" si="39"/>
        <v>543517.6</v>
      </c>
      <c r="AG281" s="53">
        <f t="shared" si="36"/>
        <v>50258.699999999983</v>
      </c>
      <c r="AH281" s="53">
        <f t="shared" si="37"/>
        <v>593776.29999999993</v>
      </c>
    </row>
    <row r="282" spans="1:34" x14ac:dyDescent="0.25">
      <c r="A282" t="s">
        <v>6938</v>
      </c>
      <c r="B282" t="s">
        <v>6564</v>
      </c>
      <c r="C282" t="s">
        <v>6562</v>
      </c>
      <c r="D282" t="s">
        <v>6567</v>
      </c>
      <c r="E282" t="s">
        <v>6939</v>
      </c>
      <c r="F282" t="s">
        <v>2470</v>
      </c>
      <c r="H282">
        <v>225</v>
      </c>
      <c r="I282">
        <v>150</v>
      </c>
      <c r="J282">
        <v>73</v>
      </c>
      <c r="K282">
        <v>16</v>
      </c>
      <c r="L282">
        <v>13</v>
      </c>
      <c r="M282">
        <v>3</v>
      </c>
      <c r="N282">
        <v>6</v>
      </c>
      <c r="O282">
        <v>2</v>
      </c>
      <c r="P282">
        <v>7</v>
      </c>
      <c r="Q282">
        <v>15</v>
      </c>
      <c r="R282">
        <v>21</v>
      </c>
      <c r="S282">
        <v>22</v>
      </c>
      <c r="T282">
        <v>2</v>
      </c>
      <c r="U282">
        <v>5</v>
      </c>
      <c r="V282">
        <v>112</v>
      </c>
      <c r="W282" s="44">
        <f t="shared" si="32"/>
        <v>150</v>
      </c>
      <c r="X282" s="44">
        <f>IFERROR(VLOOKUP(A282,JR1GOA!A:I,9,FALSE),0)</f>
        <v>20</v>
      </c>
      <c r="Y282" s="44">
        <f>IFERROR(VLOOKUP(A282,JR1GOA!A:J,10,FALSE),0)</f>
        <v>9</v>
      </c>
      <c r="Z282" s="46">
        <f t="shared" si="33"/>
        <v>130</v>
      </c>
      <c r="AA282" s="49">
        <f>_xlfn.IFNA(VLOOKUP(F282,Preisliste!C$1:O$2687,13,FALSE),"fehlt in Preisliste")</f>
        <v>1947</v>
      </c>
      <c r="AB282" s="50">
        <f t="shared" si="34"/>
        <v>14.976923076923077</v>
      </c>
      <c r="AD282" s="51">
        <f t="shared" si="38"/>
        <v>132523</v>
      </c>
      <c r="AE282" s="51">
        <f t="shared" si="35"/>
        <v>8356.9499999999971</v>
      </c>
      <c r="AF282" s="52">
        <f t="shared" si="39"/>
        <v>545464.6</v>
      </c>
      <c r="AG282" s="53">
        <f t="shared" si="36"/>
        <v>50141.699999999983</v>
      </c>
      <c r="AH282" s="53">
        <f t="shared" si="37"/>
        <v>595606.29999999993</v>
      </c>
    </row>
    <row r="283" spans="1:34" x14ac:dyDescent="0.25">
      <c r="A283" t="s">
        <v>3100</v>
      </c>
      <c r="B283" t="s">
        <v>6564</v>
      </c>
      <c r="C283" t="s">
        <v>6562</v>
      </c>
      <c r="D283" t="s">
        <v>6567</v>
      </c>
      <c r="E283" t="s">
        <v>7669</v>
      </c>
      <c r="F283" t="s">
        <v>3099</v>
      </c>
      <c r="G283" t="s">
        <v>7670</v>
      </c>
      <c r="H283">
        <v>56</v>
      </c>
      <c r="I283">
        <v>45</v>
      </c>
      <c r="J283">
        <v>9</v>
      </c>
      <c r="K283">
        <v>0</v>
      </c>
      <c r="L283">
        <v>0</v>
      </c>
      <c r="M283">
        <v>0</v>
      </c>
      <c r="N283">
        <v>3</v>
      </c>
      <c r="O283">
        <v>16</v>
      </c>
      <c r="P283">
        <v>0</v>
      </c>
      <c r="Q283">
        <v>12</v>
      </c>
      <c r="R283">
        <v>3</v>
      </c>
      <c r="S283">
        <v>7</v>
      </c>
      <c r="T283">
        <v>0</v>
      </c>
      <c r="U283">
        <v>3</v>
      </c>
      <c r="V283">
        <v>0</v>
      </c>
      <c r="W283" s="44">
        <f t="shared" si="32"/>
        <v>45</v>
      </c>
      <c r="X283" s="44">
        <f>IFERROR(VLOOKUP(A283,JR1GOA!A:I,9,FALSE),0)</f>
        <v>0</v>
      </c>
      <c r="Y283" s="44">
        <f>IFERROR(VLOOKUP(A283,JR1GOA!A:J,10,FALSE),0)</f>
        <v>0</v>
      </c>
      <c r="Z283" s="46">
        <f t="shared" si="33"/>
        <v>45</v>
      </c>
      <c r="AA283" s="49">
        <f>_xlfn.IFNA(VLOOKUP(F283,Preisliste!C$1:O$2687,13,FALSE),"fehlt in Preisliste")</f>
        <v>674</v>
      </c>
      <c r="AB283" s="50">
        <f t="shared" si="34"/>
        <v>14.977777777777778</v>
      </c>
      <c r="AD283" s="51">
        <f t="shared" si="38"/>
        <v>132568</v>
      </c>
      <c r="AE283" s="51">
        <f t="shared" si="35"/>
        <v>8350.1999999999971</v>
      </c>
      <c r="AF283" s="52">
        <f t="shared" si="39"/>
        <v>546138.6</v>
      </c>
      <c r="AG283" s="53">
        <f t="shared" si="36"/>
        <v>50101.199999999983</v>
      </c>
      <c r="AH283" s="53">
        <f t="shared" si="37"/>
        <v>596239.79999999993</v>
      </c>
    </row>
    <row r="284" spans="1:34" x14ac:dyDescent="0.25">
      <c r="A284" t="s">
        <v>1713</v>
      </c>
      <c r="B284" t="s">
        <v>6564</v>
      </c>
      <c r="C284" t="s">
        <v>6562</v>
      </c>
      <c r="D284" t="s">
        <v>6567</v>
      </c>
      <c r="E284" t="s">
        <v>6833</v>
      </c>
      <c r="F284" t="s">
        <v>1712</v>
      </c>
      <c r="G284" t="s">
        <v>6834</v>
      </c>
      <c r="H284">
        <v>449</v>
      </c>
      <c r="I284">
        <v>248</v>
      </c>
      <c r="J284">
        <v>201</v>
      </c>
      <c r="K284">
        <v>43</v>
      </c>
      <c r="L284">
        <v>12</v>
      </c>
      <c r="M284">
        <v>24</v>
      </c>
      <c r="N284">
        <v>10</v>
      </c>
      <c r="O284">
        <v>9</v>
      </c>
      <c r="P284">
        <v>19</v>
      </c>
      <c r="Q284">
        <v>68</v>
      </c>
      <c r="R284">
        <v>32</v>
      </c>
      <c r="S284">
        <v>115</v>
      </c>
      <c r="T284">
        <v>39</v>
      </c>
      <c r="U284">
        <v>48</v>
      </c>
      <c r="V284">
        <v>4</v>
      </c>
      <c r="W284" s="44">
        <f t="shared" si="32"/>
        <v>248</v>
      </c>
      <c r="X284" s="44">
        <f>IFERROR(VLOOKUP(A284,JR1GOA!A:I,9,FALSE),0)</f>
        <v>47</v>
      </c>
      <c r="Y284" s="44">
        <f>IFERROR(VLOOKUP(A284,JR1GOA!A:J,10,FALSE),0)</f>
        <v>31</v>
      </c>
      <c r="Z284" s="46">
        <f t="shared" si="33"/>
        <v>201</v>
      </c>
      <c r="AA284" s="49">
        <f>_xlfn.IFNA(VLOOKUP(F284,Preisliste!C$1:O$2687,13,FALSE),"fehlt in Preisliste")</f>
        <v>3016</v>
      </c>
      <c r="AB284" s="50">
        <f t="shared" si="34"/>
        <v>15.00497512437811</v>
      </c>
      <c r="AD284" s="51">
        <f t="shared" si="38"/>
        <v>132769</v>
      </c>
      <c r="AE284" s="51">
        <f t="shared" si="35"/>
        <v>8320.0499999999993</v>
      </c>
      <c r="AF284" s="52">
        <f t="shared" si="39"/>
        <v>549154.6</v>
      </c>
      <c r="AG284" s="53">
        <f t="shared" si="36"/>
        <v>49920.299999999996</v>
      </c>
      <c r="AH284" s="53">
        <f t="shared" si="37"/>
        <v>599074.9</v>
      </c>
    </row>
    <row r="285" spans="1:34" x14ac:dyDescent="0.25">
      <c r="A285" t="s">
        <v>5780</v>
      </c>
      <c r="B285" t="s">
        <v>6564</v>
      </c>
      <c r="C285" t="s">
        <v>6562</v>
      </c>
      <c r="D285" t="s">
        <v>6567</v>
      </c>
      <c r="E285" t="s">
        <v>8240</v>
      </c>
      <c r="F285" t="s">
        <v>5779</v>
      </c>
      <c r="G285" t="s">
        <v>8241</v>
      </c>
      <c r="H285">
        <v>17</v>
      </c>
      <c r="I285">
        <v>16</v>
      </c>
      <c r="J285">
        <v>0</v>
      </c>
      <c r="K285">
        <v>0</v>
      </c>
      <c r="L285">
        <v>0</v>
      </c>
      <c r="M285">
        <v>0</v>
      </c>
      <c r="N285">
        <v>0</v>
      </c>
      <c r="O285">
        <v>0</v>
      </c>
      <c r="P285">
        <v>0</v>
      </c>
      <c r="Q285">
        <v>15</v>
      </c>
      <c r="R285">
        <v>1</v>
      </c>
      <c r="S285">
        <v>0</v>
      </c>
      <c r="T285">
        <v>0</v>
      </c>
      <c r="U285">
        <v>0</v>
      </c>
      <c r="V285">
        <v>0</v>
      </c>
      <c r="W285" s="44">
        <f t="shared" si="32"/>
        <v>16</v>
      </c>
      <c r="X285" s="44">
        <f>IFERROR(VLOOKUP(A285,[1]JR1GOA!A:I,9,FALSE),0)</f>
        <v>0</v>
      </c>
      <c r="Y285" s="44">
        <f>IFERROR(VLOOKUP(A285,[1]JR1GOA!A:J,10,FALSE),0)</f>
        <v>0</v>
      </c>
      <c r="Z285" s="46">
        <f t="shared" si="33"/>
        <v>16</v>
      </c>
      <c r="AA285" s="49">
        <f>_xlfn.IFNA(VLOOKUP(F285,Preisliste!C$1:O$2687,13,FALSE),"fehlt in Preisliste")</f>
        <v>242</v>
      </c>
      <c r="AB285" s="50">
        <f t="shared" si="34"/>
        <v>15.125</v>
      </c>
      <c r="AD285" s="51">
        <f t="shared" si="38"/>
        <v>132785</v>
      </c>
      <c r="AE285" s="51">
        <f t="shared" si="35"/>
        <v>8317.6499999999978</v>
      </c>
      <c r="AF285" s="52">
        <f t="shared" si="39"/>
        <v>549396.6</v>
      </c>
      <c r="AG285" s="53">
        <f t="shared" si="36"/>
        <v>49905.899999999987</v>
      </c>
      <c r="AH285" s="53">
        <f t="shared" si="37"/>
        <v>599302.5</v>
      </c>
    </row>
    <row r="286" spans="1:34" x14ac:dyDescent="0.25">
      <c r="A286" t="s">
        <v>3750</v>
      </c>
      <c r="B286" t="s">
        <v>6564</v>
      </c>
      <c r="C286" t="s">
        <v>6562</v>
      </c>
      <c r="D286" t="s">
        <v>6567</v>
      </c>
      <c r="E286" t="s">
        <v>7001</v>
      </c>
      <c r="F286" t="s">
        <v>3749</v>
      </c>
      <c r="G286" t="s">
        <v>7002</v>
      </c>
      <c r="H286">
        <v>268</v>
      </c>
      <c r="I286">
        <v>158</v>
      </c>
      <c r="J286">
        <v>109</v>
      </c>
      <c r="K286">
        <v>21</v>
      </c>
      <c r="L286">
        <v>60</v>
      </c>
      <c r="M286">
        <v>29</v>
      </c>
      <c r="N286">
        <v>6</v>
      </c>
      <c r="O286">
        <v>29</v>
      </c>
      <c r="P286">
        <v>4</v>
      </c>
      <c r="Q286">
        <v>33</v>
      </c>
      <c r="R286">
        <v>21</v>
      </c>
      <c r="S286">
        <v>25</v>
      </c>
      <c r="T286">
        <v>4</v>
      </c>
      <c r="U286">
        <v>9</v>
      </c>
      <c r="V286">
        <v>8</v>
      </c>
      <c r="W286" s="44">
        <f t="shared" si="32"/>
        <v>158</v>
      </c>
      <c r="X286" s="44">
        <f>IFERROR(VLOOKUP(A286,JR1GOA!A:I,9,FALSE),0)</f>
        <v>16</v>
      </c>
      <c r="Y286" s="44">
        <f>IFERROR(VLOOKUP(A286,JR1GOA!A:J,10,FALSE),0)</f>
        <v>11</v>
      </c>
      <c r="Z286" s="46">
        <f t="shared" si="33"/>
        <v>142</v>
      </c>
      <c r="AA286" s="49">
        <f>_xlfn.IFNA(VLOOKUP(F286,Preisliste!C$1:O$2687,13,FALSE),"fehlt in Preisliste")</f>
        <v>2150</v>
      </c>
      <c r="AB286" s="50">
        <f t="shared" si="34"/>
        <v>15.140845070422536</v>
      </c>
      <c r="AD286" s="51">
        <f t="shared" si="38"/>
        <v>132927</v>
      </c>
      <c r="AE286" s="51">
        <f t="shared" si="35"/>
        <v>8296.3499999999985</v>
      </c>
      <c r="AF286" s="52">
        <f t="shared" si="39"/>
        <v>551546.6</v>
      </c>
      <c r="AG286" s="53">
        <f t="shared" si="36"/>
        <v>49778.099999999991</v>
      </c>
      <c r="AH286" s="53">
        <f t="shared" si="37"/>
        <v>601324.69999999995</v>
      </c>
    </row>
    <row r="287" spans="1:34" x14ac:dyDescent="0.25">
      <c r="A287" t="s">
        <v>7184</v>
      </c>
      <c r="B287" t="s">
        <v>6564</v>
      </c>
      <c r="C287" t="s">
        <v>6562</v>
      </c>
      <c r="D287" t="s">
        <v>6567</v>
      </c>
      <c r="E287" t="s">
        <v>7185</v>
      </c>
      <c r="F287" t="s">
        <v>2821</v>
      </c>
      <c r="H287">
        <v>121</v>
      </c>
      <c r="I287">
        <v>68</v>
      </c>
      <c r="J287">
        <v>53</v>
      </c>
      <c r="K287">
        <v>1</v>
      </c>
      <c r="L287">
        <v>2</v>
      </c>
      <c r="M287">
        <v>2</v>
      </c>
      <c r="N287">
        <v>24</v>
      </c>
      <c r="O287">
        <v>3</v>
      </c>
      <c r="P287">
        <v>7</v>
      </c>
      <c r="Q287">
        <v>5</v>
      </c>
      <c r="R287">
        <v>7</v>
      </c>
      <c r="S287">
        <v>6</v>
      </c>
      <c r="T287">
        <v>14</v>
      </c>
      <c r="U287">
        <v>7</v>
      </c>
      <c r="V287">
        <v>2</v>
      </c>
      <c r="W287" s="44">
        <f t="shared" si="32"/>
        <v>68</v>
      </c>
      <c r="X287" s="44">
        <f>IFERROR(VLOOKUP(A287,JR1GOA!A:I,9,FALSE),0)</f>
        <v>2</v>
      </c>
      <c r="Y287" s="44">
        <f>IFERROR(VLOOKUP(A287,JR1GOA!A:J,10,FALSE),0)</f>
        <v>1</v>
      </c>
      <c r="Z287" s="46">
        <f t="shared" si="33"/>
        <v>66</v>
      </c>
      <c r="AA287" s="49">
        <f>_xlfn.IFNA(VLOOKUP(F287,Preisliste!C$1:O$2687,13,FALSE),"fehlt in Preisliste")</f>
        <v>1000</v>
      </c>
      <c r="AB287" s="50">
        <f t="shared" si="34"/>
        <v>15.151515151515152</v>
      </c>
      <c r="AD287" s="51">
        <f t="shared" si="38"/>
        <v>132993</v>
      </c>
      <c r="AE287" s="51">
        <f t="shared" si="35"/>
        <v>8286.4499999999971</v>
      </c>
      <c r="AF287" s="52">
        <f t="shared" si="39"/>
        <v>552546.6</v>
      </c>
      <c r="AG287" s="53">
        <f t="shared" si="36"/>
        <v>49718.699999999983</v>
      </c>
      <c r="AH287" s="53">
        <f t="shared" si="37"/>
        <v>602265.29999999993</v>
      </c>
    </row>
    <row r="288" spans="1:34" x14ac:dyDescent="0.25">
      <c r="A288" t="s">
        <v>3894</v>
      </c>
      <c r="B288" t="s">
        <v>6564</v>
      </c>
      <c r="C288" t="s">
        <v>6562</v>
      </c>
      <c r="D288" t="s">
        <v>6567</v>
      </c>
      <c r="E288" t="s">
        <v>7287</v>
      </c>
      <c r="F288" t="s">
        <v>3893</v>
      </c>
      <c r="H288">
        <v>128</v>
      </c>
      <c r="I288">
        <v>82</v>
      </c>
      <c r="J288">
        <v>44</v>
      </c>
      <c r="K288">
        <v>1</v>
      </c>
      <c r="L288">
        <v>5</v>
      </c>
      <c r="M288">
        <v>1</v>
      </c>
      <c r="N288">
        <v>16</v>
      </c>
      <c r="O288">
        <v>7</v>
      </c>
      <c r="P288">
        <v>6</v>
      </c>
      <c r="Q288">
        <v>19</v>
      </c>
      <c r="R288">
        <v>7</v>
      </c>
      <c r="S288">
        <v>12</v>
      </c>
      <c r="T288">
        <v>6</v>
      </c>
      <c r="U288">
        <v>12</v>
      </c>
      <c r="V288">
        <v>0</v>
      </c>
      <c r="W288" s="44">
        <f t="shared" si="32"/>
        <v>82</v>
      </c>
      <c r="X288" s="44">
        <f>IFERROR(VLOOKUP(A288,JR1GOA!A:I,9,FALSE),0)</f>
        <v>2</v>
      </c>
      <c r="Y288" s="44">
        <f>IFERROR(VLOOKUP(A288,JR1GOA!A:J,10,FALSE),0)</f>
        <v>2</v>
      </c>
      <c r="Z288" s="46">
        <f t="shared" si="33"/>
        <v>80</v>
      </c>
      <c r="AA288" s="49">
        <f>_xlfn.IFNA(VLOOKUP(F288,Preisliste!C$1:O$2687,13,FALSE),"fehlt in Preisliste")</f>
        <v>1214</v>
      </c>
      <c r="AB288" s="50">
        <f t="shared" si="34"/>
        <v>15.175000000000001</v>
      </c>
      <c r="AD288" s="51">
        <f t="shared" si="38"/>
        <v>133073</v>
      </c>
      <c r="AE288" s="51">
        <f t="shared" si="35"/>
        <v>8274.4499999999971</v>
      </c>
      <c r="AF288" s="52">
        <f t="shared" si="39"/>
        <v>553760.6</v>
      </c>
      <c r="AG288" s="53">
        <f t="shared" si="36"/>
        <v>49646.699999999983</v>
      </c>
      <c r="AH288" s="53">
        <f t="shared" si="37"/>
        <v>603407.29999999993</v>
      </c>
    </row>
    <row r="289" spans="1:34" x14ac:dyDescent="0.25">
      <c r="A289" t="s">
        <v>805</v>
      </c>
      <c r="B289" t="s">
        <v>6564</v>
      </c>
      <c r="C289" t="s">
        <v>6562</v>
      </c>
      <c r="D289" t="s">
        <v>6567</v>
      </c>
      <c r="E289" t="s">
        <v>8190</v>
      </c>
      <c r="F289" t="s">
        <v>804</v>
      </c>
      <c r="H289">
        <v>15</v>
      </c>
      <c r="I289">
        <v>0</v>
      </c>
      <c r="J289">
        <v>15</v>
      </c>
      <c r="K289">
        <v>1</v>
      </c>
      <c r="L289">
        <v>0</v>
      </c>
      <c r="M289">
        <v>0</v>
      </c>
      <c r="N289">
        <v>0</v>
      </c>
      <c r="O289">
        <v>4</v>
      </c>
      <c r="P289">
        <v>0</v>
      </c>
      <c r="Q289">
        <v>0</v>
      </c>
      <c r="R289">
        <v>0</v>
      </c>
      <c r="S289">
        <v>0</v>
      </c>
      <c r="T289">
        <v>0</v>
      </c>
      <c r="U289">
        <v>0</v>
      </c>
      <c r="V289">
        <v>4</v>
      </c>
      <c r="W289" s="44">
        <f t="shared" si="32"/>
        <v>15</v>
      </c>
      <c r="X289" s="44">
        <f>IFERROR(VLOOKUP(A289,JR1GOA!A:I,9,FALSE),0)</f>
        <v>0</v>
      </c>
      <c r="Y289" s="44">
        <f>IFERROR(VLOOKUP(A289,JR1GOA!A:J,10,FALSE),0)</f>
        <v>0</v>
      </c>
      <c r="Z289" s="46">
        <f t="shared" si="33"/>
        <v>15</v>
      </c>
      <c r="AA289" s="49">
        <f>_xlfn.IFNA(VLOOKUP(F289,Preisliste!C$1:O$2687,13,FALSE),"fehlt in Preisliste")</f>
        <v>228</v>
      </c>
      <c r="AB289" s="50">
        <f t="shared" si="34"/>
        <v>15.2</v>
      </c>
      <c r="AD289" s="51">
        <f t="shared" si="38"/>
        <v>133088</v>
      </c>
      <c r="AE289" s="51">
        <f t="shared" si="35"/>
        <v>8272.1999999999971</v>
      </c>
      <c r="AF289" s="52">
        <f t="shared" si="39"/>
        <v>553988.6</v>
      </c>
      <c r="AG289" s="53">
        <f t="shared" si="36"/>
        <v>49633.199999999983</v>
      </c>
      <c r="AH289" s="53">
        <f t="shared" si="37"/>
        <v>603621.79999999993</v>
      </c>
    </row>
    <row r="290" spans="1:34" x14ac:dyDescent="0.25">
      <c r="A290" t="s">
        <v>5287</v>
      </c>
      <c r="B290" t="s">
        <v>6564</v>
      </c>
      <c r="C290" t="s">
        <v>6562</v>
      </c>
      <c r="D290" t="s">
        <v>6567</v>
      </c>
      <c r="E290" t="s">
        <v>7012</v>
      </c>
      <c r="F290" t="s">
        <v>5286</v>
      </c>
      <c r="H290">
        <v>275</v>
      </c>
      <c r="I290">
        <v>163</v>
      </c>
      <c r="J290">
        <v>111</v>
      </c>
      <c r="K290">
        <v>3</v>
      </c>
      <c r="L290">
        <v>22</v>
      </c>
      <c r="M290">
        <v>13</v>
      </c>
      <c r="N290">
        <v>4</v>
      </c>
      <c r="O290">
        <v>27</v>
      </c>
      <c r="P290">
        <v>44</v>
      </c>
      <c r="Q290">
        <v>27</v>
      </c>
      <c r="R290">
        <v>30</v>
      </c>
      <c r="S290">
        <v>5</v>
      </c>
      <c r="T290">
        <v>7</v>
      </c>
      <c r="U290">
        <v>6</v>
      </c>
      <c r="V290">
        <v>27</v>
      </c>
      <c r="W290" s="44">
        <f t="shared" si="32"/>
        <v>163</v>
      </c>
      <c r="X290" s="44">
        <f>IFERROR(VLOOKUP(A290,JR1GOA!A:I,9,FALSE),0)</f>
        <v>0</v>
      </c>
      <c r="Y290" s="44">
        <f>IFERROR(VLOOKUP(A290,JR1GOA!A:J,10,FALSE),0)</f>
        <v>0</v>
      </c>
      <c r="Z290" s="46">
        <f t="shared" si="33"/>
        <v>163</v>
      </c>
      <c r="AA290" s="49">
        <f>_xlfn.IFNA(VLOOKUP(F290,Preisliste!C$1:O$2687,13,FALSE),"fehlt in Preisliste")</f>
        <v>2519</v>
      </c>
      <c r="AB290" s="50">
        <f t="shared" si="34"/>
        <v>15.45398773006135</v>
      </c>
      <c r="AD290" s="51">
        <f t="shared" si="38"/>
        <v>133251</v>
      </c>
      <c r="AE290" s="51">
        <f t="shared" si="35"/>
        <v>8247.75</v>
      </c>
      <c r="AF290" s="52">
        <f t="shared" si="39"/>
        <v>556507.6</v>
      </c>
      <c r="AG290" s="53">
        <f t="shared" si="36"/>
        <v>49486.5</v>
      </c>
      <c r="AH290" s="53">
        <f t="shared" si="37"/>
        <v>605994.1</v>
      </c>
    </row>
    <row r="291" spans="1:34" x14ac:dyDescent="0.25">
      <c r="A291" t="s">
        <v>676</v>
      </c>
      <c r="B291" t="s">
        <v>6564</v>
      </c>
      <c r="C291" t="s">
        <v>6562</v>
      </c>
      <c r="D291" t="s">
        <v>6567</v>
      </c>
      <c r="E291" t="s">
        <v>7898</v>
      </c>
      <c r="F291" t="s">
        <v>675</v>
      </c>
      <c r="G291" t="s">
        <v>7899</v>
      </c>
      <c r="H291">
        <v>42</v>
      </c>
      <c r="I291">
        <v>27</v>
      </c>
      <c r="J291">
        <v>14</v>
      </c>
      <c r="K291">
        <v>0</v>
      </c>
      <c r="L291">
        <v>3</v>
      </c>
      <c r="M291">
        <v>0</v>
      </c>
      <c r="N291">
        <v>0</v>
      </c>
      <c r="O291">
        <v>0</v>
      </c>
      <c r="P291">
        <v>54</v>
      </c>
      <c r="Q291">
        <v>3</v>
      </c>
      <c r="R291">
        <v>12</v>
      </c>
      <c r="S291">
        <v>0</v>
      </c>
      <c r="T291">
        <v>0</v>
      </c>
      <c r="U291">
        <v>0</v>
      </c>
      <c r="V291">
        <v>0</v>
      </c>
      <c r="W291" s="44">
        <f t="shared" si="32"/>
        <v>27</v>
      </c>
      <c r="X291" s="44">
        <f>IFERROR(VLOOKUP(A291,JR1GOA!A:I,9,FALSE),0)</f>
        <v>0</v>
      </c>
      <c r="Y291" s="44">
        <f>IFERROR(VLOOKUP(A291,JR1GOA!A:J,10,FALSE),0)</f>
        <v>0</v>
      </c>
      <c r="Z291" s="46">
        <f t="shared" si="33"/>
        <v>27</v>
      </c>
      <c r="AA291" s="49">
        <f>_xlfn.IFNA(VLOOKUP(F291,Preisliste!C$1:O$2687,13,FALSE),"fehlt in Preisliste")</f>
        <v>422</v>
      </c>
      <c r="AB291" s="50">
        <f t="shared" si="34"/>
        <v>15.62962962962963</v>
      </c>
      <c r="AD291" s="51">
        <f t="shared" si="38"/>
        <v>133278</v>
      </c>
      <c r="AE291" s="51">
        <f t="shared" si="35"/>
        <v>8243.6999999999971</v>
      </c>
      <c r="AF291" s="52">
        <f t="shared" si="39"/>
        <v>556929.6</v>
      </c>
      <c r="AG291" s="53">
        <f t="shared" si="36"/>
        <v>49462.199999999983</v>
      </c>
      <c r="AH291" s="53">
        <f t="shared" si="37"/>
        <v>606391.79999999993</v>
      </c>
    </row>
    <row r="292" spans="1:34" x14ac:dyDescent="0.25">
      <c r="A292" t="s">
        <v>1385</v>
      </c>
      <c r="B292" t="s">
        <v>6564</v>
      </c>
      <c r="C292" t="s">
        <v>6562</v>
      </c>
      <c r="D292" t="s">
        <v>6567</v>
      </c>
      <c r="E292" t="s">
        <v>7229</v>
      </c>
      <c r="F292" t="s">
        <v>1384</v>
      </c>
      <c r="G292" t="s">
        <v>7230</v>
      </c>
      <c r="H292">
        <v>248</v>
      </c>
      <c r="I292">
        <v>200</v>
      </c>
      <c r="J292">
        <v>47</v>
      </c>
      <c r="K292">
        <v>21</v>
      </c>
      <c r="L292">
        <v>24</v>
      </c>
      <c r="M292">
        <v>39</v>
      </c>
      <c r="N292">
        <v>18</v>
      </c>
      <c r="O292">
        <v>16</v>
      </c>
      <c r="P292">
        <v>19</v>
      </c>
      <c r="Q292">
        <v>126</v>
      </c>
      <c r="R292">
        <v>2</v>
      </c>
      <c r="S292">
        <v>5</v>
      </c>
      <c r="T292">
        <v>8</v>
      </c>
      <c r="U292">
        <v>0</v>
      </c>
      <c r="V292">
        <v>3</v>
      </c>
      <c r="W292" s="44">
        <f t="shared" si="32"/>
        <v>200</v>
      </c>
      <c r="X292" s="44">
        <f>IFERROR(VLOOKUP(A292,JR1GOA!A:I,9,FALSE),0)</f>
        <v>3</v>
      </c>
      <c r="Y292" s="44">
        <f>IFERROR(VLOOKUP(A292,JR1GOA!A:J,10,FALSE),0)</f>
        <v>3</v>
      </c>
      <c r="Z292" s="46">
        <f t="shared" si="33"/>
        <v>197</v>
      </c>
      <c r="AA292" s="49">
        <f>_xlfn.IFNA(VLOOKUP(F292,Preisliste!C$1:O$2687,13,FALSE),"fehlt in Preisliste")</f>
        <v>3094</v>
      </c>
      <c r="AB292" s="50">
        <f t="shared" si="34"/>
        <v>15.705583756345177</v>
      </c>
      <c r="AD292" s="51">
        <f t="shared" si="38"/>
        <v>133475</v>
      </c>
      <c r="AE292" s="51">
        <f t="shared" si="35"/>
        <v>8214.1499999999978</v>
      </c>
      <c r="AF292" s="52">
        <f t="shared" si="39"/>
        <v>560023.6</v>
      </c>
      <c r="AG292" s="53">
        <f t="shared" si="36"/>
        <v>49284.899999999987</v>
      </c>
      <c r="AH292" s="53">
        <f t="shared" si="37"/>
        <v>609308.5</v>
      </c>
    </row>
    <row r="293" spans="1:34" x14ac:dyDescent="0.25">
      <c r="A293" t="s">
        <v>7153</v>
      </c>
      <c r="B293" t="s">
        <v>6564</v>
      </c>
      <c r="C293" t="s">
        <v>6562</v>
      </c>
      <c r="D293" t="s">
        <v>6567</v>
      </c>
      <c r="E293" t="s">
        <v>7154</v>
      </c>
      <c r="F293" t="s">
        <v>127</v>
      </c>
      <c r="H293">
        <v>229</v>
      </c>
      <c r="I293">
        <v>124</v>
      </c>
      <c r="J293">
        <v>103</v>
      </c>
      <c r="K293">
        <v>36</v>
      </c>
      <c r="L293">
        <v>9</v>
      </c>
      <c r="M293">
        <v>8</v>
      </c>
      <c r="N293">
        <v>11</v>
      </c>
      <c r="O293">
        <v>43</v>
      </c>
      <c r="P293">
        <v>19</v>
      </c>
      <c r="Q293">
        <v>15</v>
      </c>
      <c r="R293">
        <v>3</v>
      </c>
      <c r="S293">
        <v>16</v>
      </c>
      <c r="T293">
        <v>36</v>
      </c>
      <c r="U293">
        <v>1</v>
      </c>
      <c r="V293">
        <v>23</v>
      </c>
      <c r="W293" s="44">
        <f t="shared" si="32"/>
        <v>124</v>
      </c>
      <c r="X293" s="44">
        <f>IFERROR(VLOOKUP(A293,JR1GOA!A:I,9,FALSE),0)</f>
        <v>0</v>
      </c>
      <c r="Y293" s="44">
        <f>IFERROR(VLOOKUP(A293,JR1GOA!A:J,10,FALSE),0)</f>
        <v>0</v>
      </c>
      <c r="Z293" s="46">
        <f t="shared" si="33"/>
        <v>124</v>
      </c>
      <c r="AA293" s="49">
        <f>_xlfn.IFNA(VLOOKUP(F293,Preisliste!C$1:O$2687,13,FALSE),"fehlt in Preisliste")</f>
        <v>1950</v>
      </c>
      <c r="AB293" s="50">
        <f t="shared" si="34"/>
        <v>15.725806451612904</v>
      </c>
      <c r="AD293" s="51">
        <f t="shared" si="38"/>
        <v>133599</v>
      </c>
      <c r="AE293" s="51">
        <f t="shared" si="35"/>
        <v>8195.5499999999993</v>
      </c>
      <c r="AF293" s="52">
        <f t="shared" si="39"/>
        <v>561973.6</v>
      </c>
      <c r="AG293" s="53">
        <f t="shared" si="36"/>
        <v>49173.299999999996</v>
      </c>
      <c r="AH293" s="53">
        <f t="shared" si="37"/>
        <v>611146.9</v>
      </c>
    </row>
    <row r="294" spans="1:34" x14ac:dyDescent="0.25">
      <c r="A294" t="s">
        <v>1823</v>
      </c>
      <c r="B294" t="s">
        <v>6564</v>
      </c>
      <c r="C294" t="s">
        <v>6562</v>
      </c>
      <c r="D294" t="s">
        <v>6567</v>
      </c>
      <c r="E294" t="s">
        <v>7020</v>
      </c>
      <c r="F294" t="s">
        <v>1822</v>
      </c>
      <c r="G294" t="s">
        <v>7021</v>
      </c>
      <c r="H294">
        <v>257</v>
      </c>
      <c r="I294">
        <v>160</v>
      </c>
      <c r="J294">
        <v>97</v>
      </c>
      <c r="K294">
        <v>3</v>
      </c>
      <c r="L294">
        <v>13</v>
      </c>
      <c r="M294">
        <v>1</v>
      </c>
      <c r="N294">
        <v>2</v>
      </c>
      <c r="O294">
        <v>36</v>
      </c>
      <c r="P294">
        <v>12</v>
      </c>
      <c r="Q294">
        <v>43</v>
      </c>
      <c r="R294">
        <v>21</v>
      </c>
      <c r="S294">
        <v>25</v>
      </c>
      <c r="T294">
        <v>25</v>
      </c>
      <c r="U294">
        <v>94</v>
      </c>
      <c r="V294">
        <v>3</v>
      </c>
      <c r="W294" s="44">
        <f t="shared" si="32"/>
        <v>160</v>
      </c>
      <c r="X294" s="44">
        <f>IFERROR(VLOOKUP(A294,JR1GOA!A:I,9,FALSE),0)</f>
        <v>8</v>
      </c>
      <c r="Y294" s="44">
        <f>IFERROR(VLOOKUP(A294,JR1GOA!A:J,10,FALSE),0)</f>
        <v>4</v>
      </c>
      <c r="Z294" s="46">
        <f t="shared" si="33"/>
        <v>152</v>
      </c>
      <c r="AA294" s="49">
        <f>_xlfn.IFNA(VLOOKUP(F294,Preisliste!C$1:O$2687,13,FALSE),"fehlt in Preisliste")</f>
        <v>2393</v>
      </c>
      <c r="AB294" s="50">
        <f t="shared" si="34"/>
        <v>15.743421052631579</v>
      </c>
      <c r="AD294" s="51">
        <f t="shared" si="38"/>
        <v>133751</v>
      </c>
      <c r="AE294" s="51">
        <f t="shared" si="35"/>
        <v>8172.75</v>
      </c>
      <c r="AF294" s="52">
        <f t="shared" si="39"/>
        <v>564366.6</v>
      </c>
      <c r="AG294" s="53">
        <f t="shared" si="36"/>
        <v>49036.5</v>
      </c>
      <c r="AH294" s="53">
        <f t="shared" si="37"/>
        <v>613403.1</v>
      </c>
    </row>
    <row r="295" spans="1:34" x14ac:dyDescent="0.25">
      <c r="A295" t="s">
        <v>9371</v>
      </c>
      <c r="B295" t="s">
        <v>6564</v>
      </c>
      <c r="C295" t="s">
        <v>6562</v>
      </c>
      <c r="D295" t="s">
        <v>6567</v>
      </c>
      <c r="F295" t="s">
        <v>5639</v>
      </c>
      <c r="G295" t="s">
        <v>9372</v>
      </c>
      <c r="H295">
        <v>46</v>
      </c>
      <c r="I295">
        <v>31</v>
      </c>
      <c r="J295">
        <v>15</v>
      </c>
      <c r="K295">
        <v>2</v>
      </c>
      <c r="L295">
        <v>4</v>
      </c>
      <c r="M295">
        <v>4</v>
      </c>
      <c r="N295">
        <v>0</v>
      </c>
      <c r="O295">
        <v>16</v>
      </c>
      <c r="P295">
        <v>0</v>
      </c>
      <c r="Q295">
        <v>4</v>
      </c>
      <c r="R295">
        <v>1</v>
      </c>
      <c r="S295">
        <v>3</v>
      </c>
      <c r="T295">
        <v>1</v>
      </c>
      <c r="U295">
        <v>0</v>
      </c>
      <c r="V295">
        <v>3</v>
      </c>
      <c r="W295" s="44">
        <f t="shared" si="32"/>
        <v>31</v>
      </c>
      <c r="X295" s="44">
        <f>IFERROR(VLOOKUP(A295,JR1GOA!A:I,9,FALSE),0)</f>
        <v>0</v>
      </c>
      <c r="Y295" s="44">
        <f>IFERROR(VLOOKUP(A295,JR1GOA!A:J,10,FALSE),0)</f>
        <v>0</v>
      </c>
      <c r="Z295" s="46">
        <f t="shared" si="33"/>
        <v>31</v>
      </c>
      <c r="AA295" s="49">
        <f>_xlfn.IFNA(VLOOKUP(F295,Preisliste!C$1:O$2687,13,FALSE),"fehlt in Preisliste")</f>
        <v>489</v>
      </c>
      <c r="AB295" s="50">
        <f t="shared" si="34"/>
        <v>15.774193548387096</v>
      </c>
      <c r="AD295" s="51">
        <f t="shared" si="38"/>
        <v>133782</v>
      </c>
      <c r="AE295" s="51">
        <f t="shared" si="35"/>
        <v>8168.0999999999985</v>
      </c>
      <c r="AF295" s="52">
        <f t="shared" si="39"/>
        <v>564855.6</v>
      </c>
      <c r="AG295" s="53">
        <f t="shared" si="36"/>
        <v>49008.599999999991</v>
      </c>
      <c r="AH295" s="53">
        <f t="shared" si="37"/>
        <v>613864.19999999995</v>
      </c>
    </row>
    <row r="296" spans="1:34" x14ac:dyDescent="0.25">
      <c r="A296" t="s">
        <v>1135</v>
      </c>
      <c r="B296" t="s">
        <v>6564</v>
      </c>
      <c r="C296" t="s">
        <v>6562</v>
      </c>
      <c r="D296" t="s">
        <v>6567</v>
      </c>
      <c r="E296" t="s">
        <v>6803</v>
      </c>
      <c r="F296" t="s">
        <v>1134</v>
      </c>
      <c r="H296">
        <v>642</v>
      </c>
      <c r="I296">
        <v>362</v>
      </c>
      <c r="J296">
        <v>280</v>
      </c>
      <c r="K296">
        <v>11</v>
      </c>
      <c r="L296">
        <v>74</v>
      </c>
      <c r="M296">
        <v>95</v>
      </c>
      <c r="N296">
        <v>104</v>
      </c>
      <c r="O296">
        <v>16</v>
      </c>
      <c r="P296">
        <v>14</v>
      </c>
      <c r="Q296">
        <v>87</v>
      </c>
      <c r="R296">
        <v>10</v>
      </c>
      <c r="S296">
        <v>6</v>
      </c>
      <c r="T296">
        <v>46</v>
      </c>
      <c r="U296">
        <v>156</v>
      </c>
      <c r="V296">
        <v>50</v>
      </c>
      <c r="W296" s="44">
        <f t="shared" si="32"/>
        <v>362</v>
      </c>
      <c r="X296" s="44">
        <f>IFERROR(VLOOKUP(A296,JR1GOA!A:I,9,FALSE),0)</f>
        <v>3</v>
      </c>
      <c r="Y296" s="44">
        <f>IFERROR(VLOOKUP(A296,JR1GOA!A:J,10,FALSE),0)</f>
        <v>6</v>
      </c>
      <c r="Z296" s="46">
        <f t="shared" si="33"/>
        <v>356</v>
      </c>
      <c r="AA296" s="49">
        <f>_xlfn.IFNA(VLOOKUP(F296,Preisliste!C$1:O$2687,13,FALSE),"fehlt in Preisliste")</f>
        <v>5642</v>
      </c>
      <c r="AB296" s="50">
        <f t="shared" si="34"/>
        <v>15.848314606741573</v>
      </c>
      <c r="AD296" s="51">
        <f t="shared" si="38"/>
        <v>134138</v>
      </c>
      <c r="AE296" s="51">
        <f t="shared" si="35"/>
        <v>8114.6999999999971</v>
      </c>
      <c r="AF296" s="52">
        <f t="shared" si="39"/>
        <v>570497.6</v>
      </c>
      <c r="AG296" s="53">
        <f t="shared" si="36"/>
        <v>48688.199999999983</v>
      </c>
      <c r="AH296" s="53">
        <f t="shared" si="37"/>
        <v>619185.79999999993</v>
      </c>
    </row>
    <row r="297" spans="1:34" x14ac:dyDescent="0.25">
      <c r="A297" t="s">
        <v>6379</v>
      </c>
      <c r="B297" t="s">
        <v>6564</v>
      </c>
      <c r="C297" t="s">
        <v>6562</v>
      </c>
      <c r="D297" t="s">
        <v>6567</v>
      </c>
      <c r="E297" t="s">
        <v>7009</v>
      </c>
      <c r="F297" t="s">
        <v>6378</v>
      </c>
      <c r="G297" t="s">
        <v>7010</v>
      </c>
      <c r="H297">
        <v>312</v>
      </c>
      <c r="I297">
        <v>197</v>
      </c>
      <c r="J297">
        <v>115</v>
      </c>
      <c r="K297">
        <v>14</v>
      </c>
      <c r="L297">
        <v>12</v>
      </c>
      <c r="M297">
        <v>12</v>
      </c>
      <c r="N297">
        <v>33</v>
      </c>
      <c r="O297">
        <v>25</v>
      </c>
      <c r="P297">
        <v>16</v>
      </c>
      <c r="Q297">
        <v>1</v>
      </c>
      <c r="R297">
        <v>26</v>
      </c>
      <c r="S297">
        <v>30</v>
      </c>
      <c r="T297">
        <v>16</v>
      </c>
      <c r="U297">
        <v>57</v>
      </c>
      <c r="V297">
        <v>4</v>
      </c>
      <c r="W297" s="44">
        <f t="shared" si="32"/>
        <v>197</v>
      </c>
      <c r="X297" s="44">
        <f>IFERROR(VLOOKUP(A297,JR1GOA!A:I,9,FALSE),0)</f>
        <v>4</v>
      </c>
      <c r="Y297" s="44">
        <f>IFERROR(VLOOKUP(A297,JR1GOA!A:J,10,FALSE),0)</f>
        <v>4</v>
      </c>
      <c r="Z297" s="46">
        <f t="shared" si="33"/>
        <v>193</v>
      </c>
      <c r="AA297" s="49">
        <f>_xlfn.IFNA(VLOOKUP(F297,Preisliste!C$1:O$2687,13,FALSE),"fehlt in Preisliste")</f>
        <v>3063</v>
      </c>
      <c r="AB297" s="50">
        <f t="shared" si="34"/>
        <v>15.870466321243523</v>
      </c>
      <c r="AD297" s="51">
        <f t="shared" si="38"/>
        <v>134331</v>
      </c>
      <c r="AE297" s="51">
        <f t="shared" si="35"/>
        <v>8085.75</v>
      </c>
      <c r="AF297" s="52">
        <f t="shared" si="39"/>
        <v>573560.6</v>
      </c>
      <c r="AG297" s="53">
        <f t="shared" si="36"/>
        <v>48514.5</v>
      </c>
      <c r="AH297" s="53">
        <f t="shared" si="37"/>
        <v>622075.1</v>
      </c>
    </row>
    <row r="298" spans="1:34" x14ac:dyDescent="0.25">
      <c r="A298" t="s">
        <v>4083</v>
      </c>
      <c r="B298" t="s">
        <v>6564</v>
      </c>
      <c r="C298" t="s">
        <v>6562</v>
      </c>
      <c r="D298" t="s">
        <v>6567</v>
      </c>
      <c r="E298" t="s">
        <v>8025</v>
      </c>
      <c r="F298" t="s">
        <v>4082</v>
      </c>
      <c r="H298">
        <v>38</v>
      </c>
      <c r="I298">
        <v>15</v>
      </c>
      <c r="J298">
        <v>22</v>
      </c>
      <c r="K298">
        <v>0</v>
      </c>
      <c r="L298">
        <v>1</v>
      </c>
      <c r="M298">
        <v>1</v>
      </c>
      <c r="N298">
        <v>3</v>
      </c>
      <c r="O298">
        <v>0</v>
      </c>
      <c r="P298">
        <v>0</v>
      </c>
      <c r="Q298">
        <v>9</v>
      </c>
      <c r="R298">
        <v>6</v>
      </c>
      <c r="S298">
        <v>1</v>
      </c>
      <c r="T298">
        <v>8</v>
      </c>
      <c r="U298">
        <v>0</v>
      </c>
      <c r="V298">
        <v>0</v>
      </c>
      <c r="W298" s="44">
        <f t="shared" si="32"/>
        <v>22</v>
      </c>
      <c r="X298" s="44">
        <f>IFERROR(VLOOKUP(A298,JR1GOA!A:I,9,FALSE),0)</f>
        <v>0</v>
      </c>
      <c r="Y298" s="44">
        <f>IFERROR(VLOOKUP(A298,JR1GOA!A:J,10,FALSE),0)</f>
        <v>0</v>
      </c>
      <c r="Z298" s="46">
        <f t="shared" si="33"/>
        <v>22</v>
      </c>
      <c r="AA298" s="49">
        <f>_xlfn.IFNA(VLOOKUP(F298,Preisliste!C$1:O$2687,13,FALSE),"fehlt in Preisliste")</f>
        <v>351</v>
      </c>
      <c r="AB298" s="50">
        <f t="shared" si="34"/>
        <v>15.954545454545455</v>
      </c>
      <c r="AD298" s="51">
        <f t="shared" si="38"/>
        <v>134353</v>
      </c>
      <c r="AE298" s="51">
        <f t="shared" si="35"/>
        <v>8082.4499999999971</v>
      </c>
      <c r="AF298" s="52">
        <f t="shared" si="39"/>
        <v>573911.6</v>
      </c>
      <c r="AG298" s="53">
        <f t="shared" si="36"/>
        <v>48494.699999999983</v>
      </c>
      <c r="AH298" s="53">
        <f t="shared" si="37"/>
        <v>622406.29999999993</v>
      </c>
    </row>
    <row r="299" spans="1:34" x14ac:dyDescent="0.25">
      <c r="A299" t="s">
        <v>6353</v>
      </c>
      <c r="B299" t="s">
        <v>6564</v>
      </c>
      <c r="C299" t="s">
        <v>6562</v>
      </c>
      <c r="D299" t="s">
        <v>6567</v>
      </c>
      <c r="E299" t="s">
        <v>6979</v>
      </c>
      <c r="F299" t="s">
        <v>6352</v>
      </c>
      <c r="G299" t="s">
        <v>6980</v>
      </c>
      <c r="H299">
        <v>303</v>
      </c>
      <c r="I299">
        <v>202</v>
      </c>
      <c r="J299">
        <v>100</v>
      </c>
      <c r="K299">
        <v>27</v>
      </c>
      <c r="L299">
        <v>30</v>
      </c>
      <c r="M299">
        <v>7</v>
      </c>
      <c r="N299">
        <v>4</v>
      </c>
      <c r="O299">
        <v>22</v>
      </c>
      <c r="P299">
        <v>43</v>
      </c>
      <c r="Q299">
        <v>39</v>
      </c>
      <c r="R299">
        <v>35</v>
      </c>
      <c r="S299">
        <v>28</v>
      </c>
      <c r="T299">
        <v>3</v>
      </c>
      <c r="U299">
        <v>12</v>
      </c>
      <c r="V299">
        <v>21</v>
      </c>
      <c r="W299" s="44">
        <f t="shared" si="32"/>
        <v>202</v>
      </c>
      <c r="X299" s="44">
        <f>IFERROR(VLOOKUP(A299,JR1GOA!A:I,9,FALSE),0)</f>
        <v>6</v>
      </c>
      <c r="Y299" s="44">
        <f>IFERROR(VLOOKUP(A299,JR1GOA!A:J,10,FALSE),0)</f>
        <v>3</v>
      </c>
      <c r="Z299" s="46">
        <f t="shared" si="33"/>
        <v>196</v>
      </c>
      <c r="AA299" s="49">
        <f>_xlfn.IFNA(VLOOKUP(F299,Preisliste!C$1:O$2687,13,FALSE),"fehlt in Preisliste")</f>
        <v>3128</v>
      </c>
      <c r="AB299" s="50">
        <f t="shared" si="34"/>
        <v>15.959183673469388</v>
      </c>
      <c r="AD299" s="51">
        <f t="shared" si="38"/>
        <v>134549</v>
      </c>
      <c r="AE299" s="51">
        <f t="shared" si="35"/>
        <v>8053.0499999999993</v>
      </c>
      <c r="AF299" s="52">
        <f t="shared" si="39"/>
        <v>577039.6</v>
      </c>
      <c r="AG299" s="53">
        <f t="shared" si="36"/>
        <v>48318.299999999996</v>
      </c>
      <c r="AH299" s="53">
        <f t="shared" si="37"/>
        <v>625357.9</v>
      </c>
    </row>
    <row r="300" spans="1:34" x14ac:dyDescent="0.25">
      <c r="A300" t="s">
        <v>6985</v>
      </c>
      <c r="B300" t="s">
        <v>6564</v>
      </c>
      <c r="C300" t="s">
        <v>6562</v>
      </c>
      <c r="D300" t="s">
        <v>6567</v>
      </c>
      <c r="E300" t="s">
        <v>6986</v>
      </c>
      <c r="F300" t="s">
        <v>5110</v>
      </c>
      <c r="H300">
        <v>279</v>
      </c>
      <c r="I300">
        <v>75</v>
      </c>
      <c r="J300">
        <v>202</v>
      </c>
      <c r="K300">
        <v>66</v>
      </c>
      <c r="L300">
        <v>3</v>
      </c>
      <c r="M300">
        <v>9</v>
      </c>
      <c r="N300">
        <v>6</v>
      </c>
      <c r="O300">
        <v>7</v>
      </c>
      <c r="P300">
        <v>22</v>
      </c>
      <c r="Q300">
        <v>40</v>
      </c>
      <c r="R300">
        <v>30</v>
      </c>
      <c r="S300">
        <v>29</v>
      </c>
      <c r="T300">
        <v>8</v>
      </c>
      <c r="U300">
        <v>16</v>
      </c>
      <c r="V300">
        <v>18</v>
      </c>
      <c r="W300" s="44">
        <f t="shared" si="32"/>
        <v>202</v>
      </c>
      <c r="X300" s="44">
        <f>IFERROR(VLOOKUP(A300,JR1GOA!A:I,9,FALSE),0)</f>
        <v>5</v>
      </c>
      <c r="Y300" s="44">
        <f>IFERROR(VLOOKUP(A300,JR1GOA!A:J,10,FALSE),0)</f>
        <v>3</v>
      </c>
      <c r="Z300" s="46">
        <f t="shared" si="33"/>
        <v>197</v>
      </c>
      <c r="AA300" s="49">
        <f>_xlfn.IFNA(VLOOKUP(F300,Preisliste!C$1:O$2687,13,FALSE),"fehlt in Preisliste")</f>
        <v>3151</v>
      </c>
      <c r="AB300" s="50">
        <f t="shared" si="34"/>
        <v>15.99492385786802</v>
      </c>
      <c r="AD300" s="51">
        <f t="shared" si="38"/>
        <v>134746</v>
      </c>
      <c r="AE300" s="51">
        <f t="shared" si="35"/>
        <v>8023.5</v>
      </c>
      <c r="AF300" s="52">
        <f t="shared" si="39"/>
        <v>580190.6</v>
      </c>
      <c r="AG300" s="53">
        <f t="shared" si="36"/>
        <v>48141</v>
      </c>
      <c r="AH300" s="53">
        <f t="shared" si="37"/>
        <v>628331.6</v>
      </c>
    </row>
    <row r="301" spans="1:34" x14ac:dyDescent="0.25">
      <c r="A301" t="s">
        <v>5265</v>
      </c>
      <c r="B301" t="s">
        <v>6564</v>
      </c>
      <c r="C301" t="s">
        <v>6562</v>
      </c>
      <c r="D301" t="s">
        <v>6567</v>
      </c>
      <c r="E301" t="s">
        <v>6892</v>
      </c>
      <c r="F301" t="s">
        <v>5264</v>
      </c>
      <c r="H301">
        <v>370</v>
      </c>
      <c r="I301">
        <v>174</v>
      </c>
      <c r="J301">
        <v>195</v>
      </c>
      <c r="K301">
        <v>13</v>
      </c>
      <c r="L301">
        <v>2</v>
      </c>
      <c r="M301">
        <v>8</v>
      </c>
      <c r="N301">
        <v>68</v>
      </c>
      <c r="O301">
        <v>91</v>
      </c>
      <c r="P301">
        <v>48</v>
      </c>
      <c r="Q301">
        <v>12</v>
      </c>
      <c r="R301">
        <v>8</v>
      </c>
      <c r="S301">
        <v>28</v>
      </c>
      <c r="T301">
        <v>75</v>
      </c>
      <c r="U301">
        <v>2</v>
      </c>
      <c r="V301">
        <v>43</v>
      </c>
      <c r="W301" s="44">
        <f t="shared" si="32"/>
        <v>195</v>
      </c>
      <c r="X301" s="44">
        <f>IFERROR(VLOOKUP(A301,JR1GOA!A:I,9,FALSE),0)</f>
        <v>16</v>
      </c>
      <c r="Y301" s="44">
        <f>IFERROR(VLOOKUP(A301,JR1GOA!A:J,10,FALSE),0)</f>
        <v>11</v>
      </c>
      <c r="Z301" s="46">
        <f t="shared" si="33"/>
        <v>179</v>
      </c>
      <c r="AA301" s="49">
        <f>_xlfn.IFNA(VLOOKUP(F301,Preisliste!C$1:O$2687,13,FALSE),"fehlt in Preisliste")</f>
        <v>2890</v>
      </c>
      <c r="AB301" s="50">
        <f t="shared" si="34"/>
        <v>16.145251396648046</v>
      </c>
      <c r="AD301" s="51">
        <f t="shared" si="38"/>
        <v>134925</v>
      </c>
      <c r="AE301" s="51">
        <f t="shared" si="35"/>
        <v>7996.6499999999978</v>
      </c>
      <c r="AF301" s="52">
        <f t="shared" si="39"/>
        <v>583080.6</v>
      </c>
      <c r="AG301" s="53">
        <f t="shared" si="36"/>
        <v>47979.899999999987</v>
      </c>
      <c r="AH301" s="53">
        <f t="shared" si="37"/>
        <v>631060.5</v>
      </c>
    </row>
    <row r="302" spans="1:34" x14ac:dyDescent="0.25">
      <c r="A302" t="s">
        <v>4909</v>
      </c>
      <c r="B302" t="s">
        <v>6564</v>
      </c>
      <c r="C302" t="s">
        <v>6562</v>
      </c>
      <c r="D302" t="s">
        <v>6567</v>
      </c>
      <c r="E302" t="s">
        <v>8149</v>
      </c>
      <c r="F302" t="s">
        <v>4908</v>
      </c>
      <c r="H302">
        <v>13</v>
      </c>
      <c r="I302">
        <v>0</v>
      </c>
      <c r="J302">
        <v>13</v>
      </c>
      <c r="K302">
        <v>5</v>
      </c>
      <c r="L302">
        <v>0</v>
      </c>
      <c r="M302">
        <v>2</v>
      </c>
      <c r="N302">
        <v>0</v>
      </c>
      <c r="O302">
        <v>2</v>
      </c>
      <c r="P302">
        <v>0</v>
      </c>
      <c r="Q302">
        <v>0</v>
      </c>
      <c r="R302">
        <v>0</v>
      </c>
      <c r="S302">
        <v>0</v>
      </c>
      <c r="T302">
        <v>1</v>
      </c>
      <c r="U302">
        <v>0</v>
      </c>
      <c r="V302">
        <v>0</v>
      </c>
      <c r="W302" s="44">
        <f t="shared" si="32"/>
        <v>13</v>
      </c>
      <c r="X302" s="44">
        <f>IFERROR(VLOOKUP(A302,JR1GOA!A:I,9,FALSE),0)</f>
        <v>0</v>
      </c>
      <c r="Y302" s="44">
        <f>IFERROR(VLOOKUP(A302,JR1GOA!A:J,10,FALSE),0)</f>
        <v>0</v>
      </c>
      <c r="Z302" s="46">
        <f t="shared" si="33"/>
        <v>13</v>
      </c>
      <c r="AA302" s="49">
        <f>_xlfn.IFNA(VLOOKUP(F302,Preisliste!C$1:O$2687,13,FALSE),"fehlt in Preisliste")</f>
        <v>210</v>
      </c>
      <c r="AB302" s="50">
        <f t="shared" si="34"/>
        <v>16.153846153846153</v>
      </c>
      <c r="AD302" s="51">
        <f t="shared" si="38"/>
        <v>134938</v>
      </c>
      <c r="AE302" s="51">
        <f t="shared" si="35"/>
        <v>7994.6999999999971</v>
      </c>
      <c r="AF302" s="52">
        <f t="shared" si="39"/>
        <v>583290.6</v>
      </c>
      <c r="AG302" s="53">
        <f t="shared" si="36"/>
        <v>47968.199999999983</v>
      </c>
      <c r="AH302" s="53">
        <f t="shared" si="37"/>
        <v>631258.79999999993</v>
      </c>
    </row>
    <row r="303" spans="1:34" x14ac:dyDescent="0.25">
      <c r="A303" t="s">
        <v>2210</v>
      </c>
      <c r="B303" t="s">
        <v>6564</v>
      </c>
      <c r="C303" t="s">
        <v>6562</v>
      </c>
      <c r="D303" t="s">
        <v>6567</v>
      </c>
      <c r="E303" t="s">
        <v>7476</v>
      </c>
      <c r="F303" t="s">
        <v>2209</v>
      </c>
      <c r="G303" t="s">
        <v>7477</v>
      </c>
      <c r="H303">
        <v>67</v>
      </c>
      <c r="I303">
        <v>61</v>
      </c>
      <c r="J303">
        <v>5</v>
      </c>
      <c r="K303">
        <v>4</v>
      </c>
      <c r="L303">
        <v>0</v>
      </c>
      <c r="M303">
        <v>0</v>
      </c>
      <c r="N303">
        <v>4</v>
      </c>
      <c r="O303">
        <v>1</v>
      </c>
      <c r="P303">
        <v>1</v>
      </c>
      <c r="Q303">
        <v>24</v>
      </c>
      <c r="R303">
        <v>1</v>
      </c>
      <c r="S303">
        <v>1</v>
      </c>
      <c r="T303">
        <v>8</v>
      </c>
      <c r="U303">
        <v>0</v>
      </c>
      <c r="V303">
        <v>0</v>
      </c>
      <c r="W303" s="44">
        <f t="shared" si="32"/>
        <v>61</v>
      </c>
      <c r="X303" s="44">
        <f>IFERROR(VLOOKUP(A303,JR1GOA!A:I,9,FALSE),0)</f>
        <v>0</v>
      </c>
      <c r="Y303" s="44">
        <f>IFERROR(VLOOKUP(A303,JR1GOA!A:J,10,FALSE),0)</f>
        <v>0</v>
      </c>
      <c r="Z303" s="46">
        <f t="shared" si="33"/>
        <v>61</v>
      </c>
      <c r="AA303" s="49">
        <f>_xlfn.IFNA(VLOOKUP(F303,Preisliste!C$1:O$2687,13,FALSE),"fehlt in Preisliste")</f>
        <v>986</v>
      </c>
      <c r="AB303" s="50">
        <f t="shared" si="34"/>
        <v>16.16393442622951</v>
      </c>
      <c r="AD303" s="51">
        <f t="shared" si="38"/>
        <v>134999</v>
      </c>
      <c r="AE303" s="51">
        <f t="shared" si="35"/>
        <v>7985.5499999999993</v>
      </c>
      <c r="AF303" s="52">
        <f t="shared" si="39"/>
        <v>584276.6</v>
      </c>
      <c r="AG303" s="53">
        <f t="shared" si="36"/>
        <v>47913.299999999996</v>
      </c>
      <c r="AH303" s="53">
        <f t="shared" si="37"/>
        <v>632189.9</v>
      </c>
    </row>
    <row r="304" spans="1:34" x14ac:dyDescent="0.25">
      <c r="A304" t="s">
        <v>4085</v>
      </c>
      <c r="B304" t="s">
        <v>6564</v>
      </c>
      <c r="C304" t="s">
        <v>6562</v>
      </c>
      <c r="D304" t="s">
        <v>6567</v>
      </c>
      <c r="F304" t="s">
        <v>4084</v>
      </c>
      <c r="G304" t="s">
        <v>7100</v>
      </c>
      <c r="H304">
        <v>169</v>
      </c>
      <c r="I304">
        <v>107</v>
      </c>
      <c r="J304">
        <v>60</v>
      </c>
      <c r="K304">
        <v>5</v>
      </c>
      <c r="L304">
        <v>2</v>
      </c>
      <c r="M304">
        <v>48</v>
      </c>
      <c r="N304">
        <v>1</v>
      </c>
      <c r="O304">
        <v>30</v>
      </c>
      <c r="P304">
        <v>37</v>
      </c>
      <c r="Q304">
        <v>9</v>
      </c>
      <c r="R304">
        <v>11</v>
      </c>
      <c r="S304">
        <v>4</v>
      </c>
      <c r="T304">
        <v>27</v>
      </c>
      <c r="U304">
        <v>2</v>
      </c>
      <c r="V304">
        <v>1</v>
      </c>
      <c r="W304" s="44">
        <f t="shared" si="32"/>
        <v>107</v>
      </c>
      <c r="X304" s="44">
        <f>IFERROR(VLOOKUP(A304,JR1GOA!A:I,9,FALSE),0)</f>
        <v>5</v>
      </c>
      <c r="Y304" s="44">
        <f>IFERROR(VLOOKUP(A304,JR1GOA!A:J,10,FALSE),0)</f>
        <v>3</v>
      </c>
      <c r="Z304" s="46">
        <f t="shared" si="33"/>
        <v>102</v>
      </c>
      <c r="AA304" s="49">
        <f>_xlfn.IFNA(VLOOKUP(F304,Preisliste!C$1:O$2687,13,FALSE),"fehlt in Preisliste")</f>
        <v>1654</v>
      </c>
      <c r="AB304" s="50">
        <f t="shared" si="34"/>
        <v>16.215686274509803</v>
      </c>
      <c r="AD304" s="51">
        <f t="shared" si="38"/>
        <v>135101</v>
      </c>
      <c r="AE304" s="51">
        <f t="shared" si="35"/>
        <v>7970.25</v>
      </c>
      <c r="AF304" s="52">
        <f t="shared" si="39"/>
        <v>585930.6</v>
      </c>
      <c r="AG304" s="53">
        <f t="shared" si="36"/>
        <v>47821.5</v>
      </c>
      <c r="AH304" s="53">
        <f t="shared" si="37"/>
        <v>633752.1</v>
      </c>
    </row>
    <row r="305" spans="1:34" x14ac:dyDescent="0.25">
      <c r="A305" t="s">
        <v>2605</v>
      </c>
      <c r="B305" t="s">
        <v>6564</v>
      </c>
      <c r="C305" t="s">
        <v>6562</v>
      </c>
      <c r="D305" t="s">
        <v>6567</v>
      </c>
      <c r="E305" t="s">
        <v>9703</v>
      </c>
      <c r="F305" t="s">
        <v>2604</v>
      </c>
      <c r="H305">
        <v>173</v>
      </c>
      <c r="I305">
        <v>20</v>
      </c>
      <c r="J305">
        <v>152</v>
      </c>
      <c r="K305">
        <v>4</v>
      </c>
      <c r="L305">
        <v>0</v>
      </c>
      <c r="M305">
        <v>36</v>
      </c>
      <c r="N305">
        <v>21</v>
      </c>
      <c r="O305">
        <v>2</v>
      </c>
      <c r="P305">
        <v>6</v>
      </c>
      <c r="Q305">
        <v>1</v>
      </c>
      <c r="R305">
        <v>26</v>
      </c>
      <c r="S305">
        <v>25</v>
      </c>
      <c r="T305">
        <v>2</v>
      </c>
      <c r="U305">
        <v>1</v>
      </c>
      <c r="V305">
        <v>27</v>
      </c>
      <c r="W305" s="44">
        <f t="shared" si="32"/>
        <v>152</v>
      </c>
      <c r="X305" s="44">
        <f>IFERROR(VLOOKUP(A305,JR1GOA!A:I,9,FALSE),0)</f>
        <v>0</v>
      </c>
      <c r="Y305" s="44">
        <f>IFERROR(VLOOKUP(A305,JR1GOA!A:J,10,FALSE),0)</f>
        <v>0</v>
      </c>
      <c r="Z305" s="46">
        <f t="shared" si="33"/>
        <v>152</v>
      </c>
      <c r="AA305" s="49">
        <f>_xlfn.IFNA(VLOOKUP(F305,Preisliste!C$1:O$2687,13,FALSE),"fehlt in Preisliste")</f>
        <v>2471</v>
      </c>
      <c r="AB305" s="50">
        <f t="shared" si="34"/>
        <v>16.256578947368421</v>
      </c>
      <c r="AD305" s="51">
        <f t="shared" si="38"/>
        <v>135253</v>
      </c>
      <c r="AE305" s="51">
        <f t="shared" si="35"/>
        <v>7947.4499999999971</v>
      </c>
      <c r="AF305" s="52">
        <f t="shared" si="39"/>
        <v>588401.6</v>
      </c>
      <c r="AG305" s="53">
        <f t="shared" si="36"/>
        <v>47684.699999999983</v>
      </c>
      <c r="AH305" s="53">
        <f t="shared" si="37"/>
        <v>636086.29999999993</v>
      </c>
    </row>
    <row r="306" spans="1:34" x14ac:dyDescent="0.25">
      <c r="A306" t="s">
        <v>392</v>
      </c>
      <c r="B306" t="s">
        <v>6564</v>
      </c>
      <c r="C306" t="s">
        <v>6562</v>
      </c>
      <c r="D306" t="s">
        <v>6567</v>
      </c>
      <c r="E306" t="s">
        <v>7124</v>
      </c>
      <c r="F306" t="s">
        <v>391</v>
      </c>
      <c r="H306">
        <v>199</v>
      </c>
      <c r="I306">
        <v>130</v>
      </c>
      <c r="J306">
        <v>68</v>
      </c>
      <c r="K306">
        <v>21</v>
      </c>
      <c r="L306">
        <v>4</v>
      </c>
      <c r="M306">
        <v>8</v>
      </c>
      <c r="N306">
        <v>16</v>
      </c>
      <c r="O306">
        <v>3</v>
      </c>
      <c r="P306">
        <v>22</v>
      </c>
      <c r="Q306">
        <v>28</v>
      </c>
      <c r="R306">
        <v>37</v>
      </c>
      <c r="S306">
        <v>8</v>
      </c>
      <c r="T306">
        <v>14</v>
      </c>
      <c r="U306">
        <v>20</v>
      </c>
      <c r="V306">
        <v>3</v>
      </c>
      <c r="W306" s="44">
        <f t="shared" si="32"/>
        <v>130</v>
      </c>
      <c r="X306" s="44">
        <f>IFERROR(VLOOKUP(A306,JR1GOA!A:I,9,FALSE),0)</f>
        <v>1</v>
      </c>
      <c r="Y306" s="44">
        <f>IFERROR(VLOOKUP(A306,JR1GOA!A:J,10,FALSE),0)</f>
        <v>5</v>
      </c>
      <c r="Z306" s="46">
        <f t="shared" si="33"/>
        <v>125</v>
      </c>
      <c r="AA306" s="49">
        <f>_xlfn.IFNA(VLOOKUP(F306,Preisliste!C$1:O$2687,13,FALSE),"fehlt in Preisliste")</f>
        <v>2036</v>
      </c>
      <c r="AB306" s="50">
        <f t="shared" si="34"/>
        <v>16.288</v>
      </c>
      <c r="AD306" s="51">
        <f t="shared" si="38"/>
        <v>135378</v>
      </c>
      <c r="AE306" s="51">
        <f t="shared" si="35"/>
        <v>7928.6999999999971</v>
      </c>
      <c r="AF306" s="52">
        <f t="shared" si="39"/>
        <v>590437.6</v>
      </c>
      <c r="AG306" s="53">
        <f t="shared" si="36"/>
        <v>47572.199999999983</v>
      </c>
      <c r="AH306" s="53">
        <f t="shared" si="37"/>
        <v>638009.79999999993</v>
      </c>
    </row>
    <row r="307" spans="1:34" x14ac:dyDescent="0.25">
      <c r="A307" t="s">
        <v>4243</v>
      </c>
      <c r="B307" t="s">
        <v>6564</v>
      </c>
      <c r="C307" t="s">
        <v>6562</v>
      </c>
      <c r="D307" t="s">
        <v>6567</v>
      </c>
      <c r="E307" t="s">
        <v>7902</v>
      </c>
      <c r="F307" t="s">
        <v>4242</v>
      </c>
      <c r="G307" t="s">
        <v>7903</v>
      </c>
      <c r="H307">
        <v>36</v>
      </c>
      <c r="I307">
        <v>10</v>
      </c>
      <c r="J307">
        <v>26</v>
      </c>
      <c r="K307">
        <v>1</v>
      </c>
      <c r="L307">
        <v>0</v>
      </c>
      <c r="M307">
        <v>3</v>
      </c>
      <c r="N307">
        <v>1</v>
      </c>
      <c r="O307">
        <v>7</v>
      </c>
      <c r="P307">
        <v>0</v>
      </c>
      <c r="Q307">
        <v>1</v>
      </c>
      <c r="R307">
        <v>8</v>
      </c>
      <c r="S307">
        <v>0</v>
      </c>
      <c r="T307">
        <v>1</v>
      </c>
      <c r="U307">
        <v>3</v>
      </c>
      <c r="V307">
        <v>0</v>
      </c>
      <c r="W307" s="44">
        <f t="shared" si="32"/>
        <v>26</v>
      </c>
      <c r="X307" s="44">
        <f>IFERROR(VLOOKUP(A307,JR1GOA!A:I,9,FALSE),0)</f>
        <v>0</v>
      </c>
      <c r="Y307" s="44">
        <f>IFERROR(VLOOKUP(A307,JR1GOA!A:J,10,FALSE),0)</f>
        <v>0</v>
      </c>
      <c r="Z307" s="46">
        <f t="shared" si="33"/>
        <v>26</v>
      </c>
      <c r="AA307" s="49">
        <f>_xlfn.IFNA(VLOOKUP(F307,Preisliste!C$1:O$2687,13,FALSE),"fehlt in Preisliste")</f>
        <v>424</v>
      </c>
      <c r="AB307" s="50">
        <f t="shared" si="34"/>
        <v>16.307692307692307</v>
      </c>
      <c r="AD307" s="51">
        <f t="shared" si="38"/>
        <v>135404</v>
      </c>
      <c r="AE307" s="51">
        <f t="shared" si="35"/>
        <v>7924.7999999999993</v>
      </c>
      <c r="AF307" s="52">
        <f t="shared" si="39"/>
        <v>590861.6</v>
      </c>
      <c r="AG307" s="53">
        <f t="shared" si="36"/>
        <v>47548.799999999996</v>
      </c>
      <c r="AH307" s="53">
        <f t="shared" si="37"/>
        <v>638410.4</v>
      </c>
    </row>
    <row r="308" spans="1:34" x14ac:dyDescent="0.25">
      <c r="A308" t="s">
        <v>8195</v>
      </c>
      <c r="B308" t="s">
        <v>6564</v>
      </c>
      <c r="C308" t="s">
        <v>6562</v>
      </c>
      <c r="D308" t="s">
        <v>6567</v>
      </c>
      <c r="E308" t="s">
        <v>8196</v>
      </c>
      <c r="F308" t="s">
        <v>311</v>
      </c>
      <c r="G308" t="s">
        <v>8197</v>
      </c>
      <c r="H308">
        <v>25</v>
      </c>
      <c r="I308">
        <v>14</v>
      </c>
      <c r="J308">
        <v>10</v>
      </c>
      <c r="K308">
        <v>0</v>
      </c>
      <c r="L308">
        <v>0</v>
      </c>
      <c r="M308">
        <v>0</v>
      </c>
      <c r="N308">
        <v>0</v>
      </c>
      <c r="O308">
        <v>0</v>
      </c>
      <c r="P308">
        <v>0</v>
      </c>
      <c r="Q308">
        <v>0</v>
      </c>
      <c r="R308">
        <v>0</v>
      </c>
      <c r="S308">
        <v>9</v>
      </c>
      <c r="T308">
        <v>1</v>
      </c>
      <c r="U308">
        <v>7</v>
      </c>
      <c r="V308">
        <v>3</v>
      </c>
      <c r="W308" s="44">
        <f t="shared" si="32"/>
        <v>14</v>
      </c>
      <c r="X308" s="44">
        <f>IFERROR(VLOOKUP(A308,JR1GOA!A:I,9,FALSE),0)</f>
        <v>0</v>
      </c>
      <c r="Y308" s="44">
        <f>IFERROR(VLOOKUP(A308,JR1GOA!A:J,10,FALSE),0)</f>
        <v>0</v>
      </c>
      <c r="Z308" s="46">
        <f t="shared" si="33"/>
        <v>14</v>
      </c>
      <c r="AA308" s="49">
        <f>_xlfn.IFNA(VLOOKUP(F308,Preisliste!C$1:O$2687,13,FALSE),"fehlt in Preisliste")</f>
        <v>230</v>
      </c>
      <c r="AB308" s="50">
        <f t="shared" si="34"/>
        <v>16.428571428571427</v>
      </c>
      <c r="AD308" s="51">
        <f t="shared" si="38"/>
        <v>135418</v>
      </c>
      <c r="AE308" s="51">
        <f t="shared" si="35"/>
        <v>7922.6999999999971</v>
      </c>
      <c r="AF308" s="52">
        <f t="shared" si="39"/>
        <v>591091.6</v>
      </c>
      <c r="AG308" s="53">
        <f t="shared" si="36"/>
        <v>47536.199999999983</v>
      </c>
      <c r="AH308" s="53">
        <f t="shared" si="37"/>
        <v>638627.79999999993</v>
      </c>
    </row>
    <row r="309" spans="1:34" x14ac:dyDescent="0.25">
      <c r="A309" t="s">
        <v>3027</v>
      </c>
      <c r="B309" t="s">
        <v>6564</v>
      </c>
      <c r="C309" t="s">
        <v>6562</v>
      </c>
      <c r="D309" t="s">
        <v>6567</v>
      </c>
      <c r="E309" t="s">
        <v>7125</v>
      </c>
      <c r="F309" t="s">
        <v>3026</v>
      </c>
      <c r="H309">
        <v>223</v>
      </c>
      <c r="I309">
        <v>86</v>
      </c>
      <c r="J309">
        <v>136</v>
      </c>
      <c r="K309">
        <v>4</v>
      </c>
      <c r="L309">
        <v>7</v>
      </c>
      <c r="M309">
        <v>0</v>
      </c>
      <c r="N309">
        <v>3</v>
      </c>
      <c r="O309">
        <v>6</v>
      </c>
      <c r="P309">
        <v>1</v>
      </c>
      <c r="Q309">
        <v>2</v>
      </c>
      <c r="R309">
        <v>1</v>
      </c>
      <c r="S309">
        <v>4</v>
      </c>
      <c r="T309">
        <v>240</v>
      </c>
      <c r="U309">
        <v>19</v>
      </c>
      <c r="V309">
        <v>68</v>
      </c>
      <c r="W309" s="44">
        <f t="shared" si="32"/>
        <v>136</v>
      </c>
      <c r="X309" s="44">
        <f>IFERROR(VLOOKUP(A309,JR1GOA!A:I,9,FALSE),0)</f>
        <v>1</v>
      </c>
      <c r="Y309" s="44">
        <f>IFERROR(VLOOKUP(A309,JR1GOA!A:J,10,FALSE),0)</f>
        <v>0</v>
      </c>
      <c r="Z309" s="46">
        <f t="shared" si="33"/>
        <v>135</v>
      </c>
      <c r="AA309" s="49">
        <f>_xlfn.IFNA(VLOOKUP(F309,Preisliste!C$1:O$2687,13,FALSE),"fehlt in Preisliste")</f>
        <v>2225</v>
      </c>
      <c r="AB309" s="50">
        <f t="shared" si="34"/>
        <v>16.481481481481481</v>
      </c>
      <c r="AD309" s="51">
        <f t="shared" si="38"/>
        <v>135553</v>
      </c>
      <c r="AE309" s="51">
        <f t="shared" si="35"/>
        <v>7902.4499999999971</v>
      </c>
      <c r="AF309" s="52">
        <f t="shared" si="39"/>
        <v>593316.6</v>
      </c>
      <c r="AG309" s="53">
        <f t="shared" si="36"/>
        <v>47414.699999999983</v>
      </c>
      <c r="AH309" s="53">
        <f t="shared" si="37"/>
        <v>640731.29999999993</v>
      </c>
    </row>
    <row r="310" spans="1:34" x14ac:dyDescent="0.25">
      <c r="A310" t="s">
        <v>2218</v>
      </c>
      <c r="B310" t="s">
        <v>6564</v>
      </c>
      <c r="C310" t="s">
        <v>6562</v>
      </c>
      <c r="D310" t="s">
        <v>6567</v>
      </c>
      <c r="E310" t="s">
        <v>8966</v>
      </c>
      <c r="F310" t="s">
        <v>2217</v>
      </c>
      <c r="G310" t="s">
        <v>8967</v>
      </c>
      <c r="H310">
        <v>89</v>
      </c>
      <c r="I310">
        <v>60</v>
      </c>
      <c r="J310">
        <v>27</v>
      </c>
      <c r="K310">
        <v>0</v>
      </c>
      <c r="L310">
        <v>1</v>
      </c>
      <c r="M310">
        <v>16</v>
      </c>
      <c r="N310">
        <v>33</v>
      </c>
      <c r="O310">
        <v>16</v>
      </c>
      <c r="P310">
        <v>2</v>
      </c>
      <c r="Q310">
        <v>1</v>
      </c>
      <c r="R310">
        <v>1</v>
      </c>
      <c r="S310">
        <v>4</v>
      </c>
      <c r="T310">
        <v>0</v>
      </c>
      <c r="U310">
        <v>4</v>
      </c>
      <c r="V310">
        <v>1</v>
      </c>
      <c r="W310" s="44">
        <f t="shared" si="32"/>
        <v>60</v>
      </c>
      <c r="X310" s="44">
        <f>IFERROR(VLOOKUP(A310,JR1GOA!A:I,9,FALSE),0)</f>
        <v>0</v>
      </c>
      <c r="Y310" s="44">
        <f>IFERROR(VLOOKUP(A310,JR1GOA!A:J,10,FALSE),0)</f>
        <v>0</v>
      </c>
      <c r="Z310" s="46">
        <f t="shared" si="33"/>
        <v>60</v>
      </c>
      <c r="AA310" s="49">
        <f>_xlfn.IFNA(VLOOKUP(F310,Preisliste!C$1:O$2687,13,FALSE),"fehlt in Preisliste")</f>
        <v>992</v>
      </c>
      <c r="AB310" s="50">
        <f t="shared" si="34"/>
        <v>16.533333333333335</v>
      </c>
      <c r="AD310" s="51">
        <f t="shared" si="38"/>
        <v>135613</v>
      </c>
      <c r="AE310" s="51">
        <f t="shared" si="35"/>
        <v>7893.4499999999971</v>
      </c>
      <c r="AF310" s="52">
        <f t="shared" si="39"/>
        <v>594308.6</v>
      </c>
      <c r="AG310" s="53">
        <f t="shared" si="36"/>
        <v>47360.699999999983</v>
      </c>
      <c r="AH310" s="53">
        <f t="shared" si="37"/>
        <v>641669.29999999993</v>
      </c>
    </row>
    <row r="311" spans="1:34" x14ac:dyDescent="0.25">
      <c r="A311" t="s">
        <v>546</v>
      </c>
      <c r="B311" t="s">
        <v>6564</v>
      </c>
      <c r="C311" t="s">
        <v>6562</v>
      </c>
      <c r="D311" t="s">
        <v>6567</v>
      </c>
      <c r="E311" t="s">
        <v>6820</v>
      </c>
      <c r="F311" t="s">
        <v>545</v>
      </c>
      <c r="G311" t="s">
        <v>6821</v>
      </c>
      <c r="H311">
        <v>518</v>
      </c>
      <c r="I311">
        <v>321</v>
      </c>
      <c r="J311">
        <v>195</v>
      </c>
      <c r="K311">
        <v>79</v>
      </c>
      <c r="L311">
        <v>17</v>
      </c>
      <c r="M311">
        <v>40</v>
      </c>
      <c r="N311">
        <v>46</v>
      </c>
      <c r="O311">
        <v>27</v>
      </c>
      <c r="P311">
        <v>108</v>
      </c>
      <c r="Q311">
        <v>3</v>
      </c>
      <c r="R311">
        <v>9</v>
      </c>
      <c r="S311">
        <v>5</v>
      </c>
      <c r="T311">
        <v>49</v>
      </c>
      <c r="U311">
        <v>67</v>
      </c>
      <c r="V311">
        <v>11</v>
      </c>
      <c r="W311" s="44">
        <f t="shared" si="32"/>
        <v>321</v>
      </c>
      <c r="X311" s="44">
        <f>IFERROR(VLOOKUP(A311,JR1GOA!A:I,9,FALSE),0)</f>
        <v>7</v>
      </c>
      <c r="Y311" s="44">
        <f>IFERROR(VLOOKUP(A311,JR1GOA!A:J,10,FALSE),0)</f>
        <v>7</v>
      </c>
      <c r="Z311" s="46">
        <f t="shared" si="33"/>
        <v>314</v>
      </c>
      <c r="AA311" s="49">
        <f>_xlfn.IFNA(VLOOKUP(F311,Preisliste!C$1:O$2687,13,FALSE),"fehlt in Preisliste")</f>
        <v>5194</v>
      </c>
      <c r="AB311" s="50">
        <f t="shared" si="34"/>
        <v>16.541401273885349</v>
      </c>
      <c r="AD311" s="51">
        <f t="shared" si="38"/>
        <v>135927</v>
      </c>
      <c r="AE311" s="51">
        <f t="shared" si="35"/>
        <v>7846.3499999999985</v>
      </c>
      <c r="AF311" s="52">
        <f t="shared" si="39"/>
        <v>599502.6</v>
      </c>
      <c r="AG311" s="53">
        <f t="shared" si="36"/>
        <v>47078.099999999991</v>
      </c>
      <c r="AH311" s="53">
        <f t="shared" si="37"/>
        <v>646580.69999999995</v>
      </c>
    </row>
    <row r="312" spans="1:34" x14ac:dyDescent="0.25">
      <c r="A312" t="s">
        <v>5180</v>
      </c>
      <c r="B312" t="s">
        <v>6564</v>
      </c>
      <c r="C312" t="s">
        <v>6562</v>
      </c>
      <c r="D312" t="s">
        <v>6567</v>
      </c>
      <c r="E312" t="s">
        <v>7047</v>
      </c>
      <c r="F312" t="s">
        <v>5179</v>
      </c>
      <c r="H312">
        <v>153</v>
      </c>
      <c r="I312">
        <v>106</v>
      </c>
      <c r="J312">
        <v>46</v>
      </c>
      <c r="K312">
        <v>0</v>
      </c>
      <c r="L312">
        <v>3</v>
      </c>
      <c r="M312">
        <v>32</v>
      </c>
      <c r="N312">
        <v>1</v>
      </c>
      <c r="O312">
        <v>20</v>
      </c>
      <c r="P312">
        <v>6</v>
      </c>
      <c r="Q312">
        <v>28</v>
      </c>
      <c r="R312">
        <v>7</v>
      </c>
      <c r="S312">
        <v>1</v>
      </c>
      <c r="T312">
        <v>13</v>
      </c>
      <c r="U312">
        <v>24</v>
      </c>
      <c r="V312">
        <v>5</v>
      </c>
      <c r="W312" s="44">
        <f t="shared" si="32"/>
        <v>106</v>
      </c>
      <c r="X312" s="44">
        <f>IFERROR(VLOOKUP(A312,JR1GOA!A:I,9,FALSE),0)</f>
        <v>7</v>
      </c>
      <c r="Y312" s="44">
        <f>IFERROR(VLOOKUP(A312,JR1GOA!A:J,10,FALSE),0)</f>
        <v>3</v>
      </c>
      <c r="Z312" s="46">
        <f t="shared" si="33"/>
        <v>99</v>
      </c>
      <c r="AA312" s="49">
        <f>_xlfn.IFNA(VLOOKUP(F312,Preisliste!C$1:O$2687,13,FALSE),"fehlt in Preisliste")</f>
        <v>1639</v>
      </c>
      <c r="AB312" s="50">
        <f t="shared" si="34"/>
        <v>16.555555555555557</v>
      </c>
      <c r="AD312" s="51">
        <f t="shared" si="38"/>
        <v>136026</v>
      </c>
      <c r="AE312" s="51">
        <f t="shared" si="35"/>
        <v>7831.5</v>
      </c>
      <c r="AF312" s="52">
        <f t="shared" si="39"/>
        <v>601141.6</v>
      </c>
      <c r="AG312" s="53">
        <f t="shared" si="36"/>
        <v>46989</v>
      </c>
      <c r="AH312" s="53">
        <f t="shared" si="37"/>
        <v>648130.6</v>
      </c>
    </row>
    <row r="313" spans="1:34" x14ac:dyDescent="0.25">
      <c r="A313" t="s">
        <v>5434</v>
      </c>
      <c r="B313" t="s">
        <v>6564</v>
      </c>
      <c r="C313" t="s">
        <v>6562</v>
      </c>
      <c r="D313" t="s">
        <v>6567</v>
      </c>
      <c r="E313" t="s">
        <v>7834</v>
      </c>
      <c r="F313" t="s">
        <v>5433</v>
      </c>
      <c r="H313">
        <v>30</v>
      </c>
      <c r="I313">
        <v>30</v>
      </c>
      <c r="J313">
        <v>0</v>
      </c>
      <c r="K313">
        <v>0</v>
      </c>
      <c r="L313">
        <v>0</v>
      </c>
      <c r="M313">
        <v>0</v>
      </c>
      <c r="N313">
        <v>18</v>
      </c>
      <c r="O313">
        <v>0</v>
      </c>
      <c r="P313">
        <v>0</v>
      </c>
      <c r="Q313">
        <v>0</v>
      </c>
      <c r="R313">
        <v>0</v>
      </c>
      <c r="S313">
        <v>0</v>
      </c>
      <c r="T313">
        <v>0</v>
      </c>
      <c r="U313">
        <v>0</v>
      </c>
      <c r="V313">
        <v>0</v>
      </c>
      <c r="W313" s="44">
        <f t="shared" si="32"/>
        <v>30</v>
      </c>
      <c r="X313" s="44">
        <f>IFERROR(VLOOKUP(A313,JR1GOA!A:I,9,FALSE),0)</f>
        <v>0</v>
      </c>
      <c r="Y313" s="44">
        <f>IFERROR(VLOOKUP(A313,JR1GOA!A:J,10,FALSE),0)</f>
        <v>0</v>
      </c>
      <c r="Z313" s="46">
        <f t="shared" si="33"/>
        <v>30</v>
      </c>
      <c r="AA313" s="49">
        <f>_xlfn.IFNA(VLOOKUP(F313,Preisliste!C$1:O$2687,13,FALSE),"fehlt in Preisliste")</f>
        <v>497</v>
      </c>
      <c r="AB313" s="50">
        <f t="shared" si="34"/>
        <v>16.566666666666666</v>
      </c>
      <c r="AD313" s="51">
        <f t="shared" si="38"/>
        <v>136056</v>
      </c>
      <c r="AE313" s="51">
        <f t="shared" si="35"/>
        <v>7827</v>
      </c>
      <c r="AF313" s="52">
        <f t="shared" si="39"/>
        <v>601638.6</v>
      </c>
      <c r="AG313" s="53">
        <f t="shared" si="36"/>
        <v>46962</v>
      </c>
      <c r="AH313" s="53">
        <f t="shared" si="37"/>
        <v>648600.6</v>
      </c>
    </row>
    <row r="314" spans="1:34" x14ac:dyDescent="0.25">
      <c r="A314" t="s">
        <v>8154</v>
      </c>
      <c r="B314" t="s">
        <v>6564</v>
      </c>
      <c r="C314" t="s">
        <v>6562</v>
      </c>
      <c r="D314" t="s">
        <v>6567</v>
      </c>
      <c r="E314" t="s">
        <v>8155</v>
      </c>
      <c r="F314" t="s">
        <v>1401</v>
      </c>
      <c r="G314" t="s">
        <v>8156</v>
      </c>
      <c r="H314">
        <v>88</v>
      </c>
      <c r="I314">
        <v>64</v>
      </c>
      <c r="J314">
        <v>19</v>
      </c>
      <c r="K314">
        <v>1</v>
      </c>
      <c r="L314">
        <v>0</v>
      </c>
      <c r="M314">
        <v>4</v>
      </c>
      <c r="N314">
        <v>0</v>
      </c>
      <c r="O314">
        <v>12</v>
      </c>
      <c r="P314">
        <v>0</v>
      </c>
      <c r="Q314">
        <v>12</v>
      </c>
      <c r="R314">
        <v>14</v>
      </c>
      <c r="S314">
        <v>8</v>
      </c>
      <c r="T314">
        <v>12</v>
      </c>
      <c r="U314">
        <v>10</v>
      </c>
      <c r="V314">
        <v>18</v>
      </c>
      <c r="W314" s="44">
        <f t="shared" si="32"/>
        <v>64</v>
      </c>
      <c r="X314" s="44">
        <f>IFERROR(VLOOKUP(A314,JR1GOA!A:I,9,FALSE),0)</f>
        <v>0</v>
      </c>
      <c r="Y314" s="44">
        <f>IFERROR(VLOOKUP(A314,JR1GOA!A:J,10,FALSE),0)</f>
        <v>0</v>
      </c>
      <c r="Z314" s="46">
        <f t="shared" si="33"/>
        <v>64</v>
      </c>
      <c r="AA314" s="49">
        <f>_xlfn.IFNA(VLOOKUP(F314,Preisliste!C$1:O$2687,13,FALSE),"fehlt in Preisliste")</f>
        <v>1061</v>
      </c>
      <c r="AB314" s="50">
        <f t="shared" si="34"/>
        <v>16.578125</v>
      </c>
      <c r="AD314" s="51">
        <f t="shared" si="38"/>
        <v>136120</v>
      </c>
      <c r="AE314" s="51">
        <f t="shared" si="35"/>
        <v>7817.3999999999978</v>
      </c>
      <c r="AF314" s="52">
        <f t="shared" si="39"/>
        <v>602699.6</v>
      </c>
      <c r="AG314" s="53">
        <f t="shared" si="36"/>
        <v>46904.399999999987</v>
      </c>
      <c r="AH314" s="53">
        <f t="shared" si="37"/>
        <v>649604</v>
      </c>
    </row>
    <row r="315" spans="1:34" x14ac:dyDescent="0.25">
      <c r="A315" t="s">
        <v>9043</v>
      </c>
      <c r="B315" t="s">
        <v>6564</v>
      </c>
      <c r="C315" t="s">
        <v>6562</v>
      </c>
      <c r="D315" t="s">
        <v>6567</v>
      </c>
      <c r="E315" t="s">
        <v>9044</v>
      </c>
      <c r="F315" t="s">
        <v>4630</v>
      </c>
      <c r="G315" t="s">
        <v>9045</v>
      </c>
      <c r="H315">
        <v>32</v>
      </c>
      <c r="I315">
        <v>17</v>
      </c>
      <c r="J315">
        <v>14</v>
      </c>
      <c r="K315">
        <v>0</v>
      </c>
      <c r="L315">
        <v>0</v>
      </c>
      <c r="M315">
        <v>0</v>
      </c>
      <c r="N315">
        <v>0</v>
      </c>
      <c r="O315">
        <v>0</v>
      </c>
      <c r="P315">
        <v>8</v>
      </c>
      <c r="Q315">
        <v>1</v>
      </c>
      <c r="R315">
        <v>0</v>
      </c>
      <c r="S315">
        <v>0</v>
      </c>
      <c r="T315">
        <v>0</v>
      </c>
      <c r="U315">
        <v>27</v>
      </c>
      <c r="V315">
        <v>0</v>
      </c>
      <c r="W315" s="44">
        <f t="shared" si="32"/>
        <v>17</v>
      </c>
      <c r="X315" s="44">
        <f>IFERROR(VLOOKUP(A315,JR1GOA!A:I,9,FALSE),0)</f>
        <v>0</v>
      </c>
      <c r="Y315" s="44">
        <f>IFERROR(VLOOKUP(A315,JR1GOA!A:J,10,FALSE),0)</f>
        <v>0</v>
      </c>
      <c r="Z315" s="46">
        <f t="shared" si="33"/>
        <v>17</v>
      </c>
      <c r="AA315" s="49">
        <f>_xlfn.IFNA(VLOOKUP(F315,Preisliste!C$1:O$2687,13,FALSE),"fehlt in Preisliste")</f>
        <v>282</v>
      </c>
      <c r="AB315" s="50">
        <f t="shared" si="34"/>
        <v>16.588235294117649</v>
      </c>
      <c r="AD315" s="51">
        <f t="shared" si="38"/>
        <v>136137</v>
      </c>
      <c r="AE315" s="51">
        <f t="shared" si="35"/>
        <v>7814.8499999999985</v>
      </c>
      <c r="AF315" s="52">
        <f t="shared" si="39"/>
        <v>602981.6</v>
      </c>
      <c r="AG315" s="53">
        <f t="shared" si="36"/>
        <v>46889.099999999991</v>
      </c>
      <c r="AH315" s="53">
        <f t="shared" si="37"/>
        <v>649870.69999999995</v>
      </c>
    </row>
    <row r="316" spans="1:34" x14ac:dyDescent="0.25">
      <c r="A316" t="s">
        <v>5485</v>
      </c>
      <c r="B316" t="s">
        <v>6564</v>
      </c>
      <c r="C316" t="s">
        <v>6562</v>
      </c>
      <c r="D316" t="s">
        <v>6567</v>
      </c>
      <c r="E316" t="s">
        <v>7275</v>
      </c>
      <c r="F316" t="s">
        <v>5484</v>
      </c>
      <c r="H316">
        <v>155</v>
      </c>
      <c r="I316">
        <v>101</v>
      </c>
      <c r="J316">
        <v>52</v>
      </c>
      <c r="K316">
        <v>14</v>
      </c>
      <c r="L316">
        <v>14</v>
      </c>
      <c r="M316">
        <v>12</v>
      </c>
      <c r="N316">
        <v>4</v>
      </c>
      <c r="O316">
        <v>9</v>
      </c>
      <c r="P316">
        <v>1</v>
      </c>
      <c r="Q316">
        <v>25</v>
      </c>
      <c r="R316">
        <v>11</v>
      </c>
      <c r="S316">
        <v>29</v>
      </c>
      <c r="T316">
        <v>0</v>
      </c>
      <c r="U316">
        <v>9</v>
      </c>
      <c r="V316">
        <v>2</v>
      </c>
      <c r="W316" s="44">
        <f t="shared" si="32"/>
        <v>101</v>
      </c>
      <c r="X316" s="44">
        <f>IFERROR(VLOOKUP(A316,JR1GOA!A:I,9,FALSE),0)</f>
        <v>6</v>
      </c>
      <c r="Y316" s="44">
        <f>IFERROR(VLOOKUP(A316,JR1GOA!A:J,10,FALSE),0)</f>
        <v>4</v>
      </c>
      <c r="Z316" s="46">
        <f t="shared" si="33"/>
        <v>95</v>
      </c>
      <c r="AA316" s="49">
        <f>_xlfn.IFNA(VLOOKUP(F316,Preisliste!C$1:O$2687,13,FALSE),"fehlt in Preisliste")</f>
        <v>1581</v>
      </c>
      <c r="AB316" s="50">
        <f t="shared" si="34"/>
        <v>16.642105263157895</v>
      </c>
      <c r="AD316" s="51">
        <f t="shared" si="38"/>
        <v>136232</v>
      </c>
      <c r="AE316" s="51">
        <f t="shared" si="35"/>
        <v>7800.5999999999985</v>
      </c>
      <c r="AF316" s="52">
        <f t="shared" si="39"/>
        <v>604562.6</v>
      </c>
      <c r="AG316" s="53">
        <f t="shared" si="36"/>
        <v>46803.599999999991</v>
      </c>
      <c r="AH316" s="53">
        <f t="shared" si="37"/>
        <v>651366.19999999995</v>
      </c>
    </row>
    <row r="317" spans="1:34" x14ac:dyDescent="0.25">
      <c r="A317" t="s">
        <v>890</v>
      </c>
      <c r="B317" t="s">
        <v>6564</v>
      </c>
      <c r="C317" t="s">
        <v>6562</v>
      </c>
      <c r="D317" t="s">
        <v>6567</v>
      </c>
      <c r="E317" t="s">
        <v>7234</v>
      </c>
      <c r="F317" t="s">
        <v>889</v>
      </c>
      <c r="G317" t="s">
        <v>7235</v>
      </c>
      <c r="H317">
        <v>160</v>
      </c>
      <c r="I317">
        <v>91</v>
      </c>
      <c r="J317">
        <v>69</v>
      </c>
      <c r="K317">
        <v>14</v>
      </c>
      <c r="L317">
        <v>16</v>
      </c>
      <c r="M317">
        <v>18</v>
      </c>
      <c r="N317">
        <v>5</v>
      </c>
      <c r="O317">
        <v>34</v>
      </c>
      <c r="P317">
        <v>7</v>
      </c>
      <c r="Q317">
        <v>9</v>
      </c>
      <c r="R317">
        <v>7</v>
      </c>
      <c r="S317">
        <v>2</v>
      </c>
      <c r="T317">
        <v>5</v>
      </c>
      <c r="U317">
        <v>19</v>
      </c>
      <c r="V317">
        <v>11</v>
      </c>
      <c r="W317" s="44">
        <f t="shared" si="32"/>
        <v>91</v>
      </c>
      <c r="X317" s="44">
        <f>IFERROR(VLOOKUP(A317,JR1GOA!A:I,9,FALSE),0)</f>
        <v>0</v>
      </c>
      <c r="Y317" s="44">
        <f>IFERROR(VLOOKUP(A317,JR1GOA!A:J,10,FALSE),0)</f>
        <v>0</v>
      </c>
      <c r="Z317" s="46">
        <f t="shared" si="33"/>
        <v>91</v>
      </c>
      <c r="AA317" s="49">
        <f>_xlfn.IFNA(VLOOKUP(F317,Preisliste!C$1:O$2687,13,FALSE),"fehlt in Preisliste")</f>
        <v>1516</v>
      </c>
      <c r="AB317" s="50">
        <f t="shared" si="34"/>
        <v>16.659340659340661</v>
      </c>
      <c r="AD317" s="51">
        <f t="shared" si="38"/>
        <v>136323</v>
      </c>
      <c r="AE317" s="51">
        <f t="shared" si="35"/>
        <v>7786.9499999999971</v>
      </c>
      <c r="AF317" s="52">
        <f t="shared" si="39"/>
        <v>606078.6</v>
      </c>
      <c r="AG317" s="53">
        <f t="shared" si="36"/>
        <v>46721.699999999983</v>
      </c>
      <c r="AH317" s="53">
        <f t="shared" si="37"/>
        <v>652800.29999999993</v>
      </c>
    </row>
    <row r="318" spans="1:34" x14ac:dyDescent="0.25">
      <c r="A318" t="s">
        <v>6411</v>
      </c>
      <c r="B318" t="s">
        <v>6564</v>
      </c>
      <c r="C318" t="s">
        <v>6562</v>
      </c>
      <c r="D318" t="s">
        <v>6567</v>
      </c>
      <c r="E318" t="s">
        <v>7908</v>
      </c>
      <c r="F318" t="s">
        <v>6410</v>
      </c>
      <c r="G318" t="s">
        <v>7909</v>
      </c>
      <c r="H318">
        <v>91</v>
      </c>
      <c r="I318">
        <v>68</v>
      </c>
      <c r="J318">
        <v>23</v>
      </c>
      <c r="K318">
        <v>0</v>
      </c>
      <c r="L318">
        <v>22</v>
      </c>
      <c r="M318">
        <v>1</v>
      </c>
      <c r="N318">
        <v>0</v>
      </c>
      <c r="O318">
        <v>12</v>
      </c>
      <c r="P318">
        <v>4</v>
      </c>
      <c r="Q318">
        <v>0</v>
      </c>
      <c r="R318">
        <v>21</v>
      </c>
      <c r="S318">
        <v>4</v>
      </c>
      <c r="T318">
        <v>2</v>
      </c>
      <c r="U318">
        <v>3</v>
      </c>
      <c r="V318">
        <v>4</v>
      </c>
      <c r="W318" s="44">
        <f t="shared" si="32"/>
        <v>68</v>
      </c>
      <c r="X318" s="44">
        <f>IFERROR(VLOOKUP(A318,JR1GOA!A:I,9,FALSE),0)</f>
        <v>0</v>
      </c>
      <c r="Y318" s="44">
        <f>IFERROR(VLOOKUP(A318,JR1GOA!A:J,10,FALSE),0)</f>
        <v>0</v>
      </c>
      <c r="Z318" s="46">
        <f t="shared" si="33"/>
        <v>68</v>
      </c>
      <c r="AA318" s="49">
        <f>_xlfn.IFNA(VLOOKUP(F318,Preisliste!C$1:O$2687,13,FALSE),"fehlt in Preisliste")</f>
        <v>1138.8</v>
      </c>
      <c r="AB318" s="50">
        <f t="shared" si="34"/>
        <v>16.747058823529411</v>
      </c>
      <c r="AD318" s="51">
        <f t="shared" si="38"/>
        <v>136391</v>
      </c>
      <c r="AE318" s="51">
        <f t="shared" si="35"/>
        <v>7776.75</v>
      </c>
      <c r="AF318" s="52">
        <f t="shared" si="39"/>
        <v>607217.4</v>
      </c>
      <c r="AG318" s="53">
        <f t="shared" si="36"/>
        <v>46660.5</v>
      </c>
      <c r="AH318" s="53">
        <f t="shared" si="37"/>
        <v>653877.9</v>
      </c>
    </row>
    <row r="319" spans="1:34" x14ac:dyDescent="0.25">
      <c r="A319" t="s">
        <v>6970</v>
      </c>
      <c r="B319" t="s">
        <v>6564</v>
      </c>
      <c r="C319" t="s">
        <v>6562</v>
      </c>
      <c r="D319" t="s">
        <v>6567</v>
      </c>
      <c r="E319" t="s">
        <v>6971</v>
      </c>
      <c r="F319" t="s">
        <v>5949</v>
      </c>
      <c r="H319">
        <v>293</v>
      </c>
      <c r="I319">
        <v>172</v>
      </c>
      <c r="J319">
        <v>120</v>
      </c>
      <c r="K319">
        <v>19</v>
      </c>
      <c r="L319">
        <v>10</v>
      </c>
      <c r="M319">
        <v>5</v>
      </c>
      <c r="N319">
        <v>12</v>
      </c>
      <c r="O319">
        <v>3</v>
      </c>
      <c r="P319">
        <v>7</v>
      </c>
      <c r="Q319">
        <v>55</v>
      </c>
      <c r="R319">
        <v>15</v>
      </c>
      <c r="S319">
        <v>12</v>
      </c>
      <c r="T319">
        <v>8</v>
      </c>
      <c r="U319">
        <v>88</v>
      </c>
      <c r="V319">
        <v>27</v>
      </c>
      <c r="W319" s="44">
        <f t="shared" si="32"/>
        <v>172</v>
      </c>
      <c r="X319" s="44">
        <f>IFERROR(VLOOKUP(A319,JR1GOA!A:I,9,FALSE),0)</f>
        <v>1</v>
      </c>
      <c r="Y319" s="44">
        <f>IFERROR(VLOOKUP(A319,JR1GOA!A:J,10,FALSE),0)</f>
        <v>2</v>
      </c>
      <c r="Z319" s="46">
        <f t="shared" si="33"/>
        <v>170</v>
      </c>
      <c r="AA319" s="49">
        <f>_xlfn.IFNA(VLOOKUP(F319,Preisliste!C$1:O$2687,13,FALSE),"fehlt in Preisliste")</f>
        <v>2863</v>
      </c>
      <c r="AB319" s="50">
        <f t="shared" si="34"/>
        <v>16.841176470588234</v>
      </c>
      <c r="AD319" s="51">
        <f t="shared" si="38"/>
        <v>136561</v>
      </c>
      <c r="AE319" s="51">
        <f t="shared" si="35"/>
        <v>7751.25</v>
      </c>
      <c r="AF319" s="52">
        <f t="shared" si="39"/>
        <v>610080.4</v>
      </c>
      <c r="AG319" s="53">
        <f t="shared" si="36"/>
        <v>46507.5</v>
      </c>
      <c r="AH319" s="53">
        <f t="shared" si="37"/>
        <v>656587.9</v>
      </c>
    </row>
    <row r="320" spans="1:34" x14ac:dyDescent="0.25">
      <c r="A320" t="s">
        <v>5219</v>
      </c>
      <c r="B320" t="s">
        <v>6564</v>
      </c>
      <c r="C320" t="s">
        <v>6562</v>
      </c>
      <c r="D320" t="s">
        <v>6567</v>
      </c>
      <c r="E320" t="s">
        <v>8223</v>
      </c>
      <c r="F320" t="s">
        <v>5218</v>
      </c>
      <c r="H320">
        <v>26</v>
      </c>
      <c r="I320">
        <v>14</v>
      </c>
      <c r="J320">
        <v>12</v>
      </c>
      <c r="K320">
        <v>4</v>
      </c>
      <c r="L320">
        <v>1</v>
      </c>
      <c r="M320">
        <v>0</v>
      </c>
      <c r="N320">
        <v>30</v>
      </c>
      <c r="O320">
        <v>3</v>
      </c>
      <c r="P320">
        <v>0</v>
      </c>
      <c r="Q320">
        <v>0</v>
      </c>
      <c r="R320">
        <v>0</v>
      </c>
      <c r="S320">
        <v>0</v>
      </c>
      <c r="T320">
        <v>15</v>
      </c>
      <c r="U320">
        <v>0</v>
      </c>
      <c r="V320">
        <v>0</v>
      </c>
      <c r="W320" s="44">
        <f t="shared" si="32"/>
        <v>14</v>
      </c>
      <c r="X320" s="44">
        <f>IFERROR(VLOOKUP(A320,JR1GOA!A:I,9,FALSE),0)</f>
        <v>0</v>
      </c>
      <c r="Y320" s="44">
        <f>IFERROR(VLOOKUP(A320,JR1GOA!A:J,10,FALSE),0)</f>
        <v>0</v>
      </c>
      <c r="Z320" s="46">
        <f t="shared" si="33"/>
        <v>14</v>
      </c>
      <c r="AA320" s="49">
        <f>_xlfn.IFNA(VLOOKUP(F320,Preisliste!C$1:O$2687,13,FALSE),"fehlt in Preisliste")</f>
        <v>236</v>
      </c>
      <c r="AB320" s="50">
        <f t="shared" si="34"/>
        <v>16.857142857142858</v>
      </c>
      <c r="AD320" s="51">
        <f t="shared" si="38"/>
        <v>136575</v>
      </c>
      <c r="AE320" s="51">
        <f t="shared" si="35"/>
        <v>7749.1499999999978</v>
      </c>
      <c r="AF320" s="52">
        <f t="shared" si="39"/>
        <v>610316.4</v>
      </c>
      <c r="AG320" s="53">
        <f t="shared" si="36"/>
        <v>46494.899999999987</v>
      </c>
      <c r="AH320" s="53">
        <f t="shared" si="37"/>
        <v>656811.30000000005</v>
      </c>
    </row>
    <row r="321" spans="1:34" x14ac:dyDescent="0.25">
      <c r="A321" t="s">
        <v>7499</v>
      </c>
      <c r="B321" t="s">
        <v>6564</v>
      </c>
      <c r="C321" t="s">
        <v>6562</v>
      </c>
      <c r="D321" t="s">
        <v>6567</v>
      </c>
      <c r="E321" t="s">
        <v>7500</v>
      </c>
      <c r="F321" t="s">
        <v>4727</v>
      </c>
      <c r="H321">
        <v>64</v>
      </c>
      <c r="I321">
        <v>45</v>
      </c>
      <c r="J321">
        <v>18</v>
      </c>
      <c r="K321">
        <v>0</v>
      </c>
      <c r="L321">
        <v>3</v>
      </c>
      <c r="M321">
        <v>0</v>
      </c>
      <c r="N321">
        <v>14</v>
      </c>
      <c r="O321">
        <v>9</v>
      </c>
      <c r="P321">
        <v>0</v>
      </c>
      <c r="Q321">
        <v>0</v>
      </c>
      <c r="R321">
        <v>7</v>
      </c>
      <c r="S321">
        <v>7</v>
      </c>
      <c r="T321">
        <v>2</v>
      </c>
      <c r="U321">
        <v>2</v>
      </c>
      <c r="V321">
        <v>0</v>
      </c>
      <c r="W321" s="44">
        <f t="shared" si="32"/>
        <v>45</v>
      </c>
      <c r="X321" s="44">
        <f>IFERROR(VLOOKUP(A321,JR1GOA!A:I,9,FALSE),0)</f>
        <v>0</v>
      </c>
      <c r="Y321" s="44">
        <f>IFERROR(VLOOKUP(A321,JR1GOA!A:J,10,FALSE),0)</f>
        <v>0</v>
      </c>
      <c r="Z321" s="46">
        <f t="shared" si="33"/>
        <v>45</v>
      </c>
      <c r="AA321" s="49">
        <f>_xlfn.IFNA(VLOOKUP(F321,Preisliste!C$1:O$2687,13,FALSE),"fehlt in Preisliste")</f>
        <v>767</v>
      </c>
      <c r="AB321" s="50">
        <f t="shared" si="34"/>
        <v>17.044444444444444</v>
      </c>
      <c r="AD321" s="51">
        <f t="shared" si="38"/>
        <v>136620</v>
      </c>
      <c r="AE321" s="51">
        <f t="shared" si="35"/>
        <v>7742.3999999999978</v>
      </c>
      <c r="AF321" s="52">
        <f t="shared" si="39"/>
        <v>611083.4</v>
      </c>
      <c r="AG321" s="53">
        <f t="shared" si="36"/>
        <v>46454.399999999987</v>
      </c>
      <c r="AH321" s="53">
        <f t="shared" si="37"/>
        <v>657537.80000000005</v>
      </c>
    </row>
    <row r="322" spans="1:34" x14ac:dyDescent="0.25">
      <c r="A322" t="s">
        <v>6906</v>
      </c>
      <c r="B322" t="s">
        <v>6564</v>
      </c>
      <c r="C322" t="s">
        <v>6562</v>
      </c>
      <c r="D322" t="s">
        <v>6567</v>
      </c>
      <c r="E322" t="s">
        <v>6907</v>
      </c>
      <c r="F322" t="s">
        <v>1937</v>
      </c>
      <c r="H322">
        <v>335</v>
      </c>
      <c r="I322">
        <v>205</v>
      </c>
      <c r="J322">
        <v>129</v>
      </c>
      <c r="K322">
        <v>14</v>
      </c>
      <c r="L322">
        <v>13</v>
      </c>
      <c r="M322">
        <v>11</v>
      </c>
      <c r="N322">
        <v>18</v>
      </c>
      <c r="O322">
        <v>3</v>
      </c>
      <c r="P322">
        <v>25</v>
      </c>
      <c r="Q322">
        <v>124</v>
      </c>
      <c r="R322">
        <v>43</v>
      </c>
      <c r="S322">
        <v>52</v>
      </c>
      <c r="T322">
        <v>4</v>
      </c>
      <c r="U322">
        <v>42</v>
      </c>
      <c r="V322">
        <v>5</v>
      </c>
      <c r="W322" s="44">
        <f t="shared" si="32"/>
        <v>205</v>
      </c>
      <c r="X322" s="44">
        <f>IFERROR(VLOOKUP(A322,JR1GOA!A:I,9,FALSE),0)</f>
        <v>13</v>
      </c>
      <c r="Y322" s="44">
        <f>IFERROR(VLOOKUP(A322,JR1GOA!A:J,10,FALSE),0)</f>
        <v>6</v>
      </c>
      <c r="Z322" s="46">
        <f t="shared" si="33"/>
        <v>192</v>
      </c>
      <c r="AA322" s="49">
        <f>_xlfn.IFNA(VLOOKUP(F322,Preisliste!C$1:O$2687,13,FALSE),"fehlt in Preisliste")</f>
        <v>3276</v>
      </c>
      <c r="AB322" s="50">
        <f t="shared" si="34"/>
        <v>17.0625</v>
      </c>
      <c r="AD322" s="51">
        <f t="shared" si="38"/>
        <v>136812</v>
      </c>
      <c r="AE322" s="51">
        <f t="shared" si="35"/>
        <v>7713.5999999999985</v>
      </c>
      <c r="AF322" s="52">
        <f t="shared" si="39"/>
        <v>614359.4</v>
      </c>
      <c r="AG322" s="53">
        <f t="shared" si="36"/>
        <v>46281.599999999991</v>
      </c>
      <c r="AH322" s="53">
        <f t="shared" si="37"/>
        <v>660641</v>
      </c>
    </row>
    <row r="323" spans="1:34" x14ac:dyDescent="0.25">
      <c r="A323" t="s">
        <v>4859</v>
      </c>
      <c r="B323" t="s">
        <v>6564</v>
      </c>
      <c r="C323" t="s">
        <v>6562</v>
      </c>
      <c r="D323" t="s">
        <v>6567</v>
      </c>
      <c r="E323" t="s">
        <v>8231</v>
      </c>
      <c r="F323" t="s">
        <v>4858</v>
      </c>
      <c r="H323">
        <v>20</v>
      </c>
      <c r="I323">
        <v>14</v>
      </c>
      <c r="J323">
        <v>6</v>
      </c>
      <c r="K323">
        <v>2</v>
      </c>
      <c r="L323">
        <v>1</v>
      </c>
      <c r="M323">
        <v>0</v>
      </c>
      <c r="N323">
        <v>3</v>
      </c>
      <c r="O323">
        <v>0</v>
      </c>
      <c r="P323">
        <v>10</v>
      </c>
      <c r="Q323">
        <v>0</v>
      </c>
      <c r="R323">
        <v>0</v>
      </c>
      <c r="S323">
        <v>0</v>
      </c>
      <c r="T323">
        <v>0</v>
      </c>
      <c r="U323">
        <v>0</v>
      </c>
      <c r="V323">
        <v>0</v>
      </c>
      <c r="W323" s="44">
        <f t="shared" si="32"/>
        <v>14</v>
      </c>
      <c r="X323" s="44">
        <f>IFERROR(VLOOKUP(A323,JR1GOA!A:I,9,FALSE),0)</f>
        <v>0</v>
      </c>
      <c r="Y323" s="44">
        <f>IFERROR(VLOOKUP(A323,JR1GOA!A:J,10,FALSE),0)</f>
        <v>0</v>
      </c>
      <c r="Z323" s="46">
        <f t="shared" si="33"/>
        <v>14</v>
      </c>
      <c r="AA323" s="49">
        <f>_xlfn.IFNA(VLOOKUP(F323,Preisliste!C$1:O$2687,13,FALSE),"fehlt in Preisliste")</f>
        <v>239</v>
      </c>
      <c r="AB323" s="50">
        <f t="shared" si="34"/>
        <v>17.071428571428573</v>
      </c>
      <c r="AD323" s="51">
        <f t="shared" si="38"/>
        <v>136826</v>
      </c>
      <c r="AE323" s="51">
        <f t="shared" si="35"/>
        <v>7711.5</v>
      </c>
      <c r="AF323" s="52">
        <f t="shared" si="39"/>
        <v>614598.40000000002</v>
      </c>
      <c r="AG323" s="53">
        <f t="shared" si="36"/>
        <v>46269</v>
      </c>
      <c r="AH323" s="53">
        <f t="shared" si="37"/>
        <v>660867.4</v>
      </c>
    </row>
    <row r="324" spans="1:34" x14ac:dyDescent="0.25">
      <c r="A324" t="s">
        <v>5805</v>
      </c>
      <c r="B324" t="s">
        <v>6564</v>
      </c>
      <c r="C324" t="s">
        <v>6562</v>
      </c>
      <c r="D324" t="s">
        <v>6567</v>
      </c>
      <c r="E324" t="s">
        <v>7320</v>
      </c>
      <c r="F324" t="s">
        <v>5804</v>
      </c>
      <c r="G324" t="s">
        <v>7321</v>
      </c>
      <c r="H324">
        <v>111</v>
      </c>
      <c r="I324">
        <v>71</v>
      </c>
      <c r="J324">
        <v>39</v>
      </c>
      <c r="K324">
        <v>2</v>
      </c>
      <c r="L324">
        <v>3</v>
      </c>
      <c r="M324">
        <v>9</v>
      </c>
      <c r="N324">
        <v>6</v>
      </c>
      <c r="O324">
        <v>1</v>
      </c>
      <c r="P324">
        <v>1</v>
      </c>
      <c r="Q324">
        <v>1</v>
      </c>
      <c r="R324">
        <v>17</v>
      </c>
      <c r="S324">
        <v>4</v>
      </c>
      <c r="T324">
        <v>14</v>
      </c>
      <c r="U324">
        <v>35</v>
      </c>
      <c r="V324">
        <v>6</v>
      </c>
      <c r="W324" s="44">
        <f t="shared" si="32"/>
        <v>71</v>
      </c>
      <c r="X324" s="44">
        <f>IFERROR(VLOOKUP(A324,JR1GOA!A:I,9,FALSE),0)</f>
        <v>6</v>
      </c>
      <c r="Y324" s="44">
        <f>IFERROR(VLOOKUP(A324,JR1GOA!A:J,10,FALSE),0)</f>
        <v>0</v>
      </c>
      <c r="Z324" s="46">
        <f t="shared" si="33"/>
        <v>65</v>
      </c>
      <c r="AA324" s="49">
        <f>_xlfn.IFNA(VLOOKUP(F324,Preisliste!C$1:O$2687,13,FALSE),"fehlt in Preisliste")</f>
        <v>1114</v>
      </c>
      <c r="AB324" s="50">
        <f t="shared" si="34"/>
        <v>17.138461538461538</v>
      </c>
      <c r="AD324" s="51">
        <f t="shared" si="38"/>
        <v>136891</v>
      </c>
      <c r="AE324" s="51">
        <f t="shared" si="35"/>
        <v>7701.75</v>
      </c>
      <c r="AF324" s="52">
        <f t="shared" si="39"/>
        <v>615712.4</v>
      </c>
      <c r="AG324" s="53">
        <f t="shared" si="36"/>
        <v>46210.5</v>
      </c>
      <c r="AH324" s="53">
        <f t="shared" si="37"/>
        <v>661922.9</v>
      </c>
    </row>
    <row r="325" spans="1:34" x14ac:dyDescent="0.25">
      <c r="A325" t="s">
        <v>4975</v>
      </c>
      <c r="B325" t="s">
        <v>6564</v>
      </c>
      <c r="C325" t="s">
        <v>6562</v>
      </c>
      <c r="D325" t="s">
        <v>6567</v>
      </c>
      <c r="E325" t="s">
        <v>7110</v>
      </c>
      <c r="F325" t="s">
        <v>4974</v>
      </c>
      <c r="H325">
        <v>175</v>
      </c>
      <c r="I325">
        <v>118</v>
      </c>
      <c r="J325">
        <v>56</v>
      </c>
      <c r="K325">
        <v>43</v>
      </c>
      <c r="L325">
        <v>3</v>
      </c>
      <c r="M325">
        <v>28</v>
      </c>
      <c r="N325">
        <v>1</v>
      </c>
      <c r="O325">
        <v>20</v>
      </c>
      <c r="P325">
        <v>8</v>
      </c>
      <c r="Q325">
        <v>19</v>
      </c>
      <c r="R325">
        <v>19</v>
      </c>
      <c r="S325">
        <v>20</v>
      </c>
      <c r="T325">
        <v>0</v>
      </c>
      <c r="U325">
        <v>12</v>
      </c>
      <c r="V325">
        <v>14</v>
      </c>
      <c r="W325" s="44">
        <f t="shared" si="32"/>
        <v>118</v>
      </c>
      <c r="X325" s="44">
        <f>IFERROR(VLOOKUP(A325,JR1GOA!A:I,9,FALSE),0)</f>
        <v>2</v>
      </c>
      <c r="Y325" s="44">
        <f>IFERROR(VLOOKUP(A325,JR1GOA!A:J,10,FALSE),0)</f>
        <v>1</v>
      </c>
      <c r="Z325" s="46">
        <f t="shared" si="33"/>
        <v>116</v>
      </c>
      <c r="AA325" s="49">
        <f>_xlfn.IFNA(VLOOKUP(F325,Preisliste!C$1:O$2687,13,FALSE),"fehlt in Preisliste")</f>
        <v>1996</v>
      </c>
      <c r="AB325" s="50">
        <f t="shared" si="34"/>
        <v>17.206896551724139</v>
      </c>
      <c r="AD325" s="51">
        <f t="shared" si="38"/>
        <v>137007</v>
      </c>
      <c r="AE325" s="51">
        <f t="shared" si="35"/>
        <v>7684.3499999999985</v>
      </c>
      <c r="AF325" s="52">
        <f t="shared" si="39"/>
        <v>617708.4</v>
      </c>
      <c r="AG325" s="53">
        <f t="shared" si="36"/>
        <v>46106.099999999991</v>
      </c>
      <c r="AH325" s="53">
        <f t="shared" si="37"/>
        <v>663814.5</v>
      </c>
    </row>
    <row r="326" spans="1:34" x14ac:dyDescent="0.25">
      <c r="A326" t="s">
        <v>5397</v>
      </c>
      <c r="B326" t="s">
        <v>6564</v>
      </c>
      <c r="C326" t="s">
        <v>6562</v>
      </c>
      <c r="D326" t="s">
        <v>6567</v>
      </c>
      <c r="E326" t="s">
        <v>7815</v>
      </c>
      <c r="F326" t="s">
        <v>5396</v>
      </c>
      <c r="G326" t="s">
        <v>7816</v>
      </c>
      <c r="H326">
        <v>16</v>
      </c>
      <c r="I326">
        <v>0</v>
      </c>
      <c r="J326">
        <v>16</v>
      </c>
      <c r="K326">
        <v>0</v>
      </c>
      <c r="L326">
        <v>0</v>
      </c>
      <c r="M326">
        <v>4</v>
      </c>
      <c r="N326">
        <v>0</v>
      </c>
      <c r="O326">
        <v>0</v>
      </c>
      <c r="P326">
        <v>0</v>
      </c>
      <c r="Q326">
        <v>0</v>
      </c>
      <c r="R326">
        <v>3</v>
      </c>
      <c r="S326">
        <v>0</v>
      </c>
      <c r="T326">
        <v>0</v>
      </c>
      <c r="U326">
        <v>3</v>
      </c>
      <c r="V326">
        <v>0</v>
      </c>
      <c r="W326" s="44">
        <f t="shared" si="32"/>
        <v>16</v>
      </c>
      <c r="X326" s="44">
        <f>IFERROR(VLOOKUP(A326,JR1GOA!A:I,9,FALSE),0)</f>
        <v>2</v>
      </c>
      <c r="Y326" s="44">
        <f>IFERROR(VLOOKUP(A326,JR1GOA!A:J,10,FALSE),0)</f>
        <v>2</v>
      </c>
      <c r="Z326" s="46">
        <f t="shared" si="33"/>
        <v>14</v>
      </c>
      <c r="AA326" s="49">
        <f>_xlfn.IFNA(VLOOKUP(F326,Preisliste!C$1:O$2687,13,FALSE),"fehlt in Preisliste")</f>
        <v>241</v>
      </c>
      <c r="AB326" s="50">
        <f t="shared" si="34"/>
        <v>17.214285714285715</v>
      </c>
      <c r="AD326" s="51">
        <f t="shared" si="38"/>
        <v>137021</v>
      </c>
      <c r="AE326" s="51">
        <f t="shared" si="35"/>
        <v>7682.25</v>
      </c>
      <c r="AF326" s="52">
        <f t="shared" si="39"/>
        <v>617949.4</v>
      </c>
      <c r="AG326" s="53">
        <f t="shared" si="36"/>
        <v>46093.5</v>
      </c>
      <c r="AH326" s="53">
        <f t="shared" si="37"/>
        <v>664042.9</v>
      </c>
    </row>
    <row r="327" spans="1:34" x14ac:dyDescent="0.25">
      <c r="A327" t="s">
        <v>3048</v>
      </c>
      <c r="B327" t="s">
        <v>6564</v>
      </c>
      <c r="C327" t="s">
        <v>6562</v>
      </c>
      <c r="D327" t="s">
        <v>6567</v>
      </c>
      <c r="E327" t="s">
        <v>7150</v>
      </c>
      <c r="F327" t="s">
        <v>3047</v>
      </c>
      <c r="H327">
        <v>190</v>
      </c>
      <c r="I327">
        <v>56</v>
      </c>
      <c r="J327">
        <v>133</v>
      </c>
      <c r="K327">
        <v>16</v>
      </c>
      <c r="L327">
        <v>23</v>
      </c>
      <c r="M327">
        <v>9</v>
      </c>
      <c r="N327">
        <v>14</v>
      </c>
      <c r="O327">
        <v>5</v>
      </c>
      <c r="P327">
        <v>14</v>
      </c>
      <c r="Q327">
        <v>0</v>
      </c>
      <c r="R327">
        <v>0</v>
      </c>
      <c r="S327">
        <v>16</v>
      </c>
      <c r="T327">
        <v>5</v>
      </c>
      <c r="U327">
        <v>57</v>
      </c>
      <c r="V327">
        <v>17</v>
      </c>
      <c r="W327" s="44">
        <f t="shared" si="32"/>
        <v>133</v>
      </c>
      <c r="X327" s="44">
        <f>IFERROR(VLOOKUP(A327,JR1GOA!A:I,9,FALSE),0)</f>
        <v>4</v>
      </c>
      <c r="Y327" s="44">
        <f>IFERROR(VLOOKUP(A327,JR1GOA!A:J,10,FALSE),0)</f>
        <v>4</v>
      </c>
      <c r="Z327" s="46">
        <f t="shared" si="33"/>
        <v>129</v>
      </c>
      <c r="AA327" s="49">
        <f>_xlfn.IFNA(VLOOKUP(F327,Preisliste!C$1:O$2687,13,FALSE),"fehlt in Preisliste")</f>
        <v>2251</v>
      </c>
      <c r="AB327" s="50">
        <f t="shared" si="34"/>
        <v>17.449612403100776</v>
      </c>
      <c r="AD327" s="51">
        <f t="shared" si="38"/>
        <v>137150</v>
      </c>
      <c r="AE327" s="51">
        <f t="shared" si="35"/>
        <v>7662.8999999999978</v>
      </c>
      <c r="AF327" s="52">
        <f t="shared" si="39"/>
        <v>620200.4</v>
      </c>
      <c r="AG327" s="53">
        <f t="shared" si="36"/>
        <v>45977.399999999987</v>
      </c>
      <c r="AH327" s="53">
        <f t="shared" si="37"/>
        <v>666177.80000000005</v>
      </c>
    </row>
    <row r="328" spans="1:34" x14ac:dyDescent="0.25">
      <c r="A328" t="s">
        <v>7042</v>
      </c>
      <c r="B328" t="s">
        <v>6564</v>
      </c>
      <c r="C328" t="s">
        <v>6562</v>
      </c>
      <c r="D328" t="s">
        <v>6567</v>
      </c>
      <c r="E328" t="s">
        <v>7043</v>
      </c>
      <c r="F328" t="s">
        <v>767</v>
      </c>
      <c r="G328" t="s">
        <v>7044</v>
      </c>
      <c r="H328">
        <v>247</v>
      </c>
      <c r="I328">
        <v>168</v>
      </c>
      <c r="J328">
        <v>79</v>
      </c>
      <c r="K328">
        <v>30</v>
      </c>
      <c r="L328">
        <v>0</v>
      </c>
      <c r="M328">
        <v>15</v>
      </c>
      <c r="N328">
        <v>38</v>
      </c>
      <c r="O328">
        <v>12</v>
      </c>
      <c r="P328">
        <v>3</v>
      </c>
      <c r="Q328">
        <v>21</v>
      </c>
      <c r="R328">
        <v>30</v>
      </c>
      <c r="S328">
        <v>19</v>
      </c>
      <c r="T328">
        <v>21</v>
      </c>
      <c r="U328">
        <v>30</v>
      </c>
      <c r="V328">
        <v>25</v>
      </c>
      <c r="W328" s="44">
        <f t="shared" si="32"/>
        <v>168</v>
      </c>
      <c r="X328" s="44">
        <f>IFERROR(VLOOKUP(A328,JR1GOA!A:I,9,FALSE),0)</f>
        <v>3</v>
      </c>
      <c r="Y328" s="44">
        <f>IFERROR(VLOOKUP(A328,JR1GOA!A:J,10,FALSE),0)</f>
        <v>3</v>
      </c>
      <c r="Z328" s="46">
        <f t="shared" si="33"/>
        <v>165</v>
      </c>
      <c r="AA328" s="49">
        <f>_xlfn.IFNA(VLOOKUP(F328,Preisliste!C$1:O$2687,13,FALSE),"fehlt in Preisliste")</f>
        <v>2898</v>
      </c>
      <c r="AB328" s="50">
        <f t="shared" si="34"/>
        <v>17.563636363636363</v>
      </c>
      <c r="AD328" s="51">
        <f t="shared" si="38"/>
        <v>137315</v>
      </c>
      <c r="AE328" s="51">
        <f t="shared" si="35"/>
        <v>7638.1499999999978</v>
      </c>
      <c r="AF328" s="52">
        <f t="shared" si="39"/>
        <v>623098.4</v>
      </c>
      <c r="AG328" s="53">
        <f t="shared" si="36"/>
        <v>45828.899999999987</v>
      </c>
      <c r="AH328" s="53">
        <f t="shared" si="37"/>
        <v>668927.30000000005</v>
      </c>
    </row>
    <row r="329" spans="1:34" x14ac:dyDescent="0.25">
      <c r="A329" t="s">
        <v>7520</v>
      </c>
      <c r="B329" t="s">
        <v>6564</v>
      </c>
      <c r="C329" t="s">
        <v>6562</v>
      </c>
      <c r="D329" t="s">
        <v>6567</v>
      </c>
      <c r="E329" t="s">
        <v>7521</v>
      </c>
      <c r="F329" t="s">
        <v>5872</v>
      </c>
      <c r="H329">
        <v>50</v>
      </c>
      <c r="I329">
        <v>50</v>
      </c>
      <c r="J329">
        <v>0</v>
      </c>
      <c r="K329">
        <v>0</v>
      </c>
      <c r="L329">
        <v>0</v>
      </c>
      <c r="M329">
        <v>0</v>
      </c>
      <c r="N329">
        <v>0</v>
      </c>
      <c r="O329">
        <v>1</v>
      </c>
      <c r="P329">
        <v>0</v>
      </c>
      <c r="Q329">
        <v>0</v>
      </c>
      <c r="R329">
        <v>0</v>
      </c>
      <c r="S329">
        <v>56</v>
      </c>
      <c r="T329">
        <v>0</v>
      </c>
      <c r="U329">
        <v>0</v>
      </c>
      <c r="V329">
        <v>0</v>
      </c>
      <c r="W329" s="44">
        <f t="shared" ref="W329:W392" si="40">MAX(I329,J329)</f>
        <v>50</v>
      </c>
      <c r="X329" s="44">
        <f>IFERROR(VLOOKUP(A329,JR1GOA!A:I,9,FALSE),0)</f>
        <v>0</v>
      </c>
      <c r="Y329" s="44">
        <f>IFERROR(VLOOKUP(A329,JR1GOA!A:J,10,FALSE),0)</f>
        <v>0</v>
      </c>
      <c r="Z329" s="46">
        <f t="shared" ref="Z329:Z392" si="41">W329-MAX(X329,Y329)</f>
        <v>50</v>
      </c>
      <c r="AA329" s="49">
        <f>_xlfn.IFNA(VLOOKUP(F329,Preisliste!C$1:O$2687,13,FALSE),"fehlt in Preisliste")</f>
        <v>880</v>
      </c>
      <c r="AB329" s="50">
        <f t="shared" ref="AB329:AB392" si="42">IFERROR(AA329/Z329,AA329)</f>
        <v>17.600000000000001</v>
      </c>
      <c r="AD329" s="51">
        <f t="shared" si="38"/>
        <v>137365</v>
      </c>
      <c r="AE329" s="51">
        <f t="shared" ref="AE329:AE392" si="43">AG$3-AD329*AD$3</f>
        <v>7630.6499999999978</v>
      </c>
      <c r="AF329" s="52">
        <f t="shared" si="39"/>
        <v>623978.4</v>
      </c>
      <c r="AG329" s="53">
        <f t="shared" ref="AG329:AG392" si="44">AE329*AD$4</f>
        <v>45783.899999999987</v>
      </c>
      <c r="AH329" s="53">
        <f t="shared" ref="AH329:AH392" si="45">AG329+AF329</f>
        <v>669762.30000000005</v>
      </c>
    </row>
    <row r="330" spans="1:34" x14ac:dyDescent="0.25">
      <c r="A330" t="s">
        <v>2194</v>
      </c>
      <c r="B330" t="s">
        <v>6564</v>
      </c>
      <c r="C330" t="s">
        <v>6562</v>
      </c>
      <c r="D330" t="s">
        <v>6567</v>
      </c>
      <c r="E330" t="s">
        <v>7130</v>
      </c>
      <c r="F330" t="s">
        <v>2193</v>
      </c>
      <c r="H330">
        <v>160</v>
      </c>
      <c r="I330">
        <v>60</v>
      </c>
      <c r="J330">
        <v>100</v>
      </c>
      <c r="K330">
        <v>5</v>
      </c>
      <c r="L330">
        <v>0</v>
      </c>
      <c r="M330">
        <v>10</v>
      </c>
      <c r="N330">
        <v>3</v>
      </c>
      <c r="O330">
        <v>14</v>
      </c>
      <c r="P330">
        <v>32</v>
      </c>
      <c r="Q330">
        <v>35</v>
      </c>
      <c r="R330">
        <v>4</v>
      </c>
      <c r="S330">
        <v>15</v>
      </c>
      <c r="T330">
        <v>0</v>
      </c>
      <c r="U330">
        <v>29</v>
      </c>
      <c r="V330">
        <v>0</v>
      </c>
      <c r="W330" s="44">
        <f t="shared" si="40"/>
        <v>100</v>
      </c>
      <c r="X330" s="44">
        <f>IFERROR(VLOOKUP(A330,JR1GOA!A:I,9,FALSE),0)</f>
        <v>0</v>
      </c>
      <c r="Y330" s="44">
        <f>IFERROR(VLOOKUP(A330,JR1GOA!A:J,10,FALSE),0)</f>
        <v>0</v>
      </c>
      <c r="Z330" s="46">
        <f t="shared" si="41"/>
        <v>100</v>
      </c>
      <c r="AA330" s="49">
        <f>_xlfn.IFNA(VLOOKUP(F330,Preisliste!C$1:O$2687,13,FALSE),"fehlt in Preisliste")</f>
        <v>1761</v>
      </c>
      <c r="AB330" s="50">
        <f t="shared" si="42"/>
        <v>17.61</v>
      </c>
      <c r="AD330" s="51">
        <f t="shared" ref="AD330:AD393" si="46">AD329+Z330</f>
        <v>137465</v>
      </c>
      <c r="AE330" s="51">
        <f t="shared" si="43"/>
        <v>7615.6499999999978</v>
      </c>
      <c r="AF330" s="52">
        <f t="shared" ref="AF330:AF393" si="47">AF329+AA330</f>
        <v>625739.4</v>
      </c>
      <c r="AG330" s="53">
        <f t="shared" si="44"/>
        <v>45693.899999999987</v>
      </c>
      <c r="AH330" s="53">
        <f t="shared" si="45"/>
        <v>671433.3</v>
      </c>
    </row>
    <row r="331" spans="1:34" x14ac:dyDescent="0.25">
      <c r="A331" t="s">
        <v>506</v>
      </c>
      <c r="B331" t="s">
        <v>6564</v>
      </c>
      <c r="C331" t="s">
        <v>6562</v>
      </c>
      <c r="D331" t="s">
        <v>6567</v>
      </c>
      <c r="E331" t="s">
        <v>7062</v>
      </c>
      <c r="F331" t="s">
        <v>505</v>
      </c>
      <c r="H331">
        <v>252</v>
      </c>
      <c r="I331">
        <v>123</v>
      </c>
      <c r="J331">
        <v>127</v>
      </c>
      <c r="K331">
        <v>30</v>
      </c>
      <c r="L331">
        <v>3</v>
      </c>
      <c r="M331">
        <v>17</v>
      </c>
      <c r="N331">
        <v>9</v>
      </c>
      <c r="O331">
        <v>1</v>
      </c>
      <c r="P331">
        <v>8</v>
      </c>
      <c r="Q331">
        <v>51</v>
      </c>
      <c r="R331">
        <v>36</v>
      </c>
      <c r="S331">
        <v>9</v>
      </c>
      <c r="T331">
        <v>25</v>
      </c>
      <c r="U331">
        <v>36</v>
      </c>
      <c r="V331">
        <v>5</v>
      </c>
      <c r="W331" s="44">
        <f t="shared" si="40"/>
        <v>127</v>
      </c>
      <c r="X331" s="44">
        <f>IFERROR(VLOOKUP(A331,JR1GOA!A:I,9,FALSE),0)</f>
        <v>3</v>
      </c>
      <c r="Y331" s="44">
        <f>IFERROR(VLOOKUP(A331,JR1GOA!A:J,10,FALSE),0)</f>
        <v>3</v>
      </c>
      <c r="Z331" s="46">
        <f t="shared" si="41"/>
        <v>124</v>
      </c>
      <c r="AA331" s="49">
        <f>_xlfn.IFNA(VLOOKUP(F331,Preisliste!C$1:O$2687,13,FALSE),"fehlt in Preisliste")</f>
        <v>2185</v>
      </c>
      <c r="AB331" s="50">
        <f t="shared" si="42"/>
        <v>17.620967741935484</v>
      </c>
      <c r="AD331" s="51">
        <f t="shared" si="46"/>
        <v>137589</v>
      </c>
      <c r="AE331" s="51">
        <f t="shared" si="43"/>
        <v>7597.0499999999993</v>
      </c>
      <c r="AF331" s="52">
        <f t="shared" si="47"/>
        <v>627924.4</v>
      </c>
      <c r="AG331" s="53">
        <f t="shared" si="44"/>
        <v>45582.299999999996</v>
      </c>
      <c r="AH331" s="53">
        <f t="shared" si="45"/>
        <v>673506.70000000007</v>
      </c>
    </row>
    <row r="332" spans="1:34" x14ac:dyDescent="0.25">
      <c r="A332" t="s">
        <v>9008</v>
      </c>
      <c r="B332" t="s">
        <v>6564</v>
      </c>
      <c r="C332" t="s">
        <v>6562</v>
      </c>
      <c r="D332" t="s">
        <v>6567</v>
      </c>
      <c r="E332" t="s">
        <v>9009</v>
      </c>
      <c r="F332" t="s">
        <v>5337</v>
      </c>
      <c r="H332">
        <v>15</v>
      </c>
      <c r="I332">
        <v>15</v>
      </c>
      <c r="J332">
        <v>0</v>
      </c>
      <c r="K332">
        <v>0</v>
      </c>
      <c r="L332">
        <v>0</v>
      </c>
      <c r="M332">
        <v>0</v>
      </c>
      <c r="N332">
        <v>0</v>
      </c>
      <c r="O332">
        <v>0</v>
      </c>
      <c r="P332">
        <v>0</v>
      </c>
      <c r="Q332">
        <v>0</v>
      </c>
      <c r="R332">
        <v>0</v>
      </c>
      <c r="S332">
        <v>0</v>
      </c>
      <c r="T332">
        <v>0</v>
      </c>
      <c r="U332">
        <v>9</v>
      </c>
      <c r="V332">
        <v>0</v>
      </c>
      <c r="W332" s="44">
        <f t="shared" si="40"/>
        <v>15</v>
      </c>
      <c r="X332" s="44">
        <f>IFERROR(VLOOKUP(A332,JR1GOA!A:I,9,FALSE),0)</f>
        <v>0</v>
      </c>
      <c r="Y332" s="44">
        <f>IFERROR(VLOOKUP(A332,JR1GOA!A:J,10,FALSE),0)</f>
        <v>0</v>
      </c>
      <c r="Z332" s="46">
        <f t="shared" si="41"/>
        <v>15</v>
      </c>
      <c r="AA332" s="49">
        <f>_xlfn.IFNA(VLOOKUP(F332,Preisliste!C$1:O$2687,13,FALSE),"fehlt in Preisliste")</f>
        <v>265</v>
      </c>
      <c r="AB332" s="50">
        <f t="shared" si="42"/>
        <v>17.666666666666668</v>
      </c>
      <c r="AD332" s="51">
        <f t="shared" si="46"/>
        <v>137604</v>
      </c>
      <c r="AE332" s="51">
        <f t="shared" si="43"/>
        <v>7594.7999999999993</v>
      </c>
      <c r="AF332" s="52">
        <f t="shared" si="47"/>
        <v>628189.4</v>
      </c>
      <c r="AG332" s="53">
        <f t="shared" si="44"/>
        <v>45568.799999999996</v>
      </c>
      <c r="AH332" s="53">
        <f t="shared" si="45"/>
        <v>673758.20000000007</v>
      </c>
    </row>
    <row r="333" spans="1:34" x14ac:dyDescent="0.25">
      <c r="A333" t="s">
        <v>4332</v>
      </c>
      <c r="B333" t="s">
        <v>6564</v>
      </c>
      <c r="C333" t="s">
        <v>6562</v>
      </c>
      <c r="D333" t="s">
        <v>6567</v>
      </c>
      <c r="E333" t="s">
        <v>6813</v>
      </c>
      <c r="F333" t="s">
        <v>4331</v>
      </c>
      <c r="G333" t="s">
        <v>6814</v>
      </c>
      <c r="H333">
        <v>564</v>
      </c>
      <c r="I333">
        <v>343</v>
      </c>
      <c r="J333">
        <v>220</v>
      </c>
      <c r="K333">
        <v>7</v>
      </c>
      <c r="L333">
        <v>45</v>
      </c>
      <c r="M333">
        <v>14</v>
      </c>
      <c r="N333">
        <v>93</v>
      </c>
      <c r="O333">
        <v>39</v>
      </c>
      <c r="P333">
        <v>21</v>
      </c>
      <c r="Q333">
        <v>63</v>
      </c>
      <c r="R333">
        <v>22</v>
      </c>
      <c r="S333">
        <v>12</v>
      </c>
      <c r="T333">
        <v>65</v>
      </c>
      <c r="U333">
        <v>88</v>
      </c>
      <c r="V333">
        <v>43</v>
      </c>
      <c r="W333" s="44">
        <f t="shared" si="40"/>
        <v>343</v>
      </c>
      <c r="X333" s="44">
        <f>IFERROR(VLOOKUP(A333,JR1GOA!A:I,9,FALSE),0)</f>
        <v>5</v>
      </c>
      <c r="Y333" s="44">
        <f>IFERROR(VLOOKUP(A333,JR1GOA!A:J,10,FALSE),0)</f>
        <v>2</v>
      </c>
      <c r="Z333" s="46">
        <f t="shared" si="41"/>
        <v>338</v>
      </c>
      <c r="AA333" s="49">
        <f>_xlfn.IFNA(VLOOKUP(F333,Preisliste!C$1:O$2687,13,FALSE),"fehlt in Preisliste")</f>
        <v>5987</v>
      </c>
      <c r="AB333" s="50">
        <f t="shared" si="42"/>
        <v>17.713017751479288</v>
      </c>
      <c r="AD333" s="51">
        <f t="shared" si="46"/>
        <v>137942</v>
      </c>
      <c r="AE333" s="51">
        <f t="shared" si="43"/>
        <v>7544.0999999999985</v>
      </c>
      <c r="AF333" s="52">
        <f t="shared" si="47"/>
        <v>634176.4</v>
      </c>
      <c r="AG333" s="53">
        <f t="shared" si="44"/>
        <v>45264.599999999991</v>
      </c>
      <c r="AH333" s="53">
        <f t="shared" si="45"/>
        <v>679441</v>
      </c>
    </row>
    <row r="334" spans="1:34" x14ac:dyDescent="0.25">
      <c r="A334" t="s">
        <v>1388</v>
      </c>
      <c r="B334" t="s">
        <v>6564</v>
      </c>
      <c r="C334" t="s">
        <v>6562</v>
      </c>
      <c r="D334" t="s">
        <v>6567</v>
      </c>
      <c r="E334" t="s">
        <v>7281</v>
      </c>
      <c r="F334" t="s">
        <v>1387</v>
      </c>
      <c r="H334">
        <v>77</v>
      </c>
      <c r="I334">
        <v>77</v>
      </c>
      <c r="J334">
        <v>0</v>
      </c>
      <c r="K334">
        <v>0</v>
      </c>
      <c r="L334">
        <v>0</v>
      </c>
      <c r="M334">
        <v>0</v>
      </c>
      <c r="N334">
        <v>0</v>
      </c>
      <c r="O334">
        <v>0</v>
      </c>
      <c r="P334">
        <v>0</v>
      </c>
      <c r="Q334">
        <v>0</v>
      </c>
      <c r="R334">
        <v>0</v>
      </c>
      <c r="S334">
        <v>0</v>
      </c>
      <c r="T334">
        <v>0</v>
      </c>
      <c r="U334">
        <v>94</v>
      </c>
      <c r="V334">
        <v>0</v>
      </c>
      <c r="W334" s="44">
        <f t="shared" si="40"/>
        <v>77</v>
      </c>
      <c r="X334" s="44">
        <f>IFERROR(VLOOKUP(A334,JR1GOA!A:I,9,FALSE),0)</f>
        <v>0</v>
      </c>
      <c r="Y334" s="44">
        <f>IFERROR(VLOOKUP(A334,JR1GOA!A:J,10,FALSE),0)</f>
        <v>0</v>
      </c>
      <c r="Z334" s="46">
        <f t="shared" si="41"/>
        <v>77</v>
      </c>
      <c r="AA334" s="49">
        <f>_xlfn.IFNA(VLOOKUP(F334,Preisliste!C$1:O$2687,13,FALSE),"fehlt in Preisliste")</f>
        <v>1364</v>
      </c>
      <c r="AB334" s="50">
        <f t="shared" si="42"/>
        <v>17.714285714285715</v>
      </c>
      <c r="AD334" s="51">
        <f t="shared" si="46"/>
        <v>138019</v>
      </c>
      <c r="AE334" s="51">
        <f t="shared" si="43"/>
        <v>7532.5499999999993</v>
      </c>
      <c r="AF334" s="52">
        <f t="shared" si="47"/>
        <v>635540.4</v>
      </c>
      <c r="AG334" s="53">
        <f t="shared" si="44"/>
        <v>45195.299999999996</v>
      </c>
      <c r="AH334" s="53">
        <f t="shared" si="45"/>
        <v>680735.70000000007</v>
      </c>
    </row>
    <row r="335" spans="1:34" x14ac:dyDescent="0.25">
      <c r="A335" t="s">
        <v>210</v>
      </c>
      <c r="B335" t="s">
        <v>6564</v>
      </c>
      <c r="C335" t="s">
        <v>6562</v>
      </c>
      <c r="D335" t="s">
        <v>6567</v>
      </c>
      <c r="E335" t="s">
        <v>9205</v>
      </c>
      <c r="F335" t="s">
        <v>209</v>
      </c>
      <c r="G335" t="s">
        <v>9206</v>
      </c>
      <c r="H335">
        <v>23</v>
      </c>
      <c r="I335">
        <v>21</v>
      </c>
      <c r="J335">
        <v>2</v>
      </c>
      <c r="K335">
        <v>0</v>
      </c>
      <c r="L335">
        <v>18</v>
      </c>
      <c r="M335">
        <v>1</v>
      </c>
      <c r="N335">
        <v>0</v>
      </c>
      <c r="O335">
        <v>0</v>
      </c>
      <c r="P335">
        <v>1</v>
      </c>
      <c r="Q335">
        <v>2</v>
      </c>
      <c r="R335">
        <v>0</v>
      </c>
      <c r="S335">
        <v>0</v>
      </c>
      <c r="T335">
        <v>0</v>
      </c>
      <c r="U335">
        <v>0</v>
      </c>
      <c r="V335">
        <v>0</v>
      </c>
      <c r="W335" s="44">
        <f t="shared" si="40"/>
        <v>21</v>
      </c>
      <c r="X335" s="44">
        <f>IFERROR(VLOOKUP(A335,JR1GOA!A:I,9,FALSE),0)</f>
        <v>0</v>
      </c>
      <c r="Y335" s="44">
        <f>IFERROR(VLOOKUP(A335,JR1GOA!A:J,10,FALSE),0)</f>
        <v>0</v>
      </c>
      <c r="Z335" s="46">
        <f t="shared" si="41"/>
        <v>21</v>
      </c>
      <c r="AA335" s="49">
        <f>_xlfn.IFNA(VLOOKUP(F335,Preisliste!C$1:O$2687,13,FALSE),"fehlt in Preisliste")</f>
        <v>373</v>
      </c>
      <c r="AB335" s="50">
        <f t="shared" si="42"/>
        <v>17.761904761904763</v>
      </c>
      <c r="AD335" s="51">
        <f t="shared" si="46"/>
        <v>138040</v>
      </c>
      <c r="AE335" s="51">
        <f t="shared" si="43"/>
        <v>7529.3999999999978</v>
      </c>
      <c r="AF335" s="52">
        <f t="shared" si="47"/>
        <v>635913.4</v>
      </c>
      <c r="AG335" s="53">
        <f t="shared" si="44"/>
        <v>45176.399999999987</v>
      </c>
      <c r="AH335" s="53">
        <f t="shared" si="45"/>
        <v>681089.8</v>
      </c>
    </row>
    <row r="336" spans="1:34" x14ac:dyDescent="0.25">
      <c r="A336" t="s">
        <v>355</v>
      </c>
      <c r="B336" t="s">
        <v>6564</v>
      </c>
      <c r="C336" t="s">
        <v>6562</v>
      </c>
      <c r="D336" t="s">
        <v>6567</v>
      </c>
      <c r="E336" t="s">
        <v>8091</v>
      </c>
      <c r="F336" t="s">
        <v>354</v>
      </c>
      <c r="G336" t="s">
        <v>8092</v>
      </c>
      <c r="H336">
        <v>77</v>
      </c>
      <c r="I336">
        <v>64</v>
      </c>
      <c r="J336">
        <v>12</v>
      </c>
      <c r="K336">
        <v>0</v>
      </c>
      <c r="L336">
        <v>24</v>
      </c>
      <c r="M336">
        <v>5</v>
      </c>
      <c r="N336">
        <v>19</v>
      </c>
      <c r="O336">
        <v>0</v>
      </c>
      <c r="P336">
        <v>0</v>
      </c>
      <c r="Q336">
        <v>7</v>
      </c>
      <c r="R336">
        <v>7</v>
      </c>
      <c r="S336">
        <v>1</v>
      </c>
      <c r="T336">
        <v>6</v>
      </c>
      <c r="U336">
        <v>3</v>
      </c>
      <c r="V336">
        <v>0</v>
      </c>
      <c r="W336" s="44">
        <f t="shared" si="40"/>
        <v>64</v>
      </c>
      <c r="X336" s="44">
        <f>IFERROR(VLOOKUP(A336,JR1GOA!A:I,9,FALSE),0)</f>
        <v>0</v>
      </c>
      <c r="Y336" s="44">
        <f>IFERROR(VLOOKUP(A336,JR1GOA!A:J,10,FALSE),0)</f>
        <v>0</v>
      </c>
      <c r="Z336" s="46">
        <f t="shared" si="41"/>
        <v>64</v>
      </c>
      <c r="AA336" s="49">
        <f>_xlfn.IFNA(VLOOKUP(F336,Preisliste!C$1:O$2687,13,FALSE),"fehlt in Preisliste")</f>
        <v>1138</v>
      </c>
      <c r="AB336" s="50">
        <f t="shared" si="42"/>
        <v>17.78125</v>
      </c>
      <c r="AD336" s="51">
        <f t="shared" si="46"/>
        <v>138104</v>
      </c>
      <c r="AE336" s="51">
        <f t="shared" si="43"/>
        <v>7519.7999999999993</v>
      </c>
      <c r="AF336" s="52">
        <f t="shared" si="47"/>
        <v>637051.4</v>
      </c>
      <c r="AG336" s="53">
        <f t="shared" si="44"/>
        <v>45118.799999999996</v>
      </c>
      <c r="AH336" s="53">
        <f t="shared" si="45"/>
        <v>682170.20000000007</v>
      </c>
    </row>
    <row r="337" spans="1:34" x14ac:dyDescent="0.25">
      <c r="A337" t="s">
        <v>1360</v>
      </c>
      <c r="B337" t="s">
        <v>6564</v>
      </c>
      <c r="C337" t="s">
        <v>6562</v>
      </c>
      <c r="D337" t="s">
        <v>6567</v>
      </c>
      <c r="E337" t="s">
        <v>8053</v>
      </c>
      <c r="F337" t="s">
        <v>1359</v>
      </c>
      <c r="G337" t="s">
        <v>8054</v>
      </c>
      <c r="H337">
        <v>20</v>
      </c>
      <c r="I337">
        <v>0</v>
      </c>
      <c r="J337">
        <v>20</v>
      </c>
      <c r="K337">
        <v>0</v>
      </c>
      <c r="L337">
        <v>1</v>
      </c>
      <c r="M337">
        <v>2</v>
      </c>
      <c r="N337">
        <v>0</v>
      </c>
      <c r="O337">
        <v>0</v>
      </c>
      <c r="P337">
        <v>1</v>
      </c>
      <c r="Q337">
        <v>1</v>
      </c>
      <c r="R337">
        <v>1</v>
      </c>
      <c r="S337">
        <v>5</v>
      </c>
      <c r="T337">
        <v>1</v>
      </c>
      <c r="U337">
        <v>0</v>
      </c>
      <c r="V337">
        <v>0</v>
      </c>
      <c r="W337" s="44">
        <f t="shared" si="40"/>
        <v>20</v>
      </c>
      <c r="X337" s="44">
        <f>IFERROR(VLOOKUP(A337,JR1GOA!A:I,9,FALSE),0)</f>
        <v>0</v>
      </c>
      <c r="Y337" s="44">
        <f>IFERROR(VLOOKUP(A337,JR1GOA!A:J,10,FALSE),0)</f>
        <v>0</v>
      </c>
      <c r="Z337" s="46">
        <f t="shared" si="41"/>
        <v>20</v>
      </c>
      <c r="AA337" s="49">
        <f>_xlfn.IFNA(VLOOKUP(F337,Preisliste!C$1:O$2687,13,FALSE),"fehlt in Preisliste")</f>
        <v>357</v>
      </c>
      <c r="AB337" s="50">
        <f t="shared" si="42"/>
        <v>17.850000000000001</v>
      </c>
      <c r="AD337" s="51">
        <f t="shared" si="46"/>
        <v>138124</v>
      </c>
      <c r="AE337" s="51">
        <f t="shared" si="43"/>
        <v>7516.7999999999993</v>
      </c>
      <c r="AF337" s="52">
        <f t="shared" si="47"/>
        <v>637408.4</v>
      </c>
      <c r="AG337" s="53">
        <f t="shared" si="44"/>
        <v>45100.799999999996</v>
      </c>
      <c r="AH337" s="53">
        <f t="shared" si="45"/>
        <v>682509.20000000007</v>
      </c>
    </row>
    <row r="338" spans="1:34" x14ac:dyDescent="0.25">
      <c r="A338" t="s">
        <v>2223</v>
      </c>
      <c r="B338" t="s">
        <v>6564</v>
      </c>
      <c r="C338" t="s">
        <v>6562</v>
      </c>
      <c r="D338" t="s">
        <v>6567</v>
      </c>
      <c r="E338" t="s">
        <v>7887</v>
      </c>
      <c r="F338" t="s">
        <v>2222</v>
      </c>
      <c r="G338" t="s">
        <v>7888</v>
      </c>
      <c r="H338">
        <v>49</v>
      </c>
      <c r="I338">
        <v>46</v>
      </c>
      <c r="J338">
        <v>3</v>
      </c>
      <c r="K338">
        <v>0</v>
      </c>
      <c r="L338">
        <v>4</v>
      </c>
      <c r="M338">
        <v>1</v>
      </c>
      <c r="N338">
        <v>0</v>
      </c>
      <c r="O338">
        <v>3</v>
      </c>
      <c r="P338">
        <v>0</v>
      </c>
      <c r="Q338">
        <v>1</v>
      </c>
      <c r="R338">
        <v>54</v>
      </c>
      <c r="S338">
        <v>0</v>
      </c>
      <c r="T338">
        <v>0</v>
      </c>
      <c r="U338">
        <v>0</v>
      </c>
      <c r="V338">
        <v>0</v>
      </c>
      <c r="W338" s="44">
        <f t="shared" si="40"/>
        <v>46</v>
      </c>
      <c r="X338" s="44">
        <f>IFERROR(VLOOKUP(A338,JR1GOA!A:I,9,FALSE),0)</f>
        <v>0</v>
      </c>
      <c r="Y338" s="44">
        <f>IFERROR(VLOOKUP(A338,JR1GOA!A:J,10,FALSE),0)</f>
        <v>0</v>
      </c>
      <c r="Z338" s="46">
        <f t="shared" si="41"/>
        <v>46</v>
      </c>
      <c r="AA338" s="49">
        <f>_xlfn.IFNA(VLOOKUP(F338,Preisliste!C$1:O$2687,13,FALSE),"fehlt in Preisliste")</f>
        <v>822</v>
      </c>
      <c r="AB338" s="50">
        <f t="shared" si="42"/>
        <v>17.869565217391305</v>
      </c>
      <c r="AD338" s="51">
        <f t="shared" si="46"/>
        <v>138170</v>
      </c>
      <c r="AE338" s="51">
        <f t="shared" si="43"/>
        <v>7509.8999999999978</v>
      </c>
      <c r="AF338" s="52">
        <f t="shared" si="47"/>
        <v>638230.4</v>
      </c>
      <c r="AG338" s="53">
        <f t="shared" si="44"/>
        <v>45059.399999999987</v>
      </c>
      <c r="AH338" s="53">
        <f t="shared" si="45"/>
        <v>683289.8</v>
      </c>
    </row>
    <row r="339" spans="1:34" x14ac:dyDescent="0.25">
      <c r="A339" t="s">
        <v>7168</v>
      </c>
      <c r="B339" t="s">
        <v>6564</v>
      </c>
      <c r="C339" t="s">
        <v>6562</v>
      </c>
      <c r="D339" t="s">
        <v>6567</v>
      </c>
      <c r="E339" t="s">
        <v>7169</v>
      </c>
      <c r="F339" t="s">
        <v>1940</v>
      </c>
      <c r="H339">
        <v>182</v>
      </c>
      <c r="I339">
        <v>113</v>
      </c>
      <c r="J339">
        <v>68</v>
      </c>
      <c r="K339">
        <v>41</v>
      </c>
      <c r="L339">
        <v>9</v>
      </c>
      <c r="M339">
        <v>7</v>
      </c>
      <c r="N339">
        <v>16</v>
      </c>
      <c r="O339">
        <v>21</v>
      </c>
      <c r="P339">
        <v>10</v>
      </c>
      <c r="Q339">
        <v>7</v>
      </c>
      <c r="R339">
        <v>19</v>
      </c>
      <c r="S339">
        <v>2</v>
      </c>
      <c r="T339">
        <v>4</v>
      </c>
      <c r="U339">
        <v>2</v>
      </c>
      <c r="V339">
        <v>7</v>
      </c>
      <c r="W339" s="44">
        <f t="shared" si="40"/>
        <v>113</v>
      </c>
      <c r="X339" s="44">
        <f>IFERROR(VLOOKUP(A339,JR1GOA!A:I,9,FALSE),0)</f>
        <v>1</v>
      </c>
      <c r="Y339" s="44">
        <f>IFERROR(VLOOKUP(A339,JR1GOA!A:J,10,FALSE),0)</f>
        <v>0</v>
      </c>
      <c r="Z339" s="46">
        <f t="shared" si="41"/>
        <v>112</v>
      </c>
      <c r="AA339" s="49">
        <f>_xlfn.IFNA(VLOOKUP(F339,Preisliste!C$1:O$2687,13,FALSE),"fehlt in Preisliste")</f>
        <v>2015</v>
      </c>
      <c r="AB339" s="50">
        <f t="shared" si="42"/>
        <v>17.991071428571427</v>
      </c>
      <c r="AD339" s="51">
        <f t="shared" si="46"/>
        <v>138282</v>
      </c>
      <c r="AE339" s="51">
        <f t="shared" si="43"/>
        <v>7493.0999999999985</v>
      </c>
      <c r="AF339" s="52">
        <f t="shared" si="47"/>
        <v>640245.4</v>
      </c>
      <c r="AG339" s="53">
        <f t="shared" si="44"/>
        <v>44958.599999999991</v>
      </c>
      <c r="AH339" s="53">
        <f t="shared" si="45"/>
        <v>685204</v>
      </c>
    </row>
    <row r="340" spans="1:34" x14ac:dyDescent="0.25">
      <c r="A340" t="s">
        <v>7078</v>
      </c>
      <c r="B340" t="s">
        <v>6564</v>
      </c>
      <c r="C340" t="s">
        <v>6562</v>
      </c>
      <c r="D340" t="s">
        <v>6567</v>
      </c>
      <c r="E340" t="s">
        <v>7079</v>
      </c>
      <c r="F340" t="s">
        <v>1726</v>
      </c>
      <c r="H340">
        <v>261</v>
      </c>
      <c r="I340">
        <v>168</v>
      </c>
      <c r="J340">
        <v>92</v>
      </c>
      <c r="K340">
        <v>30</v>
      </c>
      <c r="L340">
        <v>5</v>
      </c>
      <c r="M340">
        <v>5</v>
      </c>
      <c r="N340">
        <v>8</v>
      </c>
      <c r="O340">
        <v>13</v>
      </c>
      <c r="P340">
        <v>8</v>
      </c>
      <c r="Q340">
        <v>5</v>
      </c>
      <c r="R340">
        <v>36</v>
      </c>
      <c r="S340">
        <v>12</v>
      </c>
      <c r="T340">
        <v>17</v>
      </c>
      <c r="U340">
        <v>75</v>
      </c>
      <c r="V340">
        <v>27</v>
      </c>
      <c r="W340" s="44">
        <f t="shared" si="40"/>
        <v>168</v>
      </c>
      <c r="X340" s="44">
        <f>IFERROR(VLOOKUP(A340,JR1GOA!A:I,9,FALSE),0)</f>
        <v>0</v>
      </c>
      <c r="Y340" s="44">
        <f>IFERROR(VLOOKUP(A340,JR1GOA!A:J,10,FALSE),0)</f>
        <v>0</v>
      </c>
      <c r="Z340" s="46">
        <f t="shared" si="41"/>
        <v>168</v>
      </c>
      <c r="AA340" s="49">
        <f>_xlfn.IFNA(VLOOKUP(F340,Preisliste!C$1:O$2687,13,FALSE),"fehlt in Preisliste")</f>
        <v>3055</v>
      </c>
      <c r="AB340" s="50">
        <f t="shared" si="42"/>
        <v>18.18452380952381</v>
      </c>
      <c r="AD340" s="51">
        <f t="shared" si="46"/>
        <v>138450</v>
      </c>
      <c r="AE340" s="51">
        <f t="shared" si="43"/>
        <v>7467.8999999999978</v>
      </c>
      <c r="AF340" s="52">
        <f t="shared" si="47"/>
        <v>643300.4</v>
      </c>
      <c r="AG340" s="53">
        <f t="shared" si="44"/>
        <v>44807.399999999987</v>
      </c>
      <c r="AH340" s="53">
        <f t="shared" si="45"/>
        <v>688107.8</v>
      </c>
    </row>
    <row r="341" spans="1:34" x14ac:dyDescent="0.25">
      <c r="A341" t="s">
        <v>4481</v>
      </c>
      <c r="B341" t="s">
        <v>6564</v>
      </c>
      <c r="C341" t="s">
        <v>6562</v>
      </c>
      <c r="D341" t="s">
        <v>6567</v>
      </c>
      <c r="E341" t="s">
        <v>8982</v>
      </c>
      <c r="F341" t="s">
        <v>4480</v>
      </c>
      <c r="G341" t="s">
        <v>8983</v>
      </c>
      <c r="H341">
        <v>22</v>
      </c>
      <c r="I341">
        <v>14</v>
      </c>
      <c r="J341">
        <v>6</v>
      </c>
      <c r="K341">
        <v>0</v>
      </c>
      <c r="L341">
        <v>0</v>
      </c>
      <c r="M341">
        <v>2</v>
      </c>
      <c r="N341">
        <v>1</v>
      </c>
      <c r="O341">
        <v>3</v>
      </c>
      <c r="P341">
        <v>0</v>
      </c>
      <c r="Q341">
        <v>0</v>
      </c>
      <c r="R341">
        <v>4</v>
      </c>
      <c r="S341">
        <v>0</v>
      </c>
      <c r="T341">
        <v>0</v>
      </c>
      <c r="U341">
        <v>1</v>
      </c>
      <c r="V341">
        <v>0</v>
      </c>
      <c r="W341" s="44">
        <f t="shared" si="40"/>
        <v>14</v>
      </c>
      <c r="X341" s="44">
        <f>IFERROR(VLOOKUP(A341,JR1GOA!A:I,9,FALSE),0)</f>
        <v>0</v>
      </c>
      <c r="Y341" s="44">
        <f>IFERROR(VLOOKUP(A341,JR1GOA!A:J,10,FALSE),0)</f>
        <v>0</v>
      </c>
      <c r="Z341" s="46">
        <f t="shared" si="41"/>
        <v>14</v>
      </c>
      <c r="AA341" s="49">
        <f>_xlfn.IFNA(VLOOKUP(F341,Preisliste!C$1:O$2687,13,FALSE),"fehlt in Preisliste")</f>
        <v>257</v>
      </c>
      <c r="AB341" s="50">
        <f t="shared" si="42"/>
        <v>18.357142857142858</v>
      </c>
      <c r="AD341" s="51">
        <f t="shared" si="46"/>
        <v>138464</v>
      </c>
      <c r="AE341" s="51">
        <f t="shared" si="43"/>
        <v>7465.7999999999993</v>
      </c>
      <c r="AF341" s="52">
        <f t="shared" si="47"/>
        <v>643557.4</v>
      </c>
      <c r="AG341" s="53">
        <f t="shared" si="44"/>
        <v>44794.799999999996</v>
      </c>
      <c r="AH341" s="53">
        <f t="shared" si="45"/>
        <v>688352.20000000007</v>
      </c>
    </row>
    <row r="342" spans="1:34" x14ac:dyDescent="0.25">
      <c r="A342" t="s">
        <v>3557</v>
      </c>
      <c r="B342" t="s">
        <v>6564</v>
      </c>
      <c r="C342" t="s">
        <v>6562</v>
      </c>
      <c r="D342" t="s">
        <v>6567</v>
      </c>
      <c r="E342" t="s">
        <v>7492</v>
      </c>
      <c r="F342" t="s">
        <v>3556</v>
      </c>
      <c r="H342">
        <v>50</v>
      </c>
      <c r="I342">
        <v>3</v>
      </c>
      <c r="J342">
        <v>45</v>
      </c>
      <c r="K342">
        <v>0</v>
      </c>
      <c r="L342">
        <v>0</v>
      </c>
      <c r="M342">
        <v>0</v>
      </c>
      <c r="N342">
        <v>0</v>
      </c>
      <c r="O342">
        <v>0</v>
      </c>
      <c r="P342">
        <v>0</v>
      </c>
      <c r="Q342">
        <v>0</v>
      </c>
      <c r="R342">
        <v>0</v>
      </c>
      <c r="S342">
        <v>0</v>
      </c>
      <c r="T342">
        <v>2</v>
      </c>
      <c r="U342">
        <v>0</v>
      </c>
      <c r="V342">
        <v>0</v>
      </c>
      <c r="W342" s="44">
        <f t="shared" si="40"/>
        <v>45</v>
      </c>
      <c r="X342" s="44">
        <f>IFERROR(VLOOKUP(A342,JR1GOA!A:I,9,FALSE),0)</f>
        <v>1</v>
      </c>
      <c r="Y342" s="44">
        <f>IFERROR(VLOOKUP(A342,JR1GOA!A:J,10,FALSE),0)</f>
        <v>0</v>
      </c>
      <c r="Z342" s="46">
        <f t="shared" si="41"/>
        <v>44</v>
      </c>
      <c r="AA342" s="49">
        <f>_xlfn.IFNA(VLOOKUP(F342,Preisliste!C$1:O$2687,13,FALSE),"fehlt in Preisliste")</f>
        <v>817</v>
      </c>
      <c r="AB342" s="50">
        <f t="shared" si="42"/>
        <v>18.568181818181817</v>
      </c>
      <c r="AD342" s="51">
        <f t="shared" si="46"/>
        <v>138508</v>
      </c>
      <c r="AE342" s="51">
        <f t="shared" si="43"/>
        <v>7459.1999999999971</v>
      </c>
      <c r="AF342" s="52">
        <f t="shared" si="47"/>
        <v>644374.4</v>
      </c>
      <c r="AG342" s="53">
        <f t="shared" si="44"/>
        <v>44755.199999999983</v>
      </c>
      <c r="AH342" s="53">
        <f t="shared" si="45"/>
        <v>689129.6</v>
      </c>
    </row>
    <row r="343" spans="1:34" x14ac:dyDescent="0.25">
      <c r="A343" t="s">
        <v>2757</v>
      </c>
      <c r="B343" t="s">
        <v>6564</v>
      </c>
      <c r="C343" t="s">
        <v>6562</v>
      </c>
      <c r="D343" t="s">
        <v>6567</v>
      </c>
      <c r="E343" t="s">
        <v>7228</v>
      </c>
      <c r="F343" t="s">
        <v>2756</v>
      </c>
      <c r="H343">
        <v>179</v>
      </c>
      <c r="I343">
        <v>114</v>
      </c>
      <c r="J343">
        <v>65</v>
      </c>
      <c r="K343">
        <v>0</v>
      </c>
      <c r="L343">
        <v>1</v>
      </c>
      <c r="M343">
        <v>4</v>
      </c>
      <c r="N343">
        <v>16</v>
      </c>
      <c r="O343">
        <v>5</v>
      </c>
      <c r="P343">
        <v>1</v>
      </c>
      <c r="Q343">
        <v>3</v>
      </c>
      <c r="R343">
        <v>19</v>
      </c>
      <c r="S343">
        <v>4</v>
      </c>
      <c r="T343">
        <v>2</v>
      </c>
      <c r="U343">
        <v>35</v>
      </c>
      <c r="V343">
        <v>48</v>
      </c>
      <c r="W343" s="44">
        <f t="shared" si="40"/>
        <v>114</v>
      </c>
      <c r="X343" s="44">
        <f>IFERROR(VLOOKUP(A343,JR1GOA!A:I,9,FALSE),0)</f>
        <v>0</v>
      </c>
      <c r="Y343" s="44">
        <f>IFERROR(VLOOKUP(A343,JR1GOA!A:J,10,FALSE),0)</f>
        <v>0</v>
      </c>
      <c r="Z343" s="46">
        <f t="shared" si="41"/>
        <v>114</v>
      </c>
      <c r="AA343" s="49">
        <f>_xlfn.IFNA(VLOOKUP(F343,Preisliste!C$1:O$2687,13,FALSE),"fehlt in Preisliste")</f>
        <v>2124</v>
      </c>
      <c r="AB343" s="50">
        <f t="shared" si="42"/>
        <v>18.631578947368421</v>
      </c>
      <c r="AD343" s="51">
        <f t="shared" si="46"/>
        <v>138622</v>
      </c>
      <c r="AE343" s="51">
        <f t="shared" si="43"/>
        <v>7442.0999999999985</v>
      </c>
      <c r="AF343" s="52">
        <f t="shared" si="47"/>
        <v>646498.4</v>
      </c>
      <c r="AG343" s="53">
        <f t="shared" si="44"/>
        <v>44652.599999999991</v>
      </c>
      <c r="AH343" s="53">
        <f t="shared" si="45"/>
        <v>691151</v>
      </c>
    </row>
    <row r="344" spans="1:34" x14ac:dyDescent="0.25">
      <c r="A344" t="s">
        <v>5308</v>
      </c>
      <c r="B344" t="s">
        <v>6564</v>
      </c>
      <c r="C344" t="s">
        <v>6562</v>
      </c>
      <c r="D344" t="s">
        <v>6567</v>
      </c>
      <c r="E344" t="s">
        <v>8014</v>
      </c>
      <c r="F344" t="s">
        <v>5307</v>
      </c>
      <c r="H344">
        <v>160</v>
      </c>
      <c r="I344">
        <v>129</v>
      </c>
      <c r="J344">
        <v>30</v>
      </c>
      <c r="K344">
        <v>1</v>
      </c>
      <c r="L344">
        <v>2</v>
      </c>
      <c r="M344">
        <v>11</v>
      </c>
      <c r="N344">
        <v>1</v>
      </c>
      <c r="O344">
        <v>38</v>
      </c>
      <c r="P344">
        <v>54</v>
      </c>
      <c r="Q344">
        <v>25</v>
      </c>
      <c r="R344">
        <v>28</v>
      </c>
      <c r="S344">
        <v>2</v>
      </c>
      <c r="T344">
        <v>0</v>
      </c>
      <c r="U344">
        <v>32</v>
      </c>
      <c r="V344">
        <v>0</v>
      </c>
      <c r="W344" s="44">
        <f t="shared" si="40"/>
        <v>129</v>
      </c>
      <c r="X344" s="44">
        <f>IFERROR(VLOOKUP(A344,JR1GOA!A:I,9,FALSE),0)</f>
        <v>0</v>
      </c>
      <c r="Y344" s="44">
        <f>IFERROR(VLOOKUP(A344,JR1GOA!A:J,10,FALSE),0)</f>
        <v>0</v>
      </c>
      <c r="Z344" s="46">
        <f t="shared" si="41"/>
        <v>129</v>
      </c>
      <c r="AA344" s="49">
        <f>_xlfn.IFNA(VLOOKUP(F344,Preisliste!C$1:O$2687,13,FALSE),"fehlt in Preisliste")</f>
        <v>2407</v>
      </c>
      <c r="AB344" s="50">
        <f t="shared" si="42"/>
        <v>18.65891472868217</v>
      </c>
      <c r="AD344" s="51">
        <f t="shared" si="46"/>
        <v>138751</v>
      </c>
      <c r="AE344" s="51">
        <f t="shared" si="43"/>
        <v>7422.75</v>
      </c>
      <c r="AF344" s="52">
        <f t="shared" si="47"/>
        <v>648905.4</v>
      </c>
      <c r="AG344" s="53">
        <f t="shared" si="44"/>
        <v>44536.5</v>
      </c>
      <c r="AH344" s="53">
        <f t="shared" si="45"/>
        <v>693441.9</v>
      </c>
    </row>
    <row r="345" spans="1:34" x14ac:dyDescent="0.25">
      <c r="A345" t="s">
        <v>5474</v>
      </c>
      <c r="B345" t="s">
        <v>6564</v>
      </c>
      <c r="C345" t="s">
        <v>6562</v>
      </c>
      <c r="D345" t="s">
        <v>6567</v>
      </c>
      <c r="E345" t="s">
        <v>7668</v>
      </c>
      <c r="F345" t="s">
        <v>5473</v>
      </c>
      <c r="H345">
        <v>54</v>
      </c>
      <c r="I345">
        <v>36</v>
      </c>
      <c r="J345">
        <v>17</v>
      </c>
      <c r="K345">
        <v>6</v>
      </c>
      <c r="L345">
        <v>1</v>
      </c>
      <c r="M345">
        <v>3</v>
      </c>
      <c r="N345">
        <v>3</v>
      </c>
      <c r="O345">
        <v>13</v>
      </c>
      <c r="P345">
        <v>2</v>
      </c>
      <c r="Q345">
        <v>0</v>
      </c>
      <c r="R345">
        <v>1</v>
      </c>
      <c r="S345">
        <v>0</v>
      </c>
      <c r="T345">
        <v>4</v>
      </c>
      <c r="U345">
        <v>5</v>
      </c>
      <c r="V345">
        <v>3</v>
      </c>
      <c r="W345" s="44">
        <f t="shared" si="40"/>
        <v>36</v>
      </c>
      <c r="X345" s="44">
        <f>IFERROR(VLOOKUP(A345,JR1GOA!A:I,9,FALSE),0)</f>
        <v>0</v>
      </c>
      <c r="Y345" s="44">
        <f>IFERROR(VLOOKUP(A345,JR1GOA!A:J,10,FALSE),0)</f>
        <v>0</v>
      </c>
      <c r="Z345" s="46">
        <f t="shared" si="41"/>
        <v>36</v>
      </c>
      <c r="AA345" s="49">
        <f>_xlfn.IFNA(VLOOKUP(F345,Preisliste!C$1:O$2687,13,FALSE),"fehlt in Preisliste")</f>
        <v>673</v>
      </c>
      <c r="AB345" s="50">
        <f t="shared" si="42"/>
        <v>18.694444444444443</v>
      </c>
      <c r="AD345" s="51">
        <f t="shared" si="46"/>
        <v>138787</v>
      </c>
      <c r="AE345" s="51">
        <f t="shared" si="43"/>
        <v>7417.3499999999985</v>
      </c>
      <c r="AF345" s="52">
        <f t="shared" si="47"/>
        <v>649578.4</v>
      </c>
      <c r="AG345" s="53">
        <f t="shared" si="44"/>
        <v>44504.099999999991</v>
      </c>
      <c r="AH345" s="53">
        <f t="shared" si="45"/>
        <v>694082.5</v>
      </c>
    </row>
    <row r="346" spans="1:34" x14ac:dyDescent="0.25">
      <c r="A346" t="s">
        <v>176</v>
      </c>
      <c r="B346" t="s">
        <v>6564</v>
      </c>
      <c r="C346" t="s">
        <v>6562</v>
      </c>
      <c r="D346" t="s">
        <v>6567</v>
      </c>
      <c r="E346" t="s">
        <v>7245</v>
      </c>
      <c r="F346" t="s">
        <v>175</v>
      </c>
      <c r="G346" t="s">
        <v>7246</v>
      </c>
      <c r="H346">
        <v>105</v>
      </c>
      <c r="I346">
        <v>85</v>
      </c>
      <c r="J346">
        <v>18</v>
      </c>
      <c r="K346">
        <v>6</v>
      </c>
      <c r="L346">
        <v>4</v>
      </c>
      <c r="M346">
        <v>0</v>
      </c>
      <c r="N346">
        <v>16</v>
      </c>
      <c r="O346">
        <v>6</v>
      </c>
      <c r="P346">
        <v>5</v>
      </c>
      <c r="Q346">
        <v>1</v>
      </c>
      <c r="R346">
        <v>5</v>
      </c>
      <c r="S346">
        <v>0</v>
      </c>
      <c r="T346">
        <v>14</v>
      </c>
      <c r="U346">
        <v>1</v>
      </c>
      <c r="V346">
        <v>26</v>
      </c>
      <c r="W346" s="44">
        <f t="shared" si="40"/>
        <v>85</v>
      </c>
      <c r="X346" s="44">
        <f>IFERROR(VLOOKUP(A346,JR1GOA!A:I,9,FALSE),0)</f>
        <v>0</v>
      </c>
      <c r="Y346" s="44">
        <f>IFERROR(VLOOKUP(A346,JR1GOA!A:J,10,FALSE),0)</f>
        <v>0</v>
      </c>
      <c r="Z346" s="46">
        <f t="shared" si="41"/>
        <v>85</v>
      </c>
      <c r="AA346" s="49">
        <f>_xlfn.IFNA(VLOOKUP(F346,Preisliste!C$1:O$2687,13,FALSE),"fehlt in Preisliste")</f>
        <v>1596</v>
      </c>
      <c r="AB346" s="50">
        <f t="shared" si="42"/>
        <v>18.776470588235295</v>
      </c>
      <c r="AD346" s="51">
        <f t="shared" si="46"/>
        <v>138872</v>
      </c>
      <c r="AE346" s="51">
        <f t="shared" si="43"/>
        <v>7404.5999999999985</v>
      </c>
      <c r="AF346" s="52">
        <f t="shared" si="47"/>
        <v>651174.40000000002</v>
      </c>
      <c r="AG346" s="53">
        <f t="shared" si="44"/>
        <v>44427.599999999991</v>
      </c>
      <c r="AH346" s="53">
        <f t="shared" si="45"/>
        <v>695602</v>
      </c>
    </row>
    <row r="347" spans="1:34" x14ac:dyDescent="0.25">
      <c r="A347" t="s">
        <v>3072</v>
      </c>
      <c r="B347" t="s">
        <v>6564</v>
      </c>
      <c r="C347" t="s">
        <v>6562</v>
      </c>
      <c r="D347" t="s">
        <v>6567</v>
      </c>
      <c r="F347" t="s">
        <v>3071</v>
      </c>
      <c r="G347" t="s">
        <v>8121</v>
      </c>
      <c r="H347">
        <v>34</v>
      </c>
      <c r="I347">
        <v>32</v>
      </c>
      <c r="J347">
        <v>2</v>
      </c>
      <c r="K347">
        <v>0</v>
      </c>
      <c r="L347">
        <v>0</v>
      </c>
      <c r="M347">
        <v>0</v>
      </c>
      <c r="N347">
        <v>4</v>
      </c>
      <c r="O347">
        <v>0</v>
      </c>
      <c r="P347">
        <v>1</v>
      </c>
      <c r="Q347">
        <v>0</v>
      </c>
      <c r="R347">
        <v>0</v>
      </c>
      <c r="S347">
        <v>0</v>
      </c>
      <c r="T347">
        <v>15</v>
      </c>
      <c r="U347">
        <v>0</v>
      </c>
      <c r="V347">
        <v>0</v>
      </c>
      <c r="W347" s="44">
        <f t="shared" si="40"/>
        <v>32</v>
      </c>
      <c r="X347" s="44">
        <f>IFERROR(VLOOKUP(A347,JR1GOA!A:I,9,FALSE),0)</f>
        <v>0</v>
      </c>
      <c r="Y347" s="44">
        <f>IFERROR(VLOOKUP(A347,JR1GOA!A:J,10,FALSE),0)</f>
        <v>0</v>
      </c>
      <c r="Z347" s="46">
        <f t="shared" si="41"/>
        <v>32</v>
      </c>
      <c r="AA347" s="49">
        <f>_xlfn.IFNA(VLOOKUP(F347,Preisliste!C$1:O$2687,13,FALSE),"fehlt in Preisliste")</f>
        <v>602</v>
      </c>
      <c r="AB347" s="50">
        <f t="shared" si="42"/>
        <v>18.8125</v>
      </c>
      <c r="AD347" s="51">
        <f t="shared" si="46"/>
        <v>138904</v>
      </c>
      <c r="AE347" s="51">
        <f t="shared" si="43"/>
        <v>7399.7999999999993</v>
      </c>
      <c r="AF347" s="52">
        <f t="shared" si="47"/>
        <v>651776.4</v>
      </c>
      <c r="AG347" s="53">
        <f t="shared" si="44"/>
        <v>44398.799999999996</v>
      </c>
      <c r="AH347" s="53">
        <f t="shared" si="45"/>
        <v>696175.20000000007</v>
      </c>
    </row>
    <row r="348" spans="1:34" x14ac:dyDescent="0.25">
      <c r="A348" t="s">
        <v>3617</v>
      </c>
      <c r="B348" t="s">
        <v>6564</v>
      </c>
      <c r="C348" t="s">
        <v>6562</v>
      </c>
      <c r="D348" t="s">
        <v>6567</v>
      </c>
      <c r="E348" t="s">
        <v>6742</v>
      </c>
      <c r="F348" t="s">
        <v>3616</v>
      </c>
      <c r="H348">
        <v>941</v>
      </c>
      <c r="I348">
        <v>660</v>
      </c>
      <c r="J348">
        <v>280</v>
      </c>
      <c r="K348">
        <v>140</v>
      </c>
      <c r="L348">
        <v>18</v>
      </c>
      <c r="M348">
        <v>93</v>
      </c>
      <c r="N348">
        <v>118</v>
      </c>
      <c r="O348">
        <v>33</v>
      </c>
      <c r="P348">
        <v>62</v>
      </c>
      <c r="Q348">
        <v>9</v>
      </c>
      <c r="R348">
        <v>61</v>
      </c>
      <c r="S348">
        <v>68</v>
      </c>
      <c r="T348">
        <v>39</v>
      </c>
      <c r="U348">
        <v>48</v>
      </c>
      <c r="V348">
        <v>156</v>
      </c>
      <c r="W348" s="44">
        <f t="shared" si="40"/>
        <v>660</v>
      </c>
      <c r="X348" s="44">
        <f>IFERROR(VLOOKUP(A348,JR1GOA!A:I,9,FALSE),0)</f>
        <v>111</v>
      </c>
      <c r="Y348" s="44">
        <f>IFERROR(VLOOKUP(A348,JR1GOA!A:J,10,FALSE),0)</f>
        <v>54</v>
      </c>
      <c r="Z348" s="46">
        <f t="shared" si="41"/>
        <v>549</v>
      </c>
      <c r="AA348" s="49">
        <f>_xlfn.IFNA(VLOOKUP(F348,Preisliste!C$1:O$2687,13,FALSE),"fehlt in Preisliste")</f>
        <v>10341</v>
      </c>
      <c r="AB348" s="50">
        <f t="shared" si="42"/>
        <v>18.83606557377049</v>
      </c>
      <c r="AD348" s="51">
        <f t="shared" si="46"/>
        <v>139453</v>
      </c>
      <c r="AE348" s="51">
        <f t="shared" si="43"/>
        <v>7317.4499999999971</v>
      </c>
      <c r="AF348" s="52">
        <f t="shared" si="47"/>
        <v>662117.4</v>
      </c>
      <c r="AG348" s="53">
        <f t="shared" si="44"/>
        <v>43904.699999999983</v>
      </c>
      <c r="AH348" s="53">
        <f t="shared" si="45"/>
        <v>706022.1</v>
      </c>
    </row>
    <row r="349" spans="1:34" x14ac:dyDescent="0.25">
      <c r="A349" t="s">
        <v>4393</v>
      </c>
      <c r="B349" t="s">
        <v>6564</v>
      </c>
      <c r="C349" t="s">
        <v>6562</v>
      </c>
      <c r="D349" t="s">
        <v>6567</v>
      </c>
      <c r="E349" t="s">
        <v>7011</v>
      </c>
      <c r="F349" t="s">
        <v>4392</v>
      </c>
      <c r="H349">
        <v>224</v>
      </c>
      <c r="I349">
        <v>136</v>
      </c>
      <c r="J349">
        <v>87</v>
      </c>
      <c r="K349">
        <v>17</v>
      </c>
      <c r="L349">
        <v>10</v>
      </c>
      <c r="M349">
        <v>11</v>
      </c>
      <c r="N349">
        <v>8</v>
      </c>
      <c r="O349">
        <v>30</v>
      </c>
      <c r="P349">
        <v>16</v>
      </c>
      <c r="Q349">
        <v>10</v>
      </c>
      <c r="R349">
        <v>9</v>
      </c>
      <c r="S349">
        <v>14</v>
      </c>
      <c r="T349">
        <v>1</v>
      </c>
      <c r="U349">
        <v>5</v>
      </c>
      <c r="V349">
        <v>7</v>
      </c>
      <c r="W349" s="44">
        <f t="shared" si="40"/>
        <v>136</v>
      </c>
      <c r="X349" s="44">
        <f>IFERROR(VLOOKUP(A349,JR1GOA!A:I,9,FALSE),0)</f>
        <v>5</v>
      </c>
      <c r="Y349" s="44">
        <f>IFERROR(VLOOKUP(A349,JR1GOA!A:J,10,FALSE),0)</f>
        <v>4</v>
      </c>
      <c r="Z349" s="46">
        <f t="shared" si="41"/>
        <v>131</v>
      </c>
      <c r="AA349" s="49">
        <f>_xlfn.IFNA(VLOOKUP(F349,Preisliste!C$1:O$2687,13,FALSE),"fehlt in Preisliste")</f>
        <v>2483</v>
      </c>
      <c r="AB349" s="50">
        <f t="shared" si="42"/>
        <v>18.954198473282442</v>
      </c>
      <c r="AD349" s="51">
        <f t="shared" si="46"/>
        <v>139584</v>
      </c>
      <c r="AE349" s="51">
        <f t="shared" si="43"/>
        <v>7297.7999999999993</v>
      </c>
      <c r="AF349" s="52">
        <f t="shared" si="47"/>
        <v>664600.4</v>
      </c>
      <c r="AG349" s="53">
        <f t="shared" si="44"/>
        <v>43786.799999999996</v>
      </c>
      <c r="AH349" s="53">
        <f t="shared" si="45"/>
        <v>708387.20000000007</v>
      </c>
    </row>
    <row r="350" spans="1:34" x14ac:dyDescent="0.25">
      <c r="A350" t="s">
        <v>2767</v>
      </c>
      <c r="B350" t="s">
        <v>6564</v>
      </c>
      <c r="C350" t="s">
        <v>6562</v>
      </c>
      <c r="D350" t="s">
        <v>6567</v>
      </c>
      <c r="E350" t="s">
        <v>7565</v>
      </c>
      <c r="F350" t="s">
        <v>2766</v>
      </c>
      <c r="G350" t="s">
        <v>7566</v>
      </c>
      <c r="H350">
        <v>87</v>
      </c>
      <c r="I350">
        <v>55</v>
      </c>
      <c r="J350">
        <v>32</v>
      </c>
      <c r="K350">
        <v>1</v>
      </c>
      <c r="L350">
        <v>0</v>
      </c>
      <c r="M350">
        <v>22</v>
      </c>
      <c r="N350">
        <v>35</v>
      </c>
      <c r="O350">
        <v>1</v>
      </c>
      <c r="P350">
        <v>8</v>
      </c>
      <c r="Q350">
        <v>0</v>
      </c>
      <c r="R350">
        <v>2</v>
      </c>
      <c r="S350">
        <v>3</v>
      </c>
      <c r="T350">
        <v>6</v>
      </c>
      <c r="U350">
        <v>1</v>
      </c>
      <c r="V350">
        <v>5</v>
      </c>
      <c r="W350" s="44">
        <f t="shared" si="40"/>
        <v>55</v>
      </c>
      <c r="X350" s="44">
        <f>IFERROR(VLOOKUP(A350,JR1GOA!A:I,9,FALSE),0)</f>
        <v>0</v>
      </c>
      <c r="Y350" s="44">
        <f>IFERROR(VLOOKUP(A350,JR1GOA!A:J,10,FALSE),0)</f>
        <v>0</v>
      </c>
      <c r="Z350" s="46">
        <f t="shared" si="41"/>
        <v>55</v>
      </c>
      <c r="AA350" s="49">
        <f>_xlfn.IFNA(VLOOKUP(F350,Preisliste!C$1:O$2687,13,FALSE),"fehlt in Preisliste")</f>
        <v>1046</v>
      </c>
      <c r="AB350" s="50">
        <f t="shared" si="42"/>
        <v>19.018181818181819</v>
      </c>
      <c r="AD350" s="51">
        <f t="shared" si="46"/>
        <v>139639</v>
      </c>
      <c r="AE350" s="51">
        <f t="shared" si="43"/>
        <v>7289.5499999999993</v>
      </c>
      <c r="AF350" s="52">
        <f t="shared" si="47"/>
        <v>665646.4</v>
      </c>
      <c r="AG350" s="53">
        <f t="shared" si="44"/>
        <v>43737.299999999996</v>
      </c>
      <c r="AH350" s="53">
        <f t="shared" si="45"/>
        <v>709383.70000000007</v>
      </c>
    </row>
    <row r="351" spans="1:34" x14ac:dyDescent="0.25">
      <c r="A351" t="s">
        <v>7721</v>
      </c>
      <c r="B351" t="s">
        <v>6564</v>
      </c>
      <c r="C351" t="s">
        <v>6562</v>
      </c>
      <c r="D351" t="s">
        <v>6567</v>
      </c>
      <c r="E351" t="s">
        <v>7722</v>
      </c>
      <c r="F351" t="s">
        <v>1935</v>
      </c>
      <c r="H351">
        <v>80</v>
      </c>
      <c r="I351">
        <v>49</v>
      </c>
      <c r="J351">
        <v>31</v>
      </c>
      <c r="K351">
        <v>0</v>
      </c>
      <c r="L351">
        <v>3</v>
      </c>
      <c r="M351">
        <v>12</v>
      </c>
      <c r="N351">
        <v>4</v>
      </c>
      <c r="O351">
        <v>0</v>
      </c>
      <c r="P351">
        <v>6</v>
      </c>
      <c r="Q351">
        <v>5</v>
      </c>
      <c r="R351">
        <v>4</v>
      </c>
      <c r="S351">
        <v>0</v>
      </c>
      <c r="T351">
        <v>0</v>
      </c>
      <c r="U351">
        <v>0</v>
      </c>
      <c r="V351">
        <v>11</v>
      </c>
      <c r="W351" s="44">
        <f t="shared" si="40"/>
        <v>49</v>
      </c>
      <c r="X351" s="44">
        <f>IFERROR(VLOOKUP(A351,JR1GOA!A:I,9,FALSE),0)</f>
        <v>0</v>
      </c>
      <c r="Y351" s="44">
        <f>IFERROR(VLOOKUP(A351,JR1GOA!A:J,10,FALSE),0)</f>
        <v>0</v>
      </c>
      <c r="Z351" s="46">
        <f t="shared" si="41"/>
        <v>49</v>
      </c>
      <c r="AA351" s="49">
        <f>_xlfn.IFNA(VLOOKUP(F351,Preisliste!C$1:O$2687,13,FALSE),"fehlt in Preisliste")</f>
        <v>934</v>
      </c>
      <c r="AB351" s="50">
        <f t="shared" si="42"/>
        <v>19.061224489795919</v>
      </c>
      <c r="AD351" s="51">
        <f t="shared" si="46"/>
        <v>139688</v>
      </c>
      <c r="AE351" s="51">
        <f t="shared" si="43"/>
        <v>7282.1999999999971</v>
      </c>
      <c r="AF351" s="52">
        <f t="shared" si="47"/>
        <v>666580.4</v>
      </c>
      <c r="AG351" s="53">
        <f t="shared" si="44"/>
        <v>43693.199999999983</v>
      </c>
      <c r="AH351" s="53">
        <f t="shared" si="45"/>
        <v>710273.6</v>
      </c>
    </row>
    <row r="352" spans="1:34" x14ac:dyDescent="0.25">
      <c r="A352" t="s">
        <v>2220</v>
      </c>
      <c r="B352" t="s">
        <v>6564</v>
      </c>
      <c r="C352" t="s">
        <v>6562</v>
      </c>
      <c r="D352" t="s">
        <v>6567</v>
      </c>
      <c r="E352" t="s">
        <v>7183</v>
      </c>
      <c r="F352" t="s">
        <v>2219</v>
      </c>
      <c r="H352">
        <v>633</v>
      </c>
      <c r="I352">
        <v>427</v>
      </c>
      <c r="J352">
        <v>206</v>
      </c>
      <c r="K352">
        <v>14</v>
      </c>
      <c r="L352">
        <v>13</v>
      </c>
      <c r="M352">
        <v>183</v>
      </c>
      <c r="N352">
        <v>7</v>
      </c>
      <c r="O352">
        <v>29</v>
      </c>
      <c r="P352">
        <v>66</v>
      </c>
      <c r="Q352">
        <v>108</v>
      </c>
      <c r="R352">
        <v>14</v>
      </c>
      <c r="S352">
        <v>18</v>
      </c>
      <c r="T352">
        <v>27</v>
      </c>
      <c r="U352">
        <v>33</v>
      </c>
      <c r="V352">
        <v>86</v>
      </c>
      <c r="W352" s="44">
        <f t="shared" si="40"/>
        <v>427</v>
      </c>
      <c r="X352" s="44">
        <f>IFERROR(VLOOKUP(A352,JR1GOA!A:I,9,FALSE),0)</f>
        <v>5</v>
      </c>
      <c r="Y352" s="44">
        <f>IFERROR(VLOOKUP(A352,JR1GOA!A:J,10,FALSE),0)</f>
        <v>5</v>
      </c>
      <c r="Z352" s="46">
        <f t="shared" si="41"/>
        <v>422</v>
      </c>
      <c r="AA352" s="49">
        <f>_xlfn.IFNA(VLOOKUP(F352,Preisliste!C$1:O$2687,13,FALSE),"fehlt in Preisliste")</f>
        <v>8050</v>
      </c>
      <c r="AB352" s="50">
        <f t="shared" si="42"/>
        <v>19.075829383886255</v>
      </c>
      <c r="AD352" s="51">
        <f t="shared" si="46"/>
        <v>140110</v>
      </c>
      <c r="AE352" s="51">
        <f t="shared" si="43"/>
        <v>7218.8999999999978</v>
      </c>
      <c r="AF352" s="52">
        <f t="shared" si="47"/>
        <v>674630.4</v>
      </c>
      <c r="AG352" s="53">
        <f t="shared" si="44"/>
        <v>43313.399999999987</v>
      </c>
      <c r="AH352" s="53">
        <f t="shared" si="45"/>
        <v>717943.8</v>
      </c>
    </row>
    <row r="353" spans="1:34" x14ac:dyDescent="0.25">
      <c r="A353" t="s">
        <v>1618</v>
      </c>
      <c r="B353" t="s">
        <v>6564</v>
      </c>
      <c r="C353" t="s">
        <v>6562</v>
      </c>
      <c r="D353" t="s">
        <v>6567</v>
      </c>
      <c r="E353" t="s">
        <v>6827</v>
      </c>
      <c r="F353" t="s">
        <v>1617</v>
      </c>
      <c r="H353">
        <v>574</v>
      </c>
      <c r="I353">
        <v>333</v>
      </c>
      <c r="J353">
        <v>241</v>
      </c>
      <c r="K353">
        <v>51</v>
      </c>
      <c r="L353">
        <v>3</v>
      </c>
      <c r="M353">
        <v>24</v>
      </c>
      <c r="N353">
        <v>7</v>
      </c>
      <c r="O353">
        <v>50</v>
      </c>
      <c r="P353">
        <v>110</v>
      </c>
      <c r="Q353">
        <v>8</v>
      </c>
      <c r="R353">
        <v>84</v>
      </c>
      <c r="S353">
        <v>35</v>
      </c>
      <c r="T353">
        <v>37</v>
      </c>
      <c r="U353">
        <v>39</v>
      </c>
      <c r="V353">
        <v>72</v>
      </c>
      <c r="W353" s="44">
        <f t="shared" si="40"/>
        <v>333</v>
      </c>
      <c r="X353" s="44">
        <f>IFERROR(VLOOKUP(A353,JR1GOA!A:I,9,FALSE),0)</f>
        <v>13</v>
      </c>
      <c r="Y353" s="44">
        <f>IFERROR(VLOOKUP(A353,JR1GOA!A:J,10,FALSE),0)</f>
        <v>3</v>
      </c>
      <c r="Z353" s="46">
        <f t="shared" si="41"/>
        <v>320</v>
      </c>
      <c r="AA353" s="49">
        <f>_xlfn.IFNA(VLOOKUP(F353,Preisliste!C$1:O$2687,13,FALSE),"fehlt in Preisliste")</f>
        <v>6129</v>
      </c>
      <c r="AB353" s="50">
        <f t="shared" si="42"/>
        <v>19.153124999999999</v>
      </c>
      <c r="AD353" s="51">
        <f t="shared" si="46"/>
        <v>140430</v>
      </c>
      <c r="AE353" s="51">
        <f t="shared" si="43"/>
        <v>7170.8999999999978</v>
      </c>
      <c r="AF353" s="52">
        <f t="shared" si="47"/>
        <v>680759.4</v>
      </c>
      <c r="AG353" s="53">
        <f t="shared" si="44"/>
        <v>43025.399999999987</v>
      </c>
      <c r="AH353" s="53">
        <f t="shared" si="45"/>
        <v>723784.8</v>
      </c>
    </row>
    <row r="354" spans="1:34" x14ac:dyDescent="0.25">
      <c r="A354" t="s">
        <v>7508</v>
      </c>
      <c r="B354" t="s">
        <v>6564</v>
      </c>
      <c r="C354" t="s">
        <v>6562</v>
      </c>
      <c r="D354" t="s">
        <v>6567</v>
      </c>
      <c r="E354" t="s">
        <v>7509</v>
      </c>
      <c r="F354" t="s">
        <v>1465</v>
      </c>
      <c r="H354">
        <v>88</v>
      </c>
      <c r="I354">
        <v>52</v>
      </c>
      <c r="J354">
        <v>34</v>
      </c>
      <c r="K354">
        <v>1</v>
      </c>
      <c r="L354">
        <v>0</v>
      </c>
      <c r="M354">
        <v>25</v>
      </c>
      <c r="N354">
        <v>2</v>
      </c>
      <c r="O354">
        <v>1</v>
      </c>
      <c r="P354">
        <v>7</v>
      </c>
      <c r="Q354">
        <v>0</v>
      </c>
      <c r="R354">
        <v>1</v>
      </c>
      <c r="S354">
        <v>1</v>
      </c>
      <c r="T354">
        <v>5</v>
      </c>
      <c r="U354">
        <v>5</v>
      </c>
      <c r="V354">
        <v>11</v>
      </c>
      <c r="W354" s="44">
        <f t="shared" si="40"/>
        <v>52</v>
      </c>
      <c r="X354" s="44">
        <f>IFERROR(VLOOKUP(A354,JR1GOA!A:I,9,FALSE),0)</f>
        <v>0</v>
      </c>
      <c r="Y354" s="44">
        <f>IFERROR(VLOOKUP(A354,JR1GOA!A:J,10,FALSE),0)</f>
        <v>0</v>
      </c>
      <c r="Z354" s="46">
        <f t="shared" si="41"/>
        <v>52</v>
      </c>
      <c r="AA354" s="49">
        <f>_xlfn.IFNA(VLOOKUP(F354,Preisliste!C$1:O$2687,13,FALSE),"fehlt in Preisliste")</f>
        <v>1000</v>
      </c>
      <c r="AB354" s="50">
        <f t="shared" si="42"/>
        <v>19.23076923076923</v>
      </c>
      <c r="AD354" s="51">
        <f t="shared" si="46"/>
        <v>140482</v>
      </c>
      <c r="AE354" s="51">
        <f t="shared" si="43"/>
        <v>7163.0999999999985</v>
      </c>
      <c r="AF354" s="52">
        <f t="shared" si="47"/>
        <v>681759.4</v>
      </c>
      <c r="AG354" s="53">
        <f t="shared" si="44"/>
        <v>42978.599999999991</v>
      </c>
      <c r="AH354" s="53">
        <f t="shared" si="45"/>
        <v>724738</v>
      </c>
    </row>
    <row r="355" spans="1:34" x14ac:dyDescent="0.25">
      <c r="A355" t="s">
        <v>1083</v>
      </c>
      <c r="B355" t="s">
        <v>6564</v>
      </c>
      <c r="C355" t="s">
        <v>6562</v>
      </c>
      <c r="D355" t="s">
        <v>6567</v>
      </c>
      <c r="E355" t="s">
        <v>1083</v>
      </c>
      <c r="F355" t="s">
        <v>1082</v>
      </c>
      <c r="H355">
        <v>241</v>
      </c>
      <c r="I355">
        <v>145</v>
      </c>
      <c r="J355">
        <v>96</v>
      </c>
      <c r="K355">
        <v>42</v>
      </c>
      <c r="L355">
        <v>21</v>
      </c>
      <c r="M355">
        <v>22</v>
      </c>
      <c r="N355">
        <v>49</v>
      </c>
      <c r="O355">
        <v>72</v>
      </c>
      <c r="P355">
        <v>11</v>
      </c>
      <c r="Q355">
        <v>4</v>
      </c>
      <c r="R355">
        <v>0</v>
      </c>
      <c r="S355">
        <v>4</v>
      </c>
      <c r="T355">
        <v>5</v>
      </c>
      <c r="U355">
        <v>5</v>
      </c>
      <c r="V355">
        <v>8</v>
      </c>
      <c r="W355" s="44">
        <f t="shared" si="40"/>
        <v>145</v>
      </c>
      <c r="X355" s="44">
        <f>IFERROR(VLOOKUP(A355,JR1GOA!A:I,9,FALSE),0)</f>
        <v>2</v>
      </c>
      <c r="Y355" s="44">
        <f>IFERROR(VLOOKUP(A355,JR1GOA!A:J,10,FALSE),0)</f>
        <v>0</v>
      </c>
      <c r="Z355" s="46">
        <f t="shared" si="41"/>
        <v>143</v>
      </c>
      <c r="AA355" s="49">
        <f>_xlfn.IFNA(VLOOKUP(F355,Preisliste!C$1:O$2687,13,FALSE),"fehlt in Preisliste")</f>
        <v>2754</v>
      </c>
      <c r="AB355" s="50">
        <f t="shared" si="42"/>
        <v>19.25874125874126</v>
      </c>
      <c r="AD355" s="51">
        <f t="shared" si="46"/>
        <v>140625</v>
      </c>
      <c r="AE355" s="51">
        <f t="shared" si="43"/>
        <v>7141.6499999999978</v>
      </c>
      <c r="AF355" s="52">
        <f t="shared" si="47"/>
        <v>684513.4</v>
      </c>
      <c r="AG355" s="53">
        <f t="shared" si="44"/>
        <v>42849.899999999987</v>
      </c>
      <c r="AH355" s="53">
        <f t="shared" si="45"/>
        <v>727363.3</v>
      </c>
    </row>
    <row r="356" spans="1:34" x14ac:dyDescent="0.25">
      <c r="A356" t="s">
        <v>4216</v>
      </c>
      <c r="B356" t="s">
        <v>6564</v>
      </c>
      <c r="C356" t="s">
        <v>6562</v>
      </c>
      <c r="D356" t="s">
        <v>6567</v>
      </c>
      <c r="E356" t="s">
        <v>7190</v>
      </c>
      <c r="F356" t="s">
        <v>4215</v>
      </c>
      <c r="H356">
        <v>167</v>
      </c>
      <c r="I356">
        <v>91</v>
      </c>
      <c r="J356">
        <v>74</v>
      </c>
      <c r="K356">
        <v>12</v>
      </c>
      <c r="L356">
        <v>14</v>
      </c>
      <c r="M356">
        <v>7</v>
      </c>
      <c r="N356">
        <v>25</v>
      </c>
      <c r="O356">
        <v>22</v>
      </c>
      <c r="P356">
        <v>22</v>
      </c>
      <c r="Q356">
        <v>1</v>
      </c>
      <c r="R356">
        <v>12</v>
      </c>
      <c r="S356">
        <v>11</v>
      </c>
      <c r="T356">
        <v>12</v>
      </c>
      <c r="U356">
        <v>7</v>
      </c>
      <c r="V356">
        <v>0</v>
      </c>
      <c r="W356" s="44">
        <f t="shared" si="40"/>
        <v>91</v>
      </c>
      <c r="X356" s="44">
        <f>IFERROR(VLOOKUP(A356,JR1GOA!A:I,9,FALSE),0)</f>
        <v>4</v>
      </c>
      <c r="Y356" s="44">
        <f>IFERROR(VLOOKUP(A356,JR1GOA!A:J,10,FALSE),0)</f>
        <v>1</v>
      </c>
      <c r="Z356" s="46">
        <f t="shared" si="41"/>
        <v>87</v>
      </c>
      <c r="AA356" s="49">
        <f>_xlfn.IFNA(VLOOKUP(F356,Preisliste!C$1:O$2687,13,FALSE),"fehlt in Preisliste")</f>
        <v>1679</v>
      </c>
      <c r="AB356" s="50">
        <f t="shared" si="42"/>
        <v>19.298850574712645</v>
      </c>
      <c r="AD356" s="51">
        <f t="shared" si="46"/>
        <v>140712</v>
      </c>
      <c r="AE356" s="51">
        <f t="shared" si="43"/>
        <v>7128.5999999999985</v>
      </c>
      <c r="AF356" s="52">
        <f t="shared" si="47"/>
        <v>686192.4</v>
      </c>
      <c r="AG356" s="53">
        <f t="shared" si="44"/>
        <v>42771.599999999991</v>
      </c>
      <c r="AH356" s="53">
        <f t="shared" si="45"/>
        <v>728964</v>
      </c>
    </row>
    <row r="357" spans="1:34" x14ac:dyDescent="0.25">
      <c r="A357" t="s">
        <v>1637</v>
      </c>
      <c r="B357" t="s">
        <v>6564</v>
      </c>
      <c r="C357" t="s">
        <v>6562</v>
      </c>
      <c r="D357" t="s">
        <v>6567</v>
      </c>
      <c r="E357" t="s">
        <v>7547</v>
      </c>
      <c r="F357" t="s">
        <v>1636</v>
      </c>
      <c r="G357" t="s">
        <v>7548</v>
      </c>
      <c r="H357">
        <v>69</v>
      </c>
      <c r="I357">
        <v>69</v>
      </c>
      <c r="J357">
        <v>0</v>
      </c>
      <c r="K357">
        <v>0</v>
      </c>
      <c r="L357">
        <v>1</v>
      </c>
      <c r="M357">
        <v>7</v>
      </c>
      <c r="N357">
        <v>0</v>
      </c>
      <c r="O357">
        <v>0</v>
      </c>
      <c r="P357">
        <v>47</v>
      </c>
      <c r="Q357">
        <v>0</v>
      </c>
      <c r="R357">
        <v>0</v>
      </c>
      <c r="S357">
        <v>7</v>
      </c>
      <c r="T357">
        <v>0</v>
      </c>
      <c r="U357">
        <v>4</v>
      </c>
      <c r="V357">
        <v>0</v>
      </c>
      <c r="W357" s="44">
        <f t="shared" si="40"/>
        <v>69</v>
      </c>
      <c r="X357" s="44">
        <f>IFERROR(VLOOKUP(A357,JR1GOA!A:I,9,FALSE),0)</f>
        <v>0</v>
      </c>
      <c r="Y357" s="44">
        <f>IFERROR(VLOOKUP(A357,JR1GOA!A:J,10,FALSE),0)</f>
        <v>0</v>
      </c>
      <c r="Z357" s="46">
        <f t="shared" si="41"/>
        <v>69</v>
      </c>
      <c r="AA357" s="49">
        <f>_xlfn.IFNA(VLOOKUP(F357,Preisliste!C$1:O$2687,13,FALSE),"fehlt in Preisliste")</f>
        <v>1332</v>
      </c>
      <c r="AB357" s="50">
        <f t="shared" si="42"/>
        <v>19.304347826086957</v>
      </c>
      <c r="AD357" s="51">
        <f t="shared" si="46"/>
        <v>140781</v>
      </c>
      <c r="AE357" s="51">
        <f t="shared" si="43"/>
        <v>7118.25</v>
      </c>
      <c r="AF357" s="52">
        <f t="shared" si="47"/>
        <v>687524.4</v>
      </c>
      <c r="AG357" s="53">
        <f t="shared" si="44"/>
        <v>42709.5</v>
      </c>
      <c r="AH357" s="53">
        <f t="shared" si="45"/>
        <v>730233.9</v>
      </c>
    </row>
    <row r="358" spans="1:34" x14ac:dyDescent="0.25">
      <c r="A358" t="s">
        <v>6875</v>
      </c>
      <c r="B358" t="s">
        <v>6564</v>
      </c>
      <c r="C358" t="s">
        <v>6562</v>
      </c>
      <c r="D358" t="s">
        <v>6567</v>
      </c>
      <c r="E358" t="s">
        <v>6876</v>
      </c>
      <c r="F358" t="s">
        <v>943</v>
      </c>
      <c r="G358" t="s">
        <v>6877</v>
      </c>
      <c r="H358">
        <v>326</v>
      </c>
      <c r="I358">
        <v>155</v>
      </c>
      <c r="J358">
        <v>170</v>
      </c>
      <c r="K358">
        <v>24</v>
      </c>
      <c r="L358">
        <v>6</v>
      </c>
      <c r="M358">
        <v>14</v>
      </c>
      <c r="N358">
        <v>43</v>
      </c>
      <c r="O358">
        <v>73</v>
      </c>
      <c r="P358">
        <v>6</v>
      </c>
      <c r="Q358">
        <v>5</v>
      </c>
      <c r="R358">
        <v>10</v>
      </c>
      <c r="S358">
        <v>3</v>
      </c>
      <c r="T358">
        <v>18</v>
      </c>
      <c r="U358">
        <v>40</v>
      </c>
      <c r="V358">
        <v>12</v>
      </c>
      <c r="W358" s="44">
        <f t="shared" si="40"/>
        <v>170</v>
      </c>
      <c r="X358" s="44">
        <f>IFERROR(VLOOKUP(A358,JR1GOA!A:I,9,FALSE),0)</f>
        <v>25</v>
      </c>
      <c r="Y358" s="44">
        <f>IFERROR(VLOOKUP(A358,JR1GOA!A:J,10,FALSE),0)</f>
        <v>15</v>
      </c>
      <c r="Z358" s="46">
        <f t="shared" si="41"/>
        <v>145</v>
      </c>
      <c r="AA358" s="49">
        <f>_xlfn.IFNA(VLOOKUP(F358,Preisliste!C$1:O$2687,13,FALSE),"fehlt in Preisliste")</f>
        <v>2802</v>
      </c>
      <c r="AB358" s="50">
        <f t="shared" si="42"/>
        <v>19.324137931034482</v>
      </c>
      <c r="AD358" s="51">
        <f t="shared" si="46"/>
        <v>140926</v>
      </c>
      <c r="AE358" s="51">
        <f t="shared" si="43"/>
        <v>7096.5</v>
      </c>
      <c r="AF358" s="52">
        <f t="shared" si="47"/>
        <v>690326.4</v>
      </c>
      <c r="AG358" s="53">
        <f t="shared" si="44"/>
        <v>42579</v>
      </c>
      <c r="AH358" s="53">
        <f t="shared" si="45"/>
        <v>732905.4</v>
      </c>
    </row>
    <row r="359" spans="1:34" x14ac:dyDescent="0.25">
      <c r="A359" t="s">
        <v>2298</v>
      </c>
      <c r="B359" t="s">
        <v>6564</v>
      </c>
      <c r="C359" t="s">
        <v>6562</v>
      </c>
      <c r="D359" t="s">
        <v>6567</v>
      </c>
      <c r="E359" t="s">
        <v>7061</v>
      </c>
      <c r="F359" t="s">
        <v>2297</v>
      </c>
      <c r="H359">
        <v>209</v>
      </c>
      <c r="I359">
        <v>133</v>
      </c>
      <c r="J359">
        <v>75</v>
      </c>
      <c r="K359">
        <v>28</v>
      </c>
      <c r="L359">
        <v>9</v>
      </c>
      <c r="M359">
        <v>61</v>
      </c>
      <c r="N359">
        <v>4</v>
      </c>
      <c r="O359">
        <v>5</v>
      </c>
      <c r="P359">
        <v>4</v>
      </c>
      <c r="Q359">
        <v>12</v>
      </c>
      <c r="R359">
        <v>1</v>
      </c>
      <c r="S359">
        <v>7</v>
      </c>
      <c r="T359">
        <v>2</v>
      </c>
      <c r="U359">
        <v>23</v>
      </c>
      <c r="V359">
        <v>48</v>
      </c>
      <c r="W359" s="44">
        <f t="shared" si="40"/>
        <v>133</v>
      </c>
      <c r="X359" s="44">
        <f>IFERROR(VLOOKUP(A359,JR1GOA!A:I,9,FALSE),0)</f>
        <v>0</v>
      </c>
      <c r="Y359" s="44">
        <f>IFERROR(VLOOKUP(A359,JR1GOA!A:J,10,FALSE),0)</f>
        <v>0</v>
      </c>
      <c r="Z359" s="46">
        <f t="shared" si="41"/>
        <v>133</v>
      </c>
      <c r="AA359" s="49">
        <f>_xlfn.IFNA(VLOOKUP(F359,Preisliste!C$1:O$2687,13,FALSE),"fehlt in Preisliste")</f>
        <v>2573</v>
      </c>
      <c r="AB359" s="50">
        <f t="shared" si="42"/>
        <v>19.345864661654137</v>
      </c>
      <c r="AD359" s="51">
        <f t="shared" si="46"/>
        <v>141059</v>
      </c>
      <c r="AE359" s="51">
        <f t="shared" si="43"/>
        <v>7076.5499999999993</v>
      </c>
      <c r="AF359" s="52">
        <f t="shared" si="47"/>
        <v>692899.4</v>
      </c>
      <c r="AG359" s="53">
        <f t="shared" si="44"/>
        <v>42459.299999999996</v>
      </c>
      <c r="AH359" s="53">
        <f t="shared" si="45"/>
        <v>735358.70000000007</v>
      </c>
    </row>
    <row r="360" spans="1:34" x14ac:dyDescent="0.25">
      <c r="A360" t="s">
        <v>6944</v>
      </c>
      <c r="B360" t="s">
        <v>6564</v>
      </c>
      <c r="C360" t="s">
        <v>6562</v>
      </c>
      <c r="D360" t="s">
        <v>6567</v>
      </c>
      <c r="E360" t="s">
        <v>6945</v>
      </c>
      <c r="F360" t="s">
        <v>3237</v>
      </c>
      <c r="G360" t="s">
        <v>6946</v>
      </c>
      <c r="H360">
        <v>225</v>
      </c>
      <c r="I360">
        <v>88</v>
      </c>
      <c r="J360">
        <v>137</v>
      </c>
      <c r="K360">
        <v>37</v>
      </c>
      <c r="L360">
        <v>37</v>
      </c>
      <c r="M360">
        <v>31</v>
      </c>
      <c r="N360">
        <v>12</v>
      </c>
      <c r="O360">
        <v>11</v>
      </c>
      <c r="P360">
        <v>0</v>
      </c>
      <c r="Q360">
        <v>10</v>
      </c>
      <c r="R360">
        <v>20</v>
      </c>
      <c r="S360">
        <v>1</v>
      </c>
      <c r="T360">
        <v>10</v>
      </c>
      <c r="U360">
        <v>59</v>
      </c>
      <c r="V360">
        <v>4</v>
      </c>
      <c r="W360" s="44">
        <f t="shared" si="40"/>
        <v>137</v>
      </c>
      <c r="X360" s="44">
        <f>IFERROR(VLOOKUP(A360,JR1GOA!A:I,9,FALSE),0)</f>
        <v>0</v>
      </c>
      <c r="Y360" s="44">
        <f>IFERROR(VLOOKUP(A360,JR1GOA!A:J,10,FALSE),0)</f>
        <v>0</v>
      </c>
      <c r="Z360" s="46">
        <f t="shared" si="41"/>
        <v>137</v>
      </c>
      <c r="AA360" s="49">
        <f>_xlfn.IFNA(VLOOKUP(F360,Preisliste!C$1:O$2687,13,FALSE),"fehlt in Preisliste")</f>
        <v>2651</v>
      </c>
      <c r="AB360" s="50">
        <f t="shared" si="42"/>
        <v>19.350364963503651</v>
      </c>
      <c r="AD360" s="51">
        <f t="shared" si="46"/>
        <v>141196</v>
      </c>
      <c r="AE360" s="51">
        <f t="shared" si="43"/>
        <v>7056</v>
      </c>
      <c r="AF360" s="52">
        <f t="shared" si="47"/>
        <v>695550.4</v>
      </c>
      <c r="AG360" s="53">
        <f t="shared" si="44"/>
        <v>42336</v>
      </c>
      <c r="AH360" s="53">
        <f t="shared" si="45"/>
        <v>737886.4</v>
      </c>
    </row>
    <row r="361" spans="1:34" x14ac:dyDescent="0.25">
      <c r="A361" t="s">
        <v>7225</v>
      </c>
      <c r="B361" t="s">
        <v>6564</v>
      </c>
      <c r="C361" t="s">
        <v>6562</v>
      </c>
      <c r="D361" t="s">
        <v>6567</v>
      </c>
      <c r="E361" t="s">
        <v>7226</v>
      </c>
      <c r="F361" t="s">
        <v>2773</v>
      </c>
      <c r="G361" t="s">
        <v>7227</v>
      </c>
      <c r="H361">
        <v>126</v>
      </c>
      <c r="I361">
        <v>77</v>
      </c>
      <c r="J361">
        <v>47</v>
      </c>
      <c r="K361">
        <v>19</v>
      </c>
      <c r="L361">
        <v>1</v>
      </c>
      <c r="M361">
        <v>19</v>
      </c>
      <c r="N361">
        <v>3</v>
      </c>
      <c r="O361">
        <v>25</v>
      </c>
      <c r="P361">
        <v>12</v>
      </c>
      <c r="Q361">
        <v>3</v>
      </c>
      <c r="R361">
        <v>1</v>
      </c>
      <c r="S361">
        <v>7</v>
      </c>
      <c r="T361">
        <v>3</v>
      </c>
      <c r="U361">
        <v>27</v>
      </c>
      <c r="V361">
        <v>4</v>
      </c>
      <c r="W361" s="44">
        <f t="shared" si="40"/>
        <v>77</v>
      </c>
      <c r="X361" s="44">
        <f>IFERROR(VLOOKUP(A361,JR1GOA!A:I,9,FALSE),0)</f>
        <v>0</v>
      </c>
      <c r="Y361" s="44">
        <f>IFERROR(VLOOKUP(A361,JR1GOA!A:J,10,FALSE),0)</f>
        <v>0</v>
      </c>
      <c r="Z361" s="46">
        <f t="shared" si="41"/>
        <v>77</v>
      </c>
      <c r="AA361" s="49">
        <f>_xlfn.IFNA(VLOOKUP(F361,Preisliste!C$1:O$2687,13,FALSE),"fehlt in Preisliste")</f>
        <v>1490</v>
      </c>
      <c r="AB361" s="50">
        <f t="shared" si="42"/>
        <v>19.350649350649352</v>
      </c>
      <c r="AD361" s="51">
        <f t="shared" si="46"/>
        <v>141273</v>
      </c>
      <c r="AE361" s="51">
        <f t="shared" si="43"/>
        <v>7044.4499999999971</v>
      </c>
      <c r="AF361" s="52">
        <f t="shared" si="47"/>
        <v>697040.4</v>
      </c>
      <c r="AG361" s="53">
        <f t="shared" si="44"/>
        <v>42266.699999999983</v>
      </c>
      <c r="AH361" s="53">
        <f t="shared" si="45"/>
        <v>739307.1</v>
      </c>
    </row>
    <row r="362" spans="1:34" x14ac:dyDescent="0.25">
      <c r="A362" t="s">
        <v>882</v>
      </c>
      <c r="B362" t="s">
        <v>6564</v>
      </c>
      <c r="C362" t="s">
        <v>6562</v>
      </c>
      <c r="D362" t="s">
        <v>6567</v>
      </c>
      <c r="E362" t="s">
        <v>6796</v>
      </c>
      <c r="F362" t="s">
        <v>881</v>
      </c>
      <c r="G362" t="s">
        <v>6797</v>
      </c>
      <c r="H362">
        <v>454</v>
      </c>
      <c r="I362">
        <v>188</v>
      </c>
      <c r="J362">
        <v>265</v>
      </c>
      <c r="K362">
        <v>8</v>
      </c>
      <c r="L362">
        <v>25</v>
      </c>
      <c r="M362">
        <v>31</v>
      </c>
      <c r="N362">
        <v>22</v>
      </c>
      <c r="O362">
        <v>33</v>
      </c>
      <c r="P362">
        <v>92</v>
      </c>
      <c r="Q362">
        <v>1</v>
      </c>
      <c r="R362">
        <v>24</v>
      </c>
      <c r="S362">
        <v>27</v>
      </c>
      <c r="T362">
        <v>64</v>
      </c>
      <c r="U362">
        <v>26</v>
      </c>
      <c r="V362">
        <v>24</v>
      </c>
      <c r="W362" s="44">
        <f t="shared" si="40"/>
        <v>265</v>
      </c>
      <c r="X362" s="44">
        <f>IFERROR(VLOOKUP(A362,JR1GOA!A:I,9,FALSE),0)</f>
        <v>15</v>
      </c>
      <c r="Y362" s="44">
        <f>IFERROR(VLOOKUP(A362,JR1GOA!A:J,10,FALSE),0)</f>
        <v>9</v>
      </c>
      <c r="Z362" s="46">
        <f t="shared" si="41"/>
        <v>250</v>
      </c>
      <c r="AA362" s="49">
        <f>_xlfn.IFNA(VLOOKUP(F362,Preisliste!C$1:O$2687,13,FALSE),"fehlt in Preisliste")</f>
        <v>4840</v>
      </c>
      <c r="AB362" s="50">
        <f t="shared" si="42"/>
        <v>19.36</v>
      </c>
      <c r="AD362" s="51">
        <f t="shared" si="46"/>
        <v>141523</v>
      </c>
      <c r="AE362" s="51">
        <f t="shared" si="43"/>
        <v>7006.9499999999971</v>
      </c>
      <c r="AF362" s="52">
        <f t="shared" si="47"/>
        <v>701880.4</v>
      </c>
      <c r="AG362" s="53">
        <f t="shared" si="44"/>
        <v>42041.699999999983</v>
      </c>
      <c r="AH362" s="53">
        <f t="shared" si="45"/>
        <v>743922.1</v>
      </c>
    </row>
    <row r="363" spans="1:34" x14ac:dyDescent="0.25">
      <c r="A363" t="s">
        <v>5374</v>
      </c>
      <c r="B363" t="s">
        <v>6564</v>
      </c>
      <c r="C363" t="s">
        <v>6562</v>
      </c>
      <c r="D363" t="s">
        <v>6567</v>
      </c>
      <c r="E363" t="s">
        <v>7871</v>
      </c>
      <c r="F363" t="s">
        <v>5373</v>
      </c>
      <c r="G363" t="s">
        <v>7872</v>
      </c>
      <c r="H363">
        <v>55</v>
      </c>
      <c r="I363">
        <v>34</v>
      </c>
      <c r="J363">
        <v>20</v>
      </c>
      <c r="K363">
        <v>3</v>
      </c>
      <c r="L363">
        <v>5</v>
      </c>
      <c r="M363">
        <v>1</v>
      </c>
      <c r="N363">
        <v>7</v>
      </c>
      <c r="O363">
        <v>0</v>
      </c>
      <c r="P363">
        <v>1</v>
      </c>
      <c r="Q363">
        <v>0</v>
      </c>
      <c r="R363">
        <v>3</v>
      </c>
      <c r="S363">
        <v>0</v>
      </c>
      <c r="T363">
        <v>0</v>
      </c>
      <c r="U363">
        <v>19</v>
      </c>
      <c r="V363">
        <v>12</v>
      </c>
      <c r="W363" s="44">
        <f t="shared" si="40"/>
        <v>34</v>
      </c>
      <c r="X363" s="44">
        <f>IFERROR(VLOOKUP(A363,JR1GOA!A:I,9,FALSE),0)</f>
        <v>0</v>
      </c>
      <c r="Y363" s="44">
        <f>IFERROR(VLOOKUP(A363,JR1GOA!A:J,10,FALSE),0)</f>
        <v>0</v>
      </c>
      <c r="Z363" s="46">
        <f t="shared" si="41"/>
        <v>34</v>
      </c>
      <c r="AA363" s="49">
        <f>_xlfn.IFNA(VLOOKUP(F363,Preisliste!C$1:O$2687,13,FALSE),"fehlt in Preisliste")</f>
        <v>659</v>
      </c>
      <c r="AB363" s="50">
        <f t="shared" si="42"/>
        <v>19.382352941176471</v>
      </c>
      <c r="AD363" s="51">
        <f t="shared" si="46"/>
        <v>141557</v>
      </c>
      <c r="AE363" s="51">
        <f t="shared" si="43"/>
        <v>7001.8499999999985</v>
      </c>
      <c r="AF363" s="52">
        <f t="shared" si="47"/>
        <v>702539.4</v>
      </c>
      <c r="AG363" s="53">
        <f t="shared" si="44"/>
        <v>42011.099999999991</v>
      </c>
      <c r="AH363" s="53">
        <f t="shared" si="45"/>
        <v>744550.5</v>
      </c>
    </row>
    <row r="364" spans="1:34" x14ac:dyDescent="0.25">
      <c r="A364" t="s">
        <v>6312</v>
      </c>
      <c r="B364" t="s">
        <v>6564</v>
      </c>
      <c r="C364" t="s">
        <v>6562</v>
      </c>
      <c r="D364" t="s">
        <v>6567</v>
      </c>
      <c r="E364" t="s">
        <v>7034</v>
      </c>
      <c r="F364" t="s">
        <v>6311</v>
      </c>
      <c r="H364">
        <v>216</v>
      </c>
      <c r="I364">
        <v>151</v>
      </c>
      <c r="J364">
        <v>63</v>
      </c>
      <c r="K364">
        <v>28</v>
      </c>
      <c r="L364">
        <v>14</v>
      </c>
      <c r="M364">
        <v>39</v>
      </c>
      <c r="N364">
        <v>8</v>
      </c>
      <c r="O364">
        <v>21</v>
      </c>
      <c r="P364">
        <v>36</v>
      </c>
      <c r="Q364">
        <v>13</v>
      </c>
      <c r="R364">
        <v>2</v>
      </c>
      <c r="S364">
        <v>9</v>
      </c>
      <c r="T364">
        <v>10</v>
      </c>
      <c r="U364">
        <v>1</v>
      </c>
      <c r="V364">
        <v>3</v>
      </c>
      <c r="W364" s="44">
        <f t="shared" si="40"/>
        <v>151</v>
      </c>
      <c r="X364" s="44">
        <f>IFERROR(VLOOKUP(A364,JR1GOA!A:I,9,FALSE),0)</f>
        <v>0</v>
      </c>
      <c r="Y364" s="44">
        <f>IFERROR(VLOOKUP(A364,JR1GOA!A:J,10,FALSE),0)</f>
        <v>4</v>
      </c>
      <c r="Z364" s="46">
        <f t="shared" si="41"/>
        <v>147</v>
      </c>
      <c r="AA364" s="49">
        <f>_xlfn.IFNA(VLOOKUP(F364,Preisliste!C$1:O$2687,13,FALSE),"fehlt in Preisliste")</f>
        <v>2859</v>
      </c>
      <c r="AB364" s="50">
        <f t="shared" si="42"/>
        <v>19.448979591836736</v>
      </c>
      <c r="AD364" s="51">
        <f t="shared" si="46"/>
        <v>141704</v>
      </c>
      <c r="AE364" s="51">
        <f t="shared" si="43"/>
        <v>6979.7999999999993</v>
      </c>
      <c r="AF364" s="52">
        <f t="shared" si="47"/>
        <v>705398.4</v>
      </c>
      <c r="AG364" s="53">
        <f t="shared" si="44"/>
        <v>41878.799999999996</v>
      </c>
      <c r="AH364" s="53">
        <f t="shared" si="45"/>
        <v>747277.20000000007</v>
      </c>
    </row>
    <row r="365" spans="1:34" x14ac:dyDescent="0.25">
      <c r="A365" t="s">
        <v>5464</v>
      </c>
      <c r="B365" t="s">
        <v>6564</v>
      </c>
      <c r="C365" t="s">
        <v>6562</v>
      </c>
      <c r="D365" t="s">
        <v>6567</v>
      </c>
      <c r="E365" t="s">
        <v>7253</v>
      </c>
      <c r="F365" t="s">
        <v>5463</v>
      </c>
      <c r="G365" t="s">
        <v>7254</v>
      </c>
      <c r="H365">
        <v>75</v>
      </c>
      <c r="I365">
        <v>0</v>
      </c>
      <c r="J365">
        <v>75</v>
      </c>
      <c r="K365">
        <v>2</v>
      </c>
      <c r="L365">
        <v>6</v>
      </c>
      <c r="M365">
        <v>12</v>
      </c>
      <c r="N365">
        <v>0</v>
      </c>
      <c r="O365">
        <v>1</v>
      </c>
      <c r="P365">
        <v>9</v>
      </c>
      <c r="Q365">
        <v>3</v>
      </c>
      <c r="R365">
        <v>19</v>
      </c>
      <c r="S365">
        <v>1</v>
      </c>
      <c r="T365">
        <v>6</v>
      </c>
      <c r="U365">
        <v>0</v>
      </c>
      <c r="V365">
        <v>0</v>
      </c>
      <c r="W365" s="44">
        <f t="shared" si="40"/>
        <v>75</v>
      </c>
      <c r="X365" s="44">
        <f>IFERROR(VLOOKUP(A365,JR1GOA!A:I,9,FALSE),0)</f>
        <v>0</v>
      </c>
      <c r="Y365" s="44">
        <f>IFERROR(VLOOKUP(A365,JR1GOA!A:J,10,FALSE),0)</f>
        <v>0</v>
      </c>
      <c r="Z365" s="46">
        <f t="shared" si="41"/>
        <v>75</v>
      </c>
      <c r="AA365" s="49">
        <f>_xlfn.IFNA(VLOOKUP(F365,Preisliste!C$1:O$2687,13,FALSE),"fehlt in Preisliste")</f>
        <v>1466</v>
      </c>
      <c r="AB365" s="50">
        <f t="shared" si="42"/>
        <v>19.546666666666667</v>
      </c>
      <c r="AD365" s="51">
        <f t="shared" si="46"/>
        <v>141779</v>
      </c>
      <c r="AE365" s="51">
        <f t="shared" si="43"/>
        <v>6968.5499999999993</v>
      </c>
      <c r="AF365" s="52">
        <f t="shared" si="47"/>
        <v>706864.4</v>
      </c>
      <c r="AG365" s="53">
        <f t="shared" si="44"/>
        <v>41811.299999999996</v>
      </c>
      <c r="AH365" s="53">
        <f t="shared" si="45"/>
        <v>748675.70000000007</v>
      </c>
    </row>
    <row r="366" spans="1:34" x14ac:dyDescent="0.25">
      <c r="A366" t="s">
        <v>3382</v>
      </c>
      <c r="B366" t="s">
        <v>6564</v>
      </c>
      <c r="C366" t="s">
        <v>6562</v>
      </c>
      <c r="D366" t="s">
        <v>6567</v>
      </c>
      <c r="E366" t="s">
        <v>9207</v>
      </c>
      <c r="F366" t="s">
        <v>3381</v>
      </c>
      <c r="H366">
        <v>32</v>
      </c>
      <c r="I366">
        <v>19</v>
      </c>
      <c r="J366">
        <v>12</v>
      </c>
      <c r="K366">
        <v>0</v>
      </c>
      <c r="L366">
        <v>0</v>
      </c>
      <c r="M366">
        <v>0</v>
      </c>
      <c r="N366">
        <v>3</v>
      </c>
      <c r="O366">
        <v>0</v>
      </c>
      <c r="P366">
        <v>0</v>
      </c>
      <c r="Q366">
        <v>17</v>
      </c>
      <c r="R366">
        <v>2</v>
      </c>
      <c r="S366">
        <v>1</v>
      </c>
      <c r="T366">
        <v>2</v>
      </c>
      <c r="U366">
        <v>0</v>
      </c>
      <c r="V366">
        <v>1</v>
      </c>
      <c r="W366" s="44">
        <f t="shared" si="40"/>
        <v>19</v>
      </c>
      <c r="X366" s="44">
        <f>IFERROR(VLOOKUP(A366,JR1GOA!A:I,9,FALSE),0)</f>
        <v>0</v>
      </c>
      <c r="Y366" s="44">
        <f>IFERROR(VLOOKUP(A366,JR1GOA!A:J,10,FALSE),0)</f>
        <v>0</v>
      </c>
      <c r="Z366" s="46">
        <f t="shared" si="41"/>
        <v>19</v>
      </c>
      <c r="AA366" s="49">
        <f>_xlfn.IFNA(VLOOKUP(F366,Preisliste!C$1:O$2687,13,FALSE),"fehlt in Preisliste")</f>
        <v>374</v>
      </c>
      <c r="AB366" s="50">
        <f t="shared" si="42"/>
        <v>19.684210526315791</v>
      </c>
      <c r="AD366" s="51">
        <f t="shared" si="46"/>
        <v>141798</v>
      </c>
      <c r="AE366" s="51">
        <f t="shared" si="43"/>
        <v>6965.6999999999971</v>
      </c>
      <c r="AF366" s="52">
        <f t="shared" si="47"/>
        <v>707238.40000000002</v>
      </c>
      <c r="AG366" s="53">
        <f t="shared" si="44"/>
        <v>41794.199999999983</v>
      </c>
      <c r="AH366" s="53">
        <f t="shared" si="45"/>
        <v>749032.6</v>
      </c>
    </row>
    <row r="367" spans="1:34" x14ac:dyDescent="0.25">
      <c r="A367" t="s">
        <v>4477</v>
      </c>
      <c r="B367" t="s">
        <v>6564</v>
      </c>
      <c r="C367" t="s">
        <v>6562</v>
      </c>
      <c r="D367" t="s">
        <v>6567</v>
      </c>
      <c r="E367" t="s">
        <v>7276</v>
      </c>
      <c r="F367" t="s">
        <v>4476</v>
      </c>
      <c r="G367" t="s">
        <v>7277</v>
      </c>
      <c r="H367">
        <v>77</v>
      </c>
      <c r="I367">
        <v>77</v>
      </c>
      <c r="J367">
        <v>0</v>
      </c>
      <c r="K367">
        <v>0</v>
      </c>
      <c r="L367">
        <v>0</v>
      </c>
      <c r="M367">
        <v>0</v>
      </c>
      <c r="N367">
        <v>0</v>
      </c>
      <c r="O367">
        <v>0</v>
      </c>
      <c r="P367">
        <v>0</v>
      </c>
      <c r="Q367">
        <v>0</v>
      </c>
      <c r="R367">
        <v>0</v>
      </c>
      <c r="S367">
        <v>110</v>
      </c>
      <c r="T367">
        <v>0</v>
      </c>
      <c r="U367">
        <v>0</v>
      </c>
      <c r="V367">
        <v>0</v>
      </c>
      <c r="W367" s="44">
        <f t="shared" si="40"/>
        <v>77</v>
      </c>
      <c r="X367" s="44">
        <f>IFERROR(VLOOKUP(A367,JR1GOA!A:I,9,FALSE),0)</f>
        <v>0</v>
      </c>
      <c r="Y367" s="44">
        <f>IFERROR(VLOOKUP(A367,JR1GOA!A:J,10,FALSE),0)</f>
        <v>0</v>
      </c>
      <c r="Z367" s="46">
        <f t="shared" si="41"/>
        <v>77</v>
      </c>
      <c r="AA367" s="49">
        <f>_xlfn.IFNA(VLOOKUP(F367,Preisliste!C$1:O$2687,13,FALSE),"fehlt in Preisliste")</f>
        <v>1516</v>
      </c>
      <c r="AB367" s="50">
        <f t="shared" si="42"/>
        <v>19.688311688311689</v>
      </c>
      <c r="AD367" s="51">
        <f t="shared" si="46"/>
        <v>141875</v>
      </c>
      <c r="AE367" s="51">
        <f t="shared" si="43"/>
        <v>6954.1499999999978</v>
      </c>
      <c r="AF367" s="52">
        <f t="shared" si="47"/>
        <v>708754.4</v>
      </c>
      <c r="AG367" s="53">
        <f t="shared" si="44"/>
        <v>41724.899999999987</v>
      </c>
      <c r="AH367" s="53">
        <f t="shared" si="45"/>
        <v>750479.3</v>
      </c>
    </row>
    <row r="368" spans="1:34" x14ac:dyDescent="0.25">
      <c r="A368" t="s">
        <v>3586</v>
      </c>
      <c r="B368" t="s">
        <v>6564</v>
      </c>
      <c r="C368" t="s">
        <v>6562</v>
      </c>
      <c r="D368" t="s">
        <v>6567</v>
      </c>
      <c r="E368" t="s">
        <v>7912</v>
      </c>
      <c r="F368" t="s">
        <v>3585</v>
      </c>
      <c r="G368" t="s">
        <v>7913</v>
      </c>
      <c r="H368">
        <v>33</v>
      </c>
      <c r="I368">
        <v>29</v>
      </c>
      <c r="J368">
        <v>4</v>
      </c>
      <c r="K368">
        <v>0</v>
      </c>
      <c r="L368">
        <v>0</v>
      </c>
      <c r="M368">
        <v>1</v>
      </c>
      <c r="N368">
        <v>0</v>
      </c>
      <c r="O368">
        <v>0</v>
      </c>
      <c r="P368">
        <v>0</v>
      </c>
      <c r="Q368">
        <v>24</v>
      </c>
      <c r="R368">
        <v>0</v>
      </c>
      <c r="S368">
        <v>0</v>
      </c>
      <c r="T368">
        <v>0</v>
      </c>
      <c r="U368">
        <v>0</v>
      </c>
      <c r="V368">
        <v>0</v>
      </c>
      <c r="W368" s="44">
        <f t="shared" si="40"/>
        <v>29</v>
      </c>
      <c r="X368" s="44">
        <f>IFERROR(VLOOKUP(A368,JR1GOA!A:I,9,FALSE),0)</f>
        <v>0</v>
      </c>
      <c r="Y368" s="44">
        <f>IFERROR(VLOOKUP(A368,JR1GOA!A:J,10,FALSE),0)</f>
        <v>0</v>
      </c>
      <c r="Z368" s="46">
        <f t="shared" si="41"/>
        <v>29</v>
      </c>
      <c r="AA368" s="49">
        <f>_xlfn.IFNA(VLOOKUP(F368,Preisliste!C$1:O$2687,13,FALSE),"fehlt in Preisliste")</f>
        <v>571.19999999999993</v>
      </c>
      <c r="AB368" s="50">
        <f t="shared" si="42"/>
        <v>19.69655172413793</v>
      </c>
      <c r="AD368" s="51">
        <f t="shared" si="46"/>
        <v>141904</v>
      </c>
      <c r="AE368" s="51">
        <f t="shared" si="43"/>
        <v>6949.7999999999993</v>
      </c>
      <c r="AF368" s="52">
        <f t="shared" si="47"/>
        <v>709325.6</v>
      </c>
      <c r="AG368" s="53">
        <f t="shared" si="44"/>
        <v>41698.799999999996</v>
      </c>
      <c r="AH368" s="53">
        <f t="shared" si="45"/>
        <v>751024.4</v>
      </c>
    </row>
    <row r="369" spans="1:34" x14ac:dyDescent="0.25">
      <c r="A369" t="s">
        <v>2446</v>
      </c>
      <c r="B369" t="s">
        <v>6564</v>
      </c>
      <c r="C369" t="s">
        <v>6562</v>
      </c>
      <c r="D369" t="s">
        <v>6567</v>
      </c>
      <c r="E369" t="s">
        <v>6935</v>
      </c>
      <c r="F369" t="s">
        <v>2445</v>
      </c>
      <c r="H369">
        <v>393</v>
      </c>
      <c r="I369">
        <v>171</v>
      </c>
      <c r="J369">
        <v>222</v>
      </c>
      <c r="K369">
        <v>60</v>
      </c>
      <c r="L369">
        <v>38</v>
      </c>
      <c r="M369">
        <v>100</v>
      </c>
      <c r="N369">
        <v>24</v>
      </c>
      <c r="O369">
        <v>43</v>
      </c>
      <c r="P369">
        <v>16</v>
      </c>
      <c r="Q369">
        <v>12</v>
      </c>
      <c r="R369">
        <v>24</v>
      </c>
      <c r="S369">
        <v>5</v>
      </c>
      <c r="T369">
        <v>33</v>
      </c>
      <c r="U369">
        <v>63</v>
      </c>
      <c r="V369">
        <v>4</v>
      </c>
      <c r="W369" s="44">
        <f t="shared" si="40"/>
        <v>222</v>
      </c>
      <c r="X369" s="44">
        <f>IFERROR(VLOOKUP(A369,JR1GOA!A:I,9,FALSE),0)</f>
        <v>3</v>
      </c>
      <c r="Y369" s="44">
        <f>IFERROR(VLOOKUP(A369,JR1GOA!A:J,10,FALSE),0)</f>
        <v>0</v>
      </c>
      <c r="Z369" s="46">
        <f t="shared" si="41"/>
        <v>219</v>
      </c>
      <c r="AA369" s="49">
        <f>_xlfn.IFNA(VLOOKUP(F369,Preisliste!C$1:O$2687,13,FALSE),"fehlt in Preisliste")</f>
        <v>4317</v>
      </c>
      <c r="AB369" s="50">
        <f t="shared" si="42"/>
        <v>19.712328767123289</v>
      </c>
      <c r="AD369" s="51">
        <f t="shared" si="46"/>
        <v>142123</v>
      </c>
      <c r="AE369" s="51">
        <f t="shared" si="43"/>
        <v>6916.9499999999971</v>
      </c>
      <c r="AF369" s="52">
        <f t="shared" si="47"/>
        <v>713642.6</v>
      </c>
      <c r="AG369" s="53">
        <f t="shared" si="44"/>
        <v>41501.699999999983</v>
      </c>
      <c r="AH369" s="53">
        <f t="shared" si="45"/>
        <v>755144.29999999993</v>
      </c>
    </row>
    <row r="370" spans="1:34" x14ac:dyDescent="0.25">
      <c r="A370" t="s">
        <v>6484</v>
      </c>
      <c r="B370" t="s">
        <v>6564</v>
      </c>
      <c r="C370" t="s">
        <v>6562</v>
      </c>
      <c r="D370" t="s">
        <v>6567</v>
      </c>
      <c r="E370" t="s">
        <v>6928</v>
      </c>
      <c r="F370" t="s">
        <v>6483</v>
      </c>
      <c r="G370" t="s">
        <v>6929</v>
      </c>
      <c r="H370">
        <v>321</v>
      </c>
      <c r="I370">
        <v>179</v>
      </c>
      <c r="J370">
        <v>141</v>
      </c>
      <c r="K370">
        <v>76</v>
      </c>
      <c r="L370">
        <v>51</v>
      </c>
      <c r="M370">
        <v>1</v>
      </c>
      <c r="N370">
        <v>15</v>
      </c>
      <c r="O370">
        <v>22</v>
      </c>
      <c r="P370">
        <v>30</v>
      </c>
      <c r="Q370">
        <v>7</v>
      </c>
      <c r="R370">
        <v>30</v>
      </c>
      <c r="S370">
        <v>22</v>
      </c>
      <c r="T370">
        <v>5</v>
      </c>
      <c r="U370">
        <v>21</v>
      </c>
      <c r="V370">
        <v>22</v>
      </c>
      <c r="W370" s="44">
        <f t="shared" si="40"/>
        <v>179</v>
      </c>
      <c r="X370" s="44">
        <f>IFERROR(VLOOKUP(A370,JR1GOA!A:I,9,FALSE),0)</f>
        <v>7</v>
      </c>
      <c r="Y370" s="44">
        <f>IFERROR(VLOOKUP(A370,JR1GOA!A:J,10,FALSE),0)</f>
        <v>2</v>
      </c>
      <c r="Z370" s="46">
        <f t="shared" si="41"/>
        <v>172</v>
      </c>
      <c r="AA370" s="49">
        <f>_xlfn.IFNA(VLOOKUP(F370,Preisliste!C$1:O$2687,13,FALSE),"fehlt in Preisliste")</f>
        <v>3395</v>
      </c>
      <c r="AB370" s="50">
        <f t="shared" si="42"/>
        <v>19.738372093023255</v>
      </c>
      <c r="AD370" s="51">
        <f t="shared" si="46"/>
        <v>142295</v>
      </c>
      <c r="AE370" s="51">
        <f t="shared" si="43"/>
        <v>6891.1499999999978</v>
      </c>
      <c r="AF370" s="52">
        <f t="shared" si="47"/>
        <v>717037.6</v>
      </c>
      <c r="AG370" s="53">
        <f t="shared" si="44"/>
        <v>41346.899999999987</v>
      </c>
      <c r="AH370" s="53">
        <f t="shared" si="45"/>
        <v>758384.5</v>
      </c>
    </row>
    <row r="371" spans="1:34" x14ac:dyDescent="0.25">
      <c r="A371" t="s">
        <v>7310</v>
      </c>
      <c r="B371" t="s">
        <v>6564</v>
      </c>
      <c r="C371" t="s">
        <v>6562</v>
      </c>
      <c r="D371" t="s">
        <v>6567</v>
      </c>
      <c r="E371" t="s">
        <v>7311</v>
      </c>
      <c r="F371" t="s">
        <v>4281</v>
      </c>
      <c r="H371">
        <v>93</v>
      </c>
      <c r="I371">
        <v>14</v>
      </c>
      <c r="J371">
        <v>79</v>
      </c>
      <c r="K371">
        <v>0</v>
      </c>
      <c r="L371">
        <v>0</v>
      </c>
      <c r="M371">
        <v>0</v>
      </c>
      <c r="N371">
        <v>0</v>
      </c>
      <c r="O371">
        <v>0</v>
      </c>
      <c r="P371">
        <v>3</v>
      </c>
      <c r="Q371">
        <v>0</v>
      </c>
      <c r="R371">
        <v>0</v>
      </c>
      <c r="S371">
        <v>4</v>
      </c>
      <c r="T371">
        <v>127</v>
      </c>
      <c r="U371">
        <v>1</v>
      </c>
      <c r="V371">
        <v>0</v>
      </c>
      <c r="W371" s="44">
        <f t="shared" si="40"/>
        <v>79</v>
      </c>
      <c r="X371" s="44">
        <f>IFERROR(VLOOKUP(A371,JR1GOA!A:I,9,FALSE),0)</f>
        <v>0</v>
      </c>
      <c r="Y371" s="44">
        <f>IFERROR(VLOOKUP(A371,JR1GOA!A:J,10,FALSE),0)</f>
        <v>0</v>
      </c>
      <c r="Z371" s="46">
        <f t="shared" si="41"/>
        <v>79</v>
      </c>
      <c r="AA371" s="49">
        <f>_xlfn.IFNA(VLOOKUP(F371,Preisliste!C$1:O$2687,13,FALSE),"fehlt in Preisliste")</f>
        <v>1561</v>
      </c>
      <c r="AB371" s="50">
        <f t="shared" si="42"/>
        <v>19.759493670886076</v>
      </c>
      <c r="AD371" s="51">
        <f t="shared" si="46"/>
        <v>142374</v>
      </c>
      <c r="AE371" s="51">
        <f t="shared" si="43"/>
        <v>6879.2999999999993</v>
      </c>
      <c r="AF371" s="52">
        <f t="shared" si="47"/>
        <v>718598.6</v>
      </c>
      <c r="AG371" s="53">
        <f t="shared" si="44"/>
        <v>41275.799999999996</v>
      </c>
      <c r="AH371" s="53">
        <f t="shared" si="45"/>
        <v>759874.4</v>
      </c>
    </row>
    <row r="372" spans="1:34" x14ac:dyDescent="0.25">
      <c r="A372" t="s">
        <v>5814</v>
      </c>
      <c r="B372" t="s">
        <v>6564</v>
      </c>
      <c r="C372" t="s">
        <v>6562</v>
      </c>
      <c r="D372" t="s">
        <v>6567</v>
      </c>
      <c r="E372" t="s">
        <v>9031</v>
      </c>
      <c r="F372" t="s">
        <v>5813</v>
      </c>
      <c r="H372">
        <v>20</v>
      </c>
      <c r="I372">
        <v>6</v>
      </c>
      <c r="J372">
        <v>14</v>
      </c>
      <c r="K372">
        <v>1</v>
      </c>
      <c r="L372">
        <v>11</v>
      </c>
      <c r="M372">
        <v>0</v>
      </c>
      <c r="N372">
        <v>0</v>
      </c>
      <c r="O372">
        <v>0</v>
      </c>
      <c r="P372">
        <v>2</v>
      </c>
      <c r="Q372">
        <v>0</v>
      </c>
      <c r="R372">
        <v>0</v>
      </c>
      <c r="S372">
        <v>0</v>
      </c>
      <c r="T372">
        <v>0</v>
      </c>
      <c r="U372">
        <v>1</v>
      </c>
      <c r="V372">
        <v>0</v>
      </c>
      <c r="W372" s="44">
        <f t="shared" si="40"/>
        <v>14</v>
      </c>
      <c r="X372" s="44">
        <f>IFERROR(VLOOKUP(A372,JR1GOA!A:I,9,FALSE),0)</f>
        <v>0</v>
      </c>
      <c r="Y372" s="44">
        <f>IFERROR(VLOOKUP(A372,JR1GOA!A:J,10,FALSE),0)</f>
        <v>0</v>
      </c>
      <c r="Z372" s="46">
        <f t="shared" si="41"/>
        <v>14</v>
      </c>
      <c r="AA372" s="49">
        <f>_xlfn.IFNA(VLOOKUP(F372,Preisliste!C$1:O$2687,13,FALSE),"fehlt in Preisliste")</f>
        <v>278</v>
      </c>
      <c r="AB372" s="50">
        <f t="shared" si="42"/>
        <v>19.857142857142858</v>
      </c>
      <c r="AD372" s="51">
        <f t="shared" si="46"/>
        <v>142388</v>
      </c>
      <c r="AE372" s="51">
        <f t="shared" si="43"/>
        <v>6877.1999999999971</v>
      </c>
      <c r="AF372" s="52">
        <f t="shared" si="47"/>
        <v>718876.6</v>
      </c>
      <c r="AG372" s="53">
        <f t="shared" si="44"/>
        <v>41263.199999999983</v>
      </c>
      <c r="AH372" s="53">
        <f t="shared" si="45"/>
        <v>760139.79999999993</v>
      </c>
    </row>
    <row r="373" spans="1:34" x14ac:dyDescent="0.25">
      <c r="A373" t="s">
        <v>460</v>
      </c>
      <c r="B373" t="s">
        <v>6564</v>
      </c>
      <c r="C373" t="s">
        <v>6562</v>
      </c>
      <c r="D373" t="s">
        <v>6567</v>
      </c>
      <c r="E373" t="s">
        <v>6972</v>
      </c>
      <c r="F373" t="s">
        <v>459</v>
      </c>
      <c r="G373" t="s">
        <v>6973</v>
      </c>
      <c r="H373">
        <v>416</v>
      </c>
      <c r="I373">
        <v>235</v>
      </c>
      <c r="J373">
        <v>179</v>
      </c>
      <c r="K373">
        <v>27</v>
      </c>
      <c r="L373">
        <v>30</v>
      </c>
      <c r="M373">
        <v>14</v>
      </c>
      <c r="N373">
        <v>16</v>
      </c>
      <c r="O373">
        <v>36</v>
      </c>
      <c r="P373">
        <v>94</v>
      </c>
      <c r="Q373">
        <v>13</v>
      </c>
      <c r="R373">
        <v>10</v>
      </c>
      <c r="S373">
        <v>60</v>
      </c>
      <c r="T373">
        <v>8</v>
      </c>
      <c r="U373">
        <v>55</v>
      </c>
      <c r="V373">
        <v>37</v>
      </c>
      <c r="W373" s="44">
        <f t="shared" si="40"/>
        <v>235</v>
      </c>
      <c r="X373" s="44">
        <f>IFERROR(VLOOKUP(A373,JR1GOA!A:I,9,FALSE),0)</f>
        <v>8</v>
      </c>
      <c r="Y373" s="44">
        <f>IFERROR(VLOOKUP(A373,JR1GOA!A:J,10,FALSE),0)</f>
        <v>3</v>
      </c>
      <c r="Z373" s="46">
        <f t="shared" si="41"/>
        <v>227</v>
      </c>
      <c r="AA373" s="49">
        <f>_xlfn.IFNA(VLOOKUP(F373,Preisliste!C$1:O$2687,13,FALSE),"fehlt in Preisliste")</f>
        <v>4539</v>
      </c>
      <c r="AB373" s="50">
        <f t="shared" si="42"/>
        <v>19.995594713656388</v>
      </c>
      <c r="AD373" s="51">
        <f t="shared" si="46"/>
        <v>142615</v>
      </c>
      <c r="AE373" s="51">
        <f t="shared" si="43"/>
        <v>6843.1499999999978</v>
      </c>
      <c r="AF373" s="52">
        <f t="shared" si="47"/>
        <v>723415.6</v>
      </c>
      <c r="AG373" s="53">
        <f t="shared" si="44"/>
        <v>41058.899999999987</v>
      </c>
      <c r="AH373" s="53">
        <f t="shared" si="45"/>
        <v>764474.5</v>
      </c>
    </row>
    <row r="374" spans="1:34" x14ac:dyDescent="0.25">
      <c r="A374" t="s">
        <v>6046</v>
      </c>
      <c r="B374" t="s">
        <v>6564</v>
      </c>
      <c r="C374" t="s">
        <v>6562</v>
      </c>
      <c r="D374" t="s">
        <v>6567</v>
      </c>
      <c r="E374" t="s">
        <v>7200</v>
      </c>
      <c r="F374" t="s">
        <v>6045</v>
      </c>
      <c r="G374" t="s">
        <v>7201</v>
      </c>
      <c r="H374">
        <v>118</v>
      </c>
      <c r="I374">
        <v>71</v>
      </c>
      <c r="J374">
        <v>47</v>
      </c>
      <c r="K374">
        <v>0</v>
      </c>
      <c r="L374">
        <v>5</v>
      </c>
      <c r="M374">
        <v>13</v>
      </c>
      <c r="N374">
        <v>19</v>
      </c>
      <c r="O374">
        <v>12</v>
      </c>
      <c r="P374">
        <v>1</v>
      </c>
      <c r="Q374">
        <v>11</v>
      </c>
      <c r="R374">
        <v>16</v>
      </c>
      <c r="S374">
        <v>27</v>
      </c>
      <c r="T374">
        <v>2</v>
      </c>
      <c r="U374">
        <v>6</v>
      </c>
      <c r="V374">
        <v>4</v>
      </c>
      <c r="W374" s="44">
        <f t="shared" si="40"/>
        <v>71</v>
      </c>
      <c r="X374" s="44">
        <f>IFERROR(VLOOKUP(A374,JR1GOA!A:I,9,FALSE),0)</f>
        <v>3</v>
      </c>
      <c r="Y374" s="44">
        <f>IFERROR(VLOOKUP(A374,JR1GOA!A:J,10,FALSE),0)</f>
        <v>2</v>
      </c>
      <c r="Z374" s="46">
        <f t="shared" si="41"/>
        <v>68</v>
      </c>
      <c r="AA374" s="49">
        <f>_xlfn.IFNA(VLOOKUP(F374,Preisliste!C$1:O$2687,13,FALSE),"fehlt in Preisliste")</f>
        <v>1369</v>
      </c>
      <c r="AB374" s="50">
        <f t="shared" si="42"/>
        <v>20.132352941176471</v>
      </c>
      <c r="AD374" s="51">
        <f t="shared" si="46"/>
        <v>142683</v>
      </c>
      <c r="AE374" s="51">
        <f t="shared" si="43"/>
        <v>6832.9499999999971</v>
      </c>
      <c r="AF374" s="52">
        <f t="shared" si="47"/>
        <v>724784.6</v>
      </c>
      <c r="AG374" s="53">
        <f t="shared" si="44"/>
        <v>40997.699999999983</v>
      </c>
      <c r="AH374" s="53">
        <f t="shared" si="45"/>
        <v>765782.29999999993</v>
      </c>
    </row>
    <row r="375" spans="1:34" x14ac:dyDescent="0.25">
      <c r="A375" t="s">
        <v>7822</v>
      </c>
      <c r="B375" t="s">
        <v>6564</v>
      </c>
      <c r="C375" t="s">
        <v>6562</v>
      </c>
      <c r="D375" t="s">
        <v>6567</v>
      </c>
      <c r="E375" t="s">
        <v>7823</v>
      </c>
      <c r="F375" t="s">
        <v>409</v>
      </c>
      <c r="H375">
        <v>53</v>
      </c>
      <c r="I375">
        <v>30</v>
      </c>
      <c r="J375">
        <v>23</v>
      </c>
      <c r="K375">
        <v>3</v>
      </c>
      <c r="L375">
        <v>0</v>
      </c>
      <c r="M375">
        <v>9</v>
      </c>
      <c r="N375">
        <v>0</v>
      </c>
      <c r="O375">
        <v>0</v>
      </c>
      <c r="P375">
        <v>5</v>
      </c>
      <c r="Q375">
        <v>1</v>
      </c>
      <c r="R375">
        <v>1</v>
      </c>
      <c r="S375">
        <v>9</v>
      </c>
      <c r="T375">
        <v>5</v>
      </c>
      <c r="U375">
        <v>0</v>
      </c>
      <c r="V375">
        <v>10</v>
      </c>
      <c r="W375" s="44">
        <f t="shared" si="40"/>
        <v>30</v>
      </c>
      <c r="X375" s="44">
        <f>IFERROR(VLOOKUP(A375,JR1GOA!A:I,9,FALSE),0)</f>
        <v>0</v>
      </c>
      <c r="Y375" s="44">
        <f>IFERROR(VLOOKUP(A375,JR1GOA!A:J,10,FALSE),0)</f>
        <v>0</v>
      </c>
      <c r="Z375" s="46">
        <f t="shared" si="41"/>
        <v>30</v>
      </c>
      <c r="AA375" s="49">
        <f>_xlfn.IFNA(VLOOKUP(F375,Preisliste!C$1:O$2687,13,FALSE),"fehlt in Preisliste")</f>
        <v>608</v>
      </c>
      <c r="AB375" s="50">
        <f t="shared" si="42"/>
        <v>20.266666666666666</v>
      </c>
      <c r="AD375" s="51">
        <f t="shared" si="46"/>
        <v>142713</v>
      </c>
      <c r="AE375" s="51">
        <f t="shared" si="43"/>
        <v>6828.4499999999971</v>
      </c>
      <c r="AF375" s="52">
        <f t="shared" si="47"/>
        <v>725392.6</v>
      </c>
      <c r="AG375" s="53">
        <f t="shared" si="44"/>
        <v>40970.699999999983</v>
      </c>
      <c r="AH375" s="53">
        <f t="shared" si="45"/>
        <v>766363.29999999993</v>
      </c>
    </row>
    <row r="376" spans="1:34" x14ac:dyDescent="0.25">
      <c r="A376" t="s">
        <v>4722</v>
      </c>
      <c r="B376" t="s">
        <v>6564</v>
      </c>
      <c r="C376" t="s">
        <v>6562</v>
      </c>
      <c r="D376" t="s">
        <v>6567</v>
      </c>
      <c r="E376" t="s">
        <v>7269</v>
      </c>
      <c r="F376" t="s">
        <v>4721</v>
      </c>
      <c r="G376" t="s">
        <v>7270</v>
      </c>
      <c r="H376">
        <v>44</v>
      </c>
      <c r="I376">
        <v>44</v>
      </c>
      <c r="J376">
        <v>0</v>
      </c>
      <c r="K376">
        <v>0</v>
      </c>
      <c r="L376">
        <v>0</v>
      </c>
      <c r="M376">
        <v>0</v>
      </c>
      <c r="N376">
        <v>0</v>
      </c>
      <c r="O376">
        <v>0</v>
      </c>
      <c r="P376">
        <v>0</v>
      </c>
      <c r="Q376">
        <v>47</v>
      </c>
      <c r="R376">
        <v>0</v>
      </c>
      <c r="S376">
        <v>0</v>
      </c>
      <c r="T376">
        <v>0</v>
      </c>
      <c r="U376">
        <v>0</v>
      </c>
      <c r="V376">
        <v>0</v>
      </c>
      <c r="W376" s="44">
        <f t="shared" si="40"/>
        <v>44</v>
      </c>
      <c r="X376" s="44">
        <f>IFERROR(VLOOKUP(A376,JR1GOA!A:I,9,FALSE),0)</f>
        <v>0</v>
      </c>
      <c r="Y376" s="44">
        <f>IFERROR(VLOOKUP(A376,JR1GOA!A:J,10,FALSE),0)</f>
        <v>0</v>
      </c>
      <c r="Z376" s="46">
        <f t="shared" si="41"/>
        <v>44</v>
      </c>
      <c r="AA376" s="49">
        <f>_xlfn.IFNA(VLOOKUP(F376,Preisliste!C$1:O$2687,13,FALSE),"fehlt in Preisliste")</f>
        <v>894</v>
      </c>
      <c r="AB376" s="50">
        <f t="shared" si="42"/>
        <v>20.318181818181817</v>
      </c>
      <c r="AD376" s="51">
        <f t="shared" si="46"/>
        <v>142757</v>
      </c>
      <c r="AE376" s="51">
        <f t="shared" si="43"/>
        <v>6821.8499999999985</v>
      </c>
      <c r="AF376" s="52">
        <f t="shared" si="47"/>
        <v>726286.6</v>
      </c>
      <c r="AG376" s="53">
        <f t="shared" si="44"/>
        <v>40931.099999999991</v>
      </c>
      <c r="AH376" s="53">
        <f t="shared" si="45"/>
        <v>767217.7</v>
      </c>
    </row>
    <row r="377" spans="1:34" x14ac:dyDescent="0.25">
      <c r="A377" t="s">
        <v>1693</v>
      </c>
      <c r="B377" t="s">
        <v>6564</v>
      </c>
      <c r="C377" t="s">
        <v>6562</v>
      </c>
      <c r="D377" t="s">
        <v>6567</v>
      </c>
      <c r="E377" t="s">
        <v>6848</v>
      </c>
      <c r="F377" t="s">
        <v>1692</v>
      </c>
      <c r="G377" t="s">
        <v>6849</v>
      </c>
      <c r="H377">
        <v>273</v>
      </c>
      <c r="I377">
        <v>177</v>
      </c>
      <c r="J377">
        <v>96</v>
      </c>
      <c r="K377">
        <v>70</v>
      </c>
      <c r="L377">
        <v>5</v>
      </c>
      <c r="M377">
        <v>8</v>
      </c>
      <c r="N377">
        <v>1</v>
      </c>
      <c r="O377">
        <v>61</v>
      </c>
      <c r="P377">
        <v>28</v>
      </c>
      <c r="Q377">
        <v>9</v>
      </c>
      <c r="R377">
        <v>52</v>
      </c>
      <c r="S377">
        <v>3</v>
      </c>
      <c r="T377">
        <v>9</v>
      </c>
      <c r="U377">
        <v>62</v>
      </c>
      <c r="V377">
        <v>11</v>
      </c>
      <c r="W377" s="44">
        <f t="shared" si="40"/>
        <v>177</v>
      </c>
      <c r="X377" s="44">
        <f>IFERROR(VLOOKUP(A377,JR1GOA!A:I,9,FALSE),0)</f>
        <v>20</v>
      </c>
      <c r="Y377" s="44">
        <f>IFERROR(VLOOKUP(A377,JR1GOA!A:J,10,FALSE),0)</f>
        <v>9</v>
      </c>
      <c r="Z377" s="46">
        <f t="shared" si="41"/>
        <v>157</v>
      </c>
      <c r="AA377" s="49">
        <f>_xlfn.IFNA(VLOOKUP(F377,Preisliste!C$1:O$2687,13,FALSE),"fehlt in Preisliste")</f>
        <v>3201</v>
      </c>
      <c r="AB377" s="50">
        <f t="shared" si="42"/>
        <v>20.388535031847134</v>
      </c>
      <c r="AD377" s="51">
        <f t="shared" si="46"/>
        <v>142914</v>
      </c>
      <c r="AE377" s="51">
        <f t="shared" si="43"/>
        <v>6798.2999999999993</v>
      </c>
      <c r="AF377" s="52">
        <f t="shared" si="47"/>
        <v>729487.6</v>
      </c>
      <c r="AG377" s="53">
        <f t="shared" si="44"/>
        <v>40789.799999999996</v>
      </c>
      <c r="AH377" s="53">
        <f t="shared" si="45"/>
        <v>770277.4</v>
      </c>
    </row>
    <row r="378" spans="1:34" x14ac:dyDescent="0.25">
      <c r="A378" t="s">
        <v>6746</v>
      </c>
      <c r="B378" t="s">
        <v>6564</v>
      </c>
      <c r="C378" t="s">
        <v>6562</v>
      </c>
      <c r="D378" t="s">
        <v>6567</v>
      </c>
      <c r="E378" t="s">
        <v>6747</v>
      </c>
      <c r="F378" t="s">
        <v>3786</v>
      </c>
      <c r="G378" t="s">
        <v>6748</v>
      </c>
      <c r="H378">
        <v>449</v>
      </c>
      <c r="I378">
        <v>398</v>
      </c>
      <c r="J378">
        <v>51</v>
      </c>
      <c r="K378">
        <v>0</v>
      </c>
      <c r="L378">
        <v>0</v>
      </c>
      <c r="M378">
        <v>121</v>
      </c>
      <c r="N378">
        <v>207</v>
      </c>
      <c r="O378">
        <v>150</v>
      </c>
      <c r="P378">
        <v>20</v>
      </c>
      <c r="Q378">
        <v>35</v>
      </c>
      <c r="R378">
        <v>27</v>
      </c>
      <c r="S378">
        <v>1</v>
      </c>
      <c r="T378">
        <v>0</v>
      </c>
      <c r="U378">
        <v>7</v>
      </c>
      <c r="V378">
        <v>0</v>
      </c>
      <c r="W378" s="44">
        <f t="shared" si="40"/>
        <v>398</v>
      </c>
      <c r="X378" s="44">
        <f>IFERROR(VLOOKUP(A378,JR1GOA!A:I,9,FALSE),0)</f>
        <v>91</v>
      </c>
      <c r="Y378" s="44">
        <f>IFERROR(VLOOKUP(A378,JR1GOA!A:J,10,FALSE),0)</f>
        <v>42</v>
      </c>
      <c r="Z378" s="46">
        <f t="shared" si="41"/>
        <v>307</v>
      </c>
      <c r="AA378" s="49">
        <f>_xlfn.IFNA(VLOOKUP(F378,Preisliste!C$1:O$2687,13,FALSE),"fehlt in Preisliste")</f>
        <v>6271</v>
      </c>
      <c r="AB378" s="50">
        <f t="shared" si="42"/>
        <v>20.426710097719869</v>
      </c>
      <c r="AD378" s="51">
        <f t="shared" si="46"/>
        <v>143221</v>
      </c>
      <c r="AE378" s="51">
        <f t="shared" si="43"/>
        <v>6752.25</v>
      </c>
      <c r="AF378" s="52">
        <f t="shared" si="47"/>
        <v>735758.6</v>
      </c>
      <c r="AG378" s="53">
        <f t="shared" si="44"/>
        <v>40513.5</v>
      </c>
      <c r="AH378" s="53">
        <f t="shared" si="45"/>
        <v>776272.1</v>
      </c>
    </row>
    <row r="379" spans="1:34" x14ac:dyDescent="0.25">
      <c r="A379" t="s">
        <v>558</v>
      </c>
      <c r="B379" t="s">
        <v>6564</v>
      </c>
      <c r="C379" t="s">
        <v>6562</v>
      </c>
      <c r="D379" t="s">
        <v>6567</v>
      </c>
      <c r="E379" t="s">
        <v>6897</v>
      </c>
      <c r="F379" t="s">
        <v>557</v>
      </c>
      <c r="H379">
        <v>432</v>
      </c>
      <c r="I379">
        <v>224</v>
      </c>
      <c r="J379">
        <v>207</v>
      </c>
      <c r="K379">
        <v>38</v>
      </c>
      <c r="L379">
        <v>29</v>
      </c>
      <c r="M379">
        <v>81</v>
      </c>
      <c r="N379">
        <v>1</v>
      </c>
      <c r="O379">
        <v>21</v>
      </c>
      <c r="P379">
        <v>5</v>
      </c>
      <c r="Q379">
        <v>40</v>
      </c>
      <c r="R379">
        <v>19</v>
      </c>
      <c r="S379">
        <v>12</v>
      </c>
      <c r="T379">
        <v>106</v>
      </c>
      <c r="U379">
        <v>15</v>
      </c>
      <c r="V379">
        <v>82</v>
      </c>
      <c r="W379" s="44">
        <f t="shared" si="40"/>
        <v>224</v>
      </c>
      <c r="X379" s="44">
        <f>IFERROR(VLOOKUP(A379,JR1GOA!A:I,9,FALSE),0)</f>
        <v>6</v>
      </c>
      <c r="Y379" s="44">
        <f>IFERROR(VLOOKUP(A379,JR1GOA!A:J,10,FALSE),0)</f>
        <v>5</v>
      </c>
      <c r="Z379" s="46">
        <f t="shared" si="41"/>
        <v>218</v>
      </c>
      <c r="AA379" s="49">
        <f>_xlfn.IFNA(VLOOKUP(F379,Preisliste!C$1:O$2687,13,FALSE),"fehlt in Preisliste")</f>
        <v>4462</v>
      </c>
      <c r="AB379" s="50">
        <f t="shared" si="42"/>
        <v>20.467889908256879</v>
      </c>
      <c r="AD379" s="51">
        <f t="shared" si="46"/>
        <v>143439</v>
      </c>
      <c r="AE379" s="51">
        <f t="shared" si="43"/>
        <v>6719.5499999999993</v>
      </c>
      <c r="AF379" s="52">
        <f t="shared" si="47"/>
        <v>740220.6</v>
      </c>
      <c r="AG379" s="53">
        <f t="shared" si="44"/>
        <v>40317.299999999996</v>
      </c>
      <c r="AH379" s="53">
        <f t="shared" si="45"/>
        <v>780537.9</v>
      </c>
    </row>
    <row r="380" spans="1:34" x14ac:dyDescent="0.25">
      <c r="A380" t="s">
        <v>2526</v>
      </c>
      <c r="B380" t="s">
        <v>6564</v>
      </c>
      <c r="C380" t="s">
        <v>6562</v>
      </c>
      <c r="D380" t="s">
        <v>6567</v>
      </c>
      <c r="E380" t="s">
        <v>6864</v>
      </c>
      <c r="F380" t="s">
        <v>2525</v>
      </c>
      <c r="H380">
        <v>481</v>
      </c>
      <c r="I380">
        <v>271</v>
      </c>
      <c r="J380">
        <v>210</v>
      </c>
      <c r="K380">
        <v>11</v>
      </c>
      <c r="L380">
        <v>20</v>
      </c>
      <c r="M380">
        <v>121</v>
      </c>
      <c r="N380">
        <v>36</v>
      </c>
      <c r="O380">
        <v>12</v>
      </c>
      <c r="P380">
        <v>6</v>
      </c>
      <c r="Q380">
        <v>104</v>
      </c>
      <c r="R380">
        <v>21</v>
      </c>
      <c r="S380">
        <v>10</v>
      </c>
      <c r="T380">
        <v>22</v>
      </c>
      <c r="U380">
        <v>19</v>
      </c>
      <c r="V380">
        <v>118</v>
      </c>
      <c r="W380" s="44">
        <f t="shared" si="40"/>
        <v>271</v>
      </c>
      <c r="X380" s="44">
        <f>IFERROR(VLOOKUP(A380,JR1GOA!A:I,9,FALSE),0)</f>
        <v>33</v>
      </c>
      <c r="Y380" s="44">
        <f>IFERROR(VLOOKUP(A380,JR1GOA!A:J,10,FALSE),0)</f>
        <v>17</v>
      </c>
      <c r="Z380" s="46">
        <f t="shared" si="41"/>
        <v>238</v>
      </c>
      <c r="AA380" s="49">
        <f>_xlfn.IFNA(VLOOKUP(F380,Preisliste!C$1:O$2687,13,FALSE),"fehlt in Preisliste")</f>
        <v>4873</v>
      </c>
      <c r="AB380" s="50">
        <f t="shared" si="42"/>
        <v>20.474789915966387</v>
      </c>
      <c r="AD380" s="51">
        <f t="shared" si="46"/>
        <v>143677</v>
      </c>
      <c r="AE380" s="51">
        <f t="shared" si="43"/>
        <v>6683.8499999999985</v>
      </c>
      <c r="AF380" s="52">
        <f t="shared" si="47"/>
        <v>745093.6</v>
      </c>
      <c r="AG380" s="53">
        <f t="shared" si="44"/>
        <v>40103.099999999991</v>
      </c>
      <c r="AH380" s="53">
        <f t="shared" si="45"/>
        <v>785196.7</v>
      </c>
    </row>
    <row r="381" spans="1:34" x14ac:dyDescent="0.25">
      <c r="A381" t="s">
        <v>6314</v>
      </c>
      <c r="B381" t="s">
        <v>6564</v>
      </c>
      <c r="C381" t="s">
        <v>6562</v>
      </c>
      <c r="D381" t="s">
        <v>6567</v>
      </c>
      <c r="E381" t="s">
        <v>7232</v>
      </c>
      <c r="F381" t="s">
        <v>6313</v>
      </c>
      <c r="H381">
        <v>162</v>
      </c>
      <c r="I381">
        <v>98</v>
      </c>
      <c r="J381">
        <v>63</v>
      </c>
      <c r="K381">
        <v>46</v>
      </c>
      <c r="L381">
        <v>6</v>
      </c>
      <c r="M381">
        <v>14</v>
      </c>
      <c r="N381">
        <v>9</v>
      </c>
      <c r="O381">
        <v>8</v>
      </c>
      <c r="P381">
        <v>5</v>
      </c>
      <c r="Q381">
        <v>33</v>
      </c>
      <c r="R381">
        <v>1</v>
      </c>
      <c r="S381">
        <v>1</v>
      </c>
      <c r="T381">
        <v>2</v>
      </c>
      <c r="U381">
        <v>60</v>
      </c>
      <c r="V381">
        <v>0</v>
      </c>
      <c r="W381" s="44">
        <f t="shared" si="40"/>
        <v>98</v>
      </c>
      <c r="X381" s="44">
        <f>IFERROR(VLOOKUP(A381,JR1GOA!A:I,9,FALSE),0)</f>
        <v>2</v>
      </c>
      <c r="Y381" s="44">
        <f>IFERROR(VLOOKUP(A381,JR1GOA!A:J,10,FALSE),0)</f>
        <v>4</v>
      </c>
      <c r="Z381" s="46">
        <f t="shared" si="41"/>
        <v>94</v>
      </c>
      <c r="AA381" s="49">
        <f>_xlfn.IFNA(VLOOKUP(F381,Preisliste!C$1:O$2687,13,FALSE),"fehlt in Preisliste")</f>
        <v>1930</v>
      </c>
      <c r="AB381" s="50">
        <f t="shared" si="42"/>
        <v>20.531914893617021</v>
      </c>
      <c r="AD381" s="51">
        <f t="shared" si="46"/>
        <v>143771</v>
      </c>
      <c r="AE381" s="51">
        <f t="shared" si="43"/>
        <v>6669.75</v>
      </c>
      <c r="AF381" s="52">
        <f t="shared" si="47"/>
        <v>747023.6</v>
      </c>
      <c r="AG381" s="53">
        <f t="shared" si="44"/>
        <v>40018.5</v>
      </c>
      <c r="AH381" s="53">
        <f t="shared" si="45"/>
        <v>787042.1</v>
      </c>
    </row>
    <row r="382" spans="1:34" x14ac:dyDescent="0.25">
      <c r="A382" t="s">
        <v>3370</v>
      </c>
      <c r="B382" t="s">
        <v>6564</v>
      </c>
      <c r="C382" t="s">
        <v>6562</v>
      </c>
      <c r="D382" t="s">
        <v>6567</v>
      </c>
      <c r="E382" t="s">
        <v>6987</v>
      </c>
      <c r="F382" t="s">
        <v>3369</v>
      </c>
      <c r="G382" t="s">
        <v>6988</v>
      </c>
      <c r="H382">
        <v>345</v>
      </c>
      <c r="I382">
        <v>201</v>
      </c>
      <c r="J382">
        <v>143</v>
      </c>
      <c r="K382">
        <v>36</v>
      </c>
      <c r="L382">
        <v>12</v>
      </c>
      <c r="M382">
        <v>11</v>
      </c>
      <c r="N382">
        <v>49</v>
      </c>
      <c r="O382">
        <v>44</v>
      </c>
      <c r="P382">
        <v>27</v>
      </c>
      <c r="Q382">
        <v>13</v>
      </c>
      <c r="R382">
        <v>37</v>
      </c>
      <c r="S382">
        <v>2</v>
      </c>
      <c r="T382">
        <v>17</v>
      </c>
      <c r="U382">
        <v>6</v>
      </c>
      <c r="V382">
        <v>30</v>
      </c>
      <c r="W382" s="44">
        <f t="shared" si="40"/>
        <v>201</v>
      </c>
      <c r="X382" s="44">
        <f>IFERROR(VLOOKUP(A382,JR1GOA!A:I,9,FALSE),0)</f>
        <v>13</v>
      </c>
      <c r="Y382" s="44">
        <f>IFERROR(VLOOKUP(A382,JR1GOA!A:J,10,FALSE),0)</f>
        <v>11</v>
      </c>
      <c r="Z382" s="46">
        <f t="shared" si="41"/>
        <v>188</v>
      </c>
      <c r="AA382" s="49">
        <f>_xlfn.IFNA(VLOOKUP(F382,Preisliste!C$1:O$2687,13,FALSE),"fehlt in Preisliste")</f>
        <v>3864</v>
      </c>
      <c r="AB382" s="50">
        <f t="shared" si="42"/>
        <v>20.553191489361701</v>
      </c>
      <c r="AD382" s="51">
        <f t="shared" si="46"/>
        <v>143959</v>
      </c>
      <c r="AE382" s="51">
        <f t="shared" si="43"/>
        <v>6641.5499999999993</v>
      </c>
      <c r="AF382" s="52">
        <f t="shared" si="47"/>
        <v>750887.6</v>
      </c>
      <c r="AG382" s="53">
        <f t="shared" si="44"/>
        <v>39849.299999999996</v>
      </c>
      <c r="AH382" s="53">
        <f t="shared" si="45"/>
        <v>790736.9</v>
      </c>
    </row>
    <row r="383" spans="1:34" x14ac:dyDescent="0.25">
      <c r="A383" t="s">
        <v>5942</v>
      </c>
      <c r="B383" t="s">
        <v>6564</v>
      </c>
      <c r="C383" t="s">
        <v>6562</v>
      </c>
      <c r="D383" t="s">
        <v>6567</v>
      </c>
      <c r="E383" t="s">
        <v>6745</v>
      </c>
      <c r="F383" t="s">
        <v>5941</v>
      </c>
      <c r="H383">
        <v>1004</v>
      </c>
      <c r="I383">
        <v>589</v>
      </c>
      <c r="J383">
        <v>414</v>
      </c>
      <c r="K383">
        <v>322</v>
      </c>
      <c r="L383">
        <v>138</v>
      </c>
      <c r="M383">
        <v>20</v>
      </c>
      <c r="N383">
        <v>13</v>
      </c>
      <c r="O383">
        <v>31</v>
      </c>
      <c r="P383">
        <v>176</v>
      </c>
      <c r="Q383">
        <v>14</v>
      </c>
      <c r="R383">
        <v>79</v>
      </c>
      <c r="S383">
        <v>169</v>
      </c>
      <c r="T383">
        <v>85</v>
      </c>
      <c r="U383">
        <v>9</v>
      </c>
      <c r="V383">
        <v>13</v>
      </c>
      <c r="W383" s="44">
        <f t="shared" si="40"/>
        <v>589</v>
      </c>
      <c r="X383" s="44">
        <f>IFERROR(VLOOKUP(A383,JR1GOA!A:I,9,FALSE),0)</f>
        <v>15</v>
      </c>
      <c r="Y383" s="44">
        <f>IFERROR(VLOOKUP(A383,JR1GOA!A:J,10,FALSE),0)</f>
        <v>5</v>
      </c>
      <c r="Z383" s="46">
        <f t="shared" si="41"/>
        <v>574</v>
      </c>
      <c r="AA383" s="49">
        <f>_xlfn.IFNA(VLOOKUP(F383,Preisliste!C$1:O$2687,13,FALSE),"fehlt in Preisliste")</f>
        <v>11853</v>
      </c>
      <c r="AB383" s="50">
        <f t="shared" si="42"/>
        <v>20.649825783972126</v>
      </c>
      <c r="AD383" s="51">
        <f t="shared" si="46"/>
        <v>144533</v>
      </c>
      <c r="AE383" s="51">
        <f t="shared" si="43"/>
        <v>6555.4499999999971</v>
      </c>
      <c r="AF383" s="52">
        <f t="shared" si="47"/>
        <v>762740.6</v>
      </c>
      <c r="AG383" s="53">
        <f t="shared" si="44"/>
        <v>39332.699999999983</v>
      </c>
      <c r="AH383" s="53">
        <f t="shared" si="45"/>
        <v>802073.29999999993</v>
      </c>
    </row>
    <row r="384" spans="1:34" x14ac:dyDescent="0.25">
      <c r="A384" t="s">
        <v>2096</v>
      </c>
      <c r="B384" t="s">
        <v>6564</v>
      </c>
      <c r="C384" t="s">
        <v>6562</v>
      </c>
      <c r="D384" t="s">
        <v>6567</v>
      </c>
      <c r="E384" t="s">
        <v>7316</v>
      </c>
      <c r="F384" t="s">
        <v>2095</v>
      </c>
      <c r="H384">
        <v>125</v>
      </c>
      <c r="I384">
        <v>75</v>
      </c>
      <c r="J384">
        <v>49</v>
      </c>
      <c r="K384">
        <v>4</v>
      </c>
      <c r="L384">
        <v>12</v>
      </c>
      <c r="M384">
        <v>16</v>
      </c>
      <c r="N384">
        <v>1</v>
      </c>
      <c r="O384">
        <v>9</v>
      </c>
      <c r="P384">
        <v>5</v>
      </c>
      <c r="Q384">
        <v>3</v>
      </c>
      <c r="R384">
        <v>6</v>
      </c>
      <c r="S384">
        <v>0</v>
      </c>
      <c r="T384">
        <v>26</v>
      </c>
      <c r="U384">
        <v>25</v>
      </c>
      <c r="V384">
        <v>0</v>
      </c>
      <c r="W384" s="44">
        <f t="shared" si="40"/>
        <v>75</v>
      </c>
      <c r="X384" s="44">
        <f>IFERROR(VLOOKUP(A384,JR1GOA!A:I,9,FALSE),0)</f>
        <v>0</v>
      </c>
      <c r="Y384" s="44">
        <f>IFERROR(VLOOKUP(A384,JR1GOA!A:J,10,FALSE),0)</f>
        <v>0</v>
      </c>
      <c r="Z384" s="46">
        <f t="shared" si="41"/>
        <v>75</v>
      </c>
      <c r="AA384" s="49">
        <f>_xlfn.IFNA(VLOOKUP(F384,Preisliste!C$1:O$2687,13,FALSE),"fehlt in Preisliste")</f>
        <v>1572</v>
      </c>
      <c r="AB384" s="50">
        <f t="shared" si="42"/>
        <v>20.96</v>
      </c>
      <c r="AD384" s="51">
        <f t="shared" si="46"/>
        <v>144608</v>
      </c>
      <c r="AE384" s="51">
        <f t="shared" si="43"/>
        <v>6544.1999999999971</v>
      </c>
      <c r="AF384" s="52">
        <f t="shared" si="47"/>
        <v>764312.6</v>
      </c>
      <c r="AG384" s="53">
        <f t="shared" si="44"/>
        <v>39265.199999999983</v>
      </c>
      <c r="AH384" s="53">
        <f t="shared" si="45"/>
        <v>803577.79999999993</v>
      </c>
    </row>
    <row r="385" spans="1:34" x14ac:dyDescent="0.25">
      <c r="A385" t="s">
        <v>5446</v>
      </c>
      <c r="B385" t="s">
        <v>6564</v>
      </c>
      <c r="C385" t="s">
        <v>6562</v>
      </c>
      <c r="D385" t="s">
        <v>6567</v>
      </c>
      <c r="E385" t="s">
        <v>7420</v>
      </c>
      <c r="F385" t="s">
        <v>5445</v>
      </c>
      <c r="G385" t="s">
        <v>7421</v>
      </c>
      <c r="H385">
        <v>53</v>
      </c>
      <c r="I385">
        <v>37</v>
      </c>
      <c r="J385">
        <v>16</v>
      </c>
      <c r="K385">
        <v>0</v>
      </c>
      <c r="L385">
        <v>1</v>
      </c>
      <c r="M385">
        <v>36</v>
      </c>
      <c r="N385">
        <v>0</v>
      </c>
      <c r="O385">
        <v>1</v>
      </c>
      <c r="P385">
        <v>0</v>
      </c>
      <c r="Q385">
        <v>9</v>
      </c>
      <c r="R385">
        <v>0</v>
      </c>
      <c r="S385">
        <v>0</v>
      </c>
      <c r="T385">
        <v>1</v>
      </c>
      <c r="U385">
        <v>3</v>
      </c>
      <c r="V385">
        <v>1</v>
      </c>
      <c r="W385" s="44">
        <f t="shared" si="40"/>
        <v>37</v>
      </c>
      <c r="X385" s="44">
        <f>IFERROR(VLOOKUP(A385,JR1GOA!A:I,9,FALSE),0)</f>
        <v>1</v>
      </c>
      <c r="Y385" s="44">
        <f>IFERROR(VLOOKUP(A385,JR1GOA!A:J,10,FALSE),0)</f>
        <v>1</v>
      </c>
      <c r="Z385" s="46">
        <f t="shared" si="41"/>
        <v>36</v>
      </c>
      <c r="AA385" s="49">
        <f>_xlfn.IFNA(VLOOKUP(F385,Preisliste!C$1:O$2687,13,FALSE),"fehlt in Preisliste")</f>
        <v>756</v>
      </c>
      <c r="AB385" s="50">
        <f t="shared" si="42"/>
        <v>21</v>
      </c>
      <c r="AD385" s="51">
        <f t="shared" si="46"/>
        <v>144644</v>
      </c>
      <c r="AE385" s="51">
        <f t="shared" si="43"/>
        <v>6538.7999999999993</v>
      </c>
      <c r="AF385" s="52">
        <f t="shared" si="47"/>
        <v>765068.6</v>
      </c>
      <c r="AG385" s="53">
        <f t="shared" si="44"/>
        <v>39232.799999999996</v>
      </c>
      <c r="AH385" s="53">
        <f t="shared" si="45"/>
        <v>804301.4</v>
      </c>
    </row>
    <row r="386" spans="1:34" x14ac:dyDescent="0.25">
      <c r="A386" t="s">
        <v>7430</v>
      </c>
      <c r="B386" t="s">
        <v>6564</v>
      </c>
      <c r="C386" t="s">
        <v>6562</v>
      </c>
      <c r="D386" t="s">
        <v>6567</v>
      </c>
      <c r="E386" t="s">
        <v>7431</v>
      </c>
      <c r="F386" t="s">
        <v>4151</v>
      </c>
      <c r="H386">
        <v>78</v>
      </c>
      <c r="I386">
        <v>53</v>
      </c>
      <c r="J386">
        <v>24</v>
      </c>
      <c r="K386">
        <v>0</v>
      </c>
      <c r="L386">
        <v>11</v>
      </c>
      <c r="M386">
        <v>5</v>
      </c>
      <c r="N386">
        <v>19</v>
      </c>
      <c r="O386">
        <v>9</v>
      </c>
      <c r="P386">
        <v>0</v>
      </c>
      <c r="Q386">
        <v>3</v>
      </c>
      <c r="R386">
        <v>3</v>
      </c>
      <c r="S386">
        <v>0</v>
      </c>
      <c r="T386">
        <v>2</v>
      </c>
      <c r="U386">
        <v>6</v>
      </c>
      <c r="V386">
        <v>13</v>
      </c>
      <c r="W386" s="44">
        <f t="shared" si="40"/>
        <v>53</v>
      </c>
      <c r="X386" s="44">
        <f>IFERROR(VLOOKUP(A386,JR1GOA!A:I,9,FALSE),0)</f>
        <v>0</v>
      </c>
      <c r="Y386" s="44">
        <f>IFERROR(VLOOKUP(A386,JR1GOA!A:J,10,FALSE),0)</f>
        <v>0</v>
      </c>
      <c r="Z386" s="46">
        <f t="shared" si="41"/>
        <v>53</v>
      </c>
      <c r="AA386" s="49">
        <f>_xlfn.IFNA(VLOOKUP(F386,Preisliste!C$1:O$2687,13,FALSE),"fehlt in Preisliste")</f>
        <v>1114</v>
      </c>
      <c r="AB386" s="50">
        <f t="shared" si="42"/>
        <v>21.018867924528301</v>
      </c>
      <c r="AD386" s="51">
        <f t="shared" si="46"/>
        <v>144697</v>
      </c>
      <c r="AE386" s="51">
        <f t="shared" si="43"/>
        <v>6530.8499999999985</v>
      </c>
      <c r="AF386" s="52">
        <f t="shared" si="47"/>
        <v>766182.6</v>
      </c>
      <c r="AG386" s="53">
        <f t="shared" si="44"/>
        <v>39185.099999999991</v>
      </c>
      <c r="AH386" s="53">
        <f t="shared" si="45"/>
        <v>805367.7</v>
      </c>
    </row>
    <row r="387" spans="1:34" x14ac:dyDescent="0.25">
      <c r="A387" t="s">
        <v>6196</v>
      </c>
      <c r="B387" t="s">
        <v>6564</v>
      </c>
      <c r="C387" t="s">
        <v>6562</v>
      </c>
      <c r="D387" t="s">
        <v>6567</v>
      </c>
      <c r="E387" t="s">
        <v>7711</v>
      </c>
      <c r="F387" t="s">
        <v>6195</v>
      </c>
      <c r="G387" t="s">
        <v>7712</v>
      </c>
      <c r="H387">
        <v>42</v>
      </c>
      <c r="I387">
        <v>29</v>
      </c>
      <c r="J387">
        <v>11</v>
      </c>
      <c r="K387">
        <v>0</v>
      </c>
      <c r="L387">
        <v>1</v>
      </c>
      <c r="M387">
        <v>1</v>
      </c>
      <c r="N387">
        <v>0</v>
      </c>
      <c r="O387">
        <v>0</v>
      </c>
      <c r="P387">
        <v>0</v>
      </c>
      <c r="Q387">
        <v>1</v>
      </c>
      <c r="R387">
        <v>0</v>
      </c>
      <c r="S387">
        <v>1</v>
      </c>
      <c r="T387">
        <v>0</v>
      </c>
      <c r="U387">
        <v>11</v>
      </c>
      <c r="V387">
        <v>0</v>
      </c>
      <c r="W387" s="44">
        <f t="shared" si="40"/>
        <v>29</v>
      </c>
      <c r="X387" s="44">
        <f>IFERROR(VLOOKUP(A387,JR1GOA!A:I,9,FALSE),0)</f>
        <v>0</v>
      </c>
      <c r="Y387" s="44">
        <f>IFERROR(VLOOKUP(A387,JR1GOA!A:J,10,FALSE),0)</f>
        <v>0</v>
      </c>
      <c r="Z387" s="46">
        <f t="shared" si="41"/>
        <v>29</v>
      </c>
      <c r="AA387" s="49">
        <f>_xlfn.IFNA(VLOOKUP(F387,Preisliste!C$1:O$2687,13,FALSE),"fehlt in Preisliste")</f>
        <v>610.79999999999995</v>
      </c>
      <c r="AB387" s="50">
        <f t="shared" si="42"/>
        <v>21.062068965517241</v>
      </c>
      <c r="AD387" s="51">
        <f t="shared" si="46"/>
        <v>144726</v>
      </c>
      <c r="AE387" s="51">
        <f t="shared" si="43"/>
        <v>6526.5</v>
      </c>
      <c r="AF387" s="52">
        <f t="shared" si="47"/>
        <v>766793.4</v>
      </c>
      <c r="AG387" s="53">
        <f t="shared" si="44"/>
        <v>39159</v>
      </c>
      <c r="AH387" s="53">
        <f t="shared" si="45"/>
        <v>805952.4</v>
      </c>
    </row>
    <row r="388" spans="1:34" x14ac:dyDescent="0.25">
      <c r="A388" t="s">
        <v>2208</v>
      </c>
      <c r="B388" t="s">
        <v>6564</v>
      </c>
      <c r="C388" t="s">
        <v>6562</v>
      </c>
      <c r="D388" t="s">
        <v>6567</v>
      </c>
      <c r="E388" t="s">
        <v>7319</v>
      </c>
      <c r="F388" t="s">
        <v>2207</v>
      </c>
      <c r="H388">
        <v>116</v>
      </c>
      <c r="I388">
        <v>57</v>
      </c>
      <c r="J388">
        <v>59</v>
      </c>
      <c r="K388">
        <v>4</v>
      </c>
      <c r="L388">
        <v>4</v>
      </c>
      <c r="M388">
        <v>11</v>
      </c>
      <c r="N388">
        <v>4</v>
      </c>
      <c r="O388">
        <v>4</v>
      </c>
      <c r="P388">
        <v>14</v>
      </c>
      <c r="Q388">
        <v>4</v>
      </c>
      <c r="R388">
        <v>0</v>
      </c>
      <c r="S388">
        <v>19</v>
      </c>
      <c r="T388">
        <v>8</v>
      </c>
      <c r="U388">
        <v>3</v>
      </c>
      <c r="V388">
        <v>28</v>
      </c>
      <c r="W388" s="44">
        <f t="shared" si="40"/>
        <v>59</v>
      </c>
      <c r="X388" s="44">
        <f>IFERROR(VLOOKUP(A388,JR1GOA!A:I,9,FALSE),0)</f>
        <v>0</v>
      </c>
      <c r="Y388" s="44">
        <f>IFERROR(VLOOKUP(A388,JR1GOA!A:J,10,FALSE),0)</f>
        <v>0</v>
      </c>
      <c r="Z388" s="46">
        <f t="shared" si="41"/>
        <v>59</v>
      </c>
      <c r="AA388" s="49">
        <f>_xlfn.IFNA(VLOOKUP(F388,Preisliste!C$1:O$2687,13,FALSE),"fehlt in Preisliste")</f>
        <v>1250</v>
      </c>
      <c r="AB388" s="50">
        <f t="shared" si="42"/>
        <v>21.1864406779661</v>
      </c>
      <c r="AD388" s="51">
        <f t="shared" si="46"/>
        <v>144785</v>
      </c>
      <c r="AE388" s="51">
        <f t="shared" si="43"/>
        <v>6517.6499999999978</v>
      </c>
      <c r="AF388" s="52">
        <f t="shared" si="47"/>
        <v>768043.4</v>
      </c>
      <c r="AG388" s="53">
        <f t="shared" si="44"/>
        <v>39105.899999999987</v>
      </c>
      <c r="AH388" s="53">
        <f t="shared" si="45"/>
        <v>807149.3</v>
      </c>
    </row>
    <row r="389" spans="1:34" x14ac:dyDescent="0.25">
      <c r="A389" t="s">
        <v>6926</v>
      </c>
      <c r="B389" t="s">
        <v>6564</v>
      </c>
      <c r="C389" t="s">
        <v>6562</v>
      </c>
      <c r="D389" t="s">
        <v>6567</v>
      </c>
      <c r="E389" t="s">
        <v>6927</v>
      </c>
      <c r="F389" t="s">
        <v>5826</v>
      </c>
      <c r="H389">
        <v>299</v>
      </c>
      <c r="I389">
        <v>188</v>
      </c>
      <c r="J389">
        <v>111</v>
      </c>
      <c r="K389">
        <v>21</v>
      </c>
      <c r="L389">
        <v>7</v>
      </c>
      <c r="M389">
        <v>27</v>
      </c>
      <c r="N389">
        <v>30</v>
      </c>
      <c r="O389">
        <v>3</v>
      </c>
      <c r="P389">
        <v>21</v>
      </c>
      <c r="Q389">
        <v>7</v>
      </c>
      <c r="R389">
        <v>58</v>
      </c>
      <c r="S389">
        <v>14</v>
      </c>
      <c r="T389">
        <v>47</v>
      </c>
      <c r="U389">
        <v>32</v>
      </c>
      <c r="V389">
        <v>2</v>
      </c>
      <c r="W389" s="44">
        <f t="shared" si="40"/>
        <v>188</v>
      </c>
      <c r="X389" s="44">
        <f>IFERROR(VLOOKUP(A389,JR1GOA!A:I,9,FALSE),0)</f>
        <v>5</v>
      </c>
      <c r="Y389" s="44">
        <f>IFERROR(VLOOKUP(A389,JR1GOA!A:J,10,FALSE),0)</f>
        <v>0</v>
      </c>
      <c r="Z389" s="46">
        <f t="shared" si="41"/>
        <v>183</v>
      </c>
      <c r="AA389" s="49">
        <f>_xlfn.IFNA(VLOOKUP(F389,Preisliste!C$1:O$2687,13,FALSE),"fehlt in Preisliste")</f>
        <v>3885</v>
      </c>
      <c r="AB389" s="50">
        <f t="shared" si="42"/>
        <v>21.229508196721312</v>
      </c>
      <c r="AD389" s="51">
        <f t="shared" si="46"/>
        <v>144968</v>
      </c>
      <c r="AE389" s="51">
        <f t="shared" si="43"/>
        <v>6490.1999999999971</v>
      </c>
      <c r="AF389" s="52">
        <f t="shared" si="47"/>
        <v>771928.4</v>
      </c>
      <c r="AG389" s="53">
        <f t="shared" si="44"/>
        <v>38941.199999999983</v>
      </c>
      <c r="AH389" s="53">
        <f t="shared" si="45"/>
        <v>810869.6</v>
      </c>
    </row>
    <row r="390" spans="1:34" x14ac:dyDescent="0.25">
      <c r="A390" t="s">
        <v>843</v>
      </c>
      <c r="B390" t="s">
        <v>6564</v>
      </c>
      <c r="C390" t="s">
        <v>6562</v>
      </c>
      <c r="D390" t="s">
        <v>6567</v>
      </c>
      <c r="E390" t="s">
        <v>6893</v>
      </c>
      <c r="F390" t="s">
        <v>842</v>
      </c>
      <c r="G390" t="s">
        <v>6894</v>
      </c>
      <c r="H390">
        <v>487</v>
      </c>
      <c r="I390">
        <v>259</v>
      </c>
      <c r="J390">
        <v>228</v>
      </c>
      <c r="K390">
        <v>25</v>
      </c>
      <c r="L390">
        <v>5</v>
      </c>
      <c r="M390">
        <v>51</v>
      </c>
      <c r="N390">
        <v>20</v>
      </c>
      <c r="O390">
        <v>50</v>
      </c>
      <c r="P390">
        <v>103</v>
      </c>
      <c r="Q390">
        <v>83</v>
      </c>
      <c r="R390">
        <v>6</v>
      </c>
      <c r="S390">
        <v>6</v>
      </c>
      <c r="T390">
        <v>95</v>
      </c>
      <c r="U390">
        <v>27</v>
      </c>
      <c r="V390">
        <v>51</v>
      </c>
      <c r="W390" s="44">
        <f t="shared" si="40"/>
        <v>259</v>
      </c>
      <c r="X390" s="44">
        <f>IFERROR(VLOOKUP(A390,JR1GOA!A:I,9,FALSE),0)</f>
        <v>18</v>
      </c>
      <c r="Y390" s="44">
        <f>IFERROR(VLOOKUP(A390,JR1GOA!A:J,10,FALSE),0)</f>
        <v>13</v>
      </c>
      <c r="Z390" s="46">
        <f t="shared" si="41"/>
        <v>241</v>
      </c>
      <c r="AA390" s="49">
        <f>_xlfn.IFNA(VLOOKUP(F390,Preisliste!C$1:O$2687,13,FALSE),"fehlt in Preisliste")</f>
        <v>5151.5999999999995</v>
      </c>
      <c r="AB390" s="50">
        <f t="shared" si="42"/>
        <v>21.375933609958505</v>
      </c>
      <c r="AD390" s="51">
        <f t="shared" si="46"/>
        <v>145209</v>
      </c>
      <c r="AE390" s="51">
        <f t="shared" si="43"/>
        <v>6454.0499999999993</v>
      </c>
      <c r="AF390" s="52">
        <f t="shared" si="47"/>
        <v>777080</v>
      </c>
      <c r="AG390" s="53">
        <f t="shared" si="44"/>
        <v>38724.299999999996</v>
      </c>
      <c r="AH390" s="53">
        <f t="shared" si="45"/>
        <v>815804.3</v>
      </c>
    </row>
    <row r="391" spans="1:34" x14ac:dyDescent="0.25">
      <c r="A391" t="s">
        <v>1097</v>
      </c>
      <c r="B391" t="s">
        <v>6564</v>
      </c>
      <c r="C391" t="s">
        <v>6562</v>
      </c>
      <c r="D391" t="s">
        <v>6567</v>
      </c>
      <c r="E391" t="s">
        <v>7249</v>
      </c>
      <c r="F391" t="s">
        <v>1096</v>
      </c>
      <c r="G391" t="s">
        <v>7250</v>
      </c>
      <c r="H391">
        <v>137</v>
      </c>
      <c r="I391">
        <v>100</v>
      </c>
      <c r="J391">
        <v>36</v>
      </c>
      <c r="K391">
        <v>16</v>
      </c>
      <c r="L391">
        <v>0</v>
      </c>
      <c r="M391">
        <v>64</v>
      </c>
      <c r="N391">
        <v>4</v>
      </c>
      <c r="O391">
        <v>0</v>
      </c>
      <c r="P391">
        <v>1</v>
      </c>
      <c r="Q391">
        <v>25</v>
      </c>
      <c r="R391">
        <v>9</v>
      </c>
      <c r="S391">
        <v>5</v>
      </c>
      <c r="T391">
        <v>9</v>
      </c>
      <c r="U391">
        <v>3</v>
      </c>
      <c r="V391">
        <v>22</v>
      </c>
      <c r="W391" s="44">
        <f t="shared" si="40"/>
        <v>100</v>
      </c>
      <c r="X391" s="44">
        <f>IFERROR(VLOOKUP(A391,JR1GOA!A:I,9,FALSE),0)</f>
        <v>3</v>
      </c>
      <c r="Y391" s="44">
        <f>IFERROR(VLOOKUP(A391,JR1GOA!A:J,10,FALSE),0)</f>
        <v>1</v>
      </c>
      <c r="Z391" s="46">
        <f t="shared" si="41"/>
        <v>97</v>
      </c>
      <c r="AA391" s="49">
        <f>_xlfn.IFNA(VLOOKUP(F391,Preisliste!C$1:O$2687,13,FALSE),"fehlt in Preisliste")</f>
        <v>2085</v>
      </c>
      <c r="AB391" s="50">
        <f t="shared" si="42"/>
        <v>21.494845360824741</v>
      </c>
      <c r="AD391" s="51">
        <f t="shared" si="46"/>
        <v>145306</v>
      </c>
      <c r="AE391" s="51">
        <f t="shared" si="43"/>
        <v>6439.5</v>
      </c>
      <c r="AF391" s="52">
        <f t="shared" si="47"/>
        <v>779165</v>
      </c>
      <c r="AG391" s="53">
        <f t="shared" si="44"/>
        <v>38637</v>
      </c>
      <c r="AH391" s="53">
        <f t="shared" si="45"/>
        <v>817802</v>
      </c>
    </row>
    <row r="392" spans="1:34" x14ac:dyDescent="0.25">
      <c r="A392" t="s">
        <v>3392</v>
      </c>
      <c r="B392" t="s">
        <v>6564</v>
      </c>
      <c r="C392" t="s">
        <v>6562</v>
      </c>
      <c r="D392" t="s">
        <v>6567</v>
      </c>
      <c r="E392" t="s">
        <v>6777</v>
      </c>
      <c r="F392" t="s">
        <v>3391</v>
      </c>
      <c r="H392">
        <v>827</v>
      </c>
      <c r="I392">
        <v>408</v>
      </c>
      <c r="J392">
        <v>418</v>
      </c>
      <c r="K392">
        <v>4</v>
      </c>
      <c r="L392">
        <v>51</v>
      </c>
      <c r="M392">
        <v>66</v>
      </c>
      <c r="N392">
        <v>23</v>
      </c>
      <c r="O392">
        <v>31</v>
      </c>
      <c r="P392">
        <v>163</v>
      </c>
      <c r="Q392">
        <v>154</v>
      </c>
      <c r="R392">
        <v>45</v>
      </c>
      <c r="S392">
        <v>152</v>
      </c>
      <c r="T392">
        <v>15</v>
      </c>
      <c r="U392">
        <v>27</v>
      </c>
      <c r="V392">
        <v>99</v>
      </c>
      <c r="W392" s="44">
        <f t="shared" si="40"/>
        <v>418</v>
      </c>
      <c r="X392" s="44">
        <f>IFERROR(VLOOKUP(A392,JR1GOA!A:I,9,FALSE),0)</f>
        <v>7</v>
      </c>
      <c r="Y392" s="44">
        <f>IFERROR(VLOOKUP(A392,JR1GOA!A:J,10,FALSE),0)</f>
        <v>5</v>
      </c>
      <c r="Z392" s="46">
        <f t="shared" si="41"/>
        <v>411</v>
      </c>
      <c r="AA392" s="49">
        <f>_xlfn.IFNA(VLOOKUP(F392,Preisliste!C$1:O$2687,13,FALSE),"fehlt in Preisliste")</f>
        <v>8852</v>
      </c>
      <c r="AB392" s="50">
        <f t="shared" si="42"/>
        <v>21.53771289537713</v>
      </c>
      <c r="AD392" s="51">
        <f t="shared" si="46"/>
        <v>145717</v>
      </c>
      <c r="AE392" s="51">
        <f t="shared" si="43"/>
        <v>6377.8499999999985</v>
      </c>
      <c r="AF392" s="52">
        <f t="shared" si="47"/>
        <v>788017</v>
      </c>
      <c r="AG392" s="53">
        <f t="shared" si="44"/>
        <v>38267.099999999991</v>
      </c>
      <c r="AH392" s="53">
        <f t="shared" si="45"/>
        <v>826284.1</v>
      </c>
    </row>
    <row r="393" spans="1:34" x14ac:dyDescent="0.25">
      <c r="A393" t="s">
        <v>3853</v>
      </c>
      <c r="B393" t="s">
        <v>6564</v>
      </c>
      <c r="C393" t="s">
        <v>6562</v>
      </c>
      <c r="D393" t="s">
        <v>6567</v>
      </c>
      <c r="E393" t="s">
        <v>7091</v>
      </c>
      <c r="F393" t="s">
        <v>3852</v>
      </c>
      <c r="H393">
        <v>184</v>
      </c>
      <c r="I393">
        <v>123</v>
      </c>
      <c r="J393">
        <v>60</v>
      </c>
      <c r="K393">
        <v>9</v>
      </c>
      <c r="L393">
        <v>11</v>
      </c>
      <c r="M393">
        <v>4</v>
      </c>
      <c r="N393">
        <v>18</v>
      </c>
      <c r="O393">
        <v>15</v>
      </c>
      <c r="P393">
        <v>8</v>
      </c>
      <c r="Q393">
        <v>7</v>
      </c>
      <c r="R393">
        <v>57</v>
      </c>
      <c r="S393">
        <v>9</v>
      </c>
      <c r="T393">
        <v>14</v>
      </c>
      <c r="U393">
        <v>3</v>
      </c>
      <c r="V393">
        <v>6</v>
      </c>
      <c r="W393" s="44">
        <f t="shared" ref="W393:W456" si="48">MAX(I393,J393)</f>
        <v>123</v>
      </c>
      <c r="X393" s="44">
        <f>IFERROR(VLOOKUP(A393,JR1GOA!A:I,9,FALSE),0)</f>
        <v>0</v>
      </c>
      <c r="Y393" s="44">
        <f>IFERROR(VLOOKUP(A393,JR1GOA!A:J,10,FALSE),0)</f>
        <v>0</v>
      </c>
      <c r="Z393" s="46">
        <f t="shared" ref="Z393:Z456" si="49">W393-MAX(X393,Y393)</f>
        <v>123</v>
      </c>
      <c r="AA393" s="49">
        <f>_xlfn.IFNA(VLOOKUP(F393,Preisliste!C$1:O$2687,13,FALSE),"fehlt in Preisliste")</f>
        <v>2650</v>
      </c>
      <c r="AB393" s="50">
        <f t="shared" ref="AB393:AB456" si="50">IFERROR(AA393/Z393,AA393)</f>
        <v>21.54471544715447</v>
      </c>
      <c r="AD393" s="51">
        <f t="shared" si="46"/>
        <v>145840</v>
      </c>
      <c r="AE393" s="51">
        <f t="shared" ref="AE393:AE456" si="51">AG$3-AD393*AD$3</f>
        <v>6359.3999999999978</v>
      </c>
      <c r="AF393" s="52">
        <f t="shared" si="47"/>
        <v>790667</v>
      </c>
      <c r="AG393" s="53">
        <f t="shared" ref="AG393:AG456" si="52">AE393*AD$4</f>
        <v>38156.399999999987</v>
      </c>
      <c r="AH393" s="53">
        <f t="shared" ref="AH393:AH456" si="53">AG393+AF393</f>
        <v>828823.4</v>
      </c>
    </row>
    <row r="394" spans="1:34" x14ac:dyDescent="0.25">
      <c r="A394" t="s">
        <v>8138</v>
      </c>
      <c r="B394" t="s">
        <v>6564</v>
      </c>
      <c r="C394" t="s">
        <v>6562</v>
      </c>
      <c r="D394" t="s">
        <v>6567</v>
      </c>
      <c r="E394" t="s">
        <v>8139</v>
      </c>
      <c r="F394" t="s">
        <v>1985</v>
      </c>
      <c r="H394">
        <v>33</v>
      </c>
      <c r="I394">
        <v>19</v>
      </c>
      <c r="J394">
        <v>13</v>
      </c>
      <c r="K394">
        <v>4</v>
      </c>
      <c r="L394">
        <v>0</v>
      </c>
      <c r="M394">
        <v>0</v>
      </c>
      <c r="N394">
        <v>0</v>
      </c>
      <c r="O394">
        <v>5</v>
      </c>
      <c r="P394">
        <v>8</v>
      </c>
      <c r="Q394">
        <v>6</v>
      </c>
      <c r="R394">
        <v>0</v>
      </c>
      <c r="S394">
        <v>0</v>
      </c>
      <c r="T394">
        <v>0</v>
      </c>
      <c r="U394">
        <v>1</v>
      </c>
      <c r="V394">
        <v>0</v>
      </c>
      <c r="W394" s="44">
        <f t="shared" si="48"/>
        <v>19</v>
      </c>
      <c r="X394" s="44">
        <f>IFERROR(VLOOKUP(A394,JR1GOA!A:I,9,FALSE),0)</f>
        <v>0</v>
      </c>
      <c r="Y394" s="44">
        <f>IFERROR(VLOOKUP(A394,JR1GOA!A:J,10,FALSE),0)</f>
        <v>0</v>
      </c>
      <c r="Z394" s="46">
        <f t="shared" si="49"/>
        <v>19</v>
      </c>
      <c r="AA394" s="49">
        <f>_xlfn.IFNA(VLOOKUP(F394,Preisliste!C$1:O$2687,13,FALSE),"fehlt in Preisliste")</f>
        <v>410</v>
      </c>
      <c r="AB394" s="50">
        <f t="shared" si="50"/>
        <v>21.578947368421051</v>
      </c>
      <c r="AD394" s="51">
        <f t="shared" ref="AD394:AD457" si="54">AD393+Z394</f>
        <v>145859</v>
      </c>
      <c r="AE394" s="51">
        <f t="shared" si="51"/>
        <v>6356.5499999999993</v>
      </c>
      <c r="AF394" s="52">
        <f t="shared" ref="AF394:AF457" si="55">AF393+AA394</f>
        <v>791077</v>
      </c>
      <c r="AG394" s="53">
        <f t="shared" si="52"/>
        <v>38139.299999999996</v>
      </c>
      <c r="AH394" s="53">
        <f t="shared" si="53"/>
        <v>829216.3</v>
      </c>
    </row>
    <row r="395" spans="1:34" x14ac:dyDescent="0.25">
      <c r="A395" t="s">
        <v>6139</v>
      </c>
      <c r="B395" t="s">
        <v>6564</v>
      </c>
      <c r="C395" t="s">
        <v>6562</v>
      </c>
      <c r="D395" t="s">
        <v>6567</v>
      </c>
      <c r="E395" t="s">
        <v>9042</v>
      </c>
      <c r="F395" t="s">
        <v>6138</v>
      </c>
      <c r="H395">
        <v>22</v>
      </c>
      <c r="I395">
        <v>13</v>
      </c>
      <c r="J395">
        <v>9</v>
      </c>
      <c r="K395">
        <v>1</v>
      </c>
      <c r="L395">
        <v>0</v>
      </c>
      <c r="M395">
        <v>0</v>
      </c>
      <c r="N395">
        <v>0</v>
      </c>
      <c r="O395">
        <v>4</v>
      </c>
      <c r="P395">
        <v>3</v>
      </c>
      <c r="Q395">
        <v>2</v>
      </c>
      <c r="R395">
        <v>0</v>
      </c>
      <c r="S395">
        <v>0</v>
      </c>
      <c r="T395">
        <v>2</v>
      </c>
      <c r="U395">
        <v>0</v>
      </c>
      <c r="V395">
        <v>0</v>
      </c>
      <c r="W395" s="44">
        <f t="shared" si="48"/>
        <v>13</v>
      </c>
      <c r="X395" s="44">
        <f>IFERROR(VLOOKUP(A395,JR1GOA!A:I,9,FALSE),0)</f>
        <v>0</v>
      </c>
      <c r="Y395" s="44">
        <f>IFERROR(VLOOKUP(A395,JR1GOA!A:J,10,FALSE),0)</f>
        <v>0</v>
      </c>
      <c r="Z395" s="46">
        <f t="shared" si="49"/>
        <v>13</v>
      </c>
      <c r="AA395" s="49">
        <f>_xlfn.IFNA(VLOOKUP(F395,Preisliste!C$1:O$2687,13,FALSE),"fehlt in Preisliste")</f>
        <v>281</v>
      </c>
      <c r="AB395" s="50">
        <f t="shared" si="50"/>
        <v>21.615384615384617</v>
      </c>
      <c r="AD395" s="51">
        <f t="shared" si="54"/>
        <v>145872</v>
      </c>
      <c r="AE395" s="51">
        <f t="shared" si="51"/>
        <v>6354.5999999999985</v>
      </c>
      <c r="AF395" s="52">
        <f t="shared" si="55"/>
        <v>791358</v>
      </c>
      <c r="AG395" s="53">
        <f t="shared" si="52"/>
        <v>38127.599999999991</v>
      </c>
      <c r="AH395" s="53">
        <f t="shared" si="53"/>
        <v>829485.6</v>
      </c>
    </row>
    <row r="396" spans="1:34" x14ac:dyDescent="0.25">
      <c r="A396" t="s">
        <v>2831</v>
      </c>
      <c r="B396" t="s">
        <v>6564</v>
      </c>
      <c r="C396" t="s">
        <v>6562</v>
      </c>
      <c r="D396" t="s">
        <v>6567</v>
      </c>
      <c r="E396" t="s">
        <v>6991</v>
      </c>
      <c r="F396" t="s">
        <v>2830</v>
      </c>
      <c r="H396">
        <v>312</v>
      </c>
      <c r="I396">
        <v>186</v>
      </c>
      <c r="J396">
        <v>126</v>
      </c>
      <c r="K396">
        <v>4</v>
      </c>
      <c r="L396">
        <v>14</v>
      </c>
      <c r="M396">
        <v>93</v>
      </c>
      <c r="N396">
        <v>28</v>
      </c>
      <c r="O396">
        <v>37</v>
      </c>
      <c r="P396">
        <v>32</v>
      </c>
      <c r="Q396">
        <v>9</v>
      </c>
      <c r="R396">
        <v>4</v>
      </c>
      <c r="S396">
        <v>16</v>
      </c>
      <c r="T396">
        <v>28</v>
      </c>
      <c r="U396">
        <v>7</v>
      </c>
      <c r="V396">
        <v>40</v>
      </c>
      <c r="W396" s="44">
        <f t="shared" si="48"/>
        <v>186</v>
      </c>
      <c r="X396" s="44">
        <f>IFERROR(VLOOKUP(A396,JR1GOA!A:I,9,FALSE),0)</f>
        <v>4</v>
      </c>
      <c r="Y396" s="44">
        <f>IFERROR(VLOOKUP(A396,JR1GOA!A:J,10,FALSE),0)</f>
        <v>0</v>
      </c>
      <c r="Z396" s="46">
        <f t="shared" si="49"/>
        <v>182</v>
      </c>
      <c r="AA396" s="49">
        <f>_xlfn.IFNA(VLOOKUP(F396,Preisliste!C$1:O$2687,13,FALSE),"fehlt in Preisliste")</f>
        <v>3950</v>
      </c>
      <c r="AB396" s="50">
        <f t="shared" si="50"/>
        <v>21.703296703296704</v>
      </c>
      <c r="AD396" s="51">
        <f t="shared" si="54"/>
        <v>146054</v>
      </c>
      <c r="AE396" s="51">
        <f t="shared" si="51"/>
        <v>6327.2999999999993</v>
      </c>
      <c r="AF396" s="52">
        <f t="shared" si="55"/>
        <v>795308</v>
      </c>
      <c r="AG396" s="53">
        <f t="shared" si="52"/>
        <v>37963.799999999996</v>
      </c>
      <c r="AH396" s="53">
        <f t="shared" si="53"/>
        <v>833271.8</v>
      </c>
    </row>
    <row r="397" spans="1:34" x14ac:dyDescent="0.25">
      <c r="A397" t="s">
        <v>4842</v>
      </c>
      <c r="B397" t="s">
        <v>6564</v>
      </c>
      <c r="C397" t="s">
        <v>6562</v>
      </c>
      <c r="D397" t="s">
        <v>6567</v>
      </c>
      <c r="E397" t="s">
        <v>7528</v>
      </c>
      <c r="F397" t="s">
        <v>4841</v>
      </c>
      <c r="H397">
        <v>87</v>
      </c>
      <c r="I397">
        <v>53</v>
      </c>
      <c r="J397">
        <v>34</v>
      </c>
      <c r="K397">
        <v>14</v>
      </c>
      <c r="L397">
        <v>5</v>
      </c>
      <c r="M397">
        <v>4</v>
      </c>
      <c r="N397">
        <v>3</v>
      </c>
      <c r="O397">
        <v>0</v>
      </c>
      <c r="P397">
        <v>10</v>
      </c>
      <c r="Q397">
        <v>16</v>
      </c>
      <c r="R397">
        <v>4</v>
      </c>
      <c r="S397">
        <v>9</v>
      </c>
      <c r="T397">
        <v>0</v>
      </c>
      <c r="U397">
        <v>9</v>
      </c>
      <c r="V397">
        <v>1</v>
      </c>
      <c r="W397" s="44">
        <f t="shared" si="48"/>
        <v>53</v>
      </c>
      <c r="X397" s="44">
        <f>IFERROR(VLOOKUP(A397,JR1GOA!A:I,9,FALSE),0)</f>
        <v>1</v>
      </c>
      <c r="Y397" s="44">
        <f>IFERROR(VLOOKUP(A397,JR1GOA!A:J,10,FALSE),0)</f>
        <v>0</v>
      </c>
      <c r="Z397" s="46">
        <f t="shared" si="49"/>
        <v>52</v>
      </c>
      <c r="AA397" s="49">
        <f>_xlfn.IFNA(VLOOKUP(F397,Preisliste!C$1:O$2687,13,FALSE),"fehlt in Preisliste")</f>
        <v>1137</v>
      </c>
      <c r="AB397" s="50">
        <f t="shared" si="50"/>
        <v>21.865384615384617</v>
      </c>
      <c r="AD397" s="51">
        <f t="shared" si="54"/>
        <v>146106</v>
      </c>
      <c r="AE397" s="51">
        <f t="shared" si="51"/>
        <v>6319.5</v>
      </c>
      <c r="AF397" s="52">
        <f t="shared" si="55"/>
        <v>796445</v>
      </c>
      <c r="AG397" s="53">
        <f t="shared" si="52"/>
        <v>37917</v>
      </c>
      <c r="AH397" s="53">
        <f t="shared" si="53"/>
        <v>834362</v>
      </c>
    </row>
    <row r="398" spans="1:34" x14ac:dyDescent="0.25">
      <c r="A398" t="s">
        <v>5141</v>
      </c>
      <c r="B398" t="s">
        <v>6564</v>
      </c>
      <c r="C398" t="s">
        <v>6562</v>
      </c>
      <c r="D398" t="s">
        <v>6567</v>
      </c>
      <c r="E398" t="s">
        <v>7211</v>
      </c>
      <c r="F398" t="s">
        <v>5140</v>
      </c>
      <c r="H398">
        <v>76</v>
      </c>
      <c r="I398">
        <v>28</v>
      </c>
      <c r="J398">
        <v>47</v>
      </c>
      <c r="K398">
        <v>1</v>
      </c>
      <c r="L398">
        <v>1</v>
      </c>
      <c r="M398">
        <v>1</v>
      </c>
      <c r="N398">
        <v>18</v>
      </c>
      <c r="O398">
        <v>2</v>
      </c>
      <c r="P398">
        <v>5</v>
      </c>
      <c r="Q398">
        <v>6</v>
      </c>
      <c r="R398">
        <v>3</v>
      </c>
      <c r="S398">
        <v>6</v>
      </c>
      <c r="T398">
        <v>3</v>
      </c>
      <c r="U398">
        <v>1</v>
      </c>
      <c r="V398">
        <v>1</v>
      </c>
      <c r="W398" s="44">
        <f t="shared" si="48"/>
        <v>47</v>
      </c>
      <c r="X398" s="44">
        <f>IFERROR(VLOOKUP(A398,JR1GOA!A:I,9,FALSE),0)</f>
        <v>9</v>
      </c>
      <c r="Y398" s="44">
        <f>IFERROR(VLOOKUP(A398,JR1GOA!A:J,10,FALSE),0)</f>
        <v>3</v>
      </c>
      <c r="Z398" s="46">
        <f t="shared" si="49"/>
        <v>38</v>
      </c>
      <c r="AA398" s="49">
        <f>_xlfn.IFNA(VLOOKUP(F398,Preisliste!C$1:O$2687,13,FALSE),"fehlt in Preisliste")</f>
        <v>838</v>
      </c>
      <c r="AB398" s="50">
        <f t="shared" si="50"/>
        <v>22.05263157894737</v>
      </c>
      <c r="AD398" s="51">
        <f t="shared" si="54"/>
        <v>146144</v>
      </c>
      <c r="AE398" s="51">
        <f t="shared" si="51"/>
        <v>6313.7999999999993</v>
      </c>
      <c r="AF398" s="52">
        <f t="shared" si="55"/>
        <v>797283</v>
      </c>
      <c r="AG398" s="53">
        <f t="shared" si="52"/>
        <v>37882.799999999996</v>
      </c>
      <c r="AH398" s="53">
        <f t="shared" si="53"/>
        <v>835165.8</v>
      </c>
    </row>
    <row r="399" spans="1:34" x14ac:dyDescent="0.25">
      <c r="A399" t="s">
        <v>3029</v>
      </c>
      <c r="B399" t="s">
        <v>6564</v>
      </c>
      <c r="C399" t="s">
        <v>6562</v>
      </c>
      <c r="D399" t="s">
        <v>6567</v>
      </c>
      <c r="E399" t="s">
        <v>9262</v>
      </c>
      <c r="F399" t="s">
        <v>3028</v>
      </c>
      <c r="H399">
        <v>79</v>
      </c>
      <c r="I399">
        <v>56</v>
      </c>
      <c r="J399">
        <v>23</v>
      </c>
      <c r="K399">
        <v>1</v>
      </c>
      <c r="L399">
        <v>6</v>
      </c>
      <c r="M399">
        <v>18</v>
      </c>
      <c r="N399">
        <v>6</v>
      </c>
      <c r="O399">
        <v>1</v>
      </c>
      <c r="P399">
        <v>1</v>
      </c>
      <c r="Q399">
        <v>2</v>
      </c>
      <c r="R399">
        <v>54</v>
      </c>
      <c r="S399">
        <v>1</v>
      </c>
      <c r="T399">
        <v>0</v>
      </c>
      <c r="U399">
        <v>2</v>
      </c>
      <c r="V399">
        <v>1</v>
      </c>
      <c r="W399" s="44">
        <f t="shared" si="48"/>
        <v>56</v>
      </c>
      <c r="X399" s="44">
        <f>IFERROR(VLOOKUP(A399,JR1GOA!A:I,9,FALSE),0)</f>
        <v>0</v>
      </c>
      <c r="Y399" s="44">
        <f>IFERROR(VLOOKUP(A399,JR1GOA!A:J,10,FALSE),0)</f>
        <v>0</v>
      </c>
      <c r="Z399" s="46">
        <f t="shared" si="49"/>
        <v>56</v>
      </c>
      <c r="AA399" s="49">
        <f>_xlfn.IFNA(VLOOKUP(F399,Preisliste!C$1:O$2687,13,FALSE),"fehlt in Preisliste")</f>
        <v>1235</v>
      </c>
      <c r="AB399" s="50">
        <f t="shared" si="50"/>
        <v>22.053571428571427</v>
      </c>
      <c r="AD399" s="51">
        <f t="shared" si="54"/>
        <v>146200</v>
      </c>
      <c r="AE399" s="51">
        <f t="shared" si="51"/>
        <v>6305.3999999999978</v>
      </c>
      <c r="AF399" s="52">
        <f t="shared" si="55"/>
        <v>798518</v>
      </c>
      <c r="AG399" s="53">
        <f t="shared" si="52"/>
        <v>37832.399999999987</v>
      </c>
      <c r="AH399" s="53">
        <f t="shared" si="53"/>
        <v>836350.4</v>
      </c>
    </row>
    <row r="400" spans="1:34" x14ac:dyDescent="0.25">
      <c r="A400" t="s">
        <v>2929</v>
      </c>
      <c r="B400" t="s">
        <v>6564</v>
      </c>
      <c r="C400" t="s">
        <v>6562</v>
      </c>
      <c r="D400" t="s">
        <v>6567</v>
      </c>
      <c r="E400" t="s">
        <v>7157</v>
      </c>
      <c r="F400" t="s">
        <v>2928</v>
      </c>
      <c r="H400">
        <v>206</v>
      </c>
      <c r="I400">
        <v>121</v>
      </c>
      <c r="J400">
        <v>84</v>
      </c>
      <c r="K400">
        <v>1</v>
      </c>
      <c r="L400">
        <v>6</v>
      </c>
      <c r="M400">
        <v>24</v>
      </c>
      <c r="N400">
        <v>1</v>
      </c>
      <c r="O400">
        <v>32</v>
      </c>
      <c r="P400">
        <v>1</v>
      </c>
      <c r="Q400">
        <v>9</v>
      </c>
      <c r="R400">
        <v>83</v>
      </c>
      <c r="S400">
        <v>8</v>
      </c>
      <c r="T400">
        <v>16</v>
      </c>
      <c r="U400">
        <v>33</v>
      </c>
      <c r="V400">
        <v>10</v>
      </c>
      <c r="W400" s="44">
        <f t="shared" si="48"/>
        <v>121</v>
      </c>
      <c r="X400" s="44">
        <f>IFERROR(VLOOKUP(A400,JR1GOA!A:I,9,FALSE),0)</f>
        <v>0</v>
      </c>
      <c r="Y400" s="44">
        <f>IFERROR(VLOOKUP(A400,JR1GOA!A:J,10,FALSE),0)</f>
        <v>0</v>
      </c>
      <c r="Z400" s="46">
        <f t="shared" si="49"/>
        <v>121</v>
      </c>
      <c r="AA400" s="49">
        <f>_xlfn.IFNA(VLOOKUP(F400,Preisliste!C$1:O$2687,13,FALSE),"fehlt in Preisliste")</f>
        <v>2675</v>
      </c>
      <c r="AB400" s="50">
        <f t="shared" si="50"/>
        <v>22.107438016528924</v>
      </c>
      <c r="AD400" s="51">
        <f t="shared" si="54"/>
        <v>146321</v>
      </c>
      <c r="AE400" s="51">
        <f t="shared" si="51"/>
        <v>6287.25</v>
      </c>
      <c r="AF400" s="52">
        <f t="shared" si="55"/>
        <v>801193</v>
      </c>
      <c r="AG400" s="53">
        <f t="shared" si="52"/>
        <v>37723.5</v>
      </c>
      <c r="AH400" s="53">
        <f t="shared" si="53"/>
        <v>838916.5</v>
      </c>
    </row>
    <row r="401" spans="1:34" x14ac:dyDescent="0.25">
      <c r="A401" t="s">
        <v>5361</v>
      </c>
      <c r="B401" t="s">
        <v>6564</v>
      </c>
      <c r="C401" t="s">
        <v>6562</v>
      </c>
      <c r="D401" t="s">
        <v>6567</v>
      </c>
      <c r="E401" t="s">
        <v>7305</v>
      </c>
      <c r="F401" t="s">
        <v>5360</v>
      </c>
      <c r="H401">
        <v>87</v>
      </c>
      <c r="I401">
        <v>0</v>
      </c>
      <c r="J401">
        <v>87</v>
      </c>
      <c r="K401">
        <v>48</v>
      </c>
      <c r="L401">
        <v>0</v>
      </c>
      <c r="M401">
        <v>4</v>
      </c>
      <c r="N401">
        <v>1</v>
      </c>
      <c r="O401">
        <v>4</v>
      </c>
      <c r="P401">
        <v>16</v>
      </c>
      <c r="Q401">
        <v>2</v>
      </c>
      <c r="R401">
        <v>0</v>
      </c>
      <c r="S401">
        <v>1</v>
      </c>
      <c r="T401">
        <v>1</v>
      </c>
      <c r="U401">
        <v>5</v>
      </c>
      <c r="V401">
        <v>7</v>
      </c>
      <c r="W401" s="44">
        <f t="shared" si="48"/>
        <v>87</v>
      </c>
      <c r="X401" s="44">
        <f>IFERROR(VLOOKUP(A401,JR1GOA!A:I,9,FALSE),0)</f>
        <v>0</v>
      </c>
      <c r="Y401" s="44">
        <f>IFERROR(VLOOKUP(A401,JR1GOA!A:J,10,FALSE),0)</f>
        <v>0</v>
      </c>
      <c r="Z401" s="46">
        <f t="shared" si="49"/>
        <v>87</v>
      </c>
      <c r="AA401" s="49">
        <f>_xlfn.IFNA(VLOOKUP(F401,Preisliste!C$1:O$2687,13,FALSE),"fehlt in Preisliste")</f>
        <v>1938</v>
      </c>
      <c r="AB401" s="50">
        <f t="shared" si="50"/>
        <v>22.275862068965516</v>
      </c>
      <c r="AD401" s="51">
        <f t="shared" si="54"/>
        <v>146408</v>
      </c>
      <c r="AE401" s="51">
        <f t="shared" si="51"/>
        <v>6274.1999999999971</v>
      </c>
      <c r="AF401" s="52">
        <f t="shared" si="55"/>
        <v>803131</v>
      </c>
      <c r="AG401" s="53">
        <f t="shared" si="52"/>
        <v>37645.199999999983</v>
      </c>
      <c r="AH401" s="53">
        <f t="shared" si="53"/>
        <v>840776.2</v>
      </c>
    </row>
    <row r="402" spans="1:34" x14ac:dyDescent="0.25">
      <c r="A402" t="s">
        <v>6503</v>
      </c>
      <c r="B402" t="s">
        <v>6564</v>
      </c>
      <c r="C402" t="s">
        <v>6562</v>
      </c>
      <c r="D402" t="s">
        <v>6567</v>
      </c>
      <c r="E402" t="s">
        <v>7665</v>
      </c>
      <c r="F402" t="s">
        <v>6502</v>
      </c>
      <c r="H402">
        <v>77</v>
      </c>
      <c r="I402">
        <v>34</v>
      </c>
      <c r="J402">
        <v>43</v>
      </c>
      <c r="K402">
        <v>1</v>
      </c>
      <c r="L402">
        <v>3</v>
      </c>
      <c r="M402">
        <v>0</v>
      </c>
      <c r="N402">
        <v>10</v>
      </c>
      <c r="O402">
        <v>1</v>
      </c>
      <c r="P402">
        <v>0</v>
      </c>
      <c r="Q402">
        <v>0</v>
      </c>
      <c r="R402">
        <v>7</v>
      </c>
      <c r="S402">
        <v>12</v>
      </c>
      <c r="T402">
        <v>7</v>
      </c>
      <c r="U402">
        <v>6</v>
      </c>
      <c r="V402">
        <v>2</v>
      </c>
      <c r="W402" s="44">
        <f t="shared" si="48"/>
        <v>43</v>
      </c>
      <c r="X402" s="44">
        <f>IFERROR(VLOOKUP(A402,JR1GOA!A:I,9,FALSE),0)</f>
        <v>0</v>
      </c>
      <c r="Y402" s="44">
        <f>IFERROR(VLOOKUP(A402,JR1GOA!A:J,10,FALSE),0)</f>
        <v>0</v>
      </c>
      <c r="Z402" s="46">
        <f t="shared" si="49"/>
        <v>43</v>
      </c>
      <c r="AA402" s="49">
        <f>_xlfn.IFNA(VLOOKUP(F402,Preisliste!C$1:O$2687,13,FALSE),"fehlt in Preisliste")</f>
        <v>958</v>
      </c>
      <c r="AB402" s="50">
        <f t="shared" si="50"/>
        <v>22.279069767441861</v>
      </c>
      <c r="AD402" s="51">
        <f t="shared" si="54"/>
        <v>146451</v>
      </c>
      <c r="AE402" s="51">
        <f t="shared" si="51"/>
        <v>6267.75</v>
      </c>
      <c r="AF402" s="52">
        <f t="shared" si="55"/>
        <v>804089</v>
      </c>
      <c r="AG402" s="53">
        <f t="shared" si="52"/>
        <v>37606.5</v>
      </c>
      <c r="AH402" s="53">
        <f t="shared" si="53"/>
        <v>841695.5</v>
      </c>
    </row>
    <row r="403" spans="1:34" x14ac:dyDescent="0.25">
      <c r="A403" t="s">
        <v>7557</v>
      </c>
      <c r="B403" t="s">
        <v>6564</v>
      </c>
      <c r="C403" t="s">
        <v>6562</v>
      </c>
      <c r="D403" t="s">
        <v>6567</v>
      </c>
      <c r="E403" t="s">
        <v>7558</v>
      </c>
      <c r="F403" t="s">
        <v>4735</v>
      </c>
      <c r="H403">
        <v>53</v>
      </c>
      <c r="I403">
        <v>53</v>
      </c>
      <c r="J403">
        <v>0</v>
      </c>
      <c r="K403">
        <v>0</v>
      </c>
      <c r="L403">
        <v>0</v>
      </c>
      <c r="M403">
        <v>0</v>
      </c>
      <c r="N403">
        <v>0</v>
      </c>
      <c r="O403">
        <v>2</v>
      </c>
      <c r="P403">
        <v>0</v>
      </c>
      <c r="Q403">
        <v>0</v>
      </c>
      <c r="R403">
        <v>0</v>
      </c>
      <c r="S403">
        <v>0</v>
      </c>
      <c r="T403">
        <v>65</v>
      </c>
      <c r="U403">
        <v>0</v>
      </c>
      <c r="V403">
        <v>0</v>
      </c>
      <c r="W403" s="44">
        <f t="shared" si="48"/>
        <v>53</v>
      </c>
      <c r="X403" s="44">
        <f>IFERROR(VLOOKUP(A403,JR1GOA!A:I,9,FALSE),0)</f>
        <v>0</v>
      </c>
      <c r="Y403" s="44">
        <f>IFERROR(VLOOKUP(A403,JR1GOA!A:J,10,FALSE),0)</f>
        <v>0</v>
      </c>
      <c r="Z403" s="46">
        <f t="shared" si="49"/>
        <v>53</v>
      </c>
      <c r="AA403" s="49">
        <f>_xlfn.IFNA(VLOOKUP(F403,Preisliste!C$1:O$2687,13,FALSE),"fehlt in Preisliste")</f>
        <v>1182</v>
      </c>
      <c r="AB403" s="50">
        <f t="shared" si="50"/>
        <v>22.30188679245283</v>
      </c>
      <c r="AD403" s="51">
        <f t="shared" si="54"/>
        <v>146504</v>
      </c>
      <c r="AE403" s="51">
        <f t="shared" si="51"/>
        <v>6259.7999999999993</v>
      </c>
      <c r="AF403" s="52">
        <f t="shared" si="55"/>
        <v>805271</v>
      </c>
      <c r="AG403" s="53">
        <f t="shared" si="52"/>
        <v>37558.799999999996</v>
      </c>
      <c r="AH403" s="53">
        <f t="shared" si="53"/>
        <v>842829.8</v>
      </c>
    </row>
    <row r="404" spans="1:34" x14ac:dyDescent="0.25">
      <c r="A404" t="s">
        <v>9092</v>
      </c>
      <c r="B404" t="s">
        <v>6564</v>
      </c>
      <c r="C404" t="s">
        <v>6562</v>
      </c>
      <c r="D404" t="s">
        <v>6567</v>
      </c>
      <c r="E404" t="s">
        <v>9093</v>
      </c>
      <c r="F404" t="s">
        <v>204</v>
      </c>
      <c r="H404">
        <v>14</v>
      </c>
      <c r="I404">
        <v>0</v>
      </c>
      <c r="J404">
        <v>14</v>
      </c>
      <c r="K404">
        <v>0</v>
      </c>
      <c r="L404">
        <v>2</v>
      </c>
      <c r="M404">
        <v>0</v>
      </c>
      <c r="N404">
        <v>1</v>
      </c>
      <c r="O404">
        <v>1</v>
      </c>
      <c r="P404">
        <v>0</v>
      </c>
      <c r="Q404">
        <v>0</v>
      </c>
      <c r="R404">
        <v>0</v>
      </c>
      <c r="S404">
        <v>0</v>
      </c>
      <c r="T404">
        <v>0</v>
      </c>
      <c r="U404">
        <v>0</v>
      </c>
      <c r="V404">
        <v>0</v>
      </c>
      <c r="W404" s="44">
        <f t="shared" si="48"/>
        <v>14</v>
      </c>
      <c r="X404" s="44">
        <f>IFERROR(VLOOKUP(A404,JR1GOA!A:I,9,FALSE),0)</f>
        <v>0</v>
      </c>
      <c r="Y404" s="44">
        <f>IFERROR(VLOOKUP(A404,JR1GOA!A:J,10,FALSE),0)</f>
        <v>0</v>
      </c>
      <c r="Z404" s="46">
        <f t="shared" si="49"/>
        <v>14</v>
      </c>
      <c r="AA404" s="49">
        <f>_xlfn.IFNA(VLOOKUP(F404,Preisliste!C$1:O$2687,13,FALSE),"fehlt in Preisliste")</f>
        <v>313</v>
      </c>
      <c r="AB404" s="50">
        <f t="shared" si="50"/>
        <v>22.357142857142858</v>
      </c>
      <c r="AD404" s="51">
        <f t="shared" si="54"/>
        <v>146518</v>
      </c>
      <c r="AE404" s="51">
        <f t="shared" si="51"/>
        <v>6257.6999999999971</v>
      </c>
      <c r="AF404" s="52">
        <f t="shared" si="55"/>
        <v>805584</v>
      </c>
      <c r="AG404" s="53">
        <f t="shared" si="52"/>
        <v>37546.199999999983</v>
      </c>
      <c r="AH404" s="53">
        <f t="shared" si="53"/>
        <v>843130.2</v>
      </c>
    </row>
    <row r="405" spans="1:34" x14ac:dyDescent="0.25">
      <c r="A405" t="s">
        <v>4650</v>
      </c>
      <c r="B405" t="s">
        <v>6564</v>
      </c>
      <c r="C405" t="s">
        <v>6562</v>
      </c>
      <c r="D405" t="s">
        <v>6567</v>
      </c>
      <c r="E405" t="s">
        <v>7054</v>
      </c>
      <c r="F405" t="s">
        <v>4649</v>
      </c>
      <c r="G405" t="s">
        <v>7055</v>
      </c>
      <c r="H405">
        <v>217</v>
      </c>
      <c r="I405">
        <v>117</v>
      </c>
      <c r="J405">
        <v>99</v>
      </c>
      <c r="K405">
        <v>5</v>
      </c>
      <c r="L405">
        <v>8</v>
      </c>
      <c r="M405">
        <v>51</v>
      </c>
      <c r="N405">
        <v>14</v>
      </c>
      <c r="O405">
        <v>14</v>
      </c>
      <c r="P405">
        <v>3</v>
      </c>
      <c r="Q405">
        <v>39</v>
      </c>
      <c r="R405">
        <v>40</v>
      </c>
      <c r="S405">
        <v>0</v>
      </c>
      <c r="T405">
        <v>17</v>
      </c>
      <c r="U405">
        <v>33</v>
      </c>
      <c r="V405">
        <v>2</v>
      </c>
      <c r="W405" s="44">
        <f t="shared" si="48"/>
        <v>117</v>
      </c>
      <c r="X405" s="44">
        <f>IFERROR(VLOOKUP(A405,JR1GOA!A:I,9,FALSE),0)</f>
        <v>6</v>
      </c>
      <c r="Y405" s="44">
        <f>IFERROR(VLOOKUP(A405,JR1GOA!A:J,10,FALSE),0)</f>
        <v>2</v>
      </c>
      <c r="Z405" s="46">
        <f t="shared" si="49"/>
        <v>111</v>
      </c>
      <c r="AA405" s="49">
        <f>_xlfn.IFNA(VLOOKUP(F405,Preisliste!C$1:O$2687,13,FALSE),"fehlt in Preisliste")</f>
        <v>2507</v>
      </c>
      <c r="AB405" s="50">
        <f t="shared" si="50"/>
        <v>22.585585585585587</v>
      </c>
      <c r="AD405" s="51">
        <f t="shared" si="54"/>
        <v>146629</v>
      </c>
      <c r="AE405" s="51">
        <f t="shared" si="51"/>
        <v>6241.0499999999993</v>
      </c>
      <c r="AF405" s="52">
        <f t="shared" si="55"/>
        <v>808091</v>
      </c>
      <c r="AG405" s="53">
        <f t="shared" si="52"/>
        <v>37446.299999999996</v>
      </c>
      <c r="AH405" s="53">
        <f t="shared" si="53"/>
        <v>845537.3</v>
      </c>
    </row>
    <row r="406" spans="1:34" x14ac:dyDescent="0.25">
      <c r="A406" t="s">
        <v>5900</v>
      </c>
      <c r="B406" t="s">
        <v>6564</v>
      </c>
      <c r="C406" t="s">
        <v>6562</v>
      </c>
      <c r="D406" t="s">
        <v>6567</v>
      </c>
      <c r="E406" t="s">
        <v>8137</v>
      </c>
      <c r="F406" t="s">
        <v>5899</v>
      </c>
      <c r="H406">
        <v>27</v>
      </c>
      <c r="I406">
        <v>18</v>
      </c>
      <c r="J406">
        <v>7</v>
      </c>
      <c r="K406">
        <v>1</v>
      </c>
      <c r="L406">
        <v>0</v>
      </c>
      <c r="M406">
        <v>1</v>
      </c>
      <c r="N406">
        <v>2</v>
      </c>
      <c r="O406">
        <v>0</v>
      </c>
      <c r="P406">
        <v>9</v>
      </c>
      <c r="Q406">
        <v>0</v>
      </c>
      <c r="R406">
        <v>0</v>
      </c>
      <c r="S406">
        <v>6</v>
      </c>
      <c r="T406">
        <v>0</v>
      </c>
      <c r="U406">
        <v>2</v>
      </c>
      <c r="V406">
        <v>0</v>
      </c>
      <c r="W406" s="44">
        <f t="shared" si="48"/>
        <v>18</v>
      </c>
      <c r="X406" s="44">
        <f>IFERROR(VLOOKUP(A406,JR1GOA!A:I,9,FALSE),0)</f>
        <v>0</v>
      </c>
      <c r="Y406" s="44">
        <f>IFERROR(VLOOKUP(A406,JR1GOA!A:J,10,FALSE),0)</f>
        <v>0</v>
      </c>
      <c r="Z406" s="46">
        <f t="shared" si="49"/>
        <v>18</v>
      </c>
      <c r="AA406" s="49">
        <f>_xlfn.IFNA(VLOOKUP(F406,Preisliste!C$1:O$2687,13,FALSE),"fehlt in Preisliste")</f>
        <v>408</v>
      </c>
      <c r="AB406" s="50">
        <f t="shared" si="50"/>
        <v>22.666666666666668</v>
      </c>
      <c r="AD406" s="51">
        <f t="shared" si="54"/>
        <v>146647</v>
      </c>
      <c r="AE406" s="51">
        <f t="shared" si="51"/>
        <v>6238.3499999999985</v>
      </c>
      <c r="AF406" s="52">
        <f t="shared" si="55"/>
        <v>808499</v>
      </c>
      <c r="AG406" s="53">
        <f t="shared" si="52"/>
        <v>37430.099999999991</v>
      </c>
      <c r="AH406" s="53">
        <f t="shared" si="53"/>
        <v>845929.1</v>
      </c>
    </row>
    <row r="407" spans="1:34" x14ac:dyDescent="0.25">
      <c r="A407" t="s">
        <v>961</v>
      </c>
      <c r="B407" t="s">
        <v>6564</v>
      </c>
      <c r="C407" t="s">
        <v>6562</v>
      </c>
      <c r="D407" t="s">
        <v>6567</v>
      </c>
      <c r="E407" t="s">
        <v>7212</v>
      </c>
      <c r="F407" t="s">
        <v>960</v>
      </c>
      <c r="G407" t="s">
        <v>7213</v>
      </c>
      <c r="H407">
        <v>121</v>
      </c>
      <c r="I407">
        <v>114</v>
      </c>
      <c r="J407">
        <v>7</v>
      </c>
      <c r="K407">
        <v>4</v>
      </c>
      <c r="L407">
        <v>1</v>
      </c>
      <c r="M407">
        <v>2</v>
      </c>
      <c r="N407">
        <v>0</v>
      </c>
      <c r="O407">
        <v>0</v>
      </c>
      <c r="P407">
        <v>3</v>
      </c>
      <c r="Q407">
        <v>16</v>
      </c>
      <c r="R407">
        <v>47</v>
      </c>
      <c r="S407">
        <v>0</v>
      </c>
      <c r="T407">
        <v>0</v>
      </c>
      <c r="U407">
        <v>0</v>
      </c>
      <c r="V407">
        <v>0</v>
      </c>
      <c r="W407" s="44">
        <f t="shared" si="48"/>
        <v>114</v>
      </c>
      <c r="X407" s="44">
        <f>IFERROR(VLOOKUP(A407,JR1GOA!A:I,9,FALSE),0)</f>
        <v>11</v>
      </c>
      <c r="Y407" s="44">
        <f>IFERROR(VLOOKUP(A407,JR1GOA!A:J,10,FALSE),0)</f>
        <v>4</v>
      </c>
      <c r="Z407" s="46">
        <f t="shared" si="49"/>
        <v>103</v>
      </c>
      <c r="AA407" s="49">
        <f>_xlfn.IFNA(VLOOKUP(F407,Preisliste!C$1:O$2687,13,FALSE),"fehlt in Preisliste")</f>
        <v>2337</v>
      </c>
      <c r="AB407" s="50">
        <f t="shared" si="50"/>
        <v>22.689320388349515</v>
      </c>
      <c r="AD407" s="51">
        <f t="shared" si="54"/>
        <v>146750</v>
      </c>
      <c r="AE407" s="51">
        <f t="shared" si="51"/>
        <v>6222.8999999999978</v>
      </c>
      <c r="AF407" s="52">
        <f t="shared" si="55"/>
        <v>810836</v>
      </c>
      <c r="AG407" s="53">
        <f t="shared" si="52"/>
        <v>37337.399999999987</v>
      </c>
      <c r="AH407" s="53">
        <f t="shared" si="53"/>
        <v>848173.4</v>
      </c>
    </row>
    <row r="408" spans="1:34" x14ac:dyDescent="0.25">
      <c r="A408" t="s">
        <v>4659</v>
      </c>
      <c r="B408" t="s">
        <v>6564</v>
      </c>
      <c r="C408" t="s">
        <v>6562</v>
      </c>
      <c r="D408" t="s">
        <v>6567</v>
      </c>
      <c r="E408" t="s">
        <v>7005</v>
      </c>
      <c r="F408" t="s">
        <v>4658</v>
      </c>
      <c r="G408" t="s">
        <v>7006</v>
      </c>
      <c r="H408">
        <v>328</v>
      </c>
      <c r="I408">
        <v>195</v>
      </c>
      <c r="J408">
        <v>132</v>
      </c>
      <c r="K408">
        <v>41</v>
      </c>
      <c r="L408">
        <v>4</v>
      </c>
      <c r="M408">
        <v>10</v>
      </c>
      <c r="N408">
        <v>9</v>
      </c>
      <c r="O408">
        <v>174</v>
      </c>
      <c r="P408">
        <v>8</v>
      </c>
      <c r="Q408">
        <v>8</v>
      </c>
      <c r="R408">
        <v>10</v>
      </c>
      <c r="S408">
        <v>51</v>
      </c>
      <c r="T408">
        <v>102</v>
      </c>
      <c r="U408">
        <v>4</v>
      </c>
      <c r="V408">
        <v>21</v>
      </c>
      <c r="W408" s="44">
        <f t="shared" si="48"/>
        <v>195</v>
      </c>
      <c r="X408" s="44">
        <f>IFERROR(VLOOKUP(A408,JR1GOA!A:I,9,FALSE),0)</f>
        <v>6</v>
      </c>
      <c r="Y408" s="44">
        <f>IFERROR(VLOOKUP(A408,JR1GOA!A:J,10,FALSE),0)</f>
        <v>6</v>
      </c>
      <c r="Z408" s="46">
        <f t="shared" si="49"/>
        <v>189</v>
      </c>
      <c r="AA408" s="49">
        <f>_xlfn.IFNA(VLOOKUP(F408,Preisliste!C$1:O$2687,13,FALSE),"fehlt in Preisliste")</f>
        <v>4294</v>
      </c>
      <c r="AB408" s="50">
        <f t="shared" si="50"/>
        <v>22.719576719576718</v>
      </c>
      <c r="AD408" s="51">
        <f t="shared" si="54"/>
        <v>146939</v>
      </c>
      <c r="AE408" s="51">
        <f t="shared" si="51"/>
        <v>6194.5499999999993</v>
      </c>
      <c r="AF408" s="52">
        <f t="shared" si="55"/>
        <v>815130</v>
      </c>
      <c r="AG408" s="53">
        <f t="shared" si="52"/>
        <v>37167.299999999996</v>
      </c>
      <c r="AH408" s="53">
        <f t="shared" si="53"/>
        <v>852297.3</v>
      </c>
    </row>
    <row r="409" spans="1:34" x14ac:dyDescent="0.25">
      <c r="A409" t="s">
        <v>2646</v>
      </c>
      <c r="B409" t="s">
        <v>6564</v>
      </c>
      <c r="C409" t="s">
        <v>6562</v>
      </c>
      <c r="D409" t="s">
        <v>6567</v>
      </c>
      <c r="E409" t="s">
        <v>7998</v>
      </c>
      <c r="F409" t="s">
        <v>2645</v>
      </c>
      <c r="G409" t="s">
        <v>7999</v>
      </c>
      <c r="H409">
        <v>30</v>
      </c>
      <c r="I409">
        <v>29</v>
      </c>
      <c r="J409">
        <v>1</v>
      </c>
      <c r="K409">
        <v>2</v>
      </c>
      <c r="L409">
        <v>0</v>
      </c>
      <c r="M409">
        <v>0</v>
      </c>
      <c r="N409">
        <v>0</v>
      </c>
      <c r="O409">
        <v>0</v>
      </c>
      <c r="P409">
        <v>30</v>
      </c>
      <c r="Q409">
        <v>0</v>
      </c>
      <c r="R409">
        <v>0</v>
      </c>
      <c r="S409">
        <v>0</v>
      </c>
      <c r="T409">
        <v>0</v>
      </c>
      <c r="U409">
        <v>0</v>
      </c>
      <c r="V409">
        <v>0</v>
      </c>
      <c r="W409" s="44">
        <f t="shared" si="48"/>
        <v>29</v>
      </c>
      <c r="X409" s="44">
        <f>IFERROR(VLOOKUP(A409,JR1GOA!A:I,9,FALSE),0)</f>
        <v>0</v>
      </c>
      <c r="Y409" s="44">
        <f>IFERROR(VLOOKUP(A409,JR1GOA!A:J,10,FALSE),0)</f>
        <v>0</v>
      </c>
      <c r="Z409" s="46">
        <f t="shared" si="49"/>
        <v>29</v>
      </c>
      <c r="AA409" s="49">
        <f>_xlfn.IFNA(VLOOKUP(F409,Preisliste!C$1:O$2687,13,FALSE),"fehlt in Preisliste")</f>
        <v>659</v>
      </c>
      <c r="AB409" s="50">
        <f t="shared" si="50"/>
        <v>22.724137931034484</v>
      </c>
      <c r="AD409" s="51">
        <f t="shared" si="54"/>
        <v>146968</v>
      </c>
      <c r="AE409" s="51">
        <f t="shared" si="51"/>
        <v>6190.1999999999971</v>
      </c>
      <c r="AF409" s="52">
        <f t="shared" si="55"/>
        <v>815789</v>
      </c>
      <c r="AG409" s="53">
        <f t="shared" si="52"/>
        <v>37141.199999999983</v>
      </c>
      <c r="AH409" s="53">
        <f t="shared" si="53"/>
        <v>852930.2</v>
      </c>
    </row>
    <row r="410" spans="1:34" x14ac:dyDescent="0.25">
      <c r="A410" t="s">
        <v>2685</v>
      </c>
      <c r="B410" t="s">
        <v>6564</v>
      </c>
      <c r="C410" t="s">
        <v>6562</v>
      </c>
      <c r="D410" t="s">
        <v>6567</v>
      </c>
      <c r="E410" t="s">
        <v>2685</v>
      </c>
      <c r="F410" t="s">
        <v>2684</v>
      </c>
      <c r="G410" t="s">
        <v>9443</v>
      </c>
      <c r="H410">
        <v>67</v>
      </c>
      <c r="I410">
        <v>49</v>
      </c>
      <c r="J410">
        <v>17</v>
      </c>
      <c r="K410">
        <v>4</v>
      </c>
      <c r="L410">
        <v>8</v>
      </c>
      <c r="M410">
        <v>2</v>
      </c>
      <c r="N410">
        <v>3</v>
      </c>
      <c r="O410">
        <v>3</v>
      </c>
      <c r="P410">
        <v>11</v>
      </c>
      <c r="Q410">
        <v>5</v>
      </c>
      <c r="R410">
        <v>0</v>
      </c>
      <c r="S410">
        <v>1</v>
      </c>
      <c r="T410">
        <v>0</v>
      </c>
      <c r="U410">
        <v>12</v>
      </c>
      <c r="V410">
        <v>0</v>
      </c>
      <c r="W410" s="44">
        <f t="shared" si="48"/>
        <v>49</v>
      </c>
      <c r="X410" s="44">
        <f>IFERROR(VLOOKUP(A410,JR1GOA!A:I,9,FALSE),0)</f>
        <v>0</v>
      </c>
      <c r="Y410" s="44">
        <f>IFERROR(VLOOKUP(A410,JR1GOA!A:J,10,FALSE),0)</f>
        <v>0</v>
      </c>
      <c r="Z410" s="46">
        <f t="shared" si="49"/>
        <v>49</v>
      </c>
      <c r="AA410" s="49">
        <f>_xlfn.IFNA(VLOOKUP(F410,Preisliste!C$1:O$2687,13,FALSE),"fehlt in Preisliste")</f>
        <v>1120</v>
      </c>
      <c r="AB410" s="50">
        <f t="shared" si="50"/>
        <v>22.857142857142858</v>
      </c>
      <c r="AD410" s="51">
        <f t="shared" si="54"/>
        <v>147017</v>
      </c>
      <c r="AE410" s="51">
        <f t="shared" si="51"/>
        <v>6182.8499999999985</v>
      </c>
      <c r="AF410" s="52">
        <f t="shared" si="55"/>
        <v>816909</v>
      </c>
      <c r="AG410" s="53">
        <f t="shared" si="52"/>
        <v>37097.099999999991</v>
      </c>
      <c r="AH410" s="53">
        <f t="shared" si="53"/>
        <v>854006.1</v>
      </c>
    </row>
    <row r="411" spans="1:34" x14ac:dyDescent="0.25">
      <c r="A411" t="s">
        <v>2575</v>
      </c>
      <c r="B411" t="s">
        <v>6564</v>
      </c>
      <c r="C411" t="s">
        <v>6562</v>
      </c>
      <c r="D411" t="s">
        <v>6567</v>
      </c>
      <c r="E411" t="s">
        <v>6869</v>
      </c>
      <c r="F411" t="s">
        <v>2574</v>
      </c>
      <c r="H411">
        <v>225</v>
      </c>
      <c r="I411">
        <v>137</v>
      </c>
      <c r="J411">
        <v>88</v>
      </c>
      <c r="K411">
        <v>16</v>
      </c>
      <c r="L411">
        <v>24</v>
      </c>
      <c r="M411">
        <v>73</v>
      </c>
      <c r="N411">
        <v>0</v>
      </c>
      <c r="O411">
        <v>10</v>
      </c>
      <c r="P411">
        <v>6</v>
      </c>
      <c r="Q411">
        <v>0</v>
      </c>
      <c r="R411">
        <v>16</v>
      </c>
      <c r="S411">
        <v>6</v>
      </c>
      <c r="T411">
        <v>44</v>
      </c>
      <c r="U411">
        <v>9</v>
      </c>
      <c r="V411">
        <v>13</v>
      </c>
      <c r="W411" s="44">
        <f t="shared" si="48"/>
        <v>137</v>
      </c>
      <c r="X411" s="44">
        <f>IFERROR(VLOOKUP(A411,JR1GOA!A:I,9,FALSE),0)</f>
        <v>69</v>
      </c>
      <c r="Y411" s="44">
        <f>IFERROR(VLOOKUP(A411,JR1GOA!A:J,10,FALSE),0)</f>
        <v>31</v>
      </c>
      <c r="Z411" s="46">
        <f t="shared" si="49"/>
        <v>68</v>
      </c>
      <c r="AA411" s="49">
        <f>_xlfn.IFNA(VLOOKUP(F411,Preisliste!C$1:O$2687,13,FALSE),"fehlt in Preisliste")</f>
        <v>1556</v>
      </c>
      <c r="AB411" s="50">
        <f t="shared" si="50"/>
        <v>22.882352941176471</v>
      </c>
      <c r="AD411" s="51">
        <f t="shared" si="54"/>
        <v>147085</v>
      </c>
      <c r="AE411" s="51">
        <f t="shared" si="51"/>
        <v>6172.6499999999978</v>
      </c>
      <c r="AF411" s="52">
        <f t="shared" si="55"/>
        <v>818465</v>
      </c>
      <c r="AG411" s="53">
        <f t="shared" si="52"/>
        <v>37035.899999999987</v>
      </c>
      <c r="AH411" s="53">
        <f t="shared" si="53"/>
        <v>855500.9</v>
      </c>
    </row>
    <row r="412" spans="1:34" x14ac:dyDescent="0.25">
      <c r="A412" t="s">
        <v>2881</v>
      </c>
      <c r="B412" t="s">
        <v>6564</v>
      </c>
      <c r="C412" t="s">
        <v>6562</v>
      </c>
      <c r="D412" t="s">
        <v>6567</v>
      </c>
      <c r="E412" t="s">
        <v>7083</v>
      </c>
      <c r="F412" t="s">
        <v>2880</v>
      </c>
      <c r="G412" t="s">
        <v>7084</v>
      </c>
      <c r="H412">
        <v>269</v>
      </c>
      <c r="I412">
        <v>163</v>
      </c>
      <c r="J412">
        <v>105</v>
      </c>
      <c r="K412">
        <v>2</v>
      </c>
      <c r="L412">
        <v>11</v>
      </c>
      <c r="M412">
        <v>18</v>
      </c>
      <c r="N412">
        <v>6</v>
      </c>
      <c r="O412">
        <v>9</v>
      </c>
      <c r="P412">
        <v>44</v>
      </c>
      <c r="Q412">
        <v>6</v>
      </c>
      <c r="R412">
        <v>1</v>
      </c>
      <c r="S412">
        <v>48</v>
      </c>
      <c r="T412">
        <v>68</v>
      </c>
      <c r="U412">
        <v>39</v>
      </c>
      <c r="V412">
        <v>9</v>
      </c>
      <c r="W412" s="44">
        <f t="shared" si="48"/>
        <v>163</v>
      </c>
      <c r="X412" s="44">
        <f>IFERROR(VLOOKUP(A412,JR1GOA!A:I,9,FALSE),0)</f>
        <v>0</v>
      </c>
      <c r="Y412" s="44">
        <f>IFERROR(VLOOKUP(A412,JR1GOA!A:J,10,FALSE),0)</f>
        <v>0</v>
      </c>
      <c r="Z412" s="46">
        <f t="shared" si="49"/>
        <v>163</v>
      </c>
      <c r="AA412" s="49">
        <f>_xlfn.IFNA(VLOOKUP(F412,Preisliste!C$1:O$2687,13,FALSE),"fehlt in Preisliste")</f>
        <v>3737</v>
      </c>
      <c r="AB412" s="50">
        <f t="shared" si="50"/>
        <v>22.926380368098158</v>
      </c>
      <c r="AD412" s="51">
        <f t="shared" si="54"/>
        <v>147248</v>
      </c>
      <c r="AE412" s="51">
        <f t="shared" si="51"/>
        <v>6148.1999999999971</v>
      </c>
      <c r="AF412" s="52">
        <f t="shared" si="55"/>
        <v>822202</v>
      </c>
      <c r="AG412" s="53">
        <f t="shared" si="52"/>
        <v>36889.199999999983</v>
      </c>
      <c r="AH412" s="53">
        <f t="shared" si="53"/>
        <v>859091.2</v>
      </c>
    </row>
    <row r="413" spans="1:34" x14ac:dyDescent="0.25">
      <c r="A413" t="s">
        <v>4898</v>
      </c>
      <c r="B413" t="s">
        <v>6564</v>
      </c>
      <c r="C413" t="s">
        <v>6562</v>
      </c>
      <c r="D413" t="s">
        <v>6567</v>
      </c>
      <c r="E413" t="s">
        <v>9030</v>
      </c>
      <c r="F413" t="s">
        <v>4897</v>
      </c>
      <c r="H413">
        <v>21</v>
      </c>
      <c r="I413">
        <v>12</v>
      </c>
      <c r="J413">
        <v>7</v>
      </c>
      <c r="K413">
        <v>2</v>
      </c>
      <c r="L413">
        <v>0</v>
      </c>
      <c r="M413">
        <v>0</v>
      </c>
      <c r="N413">
        <v>0</v>
      </c>
      <c r="O413">
        <v>3</v>
      </c>
      <c r="P413">
        <v>0</v>
      </c>
      <c r="Q413">
        <v>0</v>
      </c>
      <c r="R413">
        <v>0</v>
      </c>
      <c r="S413">
        <v>0</v>
      </c>
      <c r="T413">
        <v>1</v>
      </c>
      <c r="U413">
        <v>5</v>
      </c>
      <c r="V413">
        <v>1</v>
      </c>
      <c r="W413" s="44">
        <f t="shared" si="48"/>
        <v>12</v>
      </c>
      <c r="X413" s="44">
        <f>IFERROR(VLOOKUP(A413,JR1GOA!A:I,9,FALSE),0)</f>
        <v>0</v>
      </c>
      <c r="Y413" s="44">
        <f>IFERROR(VLOOKUP(A413,JR1GOA!A:J,10,FALSE),0)</f>
        <v>0</v>
      </c>
      <c r="Z413" s="46">
        <f t="shared" si="49"/>
        <v>12</v>
      </c>
      <c r="AA413" s="49">
        <f>_xlfn.IFNA(VLOOKUP(F413,Preisliste!C$1:O$2687,13,FALSE),"fehlt in Preisliste")</f>
        <v>276</v>
      </c>
      <c r="AB413" s="50">
        <f t="shared" si="50"/>
        <v>23</v>
      </c>
      <c r="AD413" s="51">
        <f t="shared" si="54"/>
        <v>147260</v>
      </c>
      <c r="AE413" s="51">
        <f t="shared" si="51"/>
        <v>6146.3999999999978</v>
      </c>
      <c r="AF413" s="52">
        <f t="shared" si="55"/>
        <v>822478</v>
      </c>
      <c r="AG413" s="53">
        <f t="shared" si="52"/>
        <v>36878.399999999987</v>
      </c>
      <c r="AH413" s="53">
        <f t="shared" si="53"/>
        <v>859356.4</v>
      </c>
    </row>
    <row r="414" spans="1:34" x14ac:dyDescent="0.25">
      <c r="A414" t="s">
        <v>1382</v>
      </c>
      <c r="B414" t="s">
        <v>6564</v>
      </c>
      <c r="C414" t="s">
        <v>6562</v>
      </c>
      <c r="D414" t="s">
        <v>6567</v>
      </c>
      <c r="E414" t="s">
        <v>6961</v>
      </c>
      <c r="F414" t="s">
        <v>1381</v>
      </c>
      <c r="G414" t="s">
        <v>6962</v>
      </c>
      <c r="H414">
        <v>269</v>
      </c>
      <c r="I414">
        <v>185</v>
      </c>
      <c r="J414">
        <v>84</v>
      </c>
      <c r="K414">
        <v>13</v>
      </c>
      <c r="L414">
        <v>1</v>
      </c>
      <c r="M414">
        <v>32</v>
      </c>
      <c r="N414">
        <v>2</v>
      </c>
      <c r="O414">
        <v>38</v>
      </c>
      <c r="P414">
        <v>43</v>
      </c>
      <c r="Q414">
        <v>6</v>
      </c>
      <c r="R414">
        <v>4</v>
      </c>
      <c r="S414">
        <v>31</v>
      </c>
      <c r="T414">
        <v>11</v>
      </c>
      <c r="U414">
        <v>51</v>
      </c>
      <c r="V414">
        <v>7</v>
      </c>
      <c r="W414" s="44">
        <f t="shared" si="48"/>
        <v>185</v>
      </c>
      <c r="X414" s="44">
        <f>IFERROR(VLOOKUP(A414,JR1GOA!A:I,9,FALSE),0)</f>
        <v>7</v>
      </c>
      <c r="Y414" s="44">
        <f>IFERROR(VLOOKUP(A414,JR1GOA!A:J,10,FALSE),0)</f>
        <v>5</v>
      </c>
      <c r="Z414" s="46">
        <f t="shared" si="49"/>
        <v>178</v>
      </c>
      <c r="AA414" s="49">
        <f>_xlfn.IFNA(VLOOKUP(F414,Preisliste!C$1:O$2687,13,FALSE),"fehlt in Preisliste")</f>
        <v>4107</v>
      </c>
      <c r="AB414" s="50">
        <f t="shared" si="50"/>
        <v>23.073033707865168</v>
      </c>
      <c r="AD414" s="51">
        <f t="shared" si="54"/>
        <v>147438</v>
      </c>
      <c r="AE414" s="51">
        <f t="shared" si="51"/>
        <v>6119.6999999999971</v>
      </c>
      <c r="AF414" s="52">
        <f t="shared" si="55"/>
        <v>826585</v>
      </c>
      <c r="AG414" s="53">
        <f t="shared" si="52"/>
        <v>36718.199999999983</v>
      </c>
      <c r="AH414" s="53">
        <f t="shared" si="53"/>
        <v>863303.2</v>
      </c>
    </row>
    <row r="415" spans="1:34" x14ac:dyDescent="0.25">
      <c r="A415" t="s">
        <v>3191</v>
      </c>
      <c r="B415" t="s">
        <v>6564</v>
      </c>
      <c r="C415" t="s">
        <v>6562</v>
      </c>
      <c r="D415" t="s">
        <v>6567</v>
      </c>
      <c r="E415" t="s">
        <v>8117</v>
      </c>
      <c r="F415" t="s">
        <v>3190</v>
      </c>
      <c r="H415">
        <v>22</v>
      </c>
      <c r="I415">
        <v>17</v>
      </c>
      <c r="J415">
        <v>5</v>
      </c>
      <c r="K415">
        <v>0</v>
      </c>
      <c r="L415">
        <v>0</v>
      </c>
      <c r="M415">
        <v>0</v>
      </c>
      <c r="N415">
        <v>0</v>
      </c>
      <c r="O415">
        <v>0</v>
      </c>
      <c r="P415">
        <v>1</v>
      </c>
      <c r="Q415">
        <v>4</v>
      </c>
      <c r="R415">
        <v>0</v>
      </c>
      <c r="S415">
        <v>0</v>
      </c>
      <c r="T415">
        <v>1</v>
      </c>
      <c r="U415">
        <v>14</v>
      </c>
      <c r="V415">
        <v>0</v>
      </c>
      <c r="W415" s="44">
        <f t="shared" si="48"/>
        <v>17</v>
      </c>
      <c r="X415" s="44">
        <f>IFERROR(VLOOKUP(A415,JR1GOA!A:I,9,FALSE),0)</f>
        <v>0</v>
      </c>
      <c r="Y415" s="44">
        <f>IFERROR(VLOOKUP(A415,JR1GOA!A:J,10,FALSE),0)</f>
        <v>0</v>
      </c>
      <c r="Z415" s="46">
        <f t="shared" si="49"/>
        <v>17</v>
      </c>
      <c r="AA415" s="49">
        <f>_xlfn.IFNA(VLOOKUP(F415,Preisliste!C$1:O$2687,13,FALSE),"fehlt in Preisliste")</f>
        <v>395</v>
      </c>
      <c r="AB415" s="50">
        <f t="shared" si="50"/>
        <v>23.235294117647058</v>
      </c>
      <c r="AD415" s="51">
        <f t="shared" si="54"/>
        <v>147455</v>
      </c>
      <c r="AE415" s="51">
        <f t="shared" si="51"/>
        <v>6117.1499999999978</v>
      </c>
      <c r="AF415" s="52">
        <f t="shared" si="55"/>
        <v>826980</v>
      </c>
      <c r="AG415" s="53">
        <f t="shared" si="52"/>
        <v>36702.899999999987</v>
      </c>
      <c r="AH415" s="53">
        <f t="shared" si="53"/>
        <v>863682.9</v>
      </c>
    </row>
    <row r="416" spans="1:34" x14ac:dyDescent="0.25">
      <c r="A416" t="s">
        <v>4916</v>
      </c>
      <c r="B416" t="s">
        <v>6564</v>
      </c>
      <c r="C416" t="s">
        <v>6562</v>
      </c>
      <c r="D416" t="s">
        <v>6567</v>
      </c>
      <c r="E416" t="s">
        <v>7393</v>
      </c>
      <c r="F416" t="s">
        <v>4915</v>
      </c>
      <c r="H416">
        <v>164</v>
      </c>
      <c r="I416">
        <v>82</v>
      </c>
      <c r="J416">
        <v>81</v>
      </c>
      <c r="K416">
        <v>14</v>
      </c>
      <c r="L416">
        <v>31</v>
      </c>
      <c r="M416">
        <v>18</v>
      </c>
      <c r="N416">
        <v>21</v>
      </c>
      <c r="O416">
        <v>20</v>
      </c>
      <c r="P416">
        <v>1</v>
      </c>
      <c r="Q416">
        <v>9</v>
      </c>
      <c r="R416">
        <v>0</v>
      </c>
      <c r="S416">
        <v>5</v>
      </c>
      <c r="T416">
        <v>6</v>
      </c>
      <c r="U416">
        <v>10</v>
      </c>
      <c r="V416">
        <v>4</v>
      </c>
      <c r="W416" s="44">
        <f t="shared" si="48"/>
        <v>82</v>
      </c>
      <c r="X416" s="44">
        <f>IFERROR(VLOOKUP(A416,JR1GOA!A:I,9,FALSE),0)</f>
        <v>1</v>
      </c>
      <c r="Y416" s="44">
        <f>IFERROR(VLOOKUP(A416,JR1GOA!A:J,10,FALSE),0)</f>
        <v>0</v>
      </c>
      <c r="Z416" s="46">
        <f t="shared" si="49"/>
        <v>81</v>
      </c>
      <c r="AA416" s="49">
        <f>_xlfn.IFNA(VLOOKUP(F416,Preisliste!C$1:O$2687,13,FALSE),"fehlt in Preisliste")</f>
        <v>1883</v>
      </c>
      <c r="AB416" s="50">
        <f t="shared" si="50"/>
        <v>23.246913580246915</v>
      </c>
      <c r="AD416" s="51">
        <f t="shared" si="54"/>
        <v>147536</v>
      </c>
      <c r="AE416" s="51">
        <f t="shared" si="51"/>
        <v>6105</v>
      </c>
      <c r="AF416" s="52">
        <f t="shared" si="55"/>
        <v>828863</v>
      </c>
      <c r="AG416" s="53">
        <f t="shared" si="52"/>
        <v>36630</v>
      </c>
      <c r="AH416" s="53">
        <f t="shared" si="53"/>
        <v>865493</v>
      </c>
    </row>
    <row r="417" spans="1:34" x14ac:dyDescent="0.25">
      <c r="A417" t="s">
        <v>896</v>
      </c>
      <c r="B417" t="s">
        <v>6564</v>
      </c>
      <c r="C417" t="s">
        <v>6562</v>
      </c>
      <c r="D417" t="s">
        <v>6567</v>
      </c>
      <c r="E417" t="s">
        <v>6637</v>
      </c>
      <c r="F417" t="s">
        <v>895</v>
      </c>
      <c r="G417" t="s">
        <v>6638</v>
      </c>
      <c r="H417">
        <v>315</v>
      </c>
      <c r="I417">
        <v>191</v>
      </c>
      <c r="J417">
        <v>124</v>
      </c>
      <c r="K417">
        <v>10</v>
      </c>
      <c r="L417">
        <v>57</v>
      </c>
      <c r="M417">
        <v>12</v>
      </c>
      <c r="N417">
        <v>5</v>
      </c>
      <c r="O417">
        <v>52</v>
      </c>
      <c r="P417">
        <v>27</v>
      </c>
      <c r="Q417">
        <v>16</v>
      </c>
      <c r="R417">
        <v>2</v>
      </c>
      <c r="S417">
        <v>42</v>
      </c>
      <c r="T417">
        <v>6</v>
      </c>
      <c r="U417">
        <v>57</v>
      </c>
      <c r="V417">
        <v>20</v>
      </c>
      <c r="W417" s="44">
        <f t="shared" si="48"/>
        <v>191</v>
      </c>
      <c r="X417" s="44">
        <f>IFERROR(VLOOKUP(A417,JR1GOA!A:I,9,FALSE),0)</f>
        <v>131</v>
      </c>
      <c r="Y417" s="44">
        <f>IFERROR(VLOOKUP(A417,JR1GOA!A:J,10,FALSE),0)</f>
        <v>58</v>
      </c>
      <c r="Z417" s="46">
        <f t="shared" si="49"/>
        <v>60</v>
      </c>
      <c r="AA417" s="49">
        <f>_xlfn.IFNA(VLOOKUP(F417,Preisliste!C$1:O$2687,13,FALSE),"fehlt in Preisliste")</f>
        <v>1395</v>
      </c>
      <c r="AB417" s="50">
        <f t="shared" si="50"/>
        <v>23.25</v>
      </c>
      <c r="AD417" s="51">
        <f t="shared" si="54"/>
        <v>147596</v>
      </c>
      <c r="AE417" s="51">
        <f t="shared" si="51"/>
        <v>6096</v>
      </c>
      <c r="AF417" s="52">
        <f t="shared" si="55"/>
        <v>830258</v>
      </c>
      <c r="AG417" s="53">
        <f t="shared" si="52"/>
        <v>36576</v>
      </c>
      <c r="AH417" s="53">
        <f t="shared" si="53"/>
        <v>866834</v>
      </c>
    </row>
    <row r="418" spans="1:34" x14ac:dyDescent="0.25">
      <c r="A418" t="s">
        <v>4263</v>
      </c>
      <c r="B418" t="s">
        <v>6564</v>
      </c>
      <c r="C418" t="s">
        <v>6562</v>
      </c>
      <c r="D418" t="s">
        <v>6567</v>
      </c>
      <c r="E418" t="s">
        <v>7939</v>
      </c>
      <c r="F418" t="s">
        <v>4262</v>
      </c>
      <c r="H418">
        <v>35</v>
      </c>
      <c r="I418">
        <v>32</v>
      </c>
      <c r="J418">
        <v>3</v>
      </c>
      <c r="K418">
        <v>0</v>
      </c>
      <c r="L418">
        <v>39</v>
      </c>
      <c r="M418">
        <v>0</v>
      </c>
      <c r="N418">
        <v>0</v>
      </c>
      <c r="O418">
        <v>0</v>
      </c>
      <c r="P418">
        <v>0</v>
      </c>
      <c r="Q418">
        <v>0</v>
      </c>
      <c r="R418">
        <v>0</v>
      </c>
      <c r="S418">
        <v>0</v>
      </c>
      <c r="T418">
        <v>0</v>
      </c>
      <c r="U418">
        <v>0</v>
      </c>
      <c r="V418">
        <v>1</v>
      </c>
      <c r="W418" s="44">
        <f t="shared" si="48"/>
        <v>32</v>
      </c>
      <c r="X418" s="44">
        <f>IFERROR(VLOOKUP(A418,JR1GOA!A:I,9,FALSE),0)</f>
        <v>0</v>
      </c>
      <c r="Y418" s="44">
        <f>IFERROR(VLOOKUP(A418,JR1GOA!A:J,10,FALSE),0)</f>
        <v>0</v>
      </c>
      <c r="Z418" s="46">
        <f t="shared" si="49"/>
        <v>32</v>
      </c>
      <c r="AA418" s="49">
        <f>_xlfn.IFNA(VLOOKUP(F418,Preisliste!C$1:O$2687,13,FALSE),"fehlt in Preisliste")</f>
        <v>748</v>
      </c>
      <c r="AB418" s="50">
        <f t="shared" si="50"/>
        <v>23.375</v>
      </c>
      <c r="AD418" s="51">
        <f t="shared" si="54"/>
        <v>147628</v>
      </c>
      <c r="AE418" s="51">
        <f t="shared" si="51"/>
        <v>6091.1999999999971</v>
      </c>
      <c r="AF418" s="52">
        <f t="shared" si="55"/>
        <v>831006</v>
      </c>
      <c r="AG418" s="53">
        <f t="shared" si="52"/>
        <v>36547.199999999983</v>
      </c>
      <c r="AH418" s="53">
        <f t="shared" si="53"/>
        <v>867553.2</v>
      </c>
    </row>
    <row r="419" spans="1:34" x14ac:dyDescent="0.25">
      <c r="A419" t="s">
        <v>4518</v>
      </c>
      <c r="B419" t="s">
        <v>6564</v>
      </c>
      <c r="C419" t="s">
        <v>6562</v>
      </c>
      <c r="D419" t="s">
        <v>6567</v>
      </c>
      <c r="E419" t="s">
        <v>6836</v>
      </c>
      <c r="F419" t="s">
        <v>4517</v>
      </c>
      <c r="H419">
        <v>318</v>
      </c>
      <c r="I419">
        <v>221</v>
      </c>
      <c r="J419">
        <v>97</v>
      </c>
      <c r="K419">
        <v>8</v>
      </c>
      <c r="L419">
        <v>86</v>
      </c>
      <c r="M419">
        <v>34</v>
      </c>
      <c r="N419">
        <v>20</v>
      </c>
      <c r="O419">
        <v>7</v>
      </c>
      <c r="P419">
        <v>7</v>
      </c>
      <c r="Q419">
        <v>12</v>
      </c>
      <c r="R419">
        <v>19</v>
      </c>
      <c r="S419">
        <v>30</v>
      </c>
      <c r="T419">
        <v>4</v>
      </c>
      <c r="U419">
        <v>22</v>
      </c>
      <c r="V419">
        <v>19</v>
      </c>
      <c r="W419" s="44">
        <f t="shared" si="48"/>
        <v>221</v>
      </c>
      <c r="X419" s="44">
        <f>IFERROR(VLOOKUP(A419,JR1GOA!A:I,9,FALSE),0)</f>
        <v>15</v>
      </c>
      <c r="Y419" s="44">
        <f>IFERROR(VLOOKUP(A419,JR1GOA!A:J,10,FALSE),0)</f>
        <v>14</v>
      </c>
      <c r="Z419" s="46">
        <f t="shared" si="49"/>
        <v>206</v>
      </c>
      <c r="AA419" s="49">
        <f>_xlfn.IFNA(VLOOKUP(F419,Preisliste!C$1:O$2687,13,FALSE),"fehlt in Preisliste")</f>
        <v>4818</v>
      </c>
      <c r="AB419" s="50">
        <f t="shared" si="50"/>
        <v>23.388349514563107</v>
      </c>
      <c r="AD419" s="51">
        <f t="shared" si="54"/>
        <v>147834</v>
      </c>
      <c r="AE419" s="51">
        <f t="shared" si="51"/>
        <v>6060.2999999999993</v>
      </c>
      <c r="AF419" s="52">
        <f t="shared" si="55"/>
        <v>835824</v>
      </c>
      <c r="AG419" s="53">
        <f t="shared" si="52"/>
        <v>36361.799999999996</v>
      </c>
      <c r="AH419" s="53">
        <f t="shared" si="53"/>
        <v>872185.8</v>
      </c>
    </row>
    <row r="420" spans="1:34" x14ac:dyDescent="0.25">
      <c r="A420" t="s">
        <v>2322</v>
      </c>
      <c r="B420" t="s">
        <v>6564</v>
      </c>
      <c r="C420" t="s">
        <v>6562</v>
      </c>
      <c r="D420" t="s">
        <v>6567</v>
      </c>
      <c r="E420" t="s">
        <v>6868</v>
      </c>
      <c r="F420" t="s">
        <v>2321</v>
      </c>
      <c r="H420">
        <v>352</v>
      </c>
      <c r="I420">
        <v>138</v>
      </c>
      <c r="J420">
        <v>213</v>
      </c>
      <c r="K420">
        <v>10</v>
      </c>
      <c r="L420">
        <v>47</v>
      </c>
      <c r="M420">
        <v>162</v>
      </c>
      <c r="N420">
        <v>8</v>
      </c>
      <c r="O420">
        <v>29</v>
      </c>
      <c r="P420">
        <v>9</v>
      </c>
      <c r="Q420">
        <v>9</v>
      </c>
      <c r="R420">
        <v>2</v>
      </c>
      <c r="S420">
        <v>27</v>
      </c>
      <c r="T420">
        <v>33</v>
      </c>
      <c r="U420">
        <v>17</v>
      </c>
      <c r="V420">
        <v>5</v>
      </c>
      <c r="W420" s="44">
        <f t="shared" si="48"/>
        <v>213</v>
      </c>
      <c r="X420" s="44">
        <f>IFERROR(VLOOKUP(A420,JR1GOA!A:I,9,FALSE),0)</f>
        <v>31</v>
      </c>
      <c r="Y420" s="44">
        <f>IFERROR(VLOOKUP(A420,JR1GOA!A:J,10,FALSE),0)</f>
        <v>10</v>
      </c>
      <c r="Z420" s="46">
        <f t="shared" si="49"/>
        <v>182</v>
      </c>
      <c r="AA420" s="49">
        <f>_xlfn.IFNA(VLOOKUP(F420,Preisliste!C$1:O$2687,13,FALSE),"fehlt in Preisliste")</f>
        <v>4259</v>
      </c>
      <c r="AB420" s="50">
        <f t="shared" si="50"/>
        <v>23.401098901098901</v>
      </c>
      <c r="AD420" s="51">
        <f t="shared" si="54"/>
        <v>148016</v>
      </c>
      <c r="AE420" s="51">
        <f t="shared" si="51"/>
        <v>6033</v>
      </c>
      <c r="AF420" s="52">
        <f t="shared" si="55"/>
        <v>840083</v>
      </c>
      <c r="AG420" s="53">
        <f t="shared" si="52"/>
        <v>36198</v>
      </c>
      <c r="AH420" s="53">
        <f t="shared" si="53"/>
        <v>876281</v>
      </c>
    </row>
    <row r="421" spans="1:34" x14ac:dyDescent="0.25">
      <c r="A421" t="s">
        <v>435</v>
      </c>
      <c r="B421" t="s">
        <v>6564</v>
      </c>
      <c r="C421" t="s">
        <v>6562</v>
      </c>
      <c r="D421" t="s">
        <v>6567</v>
      </c>
      <c r="E421" t="s">
        <v>9340</v>
      </c>
      <c r="F421" t="s">
        <v>434</v>
      </c>
      <c r="G421" t="s">
        <v>9341</v>
      </c>
      <c r="H421">
        <v>20</v>
      </c>
      <c r="I421">
        <v>20</v>
      </c>
      <c r="J421">
        <v>0</v>
      </c>
      <c r="K421">
        <v>0</v>
      </c>
      <c r="L421">
        <v>1</v>
      </c>
      <c r="M421">
        <v>0</v>
      </c>
      <c r="N421">
        <v>0</v>
      </c>
      <c r="O421">
        <v>0</v>
      </c>
      <c r="P421">
        <v>0</v>
      </c>
      <c r="Q421">
        <v>1</v>
      </c>
      <c r="R421">
        <v>0</v>
      </c>
      <c r="S421">
        <v>0</v>
      </c>
      <c r="T421">
        <v>1</v>
      </c>
      <c r="U421">
        <v>14</v>
      </c>
      <c r="V421">
        <v>0</v>
      </c>
      <c r="W421" s="44">
        <f t="shared" si="48"/>
        <v>20</v>
      </c>
      <c r="X421" s="44">
        <f>IFERROR(VLOOKUP(A421,JR1GOA!A:I,9,FALSE),0)</f>
        <v>0</v>
      </c>
      <c r="Y421" s="44">
        <f>IFERROR(VLOOKUP(A421,JR1GOA!A:J,10,FALSE),0)</f>
        <v>0</v>
      </c>
      <c r="Z421" s="46">
        <f t="shared" si="49"/>
        <v>20</v>
      </c>
      <c r="AA421" s="49">
        <f>_xlfn.IFNA(VLOOKUP(F421,Preisliste!C$1:O$2687,13,FALSE),"fehlt in Preisliste")</f>
        <v>469.2</v>
      </c>
      <c r="AB421" s="50">
        <f t="shared" si="50"/>
        <v>23.46</v>
      </c>
      <c r="AD421" s="51">
        <f t="shared" si="54"/>
        <v>148036</v>
      </c>
      <c r="AE421" s="51">
        <f t="shared" si="51"/>
        <v>6030</v>
      </c>
      <c r="AF421" s="52">
        <f t="shared" si="55"/>
        <v>840552.2</v>
      </c>
      <c r="AG421" s="53">
        <f t="shared" si="52"/>
        <v>36180</v>
      </c>
      <c r="AH421" s="53">
        <f t="shared" si="53"/>
        <v>876732.2</v>
      </c>
    </row>
    <row r="422" spans="1:34" x14ac:dyDescent="0.25">
      <c r="A422" t="s">
        <v>664</v>
      </c>
      <c r="B422" t="s">
        <v>6564</v>
      </c>
      <c r="C422" t="s">
        <v>6562</v>
      </c>
      <c r="D422" t="s">
        <v>6567</v>
      </c>
      <c r="E422" t="s">
        <v>7522</v>
      </c>
      <c r="F422" t="s">
        <v>663</v>
      </c>
      <c r="G422" t="s">
        <v>7523</v>
      </c>
      <c r="H422">
        <v>66</v>
      </c>
      <c r="I422">
        <v>15</v>
      </c>
      <c r="J422">
        <v>50</v>
      </c>
      <c r="K422">
        <v>0</v>
      </c>
      <c r="L422">
        <v>9</v>
      </c>
      <c r="M422">
        <v>0</v>
      </c>
      <c r="N422">
        <v>0</v>
      </c>
      <c r="O422">
        <v>0</v>
      </c>
      <c r="P422">
        <v>0</v>
      </c>
      <c r="Q422">
        <v>1</v>
      </c>
      <c r="R422">
        <v>1</v>
      </c>
      <c r="S422">
        <v>0</v>
      </c>
      <c r="T422">
        <v>64</v>
      </c>
      <c r="U422">
        <v>6</v>
      </c>
      <c r="V422">
        <v>0</v>
      </c>
      <c r="W422" s="44">
        <f t="shared" si="48"/>
        <v>50</v>
      </c>
      <c r="X422" s="44">
        <f>IFERROR(VLOOKUP(A422,JR1GOA!A:I,9,FALSE),0)</f>
        <v>0</v>
      </c>
      <c r="Y422" s="44">
        <f>IFERROR(VLOOKUP(A422,JR1GOA!A:J,10,FALSE),0)</f>
        <v>0</v>
      </c>
      <c r="Z422" s="46">
        <f t="shared" si="49"/>
        <v>50</v>
      </c>
      <c r="AA422" s="49">
        <f>_xlfn.IFNA(VLOOKUP(F422,Preisliste!C$1:O$2687,13,FALSE),"fehlt in Preisliste")</f>
        <v>1177</v>
      </c>
      <c r="AB422" s="50">
        <f t="shared" si="50"/>
        <v>23.54</v>
      </c>
      <c r="AD422" s="51">
        <f t="shared" si="54"/>
        <v>148086</v>
      </c>
      <c r="AE422" s="51">
        <f t="shared" si="51"/>
        <v>6022.5</v>
      </c>
      <c r="AF422" s="52">
        <f t="shared" si="55"/>
        <v>841729.2</v>
      </c>
      <c r="AG422" s="53">
        <f t="shared" si="52"/>
        <v>36135</v>
      </c>
      <c r="AH422" s="53">
        <f t="shared" si="53"/>
        <v>877864.2</v>
      </c>
    </row>
    <row r="423" spans="1:34" x14ac:dyDescent="0.25">
      <c r="A423" t="s">
        <v>4335</v>
      </c>
      <c r="B423" t="s">
        <v>6564</v>
      </c>
      <c r="C423" t="s">
        <v>6562</v>
      </c>
      <c r="D423" t="s">
        <v>6567</v>
      </c>
      <c r="E423" t="s">
        <v>6937</v>
      </c>
      <c r="F423" t="s">
        <v>4334</v>
      </c>
      <c r="H423">
        <v>308</v>
      </c>
      <c r="I423">
        <v>203</v>
      </c>
      <c r="J423">
        <v>103</v>
      </c>
      <c r="K423">
        <v>23</v>
      </c>
      <c r="L423">
        <v>26</v>
      </c>
      <c r="M423">
        <v>65</v>
      </c>
      <c r="N423">
        <v>19</v>
      </c>
      <c r="O423">
        <v>9</v>
      </c>
      <c r="P423">
        <v>21</v>
      </c>
      <c r="Q423">
        <v>6</v>
      </c>
      <c r="R423">
        <v>36</v>
      </c>
      <c r="S423">
        <v>7</v>
      </c>
      <c r="T423">
        <v>1</v>
      </c>
      <c r="U423">
        <v>25</v>
      </c>
      <c r="V423">
        <v>16</v>
      </c>
      <c r="W423" s="44">
        <f t="shared" si="48"/>
        <v>203</v>
      </c>
      <c r="X423" s="44">
        <f>IFERROR(VLOOKUP(A423,JR1GOA!A:I,9,FALSE),0)</f>
        <v>3</v>
      </c>
      <c r="Y423" s="44">
        <f>IFERROR(VLOOKUP(A423,JR1GOA!A:J,10,FALSE),0)</f>
        <v>3</v>
      </c>
      <c r="Z423" s="46">
        <f t="shared" si="49"/>
        <v>200</v>
      </c>
      <c r="AA423" s="49">
        <f>_xlfn.IFNA(VLOOKUP(F423,Preisliste!C$1:O$2687,13,FALSE),"fehlt in Preisliste")</f>
        <v>4709</v>
      </c>
      <c r="AB423" s="50">
        <f t="shared" si="50"/>
        <v>23.545000000000002</v>
      </c>
      <c r="AD423" s="51">
        <f t="shared" si="54"/>
        <v>148286</v>
      </c>
      <c r="AE423" s="51">
        <f t="shared" si="51"/>
        <v>5992.5</v>
      </c>
      <c r="AF423" s="52">
        <f t="shared" si="55"/>
        <v>846438.2</v>
      </c>
      <c r="AG423" s="53">
        <f t="shared" si="52"/>
        <v>35955</v>
      </c>
      <c r="AH423" s="53">
        <f t="shared" si="53"/>
        <v>882393.2</v>
      </c>
    </row>
    <row r="424" spans="1:34" x14ac:dyDescent="0.25">
      <c r="A424" t="s">
        <v>7180</v>
      </c>
      <c r="B424" t="s">
        <v>6564</v>
      </c>
      <c r="C424" t="s">
        <v>6562</v>
      </c>
      <c r="D424" t="s">
        <v>6567</v>
      </c>
      <c r="E424" t="s">
        <v>7181</v>
      </c>
      <c r="F424" t="s">
        <v>1567</v>
      </c>
      <c r="G424" t="s">
        <v>7182</v>
      </c>
      <c r="H424">
        <v>77</v>
      </c>
      <c r="I424">
        <v>77</v>
      </c>
      <c r="J424">
        <v>0</v>
      </c>
      <c r="K424">
        <v>0</v>
      </c>
      <c r="L424">
        <v>0</v>
      </c>
      <c r="M424">
        <v>0</v>
      </c>
      <c r="N424">
        <v>0</v>
      </c>
      <c r="O424">
        <v>0</v>
      </c>
      <c r="P424">
        <v>63</v>
      </c>
      <c r="Q424">
        <v>0</v>
      </c>
      <c r="R424">
        <v>0</v>
      </c>
      <c r="S424">
        <v>0</v>
      </c>
      <c r="T424">
        <v>0</v>
      </c>
      <c r="U424">
        <v>0</v>
      </c>
      <c r="V424">
        <v>0</v>
      </c>
      <c r="W424" s="44">
        <f t="shared" si="48"/>
        <v>77</v>
      </c>
      <c r="X424" s="44">
        <f>IFERROR(VLOOKUP(A424,JR1GOA!A:I,9,FALSE),0)</f>
        <v>8</v>
      </c>
      <c r="Y424" s="44">
        <f>IFERROR(VLOOKUP(A424,JR1GOA!A:J,10,FALSE),0)</f>
        <v>9</v>
      </c>
      <c r="Z424" s="46">
        <f t="shared" si="49"/>
        <v>68</v>
      </c>
      <c r="AA424" s="49">
        <f>_xlfn.IFNA(VLOOKUP(F424,Preisliste!C$1:O$2687,13,FALSE),"fehlt in Preisliste")</f>
        <v>1605</v>
      </c>
      <c r="AB424" s="50">
        <f t="shared" si="50"/>
        <v>23.602941176470587</v>
      </c>
      <c r="AD424" s="51">
        <f t="shared" si="54"/>
        <v>148354</v>
      </c>
      <c r="AE424" s="51">
        <f t="shared" si="51"/>
        <v>5982.2999999999993</v>
      </c>
      <c r="AF424" s="52">
        <f t="shared" si="55"/>
        <v>848043.2</v>
      </c>
      <c r="AG424" s="53">
        <f t="shared" si="52"/>
        <v>35893.799999999996</v>
      </c>
      <c r="AH424" s="53">
        <f t="shared" si="53"/>
        <v>883937</v>
      </c>
    </row>
    <row r="425" spans="1:34" x14ac:dyDescent="0.25">
      <c r="A425" t="s">
        <v>5691</v>
      </c>
      <c r="B425" t="s">
        <v>6564</v>
      </c>
      <c r="C425" t="s">
        <v>6562</v>
      </c>
      <c r="D425" t="s">
        <v>6567</v>
      </c>
      <c r="E425" t="s">
        <v>7218</v>
      </c>
      <c r="F425" t="s">
        <v>5690</v>
      </c>
      <c r="G425" t="s">
        <v>7219</v>
      </c>
      <c r="H425">
        <v>143</v>
      </c>
      <c r="I425">
        <v>88</v>
      </c>
      <c r="J425">
        <v>53</v>
      </c>
      <c r="K425">
        <v>37</v>
      </c>
      <c r="L425">
        <v>3</v>
      </c>
      <c r="M425">
        <v>1</v>
      </c>
      <c r="N425">
        <v>0</v>
      </c>
      <c r="O425">
        <v>10</v>
      </c>
      <c r="P425">
        <v>19</v>
      </c>
      <c r="Q425">
        <v>8</v>
      </c>
      <c r="R425">
        <v>9</v>
      </c>
      <c r="S425">
        <v>2</v>
      </c>
      <c r="T425">
        <v>8</v>
      </c>
      <c r="U425">
        <v>3</v>
      </c>
      <c r="V425">
        <v>20</v>
      </c>
      <c r="W425" s="44">
        <f t="shared" si="48"/>
        <v>88</v>
      </c>
      <c r="X425" s="44">
        <f>IFERROR(VLOOKUP(A425,JR1GOA!A:I,9,FALSE),0)</f>
        <v>5</v>
      </c>
      <c r="Y425" s="44">
        <f>IFERROR(VLOOKUP(A425,JR1GOA!A:J,10,FALSE),0)</f>
        <v>0</v>
      </c>
      <c r="Z425" s="46">
        <f t="shared" si="49"/>
        <v>83</v>
      </c>
      <c r="AA425" s="49">
        <f>_xlfn.IFNA(VLOOKUP(F425,Preisliste!C$1:O$2687,13,FALSE),"fehlt in Preisliste")</f>
        <v>1960</v>
      </c>
      <c r="AB425" s="50">
        <f t="shared" si="50"/>
        <v>23.6144578313253</v>
      </c>
      <c r="AD425" s="51">
        <f t="shared" si="54"/>
        <v>148437</v>
      </c>
      <c r="AE425" s="51">
        <f t="shared" si="51"/>
        <v>5969.8499999999985</v>
      </c>
      <c r="AF425" s="52">
        <f t="shared" si="55"/>
        <v>850003.2</v>
      </c>
      <c r="AG425" s="53">
        <f t="shared" si="52"/>
        <v>35819.099999999991</v>
      </c>
      <c r="AH425" s="53">
        <f t="shared" si="53"/>
        <v>885822.29999999993</v>
      </c>
    </row>
    <row r="426" spans="1:34" x14ac:dyDescent="0.25">
      <c r="A426" t="s">
        <v>4516</v>
      </c>
      <c r="B426" t="s">
        <v>6564</v>
      </c>
      <c r="C426" t="s">
        <v>6562</v>
      </c>
      <c r="D426" t="s">
        <v>6567</v>
      </c>
      <c r="E426" t="s">
        <v>7335</v>
      </c>
      <c r="F426" t="s">
        <v>4515</v>
      </c>
      <c r="H426">
        <v>156</v>
      </c>
      <c r="I426">
        <v>86</v>
      </c>
      <c r="J426">
        <v>70</v>
      </c>
      <c r="K426">
        <v>0</v>
      </c>
      <c r="L426">
        <v>7</v>
      </c>
      <c r="M426">
        <v>0</v>
      </c>
      <c r="N426">
        <v>26</v>
      </c>
      <c r="O426">
        <v>11</v>
      </c>
      <c r="P426">
        <v>12</v>
      </c>
      <c r="Q426">
        <v>16</v>
      </c>
      <c r="R426">
        <v>2</v>
      </c>
      <c r="S426">
        <v>3</v>
      </c>
      <c r="T426">
        <v>27</v>
      </c>
      <c r="U426">
        <v>56</v>
      </c>
      <c r="V426">
        <v>21</v>
      </c>
      <c r="W426" s="44">
        <f t="shared" si="48"/>
        <v>86</v>
      </c>
      <c r="X426" s="44">
        <f>IFERROR(VLOOKUP(A426,JR1GOA!A:I,9,FALSE),0)</f>
        <v>0</v>
      </c>
      <c r="Y426" s="44">
        <f>IFERROR(VLOOKUP(A426,JR1GOA!A:J,10,FALSE),0)</f>
        <v>0</v>
      </c>
      <c r="Z426" s="46">
        <f t="shared" si="49"/>
        <v>86</v>
      </c>
      <c r="AA426" s="49">
        <f>_xlfn.IFNA(VLOOKUP(F426,Preisliste!C$1:O$2687,13,FALSE),"fehlt in Preisliste")</f>
        <v>2034</v>
      </c>
      <c r="AB426" s="50">
        <f t="shared" si="50"/>
        <v>23.651162790697676</v>
      </c>
      <c r="AD426" s="51">
        <f t="shared" si="54"/>
        <v>148523</v>
      </c>
      <c r="AE426" s="51">
        <f t="shared" si="51"/>
        <v>5956.9499999999971</v>
      </c>
      <c r="AF426" s="52">
        <f t="shared" si="55"/>
        <v>852037.2</v>
      </c>
      <c r="AG426" s="53">
        <f t="shared" si="52"/>
        <v>35741.699999999983</v>
      </c>
      <c r="AH426" s="53">
        <f t="shared" si="53"/>
        <v>887778.89999999991</v>
      </c>
    </row>
    <row r="427" spans="1:34" x14ac:dyDescent="0.25">
      <c r="A427" t="s">
        <v>5777</v>
      </c>
      <c r="B427" t="s">
        <v>6564</v>
      </c>
      <c r="C427" t="s">
        <v>6562</v>
      </c>
      <c r="D427" t="s">
        <v>6567</v>
      </c>
      <c r="E427" t="s">
        <v>6949</v>
      </c>
      <c r="F427" t="s">
        <v>5776</v>
      </c>
      <c r="G427" t="s">
        <v>6950</v>
      </c>
      <c r="H427">
        <v>253</v>
      </c>
      <c r="I427">
        <v>157</v>
      </c>
      <c r="J427">
        <v>94</v>
      </c>
      <c r="K427">
        <v>14</v>
      </c>
      <c r="L427">
        <v>11</v>
      </c>
      <c r="M427">
        <v>5</v>
      </c>
      <c r="N427">
        <v>5</v>
      </c>
      <c r="O427">
        <v>11</v>
      </c>
      <c r="P427">
        <v>86</v>
      </c>
      <c r="Q427">
        <v>4</v>
      </c>
      <c r="R427">
        <v>67</v>
      </c>
      <c r="S427">
        <v>13</v>
      </c>
      <c r="T427">
        <v>6</v>
      </c>
      <c r="U427">
        <v>4</v>
      </c>
      <c r="V427">
        <v>13</v>
      </c>
      <c r="W427" s="44">
        <f t="shared" si="48"/>
        <v>157</v>
      </c>
      <c r="X427" s="44">
        <f>IFERROR(VLOOKUP(A427,JR1GOA!A:I,9,FALSE),0)</f>
        <v>0</v>
      </c>
      <c r="Y427" s="44">
        <f>IFERROR(VLOOKUP(A427,JR1GOA!A:J,10,FALSE),0)</f>
        <v>0</v>
      </c>
      <c r="Z427" s="46">
        <f t="shared" si="49"/>
        <v>157</v>
      </c>
      <c r="AA427" s="49">
        <f>_xlfn.IFNA(VLOOKUP(F427,Preisliste!C$1:O$2687,13,FALSE),"fehlt in Preisliste")</f>
        <v>3714</v>
      </c>
      <c r="AB427" s="50">
        <f t="shared" si="50"/>
        <v>23.656050955414013</v>
      </c>
      <c r="AD427" s="51">
        <f t="shared" si="54"/>
        <v>148680</v>
      </c>
      <c r="AE427" s="51">
        <f t="shared" si="51"/>
        <v>5933.3999999999978</v>
      </c>
      <c r="AF427" s="52">
        <f t="shared" si="55"/>
        <v>855751.2</v>
      </c>
      <c r="AG427" s="53">
        <f t="shared" si="52"/>
        <v>35600.399999999987</v>
      </c>
      <c r="AH427" s="53">
        <f t="shared" si="53"/>
        <v>891351.6</v>
      </c>
    </row>
    <row r="428" spans="1:34" x14ac:dyDescent="0.25">
      <c r="A428" t="s">
        <v>4291</v>
      </c>
      <c r="B428" t="s">
        <v>6564</v>
      </c>
      <c r="C428" t="s">
        <v>6562</v>
      </c>
      <c r="D428" t="s">
        <v>6567</v>
      </c>
      <c r="E428" t="s">
        <v>7931</v>
      </c>
      <c r="F428" t="s">
        <v>4290</v>
      </c>
      <c r="G428" t="s">
        <v>7932</v>
      </c>
      <c r="H428">
        <v>42</v>
      </c>
      <c r="I428">
        <v>31</v>
      </c>
      <c r="J428">
        <v>10</v>
      </c>
      <c r="K428">
        <v>1</v>
      </c>
      <c r="L428">
        <v>0</v>
      </c>
      <c r="M428">
        <v>1</v>
      </c>
      <c r="N428">
        <v>0</v>
      </c>
      <c r="O428">
        <v>1</v>
      </c>
      <c r="P428">
        <v>0</v>
      </c>
      <c r="Q428">
        <v>1</v>
      </c>
      <c r="R428">
        <v>9</v>
      </c>
      <c r="S428">
        <v>1</v>
      </c>
      <c r="T428">
        <v>0</v>
      </c>
      <c r="U428">
        <v>5</v>
      </c>
      <c r="V428">
        <v>10</v>
      </c>
      <c r="W428" s="44">
        <f t="shared" si="48"/>
        <v>31</v>
      </c>
      <c r="X428" s="44">
        <f>IFERROR(VLOOKUP(A428,JR1GOA!A:I,9,FALSE),0)</f>
        <v>0</v>
      </c>
      <c r="Y428" s="44">
        <f>IFERROR(VLOOKUP(A428,JR1GOA!A:J,10,FALSE),0)</f>
        <v>0</v>
      </c>
      <c r="Z428" s="46">
        <f t="shared" si="49"/>
        <v>31</v>
      </c>
      <c r="AA428" s="49">
        <f>_xlfn.IFNA(VLOOKUP(F428,Preisliste!C$1:O$2687,13,FALSE),"fehlt in Preisliste")</f>
        <v>738</v>
      </c>
      <c r="AB428" s="50">
        <f t="shared" si="50"/>
        <v>23.806451612903224</v>
      </c>
      <c r="AD428" s="51">
        <f t="shared" si="54"/>
        <v>148711</v>
      </c>
      <c r="AE428" s="51">
        <f t="shared" si="51"/>
        <v>5928.75</v>
      </c>
      <c r="AF428" s="52">
        <f t="shared" si="55"/>
        <v>856489.2</v>
      </c>
      <c r="AG428" s="53">
        <f t="shared" si="52"/>
        <v>35572.5</v>
      </c>
      <c r="AH428" s="53">
        <f t="shared" si="53"/>
        <v>892061.7</v>
      </c>
    </row>
    <row r="429" spans="1:34" x14ac:dyDescent="0.25">
      <c r="A429" t="s">
        <v>1046</v>
      </c>
      <c r="B429" t="s">
        <v>6564</v>
      </c>
      <c r="C429" t="s">
        <v>6562</v>
      </c>
      <c r="D429" t="s">
        <v>6567</v>
      </c>
      <c r="E429" t="s">
        <v>6841</v>
      </c>
      <c r="F429" t="s">
        <v>1045</v>
      </c>
      <c r="H429">
        <v>491</v>
      </c>
      <c r="I429">
        <v>309</v>
      </c>
      <c r="J429">
        <v>182</v>
      </c>
      <c r="K429">
        <v>30</v>
      </c>
      <c r="L429">
        <v>5</v>
      </c>
      <c r="M429">
        <v>12</v>
      </c>
      <c r="N429">
        <v>33</v>
      </c>
      <c r="O429">
        <v>15</v>
      </c>
      <c r="P429">
        <v>46</v>
      </c>
      <c r="Q429">
        <v>26</v>
      </c>
      <c r="R429">
        <v>79</v>
      </c>
      <c r="S429">
        <v>19</v>
      </c>
      <c r="T429">
        <v>111</v>
      </c>
      <c r="U429">
        <v>12</v>
      </c>
      <c r="V429">
        <v>48</v>
      </c>
      <c r="W429" s="44">
        <f t="shared" si="48"/>
        <v>309</v>
      </c>
      <c r="X429" s="44">
        <f>IFERROR(VLOOKUP(A429,JR1GOA!A:I,9,FALSE),0)</f>
        <v>32</v>
      </c>
      <c r="Y429" s="44">
        <f>IFERROR(VLOOKUP(A429,JR1GOA!A:J,10,FALSE),0)</f>
        <v>13</v>
      </c>
      <c r="Z429" s="46">
        <f t="shared" si="49"/>
        <v>277</v>
      </c>
      <c r="AA429" s="49">
        <f>_xlfn.IFNA(VLOOKUP(F429,Preisliste!C$1:O$2687,13,FALSE),"fehlt in Preisliste")</f>
        <v>6612</v>
      </c>
      <c r="AB429" s="50">
        <f t="shared" si="50"/>
        <v>23.870036101083034</v>
      </c>
      <c r="AD429" s="51">
        <f t="shared" si="54"/>
        <v>148988</v>
      </c>
      <c r="AE429" s="51">
        <f t="shared" si="51"/>
        <v>5887.1999999999971</v>
      </c>
      <c r="AF429" s="52">
        <f t="shared" si="55"/>
        <v>863101.2</v>
      </c>
      <c r="AG429" s="53">
        <f t="shared" si="52"/>
        <v>35323.199999999983</v>
      </c>
      <c r="AH429" s="53">
        <f t="shared" si="53"/>
        <v>898424.39999999991</v>
      </c>
    </row>
    <row r="430" spans="1:34" x14ac:dyDescent="0.25">
      <c r="A430" t="s">
        <v>552</v>
      </c>
      <c r="B430" t="s">
        <v>6564</v>
      </c>
      <c r="C430" t="s">
        <v>6562</v>
      </c>
      <c r="D430" t="s">
        <v>6567</v>
      </c>
      <c r="E430" t="s">
        <v>7099</v>
      </c>
      <c r="F430" t="s">
        <v>551</v>
      </c>
      <c r="H430">
        <v>107</v>
      </c>
      <c r="I430">
        <v>0</v>
      </c>
      <c r="J430">
        <v>107</v>
      </c>
      <c r="K430">
        <v>5</v>
      </c>
      <c r="L430">
        <v>32</v>
      </c>
      <c r="M430">
        <v>1</v>
      </c>
      <c r="N430">
        <v>3</v>
      </c>
      <c r="O430">
        <v>47</v>
      </c>
      <c r="P430">
        <v>4</v>
      </c>
      <c r="Q430">
        <v>12</v>
      </c>
      <c r="R430">
        <v>2</v>
      </c>
      <c r="S430">
        <v>5</v>
      </c>
      <c r="T430">
        <v>1</v>
      </c>
      <c r="U430">
        <v>1</v>
      </c>
      <c r="V430">
        <v>0</v>
      </c>
      <c r="W430" s="44">
        <f t="shared" si="48"/>
        <v>107</v>
      </c>
      <c r="X430" s="44">
        <f>IFERROR(VLOOKUP(A430,JR1GOA!A:I,9,FALSE),0)</f>
        <v>5</v>
      </c>
      <c r="Y430" s="44">
        <f>IFERROR(VLOOKUP(A430,JR1GOA!A:J,10,FALSE),0)</f>
        <v>0</v>
      </c>
      <c r="Z430" s="46">
        <f t="shared" si="49"/>
        <v>102</v>
      </c>
      <c r="AA430" s="49">
        <f>_xlfn.IFNA(VLOOKUP(F430,Preisliste!C$1:O$2687,13,FALSE),"fehlt in Preisliste")</f>
        <v>2447</v>
      </c>
      <c r="AB430" s="50">
        <f t="shared" si="50"/>
        <v>23.990196078431371</v>
      </c>
      <c r="AD430" s="51">
        <f t="shared" si="54"/>
        <v>149090</v>
      </c>
      <c r="AE430" s="51">
        <f t="shared" si="51"/>
        <v>5871.8999999999978</v>
      </c>
      <c r="AF430" s="52">
        <f t="shared" si="55"/>
        <v>865548.2</v>
      </c>
      <c r="AG430" s="53">
        <f t="shared" si="52"/>
        <v>35231.399999999987</v>
      </c>
      <c r="AH430" s="53">
        <f t="shared" si="53"/>
        <v>900779.6</v>
      </c>
    </row>
    <row r="431" spans="1:34" x14ac:dyDescent="0.25">
      <c r="A431" t="s">
        <v>7782</v>
      </c>
      <c r="B431" t="s">
        <v>6564</v>
      </c>
      <c r="C431" t="s">
        <v>6562</v>
      </c>
      <c r="D431" t="s">
        <v>6567</v>
      </c>
      <c r="E431" t="s">
        <v>7783</v>
      </c>
      <c r="F431" t="s">
        <v>4820</v>
      </c>
      <c r="G431" t="s">
        <v>7784</v>
      </c>
      <c r="H431">
        <v>40</v>
      </c>
      <c r="I431">
        <v>38</v>
      </c>
      <c r="J431">
        <v>1</v>
      </c>
      <c r="K431">
        <v>0</v>
      </c>
      <c r="L431">
        <v>36</v>
      </c>
      <c r="M431">
        <v>0</v>
      </c>
      <c r="N431">
        <v>0</v>
      </c>
      <c r="O431">
        <v>0</v>
      </c>
      <c r="P431">
        <v>0</v>
      </c>
      <c r="Q431">
        <v>0</v>
      </c>
      <c r="R431">
        <v>0</v>
      </c>
      <c r="S431">
        <v>0</v>
      </c>
      <c r="T431">
        <v>3</v>
      </c>
      <c r="U431">
        <v>0</v>
      </c>
      <c r="V431">
        <v>0</v>
      </c>
      <c r="W431" s="44">
        <f t="shared" si="48"/>
        <v>38</v>
      </c>
      <c r="X431" s="44">
        <f>IFERROR(VLOOKUP(A431,JR1GOA!A:I,9,FALSE),0)</f>
        <v>0</v>
      </c>
      <c r="Y431" s="44">
        <f>IFERROR(VLOOKUP(A431,JR1GOA!A:J,10,FALSE),0)</f>
        <v>0</v>
      </c>
      <c r="Z431" s="46">
        <f t="shared" si="49"/>
        <v>38</v>
      </c>
      <c r="AA431" s="49">
        <f>_xlfn.IFNA(VLOOKUP(F431,Preisliste!C$1:O$2687,13,FALSE),"fehlt in Preisliste")</f>
        <v>912</v>
      </c>
      <c r="AB431" s="50">
        <f t="shared" si="50"/>
        <v>24</v>
      </c>
      <c r="AD431" s="51">
        <f t="shared" si="54"/>
        <v>149128</v>
      </c>
      <c r="AE431" s="51">
        <f t="shared" si="51"/>
        <v>5866.1999999999971</v>
      </c>
      <c r="AF431" s="52">
        <f t="shared" si="55"/>
        <v>866460.2</v>
      </c>
      <c r="AG431" s="53">
        <f t="shared" si="52"/>
        <v>35197.199999999983</v>
      </c>
      <c r="AH431" s="53">
        <f t="shared" si="53"/>
        <v>901657.39999999991</v>
      </c>
    </row>
    <row r="432" spans="1:34" x14ac:dyDescent="0.25">
      <c r="A432" t="s">
        <v>4375</v>
      </c>
      <c r="B432" t="s">
        <v>6564</v>
      </c>
      <c r="C432" t="s">
        <v>6562</v>
      </c>
      <c r="D432" t="s">
        <v>6567</v>
      </c>
      <c r="E432" t="s">
        <v>7082</v>
      </c>
      <c r="F432" t="s">
        <v>4374</v>
      </c>
      <c r="H432">
        <v>192</v>
      </c>
      <c r="I432">
        <v>123</v>
      </c>
      <c r="J432">
        <v>67</v>
      </c>
      <c r="K432">
        <v>0</v>
      </c>
      <c r="L432">
        <v>24</v>
      </c>
      <c r="M432">
        <v>5</v>
      </c>
      <c r="N432">
        <v>4</v>
      </c>
      <c r="O432">
        <v>33</v>
      </c>
      <c r="P432">
        <v>8</v>
      </c>
      <c r="Q432">
        <v>5</v>
      </c>
      <c r="R432">
        <v>17</v>
      </c>
      <c r="S432">
        <v>11</v>
      </c>
      <c r="T432">
        <v>5</v>
      </c>
      <c r="U432">
        <v>70</v>
      </c>
      <c r="V432">
        <v>4</v>
      </c>
      <c r="W432" s="44">
        <f t="shared" si="48"/>
        <v>123</v>
      </c>
      <c r="X432" s="44">
        <f>IFERROR(VLOOKUP(A432,JR1GOA!A:I,9,FALSE),0)</f>
        <v>0</v>
      </c>
      <c r="Y432" s="44">
        <f>IFERROR(VLOOKUP(A432,JR1GOA!A:J,10,FALSE),0)</f>
        <v>0</v>
      </c>
      <c r="Z432" s="46">
        <f t="shared" si="49"/>
        <v>123</v>
      </c>
      <c r="AA432" s="49">
        <f>_xlfn.IFNA(VLOOKUP(F432,Preisliste!C$1:O$2687,13,FALSE),"fehlt in Preisliste")</f>
        <v>2955</v>
      </c>
      <c r="AB432" s="50">
        <f t="shared" si="50"/>
        <v>24.024390243902438</v>
      </c>
      <c r="AD432" s="51">
        <f t="shared" si="54"/>
        <v>149251</v>
      </c>
      <c r="AE432" s="51">
        <f t="shared" si="51"/>
        <v>5847.75</v>
      </c>
      <c r="AF432" s="52">
        <f t="shared" si="55"/>
        <v>869415.2</v>
      </c>
      <c r="AG432" s="53">
        <f t="shared" si="52"/>
        <v>35086.5</v>
      </c>
      <c r="AH432" s="53">
        <f t="shared" si="53"/>
        <v>904501.7</v>
      </c>
    </row>
    <row r="433" spans="1:34" x14ac:dyDescent="0.25">
      <c r="A433" t="s">
        <v>5701</v>
      </c>
      <c r="B433" t="s">
        <v>6564</v>
      </c>
      <c r="C433" t="s">
        <v>6562</v>
      </c>
      <c r="D433" t="s">
        <v>6567</v>
      </c>
      <c r="E433" t="s">
        <v>7158</v>
      </c>
      <c r="F433" t="s">
        <v>5700</v>
      </c>
      <c r="H433">
        <v>282</v>
      </c>
      <c r="I433">
        <v>131</v>
      </c>
      <c r="J433">
        <v>150</v>
      </c>
      <c r="K433">
        <v>3</v>
      </c>
      <c r="L433">
        <v>3</v>
      </c>
      <c r="M433">
        <v>16</v>
      </c>
      <c r="N433">
        <v>44</v>
      </c>
      <c r="O433">
        <v>14</v>
      </c>
      <c r="P433">
        <v>56</v>
      </c>
      <c r="Q433">
        <v>56</v>
      </c>
      <c r="R433">
        <v>3</v>
      </c>
      <c r="S433">
        <v>3</v>
      </c>
      <c r="T433">
        <v>27</v>
      </c>
      <c r="U433">
        <v>37</v>
      </c>
      <c r="V433">
        <v>11</v>
      </c>
      <c r="W433" s="44">
        <f t="shared" si="48"/>
        <v>150</v>
      </c>
      <c r="X433" s="44">
        <f>IFERROR(VLOOKUP(A433,JR1GOA!A:I,9,FALSE),0)</f>
        <v>3</v>
      </c>
      <c r="Y433" s="44">
        <f>IFERROR(VLOOKUP(A433,JR1GOA!A:J,10,FALSE),0)</f>
        <v>3</v>
      </c>
      <c r="Z433" s="46">
        <f t="shared" si="49"/>
        <v>147</v>
      </c>
      <c r="AA433" s="49">
        <f>_xlfn.IFNA(VLOOKUP(F433,Preisliste!C$1:O$2687,13,FALSE),"fehlt in Preisliste")</f>
        <v>3549</v>
      </c>
      <c r="AB433" s="50">
        <f t="shared" si="50"/>
        <v>24.142857142857142</v>
      </c>
      <c r="AD433" s="51">
        <f t="shared" si="54"/>
        <v>149398</v>
      </c>
      <c r="AE433" s="51">
        <f t="shared" si="51"/>
        <v>5825.6999999999971</v>
      </c>
      <c r="AF433" s="52">
        <f t="shared" si="55"/>
        <v>872964.2</v>
      </c>
      <c r="AG433" s="53">
        <f t="shared" si="52"/>
        <v>34954.199999999983</v>
      </c>
      <c r="AH433" s="53">
        <f t="shared" si="53"/>
        <v>907918.39999999991</v>
      </c>
    </row>
    <row r="434" spans="1:34" x14ac:dyDescent="0.25">
      <c r="A434" t="s">
        <v>6337</v>
      </c>
      <c r="B434" t="s">
        <v>6564</v>
      </c>
      <c r="C434" t="s">
        <v>6562</v>
      </c>
      <c r="D434" t="s">
        <v>6567</v>
      </c>
      <c r="E434" t="s">
        <v>8142</v>
      </c>
      <c r="F434" t="s">
        <v>6336</v>
      </c>
      <c r="G434" t="s">
        <v>8143</v>
      </c>
      <c r="H434">
        <v>27</v>
      </c>
      <c r="I434">
        <v>17</v>
      </c>
      <c r="J434">
        <v>8</v>
      </c>
      <c r="K434">
        <v>0</v>
      </c>
      <c r="L434">
        <v>0</v>
      </c>
      <c r="M434">
        <v>0</v>
      </c>
      <c r="N434">
        <v>6</v>
      </c>
      <c r="O434">
        <v>8</v>
      </c>
      <c r="P434">
        <v>0</v>
      </c>
      <c r="Q434">
        <v>1</v>
      </c>
      <c r="R434">
        <v>0</v>
      </c>
      <c r="S434">
        <v>2</v>
      </c>
      <c r="T434">
        <v>0</v>
      </c>
      <c r="U434">
        <v>7</v>
      </c>
      <c r="V434">
        <v>0</v>
      </c>
      <c r="W434" s="44">
        <f t="shared" si="48"/>
        <v>17</v>
      </c>
      <c r="X434" s="44">
        <f>IFERROR(VLOOKUP(A434,JR1GOA!A:I,9,FALSE),0)</f>
        <v>0</v>
      </c>
      <c r="Y434" s="44">
        <f>IFERROR(VLOOKUP(A434,JR1GOA!A:J,10,FALSE),0)</f>
        <v>0</v>
      </c>
      <c r="Z434" s="46">
        <f t="shared" si="49"/>
        <v>17</v>
      </c>
      <c r="AA434" s="49">
        <f>_xlfn.IFNA(VLOOKUP(F434,Preisliste!C$1:O$2687,13,FALSE),"fehlt in Preisliste")</f>
        <v>413</v>
      </c>
      <c r="AB434" s="50">
        <f t="shared" si="50"/>
        <v>24.294117647058822</v>
      </c>
      <c r="AD434" s="51">
        <f t="shared" si="54"/>
        <v>149415</v>
      </c>
      <c r="AE434" s="51">
        <f t="shared" si="51"/>
        <v>5823.1499999999978</v>
      </c>
      <c r="AF434" s="52">
        <f t="shared" si="55"/>
        <v>873377.2</v>
      </c>
      <c r="AG434" s="53">
        <f t="shared" si="52"/>
        <v>34938.899999999987</v>
      </c>
      <c r="AH434" s="53">
        <f t="shared" si="53"/>
        <v>908316.1</v>
      </c>
    </row>
    <row r="435" spans="1:34" x14ac:dyDescent="0.25">
      <c r="A435" t="s">
        <v>7851</v>
      </c>
      <c r="B435" t="s">
        <v>6564</v>
      </c>
      <c r="C435" t="s">
        <v>6562</v>
      </c>
      <c r="D435" t="s">
        <v>6567</v>
      </c>
      <c r="E435" t="s">
        <v>7852</v>
      </c>
      <c r="F435" t="s">
        <v>3075</v>
      </c>
      <c r="H435">
        <v>41</v>
      </c>
      <c r="I435">
        <v>26</v>
      </c>
      <c r="J435">
        <v>14</v>
      </c>
      <c r="K435">
        <v>1</v>
      </c>
      <c r="L435">
        <v>0</v>
      </c>
      <c r="M435">
        <v>1</v>
      </c>
      <c r="N435">
        <v>0</v>
      </c>
      <c r="O435">
        <v>1</v>
      </c>
      <c r="P435">
        <v>8</v>
      </c>
      <c r="Q435">
        <v>0</v>
      </c>
      <c r="R435">
        <v>1</v>
      </c>
      <c r="S435">
        <v>6</v>
      </c>
      <c r="T435">
        <v>0</v>
      </c>
      <c r="U435">
        <v>4</v>
      </c>
      <c r="V435">
        <v>3</v>
      </c>
      <c r="W435" s="44">
        <f t="shared" si="48"/>
        <v>26</v>
      </c>
      <c r="X435" s="44">
        <f>IFERROR(VLOOKUP(A435,JR1GOA!A:I,9,FALSE),0)</f>
        <v>0</v>
      </c>
      <c r="Y435" s="44">
        <f>IFERROR(VLOOKUP(A435,JR1GOA!A:J,10,FALSE),0)</f>
        <v>0</v>
      </c>
      <c r="Z435" s="46">
        <f t="shared" si="49"/>
        <v>26</v>
      </c>
      <c r="AA435" s="49">
        <f>_xlfn.IFNA(VLOOKUP(F435,Preisliste!C$1:O$2687,13,FALSE),"fehlt in Preisliste")</f>
        <v>632</v>
      </c>
      <c r="AB435" s="50">
        <f t="shared" si="50"/>
        <v>24.307692307692307</v>
      </c>
      <c r="AD435" s="51">
        <f t="shared" si="54"/>
        <v>149441</v>
      </c>
      <c r="AE435" s="51">
        <f t="shared" si="51"/>
        <v>5819.25</v>
      </c>
      <c r="AF435" s="52">
        <f t="shared" si="55"/>
        <v>874009.2</v>
      </c>
      <c r="AG435" s="53">
        <f t="shared" si="52"/>
        <v>34915.5</v>
      </c>
      <c r="AH435" s="53">
        <f t="shared" si="53"/>
        <v>908924.7</v>
      </c>
    </row>
    <row r="436" spans="1:34" x14ac:dyDescent="0.25">
      <c r="A436" t="s">
        <v>2467</v>
      </c>
      <c r="B436" t="s">
        <v>6564</v>
      </c>
      <c r="C436" t="s">
        <v>6562</v>
      </c>
      <c r="D436" t="s">
        <v>6567</v>
      </c>
      <c r="E436" t="s">
        <v>7210</v>
      </c>
      <c r="F436" t="s">
        <v>2466</v>
      </c>
      <c r="H436">
        <v>139</v>
      </c>
      <c r="I436">
        <v>83</v>
      </c>
      <c r="J436">
        <v>54</v>
      </c>
      <c r="K436">
        <v>4</v>
      </c>
      <c r="L436">
        <v>16</v>
      </c>
      <c r="M436">
        <v>25</v>
      </c>
      <c r="N436">
        <v>6</v>
      </c>
      <c r="O436">
        <v>3</v>
      </c>
      <c r="P436">
        <v>8</v>
      </c>
      <c r="Q436">
        <v>21</v>
      </c>
      <c r="R436">
        <v>13</v>
      </c>
      <c r="S436">
        <v>6</v>
      </c>
      <c r="T436">
        <v>2</v>
      </c>
      <c r="U436">
        <v>10</v>
      </c>
      <c r="V436">
        <v>0</v>
      </c>
      <c r="W436" s="44">
        <f t="shared" si="48"/>
        <v>83</v>
      </c>
      <c r="X436" s="44">
        <f>IFERROR(VLOOKUP(A436,JR1GOA!A:I,9,FALSE),0)</f>
        <v>0</v>
      </c>
      <c r="Y436" s="44">
        <f>IFERROR(VLOOKUP(A436,JR1GOA!A:J,10,FALSE),0)</f>
        <v>4</v>
      </c>
      <c r="Z436" s="46">
        <f t="shared" si="49"/>
        <v>79</v>
      </c>
      <c r="AA436" s="49">
        <f>_xlfn.IFNA(VLOOKUP(F436,Preisliste!C$1:O$2687,13,FALSE),"fehlt in Preisliste")</f>
        <v>1926</v>
      </c>
      <c r="AB436" s="50">
        <f t="shared" si="50"/>
        <v>24.379746835443036</v>
      </c>
      <c r="AD436" s="51">
        <f t="shared" si="54"/>
        <v>149520</v>
      </c>
      <c r="AE436" s="51">
        <f t="shared" si="51"/>
        <v>5807.3999999999978</v>
      </c>
      <c r="AF436" s="52">
        <f t="shared" si="55"/>
        <v>875935.2</v>
      </c>
      <c r="AG436" s="53">
        <f t="shared" si="52"/>
        <v>34844.399999999987</v>
      </c>
      <c r="AH436" s="53">
        <f t="shared" si="53"/>
        <v>910779.6</v>
      </c>
    </row>
    <row r="437" spans="1:34" x14ac:dyDescent="0.25">
      <c r="A437" t="s">
        <v>3138</v>
      </c>
      <c r="B437" t="s">
        <v>6564</v>
      </c>
      <c r="C437" t="s">
        <v>6562</v>
      </c>
      <c r="D437" t="s">
        <v>6567</v>
      </c>
      <c r="E437" t="s">
        <v>9016</v>
      </c>
      <c r="F437" t="s">
        <v>3137</v>
      </c>
      <c r="H437">
        <v>20</v>
      </c>
      <c r="I437">
        <v>11</v>
      </c>
      <c r="J437">
        <v>9</v>
      </c>
      <c r="K437">
        <v>0</v>
      </c>
      <c r="L437">
        <v>11</v>
      </c>
      <c r="M437">
        <v>0</v>
      </c>
      <c r="N437">
        <v>0</v>
      </c>
      <c r="O437">
        <v>0</v>
      </c>
      <c r="P437">
        <v>0</v>
      </c>
      <c r="Q437">
        <v>3</v>
      </c>
      <c r="R437">
        <v>3</v>
      </c>
      <c r="S437">
        <v>1</v>
      </c>
      <c r="T437">
        <v>0</v>
      </c>
      <c r="U437">
        <v>0</v>
      </c>
      <c r="V437">
        <v>1</v>
      </c>
      <c r="W437" s="44">
        <f t="shared" si="48"/>
        <v>11</v>
      </c>
      <c r="X437" s="44">
        <f>IFERROR(VLOOKUP(A437,JR1GOA!A:I,9,FALSE),0)</f>
        <v>0</v>
      </c>
      <c r="Y437" s="44">
        <f>IFERROR(VLOOKUP(A437,JR1GOA!A:J,10,FALSE),0)</f>
        <v>0</v>
      </c>
      <c r="Z437" s="46">
        <f t="shared" si="49"/>
        <v>11</v>
      </c>
      <c r="AA437" s="49">
        <f>_xlfn.IFNA(VLOOKUP(F437,Preisliste!C$1:O$2687,13,FALSE),"fehlt in Preisliste")</f>
        <v>269</v>
      </c>
      <c r="AB437" s="50">
        <f t="shared" si="50"/>
        <v>24.454545454545453</v>
      </c>
      <c r="AD437" s="51">
        <f t="shared" si="54"/>
        <v>149531</v>
      </c>
      <c r="AE437" s="51">
        <f t="shared" si="51"/>
        <v>5805.75</v>
      </c>
      <c r="AF437" s="52">
        <f t="shared" si="55"/>
        <v>876204.2</v>
      </c>
      <c r="AG437" s="53">
        <f t="shared" si="52"/>
        <v>34834.5</v>
      </c>
      <c r="AH437" s="53">
        <f t="shared" si="53"/>
        <v>911038.7</v>
      </c>
    </row>
    <row r="438" spans="1:34" x14ac:dyDescent="0.25">
      <c r="A438" t="s">
        <v>3562</v>
      </c>
      <c r="B438" t="s">
        <v>6564</v>
      </c>
      <c r="C438" t="s">
        <v>6562</v>
      </c>
      <c r="D438" t="s">
        <v>6567</v>
      </c>
      <c r="E438" t="s">
        <v>7545</v>
      </c>
      <c r="F438" t="s">
        <v>3561</v>
      </c>
      <c r="G438" t="s">
        <v>7546</v>
      </c>
      <c r="H438">
        <v>50</v>
      </c>
      <c r="I438">
        <v>48</v>
      </c>
      <c r="J438">
        <v>1</v>
      </c>
      <c r="K438">
        <v>0</v>
      </c>
      <c r="L438">
        <v>0</v>
      </c>
      <c r="M438">
        <v>0</v>
      </c>
      <c r="N438">
        <v>0</v>
      </c>
      <c r="O438">
        <v>2</v>
      </c>
      <c r="P438">
        <v>0</v>
      </c>
      <c r="Q438">
        <v>56</v>
      </c>
      <c r="R438">
        <v>0</v>
      </c>
      <c r="S438">
        <v>0</v>
      </c>
      <c r="T438">
        <v>0</v>
      </c>
      <c r="U438">
        <v>0</v>
      </c>
      <c r="V438">
        <v>0</v>
      </c>
      <c r="W438" s="44">
        <f t="shared" si="48"/>
        <v>48</v>
      </c>
      <c r="X438" s="44">
        <f>IFERROR(VLOOKUP(A438,JR1GOA!A:I,9,FALSE),0)</f>
        <v>0</v>
      </c>
      <c r="Y438" s="44">
        <f>IFERROR(VLOOKUP(A438,JR1GOA!A:J,10,FALSE),0)</f>
        <v>0</v>
      </c>
      <c r="Z438" s="46">
        <f t="shared" si="49"/>
        <v>48</v>
      </c>
      <c r="AA438" s="49">
        <f>_xlfn.IFNA(VLOOKUP(F438,Preisliste!C$1:O$2687,13,FALSE),"fehlt in Preisliste")</f>
        <v>1174</v>
      </c>
      <c r="AB438" s="50">
        <f t="shared" si="50"/>
        <v>24.458333333333332</v>
      </c>
      <c r="AD438" s="51">
        <f t="shared" si="54"/>
        <v>149579</v>
      </c>
      <c r="AE438" s="51">
        <f t="shared" si="51"/>
        <v>5798.5499999999993</v>
      </c>
      <c r="AF438" s="52">
        <f t="shared" si="55"/>
        <v>877378.2</v>
      </c>
      <c r="AG438" s="53">
        <f t="shared" si="52"/>
        <v>34791.299999999996</v>
      </c>
      <c r="AH438" s="53">
        <f t="shared" si="53"/>
        <v>912169.5</v>
      </c>
    </row>
    <row r="439" spans="1:34" x14ac:dyDescent="0.25">
      <c r="A439" t="s">
        <v>4926</v>
      </c>
      <c r="B439" t="s">
        <v>6564</v>
      </c>
      <c r="C439" t="s">
        <v>6562</v>
      </c>
      <c r="D439" t="s">
        <v>6567</v>
      </c>
      <c r="E439" t="s">
        <v>8170</v>
      </c>
      <c r="F439" t="s">
        <v>4925</v>
      </c>
      <c r="H439">
        <v>23</v>
      </c>
      <c r="I439">
        <v>18</v>
      </c>
      <c r="J439">
        <v>4</v>
      </c>
      <c r="K439">
        <v>12</v>
      </c>
      <c r="L439">
        <v>0</v>
      </c>
      <c r="M439">
        <v>1</v>
      </c>
      <c r="N439">
        <v>0</v>
      </c>
      <c r="O439">
        <v>1</v>
      </c>
      <c r="P439">
        <v>0</v>
      </c>
      <c r="Q439">
        <v>0</v>
      </c>
      <c r="R439">
        <v>0</v>
      </c>
      <c r="S439">
        <v>0</v>
      </c>
      <c r="T439">
        <v>0</v>
      </c>
      <c r="U439">
        <v>4</v>
      </c>
      <c r="V439">
        <v>1</v>
      </c>
      <c r="W439" s="44">
        <f t="shared" si="48"/>
        <v>18</v>
      </c>
      <c r="X439" s="44">
        <f>IFERROR(VLOOKUP(A439,JR1GOA!A:I,9,FALSE),0)</f>
        <v>0</v>
      </c>
      <c r="Y439" s="44">
        <f>IFERROR(VLOOKUP(A439,JR1GOA!A:J,10,FALSE),0)</f>
        <v>0</v>
      </c>
      <c r="Z439" s="46">
        <f t="shared" si="49"/>
        <v>18</v>
      </c>
      <c r="AA439" s="49">
        <f>_xlfn.IFNA(VLOOKUP(F439,Preisliste!C$1:O$2687,13,FALSE),"fehlt in Preisliste")</f>
        <v>441</v>
      </c>
      <c r="AB439" s="50">
        <f t="shared" si="50"/>
        <v>24.5</v>
      </c>
      <c r="AD439" s="51">
        <f t="shared" si="54"/>
        <v>149597</v>
      </c>
      <c r="AE439" s="51">
        <f t="shared" si="51"/>
        <v>5795.8499999999985</v>
      </c>
      <c r="AF439" s="52">
        <f t="shared" si="55"/>
        <v>877819.2</v>
      </c>
      <c r="AG439" s="53">
        <f t="shared" si="52"/>
        <v>34775.099999999991</v>
      </c>
      <c r="AH439" s="53">
        <f t="shared" si="53"/>
        <v>912594.29999999993</v>
      </c>
    </row>
    <row r="440" spans="1:34" x14ac:dyDescent="0.25">
      <c r="A440" t="s">
        <v>341</v>
      </c>
      <c r="B440" t="s">
        <v>6564</v>
      </c>
      <c r="C440" t="s">
        <v>6562</v>
      </c>
      <c r="D440" t="s">
        <v>6567</v>
      </c>
      <c r="E440" t="s">
        <v>7656</v>
      </c>
      <c r="F440" t="s">
        <v>340</v>
      </c>
      <c r="H440">
        <v>87</v>
      </c>
      <c r="I440">
        <v>50</v>
      </c>
      <c r="J440">
        <v>36</v>
      </c>
      <c r="K440">
        <v>7</v>
      </c>
      <c r="L440">
        <v>8</v>
      </c>
      <c r="M440">
        <v>2</v>
      </c>
      <c r="N440">
        <v>1</v>
      </c>
      <c r="O440">
        <v>0</v>
      </c>
      <c r="P440">
        <v>2</v>
      </c>
      <c r="Q440">
        <v>0</v>
      </c>
      <c r="R440">
        <v>11</v>
      </c>
      <c r="S440">
        <v>25</v>
      </c>
      <c r="T440">
        <v>0</v>
      </c>
      <c r="U440">
        <v>4</v>
      </c>
      <c r="V440">
        <v>1</v>
      </c>
      <c r="W440" s="44">
        <f t="shared" si="48"/>
        <v>50</v>
      </c>
      <c r="X440" s="44">
        <f>IFERROR(VLOOKUP(A440,JR1GOA!A:I,9,FALSE),0)</f>
        <v>0</v>
      </c>
      <c r="Y440" s="44">
        <f>IFERROR(VLOOKUP(A440,JR1GOA!A:J,10,FALSE),0)</f>
        <v>0</v>
      </c>
      <c r="Z440" s="46">
        <f t="shared" si="49"/>
        <v>50</v>
      </c>
      <c r="AA440" s="49">
        <f>_xlfn.IFNA(VLOOKUP(F440,Preisliste!C$1:O$2687,13,FALSE),"fehlt in Preisliste")</f>
        <v>1232.3999999999999</v>
      </c>
      <c r="AB440" s="50">
        <f t="shared" si="50"/>
        <v>24.647999999999996</v>
      </c>
      <c r="AD440" s="51">
        <f t="shared" si="54"/>
        <v>149647</v>
      </c>
      <c r="AE440" s="51">
        <f t="shared" si="51"/>
        <v>5788.3499999999985</v>
      </c>
      <c r="AF440" s="52">
        <f t="shared" si="55"/>
        <v>879051.6</v>
      </c>
      <c r="AG440" s="53">
        <f t="shared" si="52"/>
        <v>34730.099999999991</v>
      </c>
      <c r="AH440" s="53">
        <f t="shared" si="53"/>
        <v>913781.7</v>
      </c>
    </row>
    <row r="441" spans="1:34" x14ac:dyDescent="0.25">
      <c r="A441" t="s">
        <v>1571</v>
      </c>
      <c r="B441" t="s">
        <v>6564</v>
      </c>
      <c r="C441" t="s">
        <v>6562</v>
      </c>
      <c r="D441" t="s">
        <v>6567</v>
      </c>
      <c r="E441" t="s">
        <v>7113</v>
      </c>
      <c r="F441" t="s">
        <v>1570</v>
      </c>
      <c r="H441">
        <v>166</v>
      </c>
      <c r="I441">
        <v>105</v>
      </c>
      <c r="J441">
        <v>60</v>
      </c>
      <c r="K441">
        <v>17</v>
      </c>
      <c r="L441">
        <v>7</v>
      </c>
      <c r="M441">
        <v>12</v>
      </c>
      <c r="N441">
        <v>7</v>
      </c>
      <c r="O441">
        <v>17</v>
      </c>
      <c r="P441">
        <v>2</v>
      </c>
      <c r="Q441">
        <v>20</v>
      </c>
      <c r="R441">
        <v>14</v>
      </c>
      <c r="S441">
        <v>10</v>
      </c>
      <c r="T441">
        <v>2</v>
      </c>
      <c r="U441">
        <v>4</v>
      </c>
      <c r="V441">
        <v>3</v>
      </c>
      <c r="W441" s="44">
        <f t="shared" si="48"/>
        <v>105</v>
      </c>
      <c r="X441" s="44">
        <f>IFERROR(VLOOKUP(A441,JR1GOA!A:I,9,FALSE),0)</f>
        <v>2</v>
      </c>
      <c r="Y441" s="44">
        <f>IFERROR(VLOOKUP(A441,JR1GOA!A:J,10,FALSE),0)</f>
        <v>0</v>
      </c>
      <c r="Z441" s="46">
        <f t="shared" si="49"/>
        <v>103</v>
      </c>
      <c r="AA441" s="49">
        <f>_xlfn.IFNA(VLOOKUP(F441,Preisliste!C$1:O$2687,13,FALSE),"fehlt in Preisliste")</f>
        <v>2547</v>
      </c>
      <c r="AB441" s="50">
        <f t="shared" si="50"/>
        <v>24.728155339805824</v>
      </c>
      <c r="AD441" s="51">
        <f t="shared" si="54"/>
        <v>149750</v>
      </c>
      <c r="AE441" s="51">
        <f t="shared" si="51"/>
        <v>5772.8999999999978</v>
      </c>
      <c r="AF441" s="52">
        <f t="shared" si="55"/>
        <v>881598.6</v>
      </c>
      <c r="AG441" s="53">
        <f t="shared" si="52"/>
        <v>34637.399999999987</v>
      </c>
      <c r="AH441" s="53">
        <f t="shared" si="53"/>
        <v>916236</v>
      </c>
    </row>
    <row r="442" spans="1:34" x14ac:dyDescent="0.25">
      <c r="A442" t="s">
        <v>3185</v>
      </c>
      <c r="B442" t="s">
        <v>6564</v>
      </c>
      <c r="C442" t="s">
        <v>6562</v>
      </c>
      <c r="D442" t="s">
        <v>6567</v>
      </c>
      <c r="E442" t="s">
        <v>8000</v>
      </c>
      <c r="F442" t="s">
        <v>3184</v>
      </c>
      <c r="G442" t="s">
        <v>8001</v>
      </c>
      <c r="H442">
        <v>27</v>
      </c>
      <c r="I442">
        <v>20</v>
      </c>
      <c r="J442">
        <v>5</v>
      </c>
      <c r="K442">
        <v>0</v>
      </c>
      <c r="L442">
        <v>0</v>
      </c>
      <c r="M442">
        <v>4</v>
      </c>
      <c r="N442">
        <v>0</v>
      </c>
      <c r="O442">
        <v>1</v>
      </c>
      <c r="P442">
        <v>1</v>
      </c>
      <c r="Q442">
        <v>4</v>
      </c>
      <c r="R442">
        <v>0</v>
      </c>
      <c r="S442">
        <v>0</v>
      </c>
      <c r="T442">
        <v>0</v>
      </c>
      <c r="U442">
        <v>10</v>
      </c>
      <c r="V442">
        <v>0</v>
      </c>
      <c r="W442" s="44">
        <f t="shared" si="48"/>
        <v>20</v>
      </c>
      <c r="X442" s="44">
        <f>IFERROR(VLOOKUP(A442,JR1GOA!A:I,9,FALSE),0)</f>
        <v>0</v>
      </c>
      <c r="Y442" s="44">
        <f>IFERROR(VLOOKUP(A442,JR1GOA!A:J,10,FALSE),0)</f>
        <v>0</v>
      </c>
      <c r="Z442" s="46">
        <f t="shared" si="49"/>
        <v>20</v>
      </c>
      <c r="AA442" s="49">
        <f>_xlfn.IFNA(VLOOKUP(F442,Preisliste!C$1:O$2687,13,FALSE),"fehlt in Preisliste")</f>
        <v>495</v>
      </c>
      <c r="AB442" s="50">
        <f t="shared" si="50"/>
        <v>24.75</v>
      </c>
      <c r="AD442" s="51">
        <f t="shared" si="54"/>
        <v>149770</v>
      </c>
      <c r="AE442" s="51">
        <f t="shared" si="51"/>
        <v>5769.8999999999978</v>
      </c>
      <c r="AF442" s="52">
        <f t="shared" si="55"/>
        <v>882093.6</v>
      </c>
      <c r="AG442" s="53">
        <f t="shared" si="52"/>
        <v>34619.399999999987</v>
      </c>
      <c r="AH442" s="53">
        <f t="shared" si="53"/>
        <v>916713</v>
      </c>
    </row>
    <row r="443" spans="1:34" x14ac:dyDescent="0.25">
      <c r="A443" t="s">
        <v>3291</v>
      </c>
      <c r="B443" t="s">
        <v>6564</v>
      </c>
      <c r="C443" t="s">
        <v>6562</v>
      </c>
      <c r="D443" t="s">
        <v>6567</v>
      </c>
      <c r="E443" t="s">
        <v>9071</v>
      </c>
      <c r="F443" t="s">
        <v>3290</v>
      </c>
      <c r="H443">
        <v>14</v>
      </c>
      <c r="I443">
        <v>12</v>
      </c>
      <c r="J443">
        <v>1</v>
      </c>
      <c r="K443">
        <v>0</v>
      </c>
      <c r="L443">
        <v>0</v>
      </c>
      <c r="M443">
        <v>0</v>
      </c>
      <c r="N443">
        <v>2</v>
      </c>
      <c r="O443">
        <v>0</v>
      </c>
      <c r="P443">
        <v>0</v>
      </c>
      <c r="Q443">
        <v>0</v>
      </c>
      <c r="R443">
        <v>1</v>
      </c>
      <c r="S443">
        <v>0</v>
      </c>
      <c r="T443">
        <v>7</v>
      </c>
      <c r="U443">
        <v>0</v>
      </c>
      <c r="V443">
        <v>0</v>
      </c>
      <c r="W443" s="44">
        <f t="shared" si="48"/>
        <v>12</v>
      </c>
      <c r="X443" s="44">
        <f>IFERROR(VLOOKUP(A443,JR1GOA!A:I,9,FALSE),0)</f>
        <v>0</v>
      </c>
      <c r="Y443" s="44">
        <f>IFERROR(VLOOKUP(A443,JR1GOA!A:J,10,FALSE),0)</f>
        <v>0</v>
      </c>
      <c r="Z443" s="46">
        <f t="shared" si="49"/>
        <v>12</v>
      </c>
      <c r="AA443" s="49">
        <f>_xlfn.IFNA(VLOOKUP(F443,Preisliste!C$1:O$2687,13,FALSE),"fehlt in Preisliste")</f>
        <v>297.59999999999997</v>
      </c>
      <c r="AB443" s="50">
        <f t="shared" si="50"/>
        <v>24.799999999999997</v>
      </c>
      <c r="AD443" s="51">
        <f t="shared" si="54"/>
        <v>149782</v>
      </c>
      <c r="AE443" s="51">
        <f t="shared" si="51"/>
        <v>5768.0999999999985</v>
      </c>
      <c r="AF443" s="52">
        <f t="shared" si="55"/>
        <v>882391.2</v>
      </c>
      <c r="AG443" s="53">
        <f t="shared" si="52"/>
        <v>34608.599999999991</v>
      </c>
      <c r="AH443" s="53">
        <f t="shared" si="53"/>
        <v>916999.79999999993</v>
      </c>
    </row>
    <row r="444" spans="1:34" x14ac:dyDescent="0.25">
      <c r="A444" t="s">
        <v>715</v>
      </c>
      <c r="B444" t="s">
        <v>6564</v>
      </c>
      <c r="C444" t="s">
        <v>6562</v>
      </c>
      <c r="D444" t="s">
        <v>6567</v>
      </c>
      <c r="E444" t="s">
        <v>7007</v>
      </c>
      <c r="F444" t="s">
        <v>714</v>
      </c>
      <c r="H444">
        <v>301</v>
      </c>
      <c r="I444">
        <v>151</v>
      </c>
      <c r="J444">
        <v>149</v>
      </c>
      <c r="K444">
        <v>17</v>
      </c>
      <c r="L444">
        <v>34</v>
      </c>
      <c r="M444">
        <v>22</v>
      </c>
      <c r="N444">
        <v>46</v>
      </c>
      <c r="O444">
        <v>19</v>
      </c>
      <c r="P444">
        <v>3</v>
      </c>
      <c r="Q444">
        <v>28</v>
      </c>
      <c r="R444">
        <v>8</v>
      </c>
      <c r="S444">
        <v>5</v>
      </c>
      <c r="T444">
        <v>29</v>
      </c>
      <c r="U444">
        <v>30</v>
      </c>
      <c r="V444">
        <v>14</v>
      </c>
      <c r="W444" s="44">
        <f t="shared" si="48"/>
        <v>151</v>
      </c>
      <c r="X444" s="44">
        <f>IFERROR(VLOOKUP(A444,JR1GOA!A:I,9,FALSE),0)</f>
        <v>10</v>
      </c>
      <c r="Y444" s="44">
        <f>IFERROR(VLOOKUP(A444,JR1GOA!A:J,10,FALSE),0)</f>
        <v>2</v>
      </c>
      <c r="Z444" s="46">
        <f t="shared" si="49"/>
        <v>141</v>
      </c>
      <c r="AA444" s="49">
        <f>_xlfn.IFNA(VLOOKUP(F444,Preisliste!C$1:O$2687,13,FALSE),"fehlt in Preisliste")</f>
        <v>3497</v>
      </c>
      <c r="AB444" s="50">
        <f t="shared" si="50"/>
        <v>24.801418439716311</v>
      </c>
      <c r="AD444" s="51">
        <f t="shared" si="54"/>
        <v>149923</v>
      </c>
      <c r="AE444" s="51">
        <f t="shared" si="51"/>
        <v>5746.9499999999971</v>
      </c>
      <c r="AF444" s="52">
        <f t="shared" si="55"/>
        <v>885888.2</v>
      </c>
      <c r="AG444" s="53">
        <f t="shared" si="52"/>
        <v>34481.699999999983</v>
      </c>
      <c r="AH444" s="53">
        <f t="shared" si="53"/>
        <v>920369.89999999991</v>
      </c>
    </row>
    <row r="445" spans="1:34" x14ac:dyDescent="0.25">
      <c r="A445" t="s">
        <v>595</v>
      </c>
      <c r="B445" t="s">
        <v>6564</v>
      </c>
      <c r="C445" t="s">
        <v>6562</v>
      </c>
      <c r="D445" t="s">
        <v>6567</v>
      </c>
      <c r="E445" t="s">
        <v>9072</v>
      </c>
      <c r="F445" t="s">
        <v>594</v>
      </c>
      <c r="H445">
        <v>21</v>
      </c>
      <c r="I445">
        <v>12</v>
      </c>
      <c r="J445">
        <v>8</v>
      </c>
      <c r="K445">
        <v>0</v>
      </c>
      <c r="L445">
        <v>0</v>
      </c>
      <c r="M445">
        <v>0</v>
      </c>
      <c r="N445">
        <v>0</v>
      </c>
      <c r="O445">
        <v>0</v>
      </c>
      <c r="P445">
        <v>1</v>
      </c>
      <c r="Q445">
        <v>8</v>
      </c>
      <c r="R445">
        <v>0</v>
      </c>
      <c r="S445">
        <v>9</v>
      </c>
      <c r="T445">
        <v>0</v>
      </c>
      <c r="U445">
        <v>4</v>
      </c>
      <c r="V445">
        <v>3</v>
      </c>
      <c r="W445" s="44">
        <f t="shared" si="48"/>
        <v>12</v>
      </c>
      <c r="X445" s="44">
        <f>IFERROR(VLOOKUP(A445,JR1GOA!A:I,9,FALSE),0)</f>
        <v>0</v>
      </c>
      <c r="Y445" s="44">
        <f>IFERROR(VLOOKUP(A445,JR1GOA!A:J,10,FALSE),0)</f>
        <v>0</v>
      </c>
      <c r="Z445" s="46">
        <f t="shared" si="49"/>
        <v>12</v>
      </c>
      <c r="AA445" s="49">
        <f>_xlfn.IFNA(VLOOKUP(F445,Preisliste!C$1:O$2687,13,FALSE),"fehlt in Preisliste")</f>
        <v>298</v>
      </c>
      <c r="AB445" s="50">
        <f t="shared" si="50"/>
        <v>24.833333333333332</v>
      </c>
      <c r="AD445" s="51">
        <f t="shared" si="54"/>
        <v>149935</v>
      </c>
      <c r="AE445" s="51">
        <f t="shared" si="51"/>
        <v>5745.1499999999978</v>
      </c>
      <c r="AF445" s="52">
        <f t="shared" si="55"/>
        <v>886186.2</v>
      </c>
      <c r="AG445" s="53">
        <f t="shared" si="52"/>
        <v>34470.899999999987</v>
      </c>
      <c r="AH445" s="53">
        <f t="shared" si="53"/>
        <v>920657.1</v>
      </c>
    </row>
    <row r="446" spans="1:34" x14ac:dyDescent="0.25">
      <c r="A446" t="s">
        <v>1732</v>
      </c>
      <c r="B446" t="s">
        <v>6564</v>
      </c>
      <c r="C446" t="s">
        <v>6562</v>
      </c>
      <c r="D446" t="s">
        <v>6567</v>
      </c>
      <c r="E446" t="s">
        <v>7357</v>
      </c>
      <c r="F446" t="s">
        <v>1731</v>
      </c>
      <c r="H446">
        <v>73</v>
      </c>
      <c r="I446">
        <v>43</v>
      </c>
      <c r="J446">
        <v>29</v>
      </c>
      <c r="K446">
        <v>0</v>
      </c>
      <c r="L446">
        <v>11</v>
      </c>
      <c r="M446">
        <v>6</v>
      </c>
      <c r="N446">
        <v>2</v>
      </c>
      <c r="O446">
        <v>8</v>
      </c>
      <c r="P446">
        <v>4</v>
      </c>
      <c r="Q446">
        <v>2</v>
      </c>
      <c r="R446">
        <v>16</v>
      </c>
      <c r="S446">
        <v>0</v>
      </c>
      <c r="T446">
        <v>4</v>
      </c>
      <c r="U446">
        <v>5</v>
      </c>
      <c r="V446">
        <v>3</v>
      </c>
      <c r="W446" s="44">
        <f t="shared" si="48"/>
        <v>43</v>
      </c>
      <c r="X446" s="44">
        <f>IFERROR(VLOOKUP(A446,JR1GOA!A:I,9,FALSE),0)</f>
        <v>11</v>
      </c>
      <c r="Y446" s="44">
        <f>IFERROR(VLOOKUP(A446,JR1GOA!A:J,10,FALSE),0)</f>
        <v>4</v>
      </c>
      <c r="Z446" s="46">
        <f t="shared" si="49"/>
        <v>32</v>
      </c>
      <c r="AA446" s="49">
        <f>_xlfn.IFNA(VLOOKUP(F446,Preisliste!C$1:O$2687,13,FALSE),"fehlt in Preisliste")</f>
        <v>795</v>
      </c>
      <c r="AB446" s="50">
        <f t="shared" si="50"/>
        <v>24.84375</v>
      </c>
      <c r="AD446" s="51">
        <f t="shared" si="54"/>
        <v>149967</v>
      </c>
      <c r="AE446" s="51">
        <f t="shared" si="51"/>
        <v>5740.3499999999985</v>
      </c>
      <c r="AF446" s="52">
        <f t="shared" si="55"/>
        <v>886981.2</v>
      </c>
      <c r="AG446" s="53">
        <f t="shared" si="52"/>
        <v>34442.099999999991</v>
      </c>
      <c r="AH446" s="53">
        <f t="shared" si="53"/>
        <v>921423.29999999993</v>
      </c>
    </row>
    <row r="447" spans="1:34" x14ac:dyDescent="0.25">
      <c r="A447" t="s">
        <v>2053</v>
      </c>
      <c r="B447" t="s">
        <v>6564</v>
      </c>
      <c r="C447" t="s">
        <v>6562</v>
      </c>
      <c r="D447" t="s">
        <v>6567</v>
      </c>
      <c r="E447" t="s">
        <v>6963</v>
      </c>
      <c r="F447" t="s">
        <v>2052</v>
      </c>
      <c r="H447">
        <v>243</v>
      </c>
      <c r="I447">
        <v>154</v>
      </c>
      <c r="J447">
        <v>87</v>
      </c>
      <c r="K447">
        <v>0</v>
      </c>
      <c r="L447">
        <v>1</v>
      </c>
      <c r="M447">
        <v>5</v>
      </c>
      <c r="N447">
        <v>27</v>
      </c>
      <c r="O447">
        <v>7</v>
      </c>
      <c r="P447">
        <v>30</v>
      </c>
      <c r="Q447">
        <v>100</v>
      </c>
      <c r="R447">
        <v>19</v>
      </c>
      <c r="S447">
        <v>19</v>
      </c>
      <c r="T447">
        <v>1</v>
      </c>
      <c r="U447">
        <v>60</v>
      </c>
      <c r="V447">
        <v>79</v>
      </c>
      <c r="W447" s="44">
        <f t="shared" si="48"/>
        <v>154</v>
      </c>
      <c r="X447" s="44">
        <f>IFERROR(VLOOKUP(A447,JR1GOA!A:I,9,FALSE),0)</f>
        <v>13</v>
      </c>
      <c r="Y447" s="44">
        <f>IFERROR(VLOOKUP(A447,JR1GOA!A:J,10,FALSE),0)</f>
        <v>13</v>
      </c>
      <c r="Z447" s="46">
        <f t="shared" si="49"/>
        <v>141</v>
      </c>
      <c r="AA447" s="49">
        <f>_xlfn.IFNA(VLOOKUP(F447,Preisliste!C$1:O$2687,13,FALSE),"fehlt in Preisliste")</f>
        <v>3508</v>
      </c>
      <c r="AB447" s="50">
        <f t="shared" si="50"/>
        <v>24.879432624113477</v>
      </c>
      <c r="AD447" s="51">
        <f t="shared" si="54"/>
        <v>150108</v>
      </c>
      <c r="AE447" s="51">
        <f t="shared" si="51"/>
        <v>5719.1999999999971</v>
      </c>
      <c r="AF447" s="52">
        <f t="shared" si="55"/>
        <v>890489.2</v>
      </c>
      <c r="AG447" s="53">
        <f t="shared" si="52"/>
        <v>34315.199999999983</v>
      </c>
      <c r="AH447" s="53">
        <f t="shared" si="53"/>
        <v>924804.39999999991</v>
      </c>
    </row>
    <row r="448" spans="1:34" x14ac:dyDescent="0.25">
      <c r="A448" t="s">
        <v>5024</v>
      </c>
      <c r="B448" t="s">
        <v>6564</v>
      </c>
      <c r="C448" t="s">
        <v>6562</v>
      </c>
      <c r="D448" t="s">
        <v>6567</v>
      </c>
      <c r="E448" t="s">
        <v>8969</v>
      </c>
      <c r="F448" t="s">
        <v>5023</v>
      </c>
      <c r="H448">
        <v>20</v>
      </c>
      <c r="I448">
        <v>10</v>
      </c>
      <c r="J448">
        <v>8</v>
      </c>
      <c r="K448">
        <v>12</v>
      </c>
      <c r="L448">
        <v>0</v>
      </c>
      <c r="M448">
        <v>0</v>
      </c>
      <c r="N448">
        <v>0</v>
      </c>
      <c r="O448">
        <v>9</v>
      </c>
      <c r="P448">
        <v>0</v>
      </c>
      <c r="Q448">
        <v>0</v>
      </c>
      <c r="R448">
        <v>1</v>
      </c>
      <c r="S448">
        <v>0</v>
      </c>
      <c r="T448">
        <v>0</v>
      </c>
      <c r="U448">
        <v>0</v>
      </c>
      <c r="V448">
        <v>0</v>
      </c>
      <c r="W448" s="44">
        <f t="shared" si="48"/>
        <v>10</v>
      </c>
      <c r="X448" s="44">
        <f>IFERROR(VLOOKUP(A448,JR1GOA!A:I,9,FALSE),0)</f>
        <v>0</v>
      </c>
      <c r="Y448" s="44">
        <f>IFERROR(VLOOKUP(A448,JR1GOA!A:J,10,FALSE),0)</f>
        <v>0</v>
      </c>
      <c r="Z448" s="46">
        <f t="shared" si="49"/>
        <v>10</v>
      </c>
      <c r="AA448" s="49">
        <f>_xlfn.IFNA(VLOOKUP(F448,Preisliste!C$1:O$2687,13,FALSE),"fehlt in Preisliste")</f>
        <v>250</v>
      </c>
      <c r="AB448" s="50">
        <f t="shared" si="50"/>
        <v>25</v>
      </c>
      <c r="AD448" s="51">
        <f t="shared" si="54"/>
        <v>150118</v>
      </c>
      <c r="AE448" s="51">
        <f t="shared" si="51"/>
        <v>5717.6999999999971</v>
      </c>
      <c r="AF448" s="52">
        <f t="shared" si="55"/>
        <v>890739.19999999995</v>
      </c>
      <c r="AG448" s="53">
        <f t="shared" si="52"/>
        <v>34306.199999999983</v>
      </c>
      <c r="AH448" s="53">
        <f t="shared" si="53"/>
        <v>925045.39999999991</v>
      </c>
    </row>
    <row r="449" spans="1:34" x14ac:dyDescent="0.25">
      <c r="A449" t="s">
        <v>262</v>
      </c>
      <c r="B449" t="s">
        <v>6564</v>
      </c>
      <c r="C449" t="s">
        <v>6562</v>
      </c>
      <c r="D449" t="s">
        <v>6567</v>
      </c>
      <c r="E449" t="s">
        <v>6596</v>
      </c>
      <c r="F449" t="s">
        <v>261</v>
      </c>
      <c r="H449">
        <v>327</v>
      </c>
      <c r="I449">
        <v>225</v>
      </c>
      <c r="J449">
        <v>101</v>
      </c>
      <c r="K449">
        <v>12</v>
      </c>
      <c r="L449">
        <v>13</v>
      </c>
      <c r="M449">
        <v>26</v>
      </c>
      <c r="N449">
        <v>3</v>
      </c>
      <c r="O449">
        <v>16</v>
      </c>
      <c r="P449">
        <v>39</v>
      </c>
      <c r="Q449">
        <v>8</v>
      </c>
      <c r="R449">
        <v>20</v>
      </c>
      <c r="S449">
        <v>37</v>
      </c>
      <c r="T449">
        <v>20</v>
      </c>
      <c r="U449">
        <v>51</v>
      </c>
      <c r="V449">
        <v>30</v>
      </c>
      <c r="W449" s="44">
        <f t="shared" si="48"/>
        <v>225</v>
      </c>
      <c r="X449" s="44">
        <f>IFERROR(VLOOKUP(A449,JR1GOA!A:I,9,FALSE),0)</f>
        <v>20</v>
      </c>
      <c r="Y449" s="44">
        <f>IFERROR(VLOOKUP(A449,JR1GOA!A:J,10,FALSE),0)</f>
        <v>9</v>
      </c>
      <c r="Z449" s="46">
        <f t="shared" si="49"/>
        <v>205</v>
      </c>
      <c r="AA449" s="49">
        <f>_xlfn.IFNA(VLOOKUP(F449,Preisliste!C$1:O$2687,13,FALSE),"fehlt in Preisliste")</f>
        <v>5134</v>
      </c>
      <c r="AB449" s="50">
        <f t="shared" si="50"/>
        <v>25.043902439024389</v>
      </c>
      <c r="AD449" s="51">
        <f t="shared" si="54"/>
        <v>150323</v>
      </c>
      <c r="AE449" s="51">
        <f t="shared" si="51"/>
        <v>5686.9499999999971</v>
      </c>
      <c r="AF449" s="52">
        <f t="shared" si="55"/>
        <v>895873.2</v>
      </c>
      <c r="AG449" s="53">
        <f t="shared" si="52"/>
        <v>34121.699999999983</v>
      </c>
      <c r="AH449" s="53">
        <f t="shared" si="53"/>
        <v>929994.89999999991</v>
      </c>
    </row>
    <row r="450" spans="1:34" x14ac:dyDescent="0.25">
      <c r="A450" t="s">
        <v>5772</v>
      </c>
      <c r="B450" t="s">
        <v>6564</v>
      </c>
      <c r="C450" t="s">
        <v>6562</v>
      </c>
      <c r="D450" t="s">
        <v>6567</v>
      </c>
      <c r="E450" t="s">
        <v>6822</v>
      </c>
      <c r="F450" t="s">
        <v>5771</v>
      </c>
      <c r="H450">
        <v>722</v>
      </c>
      <c r="I450">
        <v>361</v>
      </c>
      <c r="J450">
        <v>359</v>
      </c>
      <c r="K450">
        <v>68</v>
      </c>
      <c r="L450">
        <v>5</v>
      </c>
      <c r="M450">
        <v>23</v>
      </c>
      <c r="N450">
        <v>75</v>
      </c>
      <c r="O450">
        <v>21</v>
      </c>
      <c r="P450">
        <v>34</v>
      </c>
      <c r="Q450">
        <v>11</v>
      </c>
      <c r="R450">
        <v>77</v>
      </c>
      <c r="S450">
        <v>57</v>
      </c>
      <c r="T450">
        <v>29</v>
      </c>
      <c r="U450">
        <v>67</v>
      </c>
      <c r="V450">
        <v>222</v>
      </c>
      <c r="W450" s="44">
        <f t="shared" si="48"/>
        <v>361</v>
      </c>
      <c r="X450" s="44">
        <f>IFERROR(VLOOKUP(A450,JR1GOA!A:I,9,FALSE),0)</f>
        <v>8</v>
      </c>
      <c r="Y450" s="44">
        <f>IFERROR(VLOOKUP(A450,JR1GOA!A:J,10,FALSE),0)</f>
        <v>8</v>
      </c>
      <c r="Z450" s="46">
        <f t="shared" si="49"/>
        <v>353</v>
      </c>
      <c r="AA450" s="49">
        <f>_xlfn.IFNA(VLOOKUP(F450,Preisliste!C$1:O$2687,13,FALSE),"fehlt in Preisliste")</f>
        <v>8849</v>
      </c>
      <c r="AB450" s="50">
        <f t="shared" si="50"/>
        <v>25.067988668555241</v>
      </c>
      <c r="AD450" s="51">
        <f t="shared" si="54"/>
        <v>150676</v>
      </c>
      <c r="AE450" s="51">
        <f t="shared" si="51"/>
        <v>5634</v>
      </c>
      <c r="AF450" s="52">
        <f t="shared" si="55"/>
        <v>904722.2</v>
      </c>
      <c r="AG450" s="53">
        <f t="shared" si="52"/>
        <v>33804</v>
      </c>
      <c r="AH450" s="53">
        <f t="shared" si="53"/>
        <v>938526.2</v>
      </c>
    </row>
    <row r="451" spans="1:34" x14ac:dyDescent="0.25">
      <c r="A451" t="s">
        <v>5267</v>
      </c>
      <c r="B451" t="s">
        <v>6564</v>
      </c>
      <c r="C451" t="s">
        <v>6562</v>
      </c>
      <c r="D451" t="s">
        <v>6567</v>
      </c>
      <c r="E451" t="s">
        <v>7170</v>
      </c>
      <c r="F451" t="s">
        <v>5266</v>
      </c>
      <c r="G451" t="s">
        <v>7171</v>
      </c>
      <c r="H451">
        <v>206</v>
      </c>
      <c r="I451">
        <v>95</v>
      </c>
      <c r="J451">
        <v>111</v>
      </c>
      <c r="K451">
        <v>4</v>
      </c>
      <c r="L451">
        <v>2</v>
      </c>
      <c r="M451">
        <v>9</v>
      </c>
      <c r="N451">
        <v>35</v>
      </c>
      <c r="O451">
        <v>3</v>
      </c>
      <c r="P451">
        <v>7</v>
      </c>
      <c r="Q451">
        <v>6</v>
      </c>
      <c r="R451">
        <v>4</v>
      </c>
      <c r="S451">
        <v>17</v>
      </c>
      <c r="T451">
        <v>54</v>
      </c>
      <c r="U451">
        <v>8</v>
      </c>
      <c r="V451">
        <v>37</v>
      </c>
      <c r="W451" s="44">
        <f t="shared" si="48"/>
        <v>111</v>
      </c>
      <c r="X451" s="44">
        <f>IFERROR(VLOOKUP(A451,JR1GOA!A:I,9,FALSE),0)</f>
        <v>3</v>
      </c>
      <c r="Y451" s="44">
        <f>IFERROR(VLOOKUP(A451,JR1GOA!A:J,10,FALSE),0)</f>
        <v>0</v>
      </c>
      <c r="Z451" s="46">
        <f t="shared" si="49"/>
        <v>108</v>
      </c>
      <c r="AA451" s="49">
        <f>_xlfn.IFNA(VLOOKUP(F451,Preisliste!C$1:O$2687,13,FALSE),"fehlt in Preisliste")</f>
        <v>2721</v>
      </c>
      <c r="AB451" s="50">
        <f t="shared" si="50"/>
        <v>25.194444444444443</v>
      </c>
      <c r="AD451" s="51">
        <f t="shared" si="54"/>
        <v>150784</v>
      </c>
      <c r="AE451" s="51">
        <f t="shared" si="51"/>
        <v>5617.7999999999993</v>
      </c>
      <c r="AF451" s="52">
        <f t="shared" si="55"/>
        <v>907443.19999999995</v>
      </c>
      <c r="AG451" s="53">
        <f t="shared" si="52"/>
        <v>33706.799999999996</v>
      </c>
      <c r="AH451" s="53">
        <f t="shared" si="53"/>
        <v>941150</v>
      </c>
    </row>
    <row r="452" spans="1:34" x14ac:dyDescent="0.25">
      <c r="A452" t="s">
        <v>8032</v>
      </c>
      <c r="B452" t="s">
        <v>6564</v>
      </c>
      <c r="C452" t="s">
        <v>6562</v>
      </c>
      <c r="D452" t="s">
        <v>6567</v>
      </c>
      <c r="E452" t="s">
        <v>8033</v>
      </c>
      <c r="F452" t="s">
        <v>4199</v>
      </c>
      <c r="G452" t="s">
        <v>8034</v>
      </c>
      <c r="H452">
        <v>44</v>
      </c>
      <c r="I452">
        <v>28</v>
      </c>
      <c r="J452">
        <v>16</v>
      </c>
      <c r="K452">
        <v>0</v>
      </c>
      <c r="L452">
        <v>0</v>
      </c>
      <c r="M452">
        <v>6</v>
      </c>
      <c r="N452">
        <v>11</v>
      </c>
      <c r="O452">
        <v>0</v>
      </c>
      <c r="P452">
        <v>4</v>
      </c>
      <c r="Q452">
        <v>3</v>
      </c>
      <c r="R452">
        <v>14</v>
      </c>
      <c r="S452">
        <v>12</v>
      </c>
      <c r="T452">
        <v>0</v>
      </c>
      <c r="U452">
        <v>0</v>
      </c>
      <c r="V452">
        <v>0</v>
      </c>
      <c r="W452" s="44">
        <f t="shared" si="48"/>
        <v>28</v>
      </c>
      <c r="X452" s="44">
        <f>IFERROR(VLOOKUP(A452,JR1GOA!A:I,9,FALSE),0)</f>
        <v>0</v>
      </c>
      <c r="Y452" s="44">
        <f>IFERROR(VLOOKUP(A452,JR1GOA!A:J,10,FALSE),0)</f>
        <v>0</v>
      </c>
      <c r="Z452" s="46">
        <f t="shared" si="49"/>
        <v>28</v>
      </c>
      <c r="AA452" s="49">
        <f>_xlfn.IFNA(VLOOKUP(F452,Preisliste!C$1:O$2687,13,FALSE),"fehlt in Preisliste")</f>
        <v>706</v>
      </c>
      <c r="AB452" s="50">
        <f t="shared" si="50"/>
        <v>25.214285714285715</v>
      </c>
      <c r="AD452" s="51">
        <f t="shared" si="54"/>
        <v>150812</v>
      </c>
      <c r="AE452" s="51">
        <f t="shared" si="51"/>
        <v>5613.5999999999985</v>
      </c>
      <c r="AF452" s="52">
        <f t="shared" si="55"/>
        <v>908149.2</v>
      </c>
      <c r="AG452" s="53">
        <f t="shared" si="52"/>
        <v>33681.599999999991</v>
      </c>
      <c r="AH452" s="53">
        <f t="shared" si="53"/>
        <v>941830.79999999993</v>
      </c>
    </row>
    <row r="453" spans="1:34" x14ac:dyDescent="0.25">
      <c r="A453" t="s">
        <v>274</v>
      </c>
      <c r="B453" t="s">
        <v>6564</v>
      </c>
      <c r="C453" t="s">
        <v>6562</v>
      </c>
      <c r="D453" t="s">
        <v>6567</v>
      </c>
      <c r="E453" t="s">
        <v>6604</v>
      </c>
      <c r="F453" t="s">
        <v>273</v>
      </c>
      <c r="H453">
        <v>332</v>
      </c>
      <c r="I453">
        <v>132</v>
      </c>
      <c r="J453">
        <v>200</v>
      </c>
      <c r="K453">
        <v>9</v>
      </c>
      <c r="L453">
        <v>29</v>
      </c>
      <c r="M453">
        <v>22</v>
      </c>
      <c r="N453">
        <v>19</v>
      </c>
      <c r="O453">
        <v>6</v>
      </c>
      <c r="P453">
        <v>10</v>
      </c>
      <c r="Q453">
        <v>13</v>
      </c>
      <c r="R453">
        <v>35</v>
      </c>
      <c r="S453">
        <v>19</v>
      </c>
      <c r="T453">
        <v>7</v>
      </c>
      <c r="U453">
        <v>58</v>
      </c>
      <c r="V453">
        <v>33</v>
      </c>
      <c r="W453" s="44">
        <f t="shared" si="48"/>
        <v>200</v>
      </c>
      <c r="X453" s="44">
        <f>IFERROR(VLOOKUP(A453,JR1GOA!A:I,9,FALSE),0)</f>
        <v>18</v>
      </c>
      <c r="Y453" s="44">
        <f>IFERROR(VLOOKUP(A453,JR1GOA!A:J,10,FALSE),0)</f>
        <v>11</v>
      </c>
      <c r="Z453" s="46">
        <f t="shared" si="49"/>
        <v>182</v>
      </c>
      <c r="AA453" s="49">
        <f>_xlfn.IFNA(VLOOKUP(F453,Preisliste!C$1:O$2687,13,FALSE),"fehlt in Preisliste")</f>
        <v>4601</v>
      </c>
      <c r="AB453" s="50">
        <f t="shared" si="50"/>
        <v>25.280219780219781</v>
      </c>
      <c r="AD453" s="51">
        <f t="shared" si="54"/>
        <v>150994</v>
      </c>
      <c r="AE453" s="51">
        <f t="shared" si="51"/>
        <v>5586.2999999999993</v>
      </c>
      <c r="AF453" s="52">
        <f t="shared" si="55"/>
        <v>912750.2</v>
      </c>
      <c r="AG453" s="53">
        <f t="shared" si="52"/>
        <v>33517.799999999996</v>
      </c>
      <c r="AH453" s="53">
        <f t="shared" si="53"/>
        <v>946268</v>
      </c>
    </row>
    <row r="454" spans="1:34" x14ac:dyDescent="0.25">
      <c r="A454" t="s">
        <v>3548</v>
      </c>
      <c r="B454" t="s">
        <v>6564</v>
      </c>
      <c r="C454" t="s">
        <v>6562</v>
      </c>
      <c r="D454" t="s">
        <v>6567</v>
      </c>
      <c r="E454" t="s">
        <v>8135</v>
      </c>
      <c r="F454" t="s">
        <v>3547</v>
      </c>
      <c r="G454" t="s">
        <v>8136</v>
      </c>
      <c r="H454">
        <v>31</v>
      </c>
      <c r="I454">
        <v>16</v>
      </c>
      <c r="J454">
        <v>14</v>
      </c>
      <c r="K454">
        <v>2</v>
      </c>
      <c r="L454">
        <v>1</v>
      </c>
      <c r="M454">
        <v>3</v>
      </c>
      <c r="N454">
        <v>0</v>
      </c>
      <c r="O454">
        <v>3</v>
      </c>
      <c r="P454">
        <v>1</v>
      </c>
      <c r="Q454">
        <v>5</v>
      </c>
      <c r="R454">
        <v>0</v>
      </c>
      <c r="S454">
        <v>0</v>
      </c>
      <c r="T454">
        <v>0</v>
      </c>
      <c r="U454">
        <v>2</v>
      </c>
      <c r="V454">
        <v>0</v>
      </c>
      <c r="W454" s="44">
        <f t="shared" si="48"/>
        <v>16</v>
      </c>
      <c r="X454" s="44">
        <f>IFERROR(VLOOKUP(A454,JR1GOA!A:I,9,FALSE),0)</f>
        <v>0</v>
      </c>
      <c r="Y454" s="44">
        <f>IFERROR(VLOOKUP(A454,JR1GOA!A:J,10,FALSE),0)</f>
        <v>0</v>
      </c>
      <c r="Z454" s="46">
        <f t="shared" si="49"/>
        <v>16</v>
      </c>
      <c r="AA454" s="49">
        <f>_xlfn.IFNA(VLOOKUP(F454,Preisliste!C$1:O$2687,13,FALSE),"fehlt in Preisliste")</f>
        <v>408</v>
      </c>
      <c r="AB454" s="50">
        <f t="shared" si="50"/>
        <v>25.5</v>
      </c>
      <c r="AD454" s="51">
        <f t="shared" si="54"/>
        <v>151010</v>
      </c>
      <c r="AE454" s="51">
        <f t="shared" si="51"/>
        <v>5583.8999999999978</v>
      </c>
      <c r="AF454" s="52">
        <f t="shared" si="55"/>
        <v>913158.2</v>
      </c>
      <c r="AG454" s="53">
        <f t="shared" si="52"/>
        <v>33503.399999999987</v>
      </c>
      <c r="AH454" s="53">
        <f t="shared" si="53"/>
        <v>946661.6</v>
      </c>
    </row>
    <row r="455" spans="1:34" x14ac:dyDescent="0.25">
      <c r="A455" t="s">
        <v>4785</v>
      </c>
      <c r="B455" t="s">
        <v>6564</v>
      </c>
      <c r="C455" t="s">
        <v>6562</v>
      </c>
      <c r="D455" t="s">
        <v>6567</v>
      </c>
      <c r="E455" t="s">
        <v>6870</v>
      </c>
      <c r="F455" t="s">
        <v>4784</v>
      </c>
      <c r="G455" t="s">
        <v>6871</v>
      </c>
      <c r="H455">
        <v>282</v>
      </c>
      <c r="I455">
        <v>87</v>
      </c>
      <c r="J455">
        <v>195</v>
      </c>
      <c r="K455">
        <v>12</v>
      </c>
      <c r="L455">
        <v>0</v>
      </c>
      <c r="M455">
        <v>5</v>
      </c>
      <c r="N455">
        <v>12</v>
      </c>
      <c r="O455">
        <v>2</v>
      </c>
      <c r="P455">
        <v>18</v>
      </c>
      <c r="Q455">
        <v>7</v>
      </c>
      <c r="R455">
        <v>6</v>
      </c>
      <c r="S455">
        <v>14</v>
      </c>
      <c r="T455">
        <v>48</v>
      </c>
      <c r="U455">
        <v>24</v>
      </c>
      <c r="V455">
        <v>2</v>
      </c>
      <c r="W455" s="44">
        <f t="shared" si="48"/>
        <v>195</v>
      </c>
      <c r="X455" s="44">
        <f>IFERROR(VLOOKUP(A455,JR1GOA!A:I,9,FALSE),0)</f>
        <v>6</v>
      </c>
      <c r="Y455" s="44">
        <f>IFERROR(VLOOKUP(A455,JR1GOA!A:J,10,FALSE),0)</f>
        <v>4</v>
      </c>
      <c r="Z455" s="46">
        <f t="shared" si="49"/>
        <v>189</v>
      </c>
      <c r="AA455" s="49">
        <f>_xlfn.IFNA(VLOOKUP(F455,Preisliste!C$1:O$2687,13,FALSE),"fehlt in Preisliste")</f>
        <v>4825.2</v>
      </c>
      <c r="AB455" s="50">
        <f t="shared" si="50"/>
        <v>25.530158730158728</v>
      </c>
      <c r="AD455" s="51">
        <f t="shared" si="54"/>
        <v>151199</v>
      </c>
      <c r="AE455" s="51">
        <f t="shared" si="51"/>
        <v>5555.5499999999993</v>
      </c>
      <c r="AF455" s="52">
        <f t="shared" si="55"/>
        <v>917983.39999999991</v>
      </c>
      <c r="AG455" s="53">
        <f t="shared" si="52"/>
        <v>33333.299999999996</v>
      </c>
      <c r="AH455" s="53">
        <f t="shared" si="53"/>
        <v>951316.7</v>
      </c>
    </row>
    <row r="456" spans="1:34" x14ac:dyDescent="0.25">
      <c r="A456" t="s">
        <v>4888</v>
      </c>
      <c r="B456" t="s">
        <v>6564</v>
      </c>
      <c r="C456" t="s">
        <v>6562</v>
      </c>
      <c r="D456" t="s">
        <v>6567</v>
      </c>
      <c r="E456" t="s">
        <v>7178</v>
      </c>
      <c r="F456" t="s">
        <v>4887</v>
      </c>
      <c r="H456">
        <v>139</v>
      </c>
      <c r="I456">
        <v>100</v>
      </c>
      <c r="J456">
        <v>38</v>
      </c>
      <c r="K456">
        <v>8</v>
      </c>
      <c r="L456">
        <v>30</v>
      </c>
      <c r="M456">
        <v>4</v>
      </c>
      <c r="N456">
        <v>9</v>
      </c>
      <c r="O456">
        <v>2</v>
      </c>
      <c r="P456">
        <v>9</v>
      </c>
      <c r="Q456">
        <v>13</v>
      </c>
      <c r="R456">
        <v>27</v>
      </c>
      <c r="S456">
        <v>1</v>
      </c>
      <c r="T456">
        <v>3</v>
      </c>
      <c r="U456">
        <v>6</v>
      </c>
      <c r="V456">
        <v>4</v>
      </c>
      <c r="W456" s="44">
        <f t="shared" si="48"/>
        <v>100</v>
      </c>
      <c r="X456" s="44">
        <f>IFERROR(VLOOKUP(A456,JR1GOA!A:I,9,FALSE),0)</f>
        <v>0</v>
      </c>
      <c r="Y456" s="44">
        <f>IFERROR(VLOOKUP(A456,JR1GOA!A:J,10,FALSE),0)</f>
        <v>0</v>
      </c>
      <c r="Z456" s="46">
        <f t="shared" si="49"/>
        <v>100</v>
      </c>
      <c r="AA456" s="49">
        <f>_xlfn.IFNA(VLOOKUP(F456,Preisliste!C$1:O$2687,13,FALSE),"fehlt in Preisliste")</f>
        <v>2590</v>
      </c>
      <c r="AB456" s="50">
        <f t="shared" si="50"/>
        <v>25.9</v>
      </c>
      <c r="AD456" s="51">
        <f t="shared" si="54"/>
        <v>151299</v>
      </c>
      <c r="AE456" s="51">
        <f t="shared" si="51"/>
        <v>5540.5499999999993</v>
      </c>
      <c r="AF456" s="52">
        <f t="shared" si="55"/>
        <v>920573.39999999991</v>
      </c>
      <c r="AG456" s="53">
        <f t="shared" si="52"/>
        <v>33243.299999999996</v>
      </c>
      <c r="AH456" s="53">
        <f t="shared" si="53"/>
        <v>953816.7</v>
      </c>
    </row>
    <row r="457" spans="1:34" x14ac:dyDescent="0.25">
      <c r="A457" t="s">
        <v>3358</v>
      </c>
      <c r="B457" t="s">
        <v>6564</v>
      </c>
      <c r="C457" t="s">
        <v>6562</v>
      </c>
      <c r="D457" t="s">
        <v>6567</v>
      </c>
      <c r="E457" t="s">
        <v>6839</v>
      </c>
      <c r="F457" t="s">
        <v>3357</v>
      </c>
      <c r="G457" t="s">
        <v>6840</v>
      </c>
      <c r="H457">
        <v>492</v>
      </c>
      <c r="I457">
        <v>332</v>
      </c>
      <c r="J457">
        <v>160</v>
      </c>
      <c r="K457">
        <v>0</v>
      </c>
      <c r="L457">
        <v>1</v>
      </c>
      <c r="M457">
        <v>37</v>
      </c>
      <c r="N457">
        <v>38</v>
      </c>
      <c r="O457">
        <v>20</v>
      </c>
      <c r="P457">
        <v>12</v>
      </c>
      <c r="Q457">
        <v>12</v>
      </c>
      <c r="R457">
        <v>58</v>
      </c>
      <c r="S457">
        <v>26</v>
      </c>
      <c r="T457">
        <v>44</v>
      </c>
      <c r="U457">
        <v>147</v>
      </c>
      <c r="V457">
        <v>4</v>
      </c>
      <c r="W457" s="44">
        <f t="shared" ref="W457:W520" si="56">MAX(I457,J457)</f>
        <v>332</v>
      </c>
      <c r="X457" s="44">
        <f>IFERROR(VLOOKUP(A457,JR1GOA!A:I,9,FALSE),0)</f>
        <v>17</v>
      </c>
      <c r="Y457" s="44">
        <f>IFERROR(VLOOKUP(A457,JR1GOA!A:J,10,FALSE),0)</f>
        <v>12</v>
      </c>
      <c r="Z457" s="46">
        <f t="shared" ref="Z457:Z520" si="57">W457-MAX(X457,Y457)</f>
        <v>315</v>
      </c>
      <c r="AA457" s="49">
        <f>_xlfn.IFNA(VLOOKUP(F457,Preisliste!C$1:O$2687,13,FALSE),"fehlt in Preisliste")</f>
        <v>8177</v>
      </c>
      <c r="AB457" s="50">
        <f t="shared" ref="AB457:AB520" si="58">IFERROR(AA457/Z457,AA457)</f>
        <v>25.958730158730159</v>
      </c>
      <c r="AD457" s="51">
        <f t="shared" si="54"/>
        <v>151614</v>
      </c>
      <c r="AE457" s="51">
        <f t="shared" ref="AE457:AE520" si="59">AG$3-AD457*AD$3</f>
        <v>5493.2999999999993</v>
      </c>
      <c r="AF457" s="52">
        <f t="shared" si="55"/>
        <v>928750.39999999991</v>
      </c>
      <c r="AG457" s="53">
        <f t="shared" ref="AG457:AG520" si="60">AE457*AD$4</f>
        <v>32959.799999999996</v>
      </c>
      <c r="AH457" s="53">
        <f t="shared" ref="AH457:AH520" si="61">AG457+AF457</f>
        <v>961710.2</v>
      </c>
    </row>
    <row r="458" spans="1:34" x14ac:dyDescent="0.25">
      <c r="A458" t="s">
        <v>1686</v>
      </c>
      <c r="B458" t="s">
        <v>6564</v>
      </c>
      <c r="C458" t="s">
        <v>6562</v>
      </c>
      <c r="D458" t="s">
        <v>6567</v>
      </c>
      <c r="E458" t="s">
        <v>7031</v>
      </c>
      <c r="F458" t="s">
        <v>1685</v>
      </c>
      <c r="G458" t="s">
        <v>7032</v>
      </c>
      <c r="H458">
        <v>219</v>
      </c>
      <c r="I458">
        <v>142</v>
      </c>
      <c r="J458">
        <v>75</v>
      </c>
      <c r="K458">
        <v>2</v>
      </c>
      <c r="L458">
        <v>21</v>
      </c>
      <c r="M458">
        <v>57</v>
      </c>
      <c r="N458">
        <v>22</v>
      </c>
      <c r="O458">
        <v>59</v>
      </c>
      <c r="P458">
        <v>10</v>
      </c>
      <c r="Q458">
        <v>2</v>
      </c>
      <c r="R458">
        <v>25</v>
      </c>
      <c r="S458">
        <v>2</v>
      </c>
      <c r="T458">
        <v>10</v>
      </c>
      <c r="U458">
        <v>8</v>
      </c>
      <c r="V458">
        <v>24</v>
      </c>
      <c r="W458" s="44">
        <f t="shared" si="56"/>
        <v>142</v>
      </c>
      <c r="X458" s="44">
        <f>IFERROR(VLOOKUP(A458,JR1GOA!A:I,9,FALSE),0)</f>
        <v>21</v>
      </c>
      <c r="Y458" s="44">
        <f>IFERROR(VLOOKUP(A458,JR1GOA!A:J,10,FALSE),0)</f>
        <v>15</v>
      </c>
      <c r="Z458" s="46">
        <f t="shared" si="57"/>
        <v>121</v>
      </c>
      <c r="AA458" s="49">
        <f>_xlfn.IFNA(VLOOKUP(F458,Preisliste!C$1:O$2687,13,FALSE),"fehlt in Preisliste")</f>
        <v>3142</v>
      </c>
      <c r="AB458" s="50">
        <f t="shared" si="58"/>
        <v>25.966942148760332</v>
      </c>
      <c r="AD458" s="51">
        <f t="shared" ref="AD458:AD521" si="62">AD457+Z458</f>
        <v>151735</v>
      </c>
      <c r="AE458" s="51">
        <f t="shared" si="59"/>
        <v>5475.1499999999978</v>
      </c>
      <c r="AF458" s="52">
        <f t="shared" ref="AF458:AF521" si="63">AF457+AA458</f>
        <v>931892.39999999991</v>
      </c>
      <c r="AG458" s="53">
        <f t="shared" si="60"/>
        <v>32850.899999999987</v>
      </c>
      <c r="AH458" s="53">
        <f t="shared" si="61"/>
        <v>964743.29999999993</v>
      </c>
    </row>
    <row r="459" spans="1:34" x14ac:dyDescent="0.25">
      <c r="A459" t="s">
        <v>2191</v>
      </c>
      <c r="B459" t="s">
        <v>6564</v>
      </c>
      <c r="C459" t="s">
        <v>6562</v>
      </c>
      <c r="D459" t="s">
        <v>6567</v>
      </c>
      <c r="E459" t="s">
        <v>7247</v>
      </c>
      <c r="F459" t="s">
        <v>2190</v>
      </c>
      <c r="G459" t="s">
        <v>7248</v>
      </c>
      <c r="H459">
        <v>154</v>
      </c>
      <c r="I459">
        <v>77</v>
      </c>
      <c r="J459">
        <v>77</v>
      </c>
      <c r="K459">
        <v>0</v>
      </c>
      <c r="L459">
        <v>2</v>
      </c>
      <c r="M459">
        <v>4</v>
      </c>
      <c r="N459">
        <v>10</v>
      </c>
      <c r="O459">
        <v>2</v>
      </c>
      <c r="P459">
        <v>21</v>
      </c>
      <c r="Q459">
        <v>4</v>
      </c>
      <c r="R459">
        <v>4</v>
      </c>
      <c r="S459">
        <v>5</v>
      </c>
      <c r="T459">
        <v>10</v>
      </c>
      <c r="U459">
        <v>44</v>
      </c>
      <c r="V459">
        <v>50</v>
      </c>
      <c r="W459" s="44">
        <f t="shared" si="56"/>
        <v>77</v>
      </c>
      <c r="X459" s="44">
        <f>IFERROR(VLOOKUP(A459,JR1GOA!A:I,9,FALSE),0)</f>
        <v>5</v>
      </c>
      <c r="Y459" s="44">
        <f>IFERROR(VLOOKUP(A459,JR1GOA!A:J,10,FALSE),0)</f>
        <v>4</v>
      </c>
      <c r="Z459" s="46">
        <f t="shared" si="57"/>
        <v>72</v>
      </c>
      <c r="AA459" s="49">
        <f>_xlfn.IFNA(VLOOKUP(F459,Preisliste!C$1:O$2687,13,FALSE),"fehlt in Preisliste")</f>
        <v>1872</v>
      </c>
      <c r="AB459" s="50">
        <f t="shared" si="58"/>
        <v>26</v>
      </c>
      <c r="AD459" s="51">
        <f t="shared" si="62"/>
        <v>151807</v>
      </c>
      <c r="AE459" s="51">
        <f t="shared" si="59"/>
        <v>5464.3499999999985</v>
      </c>
      <c r="AF459" s="52">
        <f t="shared" si="63"/>
        <v>933764.39999999991</v>
      </c>
      <c r="AG459" s="53">
        <f t="shared" si="60"/>
        <v>32786.099999999991</v>
      </c>
      <c r="AH459" s="53">
        <f t="shared" si="61"/>
        <v>966550.49999999988</v>
      </c>
    </row>
    <row r="460" spans="1:34" x14ac:dyDescent="0.25">
      <c r="A460" t="s">
        <v>5333</v>
      </c>
      <c r="B460" t="s">
        <v>6564</v>
      </c>
      <c r="C460" t="s">
        <v>6562</v>
      </c>
      <c r="D460" t="s">
        <v>6567</v>
      </c>
      <c r="E460" t="s">
        <v>7022</v>
      </c>
      <c r="F460" t="s">
        <v>5332</v>
      </c>
      <c r="G460" t="s">
        <v>7023</v>
      </c>
      <c r="H460">
        <v>151</v>
      </c>
      <c r="I460">
        <v>90</v>
      </c>
      <c r="J460">
        <v>60</v>
      </c>
      <c r="K460">
        <v>5</v>
      </c>
      <c r="L460">
        <v>2</v>
      </c>
      <c r="M460">
        <v>27</v>
      </c>
      <c r="N460">
        <v>16</v>
      </c>
      <c r="O460">
        <v>5</v>
      </c>
      <c r="P460">
        <v>8</v>
      </c>
      <c r="Q460">
        <v>8</v>
      </c>
      <c r="R460">
        <v>2</v>
      </c>
      <c r="S460">
        <v>3</v>
      </c>
      <c r="T460">
        <v>8</v>
      </c>
      <c r="U460">
        <v>13</v>
      </c>
      <c r="V460">
        <v>25</v>
      </c>
      <c r="W460" s="44">
        <f t="shared" si="56"/>
        <v>90</v>
      </c>
      <c r="X460" s="44">
        <f>IFERROR(VLOOKUP(A460,JR1GOA!A:I,9,FALSE),0)</f>
        <v>6</v>
      </c>
      <c r="Y460" s="44">
        <f>IFERROR(VLOOKUP(A460,JR1GOA!A:J,10,FALSE),0)</f>
        <v>4</v>
      </c>
      <c r="Z460" s="46">
        <f t="shared" si="57"/>
        <v>84</v>
      </c>
      <c r="AA460" s="49">
        <f>_xlfn.IFNA(VLOOKUP(F460,Preisliste!C$1:O$2687,13,FALSE),"fehlt in Preisliste")</f>
        <v>2210</v>
      </c>
      <c r="AB460" s="50">
        <f t="shared" si="58"/>
        <v>26.30952380952381</v>
      </c>
      <c r="AD460" s="51">
        <f t="shared" si="62"/>
        <v>151891</v>
      </c>
      <c r="AE460" s="51">
        <f t="shared" si="59"/>
        <v>5451.75</v>
      </c>
      <c r="AF460" s="52">
        <f t="shared" si="63"/>
        <v>935974.39999999991</v>
      </c>
      <c r="AG460" s="53">
        <f t="shared" si="60"/>
        <v>32710.5</v>
      </c>
      <c r="AH460" s="53">
        <f t="shared" si="61"/>
        <v>968684.89999999991</v>
      </c>
    </row>
    <row r="461" spans="1:34" x14ac:dyDescent="0.25">
      <c r="A461" t="s">
        <v>3674</v>
      </c>
      <c r="B461" t="s">
        <v>6564</v>
      </c>
      <c r="C461" t="s">
        <v>6562</v>
      </c>
      <c r="D461" t="s">
        <v>6567</v>
      </c>
      <c r="E461" t="s">
        <v>7295</v>
      </c>
      <c r="F461" t="s">
        <v>3673</v>
      </c>
      <c r="G461" t="s">
        <v>7296</v>
      </c>
      <c r="H461">
        <v>88</v>
      </c>
      <c r="I461">
        <v>88</v>
      </c>
      <c r="J461">
        <v>0</v>
      </c>
      <c r="K461">
        <v>0</v>
      </c>
      <c r="L461">
        <v>0</v>
      </c>
      <c r="M461">
        <v>0</v>
      </c>
      <c r="N461">
        <v>0</v>
      </c>
      <c r="O461">
        <v>126</v>
      </c>
      <c r="P461">
        <v>0</v>
      </c>
      <c r="Q461">
        <v>0</v>
      </c>
      <c r="R461">
        <v>0</v>
      </c>
      <c r="S461">
        <v>0</v>
      </c>
      <c r="T461">
        <v>0</v>
      </c>
      <c r="U461">
        <v>0</v>
      </c>
      <c r="V461">
        <v>0</v>
      </c>
      <c r="W461" s="44">
        <f t="shared" si="56"/>
        <v>88</v>
      </c>
      <c r="X461" s="44">
        <f>IFERROR(VLOOKUP(A461,JR1GOA!A:I,9,FALSE),0)</f>
        <v>0</v>
      </c>
      <c r="Y461" s="44">
        <f>IFERROR(VLOOKUP(A461,JR1GOA!A:J,10,FALSE),0)</f>
        <v>0</v>
      </c>
      <c r="Z461" s="46">
        <f t="shared" si="57"/>
        <v>88</v>
      </c>
      <c r="AA461" s="49">
        <f>_xlfn.IFNA(VLOOKUP(F461,Preisliste!C$1:O$2687,13,FALSE),"fehlt in Preisliste")</f>
        <v>2324.4</v>
      </c>
      <c r="AB461" s="50">
        <f t="shared" si="58"/>
        <v>26.413636363636364</v>
      </c>
      <c r="AD461" s="51">
        <f t="shared" si="62"/>
        <v>151979</v>
      </c>
      <c r="AE461" s="51">
        <f t="shared" si="59"/>
        <v>5438.5499999999993</v>
      </c>
      <c r="AF461" s="52">
        <f t="shared" si="63"/>
        <v>938298.79999999993</v>
      </c>
      <c r="AG461" s="53">
        <f t="shared" si="60"/>
        <v>32631.299999999996</v>
      </c>
      <c r="AH461" s="53">
        <f t="shared" si="61"/>
        <v>970930.1</v>
      </c>
    </row>
    <row r="462" spans="1:34" x14ac:dyDescent="0.25">
      <c r="A462" t="s">
        <v>1221</v>
      </c>
      <c r="B462" t="s">
        <v>6564</v>
      </c>
      <c r="C462" t="s">
        <v>6562</v>
      </c>
      <c r="D462" t="s">
        <v>6567</v>
      </c>
      <c r="E462" t="s">
        <v>7858</v>
      </c>
      <c r="F462" t="s">
        <v>1220</v>
      </c>
      <c r="H462">
        <v>45</v>
      </c>
      <c r="I462">
        <v>29</v>
      </c>
      <c r="J462">
        <v>16</v>
      </c>
      <c r="K462">
        <v>0</v>
      </c>
      <c r="L462">
        <v>0</v>
      </c>
      <c r="M462">
        <v>8</v>
      </c>
      <c r="N462">
        <v>0</v>
      </c>
      <c r="O462">
        <v>0</v>
      </c>
      <c r="P462">
        <v>4</v>
      </c>
      <c r="Q462">
        <v>6</v>
      </c>
      <c r="R462">
        <v>3</v>
      </c>
      <c r="S462">
        <v>16</v>
      </c>
      <c r="T462">
        <v>0</v>
      </c>
      <c r="U462">
        <v>7</v>
      </c>
      <c r="V462">
        <v>2</v>
      </c>
      <c r="W462" s="44">
        <f t="shared" si="56"/>
        <v>29</v>
      </c>
      <c r="X462" s="44">
        <f>IFERROR(VLOOKUP(A462,JR1GOA!A:I,9,FALSE),0)</f>
        <v>0</v>
      </c>
      <c r="Y462" s="44">
        <f>IFERROR(VLOOKUP(A462,JR1GOA!A:J,10,FALSE),0)</f>
        <v>0</v>
      </c>
      <c r="Z462" s="46">
        <f t="shared" si="57"/>
        <v>29</v>
      </c>
      <c r="AA462" s="49">
        <f>_xlfn.IFNA(VLOOKUP(F462,Preisliste!C$1:O$2687,13,FALSE),"fehlt in Preisliste")</f>
        <v>769</v>
      </c>
      <c r="AB462" s="50">
        <f t="shared" si="58"/>
        <v>26.517241379310345</v>
      </c>
      <c r="AD462" s="51">
        <f t="shared" si="62"/>
        <v>152008</v>
      </c>
      <c r="AE462" s="51">
        <f t="shared" si="59"/>
        <v>5434.1999999999971</v>
      </c>
      <c r="AF462" s="52">
        <f t="shared" si="63"/>
        <v>939067.79999999993</v>
      </c>
      <c r="AG462" s="53">
        <f t="shared" si="60"/>
        <v>32605.199999999983</v>
      </c>
      <c r="AH462" s="53">
        <f t="shared" si="61"/>
        <v>971672.99999999988</v>
      </c>
    </row>
    <row r="463" spans="1:34" x14ac:dyDescent="0.25">
      <c r="A463" t="s">
        <v>6467</v>
      </c>
      <c r="B463" t="s">
        <v>6564</v>
      </c>
      <c r="C463" t="s">
        <v>6562</v>
      </c>
      <c r="D463" t="s">
        <v>6567</v>
      </c>
      <c r="E463" t="s">
        <v>7224</v>
      </c>
      <c r="F463" t="s">
        <v>6466</v>
      </c>
      <c r="H463">
        <v>209</v>
      </c>
      <c r="I463">
        <v>96</v>
      </c>
      <c r="J463">
        <v>112</v>
      </c>
      <c r="K463">
        <v>5</v>
      </c>
      <c r="L463">
        <v>18</v>
      </c>
      <c r="M463">
        <v>15</v>
      </c>
      <c r="N463">
        <v>12</v>
      </c>
      <c r="O463">
        <v>18</v>
      </c>
      <c r="P463">
        <v>36</v>
      </c>
      <c r="Q463">
        <v>1</v>
      </c>
      <c r="R463">
        <v>6</v>
      </c>
      <c r="S463">
        <v>16</v>
      </c>
      <c r="T463">
        <v>2</v>
      </c>
      <c r="U463">
        <v>22</v>
      </c>
      <c r="V463">
        <v>25</v>
      </c>
      <c r="W463" s="44">
        <f t="shared" si="56"/>
        <v>112</v>
      </c>
      <c r="X463" s="44">
        <f>IFERROR(VLOOKUP(A463,JR1GOA!A:I,9,FALSE),0)</f>
        <v>4</v>
      </c>
      <c r="Y463" s="44">
        <f>IFERROR(VLOOKUP(A463,JR1GOA!A:J,10,FALSE),0)</f>
        <v>3</v>
      </c>
      <c r="Z463" s="46">
        <f t="shared" si="57"/>
        <v>108</v>
      </c>
      <c r="AA463" s="49">
        <f>_xlfn.IFNA(VLOOKUP(F463,Preisliste!C$1:O$2687,13,FALSE),"fehlt in Preisliste")</f>
        <v>2868</v>
      </c>
      <c r="AB463" s="50">
        <f t="shared" si="58"/>
        <v>26.555555555555557</v>
      </c>
      <c r="AD463" s="51">
        <f t="shared" si="62"/>
        <v>152116</v>
      </c>
      <c r="AE463" s="51">
        <f t="shared" si="59"/>
        <v>5418</v>
      </c>
      <c r="AF463" s="52">
        <f t="shared" si="63"/>
        <v>941935.79999999993</v>
      </c>
      <c r="AG463" s="53">
        <f t="shared" si="60"/>
        <v>32508</v>
      </c>
      <c r="AH463" s="53">
        <f t="shared" si="61"/>
        <v>974443.79999999993</v>
      </c>
    </row>
    <row r="464" spans="1:34" x14ac:dyDescent="0.25">
      <c r="A464" t="s">
        <v>3785</v>
      </c>
      <c r="B464" t="s">
        <v>6564</v>
      </c>
      <c r="C464" t="s">
        <v>6562</v>
      </c>
      <c r="D464" t="s">
        <v>6567</v>
      </c>
      <c r="E464" t="s">
        <v>7978</v>
      </c>
      <c r="F464" t="s">
        <v>3784</v>
      </c>
      <c r="G464" t="s">
        <v>7979</v>
      </c>
      <c r="H464">
        <v>27</v>
      </c>
      <c r="I464">
        <v>25</v>
      </c>
      <c r="J464">
        <v>2</v>
      </c>
      <c r="K464">
        <v>0</v>
      </c>
      <c r="L464">
        <v>0</v>
      </c>
      <c r="M464">
        <v>0</v>
      </c>
      <c r="N464">
        <v>0</v>
      </c>
      <c r="O464">
        <v>0</v>
      </c>
      <c r="P464">
        <v>0</v>
      </c>
      <c r="Q464">
        <v>1</v>
      </c>
      <c r="R464">
        <v>35</v>
      </c>
      <c r="S464">
        <v>0</v>
      </c>
      <c r="T464">
        <v>0</v>
      </c>
      <c r="U464">
        <v>9</v>
      </c>
      <c r="V464">
        <v>0</v>
      </c>
      <c r="W464" s="44">
        <f t="shared" si="56"/>
        <v>25</v>
      </c>
      <c r="X464" s="44">
        <f>IFERROR(VLOOKUP(A464,JR1GOA!A:I,9,FALSE),0)</f>
        <v>1</v>
      </c>
      <c r="Y464" s="44">
        <f>IFERROR(VLOOKUP(A464,JR1GOA!A:J,10,FALSE),0)</f>
        <v>0</v>
      </c>
      <c r="Z464" s="46">
        <f t="shared" si="57"/>
        <v>24</v>
      </c>
      <c r="AA464" s="49">
        <f>_xlfn.IFNA(VLOOKUP(F464,Preisliste!C$1:O$2687,13,FALSE),"fehlt in Preisliste")</f>
        <v>641</v>
      </c>
      <c r="AB464" s="50">
        <f t="shared" si="58"/>
        <v>26.708333333333332</v>
      </c>
      <c r="AD464" s="51">
        <f t="shared" si="62"/>
        <v>152140</v>
      </c>
      <c r="AE464" s="51">
        <f t="shared" si="59"/>
        <v>5414.3999999999978</v>
      </c>
      <c r="AF464" s="52">
        <f t="shared" si="63"/>
        <v>942576.79999999993</v>
      </c>
      <c r="AG464" s="53">
        <f t="shared" si="60"/>
        <v>32486.399999999987</v>
      </c>
      <c r="AH464" s="53">
        <f t="shared" si="61"/>
        <v>975063.2</v>
      </c>
    </row>
    <row r="465" spans="1:34" x14ac:dyDescent="0.25">
      <c r="A465" t="s">
        <v>9170</v>
      </c>
      <c r="B465" t="s">
        <v>6564</v>
      </c>
      <c r="C465" t="s">
        <v>6562</v>
      </c>
      <c r="D465" t="s">
        <v>6567</v>
      </c>
      <c r="E465" t="s">
        <v>9171</v>
      </c>
      <c r="F465" t="s">
        <v>1306</v>
      </c>
      <c r="G465" t="s">
        <v>9172</v>
      </c>
      <c r="H465">
        <v>105</v>
      </c>
      <c r="I465">
        <v>79</v>
      </c>
      <c r="J465">
        <v>24</v>
      </c>
      <c r="K465">
        <v>8</v>
      </c>
      <c r="L465">
        <v>0</v>
      </c>
      <c r="M465">
        <v>12</v>
      </c>
      <c r="N465">
        <v>0</v>
      </c>
      <c r="O465">
        <v>19</v>
      </c>
      <c r="P465">
        <v>8</v>
      </c>
      <c r="Q465">
        <v>2</v>
      </c>
      <c r="R465">
        <v>4</v>
      </c>
      <c r="S465">
        <v>16</v>
      </c>
      <c r="T465">
        <v>2</v>
      </c>
      <c r="U465">
        <v>4</v>
      </c>
      <c r="V465">
        <v>0</v>
      </c>
      <c r="W465" s="44">
        <f t="shared" si="56"/>
        <v>79</v>
      </c>
      <c r="X465" s="44">
        <f>IFERROR(VLOOKUP(A465,JR1GOA!A:I,9,FALSE),0)</f>
        <v>0</v>
      </c>
      <c r="Y465" s="44">
        <f>IFERROR(VLOOKUP(A465,JR1GOA!A:J,10,FALSE),0)</f>
        <v>0</v>
      </c>
      <c r="Z465" s="46">
        <f t="shared" si="57"/>
        <v>79</v>
      </c>
      <c r="AA465" s="49">
        <f>_xlfn.IFNA(VLOOKUP(F465,Preisliste!C$1:O$2687,13,FALSE),"fehlt in Preisliste")</f>
        <v>2125</v>
      </c>
      <c r="AB465" s="50">
        <f t="shared" si="58"/>
        <v>26.898734177215189</v>
      </c>
      <c r="AD465" s="51">
        <f t="shared" si="62"/>
        <v>152219</v>
      </c>
      <c r="AE465" s="51">
        <f t="shared" si="59"/>
        <v>5402.5499999999993</v>
      </c>
      <c r="AF465" s="52">
        <f t="shared" si="63"/>
        <v>944701.79999999993</v>
      </c>
      <c r="AG465" s="53">
        <f t="shared" si="60"/>
        <v>32415.299999999996</v>
      </c>
      <c r="AH465" s="53">
        <f t="shared" si="61"/>
        <v>977117.1</v>
      </c>
    </row>
    <row r="466" spans="1:34" x14ac:dyDescent="0.25">
      <c r="A466" t="s">
        <v>7166</v>
      </c>
      <c r="B466" t="s">
        <v>6564</v>
      </c>
      <c r="C466" t="s">
        <v>6562</v>
      </c>
      <c r="D466" t="s">
        <v>6567</v>
      </c>
      <c r="E466" t="s">
        <v>7167</v>
      </c>
      <c r="F466" t="s">
        <v>1560</v>
      </c>
      <c r="H466">
        <v>157</v>
      </c>
      <c r="I466">
        <v>104</v>
      </c>
      <c r="J466">
        <v>53</v>
      </c>
      <c r="K466">
        <v>1</v>
      </c>
      <c r="L466">
        <v>32</v>
      </c>
      <c r="M466">
        <v>3</v>
      </c>
      <c r="N466">
        <v>16</v>
      </c>
      <c r="O466">
        <v>4</v>
      </c>
      <c r="P466">
        <v>3</v>
      </c>
      <c r="Q466">
        <v>10</v>
      </c>
      <c r="R466">
        <v>10</v>
      </c>
      <c r="S466">
        <v>22</v>
      </c>
      <c r="T466">
        <v>30</v>
      </c>
      <c r="U466">
        <v>1</v>
      </c>
      <c r="V466">
        <v>9</v>
      </c>
      <c r="W466" s="44">
        <f t="shared" si="56"/>
        <v>104</v>
      </c>
      <c r="X466" s="44">
        <f>IFERROR(VLOOKUP(A466,JR1GOA!A:I,9,FALSE),0)</f>
        <v>4</v>
      </c>
      <c r="Y466" s="44">
        <f>IFERROR(VLOOKUP(A466,JR1GOA!A:J,10,FALSE),0)</f>
        <v>5</v>
      </c>
      <c r="Z466" s="46">
        <f t="shared" si="57"/>
        <v>99</v>
      </c>
      <c r="AA466" s="49">
        <f>_xlfn.IFNA(VLOOKUP(F466,Preisliste!C$1:O$2687,13,FALSE),"fehlt in Preisliste")</f>
        <v>2663</v>
      </c>
      <c r="AB466" s="50">
        <f t="shared" si="58"/>
        <v>26.8989898989899</v>
      </c>
      <c r="AD466" s="51">
        <f t="shared" si="62"/>
        <v>152318</v>
      </c>
      <c r="AE466" s="51">
        <f t="shared" si="59"/>
        <v>5387.6999999999971</v>
      </c>
      <c r="AF466" s="52">
        <f t="shared" si="63"/>
        <v>947364.79999999993</v>
      </c>
      <c r="AG466" s="53">
        <f t="shared" si="60"/>
        <v>32326.199999999983</v>
      </c>
      <c r="AH466" s="53">
        <f t="shared" si="61"/>
        <v>979690.99999999988</v>
      </c>
    </row>
    <row r="467" spans="1:34" x14ac:dyDescent="0.25">
      <c r="A467" t="s">
        <v>7571</v>
      </c>
      <c r="B467" t="s">
        <v>6564</v>
      </c>
      <c r="C467" t="s">
        <v>6562</v>
      </c>
      <c r="D467" t="s">
        <v>6567</v>
      </c>
      <c r="E467" t="s">
        <v>7572</v>
      </c>
      <c r="F467" t="s">
        <v>5246</v>
      </c>
      <c r="G467" t="s">
        <v>7573</v>
      </c>
      <c r="H467">
        <v>88</v>
      </c>
      <c r="I467">
        <v>51</v>
      </c>
      <c r="J467">
        <v>37</v>
      </c>
      <c r="K467">
        <v>16</v>
      </c>
      <c r="L467">
        <v>1</v>
      </c>
      <c r="M467">
        <v>25</v>
      </c>
      <c r="N467">
        <v>9</v>
      </c>
      <c r="O467">
        <v>5</v>
      </c>
      <c r="P467">
        <v>0</v>
      </c>
      <c r="Q467">
        <v>0</v>
      </c>
      <c r="R467">
        <v>11</v>
      </c>
      <c r="S467">
        <v>1</v>
      </c>
      <c r="T467">
        <v>0</v>
      </c>
      <c r="U467">
        <v>9</v>
      </c>
      <c r="V467">
        <v>1</v>
      </c>
      <c r="W467" s="44">
        <f t="shared" si="56"/>
        <v>51</v>
      </c>
      <c r="X467" s="44">
        <f>IFERROR(VLOOKUP(A467,JR1GOA!A:I,9,FALSE),0)</f>
        <v>0</v>
      </c>
      <c r="Y467" s="44">
        <f>IFERROR(VLOOKUP(A467,JR1GOA!A:J,10,FALSE),0)</f>
        <v>0</v>
      </c>
      <c r="Z467" s="46">
        <f t="shared" si="57"/>
        <v>51</v>
      </c>
      <c r="AA467" s="49">
        <f>_xlfn.IFNA(VLOOKUP(F467,Preisliste!C$1:O$2687,13,FALSE),"fehlt in Preisliste")</f>
        <v>1379</v>
      </c>
      <c r="AB467" s="50">
        <f t="shared" si="58"/>
        <v>27.03921568627451</v>
      </c>
      <c r="AD467" s="51">
        <f t="shared" si="62"/>
        <v>152369</v>
      </c>
      <c r="AE467" s="51">
        <f t="shared" si="59"/>
        <v>5380.0499999999993</v>
      </c>
      <c r="AF467" s="52">
        <f t="shared" si="63"/>
        <v>948743.79999999993</v>
      </c>
      <c r="AG467" s="53">
        <f t="shared" si="60"/>
        <v>32280.299999999996</v>
      </c>
      <c r="AH467" s="53">
        <f t="shared" si="61"/>
        <v>981024.1</v>
      </c>
    </row>
    <row r="468" spans="1:34" x14ac:dyDescent="0.25">
      <c r="A468" t="s">
        <v>6369</v>
      </c>
      <c r="B468" t="s">
        <v>6564</v>
      </c>
      <c r="C468" t="s">
        <v>6562</v>
      </c>
      <c r="D468" t="s">
        <v>6567</v>
      </c>
      <c r="E468" t="s">
        <v>7103</v>
      </c>
      <c r="F468" t="s">
        <v>6368</v>
      </c>
      <c r="G468" t="s">
        <v>7104</v>
      </c>
      <c r="H468">
        <v>174</v>
      </c>
      <c r="I468">
        <v>112</v>
      </c>
      <c r="J468">
        <v>60</v>
      </c>
      <c r="K468">
        <v>57</v>
      </c>
      <c r="L468">
        <v>46</v>
      </c>
      <c r="M468">
        <v>14</v>
      </c>
      <c r="N468">
        <v>32</v>
      </c>
      <c r="O468">
        <v>1</v>
      </c>
      <c r="P468">
        <v>4</v>
      </c>
      <c r="Q468">
        <v>2</v>
      </c>
      <c r="R468">
        <v>0</v>
      </c>
      <c r="S468">
        <v>0</v>
      </c>
      <c r="T468">
        <v>1</v>
      </c>
      <c r="U468">
        <v>50</v>
      </c>
      <c r="V468">
        <v>1</v>
      </c>
      <c r="W468" s="44">
        <f t="shared" si="56"/>
        <v>112</v>
      </c>
      <c r="X468" s="44">
        <f>IFERROR(VLOOKUP(A468,JR1GOA!A:I,9,FALSE),0)</f>
        <v>1</v>
      </c>
      <c r="Y468" s="44">
        <f>IFERROR(VLOOKUP(A468,JR1GOA!A:J,10,FALSE),0)</f>
        <v>0</v>
      </c>
      <c r="Z468" s="46">
        <f t="shared" si="57"/>
        <v>111</v>
      </c>
      <c r="AA468" s="49">
        <f>_xlfn.IFNA(VLOOKUP(F468,Preisliste!C$1:O$2687,13,FALSE),"fehlt in Preisliste")</f>
        <v>3002</v>
      </c>
      <c r="AB468" s="50">
        <f t="shared" si="58"/>
        <v>27.045045045045047</v>
      </c>
      <c r="AD468" s="51">
        <f t="shared" si="62"/>
        <v>152480</v>
      </c>
      <c r="AE468" s="51">
        <f t="shared" si="59"/>
        <v>5363.3999999999978</v>
      </c>
      <c r="AF468" s="52">
        <f t="shared" si="63"/>
        <v>951745.79999999993</v>
      </c>
      <c r="AG468" s="53">
        <f t="shared" si="60"/>
        <v>32180.399999999987</v>
      </c>
      <c r="AH468" s="53">
        <f t="shared" si="61"/>
        <v>983926.2</v>
      </c>
    </row>
    <row r="469" spans="1:34" x14ac:dyDescent="0.25">
      <c r="A469" t="s">
        <v>4778</v>
      </c>
      <c r="B469" t="s">
        <v>6564</v>
      </c>
      <c r="C469" t="s">
        <v>6562</v>
      </c>
      <c r="D469" t="s">
        <v>6567</v>
      </c>
      <c r="E469" t="s">
        <v>6835</v>
      </c>
      <c r="F469" t="s">
        <v>4777</v>
      </c>
      <c r="H469">
        <v>472</v>
      </c>
      <c r="I469">
        <v>276</v>
      </c>
      <c r="J469">
        <v>195</v>
      </c>
      <c r="K469">
        <v>39</v>
      </c>
      <c r="L469">
        <v>54</v>
      </c>
      <c r="M469">
        <v>25</v>
      </c>
      <c r="N469">
        <v>8</v>
      </c>
      <c r="O469">
        <v>31</v>
      </c>
      <c r="P469">
        <v>37</v>
      </c>
      <c r="Q469">
        <v>57</v>
      </c>
      <c r="R469">
        <v>30</v>
      </c>
      <c r="S469">
        <v>52</v>
      </c>
      <c r="T469">
        <v>20</v>
      </c>
      <c r="U469">
        <v>124</v>
      </c>
      <c r="V469">
        <v>3</v>
      </c>
      <c r="W469" s="44">
        <f t="shared" si="56"/>
        <v>276</v>
      </c>
      <c r="X469" s="44">
        <f>IFERROR(VLOOKUP(A469,JR1GOA!A:I,9,FALSE),0)</f>
        <v>1</v>
      </c>
      <c r="Y469" s="44">
        <f>IFERROR(VLOOKUP(A469,JR1GOA!A:J,10,FALSE),0)</f>
        <v>1</v>
      </c>
      <c r="Z469" s="46">
        <f t="shared" si="57"/>
        <v>275</v>
      </c>
      <c r="AA469" s="49">
        <f>_xlfn.IFNA(VLOOKUP(F469,Preisliste!C$1:O$2687,13,FALSE),"fehlt in Preisliste")</f>
        <v>7466</v>
      </c>
      <c r="AB469" s="50">
        <f t="shared" si="58"/>
        <v>27.149090909090908</v>
      </c>
      <c r="AD469" s="51">
        <f t="shared" si="62"/>
        <v>152755</v>
      </c>
      <c r="AE469" s="51">
        <f t="shared" si="59"/>
        <v>5322.1499999999978</v>
      </c>
      <c r="AF469" s="52">
        <f t="shared" si="63"/>
        <v>959211.79999999993</v>
      </c>
      <c r="AG469" s="53">
        <f t="shared" si="60"/>
        <v>31932.899999999987</v>
      </c>
      <c r="AH469" s="53">
        <f t="shared" si="61"/>
        <v>991144.7</v>
      </c>
    </row>
    <row r="470" spans="1:34" x14ac:dyDescent="0.25">
      <c r="A470" t="s">
        <v>9166</v>
      </c>
      <c r="B470" t="s">
        <v>6564</v>
      </c>
      <c r="C470" t="s">
        <v>6562</v>
      </c>
      <c r="D470" t="s">
        <v>6567</v>
      </c>
      <c r="E470" t="s">
        <v>9167</v>
      </c>
      <c r="F470" t="s">
        <v>3113</v>
      </c>
      <c r="G470" t="s">
        <v>9168</v>
      </c>
      <c r="H470">
        <v>18</v>
      </c>
      <c r="I470">
        <v>13</v>
      </c>
      <c r="J470">
        <v>4</v>
      </c>
      <c r="K470">
        <v>8</v>
      </c>
      <c r="L470">
        <v>4</v>
      </c>
      <c r="M470">
        <v>0</v>
      </c>
      <c r="N470">
        <v>0</v>
      </c>
      <c r="O470">
        <v>0</v>
      </c>
      <c r="P470">
        <v>1</v>
      </c>
      <c r="Q470">
        <v>1</v>
      </c>
      <c r="R470">
        <v>1</v>
      </c>
      <c r="S470">
        <v>0</v>
      </c>
      <c r="T470">
        <v>0</v>
      </c>
      <c r="U470">
        <v>0</v>
      </c>
      <c r="V470">
        <v>0</v>
      </c>
      <c r="W470" s="44">
        <f t="shared" si="56"/>
        <v>13</v>
      </c>
      <c r="X470" s="44">
        <f>IFERROR(VLOOKUP(A470,JR1GOA!A:I,9,FALSE),0)</f>
        <v>0</v>
      </c>
      <c r="Y470" s="44">
        <f>IFERROR(VLOOKUP(A470,JR1GOA!A:J,10,FALSE),0)</f>
        <v>0</v>
      </c>
      <c r="Z470" s="46">
        <f t="shared" si="57"/>
        <v>13</v>
      </c>
      <c r="AA470" s="49">
        <f>_xlfn.IFNA(VLOOKUP(F470,Preisliste!C$1:O$2687,13,FALSE),"fehlt in Preisliste")</f>
        <v>353</v>
      </c>
      <c r="AB470" s="50">
        <f t="shared" si="58"/>
        <v>27.153846153846153</v>
      </c>
      <c r="AD470" s="51">
        <f t="shared" si="62"/>
        <v>152768</v>
      </c>
      <c r="AE470" s="51">
        <f t="shared" si="59"/>
        <v>5320.1999999999971</v>
      </c>
      <c r="AF470" s="52">
        <f t="shared" si="63"/>
        <v>959564.79999999993</v>
      </c>
      <c r="AG470" s="53">
        <f t="shared" si="60"/>
        <v>31921.199999999983</v>
      </c>
      <c r="AH470" s="53">
        <f t="shared" si="61"/>
        <v>991485.99999999988</v>
      </c>
    </row>
    <row r="471" spans="1:34" x14ac:dyDescent="0.25">
      <c r="A471" t="s">
        <v>1313</v>
      </c>
      <c r="B471" t="s">
        <v>6564</v>
      </c>
      <c r="C471" t="s">
        <v>6562</v>
      </c>
      <c r="D471" t="s">
        <v>6567</v>
      </c>
      <c r="E471" t="s">
        <v>7882</v>
      </c>
      <c r="F471" t="s">
        <v>1312</v>
      </c>
      <c r="H471">
        <v>25</v>
      </c>
      <c r="I471">
        <v>0</v>
      </c>
      <c r="J471">
        <v>25</v>
      </c>
      <c r="K471">
        <v>0</v>
      </c>
      <c r="L471">
        <v>5</v>
      </c>
      <c r="M471">
        <v>0</v>
      </c>
      <c r="N471">
        <v>4</v>
      </c>
      <c r="O471">
        <v>1</v>
      </c>
      <c r="P471">
        <v>0</v>
      </c>
      <c r="Q471">
        <v>0</v>
      </c>
      <c r="R471">
        <v>4</v>
      </c>
      <c r="S471">
        <v>0</v>
      </c>
      <c r="T471">
        <v>0</v>
      </c>
      <c r="U471">
        <v>2</v>
      </c>
      <c r="V471">
        <v>0</v>
      </c>
      <c r="W471" s="44">
        <f t="shared" si="56"/>
        <v>25</v>
      </c>
      <c r="X471" s="44">
        <f>IFERROR(VLOOKUP(A471,JR1GOA!A:I,9,FALSE),0)</f>
        <v>0</v>
      </c>
      <c r="Y471" s="44">
        <f>IFERROR(VLOOKUP(A471,JR1GOA!A:J,10,FALSE),0)</f>
        <v>0</v>
      </c>
      <c r="Z471" s="46">
        <f t="shared" si="57"/>
        <v>25</v>
      </c>
      <c r="AA471" s="49">
        <f>_xlfn.IFNA(VLOOKUP(F471,Preisliste!C$1:O$2687,13,FALSE),"fehlt in Preisliste")</f>
        <v>679</v>
      </c>
      <c r="AB471" s="50">
        <f t="shared" si="58"/>
        <v>27.16</v>
      </c>
      <c r="AD471" s="51">
        <f t="shared" si="62"/>
        <v>152793</v>
      </c>
      <c r="AE471" s="51">
        <f t="shared" si="59"/>
        <v>5316.4499999999971</v>
      </c>
      <c r="AF471" s="52">
        <f t="shared" si="63"/>
        <v>960243.79999999993</v>
      </c>
      <c r="AG471" s="53">
        <f t="shared" si="60"/>
        <v>31898.699999999983</v>
      </c>
      <c r="AH471" s="53">
        <f t="shared" si="61"/>
        <v>992142.49999999988</v>
      </c>
    </row>
    <row r="472" spans="1:34" x14ac:dyDescent="0.25">
      <c r="A472" t="s">
        <v>608</v>
      </c>
      <c r="B472" t="s">
        <v>6564</v>
      </c>
      <c r="C472" t="s">
        <v>6562</v>
      </c>
      <c r="D472" t="s">
        <v>6567</v>
      </c>
      <c r="F472" t="s">
        <v>607</v>
      </c>
      <c r="G472" t="s">
        <v>9178</v>
      </c>
      <c r="H472">
        <v>18</v>
      </c>
      <c r="I472">
        <v>13</v>
      </c>
      <c r="J472">
        <v>3</v>
      </c>
      <c r="K472">
        <v>11</v>
      </c>
      <c r="L472">
        <v>0</v>
      </c>
      <c r="M472">
        <v>0</v>
      </c>
      <c r="N472">
        <v>3</v>
      </c>
      <c r="O472">
        <v>1</v>
      </c>
      <c r="P472">
        <v>0</v>
      </c>
      <c r="Q472">
        <v>1</v>
      </c>
      <c r="R472">
        <v>1</v>
      </c>
      <c r="S472">
        <v>0</v>
      </c>
      <c r="T472">
        <v>0</v>
      </c>
      <c r="U472">
        <v>0</v>
      </c>
      <c r="V472">
        <v>0</v>
      </c>
      <c r="W472" s="44">
        <f t="shared" si="56"/>
        <v>13</v>
      </c>
      <c r="X472" s="44">
        <f>IFERROR(VLOOKUP(A472,JR1GOA!A:I,9,FALSE),0)</f>
        <v>0</v>
      </c>
      <c r="Y472" s="44">
        <f>IFERROR(VLOOKUP(A472,JR1GOA!A:J,10,FALSE),0)</f>
        <v>0</v>
      </c>
      <c r="Z472" s="46">
        <f t="shared" si="57"/>
        <v>13</v>
      </c>
      <c r="AA472" s="49">
        <f>_xlfn.IFNA(VLOOKUP(F472,Preisliste!C$1:O$2687,13,FALSE),"fehlt in Preisliste")</f>
        <v>357</v>
      </c>
      <c r="AB472" s="50">
        <f t="shared" si="58"/>
        <v>27.46153846153846</v>
      </c>
      <c r="AD472" s="51">
        <f t="shared" si="62"/>
        <v>152806</v>
      </c>
      <c r="AE472" s="51">
        <f t="shared" si="59"/>
        <v>5314.5</v>
      </c>
      <c r="AF472" s="52">
        <f t="shared" si="63"/>
        <v>960600.79999999993</v>
      </c>
      <c r="AG472" s="53">
        <f t="shared" si="60"/>
        <v>31887</v>
      </c>
      <c r="AH472" s="53">
        <f t="shared" si="61"/>
        <v>992487.79999999993</v>
      </c>
    </row>
    <row r="473" spans="1:34" x14ac:dyDescent="0.25">
      <c r="A473" t="s">
        <v>366</v>
      </c>
      <c r="B473" t="s">
        <v>6564</v>
      </c>
      <c r="C473" t="s">
        <v>6562</v>
      </c>
      <c r="D473" t="s">
        <v>6567</v>
      </c>
      <c r="E473" t="s">
        <v>9129</v>
      </c>
      <c r="F473" t="s">
        <v>365</v>
      </c>
      <c r="H473">
        <v>18</v>
      </c>
      <c r="I473">
        <v>12</v>
      </c>
      <c r="J473">
        <v>6</v>
      </c>
      <c r="K473">
        <v>0</v>
      </c>
      <c r="L473">
        <v>0</v>
      </c>
      <c r="M473">
        <v>2</v>
      </c>
      <c r="N473">
        <v>0</v>
      </c>
      <c r="O473">
        <v>0</v>
      </c>
      <c r="P473">
        <v>1</v>
      </c>
      <c r="Q473">
        <v>0</v>
      </c>
      <c r="R473">
        <v>0</v>
      </c>
      <c r="S473">
        <v>0</v>
      </c>
      <c r="T473">
        <v>0</v>
      </c>
      <c r="U473">
        <v>4</v>
      </c>
      <c r="V473">
        <v>0</v>
      </c>
      <c r="W473" s="44">
        <f t="shared" si="56"/>
        <v>12</v>
      </c>
      <c r="X473" s="44">
        <f>IFERROR(VLOOKUP(A473,JR1GOA!A:I,9,FALSE),0)</f>
        <v>0</v>
      </c>
      <c r="Y473" s="44">
        <f>IFERROR(VLOOKUP(A473,JR1GOA!A:J,10,FALSE),0)</f>
        <v>0</v>
      </c>
      <c r="Z473" s="46">
        <f t="shared" si="57"/>
        <v>12</v>
      </c>
      <c r="AA473" s="49">
        <f>_xlfn.IFNA(VLOOKUP(F473,Preisliste!C$1:O$2687,13,FALSE),"fehlt in Preisliste")</f>
        <v>330</v>
      </c>
      <c r="AB473" s="50">
        <f t="shared" si="58"/>
        <v>27.5</v>
      </c>
      <c r="AD473" s="51">
        <f t="shared" si="62"/>
        <v>152818</v>
      </c>
      <c r="AE473" s="51">
        <f t="shared" si="59"/>
        <v>5312.6999999999971</v>
      </c>
      <c r="AF473" s="52">
        <f t="shared" si="63"/>
        <v>960930.79999999993</v>
      </c>
      <c r="AG473" s="53">
        <f t="shared" si="60"/>
        <v>31876.199999999983</v>
      </c>
      <c r="AH473" s="53">
        <f t="shared" si="61"/>
        <v>992806.99999999988</v>
      </c>
    </row>
    <row r="474" spans="1:34" x14ac:dyDescent="0.25">
      <c r="A474" t="s">
        <v>5076</v>
      </c>
      <c r="B474" t="s">
        <v>6564</v>
      </c>
      <c r="C474" t="s">
        <v>6562</v>
      </c>
      <c r="D474" t="s">
        <v>6567</v>
      </c>
      <c r="E474" t="s">
        <v>8110</v>
      </c>
      <c r="F474" t="s">
        <v>5075</v>
      </c>
      <c r="G474" t="s">
        <v>8111</v>
      </c>
      <c r="H474">
        <v>25</v>
      </c>
      <c r="I474">
        <v>2</v>
      </c>
      <c r="J474">
        <v>21</v>
      </c>
      <c r="K474">
        <v>0</v>
      </c>
      <c r="L474">
        <v>0</v>
      </c>
      <c r="M474">
        <v>3</v>
      </c>
      <c r="N474">
        <v>0</v>
      </c>
      <c r="O474">
        <v>0</v>
      </c>
      <c r="P474">
        <v>0</v>
      </c>
      <c r="Q474">
        <v>0</v>
      </c>
      <c r="R474">
        <v>4</v>
      </c>
      <c r="S474">
        <v>0</v>
      </c>
      <c r="T474">
        <v>0</v>
      </c>
      <c r="U474">
        <v>0</v>
      </c>
      <c r="V474">
        <v>0</v>
      </c>
      <c r="W474" s="44">
        <f t="shared" si="56"/>
        <v>21</v>
      </c>
      <c r="X474" s="44">
        <f>IFERROR(VLOOKUP(A474,JR1GOA!A:I,9,FALSE),0)</f>
        <v>0</v>
      </c>
      <c r="Y474" s="44">
        <f>IFERROR(VLOOKUP(A474,JR1GOA!A:J,10,FALSE),0)</f>
        <v>0</v>
      </c>
      <c r="Z474" s="46">
        <f t="shared" si="57"/>
        <v>21</v>
      </c>
      <c r="AA474" s="49">
        <f>_xlfn.IFNA(VLOOKUP(F474,Preisliste!C$1:O$2687,13,FALSE),"fehlt in Preisliste")</f>
        <v>580</v>
      </c>
      <c r="AB474" s="50">
        <f t="shared" si="58"/>
        <v>27.61904761904762</v>
      </c>
      <c r="AD474" s="51">
        <f t="shared" si="62"/>
        <v>152839</v>
      </c>
      <c r="AE474" s="51">
        <f t="shared" si="59"/>
        <v>5309.5499999999993</v>
      </c>
      <c r="AF474" s="52">
        <f t="shared" si="63"/>
        <v>961510.79999999993</v>
      </c>
      <c r="AG474" s="53">
        <f t="shared" si="60"/>
        <v>31857.299999999996</v>
      </c>
      <c r="AH474" s="53">
        <f t="shared" si="61"/>
        <v>993368.1</v>
      </c>
    </row>
    <row r="475" spans="1:34" x14ac:dyDescent="0.25">
      <c r="A475" t="s">
        <v>4541</v>
      </c>
      <c r="B475" t="s">
        <v>6564</v>
      </c>
      <c r="C475" t="s">
        <v>6562</v>
      </c>
      <c r="D475" t="s">
        <v>6567</v>
      </c>
      <c r="E475" t="s">
        <v>7027</v>
      </c>
      <c r="F475" t="s">
        <v>4540</v>
      </c>
      <c r="H475">
        <v>156</v>
      </c>
      <c r="I475">
        <v>11</v>
      </c>
      <c r="J475">
        <v>145</v>
      </c>
      <c r="K475">
        <v>0</v>
      </c>
      <c r="L475">
        <v>2</v>
      </c>
      <c r="M475">
        <v>0</v>
      </c>
      <c r="N475">
        <v>0</v>
      </c>
      <c r="O475">
        <v>0</v>
      </c>
      <c r="P475">
        <v>0</v>
      </c>
      <c r="Q475">
        <v>0</v>
      </c>
      <c r="R475">
        <v>0</v>
      </c>
      <c r="S475">
        <v>0</v>
      </c>
      <c r="T475">
        <v>212</v>
      </c>
      <c r="U475">
        <v>2</v>
      </c>
      <c r="V475">
        <v>0</v>
      </c>
      <c r="W475" s="44">
        <f t="shared" si="56"/>
        <v>145</v>
      </c>
      <c r="X475" s="44">
        <f>IFERROR(VLOOKUP(A475,JR1GOA!A:I,9,FALSE),0)</f>
        <v>0</v>
      </c>
      <c r="Y475" s="44">
        <f>IFERROR(VLOOKUP(A475,JR1GOA!A:J,10,FALSE),0)</f>
        <v>3</v>
      </c>
      <c r="Z475" s="46">
        <f t="shared" si="57"/>
        <v>142</v>
      </c>
      <c r="AA475" s="49">
        <f>_xlfn.IFNA(VLOOKUP(F475,Preisliste!C$1:O$2687,13,FALSE),"fehlt in Preisliste")</f>
        <v>3935</v>
      </c>
      <c r="AB475" s="50">
        <f t="shared" si="58"/>
        <v>27.711267605633804</v>
      </c>
      <c r="AD475" s="51">
        <f t="shared" si="62"/>
        <v>152981</v>
      </c>
      <c r="AE475" s="51">
        <f t="shared" si="59"/>
        <v>5288.25</v>
      </c>
      <c r="AF475" s="52">
        <f t="shared" si="63"/>
        <v>965445.79999999993</v>
      </c>
      <c r="AG475" s="53">
        <f t="shared" si="60"/>
        <v>31729.5</v>
      </c>
      <c r="AH475" s="53">
        <f t="shared" si="61"/>
        <v>997175.29999999993</v>
      </c>
    </row>
    <row r="476" spans="1:34" x14ac:dyDescent="0.25">
      <c r="A476" t="s">
        <v>503</v>
      </c>
      <c r="B476" t="s">
        <v>6564</v>
      </c>
      <c r="C476" t="s">
        <v>6562</v>
      </c>
      <c r="D476" t="s">
        <v>6567</v>
      </c>
      <c r="E476" t="s">
        <v>6859</v>
      </c>
      <c r="F476" t="s">
        <v>502</v>
      </c>
      <c r="H476">
        <v>337</v>
      </c>
      <c r="I476">
        <v>202</v>
      </c>
      <c r="J476">
        <v>135</v>
      </c>
      <c r="K476">
        <v>16</v>
      </c>
      <c r="L476">
        <v>73</v>
      </c>
      <c r="M476">
        <v>23</v>
      </c>
      <c r="N476">
        <v>52</v>
      </c>
      <c r="O476">
        <v>6</v>
      </c>
      <c r="P476">
        <v>12</v>
      </c>
      <c r="Q476">
        <v>11</v>
      </c>
      <c r="R476">
        <v>11</v>
      </c>
      <c r="S476">
        <v>3</v>
      </c>
      <c r="T476">
        <v>45</v>
      </c>
      <c r="U476">
        <v>10</v>
      </c>
      <c r="V476">
        <v>26</v>
      </c>
      <c r="W476" s="44">
        <f t="shared" si="56"/>
        <v>202</v>
      </c>
      <c r="X476" s="44">
        <f>IFERROR(VLOOKUP(A476,JR1GOA!A:I,9,FALSE),0)</f>
        <v>4</v>
      </c>
      <c r="Y476" s="44">
        <f>IFERROR(VLOOKUP(A476,JR1GOA!A:J,10,FALSE),0)</f>
        <v>6</v>
      </c>
      <c r="Z476" s="46">
        <f t="shared" si="57"/>
        <v>196</v>
      </c>
      <c r="AA476" s="49">
        <f>_xlfn.IFNA(VLOOKUP(F476,Preisliste!C$1:O$2687,13,FALSE),"fehlt in Preisliste")</f>
        <v>5452</v>
      </c>
      <c r="AB476" s="50">
        <f t="shared" si="58"/>
        <v>27.816326530612244</v>
      </c>
      <c r="AD476" s="51">
        <f t="shared" si="62"/>
        <v>153177</v>
      </c>
      <c r="AE476" s="51">
        <f t="shared" si="59"/>
        <v>5258.8499999999985</v>
      </c>
      <c r="AF476" s="52">
        <f t="shared" si="63"/>
        <v>970897.79999999993</v>
      </c>
      <c r="AG476" s="53">
        <f t="shared" si="60"/>
        <v>31553.099999999991</v>
      </c>
      <c r="AH476" s="53">
        <f t="shared" si="61"/>
        <v>1002450.8999999999</v>
      </c>
    </row>
    <row r="477" spans="1:34" x14ac:dyDescent="0.25">
      <c r="A477" t="s">
        <v>2155</v>
      </c>
      <c r="B477" t="s">
        <v>6564</v>
      </c>
      <c r="C477" t="s">
        <v>6562</v>
      </c>
      <c r="D477" t="s">
        <v>6567</v>
      </c>
      <c r="E477" t="s">
        <v>7038</v>
      </c>
      <c r="F477" t="s">
        <v>2154</v>
      </c>
      <c r="G477" t="s">
        <v>7039</v>
      </c>
      <c r="H477">
        <v>258</v>
      </c>
      <c r="I477">
        <v>157</v>
      </c>
      <c r="J477">
        <v>100</v>
      </c>
      <c r="K477">
        <v>0</v>
      </c>
      <c r="L477">
        <v>21</v>
      </c>
      <c r="M477">
        <v>19</v>
      </c>
      <c r="N477">
        <v>5</v>
      </c>
      <c r="O477">
        <v>2</v>
      </c>
      <c r="P477">
        <v>11</v>
      </c>
      <c r="Q477">
        <v>40</v>
      </c>
      <c r="R477">
        <v>61</v>
      </c>
      <c r="S477">
        <v>16</v>
      </c>
      <c r="T477">
        <v>46</v>
      </c>
      <c r="U477">
        <v>17</v>
      </c>
      <c r="V477">
        <v>10</v>
      </c>
      <c r="W477" s="44">
        <f t="shared" si="56"/>
        <v>157</v>
      </c>
      <c r="X477" s="44">
        <f>IFERROR(VLOOKUP(A477,JR1GOA!A:I,9,FALSE),0)</f>
        <v>6</v>
      </c>
      <c r="Y477" s="44">
        <f>IFERROR(VLOOKUP(A477,JR1GOA!A:J,10,FALSE),0)</f>
        <v>3</v>
      </c>
      <c r="Z477" s="46">
        <f t="shared" si="57"/>
        <v>151</v>
      </c>
      <c r="AA477" s="49">
        <f>_xlfn.IFNA(VLOOKUP(F477,Preisliste!C$1:O$2687,13,FALSE),"fehlt in Preisliste")</f>
        <v>4215</v>
      </c>
      <c r="AB477" s="50">
        <f t="shared" si="58"/>
        <v>27.913907284768211</v>
      </c>
      <c r="AD477" s="51">
        <f t="shared" si="62"/>
        <v>153328</v>
      </c>
      <c r="AE477" s="51">
        <f t="shared" si="59"/>
        <v>5236.1999999999971</v>
      </c>
      <c r="AF477" s="52">
        <f t="shared" si="63"/>
        <v>975112.79999999993</v>
      </c>
      <c r="AG477" s="53">
        <f t="shared" si="60"/>
        <v>31417.199999999983</v>
      </c>
      <c r="AH477" s="53">
        <f t="shared" si="61"/>
        <v>1006529.9999999999</v>
      </c>
    </row>
    <row r="478" spans="1:34" x14ac:dyDescent="0.25">
      <c r="A478" t="s">
        <v>6478</v>
      </c>
      <c r="B478" t="s">
        <v>6564</v>
      </c>
      <c r="C478" t="s">
        <v>6562</v>
      </c>
      <c r="D478" t="s">
        <v>6567</v>
      </c>
      <c r="E478" t="s">
        <v>7018</v>
      </c>
      <c r="F478" t="s">
        <v>6477</v>
      </c>
      <c r="G478" t="s">
        <v>7019</v>
      </c>
      <c r="H478">
        <v>214</v>
      </c>
      <c r="I478">
        <v>139</v>
      </c>
      <c r="J478">
        <v>75</v>
      </c>
      <c r="K478">
        <v>39</v>
      </c>
      <c r="L478">
        <v>12</v>
      </c>
      <c r="M478">
        <v>15</v>
      </c>
      <c r="N478">
        <v>1</v>
      </c>
      <c r="O478">
        <v>44</v>
      </c>
      <c r="P478">
        <v>23</v>
      </c>
      <c r="Q478">
        <v>16</v>
      </c>
      <c r="R478">
        <v>3</v>
      </c>
      <c r="S478">
        <v>12</v>
      </c>
      <c r="T478">
        <v>28</v>
      </c>
      <c r="U478">
        <v>54</v>
      </c>
      <c r="V478">
        <v>1</v>
      </c>
      <c r="W478" s="44">
        <f t="shared" si="56"/>
        <v>139</v>
      </c>
      <c r="X478" s="44">
        <f>IFERROR(VLOOKUP(A478,JR1GOA!A:I,9,FALSE),0)</f>
        <v>22</v>
      </c>
      <c r="Y478" s="44">
        <f>IFERROR(VLOOKUP(A478,JR1GOA!A:J,10,FALSE),0)</f>
        <v>9</v>
      </c>
      <c r="Z478" s="46">
        <f t="shared" si="57"/>
        <v>117</v>
      </c>
      <c r="AA478" s="49">
        <f>_xlfn.IFNA(VLOOKUP(F478,Preisliste!C$1:O$2687,13,FALSE),"fehlt in Preisliste")</f>
        <v>3267</v>
      </c>
      <c r="AB478" s="50">
        <f t="shared" si="58"/>
        <v>27.923076923076923</v>
      </c>
      <c r="AD478" s="51">
        <f t="shared" si="62"/>
        <v>153445</v>
      </c>
      <c r="AE478" s="51">
        <f t="shared" si="59"/>
        <v>5218.6499999999978</v>
      </c>
      <c r="AF478" s="52">
        <f t="shared" si="63"/>
        <v>978379.79999999993</v>
      </c>
      <c r="AG478" s="53">
        <f t="shared" si="60"/>
        <v>31311.899999999987</v>
      </c>
      <c r="AH478" s="53">
        <f t="shared" si="61"/>
        <v>1009691.7</v>
      </c>
    </row>
    <row r="479" spans="1:34" x14ac:dyDescent="0.25">
      <c r="A479" t="s">
        <v>4671</v>
      </c>
      <c r="B479" t="s">
        <v>6564</v>
      </c>
      <c r="C479" t="s">
        <v>6562</v>
      </c>
      <c r="D479" t="s">
        <v>6567</v>
      </c>
      <c r="E479" t="s">
        <v>7518</v>
      </c>
      <c r="F479" t="s">
        <v>4670</v>
      </c>
      <c r="G479" t="s">
        <v>7519</v>
      </c>
      <c r="H479">
        <v>34</v>
      </c>
      <c r="I479">
        <v>34</v>
      </c>
      <c r="J479">
        <v>0</v>
      </c>
      <c r="K479">
        <v>0</v>
      </c>
      <c r="L479">
        <v>56</v>
      </c>
      <c r="M479">
        <v>0</v>
      </c>
      <c r="N479">
        <v>0</v>
      </c>
      <c r="O479">
        <v>0</v>
      </c>
      <c r="P479">
        <v>0</v>
      </c>
      <c r="Q479">
        <v>0</v>
      </c>
      <c r="R479">
        <v>0</v>
      </c>
      <c r="S479">
        <v>0</v>
      </c>
      <c r="T479">
        <v>0</v>
      </c>
      <c r="U479">
        <v>0</v>
      </c>
      <c r="V479">
        <v>0</v>
      </c>
      <c r="W479" s="44">
        <f t="shared" si="56"/>
        <v>34</v>
      </c>
      <c r="X479" s="44">
        <f>IFERROR(VLOOKUP(A479,JR1GOA!A:I,9,FALSE),0)</f>
        <v>0</v>
      </c>
      <c r="Y479" s="44">
        <f>IFERROR(VLOOKUP(A479,JR1GOA!A:J,10,FALSE),0)</f>
        <v>0</v>
      </c>
      <c r="Z479" s="46">
        <f t="shared" si="57"/>
        <v>34</v>
      </c>
      <c r="AA479" s="49">
        <f>_xlfn.IFNA(VLOOKUP(F479,Preisliste!C$1:O$2687,13,FALSE),"fehlt in Preisliste")</f>
        <v>950.4</v>
      </c>
      <c r="AB479" s="50">
        <f t="shared" si="58"/>
        <v>27.952941176470588</v>
      </c>
      <c r="AD479" s="51">
        <f t="shared" si="62"/>
        <v>153479</v>
      </c>
      <c r="AE479" s="51">
        <f t="shared" si="59"/>
        <v>5213.5499999999993</v>
      </c>
      <c r="AF479" s="52">
        <f t="shared" si="63"/>
        <v>979330.2</v>
      </c>
      <c r="AG479" s="53">
        <f t="shared" si="60"/>
        <v>31281.299999999996</v>
      </c>
      <c r="AH479" s="53">
        <f t="shared" si="61"/>
        <v>1010611.5</v>
      </c>
    </row>
    <row r="480" spans="1:34" x14ac:dyDescent="0.25">
      <c r="A480" t="s">
        <v>913</v>
      </c>
      <c r="B480" t="s">
        <v>6564</v>
      </c>
      <c r="C480" t="s">
        <v>6562</v>
      </c>
      <c r="D480" t="s">
        <v>6567</v>
      </c>
      <c r="E480" t="s">
        <v>7264</v>
      </c>
      <c r="F480" t="s">
        <v>912</v>
      </c>
      <c r="H480">
        <v>129</v>
      </c>
      <c r="I480">
        <v>76</v>
      </c>
      <c r="J480">
        <v>53</v>
      </c>
      <c r="K480">
        <v>19</v>
      </c>
      <c r="L480">
        <v>5</v>
      </c>
      <c r="M480">
        <v>26</v>
      </c>
      <c r="N480">
        <v>5</v>
      </c>
      <c r="O480">
        <v>7</v>
      </c>
      <c r="P480">
        <v>30</v>
      </c>
      <c r="Q480">
        <v>4</v>
      </c>
      <c r="R480">
        <v>1</v>
      </c>
      <c r="S480">
        <v>4</v>
      </c>
      <c r="T480">
        <v>4</v>
      </c>
      <c r="U480">
        <v>1</v>
      </c>
      <c r="V480">
        <v>9</v>
      </c>
      <c r="W480" s="44">
        <f t="shared" si="56"/>
        <v>76</v>
      </c>
      <c r="X480" s="44">
        <f>IFERROR(VLOOKUP(A480,JR1GOA!A:I,9,FALSE),0)</f>
        <v>0</v>
      </c>
      <c r="Y480" s="44">
        <f>IFERROR(VLOOKUP(A480,JR1GOA!A:J,10,FALSE),0)</f>
        <v>0</v>
      </c>
      <c r="Z480" s="46">
        <f t="shared" si="57"/>
        <v>76</v>
      </c>
      <c r="AA480" s="49">
        <f>_xlfn.IFNA(VLOOKUP(F480,Preisliste!C$1:O$2687,13,FALSE),"fehlt in Preisliste")</f>
        <v>2133</v>
      </c>
      <c r="AB480" s="50">
        <f t="shared" si="58"/>
        <v>28.065789473684209</v>
      </c>
      <c r="AD480" s="51">
        <f t="shared" si="62"/>
        <v>153555</v>
      </c>
      <c r="AE480" s="51">
        <f t="shared" si="59"/>
        <v>5202.1499999999978</v>
      </c>
      <c r="AF480" s="52">
        <f t="shared" si="63"/>
        <v>981463.2</v>
      </c>
      <c r="AG480" s="53">
        <f t="shared" si="60"/>
        <v>31212.899999999987</v>
      </c>
      <c r="AH480" s="53">
        <f t="shared" si="61"/>
        <v>1012676.1</v>
      </c>
    </row>
    <row r="481" spans="1:34" x14ac:dyDescent="0.25">
      <c r="A481" t="s">
        <v>6052</v>
      </c>
      <c r="B481" t="s">
        <v>6564</v>
      </c>
      <c r="C481" t="s">
        <v>6562</v>
      </c>
      <c r="D481" t="s">
        <v>6567</v>
      </c>
      <c r="E481" t="s">
        <v>7289</v>
      </c>
      <c r="F481" t="s">
        <v>6051</v>
      </c>
      <c r="G481" t="s">
        <v>7290</v>
      </c>
      <c r="H481">
        <v>140</v>
      </c>
      <c r="I481">
        <v>80</v>
      </c>
      <c r="J481">
        <v>60</v>
      </c>
      <c r="K481">
        <v>3</v>
      </c>
      <c r="L481">
        <v>0</v>
      </c>
      <c r="M481">
        <v>2</v>
      </c>
      <c r="N481">
        <v>9</v>
      </c>
      <c r="O481">
        <v>3</v>
      </c>
      <c r="P481">
        <v>0</v>
      </c>
      <c r="Q481">
        <v>4</v>
      </c>
      <c r="R481">
        <v>14</v>
      </c>
      <c r="S481">
        <v>1</v>
      </c>
      <c r="T481">
        <v>26</v>
      </c>
      <c r="U481">
        <v>44</v>
      </c>
      <c r="V481">
        <v>26</v>
      </c>
      <c r="W481" s="44">
        <f t="shared" si="56"/>
        <v>80</v>
      </c>
      <c r="X481" s="44">
        <f>IFERROR(VLOOKUP(A481,JR1GOA!A:I,9,FALSE),0)</f>
        <v>9</v>
      </c>
      <c r="Y481" s="44">
        <f>IFERROR(VLOOKUP(A481,JR1GOA!A:J,10,FALSE),0)</f>
        <v>4</v>
      </c>
      <c r="Z481" s="46">
        <f t="shared" si="57"/>
        <v>71</v>
      </c>
      <c r="AA481" s="49">
        <f>_xlfn.IFNA(VLOOKUP(F481,Preisliste!C$1:O$2687,13,FALSE),"fehlt in Preisliste")</f>
        <v>1995.6</v>
      </c>
      <c r="AB481" s="50">
        <f t="shared" si="58"/>
        <v>28.107042253521126</v>
      </c>
      <c r="AD481" s="51">
        <f t="shared" si="62"/>
        <v>153626</v>
      </c>
      <c r="AE481" s="51">
        <f t="shared" si="59"/>
        <v>5191.5</v>
      </c>
      <c r="AF481" s="52">
        <f t="shared" si="63"/>
        <v>983458.79999999993</v>
      </c>
      <c r="AG481" s="53">
        <f t="shared" si="60"/>
        <v>31149</v>
      </c>
      <c r="AH481" s="53">
        <f t="shared" si="61"/>
        <v>1014607.7999999999</v>
      </c>
    </row>
    <row r="482" spans="1:34" x14ac:dyDescent="0.25">
      <c r="A482" t="s">
        <v>5744</v>
      </c>
      <c r="B482" t="s">
        <v>6564</v>
      </c>
      <c r="C482" t="s">
        <v>6562</v>
      </c>
      <c r="D482" t="s">
        <v>6567</v>
      </c>
      <c r="E482" t="s">
        <v>7731</v>
      </c>
      <c r="F482" t="s">
        <v>5743</v>
      </c>
      <c r="H482">
        <v>57</v>
      </c>
      <c r="I482">
        <v>30</v>
      </c>
      <c r="J482">
        <v>26</v>
      </c>
      <c r="K482">
        <v>10</v>
      </c>
      <c r="L482">
        <v>9</v>
      </c>
      <c r="M482">
        <v>1</v>
      </c>
      <c r="N482">
        <v>16</v>
      </c>
      <c r="O482">
        <v>7</v>
      </c>
      <c r="P482">
        <v>0</v>
      </c>
      <c r="Q482">
        <v>0</v>
      </c>
      <c r="R482">
        <v>0</v>
      </c>
      <c r="S482">
        <v>0</v>
      </c>
      <c r="T482">
        <v>0</v>
      </c>
      <c r="U482">
        <v>1</v>
      </c>
      <c r="V482">
        <v>4</v>
      </c>
      <c r="W482" s="44">
        <f t="shared" si="56"/>
        <v>30</v>
      </c>
      <c r="X482" s="44">
        <f>IFERROR(VLOOKUP(A482,JR1GOA!A:I,9,FALSE),0)</f>
        <v>0</v>
      </c>
      <c r="Y482" s="44">
        <f>IFERROR(VLOOKUP(A482,JR1GOA!A:J,10,FALSE),0)</f>
        <v>0</v>
      </c>
      <c r="Z482" s="46">
        <f t="shared" si="57"/>
        <v>30</v>
      </c>
      <c r="AA482" s="49">
        <f>_xlfn.IFNA(VLOOKUP(F482,Preisliste!C$1:O$2687,13,FALSE),"fehlt in Preisliste")</f>
        <v>843.6</v>
      </c>
      <c r="AB482" s="50">
        <f t="shared" si="58"/>
        <v>28.12</v>
      </c>
      <c r="AD482" s="51">
        <f t="shared" si="62"/>
        <v>153656</v>
      </c>
      <c r="AE482" s="51">
        <f t="shared" si="59"/>
        <v>5187</v>
      </c>
      <c r="AF482" s="52">
        <f t="shared" si="63"/>
        <v>984302.39999999991</v>
      </c>
      <c r="AG482" s="53">
        <f t="shared" si="60"/>
        <v>31122</v>
      </c>
      <c r="AH482" s="53">
        <f t="shared" si="61"/>
        <v>1015424.3999999999</v>
      </c>
    </row>
    <row r="483" spans="1:34" x14ac:dyDescent="0.25">
      <c r="A483" t="s">
        <v>5351</v>
      </c>
      <c r="B483" t="s">
        <v>6564</v>
      </c>
      <c r="C483" t="s">
        <v>6562</v>
      </c>
      <c r="D483" t="s">
        <v>6567</v>
      </c>
      <c r="E483" t="s">
        <v>9374</v>
      </c>
      <c r="F483" t="s">
        <v>5350</v>
      </c>
      <c r="H483">
        <v>67</v>
      </c>
      <c r="I483">
        <v>35</v>
      </c>
      <c r="J483">
        <v>32</v>
      </c>
      <c r="K483">
        <v>1</v>
      </c>
      <c r="L483">
        <v>5</v>
      </c>
      <c r="M483">
        <v>2</v>
      </c>
      <c r="N483">
        <v>11</v>
      </c>
      <c r="O483">
        <v>1</v>
      </c>
      <c r="P483">
        <v>4</v>
      </c>
      <c r="Q483">
        <v>0</v>
      </c>
      <c r="R483">
        <v>0</v>
      </c>
      <c r="S483">
        <v>4</v>
      </c>
      <c r="T483">
        <v>4</v>
      </c>
      <c r="U483">
        <v>14</v>
      </c>
      <c r="V483">
        <v>17</v>
      </c>
      <c r="W483" s="44">
        <f t="shared" si="56"/>
        <v>35</v>
      </c>
      <c r="X483" s="44">
        <f>IFERROR(VLOOKUP(A483,JR1GOA!A:I,9,FALSE),0)</f>
        <v>0</v>
      </c>
      <c r="Y483" s="44">
        <f>IFERROR(VLOOKUP(A483,JR1GOA!A:J,10,FALSE),0)</f>
        <v>0</v>
      </c>
      <c r="Z483" s="46">
        <f t="shared" si="57"/>
        <v>35</v>
      </c>
      <c r="AA483" s="49">
        <f>_xlfn.IFNA(VLOOKUP(F483,Preisliste!C$1:O$2687,13,FALSE),"fehlt in Preisliste")</f>
        <v>985</v>
      </c>
      <c r="AB483" s="50">
        <f t="shared" si="58"/>
        <v>28.142857142857142</v>
      </c>
      <c r="AD483" s="51">
        <f t="shared" si="62"/>
        <v>153691</v>
      </c>
      <c r="AE483" s="51">
        <f t="shared" si="59"/>
        <v>5181.75</v>
      </c>
      <c r="AF483" s="52">
        <f t="shared" si="63"/>
        <v>985287.39999999991</v>
      </c>
      <c r="AG483" s="53">
        <f t="shared" si="60"/>
        <v>31090.5</v>
      </c>
      <c r="AH483" s="53">
        <f t="shared" si="61"/>
        <v>1016377.8999999999</v>
      </c>
    </row>
    <row r="484" spans="1:34" x14ac:dyDescent="0.25">
      <c r="A484" t="s">
        <v>3546</v>
      </c>
      <c r="B484" t="s">
        <v>6564</v>
      </c>
      <c r="C484" t="s">
        <v>6562</v>
      </c>
      <c r="D484" t="s">
        <v>6567</v>
      </c>
      <c r="E484" t="s">
        <v>7694</v>
      </c>
      <c r="F484" t="s">
        <v>3545</v>
      </c>
      <c r="G484" t="s">
        <v>7695</v>
      </c>
      <c r="H484">
        <v>47</v>
      </c>
      <c r="I484">
        <v>35</v>
      </c>
      <c r="J484">
        <v>12</v>
      </c>
      <c r="K484">
        <v>1</v>
      </c>
      <c r="L484">
        <v>0</v>
      </c>
      <c r="M484">
        <v>1</v>
      </c>
      <c r="N484">
        <v>7</v>
      </c>
      <c r="O484">
        <v>1</v>
      </c>
      <c r="P484">
        <v>0</v>
      </c>
      <c r="Q484">
        <v>0</v>
      </c>
      <c r="R484">
        <v>0</v>
      </c>
      <c r="S484">
        <v>44</v>
      </c>
      <c r="T484">
        <v>12</v>
      </c>
      <c r="U484">
        <v>0</v>
      </c>
      <c r="V484">
        <v>0</v>
      </c>
      <c r="W484" s="44">
        <f t="shared" si="56"/>
        <v>35</v>
      </c>
      <c r="X484" s="44">
        <f>IFERROR(VLOOKUP(A484,JR1GOA!A:I,9,FALSE),0)</f>
        <v>0</v>
      </c>
      <c r="Y484" s="44">
        <f>IFERROR(VLOOKUP(A484,JR1GOA!A:J,10,FALSE),0)</f>
        <v>0</v>
      </c>
      <c r="Z484" s="46">
        <f t="shared" si="57"/>
        <v>35</v>
      </c>
      <c r="AA484" s="49">
        <f>_xlfn.IFNA(VLOOKUP(F484,Preisliste!C$1:O$2687,13,FALSE),"fehlt in Preisliste")</f>
        <v>990</v>
      </c>
      <c r="AB484" s="50">
        <f t="shared" si="58"/>
        <v>28.285714285714285</v>
      </c>
      <c r="AD484" s="51">
        <f t="shared" si="62"/>
        <v>153726</v>
      </c>
      <c r="AE484" s="51">
        <f t="shared" si="59"/>
        <v>5176.5</v>
      </c>
      <c r="AF484" s="52">
        <f t="shared" si="63"/>
        <v>986277.39999999991</v>
      </c>
      <c r="AG484" s="53">
        <f t="shared" si="60"/>
        <v>31059</v>
      </c>
      <c r="AH484" s="53">
        <f t="shared" si="61"/>
        <v>1017336.3999999999</v>
      </c>
    </row>
    <row r="485" spans="1:34" x14ac:dyDescent="0.25">
      <c r="A485" t="s">
        <v>3824</v>
      </c>
      <c r="B485" t="s">
        <v>6564</v>
      </c>
      <c r="C485" t="s">
        <v>6562</v>
      </c>
      <c r="D485" t="s">
        <v>6567</v>
      </c>
      <c r="E485" t="s">
        <v>9450</v>
      </c>
      <c r="F485" t="s">
        <v>3823</v>
      </c>
      <c r="G485" t="s">
        <v>9451</v>
      </c>
      <c r="H485">
        <v>72</v>
      </c>
      <c r="I485">
        <v>40</v>
      </c>
      <c r="J485">
        <v>32</v>
      </c>
      <c r="K485">
        <v>4</v>
      </c>
      <c r="L485">
        <v>5</v>
      </c>
      <c r="M485">
        <v>1</v>
      </c>
      <c r="N485">
        <v>0</v>
      </c>
      <c r="O485">
        <v>0</v>
      </c>
      <c r="P485">
        <v>0</v>
      </c>
      <c r="Q485">
        <v>3</v>
      </c>
      <c r="R485">
        <v>0</v>
      </c>
      <c r="S485">
        <v>75</v>
      </c>
      <c r="T485">
        <v>0</v>
      </c>
      <c r="U485">
        <v>0</v>
      </c>
      <c r="V485">
        <v>0</v>
      </c>
      <c r="W485" s="44">
        <f t="shared" si="56"/>
        <v>40</v>
      </c>
      <c r="X485" s="44">
        <f>IFERROR(VLOOKUP(A485,JR1GOA!A:I,9,FALSE),0)</f>
        <v>0</v>
      </c>
      <c r="Y485" s="44">
        <f>IFERROR(VLOOKUP(A485,JR1GOA!A:J,10,FALSE),0)</f>
        <v>0</v>
      </c>
      <c r="Z485" s="46">
        <f t="shared" si="57"/>
        <v>40</v>
      </c>
      <c r="AA485" s="49">
        <f>_xlfn.IFNA(VLOOKUP(F485,Preisliste!C$1:O$2687,13,FALSE),"fehlt in Preisliste")</f>
        <v>1134</v>
      </c>
      <c r="AB485" s="50">
        <f t="shared" si="58"/>
        <v>28.35</v>
      </c>
      <c r="AD485" s="51">
        <f t="shared" si="62"/>
        <v>153766</v>
      </c>
      <c r="AE485" s="51">
        <f t="shared" si="59"/>
        <v>5170.5</v>
      </c>
      <c r="AF485" s="52">
        <f t="shared" si="63"/>
        <v>987411.39999999991</v>
      </c>
      <c r="AG485" s="53">
        <f t="shared" si="60"/>
        <v>31023</v>
      </c>
      <c r="AH485" s="53">
        <f t="shared" si="61"/>
        <v>1018434.3999999999</v>
      </c>
    </row>
    <row r="486" spans="1:34" x14ac:dyDescent="0.25">
      <c r="A486" t="s">
        <v>3974</v>
      </c>
      <c r="B486" t="s">
        <v>6564</v>
      </c>
      <c r="C486" t="s">
        <v>6562</v>
      </c>
      <c r="D486" t="s">
        <v>6567</v>
      </c>
      <c r="E486" t="s">
        <v>8093</v>
      </c>
      <c r="F486" t="s">
        <v>3973</v>
      </c>
      <c r="G486" t="s">
        <v>8094</v>
      </c>
      <c r="H486">
        <v>22</v>
      </c>
      <c r="I486">
        <v>20</v>
      </c>
      <c r="J486">
        <v>2</v>
      </c>
      <c r="K486">
        <v>0</v>
      </c>
      <c r="L486">
        <v>0</v>
      </c>
      <c r="M486">
        <v>0</v>
      </c>
      <c r="N486">
        <v>0</v>
      </c>
      <c r="O486">
        <v>0</v>
      </c>
      <c r="P486">
        <v>0</v>
      </c>
      <c r="Q486">
        <v>0</v>
      </c>
      <c r="R486">
        <v>39</v>
      </c>
      <c r="S486">
        <v>0</v>
      </c>
      <c r="T486">
        <v>0</v>
      </c>
      <c r="U486">
        <v>0</v>
      </c>
      <c r="V486">
        <v>0</v>
      </c>
      <c r="W486" s="44">
        <f t="shared" si="56"/>
        <v>20</v>
      </c>
      <c r="X486" s="44">
        <f>IFERROR(VLOOKUP(A486,JR1GOA!A:I,9,FALSE),0)</f>
        <v>0</v>
      </c>
      <c r="Y486" s="44">
        <f>IFERROR(VLOOKUP(A486,JR1GOA!A:J,10,FALSE),0)</f>
        <v>0</v>
      </c>
      <c r="Z486" s="46">
        <f t="shared" si="57"/>
        <v>20</v>
      </c>
      <c r="AA486" s="49">
        <f>_xlfn.IFNA(VLOOKUP(F486,Preisliste!C$1:O$2687,13,FALSE),"fehlt in Preisliste")</f>
        <v>569</v>
      </c>
      <c r="AB486" s="50">
        <f t="shared" si="58"/>
        <v>28.45</v>
      </c>
      <c r="AD486" s="51">
        <f t="shared" si="62"/>
        <v>153786</v>
      </c>
      <c r="AE486" s="51">
        <f t="shared" si="59"/>
        <v>5167.5</v>
      </c>
      <c r="AF486" s="52">
        <f t="shared" si="63"/>
        <v>987980.39999999991</v>
      </c>
      <c r="AG486" s="53">
        <f t="shared" si="60"/>
        <v>31005</v>
      </c>
      <c r="AH486" s="53">
        <f t="shared" si="61"/>
        <v>1018985.3999999999</v>
      </c>
    </row>
    <row r="487" spans="1:34" x14ac:dyDescent="0.25">
      <c r="A487" t="s">
        <v>1412</v>
      </c>
      <c r="B487" t="s">
        <v>6564</v>
      </c>
      <c r="C487" t="s">
        <v>6562</v>
      </c>
      <c r="D487" t="s">
        <v>6567</v>
      </c>
      <c r="E487" t="s">
        <v>7744</v>
      </c>
      <c r="F487" t="s">
        <v>1411</v>
      </c>
      <c r="G487" t="s">
        <v>7745</v>
      </c>
      <c r="H487">
        <v>49</v>
      </c>
      <c r="I487">
        <v>31</v>
      </c>
      <c r="J487">
        <v>16</v>
      </c>
      <c r="K487">
        <v>0</v>
      </c>
      <c r="L487">
        <v>7</v>
      </c>
      <c r="M487">
        <v>18</v>
      </c>
      <c r="N487">
        <v>3</v>
      </c>
      <c r="O487">
        <v>0</v>
      </c>
      <c r="P487">
        <v>0</v>
      </c>
      <c r="Q487">
        <v>0</v>
      </c>
      <c r="R487">
        <v>1</v>
      </c>
      <c r="S487">
        <v>2</v>
      </c>
      <c r="T487">
        <v>0</v>
      </c>
      <c r="U487">
        <v>4</v>
      </c>
      <c r="V487">
        <v>5</v>
      </c>
      <c r="W487" s="44">
        <f t="shared" si="56"/>
        <v>31</v>
      </c>
      <c r="X487" s="44">
        <f>IFERROR(VLOOKUP(A487,JR1GOA!A:I,9,FALSE),0)</f>
        <v>1</v>
      </c>
      <c r="Y487" s="44">
        <f>IFERROR(VLOOKUP(A487,JR1GOA!A:J,10,FALSE),0)</f>
        <v>0</v>
      </c>
      <c r="Z487" s="46">
        <f t="shared" si="57"/>
        <v>30</v>
      </c>
      <c r="AA487" s="49">
        <f>_xlfn.IFNA(VLOOKUP(F487,Preisliste!C$1:O$2687,13,FALSE),"fehlt in Preisliste")</f>
        <v>855</v>
      </c>
      <c r="AB487" s="50">
        <f t="shared" si="58"/>
        <v>28.5</v>
      </c>
      <c r="AD487" s="51">
        <f t="shared" si="62"/>
        <v>153816</v>
      </c>
      <c r="AE487" s="51">
        <f t="shared" si="59"/>
        <v>5163</v>
      </c>
      <c r="AF487" s="52">
        <f t="shared" si="63"/>
        <v>988835.39999999991</v>
      </c>
      <c r="AG487" s="53">
        <f t="shared" si="60"/>
        <v>30978</v>
      </c>
      <c r="AH487" s="53">
        <f t="shared" si="61"/>
        <v>1019813.3999999999</v>
      </c>
    </row>
    <row r="488" spans="1:34" x14ac:dyDescent="0.25">
      <c r="A488" t="s">
        <v>7742</v>
      </c>
      <c r="B488" t="s">
        <v>6564</v>
      </c>
      <c r="C488" t="s">
        <v>6562</v>
      </c>
      <c r="D488" t="s">
        <v>6567</v>
      </c>
      <c r="E488" t="s">
        <v>7743</v>
      </c>
      <c r="F488" t="s">
        <v>5978</v>
      </c>
      <c r="H488">
        <v>26</v>
      </c>
      <c r="I488">
        <v>26</v>
      </c>
      <c r="J488">
        <v>0</v>
      </c>
      <c r="K488">
        <v>30</v>
      </c>
      <c r="L488">
        <v>0</v>
      </c>
      <c r="M488">
        <v>0</v>
      </c>
      <c r="N488">
        <v>0</v>
      </c>
      <c r="O488">
        <v>0</v>
      </c>
      <c r="P488">
        <v>0</v>
      </c>
      <c r="Q488">
        <v>0</v>
      </c>
      <c r="R488">
        <v>0</v>
      </c>
      <c r="S488">
        <v>0</v>
      </c>
      <c r="T488">
        <v>0</v>
      </c>
      <c r="U488">
        <v>0</v>
      </c>
      <c r="V488">
        <v>0</v>
      </c>
      <c r="W488" s="44">
        <f t="shared" si="56"/>
        <v>26</v>
      </c>
      <c r="X488" s="44">
        <f>IFERROR(VLOOKUP(A488,JR1GOA!A:I,9,FALSE),0)</f>
        <v>0</v>
      </c>
      <c r="Y488" s="44">
        <f>IFERROR(VLOOKUP(A488,JR1GOA!A:J,10,FALSE),0)</f>
        <v>0</v>
      </c>
      <c r="Z488" s="46">
        <f t="shared" si="57"/>
        <v>26</v>
      </c>
      <c r="AA488" s="49">
        <f>_xlfn.IFNA(VLOOKUP(F488,Preisliste!C$1:O$2687,13,FALSE),"fehlt in Preisliste")</f>
        <v>748</v>
      </c>
      <c r="AB488" s="50">
        <f t="shared" si="58"/>
        <v>28.76923076923077</v>
      </c>
      <c r="AD488" s="51">
        <f t="shared" si="62"/>
        <v>153842</v>
      </c>
      <c r="AE488" s="51">
        <f t="shared" si="59"/>
        <v>5159.0999999999985</v>
      </c>
      <c r="AF488" s="52">
        <f t="shared" si="63"/>
        <v>989583.39999999991</v>
      </c>
      <c r="AG488" s="53">
        <f t="shared" si="60"/>
        <v>30954.599999999991</v>
      </c>
      <c r="AH488" s="53">
        <f t="shared" si="61"/>
        <v>1020537.9999999999</v>
      </c>
    </row>
    <row r="489" spans="1:34" x14ac:dyDescent="0.25">
      <c r="A489" t="s">
        <v>6992</v>
      </c>
      <c r="B489" t="s">
        <v>6564</v>
      </c>
      <c r="C489" t="s">
        <v>6562</v>
      </c>
      <c r="D489" t="s">
        <v>6567</v>
      </c>
      <c r="E489" t="s">
        <v>6993</v>
      </c>
      <c r="F489" t="s">
        <v>770</v>
      </c>
      <c r="G489" t="s">
        <v>6994</v>
      </c>
      <c r="H489">
        <v>262</v>
      </c>
      <c r="I489">
        <v>172</v>
      </c>
      <c r="J489">
        <v>88</v>
      </c>
      <c r="K489">
        <v>1</v>
      </c>
      <c r="L489">
        <v>64</v>
      </c>
      <c r="M489">
        <v>21</v>
      </c>
      <c r="N489">
        <v>13</v>
      </c>
      <c r="O489">
        <v>13</v>
      </c>
      <c r="P489">
        <v>20</v>
      </c>
      <c r="Q489">
        <v>25</v>
      </c>
      <c r="R489">
        <v>3</v>
      </c>
      <c r="S489">
        <v>9</v>
      </c>
      <c r="T489">
        <v>12</v>
      </c>
      <c r="U489">
        <v>50</v>
      </c>
      <c r="V489">
        <v>5</v>
      </c>
      <c r="W489" s="44">
        <f t="shared" si="56"/>
        <v>172</v>
      </c>
      <c r="X489" s="44">
        <f>IFERROR(VLOOKUP(A489,JR1GOA!A:I,9,FALSE),0)</f>
        <v>11</v>
      </c>
      <c r="Y489" s="44">
        <f>IFERROR(VLOOKUP(A489,JR1GOA!A:J,10,FALSE),0)</f>
        <v>6</v>
      </c>
      <c r="Z489" s="46">
        <f t="shared" si="57"/>
        <v>161</v>
      </c>
      <c r="AA489" s="49">
        <f>_xlfn.IFNA(VLOOKUP(F489,Preisliste!C$1:O$2687,13,FALSE),"fehlt in Preisliste")</f>
        <v>4646</v>
      </c>
      <c r="AB489" s="50">
        <f t="shared" si="58"/>
        <v>28.857142857142858</v>
      </c>
      <c r="AD489" s="51">
        <f t="shared" si="62"/>
        <v>154003</v>
      </c>
      <c r="AE489" s="51">
        <f t="shared" si="59"/>
        <v>5134.9499999999971</v>
      </c>
      <c r="AF489" s="52">
        <f t="shared" si="63"/>
        <v>994229.39999999991</v>
      </c>
      <c r="AG489" s="53">
        <f t="shared" si="60"/>
        <v>30809.699999999983</v>
      </c>
      <c r="AH489" s="53">
        <f t="shared" si="61"/>
        <v>1025039.0999999999</v>
      </c>
    </row>
    <row r="490" spans="1:34" x14ac:dyDescent="0.25">
      <c r="A490" t="s">
        <v>3753</v>
      </c>
      <c r="B490" t="s">
        <v>6564</v>
      </c>
      <c r="C490" t="s">
        <v>6562</v>
      </c>
      <c r="D490" t="s">
        <v>6567</v>
      </c>
      <c r="E490" t="s">
        <v>7014</v>
      </c>
      <c r="F490" t="s">
        <v>3752</v>
      </c>
      <c r="H490">
        <v>267</v>
      </c>
      <c r="I490">
        <v>173</v>
      </c>
      <c r="J490">
        <v>93</v>
      </c>
      <c r="K490">
        <v>8</v>
      </c>
      <c r="L490">
        <v>7</v>
      </c>
      <c r="M490">
        <v>3</v>
      </c>
      <c r="N490">
        <v>25</v>
      </c>
      <c r="O490">
        <v>9</v>
      </c>
      <c r="P490">
        <v>3</v>
      </c>
      <c r="Q490">
        <v>93</v>
      </c>
      <c r="R490">
        <v>22</v>
      </c>
      <c r="S490">
        <v>27</v>
      </c>
      <c r="T490">
        <v>30</v>
      </c>
      <c r="U490">
        <v>14</v>
      </c>
      <c r="V490">
        <v>3</v>
      </c>
      <c r="W490" s="44">
        <f t="shared" si="56"/>
        <v>173</v>
      </c>
      <c r="X490" s="44">
        <f>IFERROR(VLOOKUP(A490,JR1GOA!A:I,9,FALSE),0)</f>
        <v>0</v>
      </c>
      <c r="Y490" s="44">
        <f>IFERROR(VLOOKUP(A490,JR1GOA!A:J,10,FALSE),0)</f>
        <v>0</v>
      </c>
      <c r="Z490" s="46">
        <f t="shared" si="57"/>
        <v>173</v>
      </c>
      <c r="AA490" s="49">
        <f>_xlfn.IFNA(VLOOKUP(F490,Preisliste!C$1:O$2687,13,FALSE),"fehlt in Preisliste")</f>
        <v>4994</v>
      </c>
      <c r="AB490" s="50">
        <f t="shared" si="58"/>
        <v>28.867052023121389</v>
      </c>
      <c r="AD490" s="51">
        <f t="shared" si="62"/>
        <v>154176</v>
      </c>
      <c r="AE490" s="51">
        <f t="shared" si="59"/>
        <v>5109</v>
      </c>
      <c r="AF490" s="52">
        <f t="shared" si="63"/>
        <v>999223.39999999991</v>
      </c>
      <c r="AG490" s="53">
        <f t="shared" si="60"/>
        <v>30654</v>
      </c>
      <c r="AH490" s="53">
        <f t="shared" si="61"/>
        <v>1029877.3999999999</v>
      </c>
    </row>
    <row r="491" spans="1:34" x14ac:dyDescent="0.25">
      <c r="A491" t="s">
        <v>5123</v>
      </c>
      <c r="B491" t="s">
        <v>6564</v>
      </c>
      <c r="C491" t="s">
        <v>6562</v>
      </c>
      <c r="D491" t="s">
        <v>6567</v>
      </c>
      <c r="E491" t="s">
        <v>8064</v>
      </c>
      <c r="F491" t="s">
        <v>5122</v>
      </c>
      <c r="G491" t="s">
        <v>8065</v>
      </c>
      <c r="H491">
        <v>25</v>
      </c>
      <c r="I491">
        <v>5</v>
      </c>
      <c r="J491">
        <v>19</v>
      </c>
      <c r="K491">
        <v>0</v>
      </c>
      <c r="L491">
        <v>0</v>
      </c>
      <c r="M491">
        <v>0</v>
      </c>
      <c r="N491">
        <v>0</v>
      </c>
      <c r="O491">
        <v>0</v>
      </c>
      <c r="P491">
        <v>0</v>
      </c>
      <c r="Q491">
        <v>0</v>
      </c>
      <c r="R491">
        <v>0</v>
      </c>
      <c r="S491">
        <v>0</v>
      </c>
      <c r="T491">
        <v>20</v>
      </c>
      <c r="U491">
        <v>0</v>
      </c>
      <c r="V491">
        <v>3</v>
      </c>
      <c r="W491" s="44">
        <f t="shared" si="56"/>
        <v>19</v>
      </c>
      <c r="X491" s="44">
        <f>IFERROR(VLOOKUP(A491,JR1GOA!A:I,9,FALSE),0)</f>
        <v>0</v>
      </c>
      <c r="Y491" s="44">
        <f>IFERROR(VLOOKUP(A491,JR1GOA!A:J,10,FALSE),0)</f>
        <v>0</v>
      </c>
      <c r="Z491" s="46">
        <f t="shared" si="57"/>
        <v>19</v>
      </c>
      <c r="AA491" s="49">
        <f>_xlfn.IFNA(VLOOKUP(F491,Preisliste!C$1:O$2687,13,FALSE),"fehlt in Preisliste")</f>
        <v>550</v>
      </c>
      <c r="AB491" s="50">
        <f t="shared" si="58"/>
        <v>28.94736842105263</v>
      </c>
      <c r="AD491" s="51">
        <f t="shared" si="62"/>
        <v>154195</v>
      </c>
      <c r="AE491" s="51">
        <f t="shared" si="59"/>
        <v>5106.1499999999978</v>
      </c>
      <c r="AF491" s="52">
        <f t="shared" si="63"/>
        <v>999773.39999999991</v>
      </c>
      <c r="AG491" s="53">
        <f t="shared" si="60"/>
        <v>30636.899999999987</v>
      </c>
      <c r="AH491" s="53">
        <f t="shared" si="61"/>
        <v>1030410.2999999999</v>
      </c>
    </row>
    <row r="492" spans="1:34" x14ac:dyDescent="0.25">
      <c r="A492" t="s">
        <v>9157</v>
      </c>
      <c r="B492" t="s">
        <v>6564</v>
      </c>
      <c r="C492" t="s">
        <v>6562</v>
      </c>
      <c r="D492" t="s">
        <v>6567</v>
      </c>
      <c r="E492" t="s">
        <v>9158</v>
      </c>
      <c r="F492" t="s">
        <v>5617</v>
      </c>
      <c r="H492">
        <v>12</v>
      </c>
      <c r="I492">
        <v>0</v>
      </c>
      <c r="J492">
        <v>12</v>
      </c>
      <c r="K492">
        <v>0</v>
      </c>
      <c r="L492">
        <v>0</v>
      </c>
      <c r="M492">
        <v>14</v>
      </c>
      <c r="N492">
        <v>0</v>
      </c>
      <c r="O492">
        <v>0</v>
      </c>
      <c r="P492">
        <v>0</v>
      </c>
      <c r="Q492">
        <v>0</v>
      </c>
      <c r="R492">
        <v>0</v>
      </c>
      <c r="S492">
        <v>0</v>
      </c>
      <c r="T492">
        <v>0</v>
      </c>
      <c r="U492">
        <v>0</v>
      </c>
      <c r="V492">
        <v>1</v>
      </c>
      <c r="W492" s="44">
        <f t="shared" si="56"/>
        <v>12</v>
      </c>
      <c r="X492" s="44">
        <f>IFERROR(VLOOKUP(A492,JR1GOA!A:I,9,FALSE),0)</f>
        <v>0</v>
      </c>
      <c r="Y492" s="44">
        <f>IFERROR(VLOOKUP(A492,JR1GOA!A:J,10,FALSE),0)</f>
        <v>0</v>
      </c>
      <c r="Z492" s="46">
        <f t="shared" si="57"/>
        <v>12</v>
      </c>
      <c r="AA492" s="49">
        <f>_xlfn.IFNA(VLOOKUP(F492,Preisliste!C$1:O$2687,13,FALSE),"fehlt in Preisliste")</f>
        <v>348</v>
      </c>
      <c r="AB492" s="50">
        <f t="shared" si="58"/>
        <v>29</v>
      </c>
      <c r="AD492" s="51">
        <f t="shared" si="62"/>
        <v>154207</v>
      </c>
      <c r="AE492" s="51">
        <f t="shared" si="59"/>
        <v>5104.3499999999985</v>
      </c>
      <c r="AF492" s="52">
        <f t="shared" si="63"/>
        <v>1000121.3999999999</v>
      </c>
      <c r="AG492" s="53">
        <f t="shared" si="60"/>
        <v>30626.099999999991</v>
      </c>
      <c r="AH492" s="53">
        <f t="shared" si="61"/>
        <v>1030747.4999999999</v>
      </c>
    </row>
    <row r="493" spans="1:34" x14ac:dyDescent="0.25">
      <c r="A493" t="s">
        <v>874</v>
      </c>
      <c r="B493" t="s">
        <v>6564</v>
      </c>
      <c r="C493" t="s">
        <v>6562</v>
      </c>
      <c r="D493" t="s">
        <v>6567</v>
      </c>
      <c r="E493" t="s">
        <v>7530</v>
      </c>
      <c r="F493" t="s">
        <v>873</v>
      </c>
      <c r="G493" t="s">
        <v>7531</v>
      </c>
      <c r="H493">
        <v>42</v>
      </c>
      <c r="I493">
        <v>0</v>
      </c>
      <c r="J493">
        <v>42</v>
      </c>
      <c r="K493">
        <v>7</v>
      </c>
      <c r="L493">
        <v>8</v>
      </c>
      <c r="M493">
        <v>3</v>
      </c>
      <c r="N493">
        <v>2</v>
      </c>
      <c r="O493">
        <v>4</v>
      </c>
      <c r="P493">
        <v>0</v>
      </c>
      <c r="Q493">
        <v>3</v>
      </c>
      <c r="R493">
        <v>0</v>
      </c>
      <c r="S493">
        <v>0</v>
      </c>
      <c r="T493">
        <v>2</v>
      </c>
      <c r="U493">
        <v>1</v>
      </c>
      <c r="V493">
        <v>0</v>
      </c>
      <c r="W493" s="44">
        <f t="shared" si="56"/>
        <v>42</v>
      </c>
      <c r="X493" s="44">
        <f>IFERROR(VLOOKUP(A493,JR1GOA!A:I,9,FALSE),0)</f>
        <v>0</v>
      </c>
      <c r="Y493" s="44">
        <f>IFERROR(VLOOKUP(A493,JR1GOA!A:J,10,FALSE),0)</f>
        <v>0</v>
      </c>
      <c r="Z493" s="46">
        <f t="shared" si="57"/>
        <v>42</v>
      </c>
      <c r="AA493" s="49">
        <f>_xlfn.IFNA(VLOOKUP(F493,Preisliste!C$1:O$2687,13,FALSE),"fehlt in Preisliste")</f>
        <v>1225</v>
      </c>
      <c r="AB493" s="50">
        <f t="shared" si="58"/>
        <v>29.166666666666668</v>
      </c>
      <c r="AD493" s="51">
        <f t="shared" si="62"/>
        <v>154249</v>
      </c>
      <c r="AE493" s="51">
        <f t="shared" si="59"/>
        <v>5098.0499999999993</v>
      </c>
      <c r="AF493" s="52">
        <f t="shared" si="63"/>
        <v>1001346.3999999999</v>
      </c>
      <c r="AG493" s="53">
        <f t="shared" si="60"/>
        <v>30588.299999999996</v>
      </c>
      <c r="AH493" s="53">
        <f t="shared" si="61"/>
        <v>1031934.7</v>
      </c>
    </row>
    <row r="494" spans="1:34" x14ac:dyDescent="0.25">
      <c r="A494" t="s">
        <v>1327</v>
      </c>
      <c r="B494" t="s">
        <v>6564</v>
      </c>
      <c r="C494" t="s">
        <v>6562</v>
      </c>
      <c r="D494" t="s">
        <v>6567</v>
      </c>
      <c r="E494" t="s">
        <v>7759</v>
      </c>
      <c r="F494" t="s">
        <v>1326</v>
      </c>
      <c r="G494" t="s">
        <v>7760</v>
      </c>
      <c r="H494">
        <v>44</v>
      </c>
      <c r="I494">
        <v>30</v>
      </c>
      <c r="J494">
        <v>13</v>
      </c>
      <c r="K494">
        <v>0</v>
      </c>
      <c r="L494">
        <v>10</v>
      </c>
      <c r="M494">
        <v>0</v>
      </c>
      <c r="N494">
        <v>1</v>
      </c>
      <c r="O494">
        <v>7</v>
      </c>
      <c r="P494">
        <v>0</v>
      </c>
      <c r="Q494">
        <v>10</v>
      </c>
      <c r="R494">
        <v>0</v>
      </c>
      <c r="S494">
        <v>0</v>
      </c>
      <c r="T494">
        <v>0</v>
      </c>
      <c r="U494">
        <v>7</v>
      </c>
      <c r="V494">
        <v>2</v>
      </c>
      <c r="W494" s="44">
        <f t="shared" si="56"/>
        <v>30</v>
      </c>
      <c r="X494" s="44">
        <f>IFERROR(VLOOKUP(A494,JR1GOA!A:I,9,FALSE),0)</f>
        <v>0</v>
      </c>
      <c r="Y494" s="44">
        <f>IFERROR(VLOOKUP(A494,JR1GOA!A:J,10,FALSE),0)</f>
        <v>0</v>
      </c>
      <c r="Z494" s="46">
        <f t="shared" si="57"/>
        <v>30</v>
      </c>
      <c r="AA494" s="49">
        <f>_xlfn.IFNA(VLOOKUP(F494,Preisliste!C$1:O$2687,13,FALSE),"fehlt in Preisliste")</f>
        <v>881</v>
      </c>
      <c r="AB494" s="50">
        <f t="shared" si="58"/>
        <v>29.366666666666667</v>
      </c>
      <c r="AD494" s="51">
        <f t="shared" si="62"/>
        <v>154279</v>
      </c>
      <c r="AE494" s="51">
        <f t="shared" si="59"/>
        <v>5093.5499999999993</v>
      </c>
      <c r="AF494" s="52">
        <f t="shared" si="63"/>
        <v>1002227.3999999999</v>
      </c>
      <c r="AG494" s="53">
        <f t="shared" si="60"/>
        <v>30561.299999999996</v>
      </c>
      <c r="AH494" s="53">
        <f t="shared" si="61"/>
        <v>1032788.7</v>
      </c>
    </row>
    <row r="495" spans="1:34" x14ac:dyDescent="0.25">
      <c r="A495" t="s">
        <v>517</v>
      </c>
      <c r="B495" t="s">
        <v>6564</v>
      </c>
      <c r="C495" t="s">
        <v>6562</v>
      </c>
      <c r="D495" t="s">
        <v>6567</v>
      </c>
      <c r="E495" t="s">
        <v>7469</v>
      </c>
      <c r="F495" t="s">
        <v>516</v>
      </c>
      <c r="G495" t="s">
        <v>7470</v>
      </c>
      <c r="H495">
        <v>128</v>
      </c>
      <c r="I495">
        <v>62</v>
      </c>
      <c r="J495">
        <v>64</v>
      </c>
      <c r="K495">
        <v>2</v>
      </c>
      <c r="L495">
        <v>4</v>
      </c>
      <c r="M495">
        <v>2</v>
      </c>
      <c r="N495">
        <v>0</v>
      </c>
      <c r="O495">
        <v>2</v>
      </c>
      <c r="P495">
        <v>0</v>
      </c>
      <c r="Q495">
        <v>45</v>
      </c>
      <c r="R495">
        <v>8</v>
      </c>
      <c r="S495">
        <v>10</v>
      </c>
      <c r="T495">
        <v>1</v>
      </c>
      <c r="U495">
        <v>65</v>
      </c>
      <c r="V495">
        <v>2</v>
      </c>
      <c r="W495" s="44">
        <f t="shared" si="56"/>
        <v>64</v>
      </c>
      <c r="X495" s="44">
        <f>IFERROR(VLOOKUP(A495,JR1GOA!A:I,9,FALSE),0)</f>
        <v>0</v>
      </c>
      <c r="Y495" s="44">
        <f>IFERROR(VLOOKUP(A495,JR1GOA!A:J,10,FALSE),0)</f>
        <v>0</v>
      </c>
      <c r="Z495" s="46">
        <f t="shared" si="57"/>
        <v>64</v>
      </c>
      <c r="AA495" s="49">
        <f>_xlfn.IFNA(VLOOKUP(F495,Preisliste!C$1:O$2687,13,FALSE),"fehlt in Preisliste")</f>
        <v>1896</v>
      </c>
      <c r="AB495" s="50">
        <f t="shared" si="58"/>
        <v>29.625</v>
      </c>
      <c r="AD495" s="51">
        <f t="shared" si="62"/>
        <v>154343</v>
      </c>
      <c r="AE495" s="51">
        <f t="shared" si="59"/>
        <v>5083.9499999999971</v>
      </c>
      <c r="AF495" s="52">
        <f t="shared" si="63"/>
        <v>1004123.3999999999</v>
      </c>
      <c r="AG495" s="53">
        <f t="shared" si="60"/>
        <v>30503.699999999983</v>
      </c>
      <c r="AH495" s="53">
        <f t="shared" si="61"/>
        <v>1034627.0999999999</v>
      </c>
    </row>
    <row r="496" spans="1:34" x14ac:dyDescent="0.25">
      <c r="A496" t="s">
        <v>2391</v>
      </c>
      <c r="B496" t="s">
        <v>6564</v>
      </c>
      <c r="C496" t="s">
        <v>6562</v>
      </c>
      <c r="D496" t="s">
        <v>6567</v>
      </c>
      <c r="E496" t="s">
        <v>7425</v>
      </c>
      <c r="F496" t="s">
        <v>2390</v>
      </c>
      <c r="H496">
        <v>116</v>
      </c>
      <c r="I496">
        <v>65</v>
      </c>
      <c r="J496">
        <v>51</v>
      </c>
      <c r="K496">
        <v>4</v>
      </c>
      <c r="L496">
        <v>16</v>
      </c>
      <c r="M496">
        <v>8</v>
      </c>
      <c r="N496">
        <v>0</v>
      </c>
      <c r="O496">
        <v>7</v>
      </c>
      <c r="P496">
        <v>1</v>
      </c>
      <c r="Q496">
        <v>12</v>
      </c>
      <c r="R496">
        <v>14</v>
      </c>
      <c r="S496">
        <v>13</v>
      </c>
      <c r="T496">
        <v>2</v>
      </c>
      <c r="U496">
        <v>23</v>
      </c>
      <c r="V496">
        <v>0</v>
      </c>
      <c r="W496" s="44">
        <f t="shared" si="56"/>
        <v>65</v>
      </c>
      <c r="X496" s="44">
        <f>IFERROR(VLOOKUP(A496,JR1GOA!A:I,9,FALSE),0)</f>
        <v>0</v>
      </c>
      <c r="Y496" s="44">
        <f>IFERROR(VLOOKUP(A496,JR1GOA!A:J,10,FALSE),0)</f>
        <v>0</v>
      </c>
      <c r="Z496" s="46">
        <f t="shared" si="57"/>
        <v>65</v>
      </c>
      <c r="AA496" s="49">
        <f>_xlfn.IFNA(VLOOKUP(F496,Preisliste!C$1:O$2687,13,FALSE),"fehlt in Preisliste")</f>
        <v>1926</v>
      </c>
      <c r="AB496" s="50">
        <f t="shared" si="58"/>
        <v>29.630769230769232</v>
      </c>
      <c r="AD496" s="51">
        <f t="shared" si="62"/>
        <v>154408</v>
      </c>
      <c r="AE496" s="51">
        <f t="shared" si="59"/>
        <v>5074.1999999999971</v>
      </c>
      <c r="AF496" s="52">
        <f t="shared" si="63"/>
        <v>1006049.3999999999</v>
      </c>
      <c r="AG496" s="53">
        <f t="shared" si="60"/>
        <v>30445.199999999983</v>
      </c>
      <c r="AH496" s="53">
        <f t="shared" si="61"/>
        <v>1036494.5999999999</v>
      </c>
    </row>
    <row r="497" spans="1:34" x14ac:dyDescent="0.25">
      <c r="A497" t="s">
        <v>9354</v>
      </c>
      <c r="B497" t="s">
        <v>6564</v>
      </c>
      <c r="C497" t="s">
        <v>6562</v>
      </c>
      <c r="D497" t="s">
        <v>6567</v>
      </c>
      <c r="E497" t="s">
        <v>9355</v>
      </c>
      <c r="F497" t="s">
        <v>5637</v>
      </c>
      <c r="H497">
        <v>31</v>
      </c>
      <c r="I497">
        <v>15</v>
      </c>
      <c r="J497">
        <v>16</v>
      </c>
      <c r="K497">
        <v>0</v>
      </c>
      <c r="L497">
        <v>2</v>
      </c>
      <c r="M497">
        <v>0</v>
      </c>
      <c r="N497">
        <v>0</v>
      </c>
      <c r="O497">
        <v>6</v>
      </c>
      <c r="P497">
        <v>5</v>
      </c>
      <c r="Q497">
        <v>0</v>
      </c>
      <c r="R497">
        <v>18</v>
      </c>
      <c r="S497">
        <v>0</v>
      </c>
      <c r="T497">
        <v>3</v>
      </c>
      <c r="U497">
        <v>0</v>
      </c>
      <c r="V497">
        <v>1</v>
      </c>
      <c r="W497" s="44">
        <f t="shared" si="56"/>
        <v>16</v>
      </c>
      <c r="X497" s="44">
        <f>IFERROR(VLOOKUP(A497,JR1GOA!A:I,9,FALSE),0)</f>
        <v>0</v>
      </c>
      <c r="Y497" s="44">
        <f>IFERROR(VLOOKUP(A497,JR1GOA!A:J,10,FALSE),0)</f>
        <v>0</v>
      </c>
      <c r="Z497" s="46">
        <f t="shared" si="57"/>
        <v>16</v>
      </c>
      <c r="AA497" s="49">
        <f>_xlfn.IFNA(VLOOKUP(F497,Preisliste!C$1:O$2687,13,FALSE),"fehlt in Preisliste")</f>
        <v>475</v>
      </c>
      <c r="AB497" s="50">
        <f t="shared" si="58"/>
        <v>29.6875</v>
      </c>
      <c r="AD497" s="51">
        <f t="shared" si="62"/>
        <v>154424</v>
      </c>
      <c r="AE497" s="51">
        <f t="shared" si="59"/>
        <v>5071.7999999999993</v>
      </c>
      <c r="AF497" s="52">
        <f t="shared" si="63"/>
        <v>1006524.3999999999</v>
      </c>
      <c r="AG497" s="53">
        <f t="shared" si="60"/>
        <v>30430.799999999996</v>
      </c>
      <c r="AH497" s="53">
        <f t="shared" si="61"/>
        <v>1036955.2</v>
      </c>
    </row>
    <row r="498" spans="1:34" x14ac:dyDescent="0.25">
      <c r="A498" t="s">
        <v>3306</v>
      </c>
      <c r="B498" t="s">
        <v>6564</v>
      </c>
      <c r="C498" t="s">
        <v>6562</v>
      </c>
      <c r="D498" t="s">
        <v>6567</v>
      </c>
      <c r="E498" t="s">
        <v>9066</v>
      </c>
      <c r="F498" t="s">
        <v>3305</v>
      </c>
      <c r="G498" t="s">
        <v>9067</v>
      </c>
      <c r="H498">
        <v>18</v>
      </c>
      <c r="I498">
        <v>10</v>
      </c>
      <c r="J498">
        <v>8</v>
      </c>
      <c r="K498">
        <v>0</v>
      </c>
      <c r="L498">
        <v>0</v>
      </c>
      <c r="M498">
        <v>0</v>
      </c>
      <c r="N498">
        <v>1</v>
      </c>
      <c r="O498">
        <v>0</v>
      </c>
      <c r="P498">
        <v>2</v>
      </c>
      <c r="Q498">
        <v>1</v>
      </c>
      <c r="R498">
        <v>0</v>
      </c>
      <c r="S498">
        <v>3</v>
      </c>
      <c r="T498">
        <v>0</v>
      </c>
      <c r="U498">
        <v>0</v>
      </c>
      <c r="V498">
        <v>0</v>
      </c>
      <c r="W498" s="44">
        <f t="shared" si="56"/>
        <v>10</v>
      </c>
      <c r="X498" s="44">
        <f>IFERROR(VLOOKUP(A498,JR1GOA!A:I,9,FALSE),0)</f>
        <v>0</v>
      </c>
      <c r="Y498" s="44">
        <f>IFERROR(VLOOKUP(A498,JR1GOA!A:J,10,FALSE),0)</f>
        <v>0</v>
      </c>
      <c r="Z498" s="46">
        <f t="shared" si="57"/>
        <v>10</v>
      </c>
      <c r="AA498" s="49">
        <f>_xlfn.IFNA(VLOOKUP(F498,Preisliste!C$1:O$2687,13,FALSE),"fehlt in Preisliste")</f>
        <v>297</v>
      </c>
      <c r="AB498" s="50">
        <f t="shared" si="58"/>
        <v>29.7</v>
      </c>
      <c r="AD498" s="51">
        <f t="shared" si="62"/>
        <v>154434</v>
      </c>
      <c r="AE498" s="51">
        <f t="shared" si="59"/>
        <v>5070.2999999999993</v>
      </c>
      <c r="AF498" s="52">
        <f t="shared" si="63"/>
        <v>1006821.3999999999</v>
      </c>
      <c r="AG498" s="53">
        <f t="shared" si="60"/>
        <v>30421.799999999996</v>
      </c>
      <c r="AH498" s="53">
        <f t="shared" si="61"/>
        <v>1037243.2</v>
      </c>
    </row>
    <row r="499" spans="1:34" x14ac:dyDescent="0.25">
      <c r="A499" t="s">
        <v>5809</v>
      </c>
      <c r="B499" t="s">
        <v>6564</v>
      </c>
      <c r="C499" t="s">
        <v>6562</v>
      </c>
      <c r="D499" t="s">
        <v>6567</v>
      </c>
      <c r="E499" t="s">
        <v>7454</v>
      </c>
      <c r="F499" t="s">
        <v>5808</v>
      </c>
      <c r="G499" t="s">
        <v>7455</v>
      </c>
      <c r="H499">
        <v>76</v>
      </c>
      <c r="I499">
        <v>45</v>
      </c>
      <c r="J499">
        <v>30</v>
      </c>
      <c r="K499">
        <v>0</v>
      </c>
      <c r="L499">
        <v>7</v>
      </c>
      <c r="M499">
        <v>57</v>
      </c>
      <c r="N499">
        <v>0</v>
      </c>
      <c r="O499">
        <v>0</v>
      </c>
      <c r="P499">
        <v>2</v>
      </c>
      <c r="Q499">
        <v>2</v>
      </c>
      <c r="R499">
        <v>0</v>
      </c>
      <c r="S499">
        <v>2</v>
      </c>
      <c r="T499">
        <v>7</v>
      </c>
      <c r="U499">
        <v>7</v>
      </c>
      <c r="V499">
        <v>3</v>
      </c>
      <c r="W499" s="44">
        <f t="shared" si="56"/>
        <v>45</v>
      </c>
      <c r="X499" s="44">
        <f>IFERROR(VLOOKUP(A499,JR1GOA!A:I,9,FALSE),0)</f>
        <v>0</v>
      </c>
      <c r="Y499" s="44">
        <f>IFERROR(VLOOKUP(A499,JR1GOA!A:J,10,FALSE),0)</f>
        <v>0</v>
      </c>
      <c r="Z499" s="46">
        <f t="shared" si="57"/>
        <v>45</v>
      </c>
      <c r="AA499" s="49">
        <f>_xlfn.IFNA(VLOOKUP(F499,Preisliste!C$1:O$2687,13,FALSE),"fehlt in Preisliste")</f>
        <v>1337</v>
      </c>
      <c r="AB499" s="50">
        <f t="shared" si="58"/>
        <v>29.711111111111112</v>
      </c>
      <c r="AD499" s="51">
        <f t="shared" si="62"/>
        <v>154479</v>
      </c>
      <c r="AE499" s="51">
        <f t="shared" si="59"/>
        <v>5063.5499999999993</v>
      </c>
      <c r="AF499" s="52">
        <f t="shared" si="63"/>
        <v>1008158.3999999999</v>
      </c>
      <c r="AG499" s="53">
        <f t="shared" si="60"/>
        <v>30381.299999999996</v>
      </c>
      <c r="AH499" s="53">
        <f t="shared" si="61"/>
        <v>1038539.7</v>
      </c>
    </row>
    <row r="500" spans="1:34" x14ac:dyDescent="0.25">
      <c r="A500" t="s">
        <v>731</v>
      </c>
      <c r="B500" t="s">
        <v>6564</v>
      </c>
      <c r="C500" t="s">
        <v>6562</v>
      </c>
      <c r="D500" t="s">
        <v>6567</v>
      </c>
      <c r="E500" t="s">
        <v>7709</v>
      </c>
      <c r="F500" t="s">
        <v>730</v>
      </c>
      <c r="G500" t="s">
        <v>7710</v>
      </c>
      <c r="H500">
        <v>59</v>
      </c>
      <c r="I500">
        <v>34</v>
      </c>
      <c r="J500">
        <v>25</v>
      </c>
      <c r="K500">
        <v>0</v>
      </c>
      <c r="L500">
        <v>0</v>
      </c>
      <c r="M500">
        <v>0</v>
      </c>
      <c r="N500">
        <v>19</v>
      </c>
      <c r="O500">
        <v>3</v>
      </c>
      <c r="P500">
        <v>5</v>
      </c>
      <c r="Q500">
        <v>0</v>
      </c>
      <c r="R500">
        <v>4</v>
      </c>
      <c r="S500">
        <v>6</v>
      </c>
      <c r="T500">
        <v>1</v>
      </c>
      <c r="U500">
        <v>0</v>
      </c>
      <c r="V500">
        <v>6</v>
      </c>
      <c r="W500" s="44">
        <f t="shared" si="56"/>
        <v>34</v>
      </c>
      <c r="X500" s="44">
        <f>IFERROR(VLOOKUP(A500,JR1GOA!A:I,9,FALSE),0)</f>
        <v>0</v>
      </c>
      <c r="Y500" s="44">
        <f>IFERROR(VLOOKUP(A500,JR1GOA!A:J,10,FALSE),0)</f>
        <v>0</v>
      </c>
      <c r="Z500" s="46">
        <f t="shared" si="57"/>
        <v>34</v>
      </c>
      <c r="AA500" s="49">
        <f>_xlfn.IFNA(VLOOKUP(F500,Preisliste!C$1:O$2687,13,FALSE),"fehlt in Preisliste")</f>
        <v>1016</v>
      </c>
      <c r="AB500" s="50">
        <f t="shared" si="58"/>
        <v>29.882352941176471</v>
      </c>
      <c r="AD500" s="51">
        <f t="shared" si="62"/>
        <v>154513</v>
      </c>
      <c r="AE500" s="51">
        <f t="shared" si="59"/>
        <v>5058.4499999999971</v>
      </c>
      <c r="AF500" s="52">
        <f t="shared" si="63"/>
        <v>1009174.3999999999</v>
      </c>
      <c r="AG500" s="53">
        <f t="shared" si="60"/>
        <v>30350.699999999983</v>
      </c>
      <c r="AH500" s="53">
        <f t="shared" si="61"/>
        <v>1039525.0999999999</v>
      </c>
    </row>
    <row r="501" spans="1:34" x14ac:dyDescent="0.25">
      <c r="A501" t="s">
        <v>3396</v>
      </c>
      <c r="B501" t="s">
        <v>6564</v>
      </c>
      <c r="C501" t="s">
        <v>6562</v>
      </c>
      <c r="D501" t="s">
        <v>6567</v>
      </c>
      <c r="E501" t="s">
        <v>7812</v>
      </c>
      <c r="F501" t="s">
        <v>3395</v>
      </c>
      <c r="H501">
        <v>24</v>
      </c>
      <c r="I501">
        <v>24</v>
      </c>
      <c r="J501">
        <v>0</v>
      </c>
      <c r="K501">
        <v>36</v>
      </c>
      <c r="L501">
        <v>0</v>
      </c>
      <c r="M501">
        <v>0</v>
      </c>
      <c r="N501">
        <v>0</v>
      </c>
      <c r="O501">
        <v>0</v>
      </c>
      <c r="P501">
        <v>0</v>
      </c>
      <c r="Q501">
        <v>0</v>
      </c>
      <c r="R501">
        <v>0</v>
      </c>
      <c r="S501">
        <v>0</v>
      </c>
      <c r="T501">
        <v>0</v>
      </c>
      <c r="U501">
        <v>0</v>
      </c>
      <c r="V501">
        <v>0</v>
      </c>
      <c r="W501" s="44">
        <f t="shared" si="56"/>
        <v>24</v>
      </c>
      <c r="X501" s="44">
        <f>IFERROR(VLOOKUP(A501,JR1GOA!A:I,9,FALSE),0)</f>
        <v>0</v>
      </c>
      <c r="Y501" s="44">
        <f>IFERROR(VLOOKUP(A501,JR1GOA!A:J,10,FALSE),0)</f>
        <v>0</v>
      </c>
      <c r="Z501" s="46">
        <f t="shared" si="57"/>
        <v>24</v>
      </c>
      <c r="AA501" s="49">
        <f>_xlfn.IFNA(VLOOKUP(F501,Preisliste!C$1:O$2687,13,FALSE),"fehlt in Preisliste")</f>
        <v>720</v>
      </c>
      <c r="AB501" s="50">
        <f t="shared" si="58"/>
        <v>30</v>
      </c>
      <c r="AD501" s="51">
        <f t="shared" si="62"/>
        <v>154537</v>
      </c>
      <c r="AE501" s="51">
        <f t="shared" si="59"/>
        <v>5054.8499999999985</v>
      </c>
      <c r="AF501" s="52">
        <f t="shared" si="63"/>
        <v>1009894.3999999999</v>
      </c>
      <c r="AG501" s="53">
        <f t="shared" si="60"/>
        <v>30329.099999999991</v>
      </c>
      <c r="AH501" s="53">
        <f t="shared" si="61"/>
        <v>1040223.4999999999</v>
      </c>
    </row>
    <row r="502" spans="1:34" x14ac:dyDescent="0.25">
      <c r="A502" t="s">
        <v>6258</v>
      </c>
      <c r="B502" t="s">
        <v>6564</v>
      </c>
      <c r="C502" t="s">
        <v>6562</v>
      </c>
      <c r="D502" t="s">
        <v>6567</v>
      </c>
      <c r="E502" t="s">
        <v>8236</v>
      </c>
      <c r="F502" t="s">
        <v>6257</v>
      </c>
      <c r="H502">
        <v>16</v>
      </c>
      <c r="I502">
        <v>0</v>
      </c>
      <c r="J502">
        <v>16</v>
      </c>
      <c r="K502">
        <v>5</v>
      </c>
      <c r="L502">
        <v>0</v>
      </c>
      <c r="M502">
        <v>0</v>
      </c>
      <c r="N502">
        <v>0</v>
      </c>
      <c r="O502">
        <v>0</v>
      </c>
      <c r="P502">
        <v>0</v>
      </c>
      <c r="Q502">
        <v>0</v>
      </c>
      <c r="R502">
        <v>0</v>
      </c>
      <c r="S502">
        <v>16</v>
      </c>
      <c r="T502">
        <v>0</v>
      </c>
      <c r="U502">
        <v>0</v>
      </c>
      <c r="V502">
        <v>0</v>
      </c>
      <c r="W502" s="44">
        <f t="shared" si="56"/>
        <v>16</v>
      </c>
      <c r="X502" s="44">
        <f>IFERROR(VLOOKUP(A502,JR1GOA!A:I,9,FALSE),0)</f>
        <v>0</v>
      </c>
      <c r="Y502" s="44">
        <f>IFERROR(VLOOKUP(A502,JR1GOA!A:J,10,FALSE),0)</f>
        <v>0</v>
      </c>
      <c r="Z502" s="46">
        <f t="shared" si="57"/>
        <v>16</v>
      </c>
      <c r="AA502" s="49">
        <f>_xlfn.IFNA(VLOOKUP(F502,Preisliste!C$1:O$2687,13,FALSE),"fehlt in Preisliste")</f>
        <v>482</v>
      </c>
      <c r="AB502" s="50">
        <f t="shared" si="58"/>
        <v>30.125</v>
      </c>
      <c r="AD502" s="51">
        <f t="shared" si="62"/>
        <v>154553</v>
      </c>
      <c r="AE502" s="51">
        <f t="shared" si="59"/>
        <v>5052.4499999999971</v>
      </c>
      <c r="AF502" s="52">
        <f t="shared" si="63"/>
        <v>1010376.3999999999</v>
      </c>
      <c r="AG502" s="53">
        <f t="shared" si="60"/>
        <v>30314.699999999983</v>
      </c>
      <c r="AH502" s="53">
        <f t="shared" si="61"/>
        <v>1040691.0999999999</v>
      </c>
    </row>
    <row r="503" spans="1:34" x14ac:dyDescent="0.25">
      <c r="A503" t="s">
        <v>1391</v>
      </c>
      <c r="B503" t="s">
        <v>6564</v>
      </c>
      <c r="C503" t="s">
        <v>6562</v>
      </c>
      <c r="D503" t="s">
        <v>6567</v>
      </c>
      <c r="E503" t="s">
        <v>8206</v>
      </c>
      <c r="F503" t="s">
        <v>1390</v>
      </c>
      <c r="H503">
        <v>25</v>
      </c>
      <c r="I503">
        <v>23</v>
      </c>
      <c r="J503">
        <v>2</v>
      </c>
      <c r="K503">
        <v>0</v>
      </c>
      <c r="L503">
        <v>4</v>
      </c>
      <c r="M503">
        <v>0</v>
      </c>
      <c r="N503">
        <v>0</v>
      </c>
      <c r="O503">
        <v>0</v>
      </c>
      <c r="P503">
        <v>2</v>
      </c>
      <c r="Q503">
        <v>0</v>
      </c>
      <c r="R503">
        <v>21</v>
      </c>
      <c r="S503">
        <v>0</v>
      </c>
      <c r="T503">
        <v>0</v>
      </c>
      <c r="U503">
        <v>0</v>
      </c>
      <c r="V503">
        <v>0</v>
      </c>
      <c r="W503" s="44">
        <f t="shared" si="56"/>
        <v>23</v>
      </c>
      <c r="X503" s="44">
        <f>IFERROR(VLOOKUP(A503,JR1GOA!A:I,9,FALSE),0)</f>
        <v>0</v>
      </c>
      <c r="Y503" s="44">
        <f>IFERROR(VLOOKUP(A503,JR1GOA!A:J,10,FALSE),0)</f>
        <v>0</v>
      </c>
      <c r="Z503" s="46">
        <f t="shared" si="57"/>
        <v>23</v>
      </c>
      <c r="AA503" s="49">
        <f>_xlfn.IFNA(VLOOKUP(F503,Preisliste!C$1:O$2687,13,FALSE),"fehlt in Preisliste")</f>
        <v>695</v>
      </c>
      <c r="AB503" s="50">
        <f t="shared" si="58"/>
        <v>30.217391304347824</v>
      </c>
      <c r="AD503" s="51">
        <f t="shared" si="62"/>
        <v>154576</v>
      </c>
      <c r="AE503" s="51">
        <f t="shared" si="59"/>
        <v>5049</v>
      </c>
      <c r="AF503" s="52">
        <f t="shared" si="63"/>
        <v>1011071.3999999999</v>
      </c>
      <c r="AG503" s="53">
        <f t="shared" si="60"/>
        <v>30294</v>
      </c>
      <c r="AH503" s="53">
        <f t="shared" si="61"/>
        <v>1041365.3999999999</v>
      </c>
    </row>
    <row r="504" spans="1:34" x14ac:dyDescent="0.25">
      <c r="A504" t="s">
        <v>8187</v>
      </c>
      <c r="B504" t="s">
        <v>6564</v>
      </c>
      <c r="C504" t="s">
        <v>6562</v>
      </c>
      <c r="D504" t="s">
        <v>6567</v>
      </c>
      <c r="E504" t="s">
        <v>8188</v>
      </c>
      <c r="F504" t="s">
        <v>1029</v>
      </c>
      <c r="G504" t="s">
        <v>8189</v>
      </c>
      <c r="H504">
        <v>28</v>
      </c>
      <c r="I504">
        <v>12</v>
      </c>
      <c r="J504">
        <v>15</v>
      </c>
      <c r="K504">
        <v>0</v>
      </c>
      <c r="L504">
        <v>3</v>
      </c>
      <c r="M504">
        <v>1</v>
      </c>
      <c r="N504">
        <v>16</v>
      </c>
      <c r="O504">
        <v>0</v>
      </c>
      <c r="P504">
        <v>0</v>
      </c>
      <c r="Q504">
        <v>0</v>
      </c>
      <c r="R504">
        <v>0</v>
      </c>
      <c r="S504">
        <v>0</v>
      </c>
      <c r="T504">
        <v>3</v>
      </c>
      <c r="U504">
        <v>1</v>
      </c>
      <c r="V504">
        <v>0</v>
      </c>
      <c r="W504" s="44">
        <f t="shared" si="56"/>
        <v>15</v>
      </c>
      <c r="X504" s="44">
        <f>IFERROR(VLOOKUP(A504,JR1GOA!A:I,9,FALSE),0)</f>
        <v>0</v>
      </c>
      <c r="Y504" s="44">
        <f>IFERROR(VLOOKUP(A504,JR1GOA!A:J,10,FALSE),0)</f>
        <v>0</v>
      </c>
      <c r="Z504" s="46">
        <f t="shared" si="57"/>
        <v>15</v>
      </c>
      <c r="AA504" s="49">
        <f>_xlfn.IFNA(VLOOKUP(F504,Preisliste!C$1:O$2687,13,FALSE),"fehlt in Preisliste")</f>
        <v>456</v>
      </c>
      <c r="AB504" s="50">
        <f t="shared" si="58"/>
        <v>30.4</v>
      </c>
      <c r="AD504" s="51">
        <f t="shared" si="62"/>
        <v>154591</v>
      </c>
      <c r="AE504" s="51">
        <f t="shared" si="59"/>
        <v>5046.75</v>
      </c>
      <c r="AF504" s="52">
        <f t="shared" si="63"/>
        <v>1011527.3999999999</v>
      </c>
      <c r="AG504" s="53">
        <f t="shared" si="60"/>
        <v>30280.5</v>
      </c>
      <c r="AH504" s="53">
        <f t="shared" si="61"/>
        <v>1041807.8999999999</v>
      </c>
    </row>
    <row r="505" spans="1:34" x14ac:dyDescent="0.25">
      <c r="A505" t="s">
        <v>884</v>
      </c>
      <c r="B505" t="s">
        <v>6564</v>
      </c>
      <c r="C505" t="s">
        <v>6562</v>
      </c>
      <c r="D505" t="s">
        <v>6567</v>
      </c>
      <c r="E505" t="s">
        <v>6865</v>
      </c>
      <c r="F505" t="s">
        <v>883</v>
      </c>
      <c r="G505" t="s">
        <v>6866</v>
      </c>
      <c r="H505">
        <v>339</v>
      </c>
      <c r="I505">
        <v>217</v>
      </c>
      <c r="J505">
        <v>120</v>
      </c>
      <c r="K505">
        <v>24</v>
      </c>
      <c r="L505">
        <v>43</v>
      </c>
      <c r="M505">
        <v>2</v>
      </c>
      <c r="N505">
        <v>33</v>
      </c>
      <c r="O505">
        <v>6</v>
      </c>
      <c r="P505">
        <v>34</v>
      </c>
      <c r="Q505">
        <v>70</v>
      </c>
      <c r="R505">
        <v>54</v>
      </c>
      <c r="S505">
        <v>18</v>
      </c>
      <c r="T505">
        <v>6</v>
      </c>
      <c r="U505">
        <v>9</v>
      </c>
      <c r="V505">
        <v>13</v>
      </c>
      <c r="W505" s="44">
        <f t="shared" si="56"/>
        <v>217</v>
      </c>
      <c r="X505" s="44">
        <f>IFERROR(VLOOKUP(A505,JR1GOA!A:I,9,FALSE),0)</f>
        <v>13</v>
      </c>
      <c r="Y505" s="44">
        <f>IFERROR(VLOOKUP(A505,JR1GOA!A:J,10,FALSE),0)</f>
        <v>5</v>
      </c>
      <c r="Z505" s="46">
        <f t="shared" si="57"/>
        <v>204</v>
      </c>
      <c r="AA505" s="49">
        <f>_xlfn.IFNA(VLOOKUP(F505,Preisliste!C$1:O$2687,13,FALSE),"fehlt in Preisliste")</f>
        <v>6206</v>
      </c>
      <c r="AB505" s="50">
        <f t="shared" si="58"/>
        <v>30.421568627450981</v>
      </c>
      <c r="AD505" s="51">
        <f t="shared" si="62"/>
        <v>154795</v>
      </c>
      <c r="AE505" s="51">
        <f t="shared" si="59"/>
        <v>5016.1499999999978</v>
      </c>
      <c r="AF505" s="52">
        <f t="shared" si="63"/>
        <v>1017733.3999999999</v>
      </c>
      <c r="AG505" s="53">
        <f t="shared" si="60"/>
        <v>30096.899999999987</v>
      </c>
      <c r="AH505" s="53">
        <f t="shared" si="61"/>
        <v>1047830.2999999999</v>
      </c>
    </row>
    <row r="506" spans="1:34" x14ac:dyDescent="0.25">
      <c r="A506" t="s">
        <v>1916</v>
      </c>
      <c r="B506" t="s">
        <v>6564</v>
      </c>
      <c r="C506" t="s">
        <v>6562</v>
      </c>
      <c r="D506" t="s">
        <v>6567</v>
      </c>
      <c r="E506" t="s">
        <v>9702</v>
      </c>
      <c r="F506" t="s">
        <v>1915</v>
      </c>
      <c r="H506">
        <v>39</v>
      </c>
      <c r="I506">
        <v>27</v>
      </c>
      <c r="J506">
        <v>10</v>
      </c>
      <c r="K506">
        <v>1</v>
      </c>
      <c r="L506">
        <v>4</v>
      </c>
      <c r="M506">
        <v>1</v>
      </c>
      <c r="N506">
        <v>1</v>
      </c>
      <c r="O506">
        <v>3</v>
      </c>
      <c r="P506">
        <v>0</v>
      </c>
      <c r="Q506">
        <v>1</v>
      </c>
      <c r="R506">
        <v>5</v>
      </c>
      <c r="S506">
        <v>5</v>
      </c>
      <c r="T506">
        <v>0</v>
      </c>
      <c r="U506">
        <v>2</v>
      </c>
      <c r="V506">
        <v>0</v>
      </c>
      <c r="W506" s="44">
        <f t="shared" si="56"/>
        <v>27</v>
      </c>
      <c r="X506" s="44">
        <f>IFERROR(VLOOKUP(A506,JR1GOA!A:I,9,FALSE),0)</f>
        <v>0</v>
      </c>
      <c r="Y506" s="44">
        <f>IFERROR(VLOOKUP(A506,JR1GOA!A:J,10,FALSE),0)</f>
        <v>0</v>
      </c>
      <c r="Z506" s="46">
        <f t="shared" si="57"/>
        <v>27</v>
      </c>
      <c r="AA506" s="49">
        <f>_xlfn.IFNA(VLOOKUP(F506,Preisliste!C$1:O$2687,13,FALSE),"fehlt in Preisliste")</f>
        <v>822</v>
      </c>
      <c r="AB506" s="50">
        <f t="shared" si="58"/>
        <v>30.444444444444443</v>
      </c>
      <c r="AD506" s="51">
        <f t="shared" si="62"/>
        <v>154822</v>
      </c>
      <c r="AE506" s="51">
        <f t="shared" si="59"/>
        <v>5012.0999999999985</v>
      </c>
      <c r="AF506" s="52">
        <f t="shared" si="63"/>
        <v>1018555.3999999999</v>
      </c>
      <c r="AG506" s="53">
        <f t="shared" si="60"/>
        <v>30072.599999999991</v>
      </c>
      <c r="AH506" s="53">
        <f t="shared" si="61"/>
        <v>1048628</v>
      </c>
    </row>
    <row r="507" spans="1:34" x14ac:dyDescent="0.25">
      <c r="A507" t="s">
        <v>746</v>
      </c>
      <c r="B507" t="s">
        <v>6564</v>
      </c>
      <c r="C507" t="s">
        <v>6562</v>
      </c>
      <c r="D507" t="s">
        <v>6567</v>
      </c>
      <c r="E507" t="s">
        <v>7767</v>
      </c>
      <c r="F507" t="s">
        <v>745</v>
      </c>
      <c r="G507" t="s">
        <v>7768</v>
      </c>
      <c r="H507">
        <v>30</v>
      </c>
      <c r="I507">
        <v>29</v>
      </c>
      <c r="J507">
        <v>0</v>
      </c>
      <c r="K507">
        <v>13</v>
      </c>
      <c r="L507">
        <v>0</v>
      </c>
      <c r="M507">
        <v>0</v>
      </c>
      <c r="N507">
        <v>0</v>
      </c>
      <c r="O507">
        <v>0</v>
      </c>
      <c r="P507">
        <v>0</v>
      </c>
      <c r="Q507">
        <v>0</v>
      </c>
      <c r="R507">
        <v>0</v>
      </c>
      <c r="S507">
        <v>0</v>
      </c>
      <c r="T507">
        <v>1</v>
      </c>
      <c r="U507">
        <v>0</v>
      </c>
      <c r="V507">
        <v>0</v>
      </c>
      <c r="W507" s="44">
        <f t="shared" si="56"/>
        <v>29</v>
      </c>
      <c r="X507" s="44">
        <f>IFERROR(VLOOKUP(A507,JR1GOA!A:I,9,FALSE),0)</f>
        <v>0</v>
      </c>
      <c r="Y507" s="44">
        <f>IFERROR(VLOOKUP(A507,JR1GOA!A:J,10,FALSE),0)</f>
        <v>0</v>
      </c>
      <c r="Z507" s="46">
        <f t="shared" si="57"/>
        <v>29</v>
      </c>
      <c r="AA507" s="49">
        <f>_xlfn.IFNA(VLOOKUP(F507,Preisliste!C$1:O$2687,13,FALSE),"fehlt in Preisliste")</f>
        <v>885</v>
      </c>
      <c r="AB507" s="50">
        <f t="shared" si="58"/>
        <v>30.517241379310345</v>
      </c>
      <c r="AD507" s="51">
        <f t="shared" si="62"/>
        <v>154851</v>
      </c>
      <c r="AE507" s="51">
        <f t="shared" si="59"/>
        <v>5007.75</v>
      </c>
      <c r="AF507" s="52">
        <f t="shared" si="63"/>
        <v>1019440.3999999999</v>
      </c>
      <c r="AG507" s="53">
        <f t="shared" si="60"/>
        <v>30046.5</v>
      </c>
      <c r="AH507" s="53">
        <f t="shared" si="61"/>
        <v>1049486.8999999999</v>
      </c>
    </row>
    <row r="508" spans="1:34" x14ac:dyDescent="0.25">
      <c r="A508" t="s">
        <v>3054</v>
      </c>
      <c r="B508" t="s">
        <v>6564</v>
      </c>
      <c r="C508" t="s">
        <v>6562</v>
      </c>
      <c r="D508" t="s">
        <v>6567</v>
      </c>
      <c r="E508" t="s">
        <v>8990</v>
      </c>
      <c r="F508" t="s">
        <v>3053</v>
      </c>
      <c r="H508">
        <v>31</v>
      </c>
      <c r="I508">
        <v>17</v>
      </c>
      <c r="J508">
        <v>13</v>
      </c>
      <c r="K508">
        <v>9</v>
      </c>
      <c r="L508">
        <v>0</v>
      </c>
      <c r="M508">
        <v>0</v>
      </c>
      <c r="N508">
        <v>0</v>
      </c>
      <c r="O508">
        <v>1</v>
      </c>
      <c r="P508">
        <v>3</v>
      </c>
      <c r="Q508">
        <v>0</v>
      </c>
      <c r="R508">
        <v>11</v>
      </c>
      <c r="S508">
        <v>0</v>
      </c>
      <c r="T508">
        <v>3</v>
      </c>
      <c r="U508">
        <v>6</v>
      </c>
      <c r="V508">
        <v>0</v>
      </c>
      <c r="W508" s="44">
        <f t="shared" si="56"/>
        <v>17</v>
      </c>
      <c r="X508" s="44">
        <f>IFERROR(VLOOKUP(A508,JR1GOA!A:I,9,FALSE),0)</f>
        <v>0</v>
      </c>
      <c r="Y508" s="44">
        <f>IFERROR(VLOOKUP(A508,JR1GOA!A:J,10,FALSE),0)</f>
        <v>0</v>
      </c>
      <c r="Z508" s="46">
        <f t="shared" si="57"/>
        <v>17</v>
      </c>
      <c r="AA508" s="49">
        <f>_xlfn.IFNA(VLOOKUP(F508,Preisliste!C$1:O$2687,13,FALSE),"fehlt in Preisliste")</f>
        <v>519</v>
      </c>
      <c r="AB508" s="50">
        <f t="shared" si="58"/>
        <v>30.529411764705884</v>
      </c>
      <c r="AD508" s="51">
        <f t="shared" si="62"/>
        <v>154868</v>
      </c>
      <c r="AE508" s="51">
        <f t="shared" si="59"/>
        <v>5005.1999999999971</v>
      </c>
      <c r="AF508" s="52">
        <f t="shared" si="63"/>
        <v>1019959.3999999999</v>
      </c>
      <c r="AG508" s="53">
        <f t="shared" si="60"/>
        <v>30031.199999999983</v>
      </c>
      <c r="AH508" s="53">
        <f t="shared" si="61"/>
        <v>1049990.5999999999</v>
      </c>
    </row>
    <row r="509" spans="1:34" x14ac:dyDescent="0.25">
      <c r="A509" t="s">
        <v>6974</v>
      </c>
      <c r="B509" t="s">
        <v>6564</v>
      </c>
      <c r="C509" t="s">
        <v>6562</v>
      </c>
      <c r="D509" t="s">
        <v>6567</v>
      </c>
      <c r="E509" t="s">
        <v>6975</v>
      </c>
      <c r="F509" t="s">
        <v>5082</v>
      </c>
      <c r="H509">
        <v>359</v>
      </c>
      <c r="I509">
        <v>210</v>
      </c>
      <c r="J509">
        <v>148</v>
      </c>
      <c r="K509">
        <v>14</v>
      </c>
      <c r="L509">
        <v>28</v>
      </c>
      <c r="M509">
        <v>5</v>
      </c>
      <c r="N509">
        <v>12</v>
      </c>
      <c r="O509">
        <v>9</v>
      </c>
      <c r="P509">
        <v>194</v>
      </c>
      <c r="Q509">
        <v>1</v>
      </c>
      <c r="R509">
        <v>11</v>
      </c>
      <c r="S509">
        <v>31</v>
      </c>
      <c r="T509">
        <v>19</v>
      </c>
      <c r="U509">
        <v>20</v>
      </c>
      <c r="V509">
        <v>36</v>
      </c>
      <c r="W509" s="44">
        <f t="shared" si="56"/>
        <v>210</v>
      </c>
      <c r="X509" s="44">
        <f>IFERROR(VLOOKUP(A509,JR1GOA!A:I,9,FALSE),0)</f>
        <v>0</v>
      </c>
      <c r="Y509" s="44">
        <f>IFERROR(VLOOKUP(A509,JR1GOA!A:J,10,FALSE),0)</f>
        <v>0</v>
      </c>
      <c r="Z509" s="46">
        <f t="shared" si="57"/>
        <v>210</v>
      </c>
      <c r="AA509" s="49">
        <f>_xlfn.IFNA(VLOOKUP(F509,Preisliste!C$1:O$2687,13,FALSE),"fehlt in Preisliste")</f>
        <v>6425</v>
      </c>
      <c r="AB509" s="50">
        <f t="shared" si="58"/>
        <v>30.595238095238095</v>
      </c>
      <c r="AD509" s="51">
        <f t="shared" si="62"/>
        <v>155078</v>
      </c>
      <c r="AE509" s="51">
        <f t="shared" si="59"/>
        <v>4973.6999999999971</v>
      </c>
      <c r="AF509" s="52">
        <f t="shared" si="63"/>
        <v>1026384.3999999999</v>
      </c>
      <c r="AG509" s="53">
        <f t="shared" si="60"/>
        <v>29842.199999999983</v>
      </c>
      <c r="AH509" s="53">
        <f t="shared" si="61"/>
        <v>1056226.5999999999</v>
      </c>
    </row>
    <row r="510" spans="1:34" x14ac:dyDescent="0.25">
      <c r="A510" t="s">
        <v>4349</v>
      </c>
      <c r="B510" t="s">
        <v>6564</v>
      </c>
      <c r="C510" t="s">
        <v>6562</v>
      </c>
      <c r="D510" t="s">
        <v>6567</v>
      </c>
      <c r="E510" t="s">
        <v>7098</v>
      </c>
      <c r="F510" t="s">
        <v>4348</v>
      </c>
      <c r="H510">
        <v>165</v>
      </c>
      <c r="I510">
        <v>21</v>
      </c>
      <c r="J510">
        <v>142</v>
      </c>
      <c r="K510">
        <v>0</v>
      </c>
      <c r="L510">
        <v>3</v>
      </c>
      <c r="M510">
        <v>0</v>
      </c>
      <c r="N510">
        <v>0</v>
      </c>
      <c r="O510">
        <v>0</v>
      </c>
      <c r="P510">
        <v>0</v>
      </c>
      <c r="Q510">
        <v>0</v>
      </c>
      <c r="R510">
        <v>0</v>
      </c>
      <c r="S510">
        <v>3</v>
      </c>
      <c r="T510">
        <v>316</v>
      </c>
      <c r="U510">
        <v>3</v>
      </c>
      <c r="V510">
        <v>0</v>
      </c>
      <c r="W510" s="44">
        <f t="shared" si="56"/>
        <v>142</v>
      </c>
      <c r="X510" s="44">
        <f>IFERROR(VLOOKUP(A510,JR1GOA!A:I,9,FALSE),0)</f>
        <v>1</v>
      </c>
      <c r="Y510" s="44">
        <f>IFERROR(VLOOKUP(A510,JR1GOA!A:J,10,FALSE),0)</f>
        <v>0</v>
      </c>
      <c r="Z510" s="46">
        <f t="shared" si="57"/>
        <v>141</v>
      </c>
      <c r="AA510" s="49">
        <f>_xlfn.IFNA(VLOOKUP(F510,Preisliste!C$1:O$2687,13,FALSE),"fehlt in Preisliste")</f>
        <v>4318</v>
      </c>
      <c r="AB510" s="50">
        <f t="shared" si="58"/>
        <v>30.624113475177303</v>
      </c>
      <c r="AD510" s="51">
        <f t="shared" si="62"/>
        <v>155219</v>
      </c>
      <c r="AE510" s="51">
        <f t="shared" si="59"/>
        <v>4952.5499999999993</v>
      </c>
      <c r="AF510" s="52">
        <f t="shared" si="63"/>
        <v>1030702.3999999999</v>
      </c>
      <c r="AG510" s="53">
        <f t="shared" si="60"/>
        <v>29715.299999999996</v>
      </c>
      <c r="AH510" s="53">
        <f t="shared" si="61"/>
        <v>1060417.7</v>
      </c>
    </row>
    <row r="511" spans="1:34" x14ac:dyDescent="0.25">
      <c r="A511" t="s">
        <v>3172</v>
      </c>
      <c r="B511" t="s">
        <v>6564</v>
      </c>
      <c r="C511" t="s">
        <v>6562</v>
      </c>
      <c r="D511" t="s">
        <v>6567</v>
      </c>
      <c r="E511" t="s">
        <v>6784</v>
      </c>
      <c r="F511" t="s">
        <v>3171</v>
      </c>
      <c r="H511">
        <v>733</v>
      </c>
      <c r="I511">
        <v>455</v>
      </c>
      <c r="J511">
        <v>278</v>
      </c>
      <c r="K511">
        <v>14</v>
      </c>
      <c r="L511">
        <v>44</v>
      </c>
      <c r="M511">
        <v>119</v>
      </c>
      <c r="N511">
        <v>34</v>
      </c>
      <c r="O511">
        <v>49</v>
      </c>
      <c r="P511">
        <v>21</v>
      </c>
      <c r="Q511">
        <v>93</v>
      </c>
      <c r="R511">
        <v>17</v>
      </c>
      <c r="S511">
        <v>9</v>
      </c>
      <c r="T511">
        <v>55</v>
      </c>
      <c r="U511">
        <v>224</v>
      </c>
      <c r="V511">
        <v>67</v>
      </c>
      <c r="W511" s="44">
        <f t="shared" si="56"/>
        <v>455</v>
      </c>
      <c r="X511" s="44">
        <f>IFERROR(VLOOKUP(A511,JR1GOA!A:I,9,FALSE),0)</f>
        <v>8</v>
      </c>
      <c r="Y511" s="44">
        <f>IFERROR(VLOOKUP(A511,JR1GOA!A:J,10,FALSE),0)</f>
        <v>6</v>
      </c>
      <c r="Z511" s="46">
        <f t="shared" si="57"/>
        <v>447</v>
      </c>
      <c r="AA511" s="49">
        <f>_xlfn.IFNA(VLOOKUP(F511,Preisliste!C$1:O$2687,13,FALSE),"fehlt in Preisliste")</f>
        <v>13773</v>
      </c>
      <c r="AB511" s="50">
        <f t="shared" si="58"/>
        <v>30.812080536912752</v>
      </c>
      <c r="AD511" s="51">
        <f t="shared" si="62"/>
        <v>155666</v>
      </c>
      <c r="AE511" s="51">
        <f t="shared" si="59"/>
        <v>4885.5</v>
      </c>
      <c r="AF511" s="52">
        <f t="shared" si="63"/>
        <v>1044475.3999999999</v>
      </c>
      <c r="AG511" s="53">
        <f t="shared" si="60"/>
        <v>29313</v>
      </c>
      <c r="AH511" s="53">
        <f t="shared" si="61"/>
        <v>1073788.3999999999</v>
      </c>
    </row>
    <row r="512" spans="1:34" x14ac:dyDescent="0.25">
      <c r="A512" t="s">
        <v>9173</v>
      </c>
      <c r="B512" t="s">
        <v>6564</v>
      </c>
      <c r="C512" t="s">
        <v>6562</v>
      </c>
      <c r="D512" t="s">
        <v>6567</v>
      </c>
      <c r="E512" t="s">
        <v>9174</v>
      </c>
      <c r="F512" t="s">
        <v>423</v>
      </c>
      <c r="G512" t="s">
        <v>9175</v>
      </c>
      <c r="H512">
        <v>31</v>
      </c>
      <c r="I512">
        <v>23</v>
      </c>
      <c r="J512">
        <v>8</v>
      </c>
      <c r="K512">
        <v>1</v>
      </c>
      <c r="L512">
        <v>0</v>
      </c>
      <c r="M512">
        <v>0</v>
      </c>
      <c r="N512">
        <v>7</v>
      </c>
      <c r="O512">
        <v>0</v>
      </c>
      <c r="P512">
        <v>4</v>
      </c>
      <c r="Q512">
        <v>1</v>
      </c>
      <c r="R512">
        <v>1</v>
      </c>
      <c r="S512">
        <v>0</v>
      </c>
      <c r="T512">
        <v>2</v>
      </c>
      <c r="U512">
        <v>5</v>
      </c>
      <c r="V512">
        <v>2</v>
      </c>
      <c r="W512" s="44">
        <f t="shared" si="56"/>
        <v>23</v>
      </c>
      <c r="X512" s="44">
        <f>IFERROR(VLOOKUP(A512,JR1GOA!A:I,9,FALSE),0)</f>
        <v>0</v>
      </c>
      <c r="Y512" s="44">
        <f>IFERROR(VLOOKUP(A512,JR1GOA!A:J,10,FALSE),0)</f>
        <v>0</v>
      </c>
      <c r="Z512" s="46">
        <f t="shared" si="57"/>
        <v>23</v>
      </c>
      <c r="AA512" s="49">
        <f>_xlfn.IFNA(VLOOKUP(F512,Preisliste!C$1:O$2687,13,FALSE),"fehlt in Preisliste")</f>
        <v>709</v>
      </c>
      <c r="AB512" s="50">
        <f t="shared" si="58"/>
        <v>30.826086956521738</v>
      </c>
      <c r="AD512" s="51">
        <f t="shared" si="62"/>
        <v>155689</v>
      </c>
      <c r="AE512" s="51">
        <f t="shared" si="59"/>
        <v>4882.0499999999993</v>
      </c>
      <c r="AF512" s="52">
        <f t="shared" si="63"/>
        <v>1045184.3999999999</v>
      </c>
      <c r="AG512" s="53">
        <f t="shared" si="60"/>
        <v>29292.299999999996</v>
      </c>
      <c r="AH512" s="53">
        <f t="shared" si="61"/>
        <v>1074476.7</v>
      </c>
    </row>
    <row r="513" spans="1:34" x14ac:dyDescent="0.25">
      <c r="A513" t="s">
        <v>7535</v>
      </c>
      <c r="B513" t="s">
        <v>6564</v>
      </c>
      <c r="C513" t="s">
        <v>6562</v>
      </c>
      <c r="D513" t="s">
        <v>6567</v>
      </c>
      <c r="E513" t="s">
        <v>7536</v>
      </c>
      <c r="F513" t="s">
        <v>5931</v>
      </c>
      <c r="H513">
        <v>46</v>
      </c>
      <c r="I513">
        <v>27</v>
      </c>
      <c r="J513">
        <v>18</v>
      </c>
      <c r="K513">
        <v>3</v>
      </c>
      <c r="L513">
        <v>0</v>
      </c>
      <c r="M513">
        <v>6</v>
      </c>
      <c r="N513">
        <v>0</v>
      </c>
      <c r="O513">
        <v>0</v>
      </c>
      <c r="P513">
        <v>5</v>
      </c>
      <c r="Q513">
        <v>0</v>
      </c>
      <c r="R513">
        <v>0</v>
      </c>
      <c r="S513">
        <v>0</v>
      </c>
      <c r="T513">
        <v>5</v>
      </c>
      <c r="U513">
        <v>2</v>
      </c>
      <c r="V513">
        <v>12</v>
      </c>
      <c r="W513" s="44">
        <f t="shared" si="56"/>
        <v>27</v>
      </c>
      <c r="X513" s="44">
        <f>IFERROR(VLOOKUP(A513,JR1GOA!A:I,9,FALSE),0)</f>
        <v>2</v>
      </c>
      <c r="Y513" s="44">
        <f>IFERROR(VLOOKUP(A513,JR1GOA!A:J,10,FALSE),0)</f>
        <v>0</v>
      </c>
      <c r="Z513" s="46">
        <f t="shared" si="57"/>
        <v>25</v>
      </c>
      <c r="AA513" s="49">
        <f>_xlfn.IFNA(VLOOKUP(F513,Preisliste!C$1:O$2687,13,FALSE),"fehlt in Preisliste")</f>
        <v>774</v>
      </c>
      <c r="AB513" s="50">
        <f t="shared" si="58"/>
        <v>30.96</v>
      </c>
      <c r="AD513" s="51">
        <f t="shared" si="62"/>
        <v>155714</v>
      </c>
      <c r="AE513" s="51">
        <f t="shared" si="59"/>
        <v>4878.2999999999993</v>
      </c>
      <c r="AF513" s="52">
        <f t="shared" si="63"/>
        <v>1045958.3999999999</v>
      </c>
      <c r="AG513" s="53">
        <f t="shared" si="60"/>
        <v>29269.799999999996</v>
      </c>
      <c r="AH513" s="53">
        <f t="shared" si="61"/>
        <v>1075228.2</v>
      </c>
    </row>
    <row r="514" spans="1:34" x14ac:dyDescent="0.25">
      <c r="A514" t="s">
        <v>3528</v>
      </c>
      <c r="B514" t="s">
        <v>6564</v>
      </c>
      <c r="C514" t="s">
        <v>6562</v>
      </c>
      <c r="D514" t="s">
        <v>6567</v>
      </c>
      <c r="E514" t="s">
        <v>8968</v>
      </c>
      <c r="F514" t="s">
        <v>3527</v>
      </c>
      <c r="H514">
        <v>20</v>
      </c>
      <c r="I514">
        <v>16</v>
      </c>
      <c r="J514">
        <v>4</v>
      </c>
      <c r="K514">
        <v>0</v>
      </c>
      <c r="L514">
        <v>0</v>
      </c>
      <c r="M514">
        <v>0</v>
      </c>
      <c r="N514">
        <v>0</v>
      </c>
      <c r="O514">
        <v>0</v>
      </c>
      <c r="P514">
        <v>0</v>
      </c>
      <c r="Q514">
        <v>0</v>
      </c>
      <c r="R514">
        <v>0</v>
      </c>
      <c r="S514">
        <v>3</v>
      </c>
      <c r="T514">
        <v>0</v>
      </c>
      <c r="U514">
        <v>9</v>
      </c>
      <c r="V514">
        <v>0</v>
      </c>
      <c r="W514" s="44">
        <f t="shared" si="56"/>
        <v>16</v>
      </c>
      <c r="X514" s="44">
        <f>IFERROR(VLOOKUP(A514,JR1GOA!A:I,9,FALSE),0)</f>
        <v>0</v>
      </c>
      <c r="Y514" s="44">
        <f>IFERROR(VLOOKUP(A514,JR1GOA!A:J,10,FALSE),0)</f>
        <v>0</v>
      </c>
      <c r="Z514" s="46">
        <f t="shared" si="57"/>
        <v>16</v>
      </c>
      <c r="AA514" s="49">
        <f>_xlfn.IFNA(VLOOKUP(F514,Preisliste!C$1:O$2687,13,FALSE),"fehlt in Preisliste")</f>
        <v>496</v>
      </c>
      <c r="AB514" s="50">
        <f t="shared" si="58"/>
        <v>31</v>
      </c>
      <c r="AD514" s="51">
        <f t="shared" si="62"/>
        <v>155730</v>
      </c>
      <c r="AE514" s="51">
        <f t="shared" si="59"/>
        <v>4875.8999999999978</v>
      </c>
      <c r="AF514" s="52">
        <f t="shared" si="63"/>
        <v>1046454.3999999999</v>
      </c>
      <c r="AG514" s="53">
        <f t="shared" si="60"/>
        <v>29255.399999999987</v>
      </c>
      <c r="AH514" s="53">
        <f t="shared" si="61"/>
        <v>1075709.7999999998</v>
      </c>
    </row>
    <row r="515" spans="1:34" x14ac:dyDescent="0.25">
      <c r="A515" t="s">
        <v>1192</v>
      </c>
      <c r="B515" t="s">
        <v>6564</v>
      </c>
      <c r="C515" t="s">
        <v>6562</v>
      </c>
      <c r="D515" t="s">
        <v>6567</v>
      </c>
      <c r="E515" t="s">
        <v>7575</v>
      </c>
      <c r="F515" t="s">
        <v>1191</v>
      </c>
      <c r="H515">
        <v>130</v>
      </c>
      <c r="I515">
        <v>57</v>
      </c>
      <c r="J515">
        <v>71</v>
      </c>
      <c r="K515">
        <v>72</v>
      </c>
      <c r="L515">
        <v>0</v>
      </c>
      <c r="M515">
        <v>0</v>
      </c>
      <c r="N515">
        <v>4</v>
      </c>
      <c r="O515">
        <v>0</v>
      </c>
      <c r="P515">
        <v>5</v>
      </c>
      <c r="Q515">
        <v>0</v>
      </c>
      <c r="R515">
        <v>26</v>
      </c>
      <c r="S515">
        <v>1</v>
      </c>
      <c r="T515">
        <v>23</v>
      </c>
      <c r="U515">
        <v>25</v>
      </c>
      <c r="V515">
        <v>0</v>
      </c>
      <c r="W515" s="44">
        <f t="shared" si="56"/>
        <v>71</v>
      </c>
      <c r="X515" s="44">
        <f>IFERROR(VLOOKUP(A515,JR1GOA!A:I,9,FALSE),0)</f>
        <v>0</v>
      </c>
      <c r="Y515" s="44">
        <f>IFERROR(VLOOKUP(A515,JR1GOA!A:J,10,FALSE),0)</f>
        <v>0</v>
      </c>
      <c r="Z515" s="46">
        <f t="shared" si="57"/>
        <v>71</v>
      </c>
      <c r="AA515" s="49">
        <f>_xlfn.IFNA(VLOOKUP(F515,Preisliste!C$1:O$2687,13,FALSE),"fehlt in Preisliste")</f>
        <v>2205</v>
      </c>
      <c r="AB515" s="50">
        <f t="shared" si="58"/>
        <v>31.056338028169016</v>
      </c>
      <c r="AD515" s="51">
        <f t="shared" si="62"/>
        <v>155801</v>
      </c>
      <c r="AE515" s="51">
        <f t="shared" si="59"/>
        <v>4865.25</v>
      </c>
      <c r="AF515" s="52">
        <f t="shared" si="63"/>
        <v>1048659.3999999999</v>
      </c>
      <c r="AG515" s="53">
        <f t="shared" si="60"/>
        <v>29191.5</v>
      </c>
      <c r="AH515" s="53">
        <f t="shared" si="61"/>
        <v>1077850.8999999999</v>
      </c>
    </row>
    <row r="516" spans="1:34" x14ac:dyDescent="0.25">
      <c r="A516" t="s">
        <v>3615</v>
      </c>
      <c r="B516" t="s">
        <v>6564</v>
      </c>
      <c r="C516" t="s">
        <v>6562</v>
      </c>
      <c r="D516" t="s">
        <v>6567</v>
      </c>
      <c r="E516" t="s">
        <v>8165</v>
      </c>
      <c r="F516" t="s">
        <v>3614</v>
      </c>
      <c r="H516">
        <v>25</v>
      </c>
      <c r="I516">
        <v>10</v>
      </c>
      <c r="J516">
        <v>14</v>
      </c>
      <c r="K516">
        <v>0</v>
      </c>
      <c r="L516">
        <v>0</v>
      </c>
      <c r="M516">
        <v>0</v>
      </c>
      <c r="N516">
        <v>1</v>
      </c>
      <c r="O516">
        <v>0</v>
      </c>
      <c r="P516">
        <v>0</v>
      </c>
      <c r="Q516">
        <v>2</v>
      </c>
      <c r="R516">
        <v>0</v>
      </c>
      <c r="S516">
        <v>12</v>
      </c>
      <c r="T516">
        <v>0</v>
      </c>
      <c r="U516">
        <v>0</v>
      </c>
      <c r="V516">
        <v>0</v>
      </c>
      <c r="W516" s="44">
        <f t="shared" si="56"/>
        <v>14</v>
      </c>
      <c r="X516" s="44">
        <f>IFERROR(VLOOKUP(A516,JR1GOA!A:I,9,FALSE),0)</f>
        <v>0</v>
      </c>
      <c r="Y516" s="44">
        <f>IFERROR(VLOOKUP(A516,JR1GOA!A:J,10,FALSE),0)</f>
        <v>0</v>
      </c>
      <c r="Z516" s="46">
        <f t="shared" si="57"/>
        <v>14</v>
      </c>
      <c r="AA516" s="49">
        <f>_xlfn.IFNA(VLOOKUP(F516,Preisliste!C$1:O$2687,13,FALSE),"fehlt in Preisliste")</f>
        <v>437</v>
      </c>
      <c r="AB516" s="50">
        <f t="shared" si="58"/>
        <v>31.214285714285715</v>
      </c>
      <c r="AD516" s="51">
        <f t="shared" si="62"/>
        <v>155815</v>
      </c>
      <c r="AE516" s="51">
        <f t="shared" si="59"/>
        <v>4863.1499999999978</v>
      </c>
      <c r="AF516" s="52">
        <f t="shared" si="63"/>
        <v>1049096.3999999999</v>
      </c>
      <c r="AG516" s="53">
        <f t="shared" si="60"/>
        <v>29178.899999999987</v>
      </c>
      <c r="AH516" s="53">
        <f t="shared" si="61"/>
        <v>1078275.2999999998</v>
      </c>
    </row>
    <row r="517" spans="1:34" x14ac:dyDescent="0.25">
      <c r="A517" t="s">
        <v>7657</v>
      </c>
      <c r="B517" t="s">
        <v>6564</v>
      </c>
      <c r="C517" t="s">
        <v>6562</v>
      </c>
      <c r="D517" t="s">
        <v>6567</v>
      </c>
      <c r="E517" t="s">
        <v>7658</v>
      </c>
      <c r="F517" t="s">
        <v>796</v>
      </c>
      <c r="G517" t="s">
        <v>7659</v>
      </c>
      <c r="H517">
        <v>72</v>
      </c>
      <c r="I517">
        <v>34</v>
      </c>
      <c r="J517">
        <v>36</v>
      </c>
      <c r="K517">
        <v>0</v>
      </c>
      <c r="L517">
        <v>0</v>
      </c>
      <c r="M517">
        <v>11</v>
      </c>
      <c r="N517">
        <v>2</v>
      </c>
      <c r="O517">
        <v>30</v>
      </c>
      <c r="P517">
        <v>4</v>
      </c>
      <c r="Q517">
        <v>17</v>
      </c>
      <c r="R517">
        <v>1</v>
      </c>
      <c r="S517">
        <v>10</v>
      </c>
      <c r="T517">
        <v>3</v>
      </c>
      <c r="U517">
        <v>0</v>
      </c>
      <c r="V517">
        <v>2</v>
      </c>
      <c r="W517" s="44">
        <f t="shared" si="56"/>
        <v>36</v>
      </c>
      <c r="X517" s="44">
        <f>IFERROR(VLOOKUP(A517,JR1GOA!A:I,9,FALSE),0)</f>
        <v>0</v>
      </c>
      <c r="Y517" s="44">
        <f>IFERROR(VLOOKUP(A517,JR1GOA!A:J,10,FALSE),0)</f>
        <v>0</v>
      </c>
      <c r="Z517" s="46">
        <f t="shared" si="57"/>
        <v>36</v>
      </c>
      <c r="AA517" s="49">
        <f>_xlfn.IFNA(VLOOKUP(F517,Preisliste!C$1:O$2687,13,FALSE),"fehlt in Preisliste")</f>
        <v>1147</v>
      </c>
      <c r="AB517" s="50">
        <f t="shared" si="58"/>
        <v>31.861111111111111</v>
      </c>
      <c r="AD517" s="51">
        <f t="shared" si="62"/>
        <v>155851</v>
      </c>
      <c r="AE517" s="51">
        <f t="shared" si="59"/>
        <v>4857.75</v>
      </c>
      <c r="AF517" s="52">
        <f t="shared" si="63"/>
        <v>1050243.3999999999</v>
      </c>
      <c r="AG517" s="53">
        <f t="shared" si="60"/>
        <v>29146.5</v>
      </c>
      <c r="AH517" s="53">
        <f t="shared" si="61"/>
        <v>1079389.8999999999</v>
      </c>
    </row>
    <row r="518" spans="1:34" x14ac:dyDescent="0.25">
      <c r="A518" t="s">
        <v>7437</v>
      </c>
      <c r="B518" t="s">
        <v>6564</v>
      </c>
      <c r="C518" t="s">
        <v>6562</v>
      </c>
      <c r="D518" t="s">
        <v>6567</v>
      </c>
      <c r="E518" t="s">
        <v>7438</v>
      </c>
      <c r="F518" t="s">
        <v>4039</v>
      </c>
      <c r="G518" t="s">
        <v>7439</v>
      </c>
      <c r="H518">
        <v>88</v>
      </c>
      <c r="I518">
        <v>53</v>
      </c>
      <c r="J518">
        <v>34</v>
      </c>
      <c r="K518">
        <v>4</v>
      </c>
      <c r="L518">
        <v>0</v>
      </c>
      <c r="M518">
        <v>9</v>
      </c>
      <c r="N518">
        <v>0</v>
      </c>
      <c r="O518">
        <v>1</v>
      </c>
      <c r="P518">
        <v>18</v>
      </c>
      <c r="Q518">
        <v>10</v>
      </c>
      <c r="R518">
        <v>1</v>
      </c>
      <c r="S518">
        <v>2</v>
      </c>
      <c r="T518">
        <v>0</v>
      </c>
      <c r="U518">
        <v>22</v>
      </c>
      <c r="V518">
        <v>19</v>
      </c>
      <c r="W518" s="44">
        <f t="shared" si="56"/>
        <v>53</v>
      </c>
      <c r="X518" s="44">
        <f>IFERROR(VLOOKUP(A518,JR1GOA!A:I,9,FALSE),0)</f>
        <v>0</v>
      </c>
      <c r="Y518" s="44">
        <f>IFERROR(VLOOKUP(A518,JR1GOA!A:J,10,FALSE),0)</f>
        <v>0</v>
      </c>
      <c r="Z518" s="46">
        <f t="shared" si="57"/>
        <v>53</v>
      </c>
      <c r="AA518" s="49">
        <f>_xlfn.IFNA(VLOOKUP(F518,Preisliste!C$1:O$2687,13,FALSE),"fehlt in Preisliste")</f>
        <v>1692</v>
      </c>
      <c r="AB518" s="50">
        <f t="shared" si="58"/>
        <v>31.924528301886792</v>
      </c>
      <c r="AD518" s="51">
        <f t="shared" si="62"/>
        <v>155904</v>
      </c>
      <c r="AE518" s="51">
        <f t="shared" si="59"/>
        <v>4849.7999999999993</v>
      </c>
      <c r="AF518" s="52">
        <f t="shared" si="63"/>
        <v>1051935.3999999999</v>
      </c>
      <c r="AG518" s="53">
        <f t="shared" si="60"/>
        <v>29098.799999999996</v>
      </c>
      <c r="AH518" s="53">
        <f t="shared" si="61"/>
        <v>1081034.2</v>
      </c>
    </row>
    <row r="519" spans="1:34" x14ac:dyDescent="0.25">
      <c r="A519" t="s">
        <v>5133</v>
      </c>
      <c r="B519" t="s">
        <v>6564</v>
      </c>
      <c r="C519" t="s">
        <v>6562</v>
      </c>
      <c r="D519" t="s">
        <v>6567</v>
      </c>
      <c r="E519" t="s">
        <v>6969</v>
      </c>
      <c r="F519" t="s">
        <v>5132</v>
      </c>
      <c r="H519">
        <v>346</v>
      </c>
      <c r="I519">
        <v>240</v>
      </c>
      <c r="J519">
        <v>105</v>
      </c>
      <c r="K519">
        <v>32</v>
      </c>
      <c r="L519">
        <v>8</v>
      </c>
      <c r="M519">
        <v>34</v>
      </c>
      <c r="N519">
        <v>13</v>
      </c>
      <c r="O519">
        <v>54</v>
      </c>
      <c r="P519">
        <v>51</v>
      </c>
      <c r="Q519">
        <v>3</v>
      </c>
      <c r="R519">
        <v>31</v>
      </c>
      <c r="S519">
        <v>30</v>
      </c>
      <c r="T519">
        <v>9</v>
      </c>
      <c r="U519">
        <v>57</v>
      </c>
      <c r="V519">
        <v>4</v>
      </c>
      <c r="W519" s="44">
        <f t="shared" si="56"/>
        <v>240</v>
      </c>
      <c r="X519" s="44">
        <f>IFERROR(VLOOKUP(A519,JR1GOA!A:I,9,FALSE),0)</f>
        <v>3</v>
      </c>
      <c r="Y519" s="44">
        <f>IFERROR(VLOOKUP(A519,JR1GOA!A:J,10,FALSE),0)</f>
        <v>3</v>
      </c>
      <c r="Z519" s="46">
        <f t="shared" si="57"/>
        <v>237</v>
      </c>
      <c r="AA519" s="49">
        <f>_xlfn.IFNA(VLOOKUP(F519,Preisliste!C$1:O$2687,13,FALSE),"fehlt in Preisliste")</f>
        <v>7590</v>
      </c>
      <c r="AB519" s="50">
        <f t="shared" si="58"/>
        <v>32.025316455696199</v>
      </c>
      <c r="AD519" s="51">
        <f t="shared" si="62"/>
        <v>156141</v>
      </c>
      <c r="AE519" s="51">
        <f t="shared" si="59"/>
        <v>4814.25</v>
      </c>
      <c r="AF519" s="52">
        <f t="shared" si="63"/>
        <v>1059525.3999999999</v>
      </c>
      <c r="AG519" s="53">
        <f t="shared" si="60"/>
        <v>28885.5</v>
      </c>
      <c r="AH519" s="53">
        <f t="shared" si="61"/>
        <v>1088410.8999999999</v>
      </c>
    </row>
    <row r="520" spans="1:34" x14ac:dyDescent="0.25">
      <c r="A520" t="s">
        <v>7493</v>
      </c>
      <c r="B520" t="s">
        <v>6564</v>
      </c>
      <c r="C520" t="s">
        <v>6562</v>
      </c>
      <c r="D520" t="s">
        <v>6567</v>
      </c>
      <c r="E520" t="s">
        <v>7494</v>
      </c>
      <c r="F520" t="s">
        <v>6295</v>
      </c>
      <c r="G520" t="s">
        <v>7495</v>
      </c>
      <c r="H520">
        <v>87</v>
      </c>
      <c r="I520">
        <v>52</v>
      </c>
      <c r="J520">
        <v>34</v>
      </c>
      <c r="K520">
        <v>45</v>
      </c>
      <c r="L520">
        <v>2</v>
      </c>
      <c r="M520">
        <v>17</v>
      </c>
      <c r="N520">
        <v>1</v>
      </c>
      <c r="O520">
        <v>4</v>
      </c>
      <c r="P520">
        <v>0</v>
      </c>
      <c r="Q520">
        <v>33</v>
      </c>
      <c r="R520">
        <v>7</v>
      </c>
      <c r="S520">
        <v>0</v>
      </c>
      <c r="T520">
        <v>1</v>
      </c>
      <c r="U520">
        <v>9</v>
      </c>
      <c r="V520">
        <v>0</v>
      </c>
      <c r="W520" s="44">
        <f t="shared" si="56"/>
        <v>52</v>
      </c>
      <c r="X520" s="44">
        <f>IFERROR(VLOOKUP(A520,JR1GOA!A:I,9,FALSE),0)</f>
        <v>3</v>
      </c>
      <c r="Y520" s="44">
        <f>IFERROR(VLOOKUP(A520,JR1GOA!A:J,10,FALSE),0)</f>
        <v>0</v>
      </c>
      <c r="Z520" s="46">
        <f t="shared" si="57"/>
        <v>49</v>
      </c>
      <c r="AA520" s="49">
        <f>_xlfn.IFNA(VLOOKUP(F520,Preisliste!C$1:O$2687,13,FALSE),"fehlt in Preisliste")</f>
        <v>1570.8</v>
      </c>
      <c r="AB520" s="50">
        <f t="shared" si="58"/>
        <v>32.057142857142857</v>
      </c>
      <c r="AD520" s="51">
        <f t="shared" si="62"/>
        <v>156190</v>
      </c>
      <c r="AE520" s="51">
        <f t="shared" si="59"/>
        <v>4806.8999999999978</v>
      </c>
      <c r="AF520" s="52">
        <f t="shared" si="63"/>
        <v>1061096.2</v>
      </c>
      <c r="AG520" s="53">
        <f t="shared" si="60"/>
        <v>28841.399999999987</v>
      </c>
      <c r="AH520" s="53">
        <f t="shared" si="61"/>
        <v>1089937.5999999999</v>
      </c>
    </row>
    <row r="521" spans="1:34" x14ac:dyDescent="0.25">
      <c r="A521" t="s">
        <v>7956</v>
      </c>
      <c r="B521" t="s">
        <v>6564</v>
      </c>
      <c r="C521" t="s">
        <v>6562</v>
      </c>
      <c r="D521" t="s">
        <v>6567</v>
      </c>
      <c r="E521" t="s">
        <v>7957</v>
      </c>
      <c r="F521" t="s">
        <v>3128</v>
      </c>
      <c r="G521" t="s">
        <v>7958</v>
      </c>
      <c r="H521">
        <v>35</v>
      </c>
      <c r="I521">
        <v>24</v>
      </c>
      <c r="J521">
        <v>11</v>
      </c>
      <c r="K521">
        <v>0</v>
      </c>
      <c r="L521">
        <v>0</v>
      </c>
      <c r="M521">
        <v>2</v>
      </c>
      <c r="N521">
        <v>0</v>
      </c>
      <c r="O521">
        <v>0</v>
      </c>
      <c r="P521">
        <v>5</v>
      </c>
      <c r="Q521">
        <v>0</v>
      </c>
      <c r="R521">
        <v>0</v>
      </c>
      <c r="S521">
        <v>6</v>
      </c>
      <c r="T521">
        <v>5</v>
      </c>
      <c r="U521">
        <v>3</v>
      </c>
      <c r="V521">
        <v>0</v>
      </c>
      <c r="W521" s="44">
        <f t="shared" ref="W521:W584" si="64">MAX(I521,J521)</f>
        <v>24</v>
      </c>
      <c r="X521" s="44">
        <f>IFERROR(VLOOKUP(A521,JR1GOA!A:I,9,FALSE),0)</f>
        <v>0</v>
      </c>
      <c r="Y521" s="44">
        <f>IFERROR(VLOOKUP(A521,JR1GOA!A:J,10,FALSE),0)</f>
        <v>0</v>
      </c>
      <c r="Z521" s="46">
        <f t="shared" ref="Z521:Z584" si="65">W521-MAX(X521,Y521)</f>
        <v>24</v>
      </c>
      <c r="AA521" s="49">
        <f>_xlfn.IFNA(VLOOKUP(F521,Preisliste!C$1:O$2687,13,FALSE),"fehlt in Preisliste")</f>
        <v>771.6</v>
      </c>
      <c r="AB521" s="50">
        <f t="shared" ref="AB521:AB584" si="66">IFERROR(AA521/Z521,AA521)</f>
        <v>32.15</v>
      </c>
      <c r="AD521" s="51">
        <f t="shared" si="62"/>
        <v>156214</v>
      </c>
      <c r="AE521" s="51">
        <f t="shared" ref="AE521:AE584" si="67">AG$3-AD521*AD$3</f>
        <v>4803.2999999999993</v>
      </c>
      <c r="AF521" s="52">
        <f t="shared" si="63"/>
        <v>1061867.8</v>
      </c>
      <c r="AG521" s="53">
        <f t="shared" ref="AG521:AG584" si="68">AE521*AD$4</f>
        <v>28819.799999999996</v>
      </c>
      <c r="AH521" s="53">
        <f t="shared" ref="AH521:AH584" si="69">AG521+AF521</f>
        <v>1090687.6000000001</v>
      </c>
    </row>
    <row r="522" spans="1:34" x14ac:dyDescent="0.25">
      <c r="A522" t="s">
        <v>3944</v>
      </c>
      <c r="B522" t="s">
        <v>6564</v>
      </c>
      <c r="C522" t="s">
        <v>6562</v>
      </c>
      <c r="D522" t="s">
        <v>6567</v>
      </c>
      <c r="E522" t="s">
        <v>9111</v>
      </c>
      <c r="F522" t="s">
        <v>3943</v>
      </c>
      <c r="G522" t="s">
        <v>9112</v>
      </c>
      <c r="H522">
        <v>15</v>
      </c>
      <c r="I522">
        <v>10</v>
      </c>
      <c r="J522">
        <v>5</v>
      </c>
      <c r="K522">
        <v>0</v>
      </c>
      <c r="L522">
        <v>0</v>
      </c>
      <c r="M522">
        <v>0</v>
      </c>
      <c r="N522">
        <v>1</v>
      </c>
      <c r="O522">
        <v>9</v>
      </c>
      <c r="P522">
        <v>0</v>
      </c>
      <c r="Q522">
        <v>0</v>
      </c>
      <c r="R522">
        <v>0</v>
      </c>
      <c r="S522">
        <v>2</v>
      </c>
      <c r="T522">
        <v>0</v>
      </c>
      <c r="U522">
        <v>0</v>
      </c>
      <c r="V522">
        <v>0</v>
      </c>
      <c r="W522" s="44">
        <f t="shared" si="64"/>
        <v>10</v>
      </c>
      <c r="X522" s="44">
        <f>IFERROR(VLOOKUP(A522,JR1GOA!A:I,9,FALSE),0)</f>
        <v>0</v>
      </c>
      <c r="Y522" s="44">
        <f>IFERROR(VLOOKUP(A522,JR1GOA!A:J,10,FALSE),0)</f>
        <v>0</v>
      </c>
      <c r="Z522" s="46">
        <f t="shared" si="65"/>
        <v>10</v>
      </c>
      <c r="AA522" s="49">
        <f>_xlfn.IFNA(VLOOKUP(F522,Preisliste!C$1:O$2687,13,FALSE),"fehlt in Preisliste")</f>
        <v>321.59999999999997</v>
      </c>
      <c r="AB522" s="50">
        <f t="shared" si="66"/>
        <v>32.159999999999997</v>
      </c>
      <c r="AD522" s="51">
        <f t="shared" ref="AD522:AD585" si="70">AD521+Z522</f>
        <v>156224</v>
      </c>
      <c r="AE522" s="51">
        <f t="shared" si="67"/>
        <v>4801.7999999999993</v>
      </c>
      <c r="AF522" s="52">
        <f t="shared" ref="AF522:AF585" si="71">AF521+AA522</f>
        <v>1062189.4000000001</v>
      </c>
      <c r="AG522" s="53">
        <f t="shared" si="68"/>
        <v>28810.799999999996</v>
      </c>
      <c r="AH522" s="53">
        <f t="shared" si="69"/>
        <v>1091000.2000000002</v>
      </c>
    </row>
    <row r="523" spans="1:34" x14ac:dyDescent="0.25">
      <c r="A523" t="s">
        <v>6143</v>
      </c>
      <c r="B523" t="s">
        <v>6564</v>
      </c>
      <c r="C523" t="s">
        <v>6562</v>
      </c>
      <c r="D523" t="s">
        <v>6567</v>
      </c>
      <c r="E523" t="s">
        <v>7982</v>
      </c>
      <c r="F523" t="s">
        <v>6142</v>
      </c>
      <c r="H523">
        <v>50</v>
      </c>
      <c r="I523">
        <v>30</v>
      </c>
      <c r="J523">
        <v>20</v>
      </c>
      <c r="K523">
        <v>12</v>
      </c>
      <c r="L523">
        <v>1</v>
      </c>
      <c r="M523">
        <v>0</v>
      </c>
      <c r="N523">
        <v>1</v>
      </c>
      <c r="O523">
        <v>0</v>
      </c>
      <c r="P523">
        <v>0</v>
      </c>
      <c r="Q523">
        <v>1</v>
      </c>
      <c r="R523">
        <v>1</v>
      </c>
      <c r="S523">
        <v>25</v>
      </c>
      <c r="T523">
        <v>0</v>
      </c>
      <c r="U523">
        <v>1</v>
      </c>
      <c r="V523">
        <v>0</v>
      </c>
      <c r="W523" s="44">
        <f t="shared" si="64"/>
        <v>30</v>
      </c>
      <c r="X523" s="44">
        <f>IFERROR(VLOOKUP(A523,JR1GOA!A:I,9,FALSE),0)</f>
        <v>0</v>
      </c>
      <c r="Y523" s="44">
        <f>IFERROR(VLOOKUP(A523,JR1GOA!A:J,10,FALSE),0)</f>
        <v>0</v>
      </c>
      <c r="Z523" s="46">
        <f t="shared" si="65"/>
        <v>30</v>
      </c>
      <c r="AA523" s="49">
        <f>_xlfn.IFNA(VLOOKUP(F523,Preisliste!C$1:O$2687,13,FALSE),"fehlt in Preisliste")</f>
        <v>965</v>
      </c>
      <c r="AB523" s="50">
        <f t="shared" si="66"/>
        <v>32.166666666666664</v>
      </c>
      <c r="AD523" s="51">
        <f t="shared" si="70"/>
        <v>156254</v>
      </c>
      <c r="AE523" s="51">
        <f t="shared" si="67"/>
        <v>4797.2999999999993</v>
      </c>
      <c r="AF523" s="52">
        <f t="shared" si="71"/>
        <v>1063154.4000000001</v>
      </c>
      <c r="AG523" s="53">
        <f t="shared" si="68"/>
        <v>28783.799999999996</v>
      </c>
      <c r="AH523" s="53">
        <f t="shared" si="69"/>
        <v>1091938.2000000002</v>
      </c>
    </row>
    <row r="524" spans="1:34" x14ac:dyDescent="0.25">
      <c r="A524" t="s">
        <v>5452</v>
      </c>
      <c r="B524" t="s">
        <v>6564</v>
      </c>
      <c r="C524" t="s">
        <v>6562</v>
      </c>
      <c r="D524" t="s">
        <v>6567</v>
      </c>
      <c r="E524" t="s">
        <v>9169</v>
      </c>
      <c r="F524" t="s">
        <v>5451</v>
      </c>
      <c r="H524">
        <v>13</v>
      </c>
      <c r="I524">
        <v>11</v>
      </c>
      <c r="J524">
        <v>2</v>
      </c>
      <c r="K524">
        <v>0</v>
      </c>
      <c r="L524">
        <v>0</v>
      </c>
      <c r="M524">
        <v>0</v>
      </c>
      <c r="N524">
        <v>0</v>
      </c>
      <c r="O524">
        <v>0</v>
      </c>
      <c r="P524">
        <v>1</v>
      </c>
      <c r="Q524">
        <v>1</v>
      </c>
      <c r="R524">
        <v>0</v>
      </c>
      <c r="S524">
        <v>0</v>
      </c>
      <c r="T524">
        <v>0</v>
      </c>
      <c r="U524">
        <v>5</v>
      </c>
      <c r="V524">
        <v>0</v>
      </c>
      <c r="W524" s="44">
        <f t="shared" si="64"/>
        <v>11</v>
      </c>
      <c r="X524" s="44">
        <f>IFERROR(VLOOKUP(A524,JR1GOA!A:I,9,FALSE),0)</f>
        <v>0</v>
      </c>
      <c r="Y524" s="44">
        <f>IFERROR(VLOOKUP(A524,JR1GOA!A:J,10,FALSE),0)</f>
        <v>0</v>
      </c>
      <c r="Z524" s="46">
        <f t="shared" si="65"/>
        <v>11</v>
      </c>
      <c r="AA524" s="49">
        <f>_xlfn.IFNA(VLOOKUP(F524,Preisliste!C$1:O$2687,13,FALSE),"fehlt in Preisliste")</f>
        <v>354</v>
      </c>
      <c r="AB524" s="50">
        <f t="shared" si="66"/>
        <v>32.18181818181818</v>
      </c>
      <c r="AD524" s="51">
        <f t="shared" si="70"/>
        <v>156265</v>
      </c>
      <c r="AE524" s="51">
        <f t="shared" si="67"/>
        <v>4795.6499999999978</v>
      </c>
      <c r="AF524" s="52">
        <f t="shared" si="71"/>
        <v>1063508.4000000001</v>
      </c>
      <c r="AG524" s="53">
        <f t="shared" si="68"/>
        <v>28773.899999999987</v>
      </c>
      <c r="AH524" s="53">
        <f t="shared" si="69"/>
        <v>1092282.3</v>
      </c>
    </row>
    <row r="525" spans="1:34" x14ac:dyDescent="0.25">
      <c r="A525" t="s">
        <v>5185</v>
      </c>
      <c r="B525" t="s">
        <v>6564</v>
      </c>
      <c r="C525" t="s">
        <v>6562</v>
      </c>
      <c r="D525" t="s">
        <v>6567</v>
      </c>
      <c r="E525" t="s">
        <v>7391</v>
      </c>
      <c r="F525" t="s">
        <v>5184</v>
      </c>
      <c r="G525" t="s">
        <v>7392</v>
      </c>
      <c r="H525">
        <v>76</v>
      </c>
      <c r="I525">
        <v>58</v>
      </c>
      <c r="J525">
        <v>18</v>
      </c>
      <c r="K525">
        <v>6</v>
      </c>
      <c r="L525">
        <v>2</v>
      </c>
      <c r="M525">
        <v>6</v>
      </c>
      <c r="N525">
        <v>0</v>
      </c>
      <c r="O525">
        <v>3</v>
      </c>
      <c r="P525">
        <v>5</v>
      </c>
      <c r="Q525">
        <v>4</v>
      </c>
      <c r="R525">
        <v>8</v>
      </c>
      <c r="S525">
        <v>2</v>
      </c>
      <c r="T525">
        <v>22</v>
      </c>
      <c r="U525">
        <v>0</v>
      </c>
      <c r="V525">
        <v>1</v>
      </c>
      <c r="W525" s="44">
        <f t="shared" si="64"/>
        <v>58</v>
      </c>
      <c r="X525" s="44">
        <f>IFERROR(VLOOKUP(A525,JR1GOA!A:I,9,FALSE),0)</f>
        <v>0</v>
      </c>
      <c r="Y525" s="44">
        <f>IFERROR(VLOOKUP(A525,JR1GOA!A:J,10,FALSE),0)</f>
        <v>0</v>
      </c>
      <c r="Z525" s="46">
        <f t="shared" si="65"/>
        <v>58</v>
      </c>
      <c r="AA525" s="49">
        <f>_xlfn.IFNA(VLOOKUP(F525,Preisliste!C$1:O$2687,13,FALSE),"fehlt in Preisliste")</f>
        <v>1867</v>
      </c>
      <c r="AB525" s="50">
        <f t="shared" si="66"/>
        <v>32.189655172413794</v>
      </c>
      <c r="AD525" s="51">
        <f t="shared" si="70"/>
        <v>156323</v>
      </c>
      <c r="AE525" s="51">
        <f t="shared" si="67"/>
        <v>4786.9499999999971</v>
      </c>
      <c r="AF525" s="52">
        <f t="shared" si="71"/>
        <v>1065375.4000000001</v>
      </c>
      <c r="AG525" s="53">
        <f t="shared" si="68"/>
        <v>28721.699999999983</v>
      </c>
      <c r="AH525" s="53">
        <f t="shared" si="69"/>
        <v>1094097.1000000001</v>
      </c>
    </row>
    <row r="526" spans="1:34" x14ac:dyDescent="0.25">
      <c r="A526" t="s">
        <v>1949</v>
      </c>
      <c r="B526" t="s">
        <v>6564</v>
      </c>
      <c r="C526" t="s">
        <v>6562</v>
      </c>
      <c r="D526" t="s">
        <v>6567</v>
      </c>
      <c r="E526" t="s">
        <v>7807</v>
      </c>
      <c r="F526" t="s">
        <v>1948</v>
      </c>
      <c r="H526">
        <v>29</v>
      </c>
      <c r="I526">
        <v>0</v>
      </c>
      <c r="J526">
        <v>29</v>
      </c>
      <c r="K526">
        <v>3</v>
      </c>
      <c r="L526">
        <v>2</v>
      </c>
      <c r="M526">
        <v>7</v>
      </c>
      <c r="N526">
        <v>0</v>
      </c>
      <c r="O526">
        <v>0</v>
      </c>
      <c r="P526">
        <v>4</v>
      </c>
      <c r="Q526">
        <v>0</v>
      </c>
      <c r="R526">
        <v>0</v>
      </c>
      <c r="S526">
        <v>0</v>
      </c>
      <c r="T526">
        <v>0</v>
      </c>
      <c r="U526">
        <v>7</v>
      </c>
      <c r="V526">
        <v>0</v>
      </c>
      <c r="W526" s="44">
        <f t="shared" si="64"/>
        <v>29</v>
      </c>
      <c r="X526" s="44">
        <f>IFERROR(VLOOKUP(A526,JR1GOA!A:I,9,FALSE),0)</f>
        <v>0</v>
      </c>
      <c r="Y526" s="44">
        <f>IFERROR(VLOOKUP(A526,JR1GOA!A:J,10,FALSE),0)</f>
        <v>0</v>
      </c>
      <c r="Z526" s="46">
        <f t="shared" si="65"/>
        <v>29</v>
      </c>
      <c r="AA526" s="49">
        <f>_xlfn.IFNA(VLOOKUP(F526,Preisliste!C$1:O$2687,13,FALSE),"fehlt in Preisliste")</f>
        <v>944</v>
      </c>
      <c r="AB526" s="50">
        <f t="shared" si="66"/>
        <v>32.551724137931032</v>
      </c>
      <c r="AD526" s="51">
        <f t="shared" si="70"/>
        <v>156352</v>
      </c>
      <c r="AE526" s="51">
        <f t="shared" si="67"/>
        <v>4782.5999999999985</v>
      </c>
      <c r="AF526" s="52">
        <f t="shared" si="71"/>
        <v>1066319.4000000001</v>
      </c>
      <c r="AG526" s="53">
        <f t="shared" si="68"/>
        <v>28695.599999999991</v>
      </c>
      <c r="AH526" s="53">
        <f t="shared" si="69"/>
        <v>1095015.0000000002</v>
      </c>
    </row>
    <row r="527" spans="1:34" x14ac:dyDescent="0.25">
      <c r="A527" t="s">
        <v>2915</v>
      </c>
      <c r="B527" t="s">
        <v>6564</v>
      </c>
      <c r="C527" t="s">
        <v>6562</v>
      </c>
      <c r="D527" t="s">
        <v>6567</v>
      </c>
      <c r="E527" t="s">
        <v>7164</v>
      </c>
      <c r="F527" t="s">
        <v>2914</v>
      </c>
      <c r="H527">
        <v>130</v>
      </c>
      <c r="I527">
        <v>28</v>
      </c>
      <c r="J527">
        <v>101</v>
      </c>
      <c r="K527">
        <v>1</v>
      </c>
      <c r="L527">
        <v>25</v>
      </c>
      <c r="M527">
        <v>12</v>
      </c>
      <c r="N527">
        <v>4</v>
      </c>
      <c r="O527">
        <v>2</v>
      </c>
      <c r="P527">
        <v>24</v>
      </c>
      <c r="Q527">
        <v>1</v>
      </c>
      <c r="R527">
        <v>1</v>
      </c>
      <c r="S527">
        <v>8</v>
      </c>
      <c r="T527">
        <v>19</v>
      </c>
      <c r="U527">
        <v>19</v>
      </c>
      <c r="V527">
        <v>5</v>
      </c>
      <c r="W527" s="44">
        <f t="shared" si="64"/>
        <v>101</v>
      </c>
      <c r="X527" s="44">
        <f>IFERROR(VLOOKUP(A527,JR1GOA!A:I,9,FALSE),0)</f>
        <v>6</v>
      </c>
      <c r="Y527" s="44">
        <f>IFERROR(VLOOKUP(A527,JR1GOA!A:J,10,FALSE),0)</f>
        <v>1</v>
      </c>
      <c r="Z527" s="46">
        <f t="shared" si="65"/>
        <v>95</v>
      </c>
      <c r="AA527" s="49">
        <f>_xlfn.IFNA(VLOOKUP(F527,Preisliste!C$1:O$2687,13,FALSE),"fehlt in Preisliste")</f>
        <v>3107</v>
      </c>
      <c r="AB527" s="50">
        <f t="shared" si="66"/>
        <v>32.705263157894734</v>
      </c>
      <c r="AD527" s="51">
        <f t="shared" si="70"/>
        <v>156447</v>
      </c>
      <c r="AE527" s="51">
        <f t="shared" si="67"/>
        <v>4768.3499999999985</v>
      </c>
      <c r="AF527" s="52">
        <f t="shared" si="71"/>
        <v>1069426.4000000001</v>
      </c>
      <c r="AG527" s="53">
        <f t="shared" si="68"/>
        <v>28610.099999999991</v>
      </c>
      <c r="AH527" s="53">
        <f t="shared" si="69"/>
        <v>1098036.5000000002</v>
      </c>
    </row>
    <row r="528" spans="1:34" x14ac:dyDescent="0.25">
      <c r="A528" t="s">
        <v>1521</v>
      </c>
      <c r="B528" t="s">
        <v>6564</v>
      </c>
      <c r="C528" t="s">
        <v>6562</v>
      </c>
      <c r="D528" t="s">
        <v>6567</v>
      </c>
      <c r="E528" t="s">
        <v>6957</v>
      </c>
      <c r="F528" t="s">
        <v>1520</v>
      </c>
      <c r="H528">
        <v>316</v>
      </c>
      <c r="I528">
        <v>177</v>
      </c>
      <c r="J528">
        <v>139</v>
      </c>
      <c r="K528">
        <v>17</v>
      </c>
      <c r="L528">
        <v>9</v>
      </c>
      <c r="M528">
        <v>25</v>
      </c>
      <c r="N528">
        <v>6</v>
      </c>
      <c r="O528">
        <v>17</v>
      </c>
      <c r="P528">
        <v>23</v>
      </c>
      <c r="Q528">
        <v>16</v>
      </c>
      <c r="R528">
        <v>38</v>
      </c>
      <c r="S528">
        <v>25</v>
      </c>
      <c r="T528">
        <v>54</v>
      </c>
      <c r="U528">
        <v>6</v>
      </c>
      <c r="V528">
        <v>7</v>
      </c>
      <c r="W528" s="44">
        <f t="shared" si="64"/>
        <v>177</v>
      </c>
      <c r="X528" s="44">
        <f>IFERROR(VLOOKUP(A528,JR1GOA!A:I,9,FALSE),0)</f>
        <v>21</v>
      </c>
      <c r="Y528" s="44">
        <f>IFERROR(VLOOKUP(A528,JR1GOA!A:J,10,FALSE),0)</f>
        <v>14</v>
      </c>
      <c r="Z528" s="46">
        <f t="shared" si="65"/>
        <v>156</v>
      </c>
      <c r="AA528" s="49">
        <f>_xlfn.IFNA(VLOOKUP(F528,Preisliste!C$1:O$2687,13,FALSE),"fehlt in Preisliste")</f>
        <v>5119</v>
      </c>
      <c r="AB528" s="50">
        <f t="shared" si="66"/>
        <v>32.814102564102562</v>
      </c>
      <c r="AD528" s="51">
        <f t="shared" si="70"/>
        <v>156603</v>
      </c>
      <c r="AE528" s="51">
        <f t="shared" si="67"/>
        <v>4744.9499999999971</v>
      </c>
      <c r="AF528" s="52">
        <f t="shared" si="71"/>
        <v>1074545.4000000001</v>
      </c>
      <c r="AG528" s="53">
        <f t="shared" si="68"/>
        <v>28469.699999999983</v>
      </c>
      <c r="AH528" s="53">
        <f t="shared" si="69"/>
        <v>1103015.1000000001</v>
      </c>
    </row>
    <row r="529" spans="1:34" x14ac:dyDescent="0.25">
      <c r="A529" t="s">
        <v>712</v>
      </c>
      <c r="B529" t="s">
        <v>6564</v>
      </c>
      <c r="C529" t="s">
        <v>6562</v>
      </c>
      <c r="D529" t="s">
        <v>6567</v>
      </c>
      <c r="E529" t="s">
        <v>7261</v>
      </c>
      <c r="F529" t="s">
        <v>711</v>
      </c>
      <c r="H529">
        <v>80</v>
      </c>
      <c r="I529">
        <v>42</v>
      </c>
      <c r="J529">
        <v>37</v>
      </c>
      <c r="K529">
        <v>5</v>
      </c>
      <c r="L529">
        <v>8</v>
      </c>
      <c r="M529">
        <v>0</v>
      </c>
      <c r="N529">
        <v>1</v>
      </c>
      <c r="O529">
        <v>27</v>
      </c>
      <c r="P529">
        <v>5</v>
      </c>
      <c r="Q529">
        <v>8</v>
      </c>
      <c r="R529">
        <v>0</v>
      </c>
      <c r="S529">
        <v>3</v>
      </c>
      <c r="T529">
        <v>10</v>
      </c>
      <c r="U529">
        <v>2</v>
      </c>
      <c r="V529">
        <v>7</v>
      </c>
      <c r="W529" s="44">
        <f t="shared" si="64"/>
        <v>42</v>
      </c>
      <c r="X529" s="44">
        <f>IFERROR(VLOOKUP(A529,JR1GOA!A:I,9,FALSE),0)</f>
        <v>14</v>
      </c>
      <c r="Y529" s="44">
        <f>IFERROR(VLOOKUP(A529,JR1GOA!A:J,10,FALSE),0)</f>
        <v>4</v>
      </c>
      <c r="Z529" s="46">
        <f t="shared" si="65"/>
        <v>28</v>
      </c>
      <c r="AA529" s="49">
        <f>_xlfn.IFNA(VLOOKUP(F529,Preisliste!C$1:O$2687,13,FALSE),"fehlt in Preisliste")</f>
        <v>922</v>
      </c>
      <c r="AB529" s="50">
        <f t="shared" si="66"/>
        <v>32.928571428571431</v>
      </c>
      <c r="AD529" s="51">
        <f t="shared" si="70"/>
        <v>156631</v>
      </c>
      <c r="AE529" s="51">
        <f t="shared" si="67"/>
        <v>4740.75</v>
      </c>
      <c r="AF529" s="52">
        <f t="shared" si="71"/>
        <v>1075467.4000000001</v>
      </c>
      <c r="AG529" s="53">
        <f t="shared" si="68"/>
        <v>28444.5</v>
      </c>
      <c r="AH529" s="53">
        <f t="shared" si="69"/>
        <v>1103911.9000000001</v>
      </c>
    </row>
    <row r="530" spans="1:34" x14ac:dyDescent="0.25">
      <c r="A530" t="s">
        <v>3727</v>
      </c>
      <c r="B530" t="s">
        <v>6564</v>
      </c>
      <c r="C530" t="s">
        <v>6562</v>
      </c>
      <c r="D530" t="s">
        <v>6567</v>
      </c>
      <c r="E530" t="s">
        <v>8612</v>
      </c>
      <c r="F530" t="s">
        <v>3726</v>
      </c>
      <c r="G530" t="s">
        <v>8613</v>
      </c>
      <c r="H530">
        <v>23</v>
      </c>
      <c r="I530">
        <v>15</v>
      </c>
      <c r="J530">
        <v>6</v>
      </c>
      <c r="K530">
        <v>0</v>
      </c>
      <c r="L530">
        <v>4</v>
      </c>
      <c r="M530">
        <v>0</v>
      </c>
      <c r="N530">
        <v>3</v>
      </c>
      <c r="O530">
        <v>1</v>
      </c>
      <c r="P530">
        <v>7</v>
      </c>
      <c r="Q530">
        <v>0</v>
      </c>
      <c r="R530">
        <v>0</v>
      </c>
      <c r="S530">
        <v>7</v>
      </c>
      <c r="T530">
        <v>0</v>
      </c>
      <c r="U530">
        <v>2</v>
      </c>
      <c r="V530">
        <v>0</v>
      </c>
      <c r="W530" s="44">
        <f t="shared" si="64"/>
        <v>15</v>
      </c>
      <c r="X530" s="44">
        <f>IFERROR(VLOOKUP(A530,JR1GOA!A:I,9,FALSE),0)</f>
        <v>6</v>
      </c>
      <c r="Y530" s="44">
        <f>IFERROR(VLOOKUP(A530,JR1GOA!A:J,10,FALSE),0)</f>
        <v>4</v>
      </c>
      <c r="Z530" s="46">
        <f t="shared" si="65"/>
        <v>9</v>
      </c>
      <c r="AA530" s="49">
        <f>_xlfn.IFNA(VLOOKUP(F530,Preisliste!C$1:O$2687,13,FALSE),"fehlt in Preisliste")</f>
        <v>296.39999999999998</v>
      </c>
      <c r="AB530" s="50">
        <f t="shared" si="66"/>
        <v>32.93333333333333</v>
      </c>
      <c r="AD530" s="51">
        <f t="shared" si="70"/>
        <v>156640</v>
      </c>
      <c r="AE530" s="51">
        <f t="shared" si="67"/>
        <v>4739.3999999999978</v>
      </c>
      <c r="AF530" s="52">
        <f t="shared" si="71"/>
        <v>1075763.8</v>
      </c>
      <c r="AG530" s="53">
        <f t="shared" si="68"/>
        <v>28436.399999999987</v>
      </c>
      <c r="AH530" s="53">
        <f t="shared" si="69"/>
        <v>1104200.2</v>
      </c>
    </row>
    <row r="531" spans="1:34" x14ac:dyDescent="0.25">
      <c r="A531" t="s">
        <v>3271</v>
      </c>
      <c r="B531" t="s">
        <v>6564</v>
      </c>
      <c r="C531" t="s">
        <v>6562</v>
      </c>
      <c r="D531" t="s">
        <v>6567</v>
      </c>
      <c r="E531" t="s">
        <v>7926</v>
      </c>
      <c r="F531" t="s">
        <v>3270</v>
      </c>
      <c r="G531" t="s">
        <v>7927</v>
      </c>
      <c r="H531">
        <v>27</v>
      </c>
      <c r="I531">
        <v>3</v>
      </c>
      <c r="J531">
        <v>22</v>
      </c>
      <c r="K531">
        <v>7</v>
      </c>
      <c r="L531">
        <v>0</v>
      </c>
      <c r="M531">
        <v>6</v>
      </c>
      <c r="N531">
        <v>4</v>
      </c>
      <c r="O531">
        <v>2</v>
      </c>
      <c r="P531">
        <v>0</v>
      </c>
      <c r="Q531">
        <v>0</v>
      </c>
      <c r="R531">
        <v>5</v>
      </c>
      <c r="S531">
        <v>0</v>
      </c>
      <c r="T531">
        <v>0</v>
      </c>
      <c r="U531">
        <v>0</v>
      </c>
      <c r="V531">
        <v>0</v>
      </c>
      <c r="W531" s="44">
        <f t="shared" si="64"/>
        <v>22</v>
      </c>
      <c r="X531" s="44">
        <f>IFERROR(VLOOKUP(A531,JR1GOA!A:I,9,FALSE),0)</f>
        <v>0</v>
      </c>
      <c r="Y531" s="44">
        <f>IFERROR(VLOOKUP(A531,JR1GOA!A:J,10,FALSE),0)</f>
        <v>0</v>
      </c>
      <c r="Z531" s="46">
        <f t="shared" si="65"/>
        <v>22</v>
      </c>
      <c r="AA531" s="49">
        <f>_xlfn.IFNA(VLOOKUP(F531,Preisliste!C$1:O$2687,13,FALSE),"fehlt in Preisliste")</f>
        <v>729.6</v>
      </c>
      <c r="AB531" s="50">
        <f t="shared" si="66"/>
        <v>33.163636363636364</v>
      </c>
      <c r="AD531" s="51">
        <f t="shared" si="70"/>
        <v>156662</v>
      </c>
      <c r="AE531" s="51">
        <f t="shared" si="67"/>
        <v>4736.0999999999985</v>
      </c>
      <c r="AF531" s="52">
        <f t="shared" si="71"/>
        <v>1076493.4000000001</v>
      </c>
      <c r="AG531" s="53">
        <f t="shared" si="68"/>
        <v>28416.599999999991</v>
      </c>
      <c r="AH531" s="53">
        <f t="shared" si="69"/>
        <v>1104910.0000000002</v>
      </c>
    </row>
    <row r="532" spans="1:34" x14ac:dyDescent="0.25">
      <c r="A532" t="s">
        <v>7824</v>
      </c>
      <c r="B532" t="s">
        <v>6564</v>
      </c>
      <c r="C532" t="s">
        <v>6562</v>
      </c>
      <c r="D532" t="s">
        <v>6567</v>
      </c>
      <c r="E532" t="s">
        <v>7825</v>
      </c>
      <c r="F532" t="s">
        <v>4697</v>
      </c>
      <c r="G532" t="s">
        <v>7826</v>
      </c>
      <c r="H532">
        <v>39</v>
      </c>
      <c r="I532">
        <v>22</v>
      </c>
      <c r="J532">
        <v>16</v>
      </c>
      <c r="K532">
        <v>3</v>
      </c>
      <c r="L532">
        <v>3</v>
      </c>
      <c r="M532">
        <v>10</v>
      </c>
      <c r="N532">
        <v>1</v>
      </c>
      <c r="O532">
        <v>6</v>
      </c>
      <c r="P532">
        <v>0</v>
      </c>
      <c r="Q532">
        <v>0</v>
      </c>
      <c r="R532">
        <v>2</v>
      </c>
      <c r="S532">
        <v>1</v>
      </c>
      <c r="T532">
        <v>2</v>
      </c>
      <c r="U532">
        <v>1</v>
      </c>
      <c r="V532">
        <v>1</v>
      </c>
      <c r="W532" s="44">
        <f t="shared" si="64"/>
        <v>22</v>
      </c>
      <c r="X532" s="44">
        <f>IFERROR(VLOOKUP(A532,JR1GOA!A:I,9,FALSE),0)</f>
        <v>0</v>
      </c>
      <c r="Y532" s="44">
        <f>IFERROR(VLOOKUP(A532,JR1GOA!A:J,10,FALSE),0)</f>
        <v>0</v>
      </c>
      <c r="Z532" s="46">
        <f t="shared" si="65"/>
        <v>22</v>
      </c>
      <c r="AA532" s="49">
        <f>_xlfn.IFNA(VLOOKUP(F532,Preisliste!C$1:O$2687,13,FALSE),"fehlt in Preisliste")</f>
        <v>731</v>
      </c>
      <c r="AB532" s="50">
        <f t="shared" si="66"/>
        <v>33.227272727272727</v>
      </c>
      <c r="AD532" s="51">
        <f t="shared" si="70"/>
        <v>156684</v>
      </c>
      <c r="AE532" s="51">
        <f t="shared" si="67"/>
        <v>4732.7999999999993</v>
      </c>
      <c r="AF532" s="52">
        <f t="shared" si="71"/>
        <v>1077224.4000000001</v>
      </c>
      <c r="AG532" s="53">
        <f t="shared" si="68"/>
        <v>28396.799999999996</v>
      </c>
      <c r="AH532" s="53">
        <f t="shared" si="69"/>
        <v>1105621.2000000002</v>
      </c>
    </row>
    <row r="533" spans="1:34" x14ac:dyDescent="0.25">
      <c r="A533" t="s">
        <v>3914</v>
      </c>
      <c r="B533" t="s">
        <v>6564</v>
      </c>
      <c r="C533" t="s">
        <v>6562</v>
      </c>
      <c r="D533" t="s">
        <v>6567</v>
      </c>
      <c r="E533" t="s">
        <v>7144</v>
      </c>
      <c r="F533" t="s">
        <v>3913</v>
      </c>
      <c r="H533">
        <v>73</v>
      </c>
      <c r="I533">
        <v>2</v>
      </c>
      <c r="J533">
        <v>70</v>
      </c>
      <c r="K533">
        <v>6</v>
      </c>
      <c r="L533">
        <v>4</v>
      </c>
      <c r="M533">
        <v>12</v>
      </c>
      <c r="N533">
        <v>16</v>
      </c>
      <c r="O533">
        <v>4</v>
      </c>
      <c r="P533">
        <v>5</v>
      </c>
      <c r="Q533">
        <v>3</v>
      </c>
      <c r="R533">
        <v>7</v>
      </c>
      <c r="S533">
        <v>1</v>
      </c>
      <c r="T533">
        <v>1</v>
      </c>
      <c r="U533">
        <v>4</v>
      </c>
      <c r="V533">
        <v>0</v>
      </c>
      <c r="W533" s="44">
        <f t="shared" si="64"/>
        <v>70</v>
      </c>
      <c r="X533" s="44">
        <f>IFERROR(VLOOKUP(A533,JR1GOA!A:I,9,FALSE),0)</f>
        <v>3</v>
      </c>
      <c r="Y533" s="44">
        <f>IFERROR(VLOOKUP(A533,JR1GOA!A:J,10,FALSE),0)</f>
        <v>0</v>
      </c>
      <c r="Z533" s="46">
        <f t="shared" si="65"/>
        <v>67</v>
      </c>
      <c r="AA533" s="49">
        <f>_xlfn.IFNA(VLOOKUP(F533,Preisliste!C$1:O$2687,13,FALSE),"fehlt in Preisliste")</f>
        <v>2227</v>
      </c>
      <c r="AB533" s="50">
        <f t="shared" si="66"/>
        <v>33.238805970149251</v>
      </c>
      <c r="AD533" s="51">
        <f t="shared" si="70"/>
        <v>156751</v>
      </c>
      <c r="AE533" s="51">
        <f t="shared" si="67"/>
        <v>4722.75</v>
      </c>
      <c r="AF533" s="52">
        <f t="shared" si="71"/>
        <v>1079451.4000000001</v>
      </c>
      <c r="AG533" s="53">
        <f t="shared" si="68"/>
        <v>28336.5</v>
      </c>
      <c r="AH533" s="53">
        <f t="shared" si="69"/>
        <v>1107787.9000000001</v>
      </c>
    </row>
    <row r="534" spans="1:34" x14ac:dyDescent="0.25">
      <c r="A534" t="s">
        <v>3979</v>
      </c>
      <c r="B534" t="s">
        <v>6564</v>
      </c>
      <c r="C534" t="s">
        <v>6562</v>
      </c>
      <c r="D534" t="s">
        <v>6567</v>
      </c>
      <c r="E534" t="s">
        <v>7811</v>
      </c>
      <c r="F534" t="s">
        <v>3978</v>
      </c>
      <c r="H534">
        <v>38</v>
      </c>
      <c r="I534">
        <v>36</v>
      </c>
      <c r="J534">
        <v>2</v>
      </c>
      <c r="K534">
        <v>0</v>
      </c>
      <c r="L534">
        <v>0</v>
      </c>
      <c r="M534">
        <v>1</v>
      </c>
      <c r="N534">
        <v>0</v>
      </c>
      <c r="O534">
        <v>0</v>
      </c>
      <c r="P534">
        <v>0</v>
      </c>
      <c r="Q534">
        <v>0</v>
      </c>
      <c r="R534">
        <v>0</v>
      </c>
      <c r="S534">
        <v>54</v>
      </c>
      <c r="T534">
        <v>0</v>
      </c>
      <c r="U534">
        <v>4</v>
      </c>
      <c r="V534">
        <v>0</v>
      </c>
      <c r="W534" s="44">
        <f t="shared" si="64"/>
        <v>36</v>
      </c>
      <c r="X534" s="44">
        <f>IFERROR(VLOOKUP(A534,JR1GOA!A:I,9,FALSE),0)</f>
        <v>0</v>
      </c>
      <c r="Y534" s="44">
        <f>IFERROR(VLOOKUP(A534,JR1GOA!A:J,10,FALSE),0)</f>
        <v>0</v>
      </c>
      <c r="Z534" s="46">
        <f t="shared" si="65"/>
        <v>36</v>
      </c>
      <c r="AA534" s="49">
        <f>_xlfn.IFNA(VLOOKUP(F534,Preisliste!C$1:O$2687,13,FALSE),"fehlt in Preisliste")</f>
        <v>1197</v>
      </c>
      <c r="AB534" s="50">
        <f t="shared" si="66"/>
        <v>33.25</v>
      </c>
      <c r="AD534" s="51">
        <f t="shared" si="70"/>
        <v>156787</v>
      </c>
      <c r="AE534" s="51">
        <f t="shared" si="67"/>
        <v>4717.3499999999985</v>
      </c>
      <c r="AF534" s="52">
        <f t="shared" si="71"/>
        <v>1080648.4000000001</v>
      </c>
      <c r="AG534" s="53">
        <f t="shared" si="68"/>
        <v>28304.099999999991</v>
      </c>
      <c r="AH534" s="53">
        <f t="shared" si="69"/>
        <v>1108952.5000000002</v>
      </c>
    </row>
    <row r="535" spans="1:34" x14ac:dyDescent="0.25">
      <c r="A535" t="s">
        <v>3593</v>
      </c>
      <c r="B535" t="s">
        <v>6564</v>
      </c>
      <c r="C535" t="s">
        <v>6562</v>
      </c>
      <c r="D535" t="s">
        <v>6567</v>
      </c>
      <c r="E535" t="s">
        <v>7193</v>
      </c>
      <c r="F535" t="s">
        <v>3592</v>
      </c>
      <c r="G535" t="s">
        <v>7194</v>
      </c>
      <c r="H535">
        <v>108</v>
      </c>
      <c r="I535">
        <v>65</v>
      </c>
      <c r="J535">
        <v>42</v>
      </c>
      <c r="K535">
        <v>12</v>
      </c>
      <c r="L535">
        <v>2</v>
      </c>
      <c r="M535">
        <v>3</v>
      </c>
      <c r="N535">
        <v>26</v>
      </c>
      <c r="O535">
        <v>6</v>
      </c>
      <c r="P535">
        <v>1</v>
      </c>
      <c r="Q535">
        <v>15</v>
      </c>
      <c r="R535">
        <v>4</v>
      </c>
      <c r="S535">
        <v>1</v>
      </c>
      <c r="T535">
        <v>4</v>
      </c>
      <c r="U535">
        <v>9</v>
      </c>
      <c r="V535">
        <v>0</v>
      </c>
      <c r="W535" s="44">
        <f t="shared" si="64"/>
        <v>65</v>
      </c>
      <c r="X535" s="44">
        <f>IFERROR(VLOOKUP(A535,JR1GOA!A:I,9,FALSE),0)</f>
        <v>11</v>
      </c>
      <c r="Y535" s="44">
        <f>IFERROR(VLOOKUP(A535,JR1GOA!A:J,10,FALSE),0)</f>
        <v>9</v>
      </c>
      <c r="Z535" s="46">
        <f t="shared" si="65"/>
        <v>54</v>
      </c>
      <c r="AA535" s="49">
        <f>_xlfn.IFNA(VLOOKUP(F535,Preisliste!C$1:O$2687,13,FALSE),"fehlt in Preisliste")</f>
        <v>1797</v>
      </c>
      <c r="AB535" s="50">
        <f t="shared" si="66"/>
        <v>33.277777777777779</v>
      </c>
      <c r="AD535" s="51">
        <f t="shared" si="70"/>
        <v>156841</v>
      </c>
      <c r="AE535" s="51">
        <f t="shared" si="67"/>
        <v>4709.25</v>
      </c>
      <c r="AF535" s="52">
        <f t="shared" si="71"/>
        <v>1082445.4000000001</v>
      </c>
      <c r="AG535" s="53">
        <f t="shared" si="68"/>
        <v>28255.5</v>
      </c>
      <c r="AH535" s="53">
        <f t="shared" si="69"/>
        <v>1110700.9000000001</v>
      </c>
    </row>
    <row r="536" spans="1:34" x14ac:dyDescent="0.25">
      <c r="A536" t="s">
        <v>1372</v>
      </c>
      <c r="B536" t="s">
        <v>6564</v>
      </c>
      <c r="C536" t="s">
        <v>6562</v>
      </c>
      <c r="D536" t="s">
        <v>6567</v>
      </c>
      <c r="E536" t="s">
        <v>9140</v>
      </c>
      <c r="F536" t="s">
        <v>1371</v>
      </c>
      <c r="H536">
        <v>19</v>
      </c>
      <c r="I536">
        <v>10</v>
      </c>
      <c r="J536">
        <v>9</v>
      </c>
      <c r="K536">
        <v>1</v>
      </c>
      <c r="L536">
        <v>0</v>
      </c>
      <c r="M536">
        <v>4</v>
      </c>
      <c r="N536">
        <v>1</v>
      </c>
      <c r="O536">
        <v>3</v>
      </c>
      <c r="P536">
        <v>0</v>
      </c>
      <c r="Q536">
        <v>0</v>
      </c>
      <c r="R536">
        <v>0</v>
      </c>
      <c r="S536">
        <v>0</v>
      </c>
      <c r="T536">
        <v>0</v>
      </c>
      <c r="U536">
        <v>0</v>
      </c>
      <c r="V536">
        <v>0</v>
      </c>
      <c r="W536" s="44">
        <f t="shared" si="64"/>
        <v>10</v>
      </c>
      <c r="X536" s="44">
        <f>IFERROR(VLOOKUP(A536,JR1GOA!A:I,9,FALSE),0)</f>
        <v>0</v>
      </c>
      <c r="Y536" s="44">
        <f>IFERROR(VLOOKUP(A536,JR1GOA!A:J,10,FALSE),0)</f>
        <v>0</v>
      </c>
      <c r="Z536" s="46">
        <f t="shared" si="65"/>
        <v>10</v>
      </c>
      <c r="AA536" s="49">
        <f>_xlfn.IFNA(VLOOKUP(F536,Preisliste!C$1:O$2687,13,FALSE),"fehlt in Preisliste")</f>
        <v>333</v>
      </c>
      <c r="AB536" s="50">
        <f t="shared" si="66"/>
        <v>33.299999999999997</v>
      </c>
      <c r="AD536" s="51">
        <f t="shared" si="70"/>
        <v>156851</v>
      </c>
      <c r="AE536" s="51">
        <f t="shared" si="67"/>
        <v>4707.75</v>
      </c>
      <c r="AF536" s="52">
        <f t="shared" si="71"/>
        <v>1082778.4000000001</v>
      </c>
      <c r="AG536" s="53">
        <f t="shared" si="68"/>
        <v>28246.5</v>
      </c>
      <c r="AH536" s="53">
        <f t="shared" si="69"/>
        <v>1111024.9000000001</v>
      </c>
    </row>
    <row r="537" spans="1:34" x14ac:dyDescent="0.25">
      <c r="A537" t="s">
        <v>6522</v>
      </c>
      <c r="B537" t="s">
        <v>6564</v>
      </c>
      <c r="C537" t="s">
        <v>6562</v>
      </c>
      <c r="D537" t="s">
        <v>6567</v>
      </c>
      <c r="E537" t="s">
        <v>9141</v>
      </c>
      <c r="F537" t="s">
        <v>6521</v>
      </c>
      <c r="H537">
        <v>20</v>
      </c>
      <c r="I537">
        <v>9</v>
      </c>
      <c r="J537">
        <v>10</v>
      </c>
      <c r="K537">
        <v>0</v>
      </c>
      <c r="L537">
        <v>1</v>
      </c>
      <c r="M537">
        <v>1</v>
      </c>
      <c r="N537">
        <v>0</v>
      </c>
      <c r="O537">
        <v>0</v>
      </c>
      <c r="P537">
        <v>0</v>
      </c>
      <c r="Q537">
        <v>5</v>
      </c>
      <c r="R537">
        <v>8</v>
      </c>
      <c r="S537">
        <v>0</v>
      </c>
      <c r="T537">
        <v>1</v>
      </c>
      <c r="U537">
        <v>1</v>
      </c>
      <c r="V537">
        <v>0</v>
      </c>
      <c r="W537" s="44">
        <f t="shared" si="64"/>
        <v>10</v>
      </c>
      <c r="X537" s="44">
        <f>IFERROR(VLOOKUP(A537,JR1GOA!A:I,9,FALSE),0)</f>
        <v>0</v>
      </c>
      <c r="Y537" s="44">
        <f>IFERROR(VLOOKUP(A537,JR1GOA!A:J,10,FALSE),0)</f>
        <v>0</v>
      </c>
      <c r="Z537" s="46">
        <f t="shared" si="65"/>
        <v>10</v>
      </c>
      <c r="AA537" s="49">
        <f>_xlfn.IFNA(VLOOKUP(F537,Preisliste!C$1:O$2687,13,FALSE),"fehlt in Preisliste")</f>
        <v>333</v>
      </c>
      <c r="AB537" s="50">
        <f t="shared" si="66"/>
        <v>33.299999999999997</v>
      </c>
      <c r="AD537" s="51">
        <f t="shared" si="70"/>
        <v>156861</v>
      </c>
      <c r="AE537" s="51">
        <f t="shared" si="67"/>
        <v>4706.25</v>
      </c>
      <c r="AF537" s="52">
        <f t="shared" si="71"/>
        <v>1083111.4000000001</v>
      </c>
      <c r="AG537" s="53">
        <f t="shared" si="68"/>
        <v>28237.5</v>
      </c>
      <c r="AH537" s="53">
        <f t="shared" si="69"/>
        <v>1111348.9000000001</v>
      </c>
    </row>
    <row r="538" spans="1:34" x14ac:dyDescent="0.25">
      <c r="A538" t="s">
        <v>2456</v>
      </c>
      <c r="B538" t="s">
        <v>6564</v>
      </c>
      <c r="C538" t="s">
        <v>6562</v>
      </c>
      <c r="D538" t="s">
        <v>6567</v>
      </c>
      <c r="E538" t="s">
        <v>7433</v>
      </c>
      <c r="F538" t="s">
        <v>2455</v>
      </c>
      <c r="G538" t="s">
        <v>7434</v>
      </c>
      <c r="H538">
        <v>84</v>
      </c>
      <c r="I538">
        <v>58</v>
      </c>
      <c r="J538">
        <v>25</v>
      </c>
      <c r="K538">
        <v>1</v>
      </c>
      <c r="L538">
        <v>10</v>
      </c>
      <c r="M538">
        <v>0</v>
      </c>
      <c r="N538">
        <v>1</v>
      </c>
      <c r="O538">
        <v>25</v>
      </c>
      <c r="P538">
        <v>0</v>
      </c>
      <c r="Q538">
        <v>14</v>
      </c>
      <c r="R538">
        <v>3</v>
      </c>
      <c r="S538">
        <v>4</v>
      </c>
      <c r="T538">
        <v>0</v>
      </c>
      <c r="U538">
        <v>30</v>
      </c>
      <c r="V538">
        <v>1</v>
      </c>
      <c r="W538" s="44">
        <f t="shared" si="64"/>
        <v>58</v>
      </c>
      <c r="X538" s="44">
        <f>IFERROR(VLOOKUP(A538,JR1GOA!A:I,9,FALSE),0)</f>
        <v>6</v>
      </c>
      <c r="Y538" s="44">
        <f>IFERROR(VLOOKUP(A538,JR1GOA!A:J,10,FALSE),0)</f>
        <v>0</v>
      </c>
      <c r="Z538" s="46">
        <f t="shared" si="65"/>
        <v>52</v>
      </c>
      <c r="AA538" s="49">
        <f>_xlfn.IFNA(VLOOKUP(F538,Preisliste!C$1:O$2687,13,FALSE),"fehlt in Preisliste")</f>
        <v>1732</v>
      </c>
      <c r="AB538" s="50">
        <f t="shared" si="66"/>
        <v>33.307692307692307</v>
      </c>
      <c r="AD538" s="51">
        <f t="shared" si="70"/>
        <v>156913</v>
      </c>
      <c r="AE538" s="51">
        <f t="shared" si="67"/>
        <v>4698.4499999999971</v>
      </c>
      <c r="AF538" s="52">
        <f t="shared" si="71"/>
        <v>1084843.4000000001</v>
      </c>
      <c r="AG538" s="53">
        <f t="shared" si="68"/>
        <v>28190.699999999983</v>
      </c>
      <c r="AH538" s="53">
        <f t="shared" si="69"/>
        <v>1113034.1000000001</v>
      </c>
    </row>
    <row r="539" spans="1:34" x14ac:dyDescent="0.25">
      <c r="A539" t="s">
        <v>9011</v>
      </c>
      <c r="B539" t="s">
        <v>6564</v>
      </c>
      <c r="C539" t="s">
        <v>6562</v>
      </c>
      <c r="D539" t="s">
        <v>6567</v>
      </c>
      <c r="E539" t="s">
        <v>9012</v>
      </c>
      <c r="F539" t="s">
        <v>4427</v>
      </c>
      <c r="G539" t="s">
        <v>9013</v>
      </c>
      <c r="H539">
        <v>21</v>
      </c>
      <c r="I539">
        <v>16</v>
      </c>
      <c r="J539">
        <v>5</v>
      </c>
      <c r="K539">
        <v>4</v>
      </c>
      <c r="L539">
        <v>0</v>
      </c>
      <c r="M539">
        <v>4</v>
      </c>
      <c r="N539">
        <v>1</v>
      </c>
      <c r="O539">
        <v>4</v>
      </c>
      <c r="P539">
        <v>0</v>
      </c>
      <c r="Q539">
        <v>0</v>
      </c>
      <c r="R539">
        <v>0</v>
      </c>
      <c r="S539">
        <v>0</v>
      </c>
      <c r="T539">
        <v>0</v>
      </c>
      <c r="U539">
        <v>0</v>
      </c>
      <c r="V539">
        <v>1</v>
      </c>
      <c r="W539" s="44">
        <f t="shared" si="64"/>
        <v>16</v>
      </c>
      <c r="X539" s="44">
        <f>IFERROR(VLOOKUP(A539,JR1GOA!A:I,9,FALSE),0)</f>
        <v>0</v>
      </c>
      <c r="Y539" s="44">
        <f>IFERROR(VLOOKUP(A539,JR1GOA!A:J,10,FALSE),0)</f>
        <v>0</v>
      </c>
      <c r="Z539" s="46">
        <f t="shared" si="65"/>
        <v>16</v>
      </c>
      <c r="AA539" s="49">
        <f>_xlfn.IFNA(VLOOKUP(F539,Preisliste!C$1:O$2687,13,FALSE),"fehlt in Preisliste")</f>
        <v>534</v>
      </c>
      <c r="AB539" s="50">
        <f t="shared" si="66"/>
        <v>33.375</v>
      </c>
      <c r="AD539" s="51">
        <f t="shared" si="70"/>
        <v>156929</v>
      </c>
      <c r="AE539" s="51">
        <f t="shared" si="67"/>
        <v>4696.0499999999993</v>
      </c>
      <c r="AF539" s="52">
        <f t="shared" si="71"/>
        <v>1085377.4000000001</v>
      </c>
      <c r="AG539" s="53">
        <f t="shared" si="68"/>
        <v>28176.299999999996</v>
      </c>
      <c r="AH539" s="53">
        <f t="shared" si="69"/>
        <v>1113553.7000000002</v>
      </c>
    </row>
    <row r="540" spans="1:34" x14ac:dyDescent="0.25">
      <c r="A540" t="s">
        <v>6435</v>
      </c>
      <c r="B540" t="s">
        <v>6564</v>
      </c>
      <c r="C540" t="s">
        <v>6562</v>
      </c>
      <c r="D540" t="s">
        <v>6567</v>
      </c>
      <c r="E540" t="s">
        <v>7559</v>
      </c>
      <c r="F540" t="s">
        <v>6434</v>
      </c>
      <c r="G540" t="s">
        <v>7560</v>
      </c>
      <c r="H540">
        <v>36</v>
      </c>
      <c r="I540">
        <v>0</v>
      </c>
      <c r="J540">
        <v>36</v>
      </c>
      <c r="K540">
        <v>9</v>
      </c>
      <c r="L540">
        <v>2</v>
      </c>
      <c r="M540">
        <v>0</v>
      </c>
      <c r="N540">
        <v>0</v>
      </c>
      <c r="O540">
        <v>0</v>
      </c>
      <c r="P540">
        <v>0</v>
      </c>
      <c r="Q540">
        <v>0</v>
      </c>
      <c r="R540">
        <v>0</v>
      </c>
      <c r="S540">
        <v>2</v>
      </c>
      <c r="T540">
        <v>1</v>
      </c>
      <c r="U540">
        <v>1</v>
      </c>
      <c r="V540">
        <v>5</v>
      </c>
      <c r="W540" s="44">
        <f t="shared" si="64"/>
        <v>36</v>
      </c>
      <c r="X540" s="44">
        <f>IFERROR(VLOOKUP(A540,JR1GOA!A:I,9,FALSE),0)</f>
        <v>3</v>
      </c>
      <c r="Y540" s="44">
        <f>IFERROR(VLOOKUP(A540,JR1GOA!A:J,10,FALSE),0)</f>
        <v>3</v>
      </c>
      <c r="Z540" s="46">
        <f t="shared" si="65"/>
        <v>33</v>
      </c>
      <c r="AA540" s="49">
        <f>_xlfn.IFNA(VLOOKUP(F540,Preisliste!C$1:O$2687,13,FALSE),"fehlt in Preisliste")</f>
        <v>1107.5999999999999</v>
      </c>
      <c r="AB540" s="50">
        <f t="shared" si="66"/>
        <v>33.563636363636363</v>
      </c>
      <c r="AD540" s="51">
        <f t="shared" si="70"/>
        <v>156962</v>
      </c>
      <c r="AE540" s="51">
        <f t="shared" si="67"/>
        <v>4691.0999999999985</v>
      </c>
      <c r="AF540" s="52">
        <f t="shared" si="71"/>
        <v>1086485.0000000002</v>
      </c>
      <c r="AG540" s="53">
        <f t="shared" si="68"/>
        <v>28146.599999999991</v>
      </c>
      <c r="AH540" s="53">
        <f t="shared" si="69"/>
        <v>1114631.6000000003</v>
      </c>
    </row>
    <row r="541" spans="1:34" x14ac:dyDescent="0.25">
      <c r="A541" t="s">
        <v>6005</v>
      </c>
      <c r="B541" t="s">
        <v>6564</v>
      </c>
      <c r="C541" t="s">
        <v>6562</v>
      </c>
      <c r="D541" t="s">
        <v>6567</v>
      </c>
      <c r="E541" t="s">
        <v>7033</v>
      </c>
      <c r="F541" t="s">
        <v>6004</v>
      </c>
      <c r="H541">
        <v>299</v>
      </c>
      <c r="I541">
        <v>214</v>
      </c>
      <c r="J541">
        <v>84</v>
      </c>
      <c r="K541">
        <v>0</v>
      </c>
      <c r="L541">
        <v>3</v>
      </c>
      <c r="M541">
        <v>93</v>
      </c>
      <c r="N541">
        <v>2</v>
      </c>
      <c r="O541">
        <v>19</v>
      </c>
      <c r="P541">
        <v>0</v>
      </c>
      <c r="Q541">
        <v>72</v>
      </c>
      <c r="R541">
        <v>10</v>
      </c>
      <c r="S541">
        <v>19</v>
      </c>
      <c r="T541">
        <v>26</v>
      </c>
      <c r="U541">
        <v>54</v>
      </c>
      <c r="V541">
        <v>22</v>
      </c>
      <c r="W541" s="44">
        <f t="shared" si="64"/>
        <v>214</v>
      </c>
      <c r="X541" s="44">
        <f>IFERROR(VLOOKUP(A541,JR1GOA!A:I,9,FALSE),0)</f>
        <v>4</v>
      </c>
      <c r="Y541" s="44">
        <f>IFERROR(VLOOKUP(A541,JR1GOA!A:J,10,FALSE),0)</f>
        <v>3</v>
      </c>
      <c r="Z541" s="46">
        <f t="shared" si="65"/>
        <v>210</v>
      </c>
      <c r="AA541" s="49">
        <f>_xlfn.IFNA(VLOOKUP(F541,Preisliste!C$1:O$2687,13,FALSE),"fehlt in Preisliste")</f>
        <v>7064</v>
      </c>
      <c r="AB541" s="50">
        <f t="shared" si="66"/>
        <v>33.638095238095239</v>
      </c>
      <c r="AD541" s="51">
        <f t="shared" si="70"/>
        <v>157172</v>
      </c>
      <c r="AE541" s="51">
        <f t="shared" si="67"/>
        <v>4659.5999999999985</v>
      </c>
      <c r="AF541" s="52">
        <f t="shared" si="71"/>
        <v>1093549.0000000002</v>
      </c>
      <c r="AG541" s="53">
        <f t="shared" si="68"/>
        <v>27957.599999999991</v>
      </c>
      <c r="AH541" s="53">
        <f t="shared" si="69"/>
        <v>1121506.6000000003</v>
      </c>
    </row>
    <row r="542" spans="1:34" x14ac:dyDescent="0.25">
      <c r="A542" t="s">
        <v>1089</v>
      </c>
      <c r="B542" t="s">
        <v>6564</v>
      </c>
      <c r="C542" t="s">
        <v>6562</v>
      </c>
      <c r="D542" t="s">
        <v>6567</v>
      </c>
      <c r="E542" t="s">
        <v>7317</v>
      </c>
      <c r="F542" t="s">
        <v>1088</v>
      </c>
      <c r="G542" t="s">
        <v>7318</v>
      </c>
      <c r="H542">
        <v>85</v>
      </c>
      <c r="I542">
        <v>0</v>
      </c>
      <c r="J542">
        <v>85</v>
      </c>
      <c r="K542">
        <v>4</v>
      </c>
      <c r="L542">
        <v>4</v>
      </c>
      <c r="M542">
        <v>19</v>
      </c>
      <c r="N542">
        <v>19</v>
      </c>
      <c r="O542">
        <v>11</v>
      </c>
      <c r="P542">
        <v>0</v>
      </c>
      <c r="Q542">
        <v>0</v>
      </c>
      <c r="R542">
        <v>14</v>
      </c>
      <c r="S542">
        <v>2</v>
      </c>
      <c r="T542">
        <v>0</v>
      </c>
      <c r="U542">
        <v>9</v>
      </c>
      <c r="V542">
        <v>3</v>
      </c>
      <c r="W542" s="44">
        <f t="shared" si="64"/>
        <v>85</v>
      </c>
      <c r="X542" s="44">
        <f>IFERROR(VLOOKUP(A542,JR1GOA!A:I,9,FALSE),0)</f>
        <v>3</v>
      </c>
      <c r="Y542" s="44">
        <f>IFERROR(VLOOKUP(A542,JR1GOA!A:J,10,FALSE),0)</f>
        <v>4</v>
      </c>
      <c r="Z542" s="46">
        <f t="shared" si="65"/>
        <v>81</v>
      </c>
      <c r="AA542" s="49">
        <f>_xlfn.IFNA(VLOOKUP(F542,Preisliste!C$1:O$2687,13,FALSE),"fehlt in Preisliste")</f>
        <v>2729</v>
      </c>
      <c r="AB542" s="50">
        <f t="shared" si="66"/>
        <v>33.691358024691361</v>
      </c>
      <c r="AD542" s="51">
        <f t="shared" si="70"/>
        <v>157253</v>
      </c>
      <c r="AE542" s="51">
        <f t="shared" si="67"/>
        <v>4647.4499999999971</v>
      </c>
      <c r="AF542" s="52">
        <f t="shared" si="71"/>
        <v>1096278.0000000002</v>
      </c>
      <c r="AG542" s="53">
        <f t="shared" si="68"/>
        <v>27884.699999999983</v>
      </c>
      <c r="AH542" s="53">
        <f t="shared" si="69"/>
        <v>1124162.7000000002</v>
      </c>
    </row>
    <row r="543" spans="1:34" x14ac:dyDescent="0.25">
      <c r="A543" t="s">
        <v>3377</v>
      </c>
      <c r="B543" t="s">
        <v>6564</v>
      </c>
      <c r="C543" t="s">
        <v>6562</v>
      </c>
      <c r="D543" t="s">
        <v>6567</v>
      </c>
      <c r="E543" t="s">
        <v>9146</v>
      </c>
      <c r="F543" t="s">
        <v>3376</v>
      </c>
      <c r="H543">
        <v>18</v>
      </c>
      <c r="I543">
        <v>10</v>
      </c>
      <c r="J543">
        <v>8</v>
      </c>
      <c r="K543">
        <v>2</v>
      </c>
      <c r="L543">
        <v>0</v>
      </c>
      <c r="M543">
        <v>3</v>
      </c>
      <c r="N543">
        <v>0</v>
      </c>
      <c r="O543">
        <v>8</v>
      </c>
      <c r="P543">
        <v>0</v>
      </c>
      <c r="Q543">
        <v>0</v>
      </c>
      <c r="R543">
        <v>1</v>
      </c>
      <c r="S543">
        <v>1</v>
      </c>
      <c r="T543">
        <v>0</v>
      </c>
      <c r="U543">
        <v>0</v>
      </c>
      <c r="V543">
        <v>0</v>
      </c>
      <c r="W543" s="44">
        <f t="shared" si="64"/>
        <v>10</v>
      </c>
      <c r="X543" s="44">
        <f>IFERROR(VLOOKUP(A543,JR1GOA!A:I,9,FALSE),0)</f>
        <v>0</v>
      </c>
      <c r="Y543" s="44">
        <f>IFERROR(VLOOKUP(A543,JR1GOA!A:J,10,FALSE),0)</f>
        <v>0</v>
      </c>
      <c r="Z543" s="46">
        <f t="shared" si="65"/>
        <v>10</v>
      </c>
      <c r="AA543" s="49">
        <f>_xlfn.IFNA(VLOOKUP(F543,Preisliste!C$1:O$2687,13,FALSE),"fehlt in Preisliste")</f>
        <v>337</v>
      </c>
      <c r="AB543" s="50">
        <f t="shared" si="66"/>
        <v>33.700000000000003</v>
      </c>
      <c r="AD543" s="51">
        <f t="shared" si="70"/>
        <v>157263</v>
      </c>
      <c r="AE543" s="51">
        <f t="shared" si="67"/>
        <v>4645.9499999999971</v>
      </c>
      <c r="AF543" s="52">
        <f t="shared" si="71"/>
        <v>1096615.0000000002</v>
      </c>
      <c r="AG543" s="53">
        <f t="shared" si="68"/>
        <v>27875.699999999983</v>
      </c>
      <c r="AH543" s="53">
        <f t="shared" si="69"/>
        <v>1124490.7000000002</v>
      </c>
    </row>
    <row r="544" spans="1:34" x14ac:dyDescent="0.25">
      <c r="A544" t="s">
        <v>9084</v>
      </c>
      <c r="B544" t="s">
        <v>6564</v>
      </c>
      <c r="C544" t="s">
        <v>6562</v>
      </c>
      <c r="D544" t="s">
        <v>6567</v>
      </c>
      <c r="E544" t="s">
        <v>9085</v>
      </c>
      <c r="F544" t="s">
        <v>4420</v>
      </c>
      <c r="G544" t="s">
        <v>9086</v>
      </c>
      <c r="H544">
        <v>15</v>
      </c>
      <c r="I544">
        <v>9</v>
      </c>
      <c r="J544">
        <v>6</v>
      </c>
      <c r="K544">
        <v>2</v>
      </c>
      <c r="L544">
        <v>2</v>
      </c>
      <c r="M544">
        <v>1</v>
      </c>
      <c r="N544">
        <v>0</v>
      </c>
      <c r="O544">
        <v>0</v>
      </c>
      <c r="P544">
        <v>1</v>
      </c>
      <c r="Q544">
        <v>1</v>
      </c>
      <c r="R544">
        <v>0</v>
      </c>
      <c r="S544">
        <v>0</v>
      </c>
      <c r="T544">
        <v>0</v>
      </c>
      <c r="U544">
        <v>1</v>
      </c>
      <c r="V544">
        <v>0</v>
      </c>
      <c r="W544" s="44">
        <f t="shared" si="64"/>
        <v>9</v>
      </c>
      <c r="X544" s="44">
        <f>IFERROR(VLOOKUP(A544,JR1GOA!A:I,9,FALSE),0)</f>
        <v>0</v>
      </c>
      <c r="Y544" s="44">
        <f>IFERROR(VLOOKUP(A544,JR1GOA!A:J,10,FALSE),0)</f>
        <v>0</v>
      </c>
      <c r="Z544" s="46">
        <f t="shared" si="65"/>
        <v>9</v>
      </c>
      <c r="AA544" s="49">
        <f>_xlfn.IFNA(VLOOKUP(F544,Preisliste!C$1:O$2687,13,FALSE),"fehlt in Preisliste")</f>
        <v>306</v>
      </c>
      <c r="AB544" s="50">
        <f t="shared" si="66"/>
        <v>34</v>
      </c>
      <c r="AD544" s="51">
        <f t="shared" si="70"/>
        <v>157272</v>
      </c>
      <c r="AE544" s="51">
        <f t="shared" si="67"/>
        <v>4644.5999999999985</v>
      </c>
      <c r="AF544" s="52">
        <f t="shared" si="71"/>
        <v>1096921.0000000002</v>
      </c>
      <c r="AG544" s="53">
        <f t="shared" si="68"/>
        <v>27867.599999999991</v>
      </c>
      <c r="AH544" s="53">
        <f t="shared" si="69"/>
        <v>1124788.6000000003</v>
      </c>
    </row>
    <row r="545" spans="1:34" x14ac:dyDescent="0.25">
      <c r="A545" t="s">
        <v>4346</v>
      </c>
      <c r="B545" t="s">
        <v>6564</v>
      </c>
      <c r="C545" t="s">
        <v>6562</v>
      </c>
      <c r="D545" t="s">
        <v>6567</v>
      </c>
      <c r="E545" t="s">
        <v>7024</v>
      </c>
      <c r="F545" t="s">
        <v>4345</v>
      </c>
      <c r="H545">
        <v>326</v>
      </c>
      <c r="I545">
        <v>155</v>
      </c>
      <c r="J545">
        <v>170</v>
      </c>
      <c r="K545">
        <v>43</v>
      </c>
      <c r="L545">
        <v>24</v>
      </c>
      <c r="M545">
        <v>3</v>
      </c>
      <c r="N545">
        <v>20</v>
      </c>
      <c r="O545">
        <v>24</v>
      </c>
      <c r="P545">
        <v>16</v>
      </c>
      <c r="Q545">
        <v>12</v>
      </c>
      <c r="R545">
        <v>50</v>
      </c>
      <c r="S545">
        <v>32</v>
      </c>
      <c r="T545">
        <v>40</v>
      </c>
      <c r="U545">
        <v>17</v>
      </c>
      <c r="V545">
        <v>7</v>
      </c>
      <c r="W545" s="44">
        <f t="shared" si="64"/>
        <v>170</v>
      </c>
      <c r="X545" s="44">
        <f>IFERROR(VLOOKUP(A545,JR1GOA!A:I,9,FALSE),0)</f>
        <v>9</v>
      </c>
      <c r="Y545" s="44">
        <f>IFERROR(VLOOKUP(A545,JR1GOA!A:J,10,FALSE),0)</f>
        <v>8</v>
      </c>
      <c r="Z545" s="46">
        <f t="shared" si="65"/>
        <v>161</v>
      </c>
      <c r="AA545" s="49">
        <f>_xlfn.IFNA(VLOOKUP(F545,Preisliste!C$1:O$2687,13,FALSE),"fehlt in Preisliste")</f>
        <v>5477</v>
      </c>
      <c r="AB545" s="50">
        <f t="shared" si="66"/>
        <v>34.018633540372669</v>
      </c>
      <c r="AD545" s="51">
        <f t="shared" si="70"/>
        <v>157433</v>
      </c>
      <c r="AE545" s="51">
        <f t="shared" si="67"/>
        <v>4620.4499999999971</v>
      </c>
      <c r="AF545" s="52">
        <f t="shared" si="71"/>
        <v>1102398.0000000002</v>
      </c>
      <c r="AG545" s="53">
        <f t="shared" si="68"/>
        <v>27722.699999999983</v>
      </c>
      <c r="AH545" s="53">
        <f t="shared" si="69"/>
        <v>1130120.7000000002</v>
      </c>
    </row>
    <row r="546" spans="1:34" x14ac:dyDescent="0.25">
      <c r="A546" t="s">
        <v>3342</v>
      </c>
      <c r="B546" t="s">
        <v>6564</v>
      </c>
      <c r="C546" t="s">
        <v>6562</v>
      </c>
      <c r="D546" t="s">
        <v>6567</v>
      </c>
      <c r="E546" t="s">
        <v>9261</v>
      </c>
      <c r="F546" t="s">
        <v>3341</v>
      </c>
      <c r="H546">
        <v>15</v>
      </c>
      <c r="I546">
        <v>12</v>
      </c>
      <c r="J546">
        <v>2</v>
      </c>
      <c r="K546">
        <v>0</v>
      </c>
      <c r="L546">
        <v>0</v>
      </c>
      <c r="M546">
        <v>0</v>
      </c>
      <c r="N546">
        <v>0</v>
      </c>
      <c r="O546">
        <v>0</v>
      </c>
      <c r="P546">
        <v>5</v>
      </c>
      <c r="Q546">
        <v>4</v>
      </c>
      <c r="R546">
        <v>0</v>
      </c>
      <c r="S546">
        <v>0</v>
      </c>
      <c r="T546">
        <v>4</v>
      </c>
      <c r="U546">
        <v>0</v>
      </c>
      <c r="V546">
        <v>0</v>
      </c>
      <c r="W546" s="44">
        <f t="shared" si="64"/>
        <v>12</v>
      </c>
      <c r="X546" s="44">
        <f>IFERROR(VLOOKUP(A546,JR1GOA!A:I,9,FALSE),0)</f>
        <v>0</v>
      </c>
      <c r="Y546" s="44">
        <f>IFERROR(VLOOKUP(A546,JR1GOA!A:J,10,FALSE),0)</f>
        <v>0</v>
      </c>
      <c r="Z546" s="46">
        <f t="shared" si="65"/>
        <v>12</v>
      </c>
      <c r="AA546" s="49">
        <f>_xlfn.IFNA(VLOOKUP(F546,Preisliste!C$1:O$2687,13,FALSE),"fehlt in Preisliste")</f>
        <v>410</v>
      </c>
      <c r="AB546" s="50">
        <f t="shared" si="66"/>
        <v>34.166666666666664</v>
      </c>
      <c r="AD546" s="51">
        <f t="shared" si="70"/>
        <v>157445</v>
      </c>
      <c r="AE546" s="51">
        <f t="shared" si="67"/>
        <v>4618.6499999999978</v>
      </c>
      <c r="AF546" s="52">
        <f t="shared" si="71"/>
        <v>1102808.0000000002</v>
      </c>
      <c r="AG546" s="53">
        <f t="shared" si="68"/>
        <v>27711.899999999987</v>
      </c>
      <c r="AH546" s="53">
        <f t="shared" si="69"/>
        <v>1130519.9000000001</v>
      </c>
    </row>
    <row r="547" spans="1:34" x14ac:dyDescent="0.25">
      <c r="A547" t="s">
        <v>7107</v>
      </c>
      <c r="B547" t="s">
        <v>6564</v>
      </c>
      <c r="C547" t="s">
        <v>6562</v>
      </c>
      <c r="D547" t="s">
        <v>6567</v>
      </c>
      <c r="E547" t="s">
        <v>7108</v>
      </c>
      <c r="F547" t="s">
        <v>3723</v>
      </c>
      <c r="G547" t="s">
        <v>7109</v>
      </c>
      <c r="H547">
        <v>70</v>
      </c>
      <c r="I547">
        <v>70</v>
      </c>
      <c r="J547">
        <v>0</v>
      </c>
      <c r="K547">
        <v>94</v>
      </c>
      <c r="L547">
        <v>0</v>
      </c>
      <c r="M547">
        <v>1</v>
      </c>
      <c r="N547">
        <v>0</v>
      </c>
      <c r="O547">
        <v>0</v>
      </c>
      <c r="P547">
        <v>0</v>
      </c>
      <c r="Q547">
        <v>0</v>
      </c>
      <c r="R547">
        <v>0</v>
      </c>
      <c r="S547">
        <v>0</v>
      </c>
      <c r="T547">
        <v>0</v>
      </c>
      <c r="U547">
        <v>0</v>
      </c>
      <c r="V547">
        <v>0</v>
      </c>
      <c r="W547" s="44">
        <f t="shared" si="64"/>
        <v>70</v>
      </c>
      <c r="X547" s="44">
        <f>IFERROR(VLOOKUP(A547,JR1GOA!A:I,9,FALSE),0)</f>
        <v>14</v>
      </c>
      <c r="Y547" s="44">
        <f>IFERROR(VLOOKUP(A547,JR1GOA!A:J,10,FALSE),0)</f>
        <v>9</v>
      </c>
      <c r="Z547" s="46">
        <f t="shared" si="65"/>
        <v>56</v>
      </c>
      <c r="AA547" s="49">
        <f>_xlfn.IFNA(VLOOKUP(F547,Preisliste!C$1:O$2687,13,FALSE),"fehlt in Preisliste")</f>
        <v>1922</v>
      </c>
      <c r="AB547" s="50">
        <f t="shared" si="66"/>
        <v>34.321428571428569</v>
      </c>
      <c r="AD547" s="51">
        <f t="shared" si="70"/>
        <v>157501</v>
      </c>
      <c r="AE547" s="51">
        <f t="shared" si="67"/>
        <v>4610.25</v>
      </c>
      <c r="AF547" s="52">
        <f t="shared" si="71"/>
        <v>1104730.0000000002</v>
      </c>
      <c r="AG547" s="53">
        <f t="shared" si="68"/>
        <v>27661.5</v>
      </c>
      <c r="AH547" s="53">
        <f t="shared" si="69"/>
        <v>1132391.5000000002</v>
      </c>
    </row>
    <row r="548" spans="1:34" x14ac:dyDescent="0.25">
      <c r="A548" t="s">
        <v>6316</v>
      </c>
      <c r="B548" t="s">
        <v>6564</v>
      </c>
      <c r="C548" t="s">
        <v>6562</v>
      </c>
      <c r="D548" t="s">
        <v>6567</v>
      </c>
      <c r="E548" t="s">
        <v>7025</v>
      </c>
      <c r="F548" t="s">
        <v>6315</v>
      </c>
      <c r="H548">
        <v>123</v>
      </c>
      <c r="I548">
        <v>82</v>
      </c>
      <c r="J548">
        <v>40</v>
      </c>
      <c r="K548">
        <v>9</v>
      </c>
      <c r="L548">
        <v>10</v>
      </c>
      <c r="M548">
        <v>7</v>
      </c>
      <c r="N548">
        <v>3</v>
      </c>
      <c r="O548">
        <v>2</v>
      </c>
      <c r="P548">
        <v>9</v>
      </c>
      <c r="Q548">
        <v>60</v>
      </c>
      <c r="R548">
        <v>2</v>
      </c>
      <c r="S548">
        <v>0</v>
      </c>
      <c r="T548">
        <v>3</v>
      </c>
      <c r="U548">
        <v>14</v>
      </c>
      <c r="V548">
        <v>17</v>
      </c>
      <c r="W548" s="44">
        <f t="shared" si="64"/>
        <v>82</v>
      </c>
      <c r="X548" s="44">
        <f>IFERROR(VLOOKUP(A548,JR1GOA!A:I,9,FALSE),0)</f>
        <v>25</v>
      </c>
      <c r="Y548" s="44">
        <f>IFERROR(VLOOKUP(A548,JR1GOA!A:J,10,FALSE),0)</f>
        <v>10</v>
      </c>
      <c r="Z548" s="46">
        <f t="shared" si="65"/>
        <v>57</v>
      </c>
      <c r="AA548" s="49">
        <f>_xlfn.IFNA(VLOOKUP(F548,Preisliste!C$1:O$2687,13,FALSE),"fehlt in Preisliste")</f>
        <v>1970</v>
      </c>
      <c r="AB548" s="50">
        <f t="shared" si="66"/>
        <v>34.561403508771932</v>
      </c>
      <c r="AD548" s="51">
        <f t="shared" si="70"/>
        <v>157558</v>
      </c>
      <c r="AE548" s="51">
        <f t="shared" si="67"/>
        <v>4601.6999999999971</v>
      </c>
      <c r="AF548" s="52">
        <f t="shared" si="71"/>
        <v>1106700.0000000002</v>
      </c>
      <c r="AG548" s="53">
        <f t="shared" si="68"/>
        <v>27610.199999999983</v>
      </c>
      <c r="AH548" s="53">
        <f t="shared" si="69"/>
        <v>1134310.2000000002</v>
      </c>
    </row>
    <row r="549" spans="1:34" x14ac:dyDescent="0.25">
      <c r="A549" t="s">
        <v>3612</v>
      </c>
      <c r="B549" t="s">
        <v>6564</v>
      </c>
      <c r="C549" t="s">
        <v>6562</v>
      </c>
      <c r="D549" t="s">
        <v>6567</v>
      </c>
      <c r="E549" t="s">
        <v>7624</v>
      </c>
      <c r="F549" t="s">
        <v>3611</v>
      </c>
      <c r="H549">
        <v>142</v>
      </c>
      <c r="I549">
        <v>94</v>
      </c>
      <c r="J549">
        <v>48</v>
      </c>
      <c r="K549">
        <v>6</v>
      </c>
      <c r="L549">
        <v>14</v>
      </c>
      <c r="M549">
        <v>11</v>
      </c>
      <c r="N549">
        <v>1</v>
      </c>
      <c r="O549">
        <v>24</v>
      </c>
      <c r="P549">
        <v>1</v>
      </c>
      <c r="Q549">
        <v>1</v>
      </c>
      <c r="R549">
        <v>19</v>
      </c>
      <c r="S549">
        <v>3</v>
      </c>
      <c r="T549">
        <v>25</v>
      </c>
      <c r="U549">
        <v>8</v>
      </c>
      <c r="V549">
        <v>0</v>
      </c>
      <c r="W549" s="44">
        <f t="shared" si="64"/>
        <v>94</v>
      </c>
      <c r="X549" s="44">
        <f>IFERROR(VLOOKUP(A549,JR1GOA!A:I,9,FALSE),0)</f>
        <v>0</v>
      </c>
      <c r="Y549" s="44">
        <f>IFERROR(VLOOKUP(A549,JR1GOA!A:J,10,FALSE),0)</f>
        <v>0</v>
      </c>
      <c r="Z549" s="46">
        <f t="shared" si="65"/>
        <v>94</v>
      </c>
      <c r="AA549" s="49">
        <f>_xlfn.IFNA(VLOOKUP(F549,Preisliste!C$1:O$2687,13,FALSE),"fehlt in Preisliste")</f>
        <v>3257</v>
      </c>
      <c r="AB549" s="50">
        <f t="shared" si="66"/>
        <v>34.648936170212764</v>
      </c>
      <c r="AD549" s="51">
        <f t="shared" si="70"/>
        <v>157652</v>
      </c>
      <c r="AE549" s="51">
        <f t="shared" si="67"/>
        <v>4587.5999999999985</v>
      </c>
      <c r="AF549" s="52">
        <f t="shared" si="71"/>
        <v>1109957.0000000002</v>
      </c>
      <c r="AG549" s="53">
        <f t="shared" si="68"/>
        <v>27525.599999999991</v>
      </c>
      <c r="AH549" s="53">
        <f t="shared" si="69"/>
        <v>1137482.6000000003</v>
      </c>
    </row>
    <row r="550" spans="1:34" x14ac:dyDescent="0.25">
      <c r="A550" t="s">
        <v>1288</v>
      </c>
      <c r="B550" t="s">
        <v>6564</v>
      </c>
      <c r="C550" t="s">
        <v>6562</v>
      </c>
      <c r="D550" t="s">
        <v>6567</v>
      </c>
      <c r="E550" t="s">
        <v>7620</v>
      </c>
      <c r="F550" t="s">
        <v>1287</v>
      </c>
      <c r="G550" t="s">
        <v>7621</v>
      </c>
      <c r="H550">
        <v>59</v>
      </c>
      <c r="I550">
        <v>36</v>
      </c>
      <c r="J550">
        <v>22</v>
      </c>
      <c r="K550">
        <v>0</v>
      </c>
      <c r="L550">
        <v>0</v>
      </c>
      <c r="M550">
        <v>1</v>
      </c>
      <c r="N550">
        <v>0</v>
      </c>
      <c r="O550">
        <v>8</v>
      </c>
      <c r="P550">
        <v>12</v>
      </c>
      <c r="Q550">
        <v>4</v>
      </c>
      <c r="R550">
        <v>11</v>
      </c>
      <c r="S550">
        <v>19</v>
      </c>
      <c r="T550">
        <v>0</v>
      </c>
      <c r="U550">
        <v>7</v>
      </c>
      <c r="V550">
        <v>5</v>
      </c>
      <c r="W550" s="44">
        <f t="shared" si="64"/>
        <v>36</v>
      </c>
      <c r="X550" s="44">
        <f>IFERROR(VLOOKUP(A550,JR1GOA!A:I,9,FALSE),0)</f>
        <v>0</v>
      </c>
      <c r="Y550" s="44">
        <f>IFERROR(VLOOKUP(A550,JR1GOA!A:J,10,FALSE),0)</f>
        <v>0</v>
      </c>
      <c r="Z550" s="46">
        <f t="shared" si="65"/>
        <v>36</v>
      </c>
      <c r="AA550" s="49">
        <f>_xlfn.IFNA(VLOOKUP(F550,Preisliste!C$1:O$2687,13,FALSE),"fehlt in Preisliste")</f>
        <v>1248</v>
      </c>
      <c r="AB550" s="50">
        <f t="shared" si="66"/>
        <v>34.666666666666664</v>
      </c>
      <c r="AD550" s="51">
        <f t="shared" si="70"/>
        <v>157688</v>
      </c>
      <c r="AE550" s="51">
        <f t="shared" si="67"/>
        <v>4582.1999999999971</v>
      </c>
      <c r="AF550" s="52">
        <f t="shared" si="71"/>
        <v>1111205.0000000002</v>
      </c>
      <c r="AG550" s="53">
        <f t="shared" si="68"/>
        <v>27493.199999999983</v>
      </c>
      <c r="AH550" s="53">
        <f t="shared" si="69"/>
        <v>1138698.2000000002</v>
      </c>
    </row>
    <row r="551" spans="1:34" x14ac:dyDescent="0.25">
      <c r="A551" t="s">
        <v>6130</v>
      </c>
      <c r="B551" t="s">
        <v>6564</v>
      </c>
      <c r="C551" t="s">
        <v>6562</v>
      </c>
      <c r="D551" t="s">
        <v>6567</v>
      </c>
      <c r="E551" t="s">
        <v>7849</v>
      </c>
      <c r="F551" t="s">
        <v>6129</v>
      </c>
      <c r="G551" t="s">
        <v>7850</v>
      </c>
      <c r="H551">
        <v>74</v>
      </c>
      <c r="I551">
        <v>32</v>
      </c>
      <c r="J551">
        <v>40</v>
      </c>
      <c r="K551">
        <v>7</v>
      </c>
      <c r="L551">
        <v>12</v>
      </c>
      <c r="M551">
        <v>1</v>
      </c>
      <c r="N551">
        <v>3</v>
      </c>
      <c r="O551">
        <v>12</v>
      </c>
      <c r="P551">
        <v>4</v>
      </c>
      <c r="Q551">
        <v>6</v>
      </c>
      <c r="R551">
        <v>0</v>
      </c>
      <c r="S551">
        <v>19</v>
      </c>
      <c r="T551">
        <v>8</v>
      </c>
      <c r="U551">
        <v>1</v>
      </c>
      <c r="V551">
        <v>0</v>
      </c>
      <c r="W551" s="44">
        <f t="shared" si="64"/>
        <v>40</v>
      </c>
      <c r="X551" s="44">
        <f>IFERROR(VLOOKUP(A551,JR1GOA!A:I,9,FALSE),0)</f>
        <v>0</v>
      </c>
      <c r="Y551" s="44">
        <f>IFERROR(VLOOKUP(A551,JR1GOA!A:J,10,FALSE),0)</f>
        <v>0</v>
      </c>
      <c r="Z551" s="46">
        <f t="shared" si="65"/>
        <v>40</v>
      </c>
      <c r="AA551" s="49">
        <f>_xlfn.IFNA(VLOOKUP(F551,Preisliste!C$1:O$2687,13,FALSE),"fehlt in Preisliste")</f>
        <v>1389.6</v>
      </c>
      <c r="AB551" s="50">
        <f t="shared" si="66"/>
        <v>34.739999999999995</v>
      </c>
      <c r="AD551" s="51">
        <f t="shared" si="70"/>
        <v>157728</v>
      </c>
      <c r="AE551" s="51">
        <f t="shared" si="67"/>
        <v>4576.1999999999971</v>
      </c>
      <c r="AF551" s="52">
        <f t="shared" si="71"/>
        <v>1112594.6000000003</v>
      </c>
      <c r="AG551" s="53">
        <f t="shared" si="68"/>
        <v>27457.199999999983</v>
      </c>
      <c r="AH551" s="53">
        <f t="shared" si="69"/>
        <v>1140051.8000000003</v>
      </c>
    </row>
    <row r="552" spans="1:34" x14ac:dyDescent="0.25">
      <c r="A552" t="s">
        <v>8044</v>
      </c>
      <c r="B552" t="s">
        <v>6564</v>
      </c>
      <c r="C552" t="s">
        <v>6562</v>
      </c>
      <c r="D552" t="s">
        <v>6567</v>
      </c>
      <c r="E552" t="s">
        <v>8045</v>
      </c>
      <c r="F552" t="s">
        <v>758</v>
      </c>
      <c r="G552" t="s">
        <v>8046</v>
      </c>
      <c r="H552">
        <v>190</v>
      </c>
      <c r="I552">
        <v>134</v>
      </c>
      <c r="J552">
        <v>55</v>
      </c>
      <c r="K552">
        <v>0</v>
      </c>
      <c r="L552">
        <v>0</v>
      </c>
      <c r="M552">
        <v>2</v>
      </c>
      <c r="N552">
        <v>6</v>
      </c>
      <c r="O552">
        <v>9</v>
      </c>
      <c r="P552">
        <v>0</v>
      </c>
      <c r="Q552">
        <v>30</v>
      </c>
      <c r="R552">
        <v>9</v>
      </c>
      <c r="S552">
        <v>57</v>
      </c>
      <c r="T552">
        <v>54</v>
      </c>
      <c r="U552">
        <v>12</v>
      </c>
      <c r="V552">
        <v>8</v>
      </c>
      <c r="W552" s="44">
        <f t="shared" si="64"/>
        <v>134</v>
      </c>
      <c r="X552" s="44">
        <f>IFERROR(VLOOKUP(A552,JR1GOA!A:I,9,FALSE),0)</f>
        <v>6</v>
      </c>
      <c r="Y552" s="44">
        <f>IFERROR(VLOOKUP(A552,JR1GOA!A:J,10,FALSE),0)</f>
        <v>3</v>
      </c>
      <c r="Z552" s="46">
        <f t="shared" si="65"/>
        <v>128</v>
      </c>
      <c r="AA552" s="49">
        <f>_xlfn.IFNA(VLOOKUP(F552,Preisliste!C$1:O$2687,13,FALSE),"fehlt in Preisliste")</f>
        <v>4449</v>
      </c>
      <c r="AB552" s="50">
        <f t="shared" si="66"/>
        <v>34.7578125</v>
      </c>
      <c r="AD552" s="51">
        <f t="shared" si="70"/>
        <v>157856</v>
      </c>
      <c r="AE552" s="51">
        <f t="shared" si="67"/>
        <v>4557</v>
      </c>
      <c r="AF552" s="52">
        <f t="shared" si="71"/>
        <v>1117043.6000000003</v>
      </c>
      <c r="AG552" s="53">
        <f t="shared" si="68"/>
        <v>27342</v>
      </c>
      <c r="AH552" s="53">
        <f t="shared" si="69"/>
        <v>1144385.6000000003</v>
      </c>
    </row>
    <row r="553" spans="1:34" x14ac:dyDescent="0.25">
      <c r="A553" t="s">
        <v>1185</v>
      </c>
      <c r="B553" t="s">
        <v>6564</v>
      </c>
      <c r="C553" t="s">
        <v>6562</v>
      </c>
      <c r="D553" t="s">
        <v>6567</v>
      </c>
      <c r="E553" t="s">
        <v>7983</v>
      </c>
      <c r="F553" t="s">
        <v>1184</v>
      </c>
      <c r="H553">
        <v>38</v>
      </c>
      <c r="I553">
        <v>23</v>
      </c>
      <c r="J553">
        <v>14</v>
      </c>
      <c r="K553">
        <v>1</v>
      </c>
      <c r="L553">
        <v>0</v>
      </c>
      <c r="M553">
        <v>5</v>
      </c>
      <c r="N553">
        <v>0</v>
      </c>
      <c r="O553">
        <v>2</v>
      </c>
      <c r="P553">
        <v>1</v>
      </c>
      <c r="Q553">
        <v>0</v>
      </c>
      <c r="R553">
        <v>1</v>
      </c>
      <c r="S553">
        <v>14</v>
      </c>
      <c r="T553">
        <v>0</v>
      </c>
      <c r="U553">
        <v>0</v>
      </c>
      <c r="V553">
        <v>3</v>
      </c>
      <c r="W553" s="44">
        <f t="shared" si="64"/>
        <v>23</v>
      </c>
      <c r="X553" s="44">
        <f>IFERROR(VLOOKUP(A553,JR1GOA!A:I,9,FALSE),0)</f>
        <v>0</v>
      </c>
      <c r="Y553" s="44">
        <f>IFERROR(VLOOKUP(A553,JR1GOA!A:J,10,FALSE),0)</f>
        <v>0</v>
      </c>
      <c r="Z553" s="46">
        <f t="shared" si="65"/>
        <v>23</v>
      </c>
      <c r="AA553" s="49">
        <f>_xlfn.IFNA(VLOOKUP(F553,Preisliste!C$1:O$2687,13,FALSE),"fehlt in Preisliste")</f>
        <v>805</v>
      </c>
      <c r="AB553" s="50">
        <f t="shared" si="66"/>
        <v>35</v>
      </c>
      <c r="AD553" s="51">
        <f t="shared" si="70"/>
        <v>157879</v>
      </c>
      <c r="AE553" s="51">
        <f t="shared" si="67"/>
        <v>4553.5499999999993</v>
      </c>
      <c r="AF553" s="52">
        <f t="shared" si="71"/>
        <v>1117848.6000000003</v>
      </c>
      <c r="AG553" s="53">
        <f t="shared" si="68"/>
        <v>27321.299999999996</v>
      </c>
      <c r="AH553" s="53">
        <f t="shared" si="69"/>
        <v>1145169.9000000004</v>
      </c>
    </row>
    <row r="554" spans="1:34" x14ac:dyDescent="0.25">
      <c r="A554" t="s">
        <v>1133</v>
      </c>
      <c r="B554" t="s">
        <v>6564</v>
      </c>
      <c r="C554" t="s">
        <v>6562</v>
      </c>
      <c r="D554" t="s">
        <v>6567</v>
      </c>
      <c r="E554" t="s">
        <v>7152</v>
      </c>
      <c r="F554" t="s">
        <v>1132</v>
      </c>
      <c r="H554">
        <v>112</v>
      </c>
      <c r="I554">
        <v>0</v>
      </c>
      <c r="J554">
        <v>112</v>
      </c>
      <c r="K554">
        <v>6</v>
      </c>
      <c r="L554">
        <v>0</v>
      </c>
      <c r="M554">
        <v>75</v>
      </c>
      <c r="N554">
        <v>4</v>
      </c>
      <c r="O554">
        <v>0</v>
      </c>
      <c r="P554">
        <v>6</v>
      </c>
      <c r="Q554">
        <v>12</v>
      </c>
      <c r="R554">
        <v>1</v>
      </c>
      <c r="S554">
        <v>0</v>
      </c>
      <c r="T554">
        <v>14</v>
      </c>
      <c r="U554">
        <v>2</v>
      </c>
      <c r="V554">
        <v>0</v>
      </c>
      <c r="W554" s="44">
        <f t="shared" si="64"/>
        <v>112</v>
      </c>
      <c r="X554" s="44">
        <f>IFERROR(VLOOKUP(A554,JR1GOA!A:I,9,FALSE),0)</f>
        <v>3</v>
      </c>
      <c r="Y554" s="44">
        <f>IFERROR(VLOOKUP(A554,JR1GOA!A:J,10,FALSE),0)</f>
        <v>0</v>
      </c>
      <c r="Z554" s="46">
        <f t="shared" si="65"/>
        <v>109</v>
      </c>
      <c r="AA554" s="49">
        <f>_xlfn.IFNA(VLOOKUP(F554,Preisliste!C$1:O$2687,13,FALSE),"fehlt in Preisliste")</f>
        <v>3820</v>
      </c>
      <c r="AB554" s="50">
        <f t="shared" si="66"/>
        <v>35.045871559633028</v>
      </c>
      <c r="AD554" s="51">
        <f t="shared" si="70"/>
        <v>157988</v>
      </c>
      <c r="AE554" s="51">
        <f t="shared" si="67"/>
        <v>4537.1999999999971</v>
      </c>
      <c r="AF554" s="52">
        <f t="shared" si="71"/>
        <v>1121668.6000000003</v>
      </c>
      <c r="AG554" s="53">
        <f t="shared" si="68"/>
        <v>27223.199999999983</v>
      </c>
      <c r="AH554" s="53">
        <f t="shared" si="69"/>
        <v>1148891.8000000003</v>
      </c>
    </row>
    <row r="555" spans="1:34" x14ac:dyDescent="0.25">
      <c r="A555" t="s">
        <v>1867</v>
      </c>
      <c r="B555" t="s">
        <v>6564</v>
      </c>
      <c r="C555" t="s">
        <v>6562</v>
      </c>
      <c r="D555" t="s">
        <v>6567</v>
      </c>
      <c r="E555" t="s">
        <v>9102</v>
      </c>
      <c r="F555" t="s">
        <v>1866</v>
      </c>
      <c r="H555">
        <v>14</v>
      </c>
      <c r="I555">
        <v>9</v>
      </c>
      <c r="J555">
        <v>4</v>
      </c>
      <c r="K555">
        <v>0</v>
      </c>
      <c r="L555">
        <v>0</v>
      </c>
      <c r="M555">
        <v>0</v>
      </c>
      <c r="N555">
        <v>0</v>
      </c>
      <c r="O555">
        <v>0</v>
      </c>
      <c r="P555">
        <v>0</v>
      </c>
      <c r="Q555">
        <v>0</v>
      </c>
      <c r="R555">
        <v>1</v>
      </c>
      <c r="S555">
        <v>1</v>
      </c>
      <c r="T555">
        <v>1</v>
      </c>
      <c r="U555">
        <v>0</v>
      </c>
      <c r="V555">
        <v>1</v>
      </c>
      <c r="W555" s="44">
        <f t="shared" si="64"/>
        <v>9</v>
      </c>
      <c r="X555" s="44">
        <f>IFERROR(VLOOKUP(A555,JR1GOA!A:I,9,FALSE),0)</f>
        <v>0</v>
      </c>
      <c r="Y555" s="44">
        <f>IFERROR(VLOOKUP(A555,JR1GOA!A:J,10,FALSE),0)</f>
        <v>0</v>
      </c>
      <c r="Z555" s="46">
        <f t="shared" si="65"/>
        <v>9</v>
      </c>
      <c r="AA555" s="49">
        <f>_xlfn.IFNA(VLOOKUP(F555,Preisliste!C$1:O$2687,13,FALSE),"fehlt in Preisliste")</f>
        <v>317</v>
      </c>
      <c r="AB555" s="50">
        <f t="shared" si="66"/>
        <v>35.222222222222221</v>
      </c>
      <c r="AD555" s="51">
        <f t="shared" si="70"/>
        <v>157997</v>
      </c>
      <c r="AE555" s="51">
        <f t="shared" si="67"/>
        <v>4535.8499999999985</v>
      </c>
      <c r="AF555" s="52">
        <f t="shared" si="71"/>
        <v>1121985.6000000003</v>
      </c>
      <c r="AG555" s="53">
        <f t="shared" si="68"/>
        <v>27215.099999999991</v>
      </c>
      <c r="AH555" s="53">
        <f t="shared" si="69"/>
        <v>1149200.7000000004</v>
      </c>
    </row>
    <row r="556" spans="1:34" x14ac:dyDescent="0.25">
      <c r="A556" t="s">
        <v>193</v>
      </c>
      <c r="B556" t="s">
        <v>6564</v>
      </c>
      <c r="C556" t="s">
        <v>6562</v>
      </c>
      <c r="D556" t="s">
        <v>6567</v>
      </c>
      <c r="E556" t="s">
        <v>6584</v>
      </c>
      <c r="F556" t="s">
        <v>192</v>
      </c>
      <c r="H556">
        <v>252</v>
      </c>
      <c r="I556">
        <v>121</v>
      </c>
      <c r="J556">
        <v>129</v>
      </c>
      <c r="K556">
        <v>31</v>
      </c>
      <c r="L556">
        <v>24</v>
      </c>
      <c r="M556">
        <v>1</v>
      </c>
      <c r="N556">
        <v>51</v>
      </c>
      <c r="O556">
        <v>4</v>
      </c>
      <c r="P556">
        <v>15</v>
      </c>
      <c r="Q556">
        <v>14</v>
      </c>
      <c r="R556">
        <v>15</v>
      </c>
      <c r="S556">
        <v>3</v>
      </c>
      <c r="T556">
        <v>54</v>
      </c>
      <c r="U556">
        <v>6</v>
      </c>
      <c r="V556">
        <v>5</v>
      </c>
      <c r="W556" s="44">
        <f t="shared" si="64"/>
        <v>129</v>
      </c>
      <c r="X556" s="44">
        <f>IFERROR(VLOOKUP(A556,JR1GOA!A:I,9,FALSE),0)</f>
        <v>6</v>
      </c>
      <c r="Y556" s="44">
        <f>IFERROR(VLOOKUP(A556,JR1GOA!A:J,10,FALSE),0)</f>
        <v>2</v>
      </c>
      <c r="Z556" s="46">
        <f t="shared" si="65"/>
        <v>123</v>
      </c>
      <c r="AA556" s="49">
        <f>_xlfn.IFNA(VLOOKUP(F556,Preisliste!C$1:O$2687,13,FALSE),"fehlt in Preisliste")</f>
        <v>4335</v>
      </c>
      <c r="AB556" s="50">
        <f t="shared" si="66"/>
        <v>35.243902439024389</v>
      </c>
      <c r="AD556" s="51">
        <f t="shared" si="70"/>
        <v>158120</v>
      </c>
      <c r="AE556" s="51">
        <f t="shared" si="67"/>
        <v>4517.3999999999978</v>
      </c>
      <c r="AF556" s="52">
        <f t="shared" si="71"/>
        <v>1126320.6000000003</v>
      </c>
      <c r="AG556" s="53">
        <f t="shared" si="68"/>
        <v>27104.399999999987</v>
      </c>
      <c r="AH556" s="53">
        <f t="shared" si="69"/>
        <v>1153425.0000000002</v>
      </c>
    </row>
    <row r="557" spans="1:34" x14ac:dyDescent="0.25">
      <c r="A557" t="s">
        <v>4552</v>
      </c>
      <c r="B557" t="s">
        <v>6564</v>
      </c>
      <c r="C557" t="s">
        <v>6562</v>
      </c>
      <c r="D557" t="s">
        <v>6567</v>
      </c>
      <c r="E557" t="s">
        <v>7273</v>
      </c>
      <c r="F557" t="s">
        <v>4551</v>
      </c>
      <c r="G557" t="s">
        <v>7274</v>
      </c>
      <c r="H557">
        <v>81</v>
      </c>
      <c r="I557">
        <v>81</v>
      </c>
      <c r="J557">
        <v>0</v>
      </c>
      <c r="K557">
        <v>0</v>
      </c>
      <c r="L557">
        <v>0</v>
      </c>
      <c r="M557">
        <v>1</v>
      </c>
      <c r="N557">
        <v>0</v>
      </c>
      <c r="O557">
        <v>0</v>
      </c>
      <c r="P557">
        <v>0</v>
      </c>
      <c r="Q557">
        <v>110</v>
      </c>
      <c r="R557">
        <v>0</v>
      </c>
      <c r="S557">
        <v>0</v>
      </c>
      <c r="T557">
        <v>0</v>
      </c>
      <c r="U557">
        <v>0</v>
      </c>
      <c r="V557">
        <v>0</v>
      </c>
      <c r="W557" s="44">
        <f t="shared" si="64"/>
        <v>81</v>
      </c>
      <c r="X557" s="44">
        <f>IFERROR(VLOOKUP(A557,JR1GOA!A:I,9,FALSE),0)</f>
        <v>4</v>
      </c>
      <c r="Y557" s="44">
        <f>IFERROR(VLOOKUP(A557,JR1GOA!A:J,10,FALSE),0)</f>
        <v>3</v>
      </c>
      <c r="Z557" s="46">
        <f t="shared" si="65"/>
        <v>77</v>
      </c>
      <c r="AA557" s="49">
        <f>_xlfn.IFNA(VLOOKUP(F557,Preisliste!C$1:O$2687,13,FALSE),"fehlt in Preisliste")</f>
        <v>2714</v>
      </c>
      <c r="AB557" s="50">
        <f t="shared" si="66"/>
        <v>35.246753246753244</v>
      </c>
      <c r="AD557" s="51">
        <f t="shared" si="70"/>
        <v>158197</v>
      </c>
      <c r="AE557" s="51">
        <f t="shared" si="67"/>
        <v>4505.8499999999985</v>
      </c>
      <c r="AF557" s="52">
        <f t="shared" si="71"/>
        <v>1129034.6000000003</v>
      </c>
      <c r="AG557" s="53">
        <f t="shared" si="68"/>
        <v>27035.099999999991</v>
      </c>
      <c r="AH557" s="53">
        <f t="shared" si="69"/>
        <v>1156069.7000000004</v>
      </c>
    </row>
    <row r="558" spans="1:34" x14ac:dyDescent="0.25">
      <c r="A558" t="s">
        <v>1831</v>
      </c>
      <c r="B558" t="s">
        <v>6564</v>
      </c>
      <c r="C558" t="s">
        <v>6562</v>
      </c>
      <c r="D558" t="s">
        <v>6567</v>
      </c>
      <c r="E558" t="s">
        <v>9179</v>
      </c>
      <c r="F558" t="s">
        <v>1830</v>
      </c>
      <c r="G558" t="s">
        <v>9180</v>
      </c>
      <c r="H558">
        <v>16</v>
      </c>
      <c r="I558">
        <v>10</v>
      </c>
      <c r="J558">
        <v>5</v>
      </c>
      <c r="K558">
        <v>0</v>
      </c>
      <c r="L558">
        <v>0</v>
      </c>
      <c r="M558">
        <v>0</v>
      </c>
      <c r="N558">
        <v>0</v>
      </c>
      <c r="O558">
        <v>1</v>
      </c>
      <c r="P558">
        <v>1</v>
      </c>
      <c r="Q558">
        <v>0</v>
      </c>
      <c r="R558">
        <v>1</v>
      </c>
      <c r="S558">
        <v>0</v>
      </c>
      <c r="T558">
        <v>0</v>
      </c>
      <c r="U558">
        <v>2</v>
      </c>
      <c r="V558">
        <v>0</v>
      </c>
      <c r="W558" s="44">
        <f t="shared" si="64"/>
        <v>10</v>
      </c>
      <c r="X558" s="44">
        <f>IFERROR(VLOOKUP(A558,JR1GOA!A:I,9,FALSE),0)</f>
        <v>0</v>
      </c>
      <c r="Y558" s="44">
        <f>IFERROR(VLOOKUP(A558,JR1GOA!A:J,10,FALSE),0)</f>
        <v>0</v>
      </c>
      <c r="Z558" s="46">
        <f t="shared" si="65"/>
        <v>10</v>
      </c>
      <c r="AA558" s="49">
        <f>_xlfn.IFNA(VLOOKUP(F558,Preisliste!C$1:O$2687,13,FALSE),"fehlt in Preisliste")</f>
        <v>357</v>
      </c>
      <c r="AB558" s="50">
        <f t="shared" si="66"/>
        <v>35.700000000000003</v>
      </c>
      <c r="AD558" s="51">
        <f t="shared" si="70"/>
        <v>158207</v>
      </c>
      <c r="AE558" s="51">
        <f t="shared" si="67"/>
        <v>4504.3499999999985</v>
      </c>
      <c r="AF558" s="52">
        <f t="shared" si="71"/>
        <v>1129391.6000000003</v>
      </c>
      <c r="AG558" s="53">
        <f t="shared" si="68"/>
        <v>27026.099999999991</v>
      </c>
      <c r="AH558" s="53">
        <f t="shared" si="69"/>
        <v>1156417.7000000004</v>
      </c>
    </row>
    <row r="559" spans="1:34" x14ac:dyDescent="0.25">
      <c r="A559" t="s">
        <v>1036</v>
      </c>
      <c r="B559" t="s">
        <v>6564</v>
      </c>
      <c r="C559" t="s">
        <v>6562</v>
      </c>
      <c r="D559" t="s">
        <v>6567</v>
      </c>
      <c r="E559" t="s">
        <v>7699</v>
      </c>
      <c r="F559" t="s">
        <v>1035</v>
      </c>
      <c r="G559" t="s">
        <v>7700</v>
      </c>
      <c r="H559">
        <v>60</v>
      </c>
      <c r="I559">
        <v>19</v>
      </c>
      <c r="J559">
        <v>39</v>
      </c>
      <c r="K559">
        <v>2</v>
      </c>
      <c r="L559">
        <v>1</v>
      </c>
      <c r="M559">
        <v>8</v>
      </c>
      <c r="N559">
        <v>0</v>
      </c>
      <c r="O559">
        <v>2</v>
      </c>
      <c r="P559">
        <v>0</v>
      </c>
      <c r="Q559">
        <v>0</v>
      </c>
      <c r="R559">
        <v>0</v>
      </c>
      <c r="S559">
        <v>0</v>
      </c>
      <c r="T559">
        <v>21</v>
      </c>
      <c r="U559">
        <v>6</v>
      </c>
      <c r="V559">
        <v>3</v>
      </c>
      <c r="W559" s="44">
        <f t="shared" si="64"/>
        <v>39</v>
      </c>
      <c r="X559" s="44">
        <f>IFERROR(VLOOKUP(A559,JR1GOA!A:I,9,FALSE),0)</f>
        <v>0</v>
      </c>
      <c r="Y559" s="44">
        <f>IFERROR(VLOOKUP(A559,JR1GOA!A:J,10,FALSE),0)</f>
        <v>0</v>
      </c>
      <c r="Z559" s="46">
        <f t="shared" si="65"/>
        <v>39</v>
      </c>
      <c r="AA559" s="49">
        <f>_xlfn.IFNA(VLOOKUP(F559,Preisliste!C$1:O$2687,13,FALSE),"fehlt in Preisliste")</f>
        <v>1395</v>
      </c>
      <c r="AB559" s="50">
        <f t="shared" si="66"/>
        <v>35.769230769230766</v>
      </c>
      <c r="AD559" s="51">
        <f t="shared" si="70"/>
        <v>158246</v>
      </c>
      <c r="AE559" s="51">
        <f t="shared" si="67"/>
        <v>4498.5</v>
      </c>
      <c r="AF559" s="52">
        <f t="shared" si="71"/>
        <v>1130786.6000000003</v>
      </c>
      <c r="AG559" s="53">
        <f t="shared" si="68"/>
        <v>26991</v>
      </c>
      <c r="AH559" s="53">
        <f t="shared" si="69"/>
        <v>1157777.6000000003</v>
      </c>
    </row>
    <row r="560" spans="1:34" x14ac:dyDescent="0.25">
      <c r="A560" t="s">
        <v>8015</v>
      </c>
      <c r="B560" t="s">
        <v>6564</v>
      </c>
      <c r="C560" t="s">
        <v>6562</v>
      </c>
      <c r="D560" t="s">
        <v>6567</v>
      </c>
      <c r="E560" t="s">
        <v>8016</v>
      </c>
      <c r="F560" t="s">
        <v>4197</v>
      </c>
      <c r="H560">
        <v>24</v>
      </c>
      <c r="I560">
        <v>24</v>
      </c>
      <c r="J560">
        <v>0</v>
      </c>
      <c r="K560">
        <v>14</v>
      </c>
      <c r="L560">
        <v>0</v>
      </c>
      <c r="M560">
        <v>0</v>
      </c>
      <c r="N560">
        <v>2</v>
      </c>
      <c r="O560">
        <v>0</v>
      </c>
      <c r="P560">
        <v>0</v>
      </c>
      <c r="Q560">
        <v>0</v>
      </c>
      <c r="R560">
        <v>0</v>
      </c>
      <c r="S560">
        <v>0</v>
      </c>
      <c r="T560">
        <v>0</v>
      </c>
      <c r="U560">
        <v>0</v>
      </c>
      <c r="V560">
        <v>0</v>
      </c>
      <c r="W560" s="44">
        <f t="shared" si="64"/>
        <v>24</v>
      </c>
      <c r="X560" s="44">
        <f>IFERROR(VLOOKUP(A560,JR1GOA!A:I,9,FALSE),0)</f>
        <v>0</v>
      </c>
      <c r="Y560" s="44">
        <f>IFERROR(VLOOKUP(A560,JR1GOA!A:J,10,FALSE),0)</f>
        <v>0</v>
      </c>
      <c r="Z560" s="46">
        <f t="shared" si="65"/>
        <v>24</v>
      </c>
      <c r="AA560" s="49">
        <f>_xlfn.IFNA(VLOOKUP(F560,Preisliste!C$1:O$2687,13,FALSE),"fehlt in Preisliste")</f>
        <v>864</v>
      </c>
      <c r="AB560" s="50">
        <f t="shared" si="66"/>
        <v>36</v>
      </c>
      <c r="AD560" s="51">
        <f t="shared" si="70"/>
        <v>158270</v>
      </c>
      <c r="AE560" s="51">
        <f t="shared" si="67"/>
        <v>4494.8999999999978</v>
      </c>
      <c r="AF560" s="52">
        <f t="shared" si="71"/>
        <v>1131650.6000000003</v>
      </c>
      <c r="AG560" s="53">
        <f t="shared" si="68"/>
        <v>26969.399999999987</v>
      </c>
      <c r="AH560" s="53">
        <f t="shared" si="69"/>
        <v>1158620.0000000002</v>
      </c>
    </row>
    <row r="561" spans="1:34" x14ac:dyDescent="0.25">
      <c r="A561" t="s">
        <v>3484</v>
      </c>
      <c r="B561" t="s">
        <v>6564</v>
      </c>
      <c r="C561" t="s">
        <v>6562</v>
      </c>
      <c r="D561" t="s">
        <v>6567</v>
      </c>
      <c r="E561" t="s">
        <v>7059</v>
      </c>
      <c r="F561" t="s">
        <v>3483</v>
      </c>
      <c r="G561" t="s">
        <v>7060</v>
      </c>
      <c r="H561">
        <v>240</v>
      </c>
      <c r="I561">
        <v>118</v>
      </c>
      <c r="J561">
        <v>122</v>
      </c>
      <c r="K561">
        <v>20</v>
      </c>
      <c r="L561">
        <v>13</v>
      </c>
      <c r="M561">
        <v>54</v>
      </c>
      <c r="N561">
        <v>1</v>
      </c>
      <c r="O561">
        <v>3</v>
      </c>
      <c r="P561">
        <v>16</v>
      </c>
      <c r="Q561">
        <v>2</v>
      </c>
      <c r="R561">
        <v>2</v>
      </c>
      <c r="S561">
        <v>35</v>
      </c>
      <c r="T561">
        <v>56</v>
      </c>
      <c r="U561">
        <v>9</v>
      </c>
      <c r="V561">
        <v>15</v>
      </c>
      <c r="W561" s="44">
        <f t="shared" si="64"/>
        <v>122</v>
      </c>
      <c r="X561" s="44">
        <f>IFERROR(VLOOKUP(A561,JR1GOA!A:I,9,FALSE),0)</f>
        <v>16</v>
      </c>
      <c r="Y561" s="44">
        <f>IFERROR(VLOOKUP(A561,JR1GOA!A:J,10,FALSE),0)</f>
        <v>7</v>
      </c>
      <c r="Z561" s="46">
        <f t="shared" si="65"/>
        <v>106</v>
      </c>
      <c r="AA561" s="49">
        <f>_xlfn.IFNA(VLOOKUP(F561,Preisliste!C$1:O$2687,13,FALSE),"fehlt in Preisliste")</f>
        <v>3820</v>
      </c>
      <c r="AB561" s="50">
        <f t="shared" si="66"/>
        <v>36.037735849056602</v>
      </c>
      <c r="AD561" s="51">
        <f t="shared" si="70"/>
        <v>158376</v>
      </c>
      <c r="AE561" s="51">
        <f t="shared" si="67"/>
        <v>4479</v>
      </c>
      <c r="AF561" s="52">
        <f t="shared" si="71"/>
        <v>1135470.6000000003</v>
      </c>
      <c r="AG561" s="53">
        <f t="shared" si="68"/>
        <v>26874</v>
      </c>
      <c r="AH561" s="53">
        <f t="shared" si="69"/>
        <v>1162344.6000000003</v>
      </c>
    </row>
    <row r="562" spans="1:34" x14ac:dyDescent="0.25">
      <c r="A562" t="s">
        <v>3646</v>
      </c>
      <c r="B562" t="s">
        <v>6564</v>
      </c>
      <c r="C562" t="s">
        <v>6562</v>
      </c>
      <c r="D562" t="s">
        <v>6567</v>
      </c>
      <c r="E562" t="s">
        <v>7111</v>
      </c>
      <c r="F562" t="s">
        <v>3645</v>
      </c>
      <c r="G562" t="s">
        <v>7112</v>
      </c>
      <c r="H562">
        <v>173</v>
      </c>
      <c r="I562">
        <v>124</v>
      </c>
      <c r="J562">
        <v>48</v>
      </c>
      <c r="K562">
        <v>25</v>
      </c>
      <c r="L562">
        <v>30</v>
      </c>
      <c r="M562">
        <v>20</v>
      </c>
      <c r="N562">
        <v>12</v>
      </c>
      <c r="O562">
        <v>10</v>
      </c>
      <c r="P562">
        <v>11</v>
      </c>
      <c r="Q562">
        <v>0</v>
      </c>
      <c r="R562">
        <v>2</v>
      </c>
      <c r="S562">
        <v>16</v>
      </c>
      <c r="T562">
        <v>30</v>
      </c>
      <c r="U562">
        <v>0</v>
      </c>
      <c r="V562">
        <v>10</v>
      </c>
      <c r="W562" s="44">
        <f t="shared" si="64"/>
        <v>124</v>
      </c>
      <c r="X562" s="44">
        <f>IFERROR(VLOOKUP(A562,JR1GOA!A:I,9,FALSE),0)</f>
        <v>1</v>
      </c>
      <c r="Y562" s="44">
        <f>IFERROR(VLOOKUP(A562,JR1GOA!A:J,10,FALSE),0)</f>
        <v>0</v>
      </c>
      <c r="Z562" s="46">
        <f t="shared" si="65"/>
        <v>123</v>
      </c>
      <c r="AA562" s="49">
        <f>_xlfn.IFNA(VLOOKUP(F562,Preisliste!C$1:O$2687,13,FALSE),"fehlt in Preisliste")</f>
        <v>4444</v>
      </c>
      <c r="AB562" s="50">
        <f t="shared" si="66"/>
        <v>36.130081300813011</v>
      </c>
      <c r="AD562" s="51">
        <f t="shared" si="70"/>
        <v>158499</v>
      </c>
      <c r="AE562" s="51">
        <f t="shared" si="67"/>
        <v>4460.5499999999993</v>
      </c>
      <c r="AF562" s="52">
        <f t="shared" si="71"/>
        <v>1139914.6000000003</v>
      </c>
      <c r="AG562" s="53">
        <f t="shared" si="68"/>
        <v>26763.299999999996</v>
      </c>
      <c r="AH562" s="53">
        <f t="shared" si="69"/>
        <v>1166677.9000000004</v>
      </c>
    </row>
    <row r="563" spans="1:34" x14ac:dyDescent="0.25">
      <c r="A563" t="s">
        <v>5483</v>
      </c>
      <c r="B563" t="s">
        <v>6564</v>
      </c>
      <c r="C563" t="s">
        <v>6562</v>
      </c>
      <c r="D563" t="s">
        <v>6567</v>
      </c>
      <c r="E563" t="s">
        <v>7772</v>
      </c>
      <c r="F563" t="s">
        <v>5482</v>
      </c>
      <c r="H563">
        <v>34</v>
      </c>
      <c r="I563">
        <v>34</v>
      </c>
      <c r="J563">
        <v>0</v>
      </c>
      <c r="K563">
        <v>0</v>
      </c>
      <c r="L563">
        <v>1</v>
      </c>
      <c r="M563">
        <v>0</v>
      </c>
      <c r="N563">
        <v>0</v>
      </c>
      <c r="O563">
        <v>0</v>
      </c>
      <c r="P563">
        <v>0</v>
      </c>
      <c r="Q563">
        <v>0</v>
      </c>
      <c r="R563">
        <v>0</v>
      </c>
      <c r="S563">
        <v>0</v>
      </c>
      <c r="T563">
        <v>0</v>
      </c>
      <c r="U563">
        <v>42</v>
      </c>
      <c r="V563">
        <v>0</v>
      </c>
      <c r="W563" s="44">
        <f t="shared" si="64"/>
        <v>34</v>
      </c>
      <c r="X563" s="44">
        <f>IFERROR(VLOOKUP(A563,JR1GOA!A:I,9,FALSE),0)</f>
        <v>0</v>
      </c>
      <c r="Y563" s="44">
        <f>IFERROR(VLOOKUP(A563,JR1GOA!A:J,10,FALSE),0)</f>
        <v>0</v>
      </c>
      <c r="Z563" s="46">
        <f t="shared" si="65"/>
        <v>34</v>
      </c>
      <c r="AA563" s="49">
        <f>_xlfn.IFNA(VLOOKUP(F563,Preisliste!C$1:O$2687,13,FALSE),"fehlt in Preisliste")</f>
        <v>1231</v>
      </c>
      <c r="AB563" s="50">
        <f t="shared" si="66"/>
        <v>36.205882352941174</v>
      </c>
      <c r="AD563" s="51">
        <f t="shared" si="70"/>
        <v>158533</v>
      </c>
      <c r="AE563" s="51">
        <f t="shared" si="67"/>
        <v>4455.4499999999971</v>
      </c>
      <c r="AF563" s="52">
        <f t="shared" si="71"/>
        <v>1141145.6000000003</v>
      </c>
      <c r="AG563" s="53">
        <f t="shared" si="68"/>
        <v>26732.699999999983</v>
      </c>
      <c r="AH563" s="53">
        <f t="shared" si="69"/>
        <v>1167878.3000000003</v>
      </c>
    </row>
    <row r="564" spans="1:34" x14ac:dyDescent="0.25">
      <c r="A564" t="s">
        <v>5009</v>
      </c>
      <c r="B564" t="s">
        <v>6564</v>
      </c>
      <c r="C564" t="s">
        <v>6562</v>
      </c>
      <c r="D564" t="s">
        <v>6567</v>
      </c>
      <c r="E564" t="s">
        <v>7576</v>
      </c>
      <c r="F564" t="s">
        <v>5008</v>
      </c>
      <c r="G564" t="s">
        <v>7577</v>
      </c>
      <c r="H564">
        <v>104</v>
      </c>
      <c r="I564">
        <v>61</v>
      </c>
      <c r="J564">
        <v>42</v>
      </c>
      <c r="K564">
        <v>1</v>
      </c>
      <c r="L564">
        <v>0</v>
      </c>
      <c r="M564">
        <v>39</v>
      </c>
      <c r="N564">
        <v>1</v>
      </c>
      <c r="O564">
        <v>7</v>
      </c>
      <c r="P564">
        <v>19</v>
      </c>
      <c r="Q564">
        <v>5</v>
      </c>
      <c r="R564">
        <v>0</v>
      </c>
      <c r="S564">
        <v>3</v>
      </c>
      <c r="T564">
        <v>3</v>
      </c>
      <c r="U564">
        <v>8</v>
      </c>
      <c r="V564">
        <v>6</v>
      </c>
      <c r="W564" s="44">
        <f t="shared" si="64"/>
        <v>61</v>
      </c>
      <c r="X564" s="44">
        <f>IFERROR(VLOOKUP(A564,JR1GOA!A:I,9,FALSE),0)</f>
        <v>0</v>
      </c>
      <c r="Y564" s="44">
        <f>IFERROR(VLOOKUP(A564,JR1GOA!A:J,10,FALSE),0)</f>
        <v>0</v>
      </c>
      <c r="Z564" s="46">
        <f t="shared" si="65"/>
        <v>61</v>
      </c>
      <c r="AA564" s="49">
        <f>_xlfn.IFNA(VLOOKUP(F564,Preisliste!C$1:O$2687,13,FALSE),"fehlt in Preisliste")</f>
        <v>2212.7999999999997</v>
      </c>
      <c r="AB564" s="50">
        <f t="shared" si="66"/>
        <v>36.27540983606557</v>
      </c>
      <c r="AD564" s="51">
        <f t="shared" si="70"/>
        <v>158594</v>
      </c>
      <c r="AE564" s="51">
        <f t="shared" si="67"/>
        <v>4446.2999999999993</v>
      </c>
      <c r="AF564" s="52">
        <f t="shared" si="71"/>
        <v>1143358.4000000004</v>
      </c>
      <c r="AG564" s="53">
        <f t="shared" si="68"/>
        <v>26677.799999999996</v>
      </c>
      <c r="AH564" s="53">
        <f t="shared" si="69"/>
        <v>1170036.2000000004</v>
      </c>
    </row>
    <row r="565" spans="1:34" x14ac:dyDescent="0.25">
      <c r="A565" t="s">
        <v>3656</v>
      </c>
      <c r="B565" t="s">
        <v>6564</v>
      </c>
      <c r="C565" t="s">
        <v>6562</v>
      </c>
      <c r="D565" t="s">
        <v>6567</v>
      </c>
      <c r="E565" t="s">
        <v>9585</v>
      </c>
      <c r="F565" t="s">
        <v>3655</v>
      </c>
      <c r="H565">
        <v>24</v>
      </c>
      <c r="I565">
        <v>19</v>
      </c>
      <c r="J565">
        <v>5</v>
      </c>
      <c r="K565">
        <v>0</v>
      </c>
      <c r="L565">
        <v>0</v>
      </c>
      <c r="M565">
        <v>2</v>
      </c>
      <c r="N565">
        <v>0</v>
      </c>
      <c r="O565">
        <v>1</v>
      </c>
      <c r="P565">
        <v>0</v>
      </c>
      <c r="Q565">
        <v>0</v>
      </c>
      <c r="R565">
        <v>15</v>
      </c>
      <c r="S565">
        <v>0</v>
      </c>
      <c r="T565">
        <v>0</v>
      </c>
      <c r="U565">
        <v>0</v>
      </c>
      <c r="V565">
        <v>0</v>
      </c>
      <c r="W565" s="44">
        <f t="shared" si="64"/>
        <v>19</v>
      </c>
      <c r="X565" s="44">
        <f>IFERROR(VLOOKUP(A565,JR1GOA!A:I,9,FALSE),0)</f>
        <v>0</v>
      </c>
      <c r="Y565" s="44">
        <f>IFERROR(VLOOKUP(A565,JR1GOA!A:J,10,FALSE),0)</f>
        <v>0</v>
      </c>
      <c r="Z565" s="46">
        <f t="shared" si="65"/>
        <v>19</v>
      </c>
      <c r="AA565" s="49">
        <f>_xlfn.IFNA(VLOOKUP(F565,Preisliste!C$1:O$2687,13,FALSE),"fehlt in Preisliste")</f>
        <v>690</v>
      </c>
      <c r="AB565" s="50">
        <f t="shared" si="66"/>
        <v>36.315789473684212</v>
      </c>
      <c r="AD565" s="51">
        <f t="shared" si="70"/>
        <v>158613</v>
      </c>
      <c r="AE565" s="51">
        <f t="shared" si="67"/>
        <v>4443.4499999999971</v>
      </c>
      <c r="AF565" s="52">
        <f t="shared" si="71"/>
        <v>1144048.4000000004</v>
      </c>
      <c r="AG565" s="53">
        <f t="shared" si="68"/>
        <v>26660.699999999983</v>
      </c>
      <c r="AH565" s="53">
        <f t="shared" si="69"/>
        <v>1170709.1000000003</v>
      </c>
    </row>
    <row r="566" spans="1:34" x14ac:dyDescent="0.25">
      <c r="A566" t="s">
        <v>1446</v>
      </c>
      <c r="B566" t="s">
        <v>6564</v>
      </c>
      <c r="C566" t="s">
        <v>6562</v>
      </c>
      <c r="D566" t="s">
        <v>6567</v>
      </c>
      <c r="E566" t="s">
        <v>7968</v>
      </c>
      <c r="F566" t="s">
        <v>1445</v>
      </c>
      <c r="H566">
        <v>39</v>
      </c>
      <c r="I566">
        <v>0</v>
      </c>
      <c r="J566">
        <v>39</v>
      </c>
      <c r="K566">
        <v>0</v>
      </c>
      <c r="L566">
        <v>22</v>
      </c>
      <c r="M566">
        <v>5</v>
      </c>
      <c r="N566">
        <v>2</v>
      </c>
      <c r="O566">
        <v>5</v>
      </c>
      <c r="P566">
        <v>6</v>
      </c>
      <c r="Q566">
        <v>0</v>
      </c>
      <c r="R566">
        <v>1</v>
      </c>
      <c r="S566">
        <v>1</v>
      </c>
      <c r="T566">
        <v>0</v>
      </c>
      <c r="U566">
        <v>3</v>
      </c>
      <c r="V566">
        <v>0</v>
      </c>
      <c r="W566" s="44">
        <f t="shared" si="64"/>
        <v>39</v>
      </c>
      <c r="X566" s="44">
        <f>IFERROR(VLOOKUP(A566,JR1GOA!A:I,9,FALSE),0)</f>
        <v>0</v>
      </c>
      <c r="Y566" s="44">
        <f>IFERROR(VLOOKUP(A566,JR1GOA!A:J,10,FALSE),0)</f>
        <v>0</v>
      </c>
      <c r="Z566" s="46">
        <f t="shared" si="65"/>
        <v>39</v>
      </c>
      <c r="AA566" s="49">
        <f>_xlfn.IFNA(VLOOKUP(F566,Preisliste!C$1:O$2687,13,FALSE),"fehlt in Preisliste")</f>
        <v>1422</v>
      </c>
      <c r="AB566" s="50">
        <f t="shared" si="66"/>
        <v>36.46153846153846</v>
      </c>
      <c r="AD566" s="51">
        <f t="shared" si="70"/>
        <v>158652</v>
      </c>
      <c r="AE566" s="51">
        <f t="shared" si="67"/>
        <v>4437.5999999999985</v>
      </c>
      <c r="AF566" s="52">
        <f t="shared" si="71"/>
        <v>1145470.4000000004</v>
      </c>
      <c r="AG566" s="53">
        <f t="shared" si="68"/>
        <v>26625.599999999991</v>
      </c>
      <c r="AH566" s="53">
        <f t="shared" si="69"/>
        <v>1172096.0000000005</v>
      </c>
    </row>
    <row r="567" spans="1:34" x14ac:dyDescent="0.25">
      <c r="A567" t="s">
        <v>853</v>
      </c>
      <c r="B567" t="s">
        <v>6564</v>
      </c>
      <c r="C567" t="s">
        <v>6562</v>
      </c>
      <c r="D567" t="s">
        <v>6567</v>
      </c>
      <c r="E567" t="s">
        <v>7786</v>
      </c>
      <c r="F567" t="s">
        <v>852</v>
      </c>
      <c r="G567" t="s">
        <v>7787</v>
      </c>
      <c r="H567">
        <v>30</v>
      </c>
      <c r="I567">
        <v>26</v>
      </c>
      <c r="J567">
        <v>3</v>
      </c>
      <c r="K567">
        <v>0</v>
      </c>
      <c r="L567">
        <v>2</v>
      </c>
      <c r="M567">
        <v>1</v>
      </c>
      <c r="N567">
        <v>0</v>
      </c>
      <c r="O567">
        <v>0</v>
      </c>
      <c r="P567">
        <v>0</v>
      </c>
      <c r="Q567">
        <v>18</v>
      </c>
      <c r="R567">
        <v>0</v>
      </c>
      <c r="S567">
        <v>0</v>
      </c>
      <c r="T567">
        <v>0</v>
      </c>
      <c r="U567">
        <v>0</v>
      </c>
      <c r="V567">
        <v>1</v>
      </c>
      <c r="W567" s="44">
        <f t="shared" si="64"/>
        <v>26</v>
      </c>
      <c r="X567" s="44">
        <f>IFERROR(VLOOKUP(A567,JR1GOA!A:I,9,FALSE),0)</f>
        <v>1</v>
      </c>
      <c r="Y567" s="44">
        <f>IFERROR(VLOOKUP(A567,JR1GOA!A:J,10,FALSE),0)</f>
        <v>0</v>
      </c>
      <c r="Z567" s="46">
        <f t="shared" si="65"/>
        <v>25</v>
      </c>
      <c r="AA567" s="49">
        <f>_xlfn.IFNA(VLOOKUP(F567,Preisliste!C$1:O$2687,13,FALSE),"fehlt in Preisliste")</f>
        <v>915</v>
      </c>
      <c r="AB567" s="50">
        <f t="shared" si="66"/>
        <v>36.6</v>
      </c>
      <c r="AD567" s="51">
        <f t="shared" si="70"/>
        <v>158677</v>
      </c>
      <c r="AE567" s="51">
        <f t="shared" si="67"/>
        <v>4433.8499999999985</v>
      </c>
      <c r="AF567" s="52">
        <f t="shared" si="71"/>
        <v>1146385.4000000004</v>
      </c>
      <c r="AG567" s="53">
        <f t="shared" si="68"/>
        <v>26603.099999999991</v>
      </c>
      <c r="AH567" s="53">
        <f t="shared" si="69"/>
        <v>1172988.5000000005</v>
      </c>
    </row>
    <row r="568" spans="1:34" x14ac:dyDescent="0.25">
      <c r="A568" t="s">
        <v>2239</v>
      </c>
      <c r="B568" t="s">
        <v>6564</v>
      </c>
      <c r="C568" t="s">
        <v>6562</v>
      </c>
      <c r="D568" t="s">
        <v>6567</v>
      </c>
      <c r="E568" t="s">
        <v>7285</v>
      </c>
      <c r="F568" t="s">
        <v>2238</v>
      </c>
      <c r="G568" t="s">
        <v>7286</v>
      </c>
      <c r="H568">
        <v>159</v>
      </c>
      <c r="I568">
        <v>104</v>
      </c>
      <c r="J568">
        <v>55</v>
      </c>
      <c r="K568">
        <v>118</v>
      </c>
      <c r="L568">
        <v>9</v>
      </c>
      <c r="M568">
        <v>0</v>
      </c>
      <c r="N568">
        <v>0</v>
      </c>
      <c r="O568">
        <v>14</v>
      </c>
      <c r="P568">
        <v>30</v>
      </c>
      <c r="Q568">
        <v>5</v>
      </c>
      <c r="R568">
        <v>2</v>
      </c>
      <c r="S568">
        <v>4</v>
      </c>
      <c r="T568">
        <v>8</v>
      </c>
      <c r="U568">
        <v>1</v>
      </c>
      <c r="V568">
        <v>2</v>
      </c>
      <c r="W568" s="44">
        <f t="shared" si="64"/>
        <v>104</v>
      </c>
      <c r="X568" s="44">
        <f>IFERROR(VLOOKUP(A568,JR1GOA!A:I,9,FALSE),0)</f>
        <v>4</v>
      </c>
      <c r="Y568" s="44">
        <f>IFERROR(VLOOKUP(A568,JR1GOA!A:J,10,FALSE),0)</f>
        <v>3</v>
      </c>
      <c r="Z568" s="46">
        <f t="shared" si="65"/>
        <v>100</v>
      </c>
      <c r="AA568" s="49">
        <f>_xlfn.IFNA(VLOOKUP(F568,Preisliste!C$1:O$2687,13,FALSE),"fehlt in Preisliste")</f>
        <v>3675</v>
      </c>
      <c r="AB568" s="50">
        <f t="shared" si="66"/>
        <v>36.75</v>
      </c>
      <c r="AD568" s="51">
        <f t="shared" si="70"/>
        <v>158777</v>
      </c>
      <c r="AE568" s="51">
        <f t="shared" si="67"/>
        <v>4418.8499999999985</v>
      </c>
      <c r="AF568" s="52">
        <f t="shared" si="71"/>
        <v>1150060.4000000004</v>
      </c>
      <c r="AG568" s="53">
        <f t="shared" si="68"/>
        <v>26513.099999999991</v>
      </c>
      <c r="AH568" s="53">
        <f t="shared" si="69"/>
        <v>1176573.5000000005</v>
      </c>
    </row>
    <row r="569" spans="1:34" x14ac:dyDescent="0.25">
      <c r="A569" t="s">
        <v>5644</v>
      </c>
      <c r="B569" t="s">
        <v>6564</v>
      </c>
      <c r="C569" t="s">
        <v>6562</v>
      </c>
      <c r="D569" t="s">
        <v>6567</v>
      </c>
      <c r="E569" t="s">
        <v>9196</v>
      </c>
      <c r="F569" t="s">
        <v>5643</v>
      </c>
      <c r="H569">
        <v>16</v>
      </c>
      <c r="I569">
        <v>10</v>
      </c>
      <c r="J569">
        <v>5</v>
      </c>
      <c r="K569">
        <v>4</v>
      </c>
      <c r="L569">
        <v>10</v>
      </c>
      <c r="M569">
        <v>0</v>
      </c>
      <c r="N569">
        <v>0</v>
      </c>
      <c r="O569">
        <v>0</v>
      </c>
      <c r="P569">
        <v>0</v>
      </c>
      <c r="Q569">
        <v>0</v>
      </c>
      <c r="R569">
        <v>0</v>
      </c>
      <c r="S569">
        <v>3</v>
      </c>
      <c r="T569">
        <v>0</v>
      </c>
      <c r="U569">
        <v>0</v>
      </c>
      <c r="V569">
        <v>0</v>
      </c>
      <c r="W569" s="44">
        <f t="shared" si="64"/>
        <v>10</v>
      </c>
      <c r="X569" s="44">
        <f>IFERROR(VLOOKUP(A569,JR1GOA!A:I,9,FALSE),0)</f>
        <v>0</v>
      </c>
      <c r="Y569" s="44">
        <f>IFERROR(VLOOKUP(A569,JR1GOA!A:J,10,FALSE),0)</f>
        <v>0</v>
      </c>
      <c r="Z569" s="46">
        <f t="shared" si="65"/>
        <v>10</v>
      </c>
      <c r="AA569" s="49">
        <f>_xlfn.IFNA(VLOOKUP(F569,Preisliste!C$1:O$2687,13,FALSE),"fehlt in Preisliste")</f>
        <v>368</v>
      </c>
      <c r="AB569" s="50">
        <f t="shared" si="66"/>
        <v>36.799999999999997</v>
      </c>
      <c r="AD569" s="51">
        <f t="shared" si="70"/>
        <v>158787</v>
      </c>
      <c r="AE569" s="51">
        <f t="shared" si="67"/>
        <v>4417.3499999999985</v>
      </c>
      <c r="AF569" s="52">
        <f t="shared" si="71"/>
        <v>1150428.4000000004</v>
      </c>
      <c r="AG569" s="53">
        <f t="shared" si="68"/>
        <v>26504.099999999991</v>
      </c>
      <c r="AH569" s="53">
        <f t="shared" si="69"/>
        <v>1176932.5000000005</v>
      </c>
    </row>
    <row r="570" spans="1:34" x14ac:dyDescent="0.25">
      <c r="A570" t="s">
        <v>6383</v>
      </c>
      <c r="B570" t="s">
        <v>6564</v>
      </c>
      <c r="C570" t="s">
        <v>6562</v>
      </c>
      <c r="D570" t="s">
        <v>6567</v>
      </c>
      <c r="E570" t="s">
        <v>7191</v>
      </c>
      <c r="F570" t="s">
        <v>6382</v>
      </c>
      <c r="H570">
        <v>170</v>
      </c>
      <c r="I570">
        <v>91</v>
      </c>
      <c r="J570">
        <v>77</v>
      </c>
      <c r="K570">
        <v>3</v>
      </c>
      <c r="L570">
        <v>9</v>
      </c>
      <c r="M570">
        <v>15</v>
      </c>
      <c r="N570">
        <v>12</v>
      </c>
      <c r="O570">
        <v>12</v>
      </c>
      <c r="P570">
        <v>11</v>
      </c>
      <c r="Q570">
        <v>2</v>
      </c>
      <c r="R570">
        <v>14</v>
      </c>
      <c r="S570">
        <v>17</v>
      </c>
      <c r="T570">
        <v>9</v>
      </c>
      <c r="U570">
        <v>6</v>
      </c>
      <c r="V570">
        <v>9</v>
      </c>
      <c r="W570" s="44">
        <f t="shared" si="64"/>
        <v>91</v>
      </c>
      <c r="X570" s="44">
        <f>IFERROR(VLOOKUP(A570,JR1GOA!A:I,9,FALSE),0)</f>
        <v>3</v>
      </c>
      <c r="Y570" s="44">
        <f>IFERROR(VLOOKUP(A570,JR1GOA!A:J,10,FALSE),0)</f>
        <v>3</v>
      </c>
      <c r="Z570" s="46">
        <f t="shared" si="65"/>
        <v>88</v>
      </c>
      <c r="AA570" s="49">
        <f>_xlfn.IFNA(VLOOKUP(F570,Preisliste!C$1:O$2687,13,FALSE),"fehlt in Preisliste")</f>
        <v>3258</v>
      </c>
      <c r="AB570" s="50">
        <f t="shared" si="66"/>
        <v>37.022727272727273</v>
      </c>
      <c r="AD570" s="51">
        <f t="shared" si="70"/>
        <v>158875</v>
      </c>
      <c r="AE570" s="51">
        <f t="shared" si="67"/>
        <v>4404.1499999999978</v>
      </c>
      <c r="AF570" s="52">
        <f t="shared" si="71"/>
        <v>1153686.4000000004</v>
      </c>
      <c r="AG570" s="53">
        <f t="shared" si="68"/>
        <v>26424.899999999987</v>
      </c>
      <c r="AH570" s="53">
        <f t="shared" si="69"/>
        <v>1180111.3000000003</v>
      </c>
    </row>
    <row r="571" spans="1:34" x14ac:dyDescent="0.25">
      <c r="A571" t="s">
        <v>1014</v>
      </c>
      <c r="B571" t="s">
        <v>6564</v>
      </c>
      <c r="C571" t="s">
        <v>6562</v>
      </c>
      <c r="D571" t="s">
        <v>6567</v>
      </c>
      <c r="E571" t="s">
        <v>9144</v>
      </c>
      <c r="F571" t="s">
        <v>1013</v>
      </c>
      <c r="G571" t="s">
        <v>9145</v>
      </c>
      <c r="H571">
        <v>13</v>
      </c>
      <c r="I571">
        <v>9</v>
      </c>
      <c r="J571">
        <v>3</v>
      </c>
      <c r="K571">
        <v>0</v>
      </c>
      <c r="L571">
        <v>3</v>
      </c>
      <c r="M571">
        <v>0</v>
      </c>
      <c r="N571">
        <v>0</v>
      </c>
      <c r="O571">
        <v>5</v>
      </c>
      <c r="P571">
        <v>0</v>
      </c>
      <c r="Q571">
        <v>0</v>
      </c>
      <c r="R571">
        <v>0</v>
      </c>
      <c r="S571">
        <v>16</v>
      </c>
      <c r="T571">
        <v>0</v>
      </c>
      <c r="U571">
        <v>0</v>
      </c>
      <c r="V571">
        <v>0</v>
      </c>
      <c r="W571" s="44">
        <f t="shared" si="64"/>
        <v>9</v>
      </c>
      <c r="X571" s="44">
        <f>IFERROR(VLOOKUP(A571,JR1GOA!A:I,9,FALSE),0)</f>
        <v>0</v>
      </c>
      <c r="Y571" s="44">
        <f>IFERROR(VLOOKUP(A571,JR1GOA!A:J,10,FALSE),0)</f>
        <v>0</v>
      </c>
      <c r="Z571" s="46">
        <f t="shared" si="65"/>
        <v>9</v>
      </c>
      <c r="AA571" s="49">
        <f>_xlfn.IFNA(VLOOKUP(F571,Preisliste!C$1:O$2687,13,FALSE),"fehlt in Preisliste")</f>
        <v>333.59999999999997</v>
      </c>
      <c r="AB571" s="50">
        <f t="shared" si="66"/>
        <v>37.066666666666663</v>
      </c>
      <c r="AD571" s="51">
        <f t="shared" si="70"/>
        <v>158884</v>
      </c>
      <c r="AE571" s="51">
        <f t="shared" si="67"/>
        <v>4402.7999999999993</v>
      </c>
      <c r="AF571" s="52">
        <f t="shared" si="71"/>
        <v>1154020.0000000005</v>
      </c>
      <c r="AG571" s="53">
        <f t="shared" si="68"/>
        <v>26416.799999999996</v>
      </c>
      <c r="AH571" s="53">
        <f t="shared" si="69"/>
        <v>1180436.8000000005</v>
      </c>
    </row>
    <row r="572" spans="1:34" x14ac:dyDescent="0.25">
      <c r="A572" t="s">
        <v>780</v>
      </c>
      <c r="B572" t="s">
        <v>6564</v>
      </c>
      <c r="C572" t="s">
        <v>6562</v>
      </c>
      <c r="D572" t="s">
        <v>6567</v>
      </c>
      <c r="E572" t="s">
        <v>8243</v>
      </c>
      <c r="F572" t="s">
        <v>779</v>
      </c>
      <c r="G572" t="s">
        <v>8244</v>
      </c>
      <c r="H572">
        <v>13</v>
      </c>
      <c r="I572">
        <v>13</v>
      </c>
      <c r="J572">
        <v>0</v>
      </c>
      <c r="K572">
        <v>0</v>
      </c>
      <c r="L572">
        <v>0</v>
      </c>
      <c r="M572">
        <v>0</v>
      </c>
      <c r="N572">
        <v>6</v>
      </c>
      <c r="O572">
        <v>0</v>
      </c>
      <c r="P572">
        <v>0</v>
      </c>
      <c r="Q572">
        <v>0</v>
      </c>
      <c r="R572">
        <v>0</v>
      </c>
      <c r="S572">
        <v>0</v>
      </c>
      <c r="T572">
        <v>0</v>
      </c>
      <c r="U572">
        <v>0</v>
      </c>
      <c r="V572">
        <v>0</v>
      </c>
      <c r="W572" s="44">
        <f t="shared" si="64"/>
        <v>13</v>
      </c>
      <c r="X572" s="44">
        <f>IFERROR(VLOOKUP(A572,[1]JR1GOA!A:I,9,FALSE),0)</f>
        <v>0</v>
      </c>
      <c r="Y572" s="44">
        <f>IFERROR(VLOOKUP(A572,[1]JR1GOA!A:J,10,FALSE),0)</f>
        <v>0</v>
      </c>
      <c r="Z572" s="46">
        <f t="shared" si="65"/>
        <v>13</v>
      </c>
      <c r="AA572" s="49">
        <f>_xlfn.IFNA(VLOOKUP(F572,Preisliste!C$1:O$2687,13,FALSE),"fehlt in Preisliste")</f>
        <v>485</v>
      </c>
      <c r="AB572" s="50">
        <f t="shared" si="66"/>
        <v>37.307692307692307</v>
      </c>
      <c r="AD572" s="51">
        <f t="shared" si="70"/>
        <v>158897</v>
      </c>
      <c r="AE572" s="51">
        <f t="shared" si="67"/>
        <v>4400.8499999999985</v>
      </c>
      <c r="AF572" s="52">
        <f t="shared" si="71"/>
        <v>1154505.0000000005</v>
      </c>
      <c r="AG572" s="53">
        <f t="shared" si="68"/>
        <v>26405.099999999991</v>
      </c>
      <c r="AH572" s="53">
        <f t="shared" si="69"/>
        <v>1180910.1000000006</v>
      </c>
    </row>
    <row r="573" spans="1:34" x14ac:dyDescent="0.25">
      <c r="A573" t="s">
        <v>5799</v>
      </c>
      <c r="B573" t="s">
        <v>6564</v>
      </c>
      <c r="C573" t="s">
        <v>6562</v>
      </c>
      <c r="D573" t="s">
        <v>6567</v>
      </c>
      <c r="E573" t="s">
        <v>7426</v>
      </c>
      <c r="F573" t="s">
        <v>5798</v>
      </c>
      <c r="H573">
        <v>61</v>
      </c>
      <c r="I573">
        <v>45</v>
      </c>
      <c r="J573">
        <v>16</v>
      </c>
      <c r="K573">
        <v>8</v>
      </c>
      <c r="L573">
        <v>1</v>
      </c>
      <c r="M573">
        <v>2</v>
      </c>
      <c r="N573">
        <v>4</v>
      </c>
      <c r="O573">
        <v>0</v>
      </c>
      <c r="P573">
        <v>0</v>
      </c>
      <c r="Q573">
        <v>3</v>
      </c>
      <c r="R573">
        <v>12</v>
      </c>
      <c r="S573">
        <v>14</v>
      </c>
      <c r="T573">
        <v>2</v>
      </c>
      <c r="U573">
        <v>1</v>
      </c>
      <c r="V573">
        <v>0</v>
      </c>
      <c r="W573" s="44">
        <f t="shared" si="64"/>
        <v>45</v>
      </c>
      <c r="X573" s="44">
        <f>IFERROR(VLOOKUP(A573,JR1GOA!A:I,9,FALSE),0)</f>
        <v>0</v>
      </c>
      <c r="Y573" s="44">
        <f>IFERROR(VLOOKUP(A573,JR1GOA!A:J,10,FALSE),0)</f>
        <v>0</v>
      </c>
      <c r="Z573" s="46">
        <f t="shared" si="65"/>
        <v>45</v>
      </c>
      <c r="AA573" s="49">
        <f>_xlfn.IFNA(VLOOKUP(F573,Preisliste!C$1:O$2687,13,FALSE),"fehlt in Preisliste")</f>
        <v>1698</v>
      </c>
      <c r="AB573" s="50">
        <f t="shared" si="66"/>
        <v>37.733333333333334</v>
      </c>
      <c r="AD573" s="51">
        <f t="shared" si="70"/>
        <v>158942</v>
      </c>
      <c r="AE573" s="51">
        <f t="shared" si="67"/>
        <v>4394.0999999999985</v>
      </c>
      <c r="AF573" s="52">
        <f t="shared" si="71"/>
        <v>1156203.0000000005</v>
      </c>
      <c r="AG573" s="53">
        <f t="shared" si="68"/>
        <v>26364.599999999991</v>
      </c>
      <c r="AH573" s="53">
        <f t="shared" si="69"/>
        <v>1182567.6000000006</v>
      </c>
    </row>
    <row r="574" spans="1:34" x14ac:dyDescent="0.25">
      <c r="A574" t="s">
        <v>4343</v>
      </c>
      <c r="B574" t="s">
        <v>6564</v>
      </c>
      <c r="C574" t="s">
        <v>6562</v>
      </c>
      <c r="D574" t="s">
        <v>6567</v>
      </c>
      <c r="E574" t="s">
        <v>6830</v>
      </c>
      <c r="F574" t="s">
        <v>4342</v>
      </c>
      <c r="H574">
        <v>514</v>
      </c>
      <c r="I574">
        <v>314</v>
      </c>
      <c r="J574">
        <v>199</v>
      </c>
      <c r="K574">
        <v>89</v>
      </c>
      <c r="L574">
        <v>15</v>
      </c>
      <c r="M574">
        <v>10</v>
      </c>
      <c r="N574">
        <v>26</v>
      </c>
      <c r="O574">
        <v>33</v>
      </c>
      <c r="P574">
        <v>32</v>
      </c>
      <c r="Q574">
        <v>100</v>
      </c>
      <c r="R574">
        <v>16</v>
      </c>
      <c r="S574">
        <v>90</v>
      </c>
      <c r="T574">
        <v>29</v>
      </c>
      <c r="U574">
        <v>72</v>
      </c>
      <c r="V574">
        <v>10</v>
      </c>
      <c r="W574" s="44">
        <f t="shared" si="64"/>
        <v>314</v>
      </c>
      <c r="X574" s="44">
        <f>IFERROR(VLOOKUP(A574,JR1GOA!A:I,9,FALSE),0)</f>
        <v>15</v>
      </c>
      <c r="Y574" s="44">
        <f>IFERROR(VLOOKUP(A574,JR1GOA!A:J,10,FALSE),0)</f>
        <v>9</v>
      </c>
      <c r="Z574" s="46">
        <f t="shared" si="65"/>
        <v>299</v>
      </c>
      <c r="AA574" s="49">
        <f>_xlfn.IFNA(VLOOKUP(F574,Preisliste!C$1:O$2687,13,FALSE),"fehlt in Preisliste")</f>
        <v>11329</v>
      </c>
      <c r="AB574" s="50">
        <f t="shared" si="66"/>
        <v>37.889632107023409</v>
      </c>
      <c r="AD574" s="51">
        <f t="shared" si="70"/>
        <v>159241</v>
      </c>
      <c r="AE574" s="51">
        <f t="shared" si="67"/>
        <v>4349.25</v>
      </c>
      <c r="AF574" s="52">
        <f t="shared" si="71"/>
        <v>1167532.0000000005</v>
      </c>
      <c r="AG574" s="53">
        <f t="shared" si="68"/>
        <v>26095.5</v>
      </c>
      <c r="AH574" s="53">
        <f t="shared" si="69"/>
        <v>1193627.5000000005</v>
      </c>
    </row>
    <row r="575" spans="1:34" x14ac:dyDescent="0.25">
      <c r="A575" t="s">
        <v>1318</v>
      </c>
      <c r="B575" t="s">
        <v>6564</v>
      </c>
      <c r="C575" t="s">
        <v>6562</v>
      </c>
      <c r="D575" t="s">
        <v>6567</v>
      </c>
      <c r="E575" t="s">
        <v>7677</v>
      </c>
      <c r="F575" t="s">
        <v>1317</v>
      </c>
      <c r="G575" t="s">
        <v>7678</v>
      </c>
      <c r="H575">
        <v>71</v>
      </c>
      <c r="I575">
        <v>41</v>
      </c>
      <c r="J575">
        <v>29</v>
      </c>
      <c r="K575">
        <v>8</v>
      </c>
      <c r="L575">
        <v>14</v>
      </c>
      <c r="M575">
        <v>19</v>
      </c>
      <c r="N575">
        <v>0</v>
      </c>
      <c r="O575">
        <v>11</v>
      </c>
      <c r="P575">
        <v>7</v>
      </c>
      <c r="Q575">
        <v>0</v>
      </c>
      <c r="R575">
        <v>3</v>
      </c>
      <c r="S575">
        <v>0</v>
      </c>
      <c r="T575">
        <v>4</v>
      </c>
      <c r="U575">
        <v>8</v>
      </c>
      <c r="V575">
        <v>4</v>
      </c>
      <c r="W575" s="44">
        <f t="shared" si="64"/>
        <v>41</v>
      </c>
      <c r="X575" s="44">
        <f>IFERROR(VLOOKUP(A575,JR1GOA!A:I,9,FALSE),0)</f>
        <v>0</v>
      </c>
      <c r="Y575" s="44">
        <f>IFERROR(VLOOKUP(A575,JR1GOA!A:J,10,FALSE),0)</f>
        <v>0</v>
      </c>
      <c r="Z575" s="46">
        <f t="shared" si="65"/>
        <v>41</v>
      </c>
      <c r="AA575" s="49">
        <f>_xlfn.IFNA(VLOOKUP(F575,Preisliste!C$1:O$2687,13,FALSE),"fehlt in Preisliste")</f>
        <v>1556</v>
      </c>
      <c r="AB575" s="50">
        <f t="shared" si="66"/>
        <v>37.951219512195124</v>
      </c>
      <c r="AD575" s="51">
        <f t="shared" si="70"/>
        <v>159282</v>
      </c>
      <c r="AE575" s="51">
        <f t="shared" si="67"/>
        <v>4343.0999999999985</v>
      </c>
      <c r="AF575" s="52">
        <f t="shared" si="71"/>
        <v>1169088.0000000005</v>
      </c>
      <c r="AG575" s="53">
        <f t="shared" si="68"/>
        <v>26058.599999999991</v>
      </c>
      <c r="AH575" s="53">
        <f t="shared" si="69"/>
        <v>1195146.6000000006</v>
      </c>
    </row>
    <row r="576" spans="1:34" x14ac:dyDescent="0.25">
      <c r="A576" t="s">
        <v>6828</v>
      </c>
      <c r="B576" t="s">
        <v>6564</v>
      </c>
      <c r="C576" t="s">
        <v>6562</v>
      </c>
      <c r="D576" t="s">
        <v>6567</v>
      </c>
      <c r="E576" t="s">
        <v>6829</v>
      </c>
      <c r="F576" t="s">
        <v>554</v>
      </c>
      <c r="H576">
        <v>451</v>
      </c>
      <c r="I576">
        <v>69</v>
      </c>
      <c r="J576">
        <v>381</v>
      </c>
      <c r="K576">
        <v>3</v>
      </c>
      <c r="L576">
        <v>168</v>
      </c>
      <c r="M576">
        <v>22</v>
      </c>
      <c r="N576">
        <v>21</v>
      </c>
      <c r="O576">
        <v>42</v>
      </c>
      <c r="P576">
        <v>3</v>
      </c>
      <c r="Q576">
        <v>28</v>
      </c>
      <c r="R576">
        <v>145</v>
      </c>
      <c r="S576">
        <v>93</v>
      </c>
      <c r="T576">
        <v>4</v>
      </c>
      <c r="U576">
        <v>29</v>
      </c>
      <c r="V576">
        <v>8</v>
      </c>
      <c r="W576" s="44">
        <f t="shared" si="64"/>
        <v>381</v>
      </c>
      <c r="X576" s="44">
        <f>IFERROR(VLOOKUP(A576,JR1GOA!A:I,9,FALSE),0)</f>
        <v>13</v>
      </c>
      <c r="Y576" s="44">
        <f>IFERROR(VLOOKUP(A576,JR1GOA!A:J,10,FALSE),0)</f>
        <v>6</v>
      </c>
      <c r="Z576" s="46">
        <f t="shared" si="65"/>
        <v>368</v>
      </c>
      <c r="AA576" s="49">
        <f>_xlfn.IFNA(VLOOKUP(F576,Preisliste!C$1:O$2687,13,FALSE),"fehlt in Preisliste")</f>
        <v>14150</v>
      </c>
      <c r="AB576" s="50">
        <f t="shared" si="66"/>
        <v>38.451086956521742</v>
      </c>
      <c r="AD576" s="51">
        <f t="shared" si="70"/>
        <v>159650</v>
      </c>
      <c r="AE576" s="51">
        <f t="shared" si="67"/>
        <v>4287.8999999999978</v>
      </c>
      <c r="AF576" s="52">
        <f t="shared" si="71"/>
        <v>1183238.0000000005</v>
      </c>
      <c r="AG576" s="53">
        <f t="shared" si="68"/>
        <v>25727.399999999987</v>
      </c>
      <c r="AH576" s="53">
        <f t="shared" si="69"/>
        <v>1208965.4000000004</v>
      </c>
    </row>
    <row r="577" spans="1:34" x14ac:dyDescent="0.25">
      <c r="A577" t="s">
        <v>5031</v>
      </c>
      <c r="B577" t="s">
        <v>6564</v>
      </c>
      <c r="C577" t="s">
        <v>6562</v>
      </c>
      <c r="D577" t="s">
        <v>6567</v>
      </c>
      <c r="E577" t="s">
        <v>9155</v>
      </c>
      <c r="F577" t="s">
        <v>5030</v>
      </c>
      <c r="H577">
        <v>15</v>
      </c>
      <c r="I577">
        <v>9</v>
      </c>
      <c r="J577">
        <v>6</v>
      </c>
      <c r="K577">
        <v>0</v>
      </c>
      <c r="L577">
        <v>0</v>
      </c>
      <c r="M577">
        <v>0</v>
      </c>
      <c r="N577">
        <v>0</v>
      </c>
      <c r="O577">
        <v>0</v>
      </c>
      <c r="P577">
        <v>1</v>
      </c>
      <c r="Q577">
        <v>0</v>
      </c>
      <c r="R577">
        <v>0</v>
      </c>
      <c r="S577">
        <v>0</v>
      </c>
      <c r="T577">
        <v>0</v>
      </c>
      <c r="U577">
        <v>0</v>
      </c>
      <c r="V577">
        <v>2</v>
      </c>
      <c r="W577" s="44">
        <f t="shared" si="64"/>
        <v>9</v>
      </c>
      <c r="X577" s="44">
        <f>IFERROR(VLOOKUP(A577,JR1GOA!A:I,9,FALSE),0)</f>
        <v>0</v>
      </c>
      <c r="Y577" s="44">
        <f>IFERROR(VLOOKUP(A577,JR1GOA!A:J,10,FALSE),0)</f>
        <v>0</v>
      </c>
      <c r="Z577" s="46">
        <f t="shared" si="65"/>
        <v>9</v>
      </c>
      <c r="AA577" s="49">
        <f>_xlfn.IFNA(VLOOKUP(F577,Preisliste!C$1:O$2687,13,FALSE),"fehlt in Preisliste")</f>
        <v>348</v>
      </c>
      <c r="AB577" s="50">
        <f t="shared" si="66"/>
        <v>38.666666666666664</v>
      </c>
      <c r="AD577" s="51">
        <f t="shared" si="70"/>
        <v>159659</v>
      </c>
      <c r="AE577" s="51">
        <f t="shared" si="67"/>
        <v>4286.5499999999993</v>
      </c>
      <c r="AF577" s="52">
        <f t="shared" si="71"/>
        <v>1183586.0000000005</v>
      </c>
      <c r="AG577" s="53">
        <f t="shared" si="68"/>
        <v>25719.299999999996</v>
      </c>
      <c r="AH577" s="53">
        <f t="shared" si="69"/>
        <v>1209305.3000000005</v>
      </c>
    </row>
    <row r="578" spans="1:34" x14ac:dyDescent="0.25">
      <c r="A578" t="s">
        <v>5466</v>
      </c>
      <c r="B578" t="s">
        <v>6564</v>
      </c>
      <c r="C578" t="s">
        <v>6562</v>
      </c>
      <c r="D578" t="s">
        <v>6567</v>
      </c>
      <c r="E578" t="s">
        <v>9156</v>
      </c>
      <c r="F578" t="s">
        <v>5465</v>
      </c>
      <c r="H578">
        <v>9</v>
      </c>
      <c r="I578">
        <v>0</v>
      </c>
      <c r="J578">
        <v>9</v>
      </c>
      <c r="K578">
        <v>1</v>
      </c>
      <c r="L578">
        <v>0</v>
      </c>
      <c r="M578">
        <v>0</v>
      </c>
      <c r="N578">
        <v>0</v>
      </c>
      <c r="O578">
        <v>0</v>
      </c>
      <c r="P578">
        <v>1</v>
      </c>
      <c r="Q578">
        <v>0</v>
      </c>
      <c r="R578">
        <v>1</v>
      </c>
      <c r="S578">
        <v>0</v>
      </c>
      <c r="T578">
        <v>0</v>
      </c>
      <c r="U578">
        <v>0</v>
      </c>
      <c r="V578">
        <v>0</v>
      </c>
      <c r="W578" s="44">
        <f t="shared" si="64"/>
        <v>9</v>
      </c>
      <c r="X578" s="44">
        <f>IFERROR(VLOOKUP(A578,JR1GOA!A:I,9,FALSE),0)</f>
        <v>0</v>
      </c>
      <c r="Y578" s="44">
        <f>IFERROR(VLOOKUP(A578,JR1GOA!A:J,10,FALSE),0)</f>
        <v>0</v>
      </c>
      <c r="Z578" s="46">
        <f t="shared" si="65"/>
        <v>9</v>
      </c>
      <c r="AA578" s="49">
        <f>_xlfn.IFNA(VLOOKUP(F578,Preisliste!C$1:O$2687,13,FALSE),"fehlt in Preisliste")</f>
        <v>348</v>
      </c>
      <c r="AB578" s="50">
        <f t="shared" si="66"/>
        <v>38.666666666666664</v>
      </c>
      <c r="AD578" s="51">
        <f t="shared" si="70"/>
        <v>159668</v>
      </c>
      <c r="AE578" s="51">
        <f t="shared" si="67"/>
        <v>4285.1999999999971</v>
      </c>
      <c r="AF578" s="52">
        <f t="shared" si="71"/>
        <v>1183934.0000000005</v>
      </c>
      <c r="AG578" s="53">
        <f t="shared" si="68"/>
        <v>25711.199999999983</v>
      </c>
      <c r="AH578" s="53">
        <f t="shared" si="69"/>
        <v>1209645.2000000004</v>
      </c>
    </row>
    <row r="579" spans="1:34" x14ac:dyDescent="0.25">
      <c r="A579" t="s">
        <v>5760</v>
      </c>
      <c r="B579" t="s">
        <v>6564</v>
      </c>
      <c r="C579" t="s">
        <v>6562</v>
      </c>
      <c r="D579" t="s">
        <v>6567</v>
      </c>
      <c r="E579" t="s">
        <v>9159</v>
      </c>
      <c r="F579" t="s">
        <v>5759</v>
      </c>
      <c r="G579" t="s">
        <v>9160</v>
      </c>
      <c r="H579">
        <v>9</v>
      </c>
      <c r="I579">
        <v>0</v>
      </c>
      <c r="J579">
        <v>9</v>
      </c>
      <c r="K579">
        <v>0</v>
      </c>
      <c r="L579">
        <v>0</v>
      </c>
      <c r="M579">
        <v>8</v>
      </c>
      <c r="N579">
        <v>0</v>
      </c>
      <c r="O579">
        <v>0</v>
      </c>
      <c r="P579">
        <v>0</v>
      </c>
      <c r="Q579">
        <v>0</v>
      </c>
      <c r="R579">
        <v>0</v>
      </c>
      <c r="S579">
        <v>0</v>
      </c>
      <c r="T579">
        <v>1</v>
      </c>
      <c r="U579">
        <v>2</v>
      </c>
      <c r="V579">
        <v>0</v>
      </c>
      <c r="W579" s="44">
        <f t="shared" si="64"/>
        <v>9</v>
      </c>
      <c r="X579" s="44">
        <f>IFERROR(VLOOKUP(A579,JR1GOA!A:I,9,FALSE),0)</f>
        <v>0</v>
      </c>
      <c r="Y579" s="44">
        <f>IFERROR(VLOOKUP(A579,JR1GOA!A:J,10,FALSE),0)</f>
        <v>0</v>
      </c>
      <c r="Z579" s="46">
        <f t="shared" si="65"/>
        <v>9</v>
      </c>
      <c r="AA579" s="49">
        <f>_xlfn.IFNA(VLOOKUP(F579,Preisliste!C$1:O$2687,13,FALSE),"fehlt in Preisliste")</f>
        <v>348</v>
      </c>
      <c r="AB579" s="50">
        <f t="shared" si="66"/>
        <v>38.666666666666664</v>
      </c>
      <c r="AD579" s="51">
        <f t="shared" si="70"/>
        <v>159677</v>
      </c>
      <c r="AE579" s="51">
        <f t="shared" si="67"/>
        <v>4283.8499999999985</v>
      </c>
      <c r="AF579" s="52">
        <f t="shared" si="71"/>
        <v>1184282.0000000005</v>
      </c>
      <c r="AG579" s="53">
        <f t="shared" si="68"/>
        <v>25703.099999999991</v>
      </c>
      <c r="AH579" s="53">
        <f t="shared" si="69"/>
        <v>1209985.1000000006</v>
      </c>
    </row>
    <row r="580" spans="1:34" x14ac:dyDescent="0.25">
      <c r="A580" t="s">
        <v>9284</v>
      </c>
      <c r="B580" t="s">
        <v>6564</v>
      </c>
      <c r="C580" t="s">
        <v>6562</v>
      </c>
      <c r="D580" t="s">
        <v>6567</v>
      </c>
      <c r="E580" t="s">
        <v>9285</v>
      </c>
      <c r="F580" t="s">
        <v>3607</v>
      </c>
      <c r="H580">
        <v>17</v>
      </c>
      <c r="I580">
        <v>11</v>
      </c>
      <c r="J580">
        <v>4</v>
      </c>
      <c r="K580">
        <v>0</v>
      </c>
      <c r="L580">
        <v>0</v>
      </c>
      <c r="M580">
        <v>1</v>
      </c>
      <c r="N580">
        <v>0</v>
      </c>
      <c r="O580">
        <v>4</v>
      </c>
      <c r="P580">
        <v>14</v>
      </c>
      <c r="Q580">
        <v>0</v>
      </c>
      <c r="R580">
        <v>1</v>
      </c>
      <c r="S580">
        <v>0</v>
      </c>
      <c r="T580">
        <v>0</v>
      </c>
      <c r="U580">
        <v>0</v>
      </c>
      <c r="V580">
        <v>0</v>
      </c>
      <c r="W580" s="44">
        <f t="shared" si="64"/>
        <v>11</v>
      </c>
      <c r="X580" s="44">
        <f>IFERROR(VLOOKUP(A580,JR1GOA!A:I,9,FALSE),0)</f>
        <v>0</v>
      </c>
      <c r="Y580" s="44">
        <f>IFERROR(VLOOKUP(A580,JR1GOA!A:J,10,FALSE),0)</f>
        <v>0</v>
      </c>
      <c r="Z580" s="46">
        <f t="shared" si="65"/>
        <v>11</v>
      </c>
      <c r="AA580" s="49">
        <f>_xlfn.IFNA(VLOOKUP(F580,Preisliste!C$1:O$2687,13,FALSE),"fehlt in Preisliste")</f>
        <v>426</v>
      </c>
      <c r="AB580" s="50">
        <f t="shared" si="66"/>
        <v>38.727272727272727</v>
      </c>
      <c r="AD580" s="51">
        <f t="shared" si="70"/>
        <v>159688</v>
      </c>
      <c r="AE580" s="51">
        <f t="shared" si="67"/>
        <v>4282.1999999999971</v>
      </c>
      <c r="AF580" s="52">
        <f t="shared" si="71"/>
        <v>1184708.0000000005</v>
      </c>
      <c r="AG580" s="53">
        <f t="shared" si="68"/>
        <v>25693.199999999983</v>
      </c>
      <c r="AH580" s="53">
        <f t="shared" si="69"/>
        <v>1210401.2000000004</v>
      </c>
    </row>
    <row r="581" spans="1:34" x14ac:dyDescent="0.25">
      <c r="A581" t="s">
        <v>9444</v>
      </c>
      <c r="B581" t="s">
        <v>6564</v>
      </c>
      <c r="C581" t="s">
        <v>6562</v>
      </c>
      <c r="D581" t="s">
        <v>6567</v>
      </c>
      <c r="E581" t="s">
        <v>9445</v>
      </c>
      <c r="F581" t="s">
        <v>2020</v>
      </c>
      <c r="H581">
        <v>40</v>
      </c>
      <c r="I581">
        <v>29</v>
      </c>
      <c r="J581">
        <v>10</v>
      </c>
      <c r="K581">
        <v>0</v>
      </c>
      <c r="L581">
        <v>0</v>
      </c>
      <c r="M581">
        <v>9</v>
      </c>
      <c r="N581">
        <v>0</v>
      </c>
      <c r="O581">
        <v>0</v>
      </c>
      <c r="P581">
        <v>2</v>
      </c>
      <c r="Q581">
        <v>1</v>
      </c>
      <c r="R581">
        <v>7</v>
      </c>
      <c r="S581">
        <v>1</v>
      </c>
      <c r="T581">
        <v>7</v>
      </c>
      <c r="U581">
        <v>0</v>
      </c>
      <c r="V581">
        <v>0</v>
      </c>
      <c r="W581" s="44">
        <f t="shared" si="64"/>
        <v>29</v>
      </c>
      <c r="X581" s="44">
        <f>IFERROR(VLOOKUP(A581,JR1GOA!A:I,9,FALSE),0)</f>
        <v>0</v>
      </c>
      <c r="Y581" s="44">
        <f>IFERROR(VLOOKUP(A581,JR1GOA!A:J,10,FALSE),0)</f>
        <v>0</v>
      </c>
      <c r="Z581" s="46">
        <f t="shared" si="65"/>
        <v>29</v>
      </c>
      <c r="AA581" s="49">
        <f>_xlfn.IFNA(VLOOKUP(F581,Preisliste!C$1:O$2687,13,FALSE),"fehlt in Preisliste")</f>
        <v>1124</v>
      </c>
      <c r="AB581" s="50">
        <f t="shared" si="66"/>
        <v>38.758620689655174</v>
      </c>
      <c r="AD581" s="51">
        <f t="shared" si="70"/>
        <v>159717</v>
      </c>
      <c r="AE581" s="51">
        <f t="shared" si="67"/>
        <v>4277.8499999999985</v>
      </c>
      <c r="AF581" s="52">
        <f t="shared" si="71"/>
        <v>1185832.0000000005</v>
      </c>
      <c r="AG581" s="53">
        <f t="shared" si="68"/>
        <v>25667.099999999991</v>
      </c>
      <c r="AH581" s="53">
        <f t="shared" si="69"/>
        <v>1211499.1000000006</v>
      </c>
    </row>
    <row r="582" spans="1:34" x14ac:dyDescent="0.25">
      <c r="A582" t="s">
        <v>4619</v>
      </c>
      <c r="B582" t="s">
        <v>6564</v>
      </c>
      <c r="C582" t="s">
        <v>6562</v>
      </c>
      <c r="D582" t="s">
        <v>6567</v>
      </c>
      <c r="E582" t="s">
        <v>7196</v>
      </c>
      <c r="F582" t="s">
        <v>4618</v>
      </c>
      <c r="G582" t="s">
        <v>7197</v>
      </c>
      <c r="H582">
        <v>76</v>
      </c>
      <c r="I582">
        <v>75</v>
      </c>
      <c r="J582">
        <v>0</v>
      </c>
      <c r="K582">
        <v>0</v>
      </c>
      <c r="L582">
        <v>0</v>
      </c>
      <c r="M582">
        <v>0</v>
      </c>
      <c r="N582">
        <v>31</v>
      </c>
      <c r="O582">
        <v>0</v>
      </c>
      <c r="P582">
        <v>0</v>
      </c>
      <c r="Q582">
        <v>0</v>
      </c>
      <c r="R582">
        <v>0</v>
      </c>
      <c r="S582">
        <v>0</v>
      </c>
      <c r="T582">
        <v>0</v>
      </c>
      <c r="U582">
        <v>0</v>
      </c>
      <c r="V582">
        <v>0</v>
      </c>
      <c r="W582" s="44">
        <f t="shared" si="64"/>
        <v>75</v>
      </c>
      <c r="X582" s="44">
        <f>IFERROR(VLOOKUP(A582,JR1GOA!A:I,9,FALSE),0)</f>
        <v>14</v>
      </c>
      <c r="Y582" s="44">
        <f>IFERROR(VLOOKUP(A582,JR1GOA!A:J,10,FALSE),0)</f>
        <v>6</v>
      </c>
      <c r="Z582" s="46">
        <f t="shared" si="65"/>
        <v>61</v>
      </c>
      <c r="AA582" s="49">
        <f>_xlfn.IFNA(VLOOKUP(F582,Preisliste!C$1:O$2687,13,FALSE),"fehlt in Preisliste")</f>
        <v>2366.4</v>
      </c>
      <c r="AB582" s="50">
        <f t="shared" si="66"/>
        <v>38.79344262295082</v>
      </c>
      <c r="AD582" s="51">
        <f t="shared" si="70"/>
        <v>159778</v>
      </c>
      <c r="AE582" s="51">
        <f t="shared" si="67"/>
        <v>4268.6999999999971</v>
      </c>
      <c r="AF582" s="52">
        <f t="shared" si="71"/>
        <v>1188198.4000000004</v>
      </c>
      <c r="AG582" s="53">
        <f t="shared" si="68"/>
        <v>25612.199999999983</v>
      </c>
      <c r="AH582" s="53">
        <f t="shared" si="69"/>
        <v>1213810.6000000003</v>
      </c>
    </row>
    <row r="583" spans="1:34" x14ac:dyDescent="0.25">
      <c r="A583" t="s">
        <v>3579</v>
      </c>
      <c r="B583" t="s">
        <v>6564</v>
      </c>
      <c r="C583" t="s">
        <v>6562</v>
      </c>
      <c r="D583" t="s">
        <v>6567</v>
      </c>
      <c r="E583" t="s">
        <v>7630</v>
      </c>
      <c r="F583" t="s">
        <v>3578</v>
      </c>
      <c r="H583">
        <v>25</v>
      </c>
      <c r="I583">
        <v>6</v>
      </c>
      <c r="J583">
        <v>19</v>
      </c>
      <c r="K583">
        <v>1</v>
      </c>
      <c r="L583">
        <v>0</v>
      </c>
      <c r="M583">
        <v>0</v>
      </c>
      <c r="N583">
        <v>5</v>
      </c>
      <c r="O583">
        <v>0</v>
      </c>
      <c r="P583">
        <v>0</v>
      </c>
      <c r="Q583">
        <v>3</v>
      </c>
      <c r="R583">
        <v>8</v>
      </c>
      <c r="S583">
        <v>0</v>
      </c>
      <c r="T583">
        <v>0</v>
      </c>
      <c r="U583">
        <v>1</v>
      </c>
      <c r="V583">
        <v>1</v>
      </c>
      <c r="W583" s="44">
        <f t="shared" si="64"/>
        <v>19</v>
      </c>
      <c r="X583" s="44">
        <f>IFERROR(VLOOKUP(A583,JR1GOA!A:I,9,FALSE),0)</f>
        <v>5</v>
      </c>
      <c r="Y583" s="44">
        <f>IFERROR(VLOOKUP(A583,JR1GOA!A:J,10,FALSE),0)</f>
        <v>0</v>
      </c>
      <c r="Z583" s="46">
        <f t="shared" si="65"/>
        <v>14</v>
      </c>
      <c r="AA583" s="49">
        <f>_xlfn.IFNA(VLOOKUP(F583,Preisliste!C$1:O$2687,13,FALSE),"fehlt in Preisliste")</f>
        <v>547</v>
      </c>
      <c r="AB583" s="50">
        <f t="shared" si="66"/>
        <v>39.071428571428569</v>
      </c>
      <c r="AD583" s="51">
        <f t="shared" si="70"/>
        <v>159792</v>
      </c>
      <c r="AE583" s="51">
        <f t="shared" si="67"/>
        <v>4266.5999999999985</v>
      </c>
      <c r="AF583" s="52">
        <f t="shared" si="71"/>
        <v>1188745.4000000004</v>
      </c>
      <c r="AG583" s="53">
        <f t="shared" si="68"/>
        <v>25599.599999999991</v>
      </c>
      <c r="AH583" s="53">
        <f t="shared" si="69"/>
        <v>1214345.0000000005</v>
      </c>
    </row>
    <row r="584" spans="1:34" x14ac:dyDescent="0.25">
      <c r="A584" t="s">
        <v>729</v>
      </c>
      <c r="B584" t="s">
        <v>6564</v>
      </c>
      <c r="C584" t="s">
        <v>6562</v>
      </c>
      <c r="D584" t="s">
        <v>6567</v>
      </c>
      <c r="E584" t="s">
        <v>9094</v>
      </c>
      <c r="F584" t="s">
        <v>728</v>
      </c>
      <c r="H584">
        <v>8</v>
      </c>
      <c r="I584">
        <v>0</v>
      </c>
      <c r="J584">
        <v>8</v>
      </c>
      <c r="K584">
        <v>1</v>
      </c>
      <c r="L584">
        <v>0</v>
      </c>
      <c r="M584">
        <v>4</v>
      </c>
      <c r="N584">
        <v>0</v>
      </c>
      <c r="O584">
        <v>0</v>
      </c>
      <c r="P584">
        <v>1</v>
      </c>
      <c r="Q584">
        <v>0</v>
      </c>
      <c r="R584">
        <v>0</v>
      </c>
      <c r="S584">
        <v>0</v>
      </c>
      <c r="T584">
        <v>0</v>
      </c>
      <c r="U584">
        <v>0</v>
      </c>
      <c r="V584">
        <v>0</v>
      </c>
      <c r="W584" s="44">
        <f t="shared" si="64"/>
        <v>8</v>
      </c>
      <c r="X584" s="44">
        <f>IFERROR(VLOOKUP(A584,JR1GOA!A:I,9,FALSE),0)</f>
        <v>0</v>
      </c>
      <c r="Y584" s="44">
        <f>IFERROR(VLOOKUP(A584,JR1GOA!A:J,10,FALSE),0)</f>
        <v>0</v>
      </c>
      <c r="Z584" s="46">
        <f t="shared" si="65"/>
        <v>8</v>
      </c>
      <c r="AA584" s="49">
        <f>_xlfn.IFNA(VLOOKUP(F584,Preisliste!C$1:O$2687,13,FALSE),"fehlt in Preisliste")</f>
        <v>314</v>
      </c>
      <c r="AB584" s="50">
        <f t="shared" si="66"/>
        <v>39.25</v>
      </c>
      <c r="AD584" s="51">
        <f t="shared" si="70"/>
        <v>159800</v>
      </c>
      <c r="AE584" s="51">
        <f t="shared" si="67"/>
        <v>4265.3999999999978</v>
      </c>
      <c r="AF584" s="52">
        <f t="shared" si="71"/>
        <v>1189059.4000000004</v>
      </c>
      <c r="AG584" s="53">
        <f t="shared" si="68"/>
        <v>25592.399999999987</v>
      </c>
      <c r="AH584" s="53">
        <f t="shared" si="69"/>
        <v>1214651.8000000003</v>
      </c>
    </row>
    <row r="585" spans="1:34" x14ac:dyDescent="0.25">
      <c r="A585" t="s">
        <v>5488</v>
      </c>
      <c r="B585" t="s">
        <v>6564</v>
      </c>
      <c r="C585" t="s">
        <v>6562</v>
      </c>
      <c r="D585" t="s">
        <v>6567</v>
      </c>
      <c r="E585" t="s">
        <v>7162</v>
      </c>
      <c r="F585" t="s">
        <v>5487</v>
      </c>
      <c r="G585" t="s">
        <v>7163</v>
      </c>
      <c r="H585">
        <v>162</v>
      </c>
      <c r="I585">
        <v>88</v>
      </c>
      <c r="J585">
        <v>73</v>
      </c>
      <c r="K585">
        <v>33</v>
      </c>
      <c r="L585">
        <v>4</v>
      </c>
      <c r="M585">
        <v>20</v>
      </c>
      <c r="N585">
        <v>8</v>
      </c>
      <c r="O585">
        <v>2</v>
      </c>
      <c r="P585">
        <v>5</v>
      </c>
      <c r="Q585">
        <v>9</v>
      </c>
      <c r="R585">
        <v>5</v>
      </c>
      <c r="S585">
        <v>9</v>
      </c>
      <c r="T585">
        <v>0</v>
      </c>
      <c r="U585">
        <v>8</v>
      </c>
      <c r="V585">
        <v>2</v>
      </c>
      <c r="W585" s="44">
        <f t="shared" ref="W585:W648" si="72">MAX(I585,J585)</f>
        <v>88</v>
      </c>
      <c r="X585" s="44">
        <f>IFERROR(VLOOKUP(A585,JR1GOA!A:I,9,FALSE),0)</f>
        <v>5</v>
      </c>
      <c r="Y585" s="44">
        <f>IFERROR(VLOOKUP(A585,JR1GOA!A:J,10,FALSE),0)</f>
        <v>2</v>
      </c>
      <c r="Z585" s="46">
        <f t="shared" ref="Z585:Z648" si="73">W585-MAX(X585,Y585)</f>
        <v>83</v>
      </c>
      <c r="AA585" s="49">
        <f>_xlfn.IFNA(VLOOKUP(F585,Preisliste!C$1:O$2687,13,FALSE),"fehlt in Preisliste")</f>
        <v>3269</v>
      </c>
      <c r="AB585" s="50">
        <f t="shared" ref="AB585:AB648" si="74">IFERROR(AA585/Z585,AA585)</f>
        <v>39.385542168674696</v>
      </c>
      <c r="AD585" s="51">
        <f t="shared" si="70"/>
        <v>159883</v>
      </c>
      <c r="AE585" s="51">
        <f t="shared" ref="AE585:AE648" si="75">AG$3-AD585*AD$3</f>
        <v>4252.9499999999971</v>
      </c>
      <c r="AF585" s="52">
        <f t="shared" si="71"/>
        <v>1192328.4000000004</v>
      </c>
      <c r="AG585" s="53">
        <f t="shared" ref="AG585:AG648" si="76">AE585*AD$4</f>
        <v>25517.699999999983</v>
      </c>
      <c r="AH585" s="53">
        <f t="shared" ref="AH585:AH648" si="77">AG585+AF585</f>
        <v>1217846.1000000003</v>
      </c>
    </row>
    <row r="586" spans="1:34" x14ac:dyDescent="0.25">
      <c r="A586" t="s">
        <v>7333</v>
      </c>
      <c r="B586" t="s">
        <v>6564</v>
      </c>
      <c r="C586" t="s">
        <v>6562</v>
      </c>
      <c r="D586" t="s">
        <v>6567</v>
      </c>
      <c r="E586" t="s">
        <v>7334</v>
      </c>
      <c r="F586" t="s">
        <v>6362</v>
      </c>
      <c r="H586">
        <v>128</v>
      </c>
      <c r="I586">
        <v>70</v>
      </c>
      <c r="J586">
        <v>56</v>
      </c>
      <c r="K586">
        <v>3</v>
      </c>
      <c r="L586">
        <v>0</v>
      </c>
      <c r="M586">
        <v>15</v>
      </c>
      <c r="N586">
        <v>1</v>
      </c>
      <c r="O586">
        <v>19</v>
      </c>
      <c r="P586">
        <v>3</v>
      </c>
      <c r="Q586">
        <v>8</v>
      </c>
      <c r="R586">
        <v>1</v>
      </c>
      <c r="S586">
        <v>19</v>
      </c>
      <c r="T586">
        <v>3</v>
      </c>
      <c r="U586">
        <v>41</v>
      </c>
      <c r="V586">
        <v>9</v>
      </c>
      <c r="W586" s="44">
        <f t="shared" si="72"/>
        <v>70</v>
      </c>
      <c r="X586" s="44">
        <f>IFERROR(VLOOKUP(A586,JR1GOA!A:I,9,FALSE),0)</f>
        <v>3</v>
      </c>
      <c r="Y586" s="44">
        <f>IFERROR(VLOOKUP(A586,JR1GOA!A:J,10,FALSE),0)</f>
        <v>3</v>
      </c>
      <c r="Z586" s="46">
        <f t="shared" si="73"/>
        <v>67</v>
      </c>
      <c r="AA586" s="49">
        <f>_xlfn.IFNA(VLOOKUP(F586,Preisliste!C$1:O$2687,13,FALSE),"fehlt in Preisliste")</f>
        <v>2642</v>
      </c>
      <c r="AB586" s="50">
        <f t="shared" si="74"/>
        <v>39.432835820895519</v>
      </c>
      <c r="AD586" s="51">
        <f t="shared" ref="AD586:AD649" si="78">AD585+Z586</f>
        <v>159950</v>
      </c>
      <c r="AE586" s="51">
        <f t="shared" si="75"/>
        <v>4242.8999999999978</v>
      </c>
      <c r="AF586" s="52">
        <f t="shared" ref="AF586:AF649" si="79">AF585+AA586</f>
        <v>1194970.4000000004</v>
      </c>
      <c r="AG586" s="53">
        <f t="shared" si="76"/>
        <v>25457.399999999987</v>
      </c>
      <c r="AH586" s="53">
        <f t="shared" si="77"/>
        <v>1220427.8000000003</v>
      </c>
    </row>
    <row r="587" spans="1:34" x14ac:dyDescent="0.25">
      <c r="A587" t="s">
        <v>5803</v>
      </c>
      <c r="B587" t="s">
        <v>6564</v>
      </c>
      <c r="C587" t="s">
        <v>6562</v>
      </c>
      <c r="D587" t="s">
        <v>6567</v>
      </c>
      <c r="E587" t="s">
        <v>8224</v>
      </c>
      <c r="F587" t="s">
        <v>5802</v>
      </c>
      <c r="H587">
        <v>29</v>
      </c>
      <c r="I587">
        <v>18</v>
      </c>
      <c r="J587">
        <v>9</v>
      </c>
      <c r="K587">
        <v>0</v>
      </c>
      <c r="L587">
        <v>9</v>
      </c>
      <c r="M587">
        <v>0</v>
      </c>
      <c r="N587">
        <v>0</v>
      </c>
      <c r="O587">
        <v>6</v>
      </c>
      <c r="P587">
        <v>1</v>
      </c>
      <c r="Q587">
        <v>0</v>
      </c>
      <c r="R587">
        <v>0</v>
      </c>
      <c r="S587">
        <v>0</v>
      </c>
      <c r="T587">
        <v>12</v>
      </c>
      <c r="U587">
        <v>0</v>
      </c>
      <c r="V587">
        <v>0</v>
      </c>
      <c r="W587" s="44">
        <f t="shared" si="72"/>
        <v>18</v>
      </c>
      <c r="X587" s="44">
        <f>IFERROR(VLOOKUP(A587,JR1GOA!A:I,9,FALSE),0)</f>
        <v>0</v>
      </c>
      <c r="Y587" s="44">
        <f>IFERROR(VLOOKUP(A587,JR1GOA!A:J,10,FALSE),0)</f>
        <v>0</v>
      </c>
      <c r="Z587" s="46">
        <f t="shared" si="73"/>
        <v>18</v>
      </c>
      <c r="AA587" s="49">
        <f>_xlfn.IFNA(VLOOKUP(F587,Preisliste!C$1:O$2687,13,FALSE),"fehlt in Preisliste")</f>
        <v>710.4</v>
      </c>
      <c r="AB587" s="50">
        <f t="shared" si="74"/>
        <v>39.466666666666669</v>
      </c>
      <c r="AD587" s="51">
        <f t="shared" si="78"/>
        <v>159968</v>
      </c>
      <c r="AE587" s="51">
        <f t="shared" si="75"/>
        <v>4240.1999999999971</v>
      </c>
      <c r="AF587" s="52">
        <f t="shared" si="79"/>
        <v>1195680.8000000003</v>
      </c>
      <c r="AG587" s="53">
        <f t="shared" si="76"/>
        <v>25441.199999999983</v>
      </c>
      <c r="AH587" s="53">
        <f t="shared" si="77"/>
        <v>1221122.0000000002</v>
      </c>
    </row>
    <row r="588" spans="1:34" x14ac:dyDescent="0.25">
      <c r="A588" t="s">
        <v>5191</v>
      </c>
      <c r="B588" t="s">
        <v>6564</v>
      </c>
      <c r="C588" t="s">
        <v>6562</v>
      </c>
      <c r="D588" t="s">
        <v>6567</v>
      </c>
      <c r="E588" t="s">
        <v>7588</v>
      </c>
      <c r="F588" t="s">
        <v>5190</v>
      </c>
      <c r="H588">
        <v>37</v>
      </c>
      <c r="I588">
        <v>23</v>
      </c>
      <c r="J588">
        <v>14</v>
      </c>
      <c r="K588">
        <v>1</v>
      </c>
      <c r="L588">
        <v>0</v>
      </c>
      <c r="M588">
        <v>0</v>
      </c>
      <c r="N588">
        <v>1</v>
      </c>
      <c r="O588">
        <v>1</v>
      </c>
      <c r="P588">
        <v>1</v>
      </c>
      <c r="Q588">
        <v>2</v>
      </c>
      <c r="R588">
        <v>0</v>
      </c>
      <c r="S588">
        <v>22</v>
      </c>
      <c r="T588">
        <v>0</v>
      </c>
      <c r="U588">
        <v>5</v>
      </c>
      <c r="V588">
        <v>2</v>
      </c>
      <c r="W588" s="44">
        <f t="shared" si="72"/>
        <v>23</v>
      </c>
      <c r="X588" s="44">
        <f>IFERROR(VLOOKUP(A588,JR1GOA!A:I,9,FALSE),0)</f>
        <v>0</v>
      </c>
      <c r="Y588" s="44">
        <f>IFERROR(VLOOKUP(A588,JR1GOA!A:J,10,FALSE),0)</f>
        <v>0</v>
      </c>
      <c r="Z588" s="46">
        <f t="shared" si="73"/>
        <v>23</v>
      </c>
      <c r="AA588" s="49">
        <f>_xlfn.IFNA(VLOOKUP(F588,Preisliste!C$1:O$2687,13,FALSE),"fehlt in Preisliste")</f>
        <v>909</v>
      </c>
      <c r="AB588" s="50">
        <f t="shared" si="74"/>
        <v>39.521739130434781</v>
      </c>
      <c r="AD588" s="51">
        <f t="shared" si="78"/>
        <v>159991</v>
      </c>
      <c r="AE588" s="51">
        <f t="shared" si="75"/>
        <v>4236.75</v>
      </c>
      <c r="AF588" s="52">
        <f t="shared" si="79"/>
        <v>1196589.8000000003</v>
      </c>
      <c r="AG588" s="53">
        <f t="shared" si="76"/>
        <v>25420.5</v>
      </c>
      <c r="AH588" s="53">
        <f t="shared" si="77"/>
        <v>1222010.3000000003</v>
      </c>
    </row>
    <row r="589" spans="1:34" x14ac:dyDescent="0.25">
      <c r="A589" t="s">
        <v>7539</v>
      </c>
      <c r="B589" t="s">
        <v>6564</v>
      </c>
      <c r="C589" t="s">
        <v>6562</v>
      </c>
      <c r="D589" t="s">
        <v>6567</v>
      </c>
      <c r="E589" t="s">
        <v>7540</v>
      </c>
      <c r="F589" t="s">
        <v>1363</v>
      </c>
      <c r="H589">
        <v>77</v>
      </c>
      <c r="I589">
        <v>47</v>
      </c>
      <c r="J589">
        <v>29</v>
      </c>
      <c r="K589">
        <v>4</v>
      </c>
      <c r="L589">
        <v>2</v>
      </c>
      <c r="M589">
        <v>7</v>
      </c>
      <c r="N589">
        <v>2</v>
      </c>
      <c r="O589">
        <v>5</v>
      </c>
      <c r="P589">
        <v>2</v>
      </c>
      <c r="Q589">
        <v>1</v>
      </c>
      <c r="R589">
        <v>36</v>
      </c>
      <c r="S589">
        <v>1</v>
      </c>
      <c r="T589">
        <v>1</v>
      </c>
      <c r="U589">
        <v>1</v>
      </c>
      <c r="V589">
        <v>0</v>
      </c>
      <c r="W589" s="44">
        <f t="shared" si="72"/>
        <v>47</v>
      </c>
      <c r="X589" s="44">
        <f>IFERROR(VLOOKUP(A589,JR1GOA!A:I,9,FALSE),0)</f>
        <v>0</v>
      </c>
      <c r="Y589" s="44">
        <f>IFERROR(VLOOKUP(A589,JR1GOA!A:J,10,FALSE),0)</f>
        <v>0</v>
      </c>
      <c r="Z589" s="46">
        <f t="shared" si="73"/>
        <v>47</v>
      </c>
      <c r="AA589" s="49">
        <f>_xlfn.IFNA(VLOOKUP(F589,Preisliste!C$1:O$2687,13,FALSE),"fehlt in Preisliste")</f>
        <v>1862</v>
      </c>
      <c r="AB589" s="50">
        <f t="shared" si="74"/>
        <v>39.617021276595743</v>
      </c>
      <c r="AD589" s="51">
        <f t="shared" si="78"/>
        <v>160038</v>
      </c>
      <c r="AE589" s="51">
        <f t="shared" si="75"/>
        <v>4229.6999999999971</v>
      </c>
      <c r="AF589" s="52">
        <f t="shared" si="79"/>
        <v>1198451.8000000003</v>
      </c>
      <c r="AG589" s="53">
        <f t="shared" si="76"/>
        <v>25378.199999999983</v>
      </c>
      <c r="AH589" s="53">
        <f t="shared" si="77"/>
        <v>1223830.0000000002</v>
      </c>
    </row>
    <row r="590" spans="1:34" x14ac:dyDescent="0.25">
      <c r="A590" t="s">
        <v>8228</v>
      </c>
      <c r="B590" t="s">
        <v>6564</v>
      </c>
      <c r="C590" t="s">
        <v>6562</v>
      </c>
      <c r="D590" t="s">
        <v>6567</v>
      </c>
      <c r="E590" t="s">
        <v>8229</v>
      </c>
      <c r="F590" t="s">
        <v>725</v>
      </c>
      <c r="H590">
        <v>15</v>
      </c>
      <c r="I590">
        <v>12</v>
      </c>
      <c r="J590">
        <v>2</v>
      </c>
      <c r="K590">
        <v>4</v>
      </c>
      <c r="L590">
        <v>0</v>
      </c>
      <c r="M590">
        <v>0</v>
      </c>
      <c r="N590">
        <v>0</v>
      </c>
      <c r="O590">
        <v>0</v>
      </c>
      <c r="P590">
        <v>3</v>
      </c>
      <c r="Q590">
        <v>0</v>
      </c>
      <c r="R590">
        <v>0</v>
      </c>
      <c r="S590">
        <v>0</v>
      </c>
      <c r="T590">
        <v>5</v>
      </c>
      <c r="U590">
        <v>0</v>
      </c>
      <c r="V590">
        <v>0</v>
      </c>
      <c r="W590" s="44">
        <f t="shared" si="72"/>
        <v>12</v>
      </c>
      <c r="X590" s="44">
        <f>IFERROR(VLOOKUP(A590,JR1GOA!A:I,9,FALSE),0)</f>
        <v>0</v>
      </c>
      <c r="Y590" s="44">
        <f>IFERROR(VLOOKUP(A590,JR1GOA!A:J,10,FALSE),0)</f>
        <v>0</v>
      </c>
      <c r="Z590" s="46">
        <f t="shared" si="73"/>
        <v>12</v>
      </c>
      <c r="AA590" s="49">
        <f>_xlfn.IFNA(VLOOKUP(F590,Preisliste!C$1:O$2687,13,FALSE),"fehlt in Preisliste")</f>
        <v>476</v>
      </c>
      <c r="AB590" s="50">
        <f t="shared" si="74"/>
        <v>39.666666666666664</v>
      </c>
      <c r="AD590" s="51">
        <f t="shared" si="78"/>
        <v>160050</v>
      </c>
      <c r="AE590" s="51">
        <f t="shared" si="75"/>
        <v>4227.8999999999978</v>
      </c>
      <c r="AF590" s="52">
        <f t="shared" si="79"/>
        <v>1198927.8000000003</v>
      </c>
      <c r="AG590" s="53">
        <f t="shared" si="76"/>
        <v>25367.399999999987</v>
      </c>
      <c r="AH590" s="53">
        <f t="shared" si="77"/>
        <v>1224295.2000000002</v>
      </c>
    </row>
    <row r="591" spans="1:34" x14ac:dyDescent="0.25">
      <c r="A591" t="s">
        <v>7116</v>
      </c>
      <c r="B591" t="s">
        <v>6564</v>
      </c>
      <c r="C591" t="s">
        <v>6562</v>
      </c>
      <c r="D591" t="s">
        <v>6567</v>
      </c>
      <c r="E591" t="s">
        <v>7117</v>
      </c>
      <c r="F591" t="s">
        <v>946</v>
      </c>
      <c r="G591" t="s">
        <v>7118</v>
      </c>
      <c r="H591">
        <v>172</v>
      </c>
      <c r="I591">
        <v>92</v>
      </c>
      <c r="J591">
        <v>80</v>
      </c>
      <c r="K591">
        <v>6</v>
      </c>
      <c r="L591">
        <v>1</v>
      </c>
      <c r="M591">
        <v>3</v>
      </c>
      <c r="N591">
        <v>27</v>
      </c>
      <c r="O591">
        <v>9</v>
      </c>
      <c r="P591">
        <v>0</v>
      </c>
      <c r="Q591">
        <v>2</v>
      </c>
      <c r="R591">
        <v>126</v>
      </c>
      <c r="S591">
        <v>40</v>
      </c>
      <c r="T591">
        <v>3</v>
      </c>
      <c r="U591">
        <v>3</v>
      </c>
      <c r="V591">
        <v>13</v>
      </c>
      <c r="W591" s="44">
        <f t="shared" si="72"/>
        <v>92</v>
      </c>
      <c r="X591" s="44">
        <f>IFERROR(VLOOKUP(A591,JR1GOA!A:I,9,FALSE),0)</f>
        <v>6</v>
      </c>
      <c r="Y591" s="44">
        <f>IFERROR(VLOOKUP(A591,JR1GOA!A:J,10,FALSE),0)</f>
        <v>0</v>
      </c>
      <c r="Z591" s="46">
        <f t="shared" si="73"/>
        <v>86</v>
      </c>
      <c r="AA591" s="49">
        <f>_xlfn.IFNA(VLOOKUP(F591,Preisliste!C$1:O$2687,13,FALSE),"fehlt in Preisliste")</f>
        <v>3416</v>
      </c>
      <c r="AB591" s="50">
        <f t="shared" si="74"/>
        <v>39.720930232558139</v>
      </c>
      <c r="AD591" s="51">
        <f t="shared" si="78"/>
        <v>160136</v>
      </c>
      <c r="AE591" s="51">
        <f t="shared" si="75"/>
        <v>4215</v>
      </c>
      <c r="AF591" s="52">
        <f t="shared" si="79"/>
        <v>1202343.8000000003</v>
      </c>
      <c r="AG591" s="53">
        <f t="shared" si="76"/>
        <v>25290</v>
      </c>
      <c r="AH591" s="53">
        <f t="shared" si="77"/>
        <v>1227633.8000000003</v>
      </c>
    </row>
    <row r="592" spans="1:34" x14ac:dyDescent="0.25">
      <c r="A592" t="s">
        <v>1106</v>
      </c>
      <c r="B592" t="s">
        <v>6564</v>
      </c>
      <c r="C592" t="s">
        <v>6562</v>
      </c>
      <c r="D592" t="s">
        <v>6567</v>
      </c>
      <c r="E592" t="s">
        <v>7327</v>
      </c>
      <c r="F592" t="s">
        <v>1105</v>
      </c>
      <c r="G592" t="s">
        <v>7328</v>
      </c>
      <c r="H592">
        <v>70</v>
      </c>
      <c r="I592">
        <v>0</v>
      </c>
      <c r="J592">
        <v>70</v>
      </c>
      <c r="K592">
        <v>1</v>
      </c>
      <c r="L592">
        <v>2</v>
      </c>
      <c r="M592">
        <v>3</v>
      </c>
      <c r="N592">
        <v>0</v>
      </c>
      <c r="O592">
        <v>4</v>
      </c>
      <c r="P592">
        <v>0</v>
      </c>
      <c r="Q592">
        <v>29</v>
      </c>
      <c r="R592">
        <v>29</v>
      </c>
      <c r="S592">
        <v>1</v>
      </c>
      <c r="T592">
        <v>0</v>
      </c>
      <c r="U592">
        <v>1</v>
      </c>
      <c r="V592">
        <v>0</v>
      </c>
      <c r="W592" s="44">
        <f t="shared" si="72"/>
        <v>70</v>
      </c>
      <c r="X592" s="44">
        <f>IFERROR(VLOOKUP(A592,JR1GOA!A:I,9,FALSE),0)</f>
        <v>29</v>
      </c>
      <c r="Y592" s="44">
        <f>IFERROR(VLOOKUP(A592,JR1GOA!A:J,10,FALSE),0)</f>
        <v>29</v>
      </c>
      <c r="Z592" s="46">
        <f t="shared" si="73"/>
        <v>41</v>
      </c>
      <c r="AA592" s="49">
        <f>_xlfn.IFNA(VLOOKUP(F592,Preisliste!C$1:O$2687,13,FALSE),"fehlt in Preisliste")</f>
        <v>1635</v>
      </c>
      <c r="AB592" s="50">
        <f t="shared" si="74"/>
        <v>39.878048780487802</v>
      </c>
      <c r="AD592" s="51">
        <f t="shared" si="78"/>
        <v>160177</v>
      </c>
      <c r="AE592" s="51">
        <f t="shared" si="75"/>
        <v>4208.8499999999985</v>
      </c>
      <c r="AF592" s="52">
        <f t="shared" si="79"/>
        <v>1203978.8000000003</v>
      </c>
      <c r="AG592" s="53">
        <f t="shared" si="76"/>
        <v>25253.099999999991</v>
      </c>
      <c r="AH592" s="53">
        <f t="shared" si="77"/>
        <v>1229231.9000000004</v>
      </c>
    </row>
    <row r="593" spans="1:34" x14ac:dyDescent="0.25">
      <c r="A593" t="s">
        <v>5118</v>
      </c>
      <c r="B593" t="s">
        <v>6564</v>
      </c>
      <c r="C593" t="s">
        <v>6562</v>
      </c>
      <c r="D593" t="s">
        <v>6567</v>
      </c>
      <c r="E593" t="s">
        <v>9110</v>
      </c>
      <c r="F593" t="s">
        <v>5117</v>
      </c>
      <c r="H593">
        <v>17</v>
      </c>
      <c r="I593">
        <v>16</v>
      </c>
      <c r="J593">
        <v>1</v>
      </c>
      <c r="K593">
        <v>5</v>
      </c>
      <c r="L593">
        <v>9</v>
      </c>
      <c r="M593">
        <v>1</v>
      </c>
      <c r="N593">
        <v>0</v>
      </c>
      <c r="O593">
        <v>0</v>
      </c>
      <c r="P593">
        <v>0</v>
      </c>
      <c r="Q593">
        <v>0</v>
      </c>
      <c r="R593">
        <v>0</v>
      </c>
      <c r="S593">
        <v>0</v>
      </c>
      <c r="T593">
        <v>0</v>
      </c>
      <c r="U593">
        <v>0</v>
      </c>
      <c r="V593">
        <v>0</v>
      </c>
      <c r="W593" s="44">
        <f t="shared" si="72"/>
        <v>16</v>
      </c>
      <c r="X593" s="44">
        <f>IFERROR(VLOOKUP(A593,JR1GOA!A:I,9,FALSE),0)</f>
        <v>0</v>
      </c>
      <c r="Y593" s="44">
        <f>IFERROR(VLOOKUP(A593,JR1GOA!A:J,10,FALSE),0)</f>
        <v>0</v>
      </c>
      <c r="Z593" s="46">
        <f t="shared" si="73"/>
        <v>16</v>
      </c>
      <c r="AA593" s="49">
        <f>_xlfn.IFNA(VLOOKUP(F593,Preisliste!C$1:O$2687,13,FALSE),"fehlt in Preisliste")</f>
        <v>642</v>
      </c>
      <c r="AB593" s="50">
        <f t="shared" si="74"/>
        <v>40.125</v>
      </c>
      <c r="AD593" s="51">
        <f t="shared" si="78"/>
        <v>160193</v>
      </c>
      <c r="AE593" s="51">
        <f t="shared" si="75"/>
        <v>4206.4499999999971</v>
      </c>
      <c r="AF593" s="52">
        <f t="shared" si="79"/>
        <v>1204620.8000000003</v>
      </c>
      <c r="AG593" s="53">
        <f t="shared" si="76"/>
        <v>25238.699999999983</v>
      </c>
      <c r="AH593" s="53">
        <f t="shared" si="77"/>
        <v>1229859.5000000002</v>
      </c>
    </row>
    <row r="594" spans="1:34" x14ac:dyDescent="0.25">
      <c r="A594" t="s">
        <v>5472</v>
      </c>
      <c r="B594" t="s">
        <v>6564</v>
      </c>
      <c r="C594" t="s">
        <v>6562</v>
      </c>
      <c r="D594" t="s">
        <v>6567</v>
      </c>
      <c r="E594" t="s">
        <v>7486</v>
      </c>
      <c r="F594" t="s">
        <v>5471</v>
      </c>
      <c r="H594">
        <v>20</v>
      </c>
      <c r="I594">
        <v>4</v>
      </c>
      <c r="J594">
        <v>16</v>
      </c>
      <c r="K594">
        <v>0</v>
      </c>
      <c r="L594">
        <v>0</v>
      </c>
      <c r="M594">
        <v>3</v>
      </c>
      <c r="N594">
        <v>0</v>
      </c>
      <c r="O594">
        <v>4</v>
      </c>
      <c r="P594">
        <v>1</v>
      </c>
      <c r="Q594">
        <v>0</v>
      </c>
      <c r="R594">
        <v>17</v>
      </c>
      <c r="S594">
        <v>0</v>
      </c>
      <c r="T594">
        <v>0</v>
      </c>
      <c r="U594">
        <v>0</v>
      </c>
      <c r="V594">
        <v>0</v>
      </c>
      <c r="W594" s="44">
        <f t="shared" si="72"/>
        <v>16</v>
      </c>
      <c r="X594" s="44">
        <f>IFERROR(VLOOKUP(A594,JR1GOA!A:I,9,FALSE),0)</f>
        <v>6</v>
      </c>
      <c r="Y594" s="44">
        <f>IFERROR(VLOOKUP(A594,JR1GOA!A:J,10,FALSE),0)</f>
        <v>3</v>
      </c>
      <c r="Z594" s="46">
        <f t="shared" si="73"/>
        <v>10</v>
      </c>
      <c r="AA594" s="49">
        <f>_xlfn.IFNA(VLOOKUP(F594,Preisliste!C$1:O$2687,13,FALSE),"fehlt in Preisliste")</f>
        <v>402</v>
      </c>
      <c r="AB594" s="50">
        <f t="shared" si="74"/>
        <v>40.200000000000003</v>
      </c>
      <c r="AD594" s="51">
        <f t="shared" si="78"/>
        <v>160203</v>
      </c>
      <c r="AE594" s="51">
        <f t="shared" si="75"/>
        <v>4204.9499999999971</v>
      </c>
      <c r="AF594" s="52">
        <f t="shared" si="79"/>
        <v>1205022.8000000003</v>
      </c>
      <c r="AG594" s="53">
        <f t="shared" si="76"/>
        <v>25229.699999999983</v>
      </c>
      <c r="AH594" s="53">
        <f t="shared" si="77"/>
        <v>1230252.5000000002</v>
      </c>
    </row>
    <row r="595" spans="1:34" x14ac:dyDescent="0.25">
      <c r="A595" t="s">
        <v>1491</v>
      </c>
      <c r="B595" t="s">
        <v>6564</v>
      </c>
      <c r="C595" t="s">
        <v>6562</v>
      </c>
      <c r="D595" t="s">
        <v>6567</v>
      </c>
      <c r="E595" t="s">
        <v>7371</v>
      </c>
      <c r="F595" t="s">
        <v>1490</v>
      </c>
      <c r="G595" t="s">
        <v>7372</v>
      </c>
      <c r="H595">
        <v>133</v>
      </c>
      <c r="I595">
        <v>76</v>
      </c>
      <c r="J595">
        <v>56</v>
      </c>
      <c r="K595">
        <v>2</v>
      </c>
      <c r="L595">
        <v>54</v>
      </c>
      <c r="M595">
        <v>8</v>
      </c>
      <c r="N595">
        <v>1</v>
      </c>
      <c r="O595">
        <v>43</v>
      </c>
      <c r="P595">
        <v>1</v>
      </c>
      <c r="Q595">
        <v>6</v>
      </c>
      <c r="R595">
        <v>8</v>
      </c>
      <c r="S595">
        <v>8</v>
      </c>
      <c r="T595">
        <v>4</v>
      </c>
      <c r="U595">
        <v>2</v>
      </c>
      <c r="V595">
        <v>1</v>
      </c>
      <c r="W595" s="44">
        <f t="shared" si="72"/>
        <v>76</v>
      </c>
      <c r="X595" s="44">
        <f>IFERROR(VLOOKUP(A595,JR1GOA!A:I,9,FALSE),0)</f>
        <v>1</v>
      </c>
      <c r="Y595" s="44">
        <f>IFERROR(VLOOKUP(A595,JR1GOA!A:J,10,FALSE),0)</f>
        <v>0</v>
      </c>
      <c r="Z595" s="46">
        <f t="shared" si="73"/>
        <v>75</v>
      </c>
      <c r="AA595" s="49">
        <f>_xlfn.IFNA(VLOOKUP(F595,Preisliste!C$1:O$2687,13,FALSE),"fehlt in Preisliste")</f>
        <v>3029</v>
      </c>
      <c r="AB595" s="50">
        <f t="shared" si="74"/>
        <v>40.386666666666663</v>
      </c>
      <c r="AD595" s="51">
        <f t="shared" si="78"/>
        <v>160278</v>
      </c>
      <c r="AE595" s="51">
        <f t="shared" si="75"/>
        <v>4193.6999999999971</v>
      </c>
      <c r="AF595" s="52">
        <f t="shared" si="79"/>
        <v>1208051.8000000003</v>
      </c>
      <c r="AG595" s="53">
        <f t="shared" si="76"/>
        <v>25162.199999999983</v>
      </c>
      <c r="AH595" s="53">
        <f t="shared" si="77"/>
        <v>1233214.0000000002</v>
      </c>
    </row>
    <row r="596" spans="1:34" x14ac:dyDescent="0.25">
      <c r="A596" t="s">
        <v>6200</v>
      </c>
      <c r="B596" t="s">
        <v>6564</v>
      </c>
      <c r="C596" t="s">
        <v>6562</v>
      </c>
      <c r="D596" t="s">
        <v>6567</v>
      </c>
      <c r="E596" t="s">
        <v>7856</v>
      </c>
      <c r="F596" t="s">
        <v>6199</v>
      </c>
      <c r="H596">
        <v>38</v>
      </c>
      <c r="I596">
        <v>21</v>
      </c>
      <c r="J596">
        <v>15</v>
      </c>
      <c r="K596">
        <v>14</v>
      </c>
      <c r="L596">
        <v>0</v>
      </c>
      <c r="M596">
        <v>10</v>
      </c>
      <c r="N596">
        <v>0</v>
      </c>
      <c r="O596">
        <v>0</v>
      </c>
      <c r="P596">
        <v>1</v>
      </c>
      <c r="Q596">
        <v>0</v>
      </c>
      <c r="R596">
        <v>0</v>
      </c>
      <c r="S596">
        <v>0</v>
      </c>
      <c r="T596">
        <v>0</v>
      </c>
      <c r="U596">
        <v>0</v>
      </c>
      <c r="V596">
        <v>7</v>
      </c>
      <c r="W596" s="44">
        <f t="shared" si="72"/>
        <v>21</v>
      </c>
      <c r="X596" s="44">
        <f>IFERROR(VLOOKUP(A596,JR1GOA!A:I,9,FALSE),0)</f>
        <v>2</v>
      </c>
      <c r="Y596" s="44">
        <f>IFERROR(VLOOKUP(A596,JR1GOA!A:J,10,FALSE),0)</f>
        <v>0</v>
      </c>
      <c r="Z596" s="46">
        <f t="shared" si="73"/>
        <v>19</v>
      </c>
      <c r="AA596" s="49">
        <f>_xlfn.IFNA(VLOOKUP(F596,Preisliste!C$1:O$2687,13,FALSE),"fehlt in Preisliste")</f>
        <v>768</v>
      </c>
      <c r="AB596" s="50">
        <f t="shared" si="74"/>
        <v>40.421052631578945</v>
      </c>
      <c r="AD596" s="51">
        <f t="shared" si="78"/>
        <v>160297</v>
      </c>
      <c r="AE596" s="51">
        <f t="shared" si="75"/>
        <v>4190.8499999999985</v>
      </c>
      <c r="AF596" s="52">
        <f t="shared" si="79"/>
        <v>1208819.8000000003</v>
      </c>
      <c r="AG596" s="53">
        <f t="shared" si="76"/>
        <v>25145.099999999991</v>
      </c>
      <c r="AH596" s="53">
        <f t="shared" si="77"/>
        <v>1233964.9000000004</v>
      </c>
    </row>
    <row r="597" spans="1:34" x14ac:dyDescent="0.25">
      <c r="A597" t="s">
        <v>6514</v>
      </c>
      <c r="B597" t="s">
        <v>6564</v>
      </c>
      <c r="C597" t="s">
        <v>6562</v>
      </c>
      <c r="D597" t="s">
        <v>6567</v>
      </c>
      <c r="E597" t="s">
        <v>9252</v>
      </c>
      <c r="F597" t="s">
        <v>6513</v>
      </c>
      <c r="G597" t="s">
        <v>9253</v>
      </c>
      <c r="H597">
        <v>13</v>
      </c>
      <c r="I597">
        <v>3</v>
      </c>
      <c r="J597">
        <v>10</v>
      </c>
      <c r="K597">
        <v>0</v>
      </c>
      <c r="L597">
        <v>0</v>
      </c>
      <c r="M597">
        <v>16</v>
      </c>
      <c r="N597">
        <v>0</v>
      </c>
      <c r="O597">
        <v>0</v>
      </c>
      <c r="P597">
        <v>0</v>
      </c>
      <c r="Q597">
        <v>0</v>
      </c>
      <c r="R597">
        <v>0</v>
      </c>
      <c r="S597">
        <v>0</v>
      </c>
      <c r="T597">
        <v>1</v>
      </c>
      <c r="U597">
        <v>0</v>
      </c>
      <c r="V597">
        <v>0</v>
      </c>
      <c r="W597" s="44">
        <f t="shared" si="72"/>
        <v>10</v>
      </c>
      <c r="X597" s="44">
        <f>IFERROR(VLOOKUP(A597,JR1GOA!A:I,9,FALSE),0)</f>
        <v>0</v>
      </c>
      <c r="Y597" s="44">
        <f>IFERROR(VLOOKUP(A597,JR1GOA!A:J,10,FALSE),0)</f>
        <v>0</v>
      </c>
      <c r="Z597" s="46">
        <f t="shared" si="73"/>
        <v>10</v>
      </c>
      <c r="AA597" s="49">
        <f>_xlfn.IFNA(VLOOKUP(F597,Preisliste!C$1:O$2687,13,FALSE),"fehlt in Preisliste")</f>
        <v>405</v>
      </c>
      <c r="AB597" s="50">
        <f t="shared" si="74"/>
        <v>40.5</v>
      </c>
      <c r="AD597" s="51">
        <f t="shared" si="78"/>
        <v>160307</v>
      </c>
      <c r="AE597" s="51">
        <f t="shared" si="75"/>
        <v>4189.3499999999985</v>
      </c>
      <c r="AF597" s="52">
        <f t="shared" si="79"/>
        <v>1209224.8000000003</v>
      </c>
      <c r="AG597" s="53">
        <f t="shared" si="76"/>
        <v>25136.099999999991</v>
      </c>
      <c r="AH597" s="53">
        <f t="shared" si="77"/>
        <v>1234360.9000000004</v>
      </c>
    </row>
    <row r="598" spans="1:34" x14ac:dyDescent="0.25">
      <c r="A598" t="s">
        <v>6923</v>
      </c>
      <c r="B598" t="s">
        <v>6564</v>
      </c>
      <c r="C598" t="s">
        <v>6562</v>
      </c>
      <c r="D598" t="s">
        <v>6567</v>
      </c>
      <c r="E598" t="s">
        <v>6924</v>
      </c>
      <c r="F598" t="s">
        <v>4701</v>
      </c>
      <c r="G598" t="s">
        <v>6925</v>
      </c>
      <c r="H598">
        <v>251</v>
      </c>
      <c r="I598">
        <v>165</v>
      </c>
      <c r="J598">
        <v>85</v>
      </c>
      <c r="K598">
        <v>68</v>
      </c>
      <c r="L598">
        <v>72</v>
      </c>
      <c r="M598">
        <v>42</v>
      </c>
      <c r="N598">
        <v>13</v>
      </c>
      <c r="O598">
        <v>3</v>
      </c>
      <c r="P598">
        <v>1</v>
      </c>
      <c r="Q598">
        <v>7</v>
      </c>
      <c r="R598">
        <v>4</v>
      </c>
      <c r="S598">
        <v>4</v>
      </c>
      <c r="T598">
        <v>10</v>
      </c>
      <c r="U598">
        <v>8</v>
      </c>
      <c r="V598">
        <v>5</v>
      </c>
      <c r="W598" s="44">
        <f t="shared" si="72"/>
        <v>165</v>
      </c>
      <c r="X598" s="44">
        <f>IFERROR(VLOOKUP(A598,JR1GOA!A:I,9,FALSE),0)</f>
        <v>25</v>
      </c>
      <c r="Y598" s="44">
        <f>IFERROR(VLOOKUP(A598,JR1GOA!A:J,10,FALSE),0)</f>
        <v>20</v>
      </c>
      <c r="Z598" s="46">
        <f t="shared" si="73"/>
        <v>140</v>
      </c>
      <c r="AA598" s="49">
        <f>_xlfn.IFNA(VLOOKUP(F598,Preisliste!C$1:O$2687,13,FALSE),"fehlt in Preisliste")</f>
        <v>5686</v>
      </c>
      <c r="AB598" s="50">
        <f t="shared" si="74"/>
        <v>40.614285714285714</v>
      </c>
      <c r="AD598" s="51">
        <f t="shared" si="78"/>
        <v>160447</v>
      </c>
      <c r="AE598" s="51">
        <f t="shared" si="75"/>
        <v>4168.3499999999985</v>
      </c>
      <c r="AF598" s="52">
        <f t="shared" si="79"/>
        <v>1214910.8000000003</v>
      </c>
      <c r="AG598" s="53">
        <f t="shared" si="76"/>
        <v>25010.099999999991</v>
      </c>
      <c r="AH598" s="53">
        <f t="shared" si="77"/>
        <v>1239920.9000000004</v>
      </c>
    </row>
    <row r="599" spans="1:34" x14ac:dyDescent="0.25">
      <c r="A599" t="s">
        <v>6528</v>
      </c>
      <c r="B599" t="s">
        <v>6564</v>
      </c>
      <c r="C599" t="s">
        <v>6562</v>
      </c>
      <c r="D599" t="s">
        <v>6567</v>
      </c>
      <c r="E599" t="s">
        <v>9055</v>
      </c>
      <c r="F599" t="s">
        <v>6527</v>
      </c>
      <c r="H599">
        <v>16</v>
      </c>
      <c r="I599">
        <v>14</v>
      </c>
      <c r="J599">
        <v>1</v>
      </c>
      <c r="K599">
        <v>0</v>
      </c>
      <c r="L599">
        <v>0</v>
      </c>
      <c r="M599">
        <v>0</v>
      </c>
      <c r="N599">
        <v>0</v>
      </c>
      <c r="O599">
        <v>0</v>
      </c>
      <c r="P599">
        <v>0</v>
      </c>
      <c r="Q599">
        <v>1</v>
      </c>
      <c r="R599">
        <v>0</v>
      </c>
      <c r="S599">
        <v>1</v>
      </c>
      <c r="T599">
        <v>6</v>
      </c>
      <c r="U599">
        <v>9</v>
      </c>
      <c r="V599">
        <v>0</v>
      </c>
      <c r="W599" s="44">
        <f t="shared" si="72"/>
        <v>14</v>
      </c>
      <c r="X599" s="44">
        <f>IFERROR(VLOOKUP(A599,JR1GOA!A:I,9,FALSE),0)</f>
        <v>0</v>
      </c>
      <c r="Y599" s="44">
        <f>IFERROR(VLOOKUP(A599,JR1GOA!A:J,10,FALSE),0)</f>
        <v>0</v>
      </c>
      <c r="Z599" s="46">
        <f t="shared" si="73"/>
        <v>14</v>
      </c>
      <c r="AA599" s="49">
        <f>_xlfn.IFNA(VLOOKUP(F599,Preisliste!C$1:O$2687,13,FALSE),"fehlt in Preisliste")</f>
        <v>571</v>
      </c>
      <c r="AB599" s="50">
        <f t="shared" si="74"/>
        <v>40.785714285714285</v>
      </c>
      <c r="AD599" s="51">
        <f t="shared" si="78"/>
        <v>160461</v>
      </c>
      <c r="AE599" s="51">
        <f t="shared" si="75"/>
        <v>4166.25</v>
      </c>
      <c r="AF599" s="52">
        <f t="shared" si="79"/>
        <v>1215481.8000000003</v>
      </c>
      <c r="AG599" s="53">
        <f t="shared" si="76"/>
        <v>24997.5</v>
      </c>
      <c r="AH599" s="53">
        <f t="shared" si="77"/>
        <v>1240479.3000000003</v>
      </c>
    </row>
    <row r="600" spans="1:34" x14ac:dyDescent="0.25">
      <c r="A600" t="s">
        <v>1906</v>
      </c>
      <c r="B600" t="s">
        <v>6564</v>
      </c>
      <c r="C600" t="s">
        <v>6562</v>
      </c>
      <c r="D600" t="s">
        <v>6567</v>
      </c>
      <c r="E600" t="s">
        <v>8071</v>
      </c>
      <c r="F600" t="s">
        <v>1905</v>
      </c>
      <c r="G600" t="s">
        <v>8072</v>
      </c>
      <c r="H600">
        <v>27</v>
      </c>
      <c r="I600">
        <v>18</v>
      </c>
      <c r="J600">
        <v>8</v>
      </c>
      <c r="K600">
        <v>14</v>
      </c>
      <c r="L600">
        <v>0</v>
      </c>
      <c r="M600">
        <v>3</v>
      </c>
      <c r="N600">
        <v>5</v>
      </c>
      <c r="O600">
        <v>0</v>
      </c>
      <c r="P600">
        <v>0</v>
      </c>
      <c r="Q600">
        <v>5</v>
      </c>
      <c r="R600">
        <v>0</v>
      </c>
      <c r="S600">
        <v>7</v>
      </c>
      <c r="T600">
        <v>0</v>
      </c>
      <c r="U600">
        <v>0</v>
      </c>
      <c r="V600">
        <v>0</v>
      </c>
      <c r="W600" s="44">
        <f t="shared" si="72"/>
        <v>18</v>
      </c>
      <c r="X600" s="44">
        <f>IFERROR(VLOOKUP(A600,JR1GOA!A:I,9,FALSE),0)</f>
        <v>0</v>
      </c>
      <c r="Y600" s="44">
        <f>IFERROR(VLOOKUP(A600,JR1GOA!A:J,10,FALSE),0)</f>
        <v>0</v>
      </c>
      <c r="Z600" s="46">
        <f t="shared" si="73"/>
        <v>18</v>
      </c>
      <c r="AA600" s="49">
        <f>_xlfn.IFNA(VLOOKUP(F600,Preisliste!C$1:O$2687,13,FALSE),"fehlt in Preisliste")</f>
        <v>742</v>
      </c>
      <c r="AB600" s="50">
        <f t="shared" si="74"/>
        <v>41.222222222222221</v>
      </c>
      <c r="AD600" s="51">
        <f t="shared" si="78"/>
        <v>160479</v>
      </c>
      <c r="AE600" s="51">
        <f t="shared" si="75"/>
        <v>4163.5499999999993</v>
      </c>
      <c r="AF600" s="52">
        <f t="shared" si="79"/>
        <v>1216223.8000000003</v>
      </c>
      <c r="AG600" s="53">
        <f t="shared" si="76"/>
        <v>24981.299999999996</v>
      </c>
      <c r="AH600" s="53">
        <f t="shared" si="77"/>
        <v>1241205.1000000003</v>
      </c>
    </row>
    <row r="601" spans="1:34" x14ac:dyDescent="0.25">
      <c r="A601" t="s">
        <v>3124</v>
      </c>
      <c r="B601" t="s">
        <v>6564</v>
      </c>
      <c r="C601" t="s">
        <v>6562</v>
      </c>
      <c r="D601" t="s">
        <v>6567</v>
      </c>
      <c r="E601" t="s">
        <v>9200</v>
      </c>
      <c r="F601" t="s">
        <v>3123</v>
      </c>
      <c r="H601">
        <v>15</v>
      </c>
      <c r="I601">
        <v>5</v>
      </c>
      <c r="J601">
        <v>9</v>
      </c>
      <c r="K601">
        <v>0</v>
      </c>
      <c r="L601">
        <v>0</v>
      </c>
      <c r="M601">
        <v>0</v>
      </c>
      <c r="N601">
        <v>0</v>
      </c>
      <c r="O601">
        <v>16</v>
      </c>
      <c r="P601">
        <v>0</v>
      </c>
      <c r="Q601">
        <v>0</v>
      </c>
      <c r="R601">
        <v>0</v>
      </c>
      <c r="S601">
        <v>0</v>
      </c>
      <c r="T601">
        <v>2</v>
      </c>
      <c r="U601">
        <v>0</v>
      </c>
      <c r="V601">
        <v>0</v>
      </c>
      <c r="W601" s="44">
        <f t="shared" si="72"/>
        <v>9</v>
      </c>
      <c r="X601" s="44">
        <f>IFERROR(VLOOKUP(A601,JR1GOA!A:I,9,FALSE),0)</f>
        <v>0</v>
      </c>
      <c r="Y601" s="44">
        <f>IFERROR(VLOOKUP(A601,JR1GOA!A:J,10,FALSE),0)</f>
        <v>0</v>
      </c>
      <c r="Z601" s="46">
        <f t="shared" si="73"/>
        <v>9</v>
      </c>
      <c r="AA601" s="49">
        <f>_xlfn.IFNA(VLOOKUP(F601,Preisliste!C$1:O$2687,13,FALSE),"fehlt in Preisliste")</f>
        <v>371</v>
      </c>
      <c r="AB601" s="50">
        <f t="shared" si="74"/>
        <v>41.222222222222221</v>
      </c>
      <c r="AD601" s="51">
        <f t="shared" si="78"/>
        <v>160488</v>
      </c>
      <c r="AE601" s="51">
        <f t="shared" si="75"/>
        <v>4162.1999999999971</v>
      </c>
      <c r="AF601" s="52">
        <f t="shared" si="79"/>
        <v>1216594.8000000003</v>
      </c>
      <c r="AG601" s="53">
        <f t="shared" si="76"/>
        <v>24973.199999999983</v>
      </c>
      <c r="AH601" s="53">
        <f t="shared" si="77"/>
        <v>1241568.0000000002</v>
      </c>
    </row>
    <row r="602" spans="1:34" x14ac:dyDescent="0.25">
      <c r="A602" t="s">
        <v>1863</v>
      </c>
      <c r="B602" t="s">
        <v>6564</v>
      </c>
      <c r="C602" t="s">
        <v>6562</v>
      </c>
      <c r="D602" t="s">
        <v>6567</v>
      </c>
      <c r="E602" t="s">
        <v>7797</v>
      </c>
      <c r="F602" t="s">
        <v>1862</v>
      </c>
      <c r="H602">
        <v>52</v>
      </c>
      <c r="I602">
        <v>31</v>
      </c>
      <c r="J602">
        <v>19</v>
      </c>
      <c r="K602">
        <v>8</v>
      </c>
      <c r="L602">
        <v>2</v>
      </c>
      <c r="M602">
        <v>2</v>
      </c>
      <c r="N602">
        <v>0</v>
      </c>
      <c r="O602">
        <v>0</v>
      </c>
      <c r="P602">
        <v>3</v>
      </c>
      <c r="Q602">
        <v>1</v>
      </c>
      <c r="R602">
        <v>0</v>
      </c>
      <c r="S602">
        <v>7</v>
      </c>
      <c r="T602">
        <v>4</v>
      </c>
      <c r="U602">
        <v>16</v>
      </c>
      <c r="V602">
        <v>4</v>
      </c>
      <c r="W602" s="44">
        <f t="shared" si="72"/>
        <v>31</v>
      </c>
      <c r="X602" s="44">
        <f>IFERROR(VLOOKUP(A602,JR1GOA!A:I,9,FALSE),0)</f>
        <v>0</v>
      </c>
      <c r="Y602" s="44">
        <f>IFERROR(VLOOKUP(A602,JR1GOA!A:J,10,FALSE),0)</f>
        <v>0</v>
      </c>
      <c r="Z602" s="46">
        <f t="shared" si="73"/>
        <v>31</v>
      </c>
      <c r="AA602" s="49">
        <f>_xlfn.IFNA(VLOOKUP(F602,Preisliste!C$1:O$2687,13,FALSE),"fehlt in Preisliste")</f>
        <v>1280</v>
      </c>
      <c r="AB602" s="50">
        <f t="shared" si="74"/>
        <v>41.29032258064516</v>
      </c>
      <c r="AD602" s="51">
        <f t="shared" si="78"/>
        <v>160519</v>
      </c>
      <c r="AE602" s="51">
        <f t="shared" si="75"/>
        <v>4157.5499999999993</v>
      </c>
      <c r="AF602" s="52">
        <f t="shared" si="79"/>
        <v>1217874.8000000003</v>
      </c>
      <c r="AG602" s="53">
        <f t="shared" si="76"/>
        <v>24945.299999999996</v>
      </c>
      <c r="AH602" s="53">
        <f t="shared" si="77"/>
        <v>1242820.1000000003</v>
      </c>
    </row>
    <row r="603" spans="1:34" x14ac:dyDescent="0.25">
      <c r="A603" t="s">
        <v>4015</v>
      </c>
      <c r="B603" t="s">
        <v>6564</v>
      </c>
      <c r="C603" t="s">
        <v>6562</v>
      </c>
      <c r="D603" t="s">
        <v>6567</v>
      </c>
      <c r="E603" t="s">
        <v>9080</v>
      </c>
      <c r="F603" t="s">
        <v>4014</v>
      </c>
      <c r="G603" t="s">
        <v>9081</v>
      </c>
      <c r="H603">
        <v>35</v>
      </c>
      <c r="I603">
        <v>22</v>
      </c>
      <c r="J603">
        <v>12</v>
      </c>
      <c r="K603">
        <v>2</v>
      </c>
      <c r="L603">
        <v>0</v>
      </c>
      <c r="M603">
        <v>11</v>
      </c>
      <c r="N603">
        <v>0</v>
      </c>
      <c r="O603">
        <v>0</v>
      </c>
      <c r="P603">
        <v>12</v>
      </c>
      <c r="Q603">
        <v>0</v>
      </c>
      <c r="R603">
        <v>1</v>
      </c>
      <c r="S603">
        <v>4</v>
      </c>
      <c r="T603">
        <v>0</v>
      </c>
      <c r="U603">
        <v>2</v>
      </c>
      <c r="V603">
        <v>0</v>
      </c>
      <c r="W603" s="44">
        <f t="shared" si="72"/>
        <v>22</v>
      </c>
      <c r="X603" s="44">
        <f>IFERROR(VLOOKUP(A603,JR1GOA!A:I,9,FALSE),0)</f>
        <v>0</v>
      </c>
      <c r="Y603" s="44">
        <f>IFERROR(VLOOKUP(A603,JR1GOA!A:J,10,FALSE),0)</f>
        <v>0</v>
      </c>
      <c r="Z603" s="46">
        <f t="shared" si="73"/>
        <v>22</v>
      </c>
      <c r="AA603" s="49">
        <f>_xlfn.IFNA(VLOOKUP(F603,Preisliste!C$1:O$2687,13,FALSE),"fehlt in Preisliste")</f>
        <v>908.4</v>
      </c>
      <c r="AB603" s="50">
        <f t="shared" si="74"/>
        <v>41.290909090909089</v>
      </c>
      <c r="AD603" s="51">
        <f t="shared" si="78"/>
        <v>160541</v>
      </c>
      <c r="AE603" s="51">
        <f t="shared" si="75"/>
        <v>4154.25</v>
      </c>
      <c r="AF603" s="52">
        <f t="shared" si="79"/>
        <v>1218783.2000000002</v>
      </c>
      <c r="AG603" s="53">
        <f t="shared" si="76"/>
        <v>24925.5</v>
      </c>
      <c r="AH603" s="53">
        <f t="shared" si="77"/>
        <v>1243708.7000000002</v>
      </c>
    </row>
    <row r="604" spans="1:34" x14ac:dyDescent="0.25">
      <c r="A604" t="s">
        <v>5044</v>
      </c>
      <c r="B604" t="s">
        <v>6564</v>
      </c>
      <c r="C604" t="s">
        <v>6562</v>
      </c>
      <c r="D604" t="s">
        <v>6567</v>
      </c>
      <c r="E604" t="s">
        <v>8120</v>
      </c>
      <c r="F604" t="s">
        <v>5043</v>
      </c>
      <c r="H604">
        <v>25</v>
      </c>
      <c r="I604">
        <v>24</v>
      </c>
      <c r="J604">
        <v>0</v>
      </c>
      <c r="K604">
        <v>20</v>
      </c>
      <c r="L604">
        <v>2</v>
      </c>
      <c r="M604">
        <v>0</v>
      </c>
      <c r="N604">
        <v>0</v>
      </c>
      <c r="O604">
        <v>0</v>
      </c>
      <c r="P604">
        <v>0</v>
      </c>
      <c r="Q604">
        <v>0</v>
      </c>
      <c r="R604">
        <v>0</v>
      </c>
      <c r="S604">
        <v>0</v>
      </c>
      <c r="T604">
        <v>0</v>
      </c>
      <c r="U604">
        <v>0</v>
      </c>
      <c r="V604">
        <v>0</v>
      </c>
      <c r="W604" s="44">
        <f t="shared" si="72"/>
        <v>24</v>
      </c>
      <c r="X604" s="44">
        <f>IFERROR(VLOOKUP(A604,JR1GOA!A:I,9,FALSE),0)</f>
        <v>0</v>
      </c>
      <c r="Y604" s="44">
        <f>IFERROR(VLOOKUP(A604,JR1GOA!A:J,10,FALSE),0)</f>
        <v>0</v>
      </c>
      <c r="Z604" s="46">
        <f t="shared" si="73"/>
        <v>24</v>
      </c>
      <c r="AA604" s="49">
        <f>_xlfn.IFNA(VLOOKUP(F604,Preisliste!C$1:O$2687,13,FALSE),"fehlt in Preisliste")</f>
        <v>993</v>
      </c>
      <c r="AB604" s="50">
        <f t="shared" si="74"/>
        <v>41.375</v>
      </c>
      <c r="AD604" s="51">
        <f t="shared" si="78"/>
        <v>160565</v>
      </c>
      <c r="AE604" s="51">
        <f t="shared" si="75"/>
        <v>4150.6499999999978</v>
      </c>
      <c r="AF604" s="52">
        <f t="shared" si="79"/>
        <v>1219776.2000000002</v>
      </c>
      <c r="AG604" s="53">
        <f t="shared" si="76"/>
        <v>24903.899999999987</v>
      </c>
      <c r="AH604" s="53">
        <f t="shared" si="77"/>
        <v>1244680.1000000001</v>
      </c>
    </row>
    <row r="605" spans="1:34" x14ac:dyDescent="0.25">
      <c r="A605" t="s">
        <v>4327</v>
      </c>
      <c r="B605" t="s">
        <v>6564</v>
      </c>
      <c r="C605" t="s">
        <v>6562</v>
      </c>
      <c r="D605" t="s">
        <v>6567</v>
      </c>
      <c r="E605" t="s">
        <v>6997</v>
      </c>
      <c r="F605" t="s">
        <v>4326</v>
      </c>
      <c r="H605">
        <v>239</v>
      </c>
      <c r="I605">
        <v>160</v>
      </c>
      <c r="J605">
        <v>79</v>
      </c>
      <c r="K605">
        <v>8</v>
      </c>
      <c r="L605">
        <v>70</v>
      </c>
      <c r="M605">
        <v>11</v>
      </c>
      <c r="N605">
        <v>17</v>
      </c>
      <c r="O605">
        <v>4</v>
      </c>
      <c r="P605">
        <v>30</v>
      </c>
      <c r="Q605">
        <v>8</v>
      </c>
      <c r="R605">
        <v>2</v>
      </c>
      <c r="S605">
        <v>40</v>
      </c>
      <c r="T605">
        <v>10</v>
      </c>
      <c r="U605">
        <v>8</v>
      </c>
      <c r="V605">
        <v>6</v>
      </c>
      <c r="W605" s="44">
        <f t="shared" si="72"/>
        <v>160</v>
      </c>
      <c r="X605" s="44">
        <f>IFERROR(VLOOKUP(A605,JR1GOA!A:I,9,FALSE),0)</f>
        <v>3</v>
      </c>
      <c r="Y605" s="44">
        <f>IFERROR(VLOOKUP(A605,JR1GOA!A:J,10,FALSE),0)</f>
        <v>0</v>
      </c>
      <c r="Z605" s="46">
        <f t="shared" si="73"/>
        <v>157</v>
      </c>
      <c r="AA605" s="49">
        <f>_xlfn.IFNA(VLOOKUP(F605,Preisliste!C$1:O$2687,13,FALSE),"fehlt in Preisliste")</f>
        <v>6499</v>
      </c>
      <c r="AB605" s="50">
        <f t="shared" si="74"/>
        <v>41.394904458598724</v>
      </c>
      <c r="AD605" s="51">
        <f t="shared" si="78"/>
        <v>160722</v>
      </c>
      <c r="AE605" s="51">
        <f t="shared" si="75"/>
        <v>4127.0999999999985</v>
      </c>
      <c r="AF605" s="52">
        <f t="shared" si="79"/>
        <v>1226275.2000000002</v>
      </c>
      <c r="AG605" s="53">
        <f t="shared" si="76"/>
        <v>24762.599999999991</v>
      </c>
      <c r="AH605" s="53">
        <f t="shared" si="77"/>
        <v>1251037.8000000003</v>
      </c>
    </row>
    <row r="606" spans="1:34" x14ac:dyDescent="0.25">
      <c r="A606" t="s">
        <v>9208</v>
      </c>
      <c r="B606" t="s">
        <v>6564</v>
      </c>
      <c r="C606" t="s">
        <v>6562</v>
      </c>
      <c r="D606" t="s">
        <v>6567</v>
      </c>
      <c r="E606" t="s">
        <v>9209</v>
      </c>
      <c r="F606" t="s">
        <v>5469</v>
      </c>
      <c r="H606">
        <v>9</v>
      </c>
      <c r="I606">
        <v>9</v>
      </c>
      <c r="J606">
        <v>0</v>
      </c>
      <c r="K606">
        <v>0</v>
      </c>
      <c r="L606">
        <v>0</v>
      </c>
      <c r="M606">
        <v>0</v>
      </c>
      <c r="N606">
        <v>0</v>
      </c>
      <c r="O606">
        <v>4</v>
      </c>
      <c r="P606">
        <v>0</v>
      </c>
      <c r="Q606">
        <v>0</v>
      </c>
      <c r="R606">
        <v>0</v>
      </c>
      <c r="S606">
        <v>0</v>
      </c>
      <c r="T606">
        <v>0</v>
      </c>
      <c r="U606">
        <v>0</v>
      </c>
      <c r="V606">
        <v>0</v>
      </c>
      <c r="W606" s="44">
        <f t="shared" si="72"/>
        <v>9</v>
      </c>
      <c r="X606" s="44">
        <f>IFERROR(VLOOKUP(A606,JR1GOA!A:I,9,FALSE),0)</f>
        <v>0</v>
      </c>
      <c r="Y606" s="44">
        <f>IFERROR(VLOOKUP(A606,JR1GOA!A:J,10,FALSE),0)</f>
        <v>0</v>
      </c>
      <c r="Z606" s="46">
        <f t="shared" si="73"/>
        <v>9</v>
      </c>
      <c r="AA606" s="49">
        <f>_xlfn.IFNA(VLOOKUP(F606,Preisliste!C$1:O$2687,13,FALSE),"fehlt in Preisliste")</f>
        <v>374</v>
      </c>
      <c r="AB606" s="50">
        <f t="shared" si="74"/>
        <v>41.555555555555557</v>
      </c>
      <c r="AD606" s="51">
        <f t="shared" si="78"/>
        <v>160731</v>
      </c>
      <c r="AE606" s="51">
        <f t="shared" si="75"/>
        <v>4125.75</v>
      </c>
      <c r="AF606" s="52">
        <f t="shared" si="79"/>
        <v>1226649.2000000002</v>
      </c>
      <c r="AG606" s="53">
        <f t="shared" si="76"/>
        <v>24754.5</v>
      </c>
      <c r="AH606" s="53">
        <f t="shared" si="77"/>
        <v>1251403.7000000002</v>
      </c>
    </row>
    <row r="607" spans="1:34" x14ac:dyDescent="0.25">
      <c r="A607" t="s">
        <v>113</v>
      </c>
      <c r="B607" t="s">
        <v>6564</v>
      </c>
      <c r="C607" t="s">
        <v>6562</v>
      </c>
      <c r="D607" t="s">
        <v>6567</v>
      </c>
      <c r="E607" t="s">
        <v>7870</v>
      </c>
      <c r="F607" t="s">
        <v>112</v>
      </c>
      <c r="H607">
        <v>43</v>
      </c>
      <c r="I607">
        <v>22</v>
      </c>
      <c r="J607">
        <v>21</v>
      </c>
      <c r="K607">
        <v>2</v>
      </c>
      <c r="L607">
        <v>2</v>
      </c>
      <c r="M607">
        <v>0</v>
      </c>
      <c r="N607">
        <v>0</v>
      </c>
      <c r="O607">
        <v>1</v>
      </c>
      <c r="P607">
        <v>0</v>
      </c>
      <c r="Q607">
        <v>9</v>
      </c>
      <c r="R607">
        <v>1</v>
      </c>
      <c r="S607">
        <v>7</v>
      </c>
      <c r="T607">
        <v>0</v>
      </c>
      <c r="U607">
        <v>0</v>
      </c>
      <c r="V607">
        <v>0</v>
      </c>
      <c r="W607" s="44">
        <f t="shared" si="72"/>
        <v>22</v>
      </c>
      <c r="X607" s="44">
        <f>IFERROR(VLOOKUP(A607,JR1GOA!A:I,9,FALSE),0)</f>
        <v>0</v>
      </c>
      <c r="Y607" s="44">
        <f>IFERROR(VLOOKUP(A607,JR1GOA!A:J,10,FALSE),0)</f>
        <v>0</v>
      </c>
      <c r="Z607" s="46">
        <f t="shared" si="73"/>
        <v>22</v>
      </c>
      <c r="AA607" s="49">
        <f>_xlfn.IFNA(VLOOKUP(F607,Preisliste!C$1:O$2687,13,FALSE),"fehlt in Preisliste")</f>
        <v>916</v>
      </c>
      <c r="AB607" s="50">
        <f t="shared" si="74"/>
        <v>41.636363636363633</v>
      </c>
      <c r="AD607" s="51">
        <f t="shared" si="78"/>
        <v>160753</v>
      </c>
      <c r="AE607" s="51">
        <f t="shared" si="75"/>
        <v>4122.4499999999971</v>
      </c>
      <c r="AF607" s="52">
        <f t="shared" si="79"/>
        <v>1227565.2000000002</v>
      </c>
      <c r="AG607" s="53">
        <f t="shared" si="76"/>
        <v>24734.699999999983</v>
      </c>
      <c r="AH607" s="53">
        <f t="shared" si="77"/>
        <v>1252299.9000000001</v>
      </c>
    </row>
    <row r="608" spans="1:34" x14ac:dyDescent="0.25">
      <c r="A608" t="s">
        <v>1699</v>
      </c>
      <c r="B608" t="s">
        <v>6564</v>
      </c>
      <c r="C608" t="s">
        <v>6562</v>
      </c>
      <c r="D608" t="s">
        <v>6567</v>
      </c>
      <c r="E608" t="s">
        <v>7284</v>
      </c>
      <c r="F608" t="s">
        <v>1698</v>
      </c>
      <c r="H608">
        <v>95</v>
      </c>
      <c r="I608">
        <v>64</v>
      </c>
      <c r="J608">
        <v>31</v>
      </c>
      <c r="K608">
        <v>1</v>
      </c>
      <c r="L608">
        <v>4</v>
      </c>
      <c r="M608">
        <v>5</v>
      </c>
      <c r="N608">
        <v>3</v>
      </c>
      <c r="O608">
        <v>8</v>
      </c>
      <c r="P608">
        <v>4</v>
      </c>
      <c r="Q608">
        <v>28</v>
      </c>
      <c r="R608">
        <v>9</v>
      </c>
      <c r="S608">
        <v>0</v>
      </c>
      <c r="T608">
        <v>1</v>
      </c>
      <c r="U608">
        <v>8</v>
      </c>
      <c r="V608">
        <v>3</v>
      </c>
      <c r="W608" s="44">
        <f t="shared" si="72"/>
        <v>64</v>
      </c>
      <c r="X608" s="44">
        <f>IFERROR(VLOOKUP(A608,JR1GOA!A:I,9,FALSE),0)</f>
        <v>3</v>
      </c>
      <c r="Y608" s="44">
        <f>IFERROR(VLOOKUP(A608,JR1GOA!A:J,10,FALSE),0)</f>
        <v>2</v>
      </c>
      <c r="Z608" s="46">
        <f t="shared" si="73"/>
        <v>61</v>
      </c>
      <c r="AA608" s="49">
        <f>_xlfn.IFNA(VLOOKUP(F608,Preisliste!C$1:O$2687,13,FALSE),"fehlt in Preisliste")</f>
        <v>2541</v>
      </c>
      <c r="AB608" s="50">
        <f t="shared" si="74"/>
        <v>41.655737704918032</v>
      </c>
      <c r="AD608" s="51">
        <f t="shared" si="78"/>
        <v>160814</v>
      </c>
      <c r="AE608" s="51">
        <f t="shared" si="75"/>
        <v>4113.2999999999993</v>
      </c>
      <c r="AF608" s="52">
        <f t="shared" si="79"/>
        <v>1230106.2000000002</v>
      </c>
      <c r="AG608" s="53">
        <f t="shared" si="76"/>
        <v>24679.799999999996</v>
      </c>
      <c r="AH608" s="53">
        <f t="shared" si="77"/>
        <v>1254786.0000000002</v>
      </c>
    </row>
    <row r="609" spans="1:34" x14ac:dyDescent="0.25">
      <c r="A609" t="s">
        <v>3231</v>
      </c>
      <c r="B609" t="s">
        <v>6564</v>
      </c>
      <c r="C609" t="s">
        <v>6562</v>
      </c>
      <c r="D609" t="s">
        <v>6567</v>
      </c>
      <c r="E609" t="s">
        <v>9210</v>
      </c>
      <c r="F609" t="s">
        <v>3230</v>
      </c>
      <c r="G609" t="s">
        <v>9211</v>
      </c>
      <c r="H609">
        <v>14</v>
      </c>
      <c r="I609">
        <v>9</v>
      </c>
      <c r="J609">
        <v>5</v>
      </c>
      <c r="K609">
        <v>0</v>
      </c>
      <c r="L609">
        <v>0</v>
      </c>
      <c r="M609">
        <v>0</v>
      </c>
      <c r="N609">
        <v>0</v>
      </c>
      <c r="O609">
        <v>9</v>
      </c>
      <c r="P609">
        <v>10</v>
      </c>
      <c r="Q609">
        <v>0</v>
      </c>
      <c r="R609">
        <v>0</v>
      </c>
      <c r="S609">
        <v>0</v>
      </c>
      <c r="T609">
        <v>0</v>
      </c>
      <c r="U609">
        <v>0</v>
      </c>
      <c r="V609">
        <v>0</v>
      </c>
      <c r="W609" s="44">
        <f t="shared" si="72"/>
        <v>9</v>
      </c>
      <c r="X609" s="44">
        <f>IFERROR(VLOOKUP(A609,JR1GOA!A:I,9,FALSE),0)</f>
        <v>0</v>
      </c>
      <c r="Y609" s="44">
        <f>IFERROR(VLOOKUP(A609,JR1GOA!A:J,10,FALSE),0)</f>
        <v>0</v>
      </c>
      <c r="Z609" s="46">
        <f t="shared" si="73"/>
        <v>9</v>
      </c>
      <c r="AA609" s="49">
        <f>_xlfn.IFNA(VLOOKUP(F609,Preisliste!C$1:O$2687,13,FALSE),"fehlt in Preisliste")</f>
        <v>375</v>
      </c>
      <c r="AB609" s="50">
        <f t="shared" si="74"/>
        <v>41.666666666666664</v>
      </c>
      <c r="AD609" s="51">
        <f t="shared" si="78"/>
        <v>160823</v>
      </c>
      <c r="AE609" s="51">
        <f t="shared" si="75"/>
        <v>4111.9499999999971</v>
      </c>
      <c r="AF609" s="52">
        <f t="shared" si="79"/>
        <v>1230481.2000000002</v>
      </c>
      <c r="AG609" s="53">
        <f t="shared" si="76"/>
        <v>24671.699999999983</v>
      </c>
      <c r="AH609" s="53">
        <f t="shared" si="77"/>
        <v>1255152.9000000001</v>
      </c>
    </row>
    <row r="610" spans="1:34" x14ac:dyDescent="0.25">
      <c r="A610" t="s">
        <v>5721</v>
      </c>
      <c r="B610" t="s">
        <v>6564</v>
      </c>
      <c r="C610" t="s">
        <v>6562</v>
      </c>
      <c r="D610" t="s">
        <v>6567</v>
      </c>
      <c r="E610" t="s">
        <v>7471</v>
      </c>
      <c r="F610" t="s">
        <v>5720</v>
      </c>
      <c r="G610" t="s">
        <v>7472</v>
      </c>
      <c r="H610">
        <v>61</v>
      </c>
      <c r="I610">
        <v>37</v>
      </c>
      <c r="J610">
        <v>23</v>
      </c>
      <c r="K610">
        <v>9</v>
      </c>
      <c r="L610">
        <v>3</v>
      </c>
      <c r="M610">
        <v>5</v>
      </c>
      <c r="N610">
        <v>10</v>
      </c>
      <c r="O610">
        <v>4</v>
      </c>
      <c r="P610">
        <v>0</v>
      </c>
      <c r="Q610">
        <v>4</v>
      </c>
      <c r="R610">
        <v>10</v>
      </c>
      <c r="S610">
        <v>0</v>
      </c>
      <c r="T610">
        <v>0</v>
      </c>
      <c r="U610">
        <v>1</v>
      </c>
      <c r="V610">
        <v>3</v>
      </c>
      <c r="W610" s="44">
        <f t="shared" si="72"/>
        <v>37</v>
      </c>
      <c r="X610" s="44">
        <f>IFERROR(VLOOKUP(A610,JR1GOA!A:I,9,FALSE),0)</f>
        <v>4</v>
      </c>
      <c r="Y610" s="44">
        <f>IFERROR(VLOOKUP(A610,JR1GOA!A:J,10,FALSE),0)</f>
        <v>3</v>
      </c>
      <c r="Z610" s="46">
        <f t="shared" si="73"/>
        <v>33</v>
      </c>
      <c r="AA610" s="49">
        <f>_xlfn.IFNA(VLOOKUP(F610,Preisliste!C$1:O$2687,13,FALSE),"fehlt in Preisliste")</f>
        <v>1376</v>
      </c>
      <c r="AB610" s="50">
        <f t="shared" si="74"/>
        <v>41.696969696969695</v>
      </c>
      <c r="AD610" s="51">
        <f t="shared" si="78"/>
        <v>160856</v>
      </c>
      <c r="AE610" s="51">
        <f t="shared" si="75"/>
        <v>4107</v>
      </c>
      <c r="AF610" s="52">
        <f t="shared" si="79"/>
        <v>1231857.2000000002</v>
      </c>
      <c r="AG610" s="53">
        <f t="shared" si="76"/>
        <v>24642</v>
      </c>
      <c r="AH610" s="53">
        <f t="shared" si="77"/>
        <v>1256499.2000000002</v>
      </c>
    </row>
    <row r="611" spans="1:34" x14ac:dyDescent="0.25">
      <c r="A611" t="s">
        <v>584</v>
      </c>
      <c r="B611" t="s">
        <v>6564</v>
      </c>
      <c r="C611" t="s">
        <v>6562</v>
      </c>
      <c r="D611" t="s">
        <v>6567</v>
      </c>
      <c r="E611" t="s">
        <v>9264</v>
      </c>
      <c r="F611" t="s">
        <v>583</v>
      </c>
      <c r="G611" t="s">
        <v>9265</v>
      </c>
      <c r="H611">
        <v>15</v>
      </c>
      <c r="I611">
        <v>10</v>
      </c>
      <c r="J611">
        <v>4</v>
      </c>
      <c r="K611">
        <v>0</v>
      </c>
      <c r="L611">
        <v>2</v>
      </c>
      <c r="M611">
        <v>0</v>
      </c>
      <c r="N611">
        <v>0</v>
      </c>
      <c r="O611">
        <v>1</v>
      </c>
      <c r="P611">
        <v>6</v>
      </c>
      <c r="Q611">
        <v>0</v>
      </c>
      <c r="R611">
        <v>3</v>
      </c>
      <c r="S611">
        <v>1</v>
      </c>
      <c r="T611">
        <v>0</v>
      </c>
      <c r="U611">
        <v>0</v>
      </c>
      <c r="V611">
        <v>0</v>
      </c>
      <c r="W611" s="44">
        <f t="shared" si="72"/>
        <v>10</v>
      </c>
      <c r="X611" s="44">
        <f>IFERROR(VLOOKUP(A611,JR1GOA!A:I,9,FALSE),0)</f>
        <v>0</v>
      </c>
      <c r="Y611" s="44">
        <f>IFERROR(VLOOKUP(A611,JR1GOA!A:J,10,FALSE),0)</f>
        <v>0</v>
      </c>
      <c r="Z611" s="46">
        <f t="shared" si="73"/>
        <v>10</v>
      </c>
      <c r="AA611" s="49">
        <f>_xlfn.IFNA(VLOOKUP(F611,Preisliste!C$1:O$2687,13,FALSE),"fehlt in Preisliste")</f>
        <v>418</v>
      </c>
      <c r="AB611" s="50">
        <f t="shared" si="74"/>
        <v>41.8</v>
      </c>
      <c r="AD611" s="51">
        <f t="shared" si="78"/>
        <v>160866</v>
      </c>
      <c r="AE611" s="51">
        <f t="shared" si="75"/>
        <v>4105.5</v>
      </c>
      <c r="AF611" s="52">
        <f t="shared" si="79"/>
        <v>1232275.2000000002</v>
      </c>
      <c r="AG611" s="53">
        <f t="shared" si="76"/>
        <v>24633</v>
      </c>
      <c r="AH611" s="53">
        <f t="shared" si="77"/>
        <v>1256908.2000000002</v>
      </c>
    </row>
    <row r="612" spans="1:34" x14ac:dyDescent="0.25">
      <c r="A612" t="s">
        <v>4991</v>
      </c>
      <c r="B612" t="s">
        <v>6564</v>
      </c>
      <c r="C612" t="s">
        <v>6562</v>
      </c>
      <c r="D612" t="s">
        <v>6567</v>
      </c>
      <c r="E612" t="s">
        <v>8030</v>
      </c>
      <c r="F612" t="s">
        <v>4990</v>
      </c>
      <c r="G612" t="s">
        <v>8031</v>
      </c>
      <c r="H612">
        <v>32</v>
      </c>
      <c r="I612">
        <v>21</v>
      </c>
      <c r="J612">
        <v>11</v>
      </c>
      <c r="K612">
        <v>0</v>
      </c>
      <c r="L612">
        <v>3</v>
      </c>
      <c r="M612">
        <v>6</v>
      </c>
      <c r="N612">
        <v>0</v>
      </c>
      <c r="O612">
        <v>0</v>
      </c>
      <c r="P612">
        <v>1</v>
      </c>
      <c r="Q612">
        <v>4</v>
      </c>
      <c r="R612">
        <v>0</v>
      </c>
      <c r="S612">
        <v>3</v>
      </c>
      <c r="T612">
        <v>3</v>
      </c>
      <c r="U612">
        <v>0</v>
      </c>
      <c r="V612">
        <v>0</v>
      </c>
      <c r="W612" s="44">
        <f t="shared" si="72"/>
        <v>21</v>
      </c>
      <c r="X612" s="44">
        <f>IFERROR(VLOOKUP(A612,JR1GOA!A:I,9,FALSE),0)</f>
        <v>0</v>
      </c>
      <c r="Y612" s="44">
        <f>IFERROR(VLOOKUP(A612,JR1GOA!A:J,10,FALSE),0)</f>
        <v>0</v>
      </c>
      <c r="Z612" s="46">
        <f t="shared" si="73"/>
        <v>21</v>
      </c>
      <c r="AA612" s="49">
        <f>_xlfn.IFNA(VLOOKUP(F612,Preisliste!C$1:O$2687,13,FALSE),"fehlt in Preisliste")</f>
        <v>882</v>
      </c>
      <c r="AB612" s="50">
        <f t="shared" si="74"/>
        <v>42</v>
      </c>
      <c r="AD612" s="51">
        <f t="shared" si="78"/>
        <v>160887</v>
      </c>
      <c r="AE612" s="51">
        <f t="shared" si="75"/>
        <v>4102.3499999999985</v>
      </c>
      <c r="AF612" s="52">
        <f t="shared" si="79"/>
        <v>1233157.2000000002</v>
      </c>
      <c r="AG612" s="53">
        <f t="shared" si="76"/>
        <v>24614.099999999991</v>
      </c>
      <c r="AH612" s="53">
        <f t="shared" si="77"/>
        <v>1257771.3000000003</v>
      </c>
    </row>
    <row r="613" spans="1:34" x14ac:dyDescent="0.25">
      <c r="A613" t="s">
        <v>5277</v>
      </c>
      <c r="B613" t="s">
        <v>6564</v>
      </c>
      <c r="C613" t="s">
        <v>6562</v>
      </c>
      <c r="D613" t="s">
        <v>6567</v>
      </c>
      <c r="E613" t="s">
        <v>7121</v>
      </c>
      <c r="F613" t="s">
        <v>5276</v>
      </c>
      <c r="H613">
        <v>88</v>
      </c>
      <c r="I613">
        <v>0</v>
      </c>
      <c r="J613">
        <v>88</v>
      </c>
      <c r="K613">
        <v>16</v>
      </c>
      <c r="L613">
        <v>2</v>
      </c>
      <c r="M613">
        <v>11</v>
      </c>
      <c r="N613">
        <v>3</v>
      </c>
      <c r="O613">
        <v>7</v>
      </c>
      <c r="P613">
        <v>2</v>
      </c>
      <c r="Q613">
        <v>0</v>
      </c>
      <c r="R613">
        <v>4</v>
      </c>
      <c r="S613">
        <v>19</v>
      </c>
      <c r="T613">
        <v>0</v>
      </c>
      <c r="U613">
        <v>7</v>
      </c>
      <c r="V613">
        <v>2</v>
      </c>
      <c r="W613" s="44">
        <f t="shared" si="72"/>
        <v>88</v>
      </c>
      <c r="X613" s="44">
        <f>IFERROR(VLOOKUP(A613,JR1GOA!A:I,9,FALSE),0)</f>
        <v>2</v>
      </c>
      <c r="Y613" s="44">
        <f>IFERROR(VLOOKUP(A613,JR1GOA!A:J,10,FALSE),0)</f>
        <v>0</v>
      </c>
      <c r="Z613" s="46">
        <f t="shared" si="73"/>
        <v>86</v>
      </c>
      <c r="AA613" s="49">
        <f>_xlfn.IFNA(VLOOKUP(F613,Preisliste!C$1:O$2687,13,FALSE),"fehlt in Preisliste")</f>
        <v>3613</v>
      </c>
      <c r="AB613" s="50">
        <f t="shared" si="74"/>
        <v>42.011627906976742</v>
      </c>
      <c r="AD613" s="51">
        <f t="shared" si="78"/>
        <v>160973</v>
      </c>
      <c r="AE613" s="51">
        <f t="shared" si="75"/>
        <v>4089.4499999999971</v>
      </c>
      <c r="AF613" s="52">
        <f t="shared" si="79"/>
        <v>1236770.2000000002</v>
      </c>
      <c r="AG613" s="53">
        <f t="shared" si="76"/>
        <v>24536.699999999983</v>
      </c>
      <c r="AH613" s="53">
        <f t="shared" si="77"/>
        <v>1261306.9000000001</v>
      </c>
    </row>
    <row r="614" spans="1:34" x14ac:dyDescent="0.25">
      <c r="A614" t="s">
        <v>3400</v>
      </c>
      <c r="B614" t="s">
        <v>6564</v>
      </c>
      <c r="C614" t="s">
        <v>6562</v>
      </c>
      <c r="D614" t="s">
        <v>6567</v>
      </c>
      <c r="E614" t="s">
        <v>8055</v>
      </c>
      <c r="F614" t="s">
        <v>3399</v>
      </c>
      <c r="G614" t="s">
        <v>8056</v>
      </c>
      <c r="H614">
        <v>33</v>
      </c>
      <c r="I614">
        <v>17</v>
      </c>
      <c r="J614">
        <v>16</v>
      </c>
      <c r="K614">
        <v>5</v>
      </c>
      <c r="L614">
        <v>0</v>
      </c>
      <c r="M614">
        <v>0</v>
      </c>
      <c r="N614">
        <v>0</v>
      </c>
      <c r="O614">
        <v>0</v>
      </c>
      <c r="P614">
        <v>1</v>
      </c>
      <c r="Q614">
        <v>0</v>
      </c>
      <c r="R614">
        <v>15</v>
      </c>
      <c r="S614">
        <v>1</v>
      </c>
      <c r="T614">
        <v>0</v>
      </c>
      <c r="U614">
        <v>0</v>
      </c>
      <c r="V614">
        <v>2</v>
      </c>
      <c r="W614" s="44">
        <f t="shared" si="72"/>
        <v>17</v>
      </c>
      <c r="X614" s="44">
        <f>IFERROR(VLOOKUP(A614,JR1GOA!A:I,9,FALSE),0)</f>
        <v>0</v>
      </c>
      <c r="Y614" s="44">
        <f>IFERROR(VLOOKUP(A614,JR1GOA!A:J,10,FALSE),0)</f>
        <v>0</v>
      </c>
      <c r="Z614" s="46">
        <f t="shared" si="73"/>
        <v>17</v>
      </c>
      <c r="AA614" s="49">
        <f>_xlfn.IFNA(VLOOKUP(F614,Preisliste!C$1:O$2687,13,FALSE),"fehlt in Preisliste")</f>
        <v>721</v>
      </c>
      <c r="AB614" s="50">
        <f t="shared" si="74"/>
        <v>42.411764705882355</v>
      </c>
      <c r="AD614" s="51">
        <f t="shared" si="78"/>
        <v>160990</v>
      </c>
      <c r="AE614" s="51">
        <f t="shared" si="75"/>
        <v>4086.8999999999978</v>
      </c>
      <c r="AF614" s="52">
        <f t="shared" si="79"/>
        <v>1237491.2000000002</v>
      </c>
      <c r="AG614" s="53">
        <f t="shared" si="76"/>
        <v>24521.399999999987</v>
      </c>
      <c r="AH614" s="53">
        <f t="shared" si="77"/>
        <v>1262012.6000000001</v>
      </c>
    </row>
    <row r="615" spans="1:34" x14ac:dyDescent="0.25">
      <c r="A615" t="s">
        <v>9147</v>
      </c>
      <c r="B615" t="s">
        <v>6564</v>
      </c>
      <c r="C615" t="s">
        <v>6562</v>
      </c>
      <c r="D615" t="s">
        <v>6567</v>
      </c>
      <c r="E615" t="s">
        <v>9148</v>
      </c>
      <c r="F615" t="s">
        <v>2996</v>
      </c>
      <c r="H615">
        <v>13</v>
      </c>
      <c r="I615">
        <v>8</v>
      </c>
      <c r="J615">
        <v>5</v>
      </c>
      <c r="K615">
        <v>3</v>
      </c>
      <c r="L615">
        <v>0</v>
      </c>
      <c r="M615">
        <v>1</v>
      </c>
      <c r="N615">
        <v>0</v>
      </c>
      <c r="O615">
        <v>0</v>
      </c>
      <c r="P615">
        <v>0</v>
      </c>
      <c r="Q615">
        <v>0</v>
      </c>
      <c r="R615">
        <v>0</v>
      </c>
      <c r="S615">
        <v>4</v>
      </c>
      <c r="T615">
        <v>1</v>
      </c>
      <c r="U615">
        <v>1</v>
      </c>
      <c r="V615">
        <v>0</v>
      </c>
      <c r="W615" s="44">
        <f t="shared" si="72"/>
        <v>8</v>
      </c>
      <c r="X615" s="44">
        <f>IFERROR(VLOOKUP(A615,JR1GOA!A:I,9,FALSE),0)</f>
        <v>0</v>
      </c>
      <c r="Y615" s="44">
        <f>IFERROR(VLOOKUP(A615,JR1GOA!A:J,10,FALSE),0)</f>
        <v>0</v>
      </c>
      <c r="Z615" s="46">
        <f t="shared" si="73"/>
        <v>8</v>
      </c>
      <c r="AA615" s="49">
        <f>_xlfn.IFNA(VLOOKUP(F615,Preisliste!C$1:O$2687,13,FALSE),"fehlt in Preisliste")</f>
        <v>340</v>
      </c>
      <c r="AB615" s="50">
        <f t="shared" si="74"/>
        <v>42.5</v>
      </c>
      <c r="AD615" s="51">
        <f t="shared" si="78"/>
        <v>160998</v>
      </c>
      <c r="AE615" s="51">
        <f t="shared" si="75"/>
        <v>4085.6999999999971</v>
      </c>
      <c r="AF615" s="52">
        <f t="shared" si="79"/>
        <v>1237831.2000000002</v>
      </c>
      <c r="AG615" s="53">
        <f t="shared" si="76"/>
        <v>24514.199999999983</v>
      </c>
      <c r="AH615" s="53">
        <f t="shared" si="77"/>
        <v>1262345.4000000001</v>
      </c>
    </row>
    <row r="616" spans="1:34" x14ac:dyDescent="0.25">
      <c r="A616" t="s">
        <v>8057</v>
      </c>
      <c r="B616" t="s">
        <v>6564</v>
      </c>
      <c r="C616" t="s">
        <v>6562</v>
      </c>
      <c r="D616" t="s">
        <v>6567</v>
      </c>
      <c r="E616" t="s">
        <v>8058</v>
      </c>
      <c r="F616" t="s">
        <v>1366</v>
      </c>
      <c r="H616">
        <v>21</v>
      </c>
      <c r="I616">
        <v>3</v>
      </c>
      <c r="J616">
        <v>17</v>
      </c>
      <c r="K616">
        <v>2</v>
      </c>
      <c r="L616">
        <v>0</v>
      </c>
      <c r="M616">
        <v>0</v>
      </c>
      <c r="N616">
        <v>8</v>
      </c>
      <c r="O616">
        <v>0</v>
      </c>
      <c r="P616">
        <v>0</v>
      </c>
      <c r="Q616">
        <v>1</v>
      </c>
      <c r="R616">
        <v>0</v>
      </c>
      <c r="S616">
        <v>1</v>
      </c>
      <c r="T616">
        <v>1</v>
      </c>
      <c r="U616">
        <v>0</v>
      </c>
      <c r="V616">
        <v>1</v>
      </c>
      <c r="W616" s="44">
        <f t="shared" si="72"/>
        <v>17</v>
      </c>
      <c r="X616" s="44">
        <f>IFERROR(VLOOKUP(A616,JR1GOA!A:I,9,FALSE),0)</f>
        <v>0</v>
      </c>
      <c r="Y616" s="44">
        <f>IFERROR(VLOOKUP(A616,JR1GOA!A:J,10,FALSE),0)</f>
        <v>0</v>
      </c>
      <c r="Z616" s="46">
        <f t="shared" si="73"/>
        <v>17</v>
      </c>
      <c r="AA616" s="49">
        <f>_xlfn.IFNA(VLOOKUP(F616,Preisliste!C$1:O$2687,13,FALSE),"fehlt in Preisliste")</f>
        <v>724</v>
      </c>
      <c r="AB616" s="50">
        <f t="shared" si="74"/>
        <v>42.588235294117645</v>
      </c>
      <c r="AD616" s="51">
        <f t="shared" si="78"/>
        <v>161015</v>
      </c>
      <c r="AE616" s="51">
        <f t="shared" si="75"/>
        <v>4083.1499999999978</v>
      </c>
      <c r="AF616" s="52">
        <f t="shared" si="79"/>
        <v>1238555.2000000002</v>
      </c>
      <c r="AG616" s="53">
        <f t="shared" si="76"/>
        <v>24498.899999999987</v>
      </c>
      <c r="AH616" s="53">
        <f t="shared" si="77"/>
        <v>1263054.1000000001</v>
      </c>
    </row>
    <row r="617" spans="1:34" x14ac:dyDescent="0.25">
      <c r="A617" t="s">
        <v>4941</v>
      </c>
      <c r="B617" t="s">
        <v>6564</v>
      </c>
      <c r="C617" t="s">
        <v>6562</v>
      </c>
      <c r="D617" t="s">
        <v>6567</v>
      </c>
      <c r="E617" t="s">
        <v>7641</v>
      </c>
      <c r="F617" t="s">
        <v>4940</v>
      </c>
      <c r="G617" t="s">
        <v>7642</v>
      </c>
      <c r="H617">
        <v>76</v>
      </c>
      <c r="I617">
        <v>39</v>
      </c>
      <c r="J617">
        <v>37</v>
      </c>
      <c r="K617">
        <v>1</v>
      </c>
      <c r="L617">
        <v>0</v>
      </c>
      <c r="M617">
        <v>0</v>
      </c>
      <c r="N617">
        <v>6</v>
      </c>
      <c r="O617">
        <v>0</v>
      </c>
      <c r="P617">
        <v>3</v>
      </c>
      <c r="Q617">
        <v>8</v>
      </c>
      <c r="R617">
        <v>7</v>
      </c>
      <c r="S617">
        <v>3</v>
      </c>
      <c r="T617">
        <v>9</v>
      </c>
      <c r="U617">
        <v>7</v>
      </c>
      <c r="V617">
        <v>2</v>
      </c>
      <c r="W617" s="44">
        <f t="shared" si="72"/>
        <v>39</v>
      </c>
      <c r="X617" s="44">
        <f>IFERROR(VLOOKUP(A617,JR1GOA!A:I,9,FALSE),0)</f>
        <v>0</v>
      </c>
      <c r="Y617" s="44">
        <f>IFERROR(VLOOKUP(A617,JR1GOA!A:J,10,FALSE),0)</f>
        <v>0</v>
      </c>
      <c r="Z617" s="46">
        <f t="shared" si="73"/>
        <v>39</v>
      </c>
      <c r="AA617" s="49">
        <f>_xlfn.IFNA(VLOOKUP(F617,Preisliste!C$1:O$2687,13,FALSE),"fehlt in Preisliste")</f>
        <v>1661</v>
      </c>
      <c r="AB617" s="50">
        <f t="shared" si="74"/>
        <v>42.589743589743591</v>
      </c>
      <c r="AD617" s="51">
        <f t="shared" si="78"/>
        <v>161054</v>
      </c>
      <c r="AE617" s="51">
        <f t="shared" si="75"/>
        <v>4077.2999999999993</v>
      </c>
      <c r="AF617" s="52">
        <f t="shared" si="79"/>
        <v>1240216.2000000002</v>
      </c>
      <c r="AG617" s="53">
        <f t="shared" si="76"/>
        <v>24463.799999999996</v>
      </c>
      <c r="AH617" s="53">
        <f t="shared" si="77"/>
        <v>1264680.0000000002</v>
      </c>
    </row>
    <row r="618" spans="1:34" x14ac:dyDescent="0.25">
      <c r="A618" t="s">
        <v>473</v>
      </c>
      <c r="B618" t="s">
        <v>6564</v>
      </c>
      <c r="C618" t="s">
        <v>6562</v>
      </c>
      <c r="D618" t="s">
        <v>6567</v>
      </c>
      <c r="E618" t="s">
        <v>7876</v>
      </c>
      <c r="F618" t="s">
        <v>472</v>
      </c>
      <c r="H618">
        <v>34</v>
      </c>
      <c r="I618">
        <v>22</v>
      </c>
      <c r="J618">
        <v>11</v>
      </c>
      <c r="K618">
        <v>4</v>
      </c>
      <c r="L618">
        <v>5</v>
      </c>
      <c r="M618">
        <v>0</v>
      </c>
      <c r="N618">
        <v>0</v>
      </c>
      <c r="O618">
        <v>0</v>
      </c>
      <c r="P618">
        <v>0</v>
      </c>
      <c r="Q618">
        <v>1</v>
      </c>
      <c r="R618">
        <v>1</v>
      </c>
      <c r="S618">
        <v>7</v>
      </c>
      <c r="T618">
        <v>0</v>
      </c>
      <c r="U618">
        <v>3</v>
      </c>
      <c r="V618">
        <v>4</v>
      </c>
      <c r="W618" s="44">
        <f t="shared" si="72"/>
        <v>22</v>
      </c>
      <c r="X618" s="44">
        <f>IFERROR(VLOOKUP(A618,JR1GOA!A:I,9,FALSE),0)</f>
        <v>0</v>
      </c>
      <c r="Y618" s="44">
        <f>IFERROR(VLOOKUP(A618,JR1GOA!A:J,10,FALSE),0)</f>
        <v>0</v>
      </c>
      <c r="Z618" s="46">
        <f t="shared" si="73"/>
        <v>22</v>
      </c>
      <c r="AA618" s="49">
        <f>_xlfn.IFNA(VLOOKUP(F618,Preisliste!C$1:O$2687,13,FALSE),"fehlt in Preisliste")</f>
        <v>937</v>
      </c>
      <c r="AB618" s="50">
        <f t="shared" si="74"/>
        <v>42.590909090909093</v>
      </c>
      <c r="AD618" s="51">
        <f t="shared" si="78"/>
        <v>161076</v>
      </c>
      <c r="AE618" s="51">
        <f t="shared" si="75"/>
        <v>4074</v>
      </c>
      <c r="AF618" s="52">
        <f t="shared" si="79"/>
        <v>1241153.2000000002</v>
      </c>
      <c r="AG618" s="53">
        <f t="shared" si="76"/>
        <v>24444</v>
      </c>
      <c r="AH618" s="53">
        <f t="shared" si="77"/>
        <v>1265597.2000000002</v>
      </c>
    </row>
    <row r="619" spans="1:34" x14ac:dyDescent="0.25">
      <c r="A619" t="s">
        <v>6433</v>
      </c>
      <c r="B619" t="s">
        <v>6564</v>
      </c>
      <c r="C619" t="s">
        <v>6562</v>
      </c>
      <c r="D619" t="s">
        <v>6567</v>
      </c>
      <c r="E619" t="s">
        <v>6966</v>
      </c>
      <c r="F619" t="s">
        <v>6432</v>
      </c>
      <c r="H619">
        <v>199</v>
      </c>
      <c r="I619">
        <v>136</v>
      </c>
      <c r="J619">
        <v>62</v>
      </c>
      <c r="K619">
        <v>6</v>
      </c>
      <c r="L619">
        <v>4</v>
      </c>
      <c r="M619">
        <v>2</v>
      </c>
      <c r="N619">
        <v>21</v>
      </c>
      <c r="O619">
        <v>63</v>
      </c>
      <c r="P619">
        <v>15</v>
      </c>
      <c r="Q619">
        <v>2</v>
      </c>
      <c r="R619">
        <v>16</v>
      </c>
      <c r="S619">
        <v>8</v>
      </c>
      <c r="T619">
        <v>25</v>
      </c>
      <c r="U619">
        <v>0</v>
      </c>
      <c r="V619">
        <v>22</v>
      </c>
      <c r="W619" s="44">
        <f t="shared" si="72"/>
        <v>136</v>
      </c>
      <c r="X619" s="44">
        <f>IFERROR(VLOOKUP(A619,JR1GOA!A:I,9,FALSE),0)</f>
        <v>4</v>
      </c>
      <c r="Y619" s="44">
        <f>IFERROR(VLOOKUP(A619,JR1GOA!A:J,10,FALSE),0)</f>
        <v>1</v>
      </c>
      <c r="Z619" s="46">
        <f t="shared" si="73"/>
        <v>132</v>
      </c>
      <c r="AA619" s="49">
        <f>_xlfn.IFNA(VLOOKUP(F619,Preisliste!C$1:O$2687,13,FALSE),"fehlt in Preisliste")</f>
        <v>5654</v>
      </c>
      <c r="AB619" s="50">
        <f t="shared" si="74"/>
        <v>42.833333333333336</v>
      </c>
      <c r="AD619" s="51">
        <f t="shared" si="78"/>
        <v>161208</v>
      </c>
      <c r="AE619" s="51">
        <f t="shared" si="75"/>
        <v>4054.1999999999971</v>
      </c>
      <c r="AF619" s="52">
        <f t="shared" si="79"/>
        <v>1246807.2000000002</v>
      </c>
      <c r="AG619" s="53">
        <f t="shared" si="76"/>
        <v>24325.199999999983</v>
      </c>
      <c r="AH619" s="53">
        <f t="shared" si="77"/>
        <v>1271132.4000000001</v>
      </c>
    </row>
    <row r="620" spans="1:34" x14ac:dyDescent="0.25">
      <c r="A620" t="s">
        <v>2584</v>
      </c>
      <c r="B620" t="s">
        <v>6564</v>
      </c>
      <c r="C620" t="s">
        <v>6562</v>
      </c>
      <c r="D620" t="s">
        <v>6567</v>
      </c>
      <c r="E620" t="s">
        <v>7640</v>
      </c>
      <c r="F620" t="s">
        <v>2583</v>
      </c>
      <c r="H620">
        <v>48</v>
      </c>
      <c r="I620">
        <v>36</v>
      </c>
      <c r="J620">
        <v>11</v>
      </c>
      <c r="K620">
        <v>1</v>
      </c>
      <c r="L620">
        <v>0</v>
      </c>
      <c r="M620">
        <v>7</v>
      </c>
      <c r="N620">
        <v>11</v>
      </c>
      <c r="O620">
        <v>3</v>
      </c>
      <c r="P620">
        <v>0</v>
      </c>
      <c r="Q620">
        <v>0</v>
      </c>
      <c r="R620">
        <v>1</v>
      </c>
      <c r="S620">
        <v>2</v>
      </c>
      <c r="T620">
        <v>11</v>
      </c>
      <c r="U620">
        <v>4</v>
      </c>
      <c r="V620">
        <v>1</v>
      </c>
      <c r="W620" s="44">
        <f t="shared" si="72"/>
        <v>36</v>
      </c>
      <c r="X620" s="44">
        <f>IFERROR(VLOOKUP(A620,JR1GOA!A:I,9,FALSE),0)</f>
        <v>4</v>
      </c>
      <c r="Y620" s="44">
        <f>IFERROR(VLOOKUP(A620,JR1GOA!A:J,10,FALSE),0)</f>
        <v>0</v>
      </c>
      <c r="Z620" s="46">
        <f t="shared" si="73"/>
        <v>32</v>
      </c>
      <c r="AA620" s="49">
        <f>_xlfn.IFNA(VLOOKUP(F620,Preisliste!C$1:O$2687,13,FALSE),"fehlt in Preisliste")</f>
        <v>1375</v>
      </c>
      <c r="AB620" s="50">
        <f t="shared" si="74"/>
        <v>42.96875</v>
      </c>
      <c r="AD620" s="51">
        <f t="shared" si="78"/>
        <v>161240</v>
      </c>
      <c r="AE620" s="51">
        <f t="shared" si="75"/>
        <v>4049.3999999999978</v>
      </c>
      <c r="AF620" s="52">
        <f t="shared" si="79"/>
        <v>1248182.2000000002</v>
      </c>
      <c r="AG620" s="53">
        <f t="shared" si="76"/>
        <v>24296.399999999987</v>
      </c>
      <c r="AH620" s="53">
        <f t="shared" si="77"/>
        <v>1272478.6000000001</v>
      </c>
    </row>
    <row r="621" spans="1:34" x14ac:dyDescent="0.25">
      <c r="A621" t="s">
        <v>1924</v>
      </c>
      <c r="B621" t="s">
        <v>6564</v>
      </c>
      <c r="C621" t="s">
        <v>6562</v>
      </c>
      <c r="D621" t="s">
        <v>6567</v>
      </c>
      <c r="E621" t="s">
        <v>7278</v>
      </c>
      <c r="F621" t="s">
        <v>1923</v>
      </c>
      <c r="H621">
        <v>127</v>
      </c>
      <c r="I621">
        <v>74</v>
      </c>
      <c r="J621">
        <v>52</v>
      </c>
      <c r="K621">
        <v>19</v>
      </c>
      <c r="L621">
        <v>6</v>
      </c>
      <c r="M621">
        <v>14</v>
      </c>
      <c r="N621">
        <v>10</v>
      </c>
      <c r="O621">
        <v>11</v>
      </c>
      <c r="P621">
        <v>3</v>
      </c>
      <c r="Q621">
        <v>4</v>
      </c>
      <c r="R621">
        <v>12</v>
      </c>
      <c r="S621">
        <v>3</v>
      </c>
      <c r="T621">
        <v>5</v>
      </c>
      <c r="U621">
        <v>12</v>
      </c>
      <c r="V621">
        <v>3</v>
      </c>
      <c r="W621" s="44">
        <f t="shared" si="72"/>
        <v>74</v>
      </c>
      <c r="X621" s="44">
        <f>IFERROR(VLOOKUP(A621,JR1GOA!A:I,9,FALSE),0)</f>
        <v>3</v>
      </c>
      <c r="Y621" s="44">
        <f>IFERROR(VLOOKUP(A621,JR1GOA!A:J,10,FALSE),0)</f>
        <v>3</v>
      </c>
      <c r="Z621" s="46">
        <f t="shared" si="73"/>
        <v>71</v>
      </c>
      <c r="AA621" s="49">
        <f>_xlfn.IFNA(VLOOKUP(F621,Preisliste!C$1:O$2687,13,FALSE),"fehlt in Preisliste")</f>
        <v>3052</v>
      </c>
      <c r="AB621" s="50">
        <f t="shared" si="74"/>
        <v>42.985915492957744</v>
      </c>
      <c r="AD621" s="51">
        <f t="shared" si="78"/>
        <v>161311</v>
      </c>
      <c r="AE621" s="51">
        <f t="shared" si="75"/>
        <v>4038.75</v>
      </c>
      <c r="AF621" s="52">
        <f t="shared" si="79"/>
        <v>1251234.2000000002</v>
      </c>
      <c r="AG621" s="53">
        <f t="shared" si="76"/>
        <v>24232.5</v>
      </c>
      <c r="AH621" s="53">
        <f t="shared" si="77"/>
        <v>1275466.7000000002</v>
      </c>
    </row>
    <row r="622" spans="1:34" x14ac:dyDescent="0.25">
      <c r="A622" t="s">
        <v>4637</v>
      </c>
      <c r="B622" t="s">
        <v>6564</v>
      </c>
      <c r="C622" t="s">
        <v>6562</v>
      </c>
      <c r="D622" t="s">
        <v>6567</v>
      </c>
      <c r="E622" t="s">
        <v>7003</v>
      </c>
      <c r="F622" t="s">
        <v>4636</v>
      </c>
      <c r="G622" t="s">
        <v>7004</v>
      </c>
      <c r="H622">
        <v>291</v>
      </c>
      <c r="I622">
        <v>179</v>
      </c>
      <c r="J622">
        <v>110</v>
      </c>
      <c r="K622">
        <v>4</v>
      </c>
      <c r="L622">
        <v>54</v>
      </c>
      <c r="M622">
        <v>37</v>
      </c>
      <c r="N622">
        <v>29</v>
      </c>
      <c r="O622">
        <v>16</v>
      </c>
      <c r="P622">
        <v>4</v>
      </c>
      <c r="Q622">
        <v>22</v>
      </c>
      <c r="R622">
        <v>43</v>
      </c>
      <c r="S622">
        <v>19</v>
      </c>
      <c r="T622">
        <v>3</v>
      </c>
      <c r="U622">
        <v>2</v>
      </c>
      <c r="V622">
        <v>40</v>
      </c>
      <c r="W622" s="44">
        <f t="shared" si="72"/>
        <v>179</v>
      </c>
      <c r="X622" s="44">
        <f>IFERROR(VLOOKUP(A622,JR1GOA!A:I,9,FALSE),0)</f>
        <v>29</v>
      </c>
      <c r="Y622" s="44">
        <f>IFERROR(VLOOKUP(A622,JR1GOA!A:J,10,FALSE),0)</f>
        <v>4</v>
      </c>
      <c r="Z622" s="46">
        <f t="shared" si="73"/>
        <v>150</v>
      </c>
      <c r="AA622" s="49">
        <f>_xlfn.IFNA(VLOOKUP(F622,Preisliste!C$1:O$2687,13,FALSE),"fehlt in Preisliste")</f>
        <v>6452.4</v>
      </c>
      <c r="AB622" s="50">
        <f t="shared" si="74"/>
        <v>43.015999999999998</v>
      </c>
      <c r="AD622" s="51">
        <f t="shared" si="78"/>
        <v>161461</v>
      </c>
      <c r="AE622" s="51">
        <f t="shared" si="75"/>
        <v>4016.25</v>
      </c>
      <c r="AF622" s="52">
        <f t="shared" si="79"/>
        <v>1257686.6000000001</v>
      </c>
      <c r="AG622" s="53">
        <f t="shared" si="76"/>
        <v>24097.5</v>
      </c>
      <c r="AH622" s="53">
        <f t="shared" si="77"/>
        <v>1281784.1000000001</v>
      </c>
    </row>
    <row r="623" spans="1:34" x14ac:dyDescent="0.25">
      <c r="A623" t="s">
        <v>4351</v>
      </c>
      <c r="B623" t="s">
        <v>6564</v>
      </c>
      <c r="C623" t="s">
        <v>6562</v>
      </c>
      <c r="D623" t="s">
        <v>6567</v>
      </c>
      <c r="E623" t="s">
        <v>7312</v>
      </c>
      <c r="F623" t="s">
        <v>4350</v>
      </c>
      <c r="H623">
        <v>113</v>
      </c>
      <c r="I623">
        <v>74</v>
      </c>
      <c r="J623">
        <v>39</v>
      </c>
      <c r="K623">
        <v>8</v>
      </c>
      <c r="L623">
        <v>30</v>
      </c>
      <c r="M623">
        <v>19</v>
      </c>
      <c r="N623">
        <v>17</v>
      </c>
      <c r="O623">
        <v>5</v>
      </c>
      <c r="P623">
        <v>8</v>
      </c>
      <c r="Q623">
        <v>0</v>
      </c>
      <c r="R623">
        <v>7</v>
      </c>
      <c r="S623">
        <v>2</v>
      </c>
      <c r="T623">
        <v>1</v>
      </c>
      <c r="U623">
        <v>9</v>
      </c>
      <c r="V623">
        <v>2</v>
      </c>
      <c r="W623" s="44">
        <f t="shared" si="72"/>
        <v>74</v>
      </c>
      <c r="X623" s="44">
        <f>IFERROR(VLOOKUP(A623,JR1GOA!A:I,9,FALSE),0)</f>
        <v>0</v>
      </c>
      <c r="Y623" s="44">
        <f>IFERROR(VLOOKUP(A623,JR1GOA!A:J,10,FALSE),0)</f>
        <v>0</v>
      </c>
      <c r="Z623" s="46">
        <f t="shared" si="73"/>
        <v>74</v>
      </c>
      <c r="AA623" s="49">
        <f>_xlfn.IFNA(VLOOKUP(F623,Preisliste!C$1:O$2687,13,FALSE),"fehlt in Preisliste")</f>
        <v>3223</v>
      </c>
      <c r="AB623" s="50">
        <f t="shared" si="74"/>
        <v>43.554054054054056</v>
      </c>
      <c r="AD623" s="51">
        <f t="shared" si="78"/>
        <v>161535</v>
      </c>
      <c r="AE623" s="51">
        <f t="shared" si="75"/>
        <v>4005.1499999999978</v>
      </c>
      <c r="AF623" s="52">
        <f t="shared" si="79"/>
        <v>1260909.6000000001</v>
      </c>
      <c r="AG623" s="53">
        <f t="shared" si="76"/>
        <v>24030.899999999987</v>
      </c>
      <c r="AH623" s="53">
        <f t="shared" si="77"/>
        <v>1284940.5</v>
      </c>
    </row>
    <row r="624" spans="1:34" x14ac:dyDescent="0.25">
      <c r="A624" t="s">
        <v>3901</v>
      </c>
      <c r="B624" t="s">
        <v>6564</v>
      </c>
      <c r="C624" t="s">
        <v>6562</v>
      </c>
      <c r="D624" t="s">
        <v>6567</v>
      </c>
      <c r="E624" t="s">
        <v>7231</v>
      </c>
      <c r="F624" t="s">
        <v>3900</v>
      </c>
      <c r="H624">
        <v>164</v>
      </c>
      <c r="I624">
        <v>80</v>
      </c>
      <c r="J624">
        <v>84</v>
      </c>
      <c r="K624">
        <v>14</v>
      </c>
      <c r="L624">
        <v>33</v>
      </c>
      <c r="M624">
        <v>13</v>
      </c>
      <c r="N624">
        <v>8</v>
      </c>
      <c r="O624">
        <v>5</v>
      </c>
      <c r="P624">
        <v>16</v>
      </c>
      <c r="Q624">
        <v>28</v>
      </c>
      <c r="R624">
        <v>7</v>
      </c>
      <c r="S624">
        <v>14</v>
      </c>
      <c r="T624">
        <v>1</v>
      </c>
      <c r="U624">
        <v>0</v>
      </c>
      <c r="V624">
        <v>0</v>
      </c>
      <c r="W624" s="44">
        <f t="shared" si="72"/>
        <v>84</v>
      </c>
      <c r="X624" s="44">
        <f>IFERROR(VLOOKUP(A624,JR1GOA!A:I,9,FALSE),0)</f>
        <v>6</v>
      </c>
      <c r="Y624" s="44">
        <f>IFERROR(VLOOKUP(A624,JR1GOA!A:J,10,FALSE),0)</f>
        <v>3</v>
      </c>
      <c r="Z624" s="46">
        <f t="shared" si="73"/>
        <v>78</v>
      </c>
      <c r="AA624" s="49">
        <f>_xlfn.IFNA(VLOOKUP(F624,Preisliste!C$1:O$2687,13,FALSE),"fehlt in Preisliste")</f>
        <v>3403</v>
      </c>
      <c r="AB624" s="50">
        <f t="shared" si="74"/>
        <v>43.628205128205131</v>
      </c>
      <c r="AD624" s="51">
        <f t="shared" si="78"/>
        <v>161613</v>
      </c>
      <c r="AE624" s="51">
        <f t="shared" si="75"/>
        <v>3993.4499999999971</v>
      </c>
      <c r="AF624" s="52">
        <f t="shared" si="79"/>
        <v>1264312.6000000001</v>
      </c>
      <c r="AG624" s="53">
        <f t="shared" si="76"/>
        <v>23960.699999999983</v>
      </c>
      <c r="AH624" s="53">
        <f t="shared" si="77"/>
        <v>1288273.3</v>
      </c>
    </row>
    <row r="625" spans="1:34" x14ac:dyDescent="0.25">
      <c r="A625" t="s">
        <v>3564</v>
      </c>
      <c r="B625" t="s">
        <v>6564</v>
      </c>
      <c r="C625" t="s">
        <v>6562</v>
      </c>
      <c r="D625" t="s">
        <v>6567</v>
      </c>
      <c r="E625" t="s">
        <v>7456</v>
      </c>
      <c r="F625" t="s">
        <v>3563</v>
      </c>
      <c r="H625">
        <v>129</v>
      </c>
      <c r="I625">
        <v>61</v>
      </c>
      <c r="J625">
        <v>66</v>
      </c>
      <c r="K625">
        <v>32</v>
      </c>
      <c r="L625">
        <v>54</v>
      </c>
      <c r="M625">
        <v>21</v>
      </c>
      <c r="N625">
        <v>9</v>
      </c>
      <c r="O625">
        <v>0</v>
      </c>
      <c r="P625">
        <v>5</v>
      </c>
      <c r="Q625">
        <v>12</v>
      </c>
      <c r="R625">
        <v>11</v>
      </c>
      <c r="S625">
        <v>25</v>
      </c>
      <c r="T625">
        <v>8</v>
      </c>
      <c r="U625">
        <v>0</v>
      </c>
      <c r="V625">
        <v>2</v>
      </c>
      <c r="W625" s="44">
        <f t="shared" si="72"/>
        <v>66</v>
      </c>
      <c r="X625" s="44">
        <f>IFERROR(VLOOKUP(A625,JR1GOA!A:I,9,FALSE),0)</f>
        <v>6</v>
      </c>
      <c r="Y625" s="44">
        <f>IFERROR(VLOOKUP(A625,JR1GOA!A:J,10,FALSE),0)</f>
        <v>2</v>
      </c>
      <c r="Z625" s="46">
        <f t="shared" si="73"/>
        <v>60</v>
      </c>
      <c r="AA625" s="49">
        <f>_xlfn.IFNA(VLOOKUP(F625,Preisliste!C$1:O$2687,13,FALSE),"fehlt in Preisliste")</f>
        <v>2619</v>
      </c>
      <c r="AB625" s="50">
        <f t="shared" si="74"/>
        <v>43.65</v>
      </c>
      <c r="AD625" s="51">
        <f t="shared" si="78"/>
        <v>161673</v>
      </c>
      <c r="AE625" s="51">
        <f t="shared" si="75"/>
        <v>3984.4499999999971</v>
      </c>
      <c r="AF625" s="52">
        <f t="shared" si="79"/>
        <v>1266931.6000000001</v>
      </c>
      <c r="AG625" s="53">
        <f t="shared" si="76"/>
        <v>23906.699999999983</v>
      </c>
      <c r="AH625" s="53">
        <f t="shared" si="77"/>
        <v>1290838.3</v>
      </c>
    </row>
    <row r="626" spans="1:34" x14ac:dyDescent="0.25">
      <c r="A626" t="s">
        <v>5304</v>
      </c>
      <c r="B626" t="s">
        <v>6564</v>
      </c>
      <c r="C626" t="s">
        <v>6562</v>
      </c>
      <c r="D626" t="s">
        <v>6567</v>
      </c>
      <c r="E626" t="s">
        <v>7008</v>
      </c>
      <c r="F626" t="s">
        <v>5303</v>
      </c>
      <c r="H626">
        <v>111</v>
      </c>
      <c r="I626">
        <v>74</v>
      </c>
      <c r="J626">
        <v>36</v>
      </c>
      <c r="K626">
        <v>1</v>
      </c>
      <c r="L626">
        <v>2</v>
      </c>
      <c r="M626">
        <v>26</v>
      </c>
      <c r="N626">
        <v>0</v>
      </c>
      <c r="O626">
        <v>0</v>
      </c>
      <c r="P626">
        <v>17</v>
      </c>
      <c r="Q626">
        <v>5</v>
      </c>
      <c r="R626">
        <v>34</v>
      </c>
      <c r="S626">
        <v>4</v>
      </c>
      <c r="T626">
        <v>1</v>
      </c>
      <c r="U626">
        <v>0</v>
      </c>
      <c r="V626">
        <v>21</v>
      </c>
      <c r="W626" s="44">
        <f t="shared" si="72"/>
        <v>74</v>
      </c>
      <c r="X626" s="44">
        <f>IFERROR(VLOOKUP(A626,JR1GOA!A:I,9,FALSE),0)</f>
        <v>3</v>
      </c>
      <c r="Y626" s="44">
        <f>IFERROR(VLOOKUP(A626,JR1GOA!A:J,10,FALSE),0)</f>
        <v>3</v>
      </c>
      <c r="Z626" s="46">
        <f t="shared" si="73"/>
        <v>71</v>
      </c>
      <c r="AA626" s="49">
        <f>_xlfn.IFNA(VLOOKUP(F626,Preisliste!C$1:O$2687,13,FALSE),"fehlt in Preisliste")</f>
        <v>3127</v>
      </c>
      <c r="AB626" s="50">
        <f t="shared" si="74"/>
        <v>44.04225352112676</v>
      </c>
      <c r="AD626" s="51">
        <f t="shared" si="78"/>
        <v>161744</v>
      </c>
      <c r="AE626" s="51">
        <f t="shared" si="75"/>
        <v>3973.7999999999993</v>
      </c>
      <c r="AF626" s="52">
        <f t="shared" si="79"/>
        <v>1270058.6000000001</v>
      </c>
      <c r="AG626" s="53">
        <f t="shared" si="76"/>
        <v>23842.799999999996</v>
      </c>
      <c r="AH626" s="53">
        <f t="shared" si="77"/>
        <v>1293901.4000000001</v>
      </c>
    </row>
    <row r="627" spans="1:34" x14ac:dyDescent="0.25">
      <c r="A627" t="s">
        <v>2836</v>
      </c>
      <c r="B627" t="s">
        <v>6564</v>
      </c>
      <c r="C627" t="s">
        <v>6562</v>
      </c>
      <c r="D627" t="s">
        <v>6567</v>
      </c>
      <c r="E627" t="s">
        <v>7377</v>
      </c>
      <c r="F627" t="s">
        <v>2835</v>
      </c>
      <c r="H627">
        <v>115</v>
      </c>
      <c r="I627">
        <v>63</v>
      </c>
      <c r="J627">
        <v>50</v>
      </c>
      <c r="K627">
        <v>4</v>
      </c>
      <c r="L627">
        <v>7</v>
      </c>
      <c r="M627">
        <v>32</v>
      </c>
      <c r="N627">
        <v>2</v>
      </c>
      <c r="O627">
        <v>21</v>
      </c>
      <c r="P627">
        <v>1</v>
      </c>
      <c r="Q627">
        <v>7</v>
      </c>
      <c r="R627">
        <v>4</v>
      </c>
      <c r="S627">
        <v>14</v>
      </c>
      <c r="T627">
        <v>3</v>
      </c>
      <c r="U627">
        <v>4</v>
      </c>
      <c r="V627">
        <v>18</v>
      </c>
      <c r="W627" s="44">
        <f t="shared" si="72"/>
        <v>63</v>
      </c>
      <c r="X627" s="44">
        <f>IFERROR(VLOOKUP(A627,JR1GOA!A:I,9,FALSE),0)</f>
        <v>0</v>
      </c>
      <c r="Y627" s="44">
        <f>IFERROR(VLOOKUP(A627,JR1GOA!A:J,10,FALSE),0)</f>
        <v>0</v>
      </c>
      <c r="Z627" s="46">
        <f t="shared" si="73"/>
        <v>63</v>
      </c>
      <c r="AA627" s="49">
        <f>_xlfn.IFNA(VLOOKUP(F627,Preisliste!C$1:O$2687,13,FALSE),"fehlt in Preisliste")</f>
        <v>2800</v>
      </c>
      <c r="AB627" s="50">
        <f t="shared" si="74"/>
        <v>44.444444444444443</v>
      </c>
      <c r="AD627" s="51">
        <f t="shared" si="78"/>
        <v>161807</v>
      </c>
      <c r="AE627" s="51">
        <f t="shared" si="75"/>
        <v>3964.3499999999985</v>
      </c>
      <c r="AF627" s="52">
        <f t="shared" si="79"/>
        <v>1272858.6000000001</v>
      </c>
      <c r="AG627" s="53">
        <f t="shared" si="76"/>
        <v>23786.099999999991</v>
      </c>
      <c r="AH627" s="53">
        <f t="shared" si="77"/>
        <v>1296644.7000000002</v>
      </c>
    </row>
    <row r="628" spans="1:34" x14ac:dyDescent="0.25">
      <c r="A628" t="s">
        <v>950</v>
      </c>
      <c r="B628" t="s">
        <v>6564</v>
      </c>
      <c r="C628" t="s">
        <v>6562</v>
      </c>
      <c r="D628" t="s">
        <v>6567</v>
      </c>
      <c r="E628" t="s">
        <v>7139</v>
      </c>
      <c r="F628" t="s">
        <v>949</v>
      </c>
      <c r="G628" t="s">
        <v>7140</v>
      </c>
      <c r="H628">
        <v>163</v>
      </c>
      <c r="I628">
        <v>112</v>
      </c>
      <c r="J628">
        <v>50</v>
      </c>
      <c r="K628">
        <v>0</v>
      </c>
      <c r="L628">
        <v>27</v>
      </c>
      <c r="M628">
        <v>16</v>
      </c>
      <c r="N628">
        <v>12</v>
      </c>
      <c r="O628">
        <v>22</v>
      </c>
      <c r="P628">
        <v>6</v>
      </c>
      <c r="Q628">
        <v>15</v>
      </c>
      <c r="R628">
        <v>22</v>
      </c>
      <c r="S628">
        <v>6</v>
      </c>
      <c r="T628">
        <v>9</v>
      </c>
      <c r="U628">
        <v>12</v>
      </c>
      <c r="V628">
        <v>4</v>
      </c>
      <c r="W628" s="44">
        <f t="shared" si="72"/>
        <v>112</v>
      </c>
      <c r="X628" s="44">
        <f>IFERROR(VLOOKUP(A628,JR1GOA!A:I,9,FALSE),0)</f>
        <v>8</v>
      </c>
      <c r="Y628" s="44">
        <f>IFERROR(VLOOKUP(A628,JR1GOA!A:J,10,FALSE),0)</f>
        <v>5</v>
      </c>
      <c r="Z628" s="46">
        <f t="shared" si="73"/>
        <v>104</v>
      </c>
      <c r="AA628" s="49">
        <f>_xlfn.IFNA(VLOOKUP(F628,Preisliste!C$1:O$2687,13,FALSE),"fehlt in Preisliste")</f>
        <v>4653</v>
      </c>
      <c r="AB628" s="50">
        <f t="shared" si="74"/>
        <v>44.740384615384613</v>
      </c>
      <c r="AD628" s="51">
        <f t="shared" si="78"/>
        <v>161911</v>
      </c>
      <c r="AE628" s="51">
        <f t="shared" si="75"/>
        <v>3948.75</v>
      </c>
      <c r="AF628" s="52">
        <f t="shared" si="79"/>
        <v>1277511.6000000001</v>
      </c>
      <c r="AG628" s="53">
        <f t="shared" si="76"/>
        <v>23692.5</v>
      </c>
      <c r="AH628" s="53">
        <f t="shared" si="77"/>
        <v>1301204.1000000001</v>
      </c>
    </row>
    <row r="629" spans="1:34" x14ac:dyDescent="0.25">
      <c r="A629" t="s">
        <v>4506</v>
      </c>
      <c r="B629" t="s">
        <v>6564</v>
      </c>
      <c r="C629" t="s">
        <v>6562</v>
      </c>
      <c r="D629" t="s">
        <v>6567</v>
      </c>
      <c r="E629" t="s">
        <v>7654</v>
      </c>
      <c r="F629" t="s">
        <v>4505</v>
      </c>
      <c r="G629" t="s">
        <v>7655</v>
      </c>
      <c r="H629">
        <v>40</v>
      </c>
      <c r="I629">
        <v>0</v>
      </c>
      <c r="J629">
        <v>40</v>
      </c>
      <c r="K629">
        <v>0</v>
      </c>
      <c r="L629">
        <v>2</v>
      </c>
      <c r="M629">
        <v>4</v>
      </c>
      <c r="N629">
        <v>0</v>
      </c>
      <c r="O629">
        <v>0</v>
      </c>
      <c r="P629">
        <v>0</v>
      </c>
      <c r="Q629">
        <v>11</v>
      </c>
      <c r="R629">
        <v>7</v>
      </c>
      <c r="S629">
        <v>3</v>
      </c>
      <c r="T629">
        <v>5</v>
      </c>
      <c r="U629">
        <v>8</v>
      </c>
      <c r="V629">
        <v>0</v>
      </c>
      <c r="W629" s="44">
        <f t="shared" si="72"/>
        <v>40</v>
      </c>
      <c r="X629" s="44">
        <f>IFERROR(VLOOKUP(A629,JR1GOA!A:I,9,FALSE),0)</f>
        <v>0</v>
      </c>
      <c r="Y629" s="44">
        <f>IFERROR(VLOOKUP(A629,JR1GOA!A:J,10,FALSE),0)</f>
        <v>0</v>
      </c>
      <c r="Z629" s="46">
        <f t="shared" si="73"/>
        <v>40</v>
      </c>
      <c r="AA629" s="49">
        <f>_xlfn.IFNA(VLOOKUP(F629,Preisliste!C$1:O$2687,13,FALSE),"fehlt in Preisliste")</f>
        <v>1793</v>
      </c>
      <c r="AB629" s="50">
        <f t="shared" si="74"/>
        <v>44.825000000000003</v>
      </c>
      <c r="AD629" s="51">
        <f t="shared" si="78"/>
        <v>161951</v>
      </c>
      <c r="AE629" s="51">
        <f t="shared" si="75"/>
        <v>3942.75</v>
      </c>
      <c r="AF629" s="52">
        <f t="shared" si="79"/>
        <v>1279304.6000000001</v>
      </c>
      <c r="AG629" s="53">
        <f t="shared" si="76"/>
        <v>23656.5</v>
      </c>
      <c r="AH629" s="53">
        <f t="shared" si="77"/>
        <v>1302961.1000000001</v>
      </c>
    </row>
    <row r="630" spans="1:34" x14ac:dyDescent="0.25">
      <c r="A630" t="s">
        <v>4475</v>
      </c>
      <c r="B630" t="s">
        <v>6564</v>
      </c>
      <c r="C630" t="s">
        <v>6562</v>
      </c>
      <c r="D630" t="s">
        <v>6567</v>
      </c>
      <c r="E630" t="s">
        <v>7764</v>
      </c>
      <c r="F630" t="s">
        <v>4474</v>
      </c>
      <c r="H630">
        <v>32</v>
      </c>
      <c r="I630">
        <v>0</v>
      </c>
      <c r="J630">
        <v>32</v>
      </c>
      <c r="K630">
        <v>10</v>
      </c>
      <c r="L630">
        <v>0</v>
      </c>
      <c r="M630">
        <v>0</v>
      </c>
      <c r="N630">
        <v>1</v>
      </c>
      <c r="O630">
        <v>0</v>
      </c>
      <c r="P630">
        <v>1</v>
      </c>
      <c r="Q630">
        <v>0</v>
      </c>
      <c r="R630">
        <v>0</v>
      </c>
      <c r="S630">
        <v>1</v>
      </c>
      <c r="T630">
        <v>1</v>
      </c>
      <c r="U630">
        <v>5</v>
      </c>
      <c r="V630">
        <v>1</v>
      </c>
      <c r="W630" s="44">
        <f t="shared" si="72"/>
        <v>32</v>
      </c>
      <c r="X630" s="44">
        <f>IFERROR(VLOOKUP(A630,JR1GOA!A:I,9,FALSE),0)</f>
        <v>0</v>
      </c>
      <c r="Y630" s="44">
        <f>IFERROR(VLOOKUP(A630,JR1GOA!A:J,10,FALSE),0)</f>
        <v>0</v>
      </c>
      <c r="Z630" s="46">
        <f t="shared" si="73"/>
        <v>32</v>
      </c>
      <c r="AA630" s="49">
        <f>_xlfn.IFNA(VLOOKUP(F630,Preisliste!C$1:O$2687,13,FALSE),"fehlt in Preisliste")</f>
        <v>1436</v>
      </c>
      <c r="AB630" s="50">
        <f t="shared" si="74"/>
        <v>44.875</v>
      </c>
      <c r="AD630" s="51">
        <f t="shared" si="78"/>
        <v>161983</v>
      </c>
      <c r="AE630" s="51">
        <f t="shared" si="75"/>
        <v>3937.9499999999971</v>
      </c>
      <c r="AF630" s="52">
        <f t="shared" si="79"/>
        <v>1280740.6000000001</v>
      </c>
      <c r="AG630" s="53">
        <f t="shared" si="76"/>
        <v>23627.699999999983</v>
      </c>
      <c r="AH630" s="53">
        <f t="shared" si="77"/>
        <v>1304368.3</v>
      </c>
    </row>
    <row r="631" spans="1:34" x14ac:dyDescent="0.25">
      <c r="A631" t="s">
        <v>4913</v>
      </c>
      <c r="B631" t="s">
        <v>6564</v>
      </c>
      <c r="C631" t="s">
        <v>6562</v>
      </c>
      <c r="D631" t="s">
        <v>6567</v>
      </c>
      <c r="E631" t="s">
        <v>8148</v>
      </c>
      <c r="F631" t="s">
        <v>4912</v>
      </c>
      <c r="H631">
        <v>14</v>
      </c>
      <c r="I631">
        <v>0</v>
      </c>
      <c r="J631">
        <v>14</v>
      </c>
      <c r="K631">
        <v>0</v>
      </c>
      <c r="L631">
        <v>0</v>
      </c>
      <c r="M631">
        <v>0</v>
      </c>
      <c r="N631">
        <v>0</v>
      </c>
      <c r="O631">
        <v>0</v>
      </c>
      <c r="P631">
        <v>0</v>
      </c>
      <c r="Q631">
        <v>0</v>
      </c>
      <c r="R631">
        <v>1</v>
      </c>
      <c r="S631">
        <v>0</v>
      </c>
      <c r="T631">
        <v>0</v>
      </c>
      <c r="U631">
        <v>1</v>
      </c>
      <c r="V631">
        <v>0</v>
      </c>
      <c r="W631" s="44">
        <f t="shared" si="72"/>
        <v>14</v>
      </c>
      <c r="X631" s="44">
        <f>IFERROR(VLOOKUP(A631,JR1GOA!A:I,9,FALSE),0)</f>
        <v>0</v>
      </c>
      <c r="Y631" s="44">
        <f>IFERROR(VLOOKUP(A631,JR1GOA!A:J,10,FALSE),0)</f>
        <v>0</v>
      </c>
      <c r="Z631" s="46">
        <f t="shared" si="73"/>
        <v>14</v>
      </c>
      <c r="AA631" s="49">
        <f>_xlfn.IFNA(VLOOKUP(F631,Preisliste!C$1:O$2687,13,FALSE),"fehlt in Preisliste")</f>
        <v>629</v>
      </c>
      <c r="AB631" s="50">
        <f t="shared" si="74"/>
        <v>44.928571428571431</v>
      </c>
      <c r="AD631" s="51">
        <f t="shared" si="78"/>
        <v>161997</v>
      </c>
      <c r="AE631" s="51">
        <f t="shared" si="75"/>
        <v>3935.8499999999985</v>
      </c>
      <c r="AF631" s="52">
        <f t="shared" si="79"/>
        <v>1281369.6000000001</v>
      </c>
      <c r="AG631" s="53">
        <f t="shared" si="76"/>
        <v>23615.099999999991</v>
      </c>
      <c r="AH631" s="53">
        <f t="shared" si="77"/>
        <v>1304984.7000000002</v>
      </c>
    </row>
    <row r="632" spans="1:34" x14ac:dyDescent="0.25">
      <c r="A632" t="s">
        <v>2909</v>
      </c>
      <c r="B632" t="s">
        <v>6564</v>
      </c>
      <c r="C632" t="s">
        <v>6562</v>
      </c>
      <c r="D632" t="s">
        <v>6567</v>
      </c>
      <c r="E632" t="s">
        <v>7487</v>
      </c>
      <c r="F632" t="s">
        <v>2908</v>
      </c>
      <c r="H632">
        <v>93</v>
      </c>
      <c r="I632">
        <v>80</v>
      </c>
      <c r="J632">
        <v>13</v>
      </c>
      <c r="K632">
        <v>0</v>
      </c>
      <c r="L632">
        <v>1</v>
      </c>
      <c r="M632">
        <v>8</v>
      </c>
      <c r="N632">
        <v>8</v>
      </c>
      <c r="O632">
        <v>1</v>
      </c>
      <c r="P632">
        <v>0</v>
      </c>
      <c r="Q632">
        <v>0</v>
      </c>
      <c r="R632">
        <v>86</v>
      </c>
      <c r="S632">
        <v>0</v>
      </c>
      <c r="T632">
        <v>1</v>
      </c>
      <c r="U632">
        <v>4</v>
      </c>
      <c r="V632">
        <v>19</v>
      </c>
      <c r="W632" s="44">
        <f t="shared" si="72"/>
        <v>80</v>
      </c>
      <c r="X632" s="44">
        <f>IFERROR(VLOOKUP(A632,JR1GOA!A:I,9,FALSE),0)</f>
        <v>2</v>
      </c>
      <c r="Y632" s="44">
        <f>IFERROR(VLOOKUP(A632,JR1GOA!A:J,10,FALSE),0)</f>
        <v>0</v>
      </c>
      <c r="Z632" s="46">
        <f t="shared" si="73"/>
        <v>78</v>
      </c>
      <c r="AA632" s="49">
        <f>_xlfn.IFNA(VLOOKUP(F632,Preisliste!C$1:O$2687,13,FALSE),"fehlt in Preisliste")</f>
        <v>3509</v>
      </c>
      <c r="AB632" s="50">
        <f t="shared" si="74"/>
        <v>44.987179487179489</v>
      </c>
      <c r="AD632" s="51">
        <f t="shared" si="78"/>
        <v>162075</v>
      </c>
      <c r="AE632" s="51">
        <f t="shared" si="75"/>
        <v>3924.1499999999978</v>
      </c>
      <c r="AF632" s="52">
        <f t="shared" si="79"/>
        <v>1284878.6000000001</v>
      </c>
      <c r="AG632" s="53">
        <f t="shared" si="76"/>
        <v>23544.899999999987</v>
      </c>
      <c r="AH632" s="53">
        <f t="shared" si="77"/>
        <v>1308423.5</v>
      </c>
    </row>
    <row r="633" spans="1:34" x14ac:dyDescent="0.25">
      <c r="A633" t="s">
        <v>2674</v>
      </c>
      <c r="B633" t="s">
        <v>6564</v>
      </c>
      <c r="C633" t="s">
        <v>6562</v>
      </c>
      <c r="D633" t="s">
        <v>6567</v>
      </c>
      <c r="E633" t="s">
        <v>9696</v>
      </c>
      <c r="F633" t="s">
        <v>2673</v>
      </c>
      <c r="H633">
        <v>18</v>
      </c>
      <c r="I633">
        <v>0</v>
      </c>
      <c r="J633">
        <v>18</v>
      </c>
      <c r="K633">
        <v>0</v>
      </c>
      <c r="L633">
        <v>3</v>
      </c>
      <c r="M633">
        <v>1</v>
      </c>
      <c r="N633">
        <v>0</v>
      </c>
      <c r="O633">
        <v>1</v>
      </c>
      <c r="P633">
        <v>1</v>
      </c>
      <c r="Q633">
        <v>0</v>
      </c>
      <c r="R633">
        <v>0</v>
      </c>
      <c r="S633">
        <v>0</v>
      </c>
      <c r="T633">
        <v>1</v>
      </c>
      <c r="U633">
        <v>1</v>
      </c>
      <c r="V633">
        <v>4</v>
      </c>
      <c r="W633" s="44">
        <f t="shared" si="72"/>
        <v>18</v>
      </c>
      <c r="X633" s="44">
        <f>IFERROR(VLOOKUP(A633,JR1GOA!A:I,9,FALSE),0)</f>
        <v>0</v>
      </c>
      <c r="Y633" s="44">
        <f>IFERROR(VLOOKUP(A633,JR1GOA!A:J,10,FALSE),0)</f>
        <v>0</v>
      </c>
      <c r="Z633" s="46">
        <f t="shared" si="73"/>
        <v>18</v>
      </c>
      <c r="AA633" s="49">
        <f>_xlfn.IFNA(VLOOKUP(F633,Preisliste!C$1:O$2687,13,FALSE),"fehlt in Preisliste")</f>
        <v>810</v>
      </c>
      <c r="AB633" s="50">
        <f t="shared" si="74"/>
        <v>45</v>
      </c>
      <c r="AD633" s="51">
        <f t="shared" si="78"/>
        <v>162093</v>
      </c>
      <c r="AE633" s="51">
        <f t="shared" si="75"/>
        <v>3921.4499999999971</v>
      </c>
      <c r="AF633" s="52">
        <f t="shared" si="79"/>
        <v>1285688.6000000001</v>
      </c>
      <c r="AG633" s="53">
        <f t="shared" si="76"/>
        <v>23528.699999999983</v>
      </c>
      <c r="AH633" s="53">
        <f t="shared" si="77"/>
        <v>1309217.3</v>
      </c>
    </row>
    <row r="634" spans="1:34" x14ac:dyDescent="0.25">
      <c r="A634" t="s">
        <v>2581</v>
      </c>
      <c r="B634" t="s">
        <v>6564</v>
      </c>
      <c r="C634" t="s">
        <v>6562</v>
      </c>
      <c r="D634" t="s">
        <v>6567</v>
      </c>
      <c r="E634" t="s">
        <v>9185</v>
      </c>
      <c r="F634" t="s">
        <v>2580</v>
      </c>
      <c r="G634" t="s">
        <v>9186</v>
      </c>
      <c r="H634">
        <v>11</v>
      </c>
      <c r="I634">
        <v>8</v>
      </c>
      <c r="J634">
        <v>1</v>
      </c>
      <c r="K634">
        <v>0</v>
      </c>
      <c r="L634">
        <v>4</v>
      </c>
      <c r="M634">
        <v>0</v>
      </c>
      <c r="N634">
        <v>0</v>
      </c>
      <c r="O634">
        <v>0</v>
      </c>
      <c r="P634">
        <v>0</v>
      </c>
      <c r="Q634">
        <v>0</v>
      </c>
      <c r="R634">
        <v>3</v>
      </c>
      <c r="S634">
        <v>4</v>
      </c>
      <c r="T634">
        <v>0</v>
      </c>
      <c r="U634">
        <v>0</v>
      </c>
      <c r="V634">
        <v>0</v>
      </c>
      <c r="W634" s="44">
        <f t="shared" si="72"/>
        <v>8</v>
      </c>
      <c r="X634" s="44">
        <f>IFERROR(VLOOKUP(A634,JR1GOA!A:I,9,FALSE),0)</f>
        <v>0</v>
      </c>
      <c r="Y634" s="44">
        <f>IFERROR(VLOOKUP(A634,JR1GOA!A:J,10,FALSE),0)</f>
        <v>0</v>
      </c>
      <c r="Z634" s="46">
        <f t="shared" si="73"/>
        <v>8</v>
      </c>
      <c r="AA634" s="49">
        <f>_xlfn.IFNA(VLOOKUP(F634,Preisliste!C$1:O$2687,13,FALSE),"fehlt in Preisliste")</f>
        <v>362</v>
      </c>
      <c r="AB634" s="50">
        <f t="shared" si="74"/>
        <v>45.25</v>
      </c>
      <c r="AD634" s="51">
        <f t="shared" si="78"/>
        <v>162101</v>
      </c>
      <c r="AE634" s="51">
        <f t="shared" si="75"/>
        <v>3920.25</v>
      </c>
      <c r="AF634" s="52">
        <f t="shared" si="79"/>
        <v>1286050.6000000001</v>
      </c>
      <c r="AG634" s="53">
        <f t="shared" si="76"/>
        <v>23521.5</v>
      </c>
      <c r="AH634" s="53">
        <f t="shared" si="77"/>
        <v>1309572.1000000001</v>
      </c>
    </row>
    <row r="635" spans="1:34" x14ac:dyDescent="0.25">
      <c r="A635" t="s">
        <v>4775</v>
      </c>
      <c r="B635" t="s">
        <v>6564</v>
      </c>
      <c r="C635" t="s">
        <v>6562</v>
      </c>
      <c r="D635" t="s">
        <v>6567</v>
      </c>
      <c r="E635" t="s">
        <v>6762</v>
      </c>
      <c r="F635" t="s">
        <v>4774</v>
      </c>
      <c r="H635">
        <v>659</v>
      </c>
      <c r="I635">
        <v>391</v>
      </c>
      <c r="J635">
        <v>267</v>
      </c>
      <c r="K635">
        <v>38</v>
      </c>
      <c r="L635">
        <v>54</v>
      </c>
      <c r="M635">
        <v>93</v>
      </c>
      <c r="N635">
        <v>102</v>
      </c>
      <c r="O635">
        <v>55</v>
      </c>
      <c r="P635">
        <v>25</v>
      </c>
      <c r="Q635">
        <v>7</v>
      </c>
      <c r="R635">
        <v>59</v>
      </c>
      <c r="S635">
        <v>13</v>
      </c>
      <c r="T635">
        <v>65</v>
      </c>
      <c r="U635">
        <v>43</v>
      </c>
      <c r="V635">
        <v>16</v>
      </c>
      <c r="W635" s="44">
        <f t="shared" si="72"/>
        <v>391</v>
      </c>
      <c r="X635" s="44">
        <f>IFERROR(VLOOKUP(A635,JR1GOA!A:I,9,FALSE),0)</f>
        <v>170</v>
      </c>
      <c r="Y635" s="44">
        <f>IFERROR(VLOOKUP(A635,JR1GOA!A:J,10,FALSE),0)</f>
        <v>67</v>
      </c>
      <c r="Z635" s="46">
        <f t="shared" si="73"/>
        <v>221</v>
      </c>
      <c r="AA635" s="49">
        <f>_xlfn.IFNA(VLOOKUP(F635,Preisliste!C$1:O$2687,13,FALSE),"fehlt in Preisliste")</f>
        <v>10018</v>
      </c>
      <c r="AB635" s="50">
        <f t="shared" si="74"/>
        <v>45.33031674208145</v>
      </c>
      <c r="AD635" s="51">
        <f t="shared" si="78"/>
        <v>162322</v>
      </c>
      <c r="AE635" s="51">
        <f t="shared" si="75"/>
        <v>3887.0999999999985</v>
      </c>
      <c r="AF635" s="52">
        <f t="shared" si="79"/>
        <v>1296068.6000000001</v>
      </c>
      <c r="AG635" s="53">
        <f t="shared" si="76"/>
        <v>23322.599999999991</v>
      </c>
      <c r="AH635" s="53">
        <f t="shared" si="77"/>
        <v>1319391.2000000002</v>
      </c>
    </row>
    <row r="636" spans="1:34" x14ac:dyDescent="0.25">
      <c r="A636" t="s">
        <v>4449</v>
      </c>
      <c r="B636" t="s">
        <v>6564</v>
      </c>
      <c r="C636" t="s">
        <v>6562</v>
      </c>
      <c r="D636" t="s">
        <v>6567</v>
      </c>
      <c r="E636" t="s">
        <v>9257</v>
      </c>
      <c r="F636" t="s">
        <v>4448</v>
      </c>
      <c r="G636" t="s">
        <v>9258</v>
      </c>
      <c r="H636">
        <v>11</v>
      </c>
      <c r="I636">
        <v>9</v>
      </c>
      <c r="J636">
        <v>2</v>
      </c>
      <c r="K636">
        <v>1</v>
      </c>
      <c r="L636">
        <v>0</v>
      </c>
      <c r="M636">
        <v>0</v>
      </c>
      <c r="N636">
        <v>0</v>
      </c>
      <c r="O636">
        <v>0</v>
      </c>
      <c r="P636">
        <v>1</v>
      </c>
      <c r="Q636">
        <v>0</v>
      </c>
      <c r="R636">
        <v>0</v>
      </c>
      <c r="S636">
        <v>0</v>
      </c>
      <c r="T636">
        <v>0</v>
      </c>
      <c r="U636">
        <v>0</v>
      </c>
      <c r="V636">
        <v>5</v>
      </c>
      <c r="W636" s="44">
        <f t="shared" si="72"/>
        <v>9</v>
      </c>
      <c r="X636" s="44">
        <f>IFERROR(VLOOKUP(A636,JR1GOA!A:I,9,FALSE),0)</f>
        <v>0</v>
      </c>
      <c r="Y636" s="44">
        <f>IFERROR(VLOOKUP(A636,JR1GOA!A:J,10,FALSE),0)</f>
        <v>0</v>
      </c>
      <c r="Z636" s="46">
        <f t="shared" si="73"/>
        <v>9</v>
      </c>
      <c r="AA636" s="49">
        <f>_xlfn.IFNA(VLOOKUP(F636,Preisliste!C$1:O$2687,13,FALSE),"fehlt in Preisliste")</f>
        <v>409</v>
      </c>
      <c r="AB636" s="50">
        <f t="shared" si="74"/>
        <v>45.444444444444443</v>
      </c>
      <c r="AD636" s="51">
        <f t="shared" si="78"/>
        <v>162331</v>
      </c>
      <c r="AE636" s="51">
        <f t="shared" si="75"/>
        <v>3885.75</v>
      </c>
      <c r="AF636" s="52">
        <f t="shared" si="79"/>
        <v>1296477.6000000001</v>
      </c>
      <c r="AG636" s="53">
        <f t="shared" si="76"/>
        <v>23314.5</v>
      </c>
      <c r="AH636" s="53">
        <f t="shared" si="77"/>
        <v>1319792.1000000001</v>
      </c>
    </row>
    <row r="637" spans="1:34" x14ac:dyDescent="0.25">
      <c r="A637" t="s">
        <v>4574</v>
      </c>
      <c r="B637" t="s">
        <v>6564</v>
      </c>
      <c r="C637" t="s">
        <v>6562</v>
      </c>
      <c r="D637" t="s">
        <v>6567</v>
      </c>
      <c r="E637" t="s">
        <v>7589</v>
      </c>
      <c r="F637" t="s">
        <v>4573</v>
      </c>
      <c r="G637" t="s">
        <v>7590</v>
      </c>
      <c r="H637">
        <v>84</v>
      </c>
      <c r="I637">
        <v>55</v>
      </c>
      <c r="J637">
        <v>29</v>
      </c>
      <c r="K637">
        <v>0</v>
      </c>
      <c r="L637">
        <v>2</v>
      </c>
      <c r="M637">
        <v>3</v>
      </c>
      <c r="N637">
        <v>43</v>
      </c>
      <c r="O637">
        <v>1</v>
      </c>
      <c r="P637">
        <v>14</v>
      </c>
      <c r="Q637">
        <v>3</v>
      </c>
      <c r="R637">
        <v>0</v>
      </c>
      <c r="S637">
        <v>3</v>
      </c>
      <c r="T637">
        <v>14</v>
      </c>
      <c r="U637">
        <v>9</v>
      </c>
      <c r="V637">
        <v>0</v>
      </c>
      <c r="W637" s="44">
        <f t="shared" si="72"/>
        <v>55</v>
      </c>
      <c r="X637" s="44">
        <f>IFERROR(VLOOKUP(A637,JR1GOA!A:I,9,FALSE),0)</f>
        <v>2</v>
      </c>
      <c r="Y637" s="44">
        <f>IFERROR(VLOOKUP(A637,JR1GOA!A:J,10,FALSE),0)</f>
        <v>0</v>
      </c>
      <c r="Z637" s="46">
        <f t="shared" si="73"/>
        <v>53</v>
      </c>
      <c r="AA637" s="49">
        <f>_xlfn.IFNA(VLOOKUP(F637,Preisliste!C$1:O$2687,13,FALSE),"fehlt in Preisliste")</f>
        <v>2411</v>
      </c>
      <c r="AB637" s="50">
        <f t="shared" si="74"/>
        <v>45.490566037735846</v>
      </c>
      <c r="AD637" s="51">
        <f t="shared" si="78"/>
        <v>162384</v>
      </c>
      <c r="AE637" s="51">
        <f t="shared" si="75"/>
        <v>3877.7999999999993</v>
      </c>
      <c r="AF637" s="52">
        <f t="shared" si="79"/>
        <v>1298888.6000000001</v>
      </c>
      <c r="AG637" s="53">
        <f t="shared" si="76"/>
        <v>23266.799999999996</v>
      </c>
      <c r="AH637" s="53">
        <f t="shared" si="77"/>
        <v>1322155.4000000001</v>
      </c>
    </row>
    <row r="638" spans="1:34" x14ac:dyDescent="0.25">
      <c r="A638" t="s">
        <v>1153</v>
      </c>
      <c r="B638" t="s">
        <v>6564</v>
      </c>
      <c r="C638" t="s">
        <v>6562</v>
      </c>
      <c r="D638" t="s">
        <v>6567</v>
      </c>
      <c r="E638" t="s">
        <v>6914</v>
      </c>
      <c r="F638" t="s">
        <v>1152</v>
      </c>
      <c r="H638">
        <v>384</v>
      </c>
      <c r="I638">
        <v>256</v>
      </c>
      <c r="J638">
        <v>126</v>
      </c>
      <c r="K638">
        <v>54</v>
      </c>
      <c r="L638">
        <v>34</v>
      </c>
      <c r="M638">
        <v>82</v>
      </c>
      <c r="N638">
        <v>12</v>
      </c>
      <c r="O638">
        <v>4</v>
      </c>
      <c r="P638">
        <v>30</v>
      </c>
      <c r="Q638">
        <v>50</v>
      </c>
      <c r="R638">
        <v>0</v>
      </c>
      <c r="S638">
        <v>51</v>
      </c>
      <c r="T638">
        <v>8</v>
      </c>
      <c r="U638">
        <v>31</v>
      </c>
      <c r="V638">
        <v>40</v>
      </c>
      <c r="W638" s="44">
        <f t="shared" si="72"/>
        <v>256</v>
      </c>
      <c r="X638" s="44">
        <f>IFERROR(VLOOKUP(A638,JR1GOA!A:I,9,FALSE),0)</f>
        <v>5</v>
      </c>
      <c r="Y638" s="44">
        <f>IFERROR(VLOOKUP(A638,JR1GOA!A:J,10,FALSE),0)</f>
        <v>4</v>
      </c>
      <c r="Z638" s="46">
        <f t="shared" si="73"/>
        <v>251</v>
      </c>
      <c r="AA638" s="49">
        <f>_xlfn.IFNA(VLOOKUP(F638,Preisliste!C$1:O$2687,13,FALSE),"fehlt in Preisliste")</f>
        <v>11428</v>
      </c>
      <c r="AB638" s="50">
        <f t="shared" si="74"/>
        <v>45.529880478087648</v>
      </c>
      <c r="AD638" s="51">
        <f t="shared" si="78"/>
        <v>162635</v>
      </c>
      <c r="AE638" s="51">
        <f t="shared" si="75"/>
        <v>3840.1499999999978</v>
      </c>
      <c r="AF638" s="52">
        <f t="shared" si="79"/>
        <v>1310316.6000000001</v>
      </c>
      <c r="AG638" s="53">
        <f t="shared" si="76"/>
        <v>23040.899999999987</v>
      </c>
      <c r="AH638" s="53">
        <f t="shared" si="77"/>
        <v>1333357.5</v>
      </c>
    </row>
    <row r="639" spans="1:34" x14ac:dyDescent="0.25">
      <c r="A639" t="s">
        <v>4289</v>
      </c>
      <c r="B639" t="s">
        <v>6564</v>
      </c>
      <c r="C639" t="s">
        <v>6562</v>
      </c>
      <c r="D639" t="s">
        <v>6567</v>
      </c>
      <c r="E639" t="s">
        <v>7963</v>
      </c>
      <c r="F639" t="s">
        <v>4288</v>
      </c>
      <c r="G639" t="s">
        <v>7964</v>
      </c>
      <c r="H639">
        <v>48</v>
      </c>
      <c r="I639">
        <v>24</v>
      </c>
      <c r="J639">
        <v>23</v>
      </c>
      <c r="K639">
        <v>2</v>
      </c>
      <c r="L639">
        <v>0</v>
      </c>
      <c r="M639">
        <v>1</v>
      </c>
      <c r="N639">
        <v>0</v>
      </c>
      <c r="O639">
        <v>4</v>
      </c>
      <c r="P639">
        <v>7</v>
      </c>
      <c r="Q639">
        <v>0</v>
      </c>
      <c r="R639">
        <v>4</v>
      </c>
      <c r="S639">
        <v>0</v>
      </c>
      <c r="T639">
        <v>0</v>
      </c>
      <c r="U639">
        <v>16</v>
      </c>
      <c r="V639">
        <v>0</v>
      </c>
      <c r="W639" s="44">
        <f t="shared" si="72"/>
        <v>24</v>
      </c>
      <c r="X639" s="44">
        <f>IFERROR(VLOOKUP(A639,JR1GOA!A:I,9,FALSE),0)</f>
        <v>0</v>
      </c>
      <c r="Y639" s="44">
        <f>IFERROR(VLOOKUP(A639,JR1GOA!A:J,10,FALSE),0)</f>
        <v>0</v>
      </c>
      <c r="Z639" s="46">
        <f t="shared" si="73"/>
        <v>24</v>
      </c>
      <c r="AA639" s="49">
        <f>_xlfn.IFNA(VLOOKUP(F639,Preisliste!C$1:O$2687,13,FALSE),"fehlt in Preisliste")</f>
        <v>1095.5999999999999</v>
      </c>
      <c r="AB639" s="50">
        <f t="shared" si="74"/>
        <v>45.65</v>
      </c>
      <c r="AD639" s="51">
        <f t="shared" si="78"/>
        <v>162659</v>
      </c>
      <c r="AE639" s="51">
        <f t="shared" si="75"/>
        <v>3836.5499999999993</v>
      </c>
      <c r="AF639" s="52">
        <f t="shared" si="79"/>
        <v>1311412.2000000002</v>
      </c>
      <c r="AG639" s="53">
        <f t="shared" si="76"/>
        <v>23019.299999999996</v>
      </c>
      <c r="AH639" s="53">
        <f t="shared" si="77"/>
        <v>1334431.5000000002</v>
      </c>
    </row>
    <row r="640" spans="1:34" x14ac:dyDescent="0.25">
      <c r="A640" t="s">
        <v>6792</v>
      </c>
      <c r="B640" t="s">
        <v>6564</v>
      </c>
      <c r="C640" t="s">
        <v>6562</v>
      </c>
      <c r="D640" t="s">
        <v>6567</v>
      </c>
      <c r="E640" t="s">
        <v>6793</v>
      </c>
      <c r="F640" t="s">
        <v>708</v>
      </c>
      <c r="G640" t="s">
        <v>6794</v>
      </c>
      <c r="H640">
        <v>529</v>
      </c>
      <c r="I640">
        <v>282</v>
      </c>
      <c r="J640">
        <v>246</v>
      </c>
      <c r="K640">
        <v>189</v>
      </c>
      <c r="L640">
        <v>62</v>
      </c>
      <c r="M640">
        <v>128</v>
      </c>
      <c r="N640">
        <v>42</v>
      </c>
      <c r="O640">
        <v>19</v>
      </c>
      <c r="P640">
        <v>46</v>
      </c>
      <c r="Q640">
        <v>8</v>
      </c>
      <c r="R640">
        <v>22</v>
      </c>
      <c r="S640">
        <v>7</v>
      </c>
      <c r="T640">
        <v>26</v>
      </c>
      <c r="U640">
        <v>38</v>
      </c>
      <c r="V640">
        <v>13</v>
      </c>
      <c r="W640" s="44">
        <f t="shared" si="72"/>
        <v>282</v>
      </c>
      <c r="X640" s="44">
        <f>IFERROR(VLOOKUP(A640,JR1GOA!A:I,9,FALSE),0)</f>
        <v>49</v>
      </c>
      <c r="Y640" s="44">
        <f>IFERROR(VLOOKUP(A640,JR1GOA!A:J,10,FALSE),0)</f>
        <v>26</v>
      </c>
      <c r="Z640" s="46">
        <f t="shared" si="73"/>
        <v>233</v>
      </c>
      <c r="AA640" s="49">
        <f>_xlfn.IFNA(VLOOKUP(F640,Preisliste!C$1:O$2687,13,FALSE),"fehlt in Preisliste")</f>
        <v>10655</v>
      </c>
      <c r="AB640" s="50">
        <f t="shared" si="74"/>
        <v>45.72961373390558</v>
      </c>
      <c r="AD640" s="51">
        <f t="shared" si="78"/>
        <v>162892</v>
      </c>
      <c r="AE640" s="51">
        <f t="shared" si="75"/>
        <v>3801.5999999999985</v>
      </c>
      <c r="AF640" s="52">
        <f t="shared" si="79"/>
        <v>1322067.2000000002</v>
      </c>
      <c r="AG640" s="53">
        <f t="shared" si="76"/>
        <v>22809.599999999991</v>
      </c>
      <c r="AH640" s="53">
        <f t="shared" si="77"/>
        <v>1344876.8000000003</v>
      </c>
    </row>
    <row r="641" spans="1:34" x14ac:dyDescent="0.25">
      <c r="A641" t="s">
        <v>7380</v>
      </c>
      <c r="B641" t="s">
        <v>6564</v>
      </c>
      <c r="C641" t="s">
        <v>6562</v>
      </c>
      <c r="D641" t="s">
        <v>6567</v>
      </c>
      <c r="E641" t="s">
        <v>7381</v>
      </c>
      <c r="F641" t="s">
        <v>909</v>
      </c>
      <c r="G641" t="s">
        <v>7382</v>
      </c>
      <c r="H641">
        <v>98</v>
      </c>
      <c r="I641">
        <v>59</v>
      </c>
      <c r="J641">
        <v>39</v>
      </c>
      <c r="K641">
        <v>10</v>
      </c>
      <c r="L641">
        <v>16</v>
      </c>
      <c r="M641">
        <v>1</v>
      </c>
      <c r="N641">
        <v>11</v>
      </c>
      <c r="O641">
        <v>8</v>
      </c>
      <c r="P641">
        <v>1</v>
      </c>
      <c r="Q641">
        <v>12</v>
      </c>
      <c r="R641">
        <v>3</v>
      </c>
      <c r="S641">
        <v>3</v>
      </c>
      <c r="T641">
        <v>2</v>
      </c>
      <c r="U641">
        <v>2</v>
      </c>
      <c r="V641">
        <v>7</v>
      </c>
      <c r="W641" s="44">
        <f t="shared" si="72"/>
        <v>59</v>
      </c>
      <c r="X641" s="44">
        <f>IFERROR(VLOOKUP(A641,JR1GOA!A:I,9,FALSE),0)</f>
        <v>2</v>
      </c>
      <c r="Y641" s="44">
        <f>IFERROR(VLOOKUP(A641,JR1GOA!A:J,10,FALSE),0)</f>
        <v>1</v>
      </c>
      <c r="Z641" s="46">
        <f t="shared" si="73"/>
        <v>57</v>
      </c>
      <c r="AA641" s="49">
        <f>_xlfn.IFNA(VLOOKUP(F641,Preisliste!C$1:O$2687,13,FALSE),"fehlt in Preisliste")</f>
        <v>2612</v>
      </c>
      <c r="AB641" s="50">
        <f t="shared" si="74"/>
        <v>45.824561403508774</v>
      </c>
      <c r="AD641" s="51">
        <f t="shared" si="78"/>
        <v>162949</v>
      </c>
      <c r="AE641" s="51">
        <f t="shared" si="75"/>
        <v>3793.0499999999993</v>
      </c>
      <c r="AF641" s="52">
        <f t="shared" si="79"/>
        <v>1324679.2000000002</v>
      </c>
      <c r="AG641" s="53">
        <f t="shared" si="76"/>
        <v>22758.299999999996</v>
      </c>
      <c r="AH641" s="53">
        <f t="shared" si="77"/>
        <v>1347437.5000000002</v>
      </c>
    </row>
    <row r="642" spans="1:34" x14ac:dyDescent="0.25">
      <c r="A642" t="s">
        <v>8066</v>
      </c>
      <c r="B642" t="s">
        <v>6564</v>
      </c>
      <c r="C642" t="s">
        <v>6562</v>
      </c>
      <c r="D642" t="s">
        <v>6567</v>
      </c>
      <c r="E642" t="s">
        <v>8067</v>
      </c>
      <c r="F642" t="s">
        <v>1484</v>
      </c>
      <c r="H642">
        <v>25</v>
      </c>
      <c r="I642">
        <v>16</v>
      </c>
      <c r="J642">
        <v>8</v>
      </c>
      <c r="K642">
        <v>0</v>
      </c>
      <c r="L642">
        <v>6</v>
      </c>
      <c r="M642">
        <v>0</v>
      </c>
      <c r="N642">
        <v>0</v>
      </c>
      <c r="O642">
        <v>0</v>
      </c>
      <c r="P642">
        <v>0</v>
      </c>
      <c r="Q642">
        <v>0</v>
      </c>
      <c r="R642">
        <v>5</v>
      </c>
      <c r="S642">
        <v>1</v>
      </c>
      <c r="T642">
        <v>0</v>
      </c>
      <c r="U642">
        <v>0</v>
      </c>
      <c r="V642">
        <v>0</v>
      </c>
      <c r="W642" s="44">
        <f t="shared" si="72"/>
        <v>16</v>
      </c>
      <c r="X642" s="44">
        <f>IFERROR(VLOOKUP(A642,JR1GOA!A:I,9,FALSE),0)</f>
        <v>0</v>
      </c>
      <c r="Y642" s="44">
        <f>IFERROR(VLOOKUP(A642,JR1GOA!A:J,10,FALSE),0)</f>
        <v>0</v>
      </c>
      <c r="Z642" s="46">
        <f t="shared" si="73"/>
        <v>16</v>
      </c>
      <c r="AA642" s="49">
        <f>_xlfn.IFNA(VLOOKUP(F642,Preisliste!C$1:O$2687,13,FALSE),"fehlt in Preisliste")</f>
        <v>736</v>
      </c>
      <c r="AB642" s="50">
        <f t="shared" si="74"/>
        <v>46</v>
      </c>
      <c r="AD642" s="51">
        <f t="shared" si="78"/>
        <v>162965</v>
      </c>
      <c r="AE642" s="51">
        <f t="shared" si="75"/>
        <v>3790.6499999999978</v>
      </c>
      <c r="AF642" s="52">
        <f t="shared" si="79"/>
        <v>1325415.2000000002</v>
      </c>
      <c r="AG642" s="53">
        <f t="shared" si="76"/>
        <v>22743.899999999987</v>
      </c>
      <c r="AH642" s="53">
        <f t="shared" si="77"/>
        <v>1348159.1</v>
      </c>
    </row>
    <row r="643" spans="1:34" x14ac:dyDescent="0.25">
      <c r="A643" t="s">
        <v>3061</v>
      </c>
      <c r="B643" t="s">
        <v>6564</v>
      </c>
      <c r="C643" t="s">
        <v>6562</v>
      </c>
      <c r="D643" t="s">
        <v>6567</v>
      </c>
      <c r="E643" t="s">
        <v>8528</v>
      </c>
      <c r="F643" t="s">
        <v>3060</v>
      </c>
      <c r="H643">
        <v>28</v>
      </c>
      <c r="I643">
        <v>21</v>
      </c>
      <c r="J643">
        <v>6</v>
      </c>
      <c r="K643">
        <v>0</v>
      </c>
      <c r="L643">
        <v>6</v>
      </c>
      <c r="M643">
        <v>1</v>
      </c>
      <c r="N643">
        <v>1</v>
      </c>
      <c r="O643">
        <v>0</v>
      </c>
      <c r="P643">
        <v>6</v>
      </c>
      <c r="Q643">
        <v>1</v>
      </c>
      <c r="R643">
        <v>0</v>
      </c>
      <c r="S643">
        <v>0</v>
      </c>
      <c r="T643">
        <v>0</v>
      </c>
      <c r="U643">
        <v>0</v>
      </c>
      <c r="V643">
        <v>2</v>
      </c>
      <c r="W643" s="44">
        <f t="shared" si="72"/>
        <v>21</v>
      </c>
      <c r="X643" s="44">
        <f>IFERROR(VLOOKUP(A643,JR1GOA!A:I,9,FALSE),0)</f>
        <v>3</v>
      </c>
      <c r="Y643" s="44">
        <f>IFERROR(VLOOKUP(A643,JR1GOA!A:J,10,FALSE),0)</f>
        <v>0</v>
      </c>
      <c r="Z643" s="46">
        <f t="shared" si="73"/>
        <v>18</v>
      </c>
      <c r="AA643" s="49">
        <f>_xlfn.IFNA(VLOOKUP(F643,Preisliste!C$1:O$2687,13,FALSE),"fehlt in Preisliste")</f>
        <v>829</v>
      </c>
      <c r="AB643" s="50">
        <f t="shared" si="74"/>
        <v>46.055555555555557</v>
      </c>
      <c r="AD643" s="51">
        <f t="shared" si="78"/>
        <v>162983</v>
      </c>
      <c r="AE643" s="51">
        <f t="shared" si="75"/>
        <v>3787.9499999999971</v>
      </c>
      <c r="AF643" s="52">
        <f t="shared" si="79"/>
        <v>1326244.2000000002</v>
      </c>
      <c r="AG643" s="53">
        <f t="shared" si="76"/>
        <v>22727.699999999983</v>
      </c>
      <c r="AH643" s="53">
        <f t="shared" si="77"/>
        <v>1348971.9000000001</v>
      </c>
    </row>
    <row r="644" spans="1:34" x14ac:dyDescent="0.25">
      <c r="A644" t="s">
        <v>9705</v>
      </c>
      <c r="B644" t="s">
        <v>6564</v>
      </c>
      <c r="C644" t="s">
        <v>6562</v>
      </c>
      <c r="D644" t="s">
        <v>6567</v>
      </c>
      <c r="E644" t="s">
        <v>9706</v>
      </c>
      <c r="F644" t="s">
        <v>1877</v>
      </c>
      <c r="G644" t="s">
        <v>9707</v>
      </c>
      <c r="H644">
        <v>24</v>
      </c>
      <c r="I644">
        <v>18</v>
      </c>
      <c r="J644">
        <v>5</v>
      </c>
      <c r="K644">
        <v>0</v>
      </c>
      <c r="L644">
        <v>1</v>
      </c>
      <c r="M644">
        <v>12</v>
      </c>
      <c r="N644">
        <v>0</v>
      </c>
      <c r="O644">
        <v>0</v>
      </c>
      <c r="P644">
        <v>1</v>
      </c>
      <c r="Q644">
        <v>0</v>
      </c>
      <c r="R644">
        <v>0</v>
      </c>
      <c r="S644">
        <v>0</v>
      </c>
      <c r="T644">
        <v>0</v>
      </c>
      <c r="U644">
        <v>4</v>
      </c>
      <c r="V644">
        <v>1</v>
      </c>
      <c r="W644" s="44">
        <f t="shared" si="72"/>
        <v>18</v>
      </c>
      <c r="X644" s="44">
        <f>IFERROR(VLOOKUP(A644,JR1GOA!A:I,9,FALSE),0)</f>
        <v>0</v>
      </c>
      <c r="Y644" s="44">
        <f>IFERROR(VLOOKUP(A644,JR1GOA!A:J,10,FALSE),0)</f>
        <v>0</v>
      </c>
      <c r="Z644" s="46">
        <f t="shared" si="73"/>
        <v>18</v>
      </c>
      <c r="AA644" s="49">
        <f>_xlfn.IFNA(VLOOKUP(F644,Preisliste!C$1:O$2687,13,FALSE),"fehlt in Preisliste")</f>
        <v>829.19999999999993</v>
      </c>
      <c r="AB644" s="50">
        <f t="shared" si="74"/>
        <v>46.066666666666663</v>
      </c>
      <c r="AD644" s="51">
        <f t="shared" si="78"/>
        <v>163001</v>
      </c>
      <c r="AE644" s="51">
        <f t="shared" si="75"/>
        <v>3785.25</v>
      </c>
      <c r="AF644" s="52">
        <f t="shared" si="79"/>
        <v>1327073.4000000001</v>
      </c>
      <c r="AG644" s="53">
        <f t="shared" si="76"/>
        <v>22711.5</v>
      </c>
      <c r="AH644" s="53">
        <f t="shared" si="77"/>
        <v>1349784.9000000001</v>
      </c>
    </row>
    <row r="645" spans="1:34" x14ac:dyDescent="0.25">
      <c r="A645" t="s">
        <v>3906</v>
      </c>
      <c r="B645" t="s">
        <v>6564</v>
      </c>
      <c r="C645" t="s">
        <v>6562</v>
      </c>
      <c r="D645" t="s">
        <v>6567</v>
      </c>
      <c r="E645" t="s">
        <v>8010</v>
      </c>
      <c r="F645" t="s">
        <v>3905</v>
      </c>
      <c r="H645">
        <v>31</v>
      </c>
      <c r="I645">
        <v>26</v>
      </c>
      <c r="J645">
        <v>4</v>
      </c>
      <c r="K645">
        <v>0</v>
      </c>
      <c r="L645">
        <v>0</v>
      </c>
      <c r="M645">
        <v>0</v>
      </c>
      <c r="N645">
        <v>9</v>
      </c>
      <c r="O645">
        <v>0</v>
      </c>
      <c r="P645">
        <v>0</v>
      </c>
      <c r="Q645">
        <v>0</v>
      </c>
      <c r="R645">
        <v>3</v>
      </c>
      <c r="S645">
        <v>0</v>
      </c>
      <c r="T645">
        <v>3</v>
      </c>
      <c r="U645">
        <v>4</v>
      </c>
      <c r="V645">
        <v>1</v>
      </c>
      <c r="W645" s="44">
        <f t="shared" si="72"/>
        <v>26</v>
      </c>
      <c r="X645" s="44">
        <f>IFERROR(VLOOKUP(A645,JR1GOA!A:I,9,FALSE),0)</f>
        <v>0</v>
      </c>
      <c r="Y645" s="44">
        <f>IFERROR(VLOOKUP(A645,JR1GOA!A:J,10,FALSE),0)</f>
        <v>0</v>
      </c>
      <c r="Z645" s="46">
        <f t="shared" si="73"/>
        <v>26</v>
      </c>
      <c r="AA645" s="49">
        <f>_xlfn.IFNA(VLOOKUP(F645,Preisliste!C$1:O$2687,13,FALSE),"fehlt in Preisliste")</f>
        <v>1199</v>
      </c>
      <c r="AB645" s="50">
        <f t="shared" si="74"/>
        <v>46.115384615384613</v>
      </c>
      <c r="AD645" s="51">
        <f t="shared" si="78"/>
        <v>163027</v>
      </c>
      <c r="AE645" s="51">
        <f t="shared" si="75"/>
        <v>3781.3499999999985</v>
      </c>
      <c r="AF645" s="52">
        <f t="shared" si="79"/>
        <v>1328272.4000000001</v>
      </c>
      <c r="AG645" s="53">
        <f t="shared" si="76"/>
        <v>22688.099999999991</v>
      </c>
      <c r="AH645" s="53">
        <f t="shared" si="77"/>
        <v>1350960.5000000002</v>
      </c>
    </row>
    <row r="646" spans="1:34" x14ac:dyDescent="0.25">
      <c r="A646" t="s">
        <v>3985</v>
      </c>
      <c r="B646" t="s">
        <v>6564</v>
      </c>
      <c r="C646" t="s">
        <v>6562</v>
      </c>
      <c r="D646" t="s">
        <v>6567</v>
      </c>
      <c r="E646" t="s">
        <v>6805</v>
      </c>
      <c r="F646" t="s">
        <v>3984</v>
      </c>
      <c r="G646" t="s">
        <v>6806</v>
      </c>
      <c r="H646">
        <v>470</v>
      </c>
      <c r="I646">
        <v>267</v>
      </c>
      <c r="J646">
        <v>202</v>
      </c>
      <c r="K646">
        <v>10</v>
      </c>
      <c r="L646">
        <v>32</v>
      </c>
      <c r="M646">
        <v>13</v>
      </c>
      <c r="N646">
        <v>43</v>
      </c>
      <c r="O646">
        <v>26</v>
      </c>
      <c r="P646">
        <v>58</v>
      </c>
      <c r="Q646">
        <v>39</v>
      </c>
      <c r="R646">
        <v>33</v>
      </c>
      <c r="S646">
        <v>18</v>
      </c>
      <c r="T646">
        <v>16</v>
      </c>
      <c r="U646">
        <v>26</v>
      </c>
      <c r="V646">
        <v>63</v>
      </c>
      <c r="W646" s="44">
        <f t="shared" si="72"/>
        <v>267</v>
      </c>
      <c r="X646" s="44">
        <f>IFERROR(VLOOKUP(A646,JR1GOA!A:I,9,FALSE),0)</f>
        <v>27</v>
      </c>
      <c r="Y646" s="44">
        <f>IFERROR(VLOOKUP(A646,JR1GOA!A:J,10,FALSE),0)</f>
        <v>12</v>
      </c>
      <c r="Z646" s="46">
        <f t="shared" si="73"/>
        <v>240</v>
      </c>
      <c r="AA646" s="49">
        <f>_xlfn.IFNA(VLOOKUP(F646,Preisliste!C$1:O$2687,13,FALSE),"fehlt in Preisliste")</f>
        <v>11087</v>
      </c>
      <c r="AB646" s="50">
        <f t="shared" si="74"/>
        <v>46.195833333333333</v>
      </c>
      <c r="AD646" s="51">
        <f t="shared" si="78"/>
        <v>163267</v>
      </c>
      <c r="AE646" s="51">
        <f t="shared" si="75"/>
        <v>3745.3499999999985</v>
      </c>
      <c r="AF646" s="52">
        <f t="shared" si="79"/>
        <v>1339359.4000000001</v>
      </c>
      <c r="AG646" s="53">
        <f t="shared" si="76"/>
        <v>22472.099999999991</v>
      </c>
      <c r="AH646" s="53">
        <f t="shared" si="77"/>
        <v>1361831.5000000002</v>
      </c>
    </row>
    <row r="647" spans="1:34" x14ac:dyDescent="0.25">
      <c r="A647" t="s">
        <v>7827</v>
      </c>
      <c r="B647" t="s">
        <v>6564</v>
      </c>
      <c r="C647" t="s">
        <v>6562</v>
      </c>
      <c r="D647" t="s">
        <v>6567</v>
      </c>
      <c r="E647" t="s">
        <v>7828</v>
      </c>
      <c r="F647" t="s">
        <v>5455</v>
      </c>
      <c r="G647" t="s">
        <v>7829</v>
      </c>
      <c r="H647">
        <v>56</v>
      </c>
      <c r="I647">
        <v>29</v>
      </c>
      <c r="J647">
        <v>26</v>
      </c>
      <c r="K647">
        <v>0</v>
      </c>
      <c r="L647">
        <v>7</v>
      </c>
      <c r="M647">
        <v>1</v>
      </c>
      <c r="N647">
        <v>0</v>
      </c>
      <c r="O647">
        <v>0</v>
      </c>
      <c r="P647">
        <v>3</v>
      </c>
      <c r="Q647">
        <v>4</v>
      </c>
      <c r="R647">
        <v>11</v>
      </c>
      <c r="S647">
        <v>0</v>
      </c>
      <c r="T647">
        <v>1</v>
      </c>
      <c r="U647">
        <v>1</v>
      </c>
      <c r="V647">
        <v>30</v>
      </c>
      <c r="W647" s="44">
        <f t="shared" si="72"/>
        <v>29</v>
      </c>
      <c r="X647" s="44">
        <f>IFERROR(VLOOKUP(A647,JR1GOA!A:I,9,FALSE),0)</f>
        <v>0</v>
      </c>
      <c r="Y647" s="44">
        <f>IFERROR(VLOOKUP(A647,JR1GOA!A:J,10,FALSE),0)</f>
        <v>0</v>
      </c>
      <c r="Z647" s="46">
        <f t="shared" si="73"/>
        <v>29</v>
      </c>
      <c r="AA647" s="49">
        <f>_xlfn.IFNA(VLOOKUP(F647,Preisliste!C$1:O$2687,13,FALSE),"fehlt in Preisliste")</f>
        <v>1342</v>
      </c>
      <c r="AB647" s="50">
        <f t="shared" si="74"/>
        <v>46.275862068965516</v>
      </c>
      <c r="AD647" s="51">
        <f t="shared" si="78"/>
        <v>163296</v>
      </c>
      <c r="AE647" s="51">
        <f t="shared" si="75"/>
        <v>3741</v>
      </c>
      <c r="AF647" s="52">
        <f t="shared" si="79"/>
        <v>1340701.4000000001</v>
      </c>
      <c r="AG647" s="53">
        <f t="shared" si="76"/>
        <v>22446</v>
      </c>
      <c r="AH647" s="53">
        <f t="shared" si="77"/>
        <v>1363147.4000000001</v>
      </c>
    </row>
    <row r="648" spans="1:34" x14ac:dyDescent="0.25">
      <c r="A648" t="s">
        <v>7942</v>
      </c>
      <c r="B648" t="s">
        <v>6564</v>
      </c>
      <c r="C648" t="s">
        <v>6562</v>
      </c>
      <c r="D648" t="s">
        <v>6567</v>
      </c>
      <c r="E648" t="s">
        <v>7943</v>
      </c>
      <c r="F648" t="s">
        <v>4044</v>
      </c>
      <c r="G648" t="s">
        <v>7944</v>
      </c>
      <c r="H648">
        <v>26</v>
      </c>
      <c r="I648">
        <v>26</v>
      </c>
      <c r="J648">
        <v>0</v>
      </c>
      <c r="K648">
        <v>0</v>
      </c>
      <c r="L648">
        <v>0</v>
      </c>
      <c r="M648">
        <v>0</v>
      </c>
      <c r="N648">
        <v>0</v>
      </c>
      <c r="O648">
        <v>0</v>
      </c>
      <c r="P648">
        <v>0</v>
      </c>
      <c r="Q648">
        <v>35</v>
      </c>
      <c r="R648">
        <v>0</v>
      </c>
      <c r="S648">
        <v>0</v>
      </c>
      <c r="T648">
        <v>0</v>
      </c>
      <c r="U648">
        <v>1</v>
      </c>
      <c r="V648">
        <v>0</v>
      </c>
      <c r="W648" s="44">
        <f t="shared" si="72"/>
        <v>26</v>
      </c>
      <c r="X648" s="44">
        <f>IFERROR(VLOOKUP(A648,JR1GOA!A:I,9,FALSE),0)</f>
        <v>0</v>
      </c>
      <c r="Y648" s="44">
        <f>IFERROR(VLOOKUP(A648,JR1GOA!A:J,10,FALSE),0)</f>
        <v>0</v>
      </c>
      <c r="Z648" s="46">
        <f t="shared" si="73"/>
        <v>26</v>
      </c>
      <c r="AA648" s="49">
        <f>_xlfn.IFNA(VLOOKUP(F648,Preisliste!C$1:O$2687,13,FALSE),"fehlt in Preisliste")</f>
        <v>1210.8</v>
      </c>
      <c r="AB648" s="50">
        <f t="shared" si="74"/>
        <v>46.569230769230771</v>
      </c>
      <c r="AD648" s="51">
        <f t="shared" si="78"/>
        <v>163322</v>
      </c>
      <c r="AE648" s="51">
        <f t="shared" si="75"/>
        <v>3737.0999999999985</v>
      </c>
      <c r="AF648" s="52">
        <f t="shared" si="79"/>
        <v>1341912.2000000002</v>
      </c>
      <c r="AG648" s="53">
        <f t="shared" si="76"/>
        <v>22422.599999999991</v>
      </c>
      <c r="AH648" s="53">
        <f t="shared" si="77"/>
        <v>1364334.8000000003</v>
      </c>
    </row>
    <row r="649" spans="1:34" x14ac:dyDescent="0.25">
      <c r="A649" t="s">
        <v>7608</v>
      </c>
      <c r="B649" t="s">
        <v>6564</v>
      </c>
      <c r="C649" t="s">
        <v>6562</v>
      </c>
      <c r="D649" t="s">
        <v>6567</v>
      </c>
      <c r="E649" t="s">
        <v>7609</v>
      </c>
      <c r="F649" t="s">
        <v>5711</v>
      </c>
      <c r="G649" t="s">
        <v>7610</v>
      </c>
      <c r="H649">
        <v>38</v>
      </c>
      <c r="I649">
        <v>0</v>
      </c>
      <c r="J649">
        <v>37</v>
      </c>
      <c r="K649">
        <v>0</v>
      </c>
      <c r="L649">
        <v>0</v>
      </c>
      <c r="M649">
        <v>0</v>
      </c>
      <c r="N649">
        <v>0</v>
      </c>
      <c r="O649">
        <v>0</v>
      </c>
      <c r="P649">
        <v>0</v>
      </c>
      <c r="Q649">
        <v>0</v>
      </c>
      <c r="R649">
        <v>0</v>
      </c>
      <c r="S649">
        <v>0</v>
      </c>
      <c r="T649">
        <v>21</v>
      </c>
      <c r="U649">
        <v>0</v>
      </c>
      <c r="V649">
        <v>0</v>
      </c>
      <c r="W649" s="44">
        <f t="shared" ref="W649:W712" si="80">MAX(I649,J649)</f>
        <v>37</v>
      </c>
      <c r="X649" s="44">
        <f>IFERROR(VLOOKUP(A649,JR1GOA!A:I,9,FALSE),0)</f>
        <v>1</v>
      </c>
      <c r="Y649" s="44">
        <f>IFERROR(VLOOKUP(A649,JR1GOA!A:J,10,FALSE),0)</f>
        <v>1</v>
      </c>
      <c r="Z649" s="46">
        <f t="shared" ref="Z649:Z712" si="81">W649-MAX(X649,Y649)</f>
        <v>36</v>
      </c>
      <c r="AA649" s="49">
        <f>_xlfn.IFNA(VLOOKUP(F649,Preisliste!C$1:O$2687,13,FALSE),"fehlt in Preisliste")</f>
        <v>1678</v>
      </c>
      <c r="AB649" s="50">
        <f t="shared" ref="AB649:AB712" si="82">IFERROR(AA649/Z649,AA649)</f>
        <v>46.611111111111114</v>
      </c>
      <c r="AD649" s="51">
        <f t="shared" si="78"/>
        <v>163358</v>
      </c>
      <c r="AE649" s="51">
        <f t="shared" ref="AE649:AE712" si="83">AG$3-AD649*AD$3</f>
        <v>3731.6999999999971</v>
      </c>
      <c r="AF649" s="52">
        <f t="shared" si="79"/>
        <v>1343590.2000000002</v>
      </c>
      <c r="AG649" s="53">
        <f t="shared" ref="AG649:AG712" si="84">AE649*AD$4</f>
        <v>22390.199999999983</v>
      </c>
      <c r="AH649" s="53">
        <f t="shared" ref="AH649:AH712" si="85">AG649+AF649</f>
        <v>1365980.4000000001</v>
      </c>
    </row>
    <row r="650" spans="1:34" x14ac:dyDescent="0.25">
      <c r="A650" t="s">
        <v>2560</v>
      </c>
      <c r="B650" t="s">
        <v>6564</v>
      </c>
      <c r="C650" t="s">
        <v>6562</v>
      </c>
      <c r="D650" t="s">
        <v>6567</v>
      </c>
      <c r="E650" t="s">
        <v>8160</v>
      </c>
      <c r="F650" t="s">
        <v>2559</v>
      </c>
      <c r="G650" t="s">
        <v>8161</v>
      </c>
      <c r="H650">
        <v>25</v>
      </c>
      <c r="I650">
        <v>14</v>
      </c>
      <c r="J650">
        <v>10</v>
      </c>
      <c r="K650">
        <v>0</v>
      </c>
      <c r="L650">
        <v>48</v>
      </c>
      <c r="M650">
        <v>0</v>
      </c>
      <c r="N650">
        <v>0</v>
      </c>
      <c r="O650">
        <v>0</v>
      </c>
      <c r="P650">
        <v>2</v>
      </c>
      <c r="Q650">
        <v>0</v>
      </c>
      <c r="R650">
        <v>0</v>
      </c>
      <c r="S650">
        <v>0</v>
      </c>
      <c r="T650">
        <v>0</v>
      </c>
      <c r="U650">
        <v>0</v>
      </c>
      <c r="V650">
        <v>1</v>
      </c>
      <c r="W650" s="44">
        <f t="shared" si="80"/>
        <v>14</v>
      </c>
      <c r="X650" s="44">
        <f>IFERROR(VLOOKUP(A650,JR1GOA!A:I,9,FALSE),0)</f>
        <v>0</v>
      </c>
      <c r="Y650" s="44">
        <f>IFERROR(VLOOKUP(A650,JR1GOA!A:J,10,FALSE),0)</f>
        <v>0</v>
      </c>
      <c r="Z650" s="46">
        <f t="shared" si="81"/>
        <v>14</v>
      </c>
      <c r="AA650" s="49">
        <f>_xlfn.IFNA(VLOOKUP(F650,Preisliste!C$1:O$2687,13,FALSE),"fehlt in Preisliste")</f>
        <v>652.79999999999995</v>
      </c>
      <c r="AB650" s="50">
        <f t="shared" si="82"/>
        <v>46.628571428571426</v>
      </c>
      <c r="AD650" s="51">
        <f t="shared" ref="AD650:AD713" si="86">AD649+Z650</f>
        <v>163372</v>
      </c>
      <c r="AE650" s="51">
        <f t="shared" si="83"/>
        <v>3729.5999999999985</v>
      </c>
      <c r="AF650" s="52">
        <f t="shared" ref="AF650:AF713" si="87">AF649+AA650</f>
        <v>1344243.0000000002</v>
      </c>
      <c r="AG650" s="53">
        <f t="shared" si="84"/>
        <v>22377.599999999991</v>
      </c>
      <c r="AH650" s="53">
        <f t="shared" si="85"/>
        <v>1366620.6000000003</v>
      </c>
    </row>
    <row r="651" spans="1:34" x14ac:dyDescent="0.25">
      <c r="A651" t="s">
        <v>5359</v>
      </c>
      <c r="B651" t="s">
        <v>6564</v>
      </c>
      <c r="C651" t="s">
        <v>6562</v>
      </c>
      <c r="D651" t="s">
        <v>6567</v>
      </c>
      <c r="E651" t="s">
        <v>9007</v>
      </c>
      <c r="F651" t="s">
        <v>5358</v>
      </c>
      <c r="H651">
        <v>17</v>
      </c>
      <c r="I651">
        <v>17</v>
      </c>
      <c r="J651">
        <v>0</v>
      </c>
      <c r="K651">
        <v>0</v>
      </c>
      <c r="L651">
        <v>0</v>
      </c>
      <c r="M651">
        <v>0</v>
      </c>
      <c r="N651">
        <v>0</v>
      </c>
      <c r="O651">
        <v>0</v>
      </c>
      <c r="P651">
        <v>0</v>
      </c>
      <c r="Q651">
        <v>0</v>
      </c>
      <c r="R651">
        <v>3</v>
      </c>
      <c r="S651">
        <v>21</v>
      </c>
      <c r="T651">
        <v>0</v>
      </c>
      <c r="U651">
        <v>0</v>
      </c>
      <c r="V651">
        <v>0</v>
      </c>
      <c r="W651" s="44">
        <f t="shared" si="80"/>
        <v>17</v>
      </c>
      <c r="X651" s="44">
        <f>IFERROR(VLOOKUP(A651,JR1GOA!A:I,9,FALSE),0)</f>
        <v>0</v>
      </c>
      <c r="Y651" s="44">
        <f>IFERROR(VLOOKUP(A651,JR1GOA!A:J,10,FALSE),0)</f>
        <v>0</v>
      </c>
      <c r="Z651" s="46">
        <f t="shared" si="81"/>
        <v>17</v>
      </c>
      <c r="AA651" s="49">
        <f>_xlfn.IFNA(VLOOKUP(F651,Preisliste!C$1:O$2687,13,FALSE),"fehlt in Preisliste")</f>
        <v>794</v>
      </c>
      <c r="AB651" s="50">
        <f t="shared" si="82"/>
        <v>46.705882352941174</v>
      </c>
      <c r="AD651" s="51">
        <f t="shared" si="86"/>
        <v>163389</v>
      </c>
      <c r="AE651" s="51">
        <f t="shared" si="83"/>
        <v>3727.0499999999993</v>
      </c>
      <c r="AF651" s="52">
        <f t="shared" si="87"/>
        <v>1345037.0000000002</v>
      </c>
      <c r="AG651" s="53">
        <f t="shared" si="84"/>
        <v>22362.299999999996</v>
      </c>
      <c r="AH651" s="53">
        <f t="shared" si="85"/>
        <v>1367399.3000000003</v>
      </c>
    </row>
    <row r="652" spans="1:34" x14ac:dyDescent="0.25">
      <c r="A652" t="s">
        <v>9001</v>
      </c>
      <c r="B652" t="s">
        <v>6564</v>
      </c>
      <c r="C652" t="s">
        <v>6562</v>
      </c>
      <c r="D652" t="s">
        <v>6567</v>
      </c>
      <c r="E652" t="s">
        <v>9002</v>
      </c>
      <c r="F652" t="s">
        <v>2340</v>
      </c>
      <c r="G652" t="s">
        <v>9003</v>
      </c>
      <c r="H652">
        <v>58</v>
      </c>
      <c r="I652">
        <v>45</v>
      </c>
      <c r="J652">
        <v>13</v>
      </c>
      <c r="K652">
        <v>28</v>
      </c>
      <c r="L652">
        <v>3</v>
      </c>
      <c r="M652">
        <v>0</v>
      </c>
      <c r="N652">
        <v>7</v>
      </c>
      <c r="O652">
        <v>9</v>
      </c>
      <c r="P652">
        <v>0</v>
      </c>
      <c r="Q652">
        <v>0</v>
      </c>
      <c r="R652">
        <v>1</v>
      </c>
      <c r="S652">
        <v>1</v>
      </c>
      <c r="T652">
        <v>1</v>
      </c>
      <c r="U652">
        <v>0</v>
      </c>
      <c r="V652">
        <v>0</v>
      </c>
      <c r="W652" s="44">
        <f t="shared" si="80"/>
        <v>45</v>
      </c>
      <c r="X652" s="44">
        <f>IFERROR(VLOOKUP(A652,JR1GOA!A:I,9,FALSE),0)</f>
        <v>0</v>
      </c>
      <c r="Y652" s="44">
        <f>IFERROR(VLOOKUP(A652,JR1GOA!A:J,10,FALSE),0)</f>
        <v>0</v>
      </c>
      <c r="Z652" s="46">
        <f t="shared" si="81"/>
        <v>45</v>
      </c>
      <c r="AA652" s="49">
        <f>_xlfn.IFNA(VLOOKUP(F652,Preisliste!C$1:O$2687,13,FALSE),"fehlt in Preisliste")</f>
        <v>2107</v>
      </c>
      <c r="AB652" s="50">
        <f t="shared" si="82"/>
        <v>46.822222222222223</v>
      </c>
      <c r="AD652" s="51">
        <f t="shared" si="86"/>
        <v>163434</v>
      </c>
      <c r="AE652" s="51">
        <f t="shared" si="83"/>
        <v>3720.2999999999993</v>
      </c>
      <c r="AF652" s="52">
        <f t="shared" si="87"/>
        <v>1347144.0000000002</v>
      </c>
      <c r="AG652" s="53">
        <f t="shared" si="84"/>
        <v>22321.799999999996</v>
      </c>
      <c r="AH652" s="53">
        <f t="shared" si="85"/>
        <v>1369465.8000000003</v>
      </c>
    </row>
    <row r="653" spans="1:34" x14ac:dyDescent="0.25">
      <c r="A653" t="s">
        <v>2799</v>
      </c>
      <c r="B653" t="s">
        <v>6564</v>
      </c>
      <c r="C653" t="s">
        <v>6562</v>
      </c>
      <c r="D653" t="s">
        <v>6567</v>
      </c>
      <c r="E653" t="s">
        <v>7412</v>
      </c>
      <c r="F653" t="s">
        <v>2798</v>
      </c>
      <c r="H653">
        <v>102</v>
      </c>
      <c r="I653">
        <v>45</v>
      </c>
      <c r="J653">
        <v>56</v>
      </c>
      <c r="K653">
        <v>0</v>
      </c>
      <c r="L653">
        <v>1</v>
      </c>
      <c r="M653">
        <v>3</v>
      </c>
      <c r="N653">
        <v>6</v>
      </c>
      <c r="O653">
        <v>5</v>
      </c>
      <c r="P653">
        <v>32</v>
      </c>
      <c r="Q653">
        <v>1</v>
      </c>
      <c r="R653">
        <v>16</v>
      </c>
      <c r="S653">
        <v>6</v>
      </c>
      <c r="T653">
        <v>1</v>
      </c>
      <c r="U653">
        <v>7</v>
      </c>
      <c r="V653">
        <v>1</v>
      </c>
      <c r="W653" s="44">
        <f t="shared" si="80"/>
        <v>56</v>
      </c>
      <c r="X653" s="44">
        <f>IFERROR(VLOOKUP(A653,JR1GOA!A:I,9,FALSE),0)</f>
        <v>0</v>
      </c>
      <c r="Y653" s="44">
        <f>IFERROR(VLOOKUP(A653,JR1GOA!A:J,10,FALSE),0)</f>
        <v>0</v>
      </c>
      <c r="Z653" s="46">
        <f t="shared" si="81"/>
        <v>56</v>
      </c>
      <c r="AA653" s="49">
        <f>_xlfn.IFNA(VLOOKUP(F653,Preisliste!C$1:O$2687,13,FALSE),"fehlt in Preisliste")</f>
        <v>2632</v>
      </c>
      <c r="AB653" s="50">
        <f t="shared" si="82"/>
        <v>47</v>
      </c>
      <c r="AD653" s="51">
        <f t="shared" si="86"/>
        <v>163490</v>
      </c>
      <c r="AE653" s="51">
        <f t="shared" si="83"/>
        <v>3711.8999999999978</v>
      </c>
      <c r="AF653" s="52">
        <f t="shared" si="87"/>
        <v>1349776.0000000002</v>
      </c>
      <c r="AG653" s="53">
        <f t="shared" si="84"/>
        <v>22271.399999999987</v>
      </c>
      <c r="AH653" s="53">
        <f t="shared" si="85"/>
        <v>1372047.4000000001</v>
      </c>
    </row>
    <row r="654" spans="1:34" x14ac:dyDescent="0.25">
      <c r="A654" t="s">
        <v>1094</v>
      </c>
      <c r="B654" t="s">
        <v>6564</v>
      </c>
      <c r="C654" t="s">
        <v>6562</v>
      </c>
      <c r="D654" t="s">
        <v>6567</v>
      </c>
      <c r="E654" t="s">
        <v>7506</v>
      </c>
      <c r="F654" t="s">
        <v>1093</v>
      </c>
      <c r="G654" t="s">
        <v>7507</v>
      </c>
      <c r="H654">
        <v>48</v>
      </c>
      <c r="I654">
        <v>48</v>
      </c>
      <c r="J654">
        <v>0</v>
      </c>
      <c r="K654">
        <v>0</v>
      </c>
      <c r="L654">
        <v>0</v>
      </c>
      <c r="M654">
        <v>0</v>
      </c>
      <c r="N654">
        <v>0</v>
      </c>
      <c r="O654">
        <v>28</v>
      </c>
      <c r="P654">
        <v>0</v>
      </c>
      <c r="Q654">
        <v>0</v>
      </c>
      <c r="R654">
        <v>0</v>
      </c>
      <c r="S654">
        <v>0</v>
      </c>
      <c r="T654">
        <v>0</v>
      </c>
      <c r="U654">
        <v>0</v>
      </c>
      <c r="V654">
        <v>0</v>
      </c>
      <c r="W654" s="44">
        <f t="shared" si="80"/>
        <v>48</v>
      </c>
      <c r="X654" s="44">
        <f>IFERROR(VLOOKUP(A654,JR1GOA!A:I,9,FALSE),0)</f>
        <v>3</v>
      </c>
      <c r="Y654" s="44">
        <f>IFERROR(VLOOKUP(A654,JR1GOA!A:J,10,FALSE),0)</f>
        <v>3</v>
      </c>
      <c r="Z654" s="46">
        <f t="shared" si="81"/>
        <v>45</v>
      </c>
      <c r="AA654" s="49">
        <f>_xlfn.IFNA(VLOOKUP(F654,Preisliste!C$1:O$2687,13,FALSE),"fehlt in Preisliste")</f>
        <v>2124</v>
      </c>
      <c r="AB654" s="50">
        <f t="shared" si="82"/>
        <v>47.2</v>
      </c>
      <c r="AD654" s="51">
        <f t="shared" si="86"/>
        <v>163535</v>
      </c>
      <c r="AE654" s="51">
        <f t="shared" si="83"/>
        <v>3705.1499999999978</v>
      </c>
      <c r="AF654" s="52">
        <f t="shared" si="87"/>
        <v>1351900.0000000002</v>
      </c>
      <c r="AG654" s="53">
        <f t="shared" si="84"/>
        <v>22230.899999999987</v>
      </c>
      <c r="AH654" s="53">
        <f t="shared" si="85"/>
        <v>1374130.9000000001</v>
      </c>
    </row>
    <row r="655" spans="1:34" x14ac:dyDescent="0.25">
      <c r="A655" t="s">
        <v>7761</v>
      </c>
      <c r="B655" t="s">
        <v>6564</v>
      </c>
      <c r="C655" t="s">
        <v>6562</v>
      </c>
      <c r="D655" t="s">
        <v>6567</v>
      </c>
      <c r="E655" t="s">
        <v>7762</v>
      </c>
      <c r="F655" t="s">
        <v>437</v>
      </c>
      <c r="G655" t="s">
        <v>7763</v>
      </c>
      <c r="H655">
        <v>43</v>
      </c>
      <c r="I655">
        <v>28</v>
      </c>
      <c r="J655">
        <v>15</v>
      </c>
      <c r="K655">
        <v>6</v>
      </c>
      <c r="L655">
        <v>2</v>
      </c>
      <c r="M655">
        <v>3</v>
      </c>
      <c r="N655">
        <v>1</v>
      </c>
      <c r="O655">
        <v>4</v>
      </c>
      <c r="P655">
        <v>9</v>
      </c>
      <c r="Q655">
        <v>0</v>
      </c>
      <c r="R655">
        <v>0</v>
      </c>
      <c r="S655">
        <v>0</v>
      </c>
      <c r="T655">
        <v>8</v>
      </c>
      <c r="U655">
        <v>0</v>
      </c>
      <c r="V655">
        <v>0</v>
      </c>
      <c r="W655" s="44">
        <f t="shared" si="80"/>
        <v>28</v>
      </c>
      <c r="X655" s="44">
        <f>IFERROR(VLOOKUP(A655,JR1GOA!A:I,9,FALSE),0)</f>
        <v>0</v>
      </c>
      <c r="Y655" s="44">
        <f>IFERROR(VLOOKUP(A655,JR1GOA!A:J,10,FALSE),0)</f>
        <v>0</v>
      </c>
      <c r="Z655" s="46">
        <f t="shared" si="81"/>
        <v>28</v>
      </c>
      <c r="AA655" s="49">
        <f>_xlfn.IFNA(VLOOKUP(F655,Preisliste!C$1:O$2687,13,FALSE),"fehlt in Preisliste")</f>
        <v>1322</v>
      </c>
      <c r="AB655" s="50">
        <f t="shared" si="82"/>
        <v>47.214285714285715</v>
      </c>
      <c r="AD655" s="51">
        <f t="shared" si="86"/>
        <v>163563</v>
      </c>
      <c r="AE655" s="51">
        <f t="shared" si="83"/>
        <v>3700.9499999999971</v>
      </c>
      <c r="AF655" s="52">
        <f t="shared" si="87"/>
        <v>1353222.0000000002</v>
      </c>
      <c r="AG655" s="53">
        <f t="shared" si="84"/>
        <v>22205.699999999983</v>
      </c>
      <c r="AH655" s="53">
        <f t="shared" si="85"/>
        <v>1375427.7000000002</v>
      </c>
    </row>
    <row r="656" spans="1:34" x14ac:dyDescent="0.25">
      <c r="A656" t="s">
        <v>1074</v>
      </c>
      <c r="B656" t="s">
        <v>6564</v>
      </c>
      <c r="C656" t="s">
        <v>6562</v>
      </c>
      <c r="D656" t="s">
        <v>6567</v>
      </c>
      <c r="E656" t="s">
        <v>9130</v>
      </c>
      <c r="F656" t="s">
        <v>1073</v>
      </c>
      <c r="G656" t="s">
        <v>9131</v>
      </c>
      <c r="H656">
        <v>13</v>
      </c>
      <c r="I656">
        <v>7</v>
      </c>
      <c r="J656">
        <v>5</v>
      </c>
      <c r="K656">
        <v>1</v>
      </c>
      <c r="L656">
        <v>0</v>
      </c>
      <c r="M656">
        <v>1</v>
      </c>
      <c r="N656">
        <v>0</v>
      </c>
      <c r="O656">
        <v>0</v>
      </c>
      <c r="P656">
        <v>0</v>
      </c>
      <c r="Q656">
        <v>0</v>
      </c>
      <c r="R656">
        <v>2</v>
      </c>
      <c r="S656">
        <v>0</v>
      </c>
      <c r="T656">
        <v>0</v>
      </c>
      <c r="U656">
        <v>1</v>
      </c>
      <c r="V656">
        <v>0</v>
      </c>
      <c r="W656" s="44">
        <f t="shared" si="80"/>
        <v>7</v>
      </c>
      <c r="X656" s="44">
        <f>IFERROR(VLOOKUP(A656,JR1GOA!A:I,9,FALSE),0)</f>
        <v>0</v>
      </c>
      <c r="Y656" s="44">
        <f>IFERROR(VLOOKUP(A656,JR1GOA!A:J,10,FALSE),0)</f>
        <v>0</v>
      </c>
      <c r="Z656" s="46">
        <f t="shared" si="81"/>
        <v>7</v>
      </c>
      <c r="AA656" s="49">
        <f>_xlfn.IFNA(VLOOKUP(F656,Preisliste!C$1:O$2687,13,FALSE),"fehlt in Preisliste")</f>
        <v>331</v>
      </c>
      <c r="AB656" s="50">
        <f t="shared" si="82"/>
        <v>47.285714285714285</v>
      </c>
      <c r="AD656" s="51">
        <f t="shared" si="86"/>
        <v>163570</v>
      </c>
      <c r="AE656" s="51">
        <f t="shared" si="83"/>
        <v>3699.8999999999978</v>
      </c>
      <c r="AF656" s="52">
        <f t="shared" si="87"/>
        <v>1353553.0000000002</v>
      </c>
      <c r="AG656" s="53">
        <f t="shared" si="84"/>
        <v>22199.399999999987</v>
      </c>
      <c r="AH656" s="53">
        <f t="shared" si="85"/>
        <v>1375752.4000000001</v>
      </c>
    </row>
    <row r="657" spans="1:34" x14ac:dyDescent="0.25">
      <c r="A657" t="s">
        <v>5672</v>
      </c>
      <c r="B657" t="s">
        <v>6564</v>
      </c>
      <c r="C657" t="s">
        <v>6562</v>
      </c>
      <c r="D657" t="s">
        <v>6567</v>
      </c>
      <c r="E657" t="s">
        <v>7532</v>
      </c>
      <c r="F657" t="s">
        <v>5671</v>
      </c>
      <c r="G657" t="s">
        <v>7533</v>
      </c>
      <c r="H657">
        <v>66</v>
      </c>
      <c r="I657">
        <v>50</v>
      </c>
      <c r="J657">
        <v>15</v>
      </c>
      <c r="K657">
        <v>22</v>
      </c>
      <c r="L657">
        <v>4</v>
      </c>
      <c r="M657">
        <v>0</v>
      </c>
      <c r="N657">
        <v>0</v>
      </c>
      <c r="O657">
        <v>4</v>
      </c>
      <c r="P657">
        <v>8</v>
      </c>
      <c r="Q657">
        <v>1</v>
      </c>
      <c r="R657">
        <v>4</v>
      </c>
      <c r="S657">
        <v>0</v>
      </c>
      <c r="T657">
        <v>4</v>
      </c>
      <c r="U657">
        <v>3</v>
      </c>
      <c r="V657">
        <v>6</v>
      </c>
      <c r="W657" s="44">
        <f t="shared" si="80"/>
        <v>50</v>
      </c>
      <c r="X657" s="44">
        <f>IFERROR(VLOOKUP(A657,JR1GOA!A:I,9,FALSE),0)</f>
        <v>3</v>
      </c>
      <c r="Y657" s="44">
        <f>IFERROR(VLOOKUP(A657,JR1GOA!A:J,10,FALSE),0)</f>
        <v>0</v>
      </c>
      <c r="Z657" s="46">
        <f t="shared" si="81"/>
        <v>47</v>
      </c>
      <c r="AA657" s="49">
        <f>_xlfn.IFNA(VLOOKUP(F657,Preisliste!C$1:O$2687,13,FALSE),"fehlt in Preisliste")</f>
        <v>2228</v>
      </c>
      <c r="AB657" s="50">
        <f t="shared" si="82"/>
        <v>47.404255319148938</v>
      </c>
      <c r="AD657" s="51">
        <f t="shared" si="86"/>
        <v>163617</v>
      </c>
      <c r="AE657" s="51">
        <f t="shared" si="83"/>
        <v>3692.8499999999985</v>
      </c>
      <c r="AF657" s="52">
        <f t="shared" si="87"/>
        <v>1355781.0000000002</v>
      </c>
      <c r="AG657" s="53">
        <f t="shared" si="84"/>
        <v>22157.099999999991</v>
      </c>
      <c r="AH657" s="53">
        <f t="shared" si="85"/>
        <v>1377938.1000000003</v>
      </c>
    </row>
    <row r="658" spans="1:34" x14ac:dyDescent="0.25">
      <c r="A658" t="s">
        <v>6234</v>
      </c>
      <c r="B658" t="s">
        <v>6564</v>
      </c>
      <c r="C658" t="s">
        <v>6562</v>
      </c>
      <c r="D658" t="s">
        <v>6567</v>
      </c>
      <c r="E658" t="s">
        <v>6850</v>
      </c>
      <c r="F658" t="s">
        <v>6233</v>
      </c>
      <c r="H658">
        <v>592</v>
      </c>
      <c r="I658">
        <v>366</v>
      </c>
      <c r="J658">
        <v>225</v>
      </c>
      <c r="K658">
        <v>35</v>
      </c>
      <c r="L658">
        <v>41</v>
      </c>
      <c r="M658">
        <v>250</v>
      </c>
      <c r="N658">
        <v>56</v>
      </c>
      <c r="O658">
        <v>36</v>
      </c>
      <c r="P658">
        <v>123</v>
      </c>
      <c r="Q658">
        <v>35</v>
      </c>
      <c r="R658">
        <v>79</v>
      </c>
      <c r="S658">
        <v>6</v>
      </c>
      <c r="T658">
        <v>7</v>
      </c>
      <c r="U658">
        <v>51</v>
      </c>
      <c r="V658">
        <v>7</v>
      </c>
      <c r="W658" s="44">
        <f t="shared" si="80"/>
        <v>366</v>
      </c>
      <c r="X658" s="44">
        <f>IFERROR(VLOOKUP(A658,JR1GOA!A:I,9,FALSE),0)</f>
        <v>33</v>
      </c>
      <c r="Y658" s="44">
        <f>IFERROR(VLOOKUP(A658,JR1GOA!A:J,10,FALSE),0)</f>
        <v>16</v>
      </c>
      <c r="Z658" s="46">
        <f t="shared" si="81"/>
        <v>333</v>
      </c>
      <c r="AA658" s="49">
        <f>_xlfn.IFNA(VLOOKUP(F658,Preisliste!C$1:O$2687,13,FALSE),"fehlt in Preisliste")</f>
        <v>15832</v>
      </c>
      <c r="AB658" s="50">
        <f t="shared" si="82"/>
        <v>47.543543543543542</v>
      </c>
      <c r="AD658" s="51">
        <f t="shared" si="86"/>
        <v>163950</v>
      </c>
      <c r="AE658" s="51">
        <f t="shared" si="83"/>
        <v>3642.8999999999978</v>
      </c>
      <c r="AF658" s="52">
        <f t="shared" si="87"/>
        <v>1371613.0000000002</v>
      </c>
      <c r="AG658" s="53">
        <f t="shared" si="84"/>
        <v>21857.399999999987</v>
      </c>
      <c r="AH658" s="53">
        <f t="shared" si="85"/>
        <v>1393470.4000000001</v>
      </c>
    </row>
    <row r="659" spans="1:34" x14ac:dyDescent="0.25">
      <c r="A659" t="s">
        <v>2353</v>
      </c>
      <c r="B659" t="s">
        <v>6564</v>
      </c>
      <c r="C659" t="s">
        <v>6562</v>
      </c>
      <c r="D659" t="s">
        <v>6567</v>
      </c>
      <c r="E659" t="s">
        <v>7698</v>
      </c>
      <c r="F659" t="s">
        <v>2352</v>
      </c>
      <c r="H659">
        <v>48</v>
      </c>
      <c r="I659">
        <v>27</v>
      </c>
      <c r="J659">
        <v>20</v>
      </c>
      <c r="K659">
        <v>19</v>
      </c>
      <c r="L659">
        <v>9</v>
      </c>
      <c r="M659">
        <v>0</v>
      </c>
      <c r="N659">
        <v>2</v>
      </c>
      <c r="O659">
        <v>4</v>
      </c>
      <c r="P659">
        <v>0</v>
      </c>
      <c r="Q659">
        <v>1</v>
      </c>
      <c r="R659">
        <v>1</v>
      </c>
      <c r="S659">
        <v>0</v>
      </c>
      <c r="T659">
        <v>0</v>
      </c>
      <c r="U659">
        <v>1</v>
      </c>
      <c r="V659">
        <v>0</v>
      </c>
      <c r="W659" s="44">
        <f t="shared" si="80"/>
        <v>27</v>
      </c>
      <c r="X659" s="44">
        <f>IFERROR(VLOOKUP(A659,JR1GOA!A:I,9,FALSE),0)</f>
        <v>0</v>
      </c>
      <c r="Y659" s="44">
        <f>IFERROR(VLOOKUP(A659,JR1GOA!A:J,10,FALSE),0)</f>
        <v>0</v>
      </c>
      <c r="Z659" s="46">
        <f t="shared" si="81"/>
        <v>27</v>
      </c>
      <c r="AA659" s="49">
        <f>_xlfn.IFNA(VLOOKUP(F659,Preisliste!C$1:O$2687,13,FALSE),"fehlt in Preisliste")</f>
        <v>1288</v>
      </c>
      <c r="AB659" s="50">
        <f t="shared" si="82"/>
        <v>47.703703703703702</v>
      </c>
      <c r="AD659" s="51">
        <f t="shared" si="86"/>
        <v>163977</v>
      </c>
      <c r="AE659" s="51">
        <f t="shared" si="83"/>
        <v>3638.8499999999985</v>
      </c>
      <c r="AF659" s="52">
        <f t="shared" si="87"/>
        <v>1372901.0000000002</v>
      </c>
      <c r="AG659" s="53">
        <f t="shared" si="84"/>
        <v>21833.099999999991</v>
      </c>
      <c r="AH659" s="53">
        <f t="shared" si="85"/>
        <v>1394734.1000000003</v>
      </c>
    </row>
    <row r="660" spans="1:34" x14ac:dyDescent="0.25">
      <c r="A660" t="s">
        <v>4401</v>
      </c>
      <c r="B660" t="s">
        <v>6564</v>
      </c>
      <c r="C660" t="s">
        <v>6562</v>
      </c>
      <c r="D660" t="s">
        <v>6567</v>
      </c>
      <c r="E660" t="s">
        <v>7349</v>
      </c>
      <c r="F660" t="s">
        <v>4400</v>
      </c>
      <c r="H660">
        <v>104</v>
      </c>
      <c r="I660">
        <v>72</v>
      </c>
      <c r="J660">
        <v>32</v>
      </c>
      <c r="K660">
        <v>12</v>
      </c>
      <c r="L660">
        <v>5</v>
      </c>
      <c r="M660">
        <v>37</v>
      </c>
      <c r="N660">
        <v>25</v>
      </c>
      <c r="O660">
        <v>13</v>
      </c>
      <c r="P660">
        <v>5</v>
      </c>
      <c r="Q660">
        <v>2</v>
      </c>
      <c r="R660">
        <v>15</v>
      </c>
      <c r="S660">
        <v>3</v>
      </c>
      <c r="T660">
        <v>1</v>
      </c>
      <c r="U660">
        <v>1</v>
      </c>
      <c r="V660">
        <v>0</v>
      </c>
      <c r="W660" s="44">
        <f t="shared" si="80"/>
        <v>72</v>
      </c>
      <c r="X660" s="44">
        <f>IFERROR(VLOOKUP(A660,JR1GOA!A:I,9,FALSE),0)</f>
        <v>3</v>
      </c>
      <c r="Y660" s="44">
        <f>IFERROR(VLOOKUP(A660,JR1GOA!A:J,10,FALSE),0)</f>
        <v>0</v>
      </c>
      <c r="Z660" s="46">
        <f t="shared" si="81"/>
        <v>69</v>
      </c>
      <c r="AA660" s="49">
        <f>_xlfn.IFNA(VLOOKUP(F660,Preisliste!C$1:O$2687,13,FALSE),"fehlt in Preisliste")</f>
        <v>3317</v>
      </c>
      <c r="AB660" s="50">
        <f t="shared" si="82"/>
        <v>48.072463768115945</v>
      </c>
      <c r="AD660" s="51">
        <f t="shared" si="86"/>
        <v>164046</v>
      </c>
      <c r="AE660" s="51">
        <f t="shared" si="83"/>
        <v>3628.5</v>
      </c>
      <c r="AF660" s="52">
        <f t="shared" si="87"/>
        <v>1376218.0000000002</v>
      </c>
      <c r="AG660" s="53">
        <f t="shared" si="84"/>
        <v>21771</v>
      </c>
      <c r="AH660" s="53">
        <f t="shared" si="85"/>
        <v>1397989.0000000002</v>
      </c>
    </row>
    <row r="661" spans="1:34" x14ac:dyDescent="0.25">
      <c r="A661" t="s">
        <v>3712</v>
      </c>
      <c r="B661" t="s">
        <v>6564</v>
      </c>
      <c r="C661" t="s">
        <v>6562</v>
      </c>
      <c r="D661" t="s">
        <v>6567</v>
      </c>
      <c r="E661" t="s">
        <v>7076</v>
      </c>
      <c r="F661" t="s">
        <v>3711</v>
      </c>
      <c r="H661">
        <v>254</v>
      </c>
      <c r="I661">
        <v>128</v>
      </c>
      <c r="J661">
        <v>124</v>
      </c>
      <c r="K661">
        <v>8</v>
      </c>
      <c r="L661">
        <v>8</v>
      </c>
      <c r="M661">
        <v>46</v>
      </c>
      <c r="N661">
        <v>55</v>
      </c>
      <c r="O661">
        <v>22</v>
      </c>
      <c r="P661">
        <v>16</v>
      </c>
      <c r="Q661">
        <v>12</v>
      </c>
      <c r="R661">
        <v>8</v>
      </c>
      <c r="S661">
        <v>13</v>
      </c>
      <c r="T661">
        <v>27</v>
      </c>
      <c r="U661">
        <v>3</v>
      </c>
      <c r="V661">
        <v>19</v>
      </c>
      <c r="W661" s="44">
        <f t="shared" si="80"/>
        <v>128</v>
      </c>
      <c r="X661" s="44">
        <f>IFERROR(VLOOKUP(A661,JR1GOA!A:I,9,FALSE),0)</f>
        <v>8</v>
      </c>
      <c r="Y661" s="44">
        <f>IFERROR(VLOOKUP(A661,JR1GOA!A:J,10,FALSE),0)</f>
        <v>4</v>
      </c>
      <c r="Z661" s="46">
        <f t="shared" si="81"/>
        <v>120</v>
      </c>
      <c r="AA661" s="49">
        <f>_xlfn.IFNA(VLOOKUP(F661,Preisliste!C$1:O$2687,13,FALSE),"fehlt in Preisliste")</f>
        <v>5776</v>
      </c>
      <c r="AB661" s="50">
        <f t="shared" si="82"/>
        <v>48.133333333333333</v>
      </c>
      <c r="AD661" s="51">
        <f t="shared" si="86"/>
        <v>164166</v>
      </c>
      <c r="AE661" s="51">
        <f t="shared" si="83"/>
        <v>3610.5</v>
      </c>
      <c r="AF661" s="52">
        <f t="shared" si="87"/>
        <v>1381994.0000000002</v>
      </c>
      <c r="AG661" s="53">
        <f t="shared" si="84"/>
        <v>21663</v>
      </c>
      <c r="AH661" s="53">
        <f t="shared" si="85"/>
        <v>1403657.0000000002</v>
      </c>
    </row>
    <row r="662" spans="1:34" x14ac:dyDescent="0.25">
      <c r="A662" t="s">
        <v>833</v>
      </c>
      <c r="B662" t="s">
        <v>6564</v>
      </c>
      <c r="C662" t="s">
        <v>6562</v>
      </c>
      <c r="D662" t="s">
        <v>6567</v>
      </c>
      <c r="E662" t="s">
        <v>7352</v>
      </c>
      <c r="F662" t="s">
        <v>832</v>
      </c>
      <c r="G662" t="s">
        <v>7353</v>
      </c>
      <c r="H662">
        <v>108</v>
      </c>
      <c r="I662">
        <v>73</v>
      </c>
      <c r="J662">
        <v>34</v>
      </c>
      <c r="K662">
        <v>19</v>
      </c>
      <c r="L662">
        <v>22</v>
      </c>
      <c r="M662">
        <v>8</v>
      </c>
      <c r="N662">
        <v>11</v>
      </c>
      <c r="O662">
        <v>2</v>
      </c>
      <c r="P662">
        <v>3</v>
      </c>
      <c r="Q662">
        <v>3</v>
      </c>
      <c r="R662">
        <v>14</v>
      </c>
      <c r="S662">
        <v>4</v>
      </c>
      <c r="T662">
        <v>0</v>
      </c>
      <c r="U662">
        <v>2</v>
      </c>
      <c r="V662">
        <v>7</v>
      </c>
      <c r="W662" s="44">
        <f t="shared" si="80"/>
        <v>73</v>
      </c>
      <c r="X662" s="44">
        <f>IFERROR(VLOOKUP(A662,JR1GOA!A:I,9,FALSE),0)</f>
        <v>3</v>
      </c>
      <c r="Y662" s="44">
        <f>IFERROR(VLOOKUP(A662,JR1GOA!A:J,10,FALSE),0)</f>
        <v>2</v>
      </c>
      <c r="Z662" s="46">
        <f t="shared" si="81"/>
        <v>70</v>
      </c>
      <c r="AA662" s="49">
        <f>_xlfn.IFNA(VLOOKUP(F662,Preisliste!C$1:O$2687,13,FALSE),"fehlt in Preisliste")</f>
        <v>3373</v>
      </c>
      <c r="AB662" s="50">
        <f t="shared" si="82"/>
        <v>48.185714285714283</v>
      </c>
      <c r="AD662" s="51">
        <f t="shared" si="86"/>
        <v>164236</v>
      </c>
      <c r="AE662" s="51">
        <f t="shared" si="83"/>
        <v>3600</v>
      </c>
      <c r="AF662" s="52">
        <f t="shared" si="87"/>
        <v>1385367.0000000002</v>
      </c>
      <c r="AG662" s="53">
        <f t="shared" si="84"/>
        <v>21600</v>
      </c>
      <c r="AH662" s="53">
        <f t="shared" si="85"/>
        <v>1406967.0000000002</v>
      </c>
    </row>
    <row r="663" spans="1:34" x14ac:dyDescent="0.25">
      <c r="A663" t="s">
        <v>8162</v>
      </c>
      <c r="B663" t="s">
        <v>6564</v>
      </c>
      <c r="C663" t="s">
        <v>6562</v>
      </c>
      <c r="D663" t="s">
        <v>6567</v>
      </c>
      <c r="E663" t="s">
        <v>8163</v>
      </c>
      <c r="F663" t="s">
        <v>2761</v>
      </c>
      <c r="G663" t="s">
        <v>8164</v>
      </c>
      <c r="H663">
        <v>19</v>
      </c>
      <c r="I663">
        <v>1</v>
      </c>
      <c r="J663">
        <v>18</v>
      </c>
      <c r="K663">
        <v>0</v>
      </c>
      <c r="L663">
        <v>0</v>
      </c>
      <c r="M663">
        <v>12</v>
      </c>
      <c r="N663">
        <v>0</v>
      </c>
      <c r="O663">
        <v>3</v>
      </c>
      <c r="P663">
        <v>0</v>
      </c>
      <c r="Q663">
        <v>0</v>
      </c>
      <c r="R663">
        <v>0</v>
      </c>
      <c r="S663">
        <v>1</v>
      </c>
      <c r="T663">
        <v>0</v>
      </c>
      <c r="U663">
        <v>0</v>
      </c>
      <c r="V663">
        <v>0</v>
      </c>
      <c r="W663" s="44">
        <f t="shared" si="80"/>
        <v>18</v>
      </c>
      <c r="X663" s="44">
        <f>IFERROR(VLOOKUP(A663,JR1GOA!A:I,9,FALSE),0)</f>
        <v>0</v>
      </c>
      <c r="Y663" s="44">
        <f>IFERROR(VLOOKUP(A663,JR1GOA!A:J,10,FALSE),0)</f>
        <v>0</v>
      </c>
      <c r="Z663" s="46">
        <f t="shared" si="81"/>
        <v>18</v>
      </c>
      <c r="AA663" s="49">
        <f>_xlfn.IFNA(VLOOKUP(F663,Preisliste!C$1:O$2687,13,FALSE),"fehlt in Preisliste")</f>
        <v>872</v>
      </c>
      <c r="AB663" s="50">
        <f t="shared" si="82"/>
        <v>48.444444444444443</v>
      </c>
      <c r="AD663" s="51">
        <f t="shared" si="86"/>
        <v>164254</v>
      </c>
      <c r="AE663" s="51">
        <f t="shared" si="83"/>
        <v>3597.2999999999993</v>
      </c>
      <c r="AF663" s="52">
        <f t="shared" si="87"/>
        <v>1386239.0000000002</v>
      </c>
      <c r="AG663" s="53">
        <f t="shared" si="84"/>
        <v>21583.799999999996</v>
      </c>
      <c r="AH663" s="53">
        <f t="shared" si="85"/>
        <v>1407822.8000000003</v>
      </c>
    </row>
    <row r="664" spans="1:34" x14ac:dyDescent="0.25">
      <c r="A664" t="s">
        <v>6145</v>
      </c>
      <c r="B664" t="s">
        <v>6564</v>
      </c>
      <c r="C664" t="s">
        <v>6562</v>
      </c>
      <c r="D664" t="s">
        <v>6567</v>
      </c>
      <c r="E664" t="s">
        <v>7427</v>
      </c>
      <c r="F664" t="s">
        <v>6144</v>
      </c>
      <c r="H664">
        <v>102</v>
      </c>
      <c r="I664">
        <v>52</v>
      </c>
      <c r="J664">
        <v>49</v>
      </c>
      <c r="K664">
        <v>1</v>
      </c>
      <c r="L664">
        <v>1</v>
      </c>
      <c r="M664">
        <v>1</v>
      </c>
      <c r="N664">
        <v>4</v>
      </c>
      <c r="O664">
        <v>2</v>
      </c>
      <c r="P664">
        <v>4</v>
      </c>
      <c r="Q664">
        <v>4</v>
      </c>
      <c r="R664">
        <v>0</v>
      </c>
      <c r="S664">
        <v>35</v>
      </c>
      <c r="T664">
        <v>16</v>
      </c>
      <c r="U664">
        <v>7</v>
      </c>
      <c r="V664">
        <v>6</v>
      </c>
      <c r="W664" s="44">
        <f t="shared" si="80"/>
        <v>52</v>
      </c>
      <c r="X664" s="44">
        <f>IFERROR(VLOOKUP(A664,JR1GOA!A:I,9,FALSE),0)</f>
        <v>0</v>
      </c>
      <c r="Y664" s="44">
        <f>IFERROR(VLOOKUP(A664,JR1GOA!A:J,10,FALSE),0)</f>
        <v>0</v>
      </c>
      <c r="Z664" s="46">
        <f t="shared" si="81"/>
        <v>52</v>
      </c>
      <c r="AA664" s="49">
        <f>_xlfn.IFNA(VLOOKUP(F664,Preisliste!C$1:O$2687,13,FALSE),"fehlt in Preisliste")</f>
        <v>2520</v>
      </c>
      <c r="AB664" s="50">
        <f t="shared" si="82"/>
        <v>48.46153846153846</v>
      </c>
      <c r="AD664" s="51">
        <f t="shared" si="86"/>
        <v>164306</v>
      </c>
      <c r="AE664" s="51">
        <f t="shared" si="83"/>
        <v>3589.5</v>
      </c>
      <c r="AF664" s="52">
        <f t="shared" si="87"/>
        <v>1388759.0000000002</v>
      </c>
      <c r="AG664" s="53">
        <f t="shared" si="84"/>
        <v>21537</v>
      </c>
      <c r="AH664" s="53">
        <f t="shared" si="85"/>
        <v>1410296.0000000002</v>
      </c>
    </row>
    <row r="665" spans="1:34" x14ac:dyDescent="0.25">
      <c r="A665" t="s">
        <v>2995</v>
      </c>
      <c r="B665" t="s">
        <v>6564</v>
      </c>
      <c r="C665" t="s">
        <v>6562</v>
      </c>
      <c r="D665" t="s">
        <v>6567</v>
      </c>
      <c r="E665" t="s">
        <v>9303</v>
      </c>
      <c r="F665" t="s">
        <v>2994</v>
      </c>
      <c r="G665" t="s">
        <v>9304</v>
      </c>
      <c r="H665">
        <v>16</v>
      </c>
      <c r="I665">
        <v>7</v>
      </c>
      <c r="J665">
        <v>9</v>
      </c>
      <c r="K665">
        <v>0</v>
      </c>
      <c r="L665">
        <v>0</v>
      </c>
      <c r="M665">
        <v>2</v>
      </c>
      <c r="N665">
        <v>1</v>
      </c>
      <c r="O665">
        <v>0</v>
      </c>
      <c r="P665">
        <v>0</v>
      </c>
      <c r="Q665">
        <v>3</v>
      </c>
      <c r="R665">
        <v>0</v>
      </c>
      <c r="S665">
        <v>0</v>
      </c>
      <c r="T665">
        <v>0</v>
      </c>
      <c r="U665">
        <v>0</v>
      </c>
      <c r="V665">
        <v>0</v>
      </c>
      <c r="W665" s="44">
        <f t="shared" si="80"/>
        <v>9</v>
      </c>
      <c r="X665" s="44">
        <f>IFERROR(VLOOKUP(A665,JR1GOA!A:I,9,FALSE),0)</f>
        <v>0</v>
      </c>
      <c r="Y665" s="44">
        <f>IFERROR(VLOOKUP(A665,JR1GOA!A:J,10,FALSE),0)</f>
        <v>0</v>
      </c>
      <c r="Z665" s="46">
        <f t="shared" si="81"/>
        <v>9</v>
      </c>
      <c r="AA665" s="49">
        <f>_xlfn.IFNA(VLOOKUP(F665,Preisliste!C$1:O$2687,13,FALSE),"fehlt in Preisliste")</f>
        <v>439</v>
      </c>
      <c r="AB665" s="50">
        <f t="shared" si="82"/>
        <v>48.777777777777779</v>
      </c>
      <c r="AD665" s="51">
        <f t="shared" si="86"/>
        <v>164315</v>
      </c>
      <c r="AE665" s="51">
        <f t="shared" si="83"/>
        <v>3588.1499999999978</v>
      </c>
      <c r="AF665" s="52">
        <f t="shared" si="87"/>
        <v>1389198.0000000002</v>
      </c>
      <c r="AG665" s="53">
        <f t="shared" si="84"/>
        <v>21528.899999999987</v>
      </c>
      <c r="AH665" s="53">
        <f t="shared" si="85"/>
        <v>1410726.9000000001</v>
      </c>
    </row>
    <row r="666" spans="1:34" x14ac:dyDescent="0.25">
      <c r="A666" t="s">
        <v>4534</v>
      </c>
      <c r="B666" t="s">
        <v>6564</v>
      </c>
      <c r="C666" t="s">
        <v>6562</v>
      </c>
      <c r="D666" t="s">
        <v>6567</v>
      </c>
      <c r="E666" t="s">
        <v>7628</v>
      </c>
      <c r="F666" t="s">
        <v>4533</v>
      </c>
      <c r="G666" t="s">
        <v>7629</v>
      </c>
      <c r="H666">
        <v>89</v>
      </c>
      <c r="I666">
        <v>56</v>
      </c>
      <c r="J666">
        <v>32</v>
      </c>
      <c r="K666">
        <v>1</v>
      </c>
      <c r="L666">
        <v>7</v>
      </c>
      <c r="M666">
        <v>19</v>
      </c>
      <c r="N666">
        <v>4</v>
      </c>
      <c r="O666">
        <v>4</v>
      </c>
      <c r="P666">
        <v>8</v>
      </c>
      <c r="Q666">
        <v>0</v>
      </c>
      <c r="R666">
        <v>5</v>
      </c>
      <c r="S666">
        <v>3</v>
      </c>
      <c r="T666">
        <v>8</v>
      </c>
      <c r="U666">
        <v>9</v>
      </c>
      <c r="V666">
        <v>6</v>
      </c>
      <c r="W666" s="44">
        <f t="shared" si="80"/>
        <v>56</v>
      </c>
      <c r="X666" s="44">
        <f>IFERROR(VLOOKUP(A666,JR1GOA!A:I,9,FALSE),0)</f>
        <v>0</v>
      </c>
      <c r="Y666" s="44">
        <f>IFERROR(VLOOKUP(A666,JR1GOA!A:J,10,FALSE),0)</f>
        <v>0</v>
      </c>
      <c r="Z666" s="46">
        <f t="shared" si="81"/>
        <v>56</v>
      </c>
      <c r="AA666" s="49">
        <f>_xlfn.IFNA(VLOOKUP(F666,Preisliste!C$1:O$2687,13,FALSE),"fehlt in Preisliste")</f>
        <v>2732</v>
      </c>
      <c r="AB666" s="50">
        <f t="shared" si="82"/>
        <v>48.785714285714285</v>
      </c>
      <c r="AD666" s="51">
        <f t="shared" si="86"/>
        <v>164371</v>
      </c>
      <c r="AE666" s="51">
        <f t="shared" si="83"/>
        <v>3579.75</v>
      </c>
      <c r="AF666" s="52">
        <f t="shared" si="87"/>
        <v>1391930.0000000002</v>
      </c>
      <c r="AG666" s="53">
        <f t="shared" si="84"/>
        <v>21478.5</v>
      </c>
      <c r="AH666" s="53">
        <f t="shared" si="85"/>
        <v>1413408.5000000002</v>
      </c>
    </row>
    <row r="667" spans="1:34" x14ac:dyDescent="0.25">
      <c r="A667" t="s">
        <v>6981</v>
      </c>
      <c r="B667" t="s">
        <v>6564</v>
      </c>
      <c r="C667" t="s">
        <v>6562</v>
      </c>
      <c r="D667" t="s">
        <v>6567</v>
      </c>
      <c r="E667" t="s">
        <v>6982</v>
      </c>
      <c r="F667" t="s">
        <v>6485</v>
      </c>
      <c r="G667" t="s">
        <v>6983</v>
      </c>
      <c r="H667">
        <v>349</v>
      </c>
      <c r="I667">
        <v>190</v>
      </c>
      <c r="J667">
        <v>158</v>
      </c>
      <c r="K667">
        <v>105</v>
      </c>
      <c r="L667">
        <v>61</v>
      </c>
      <c r="M667">
        <v>115</v>
      </c>
      <c r="N667">
        <v>14</v>
      </c>
      <c r="O667">
        <v>24</v>
      </c>
      <c r="P667">
        <v>15</v>
      </c>
      <c r="Q667">
        <v>2</v>
      </c>
      <c r="R667">
        <v>11</v>
      </c>
      <c r="S667">
        <v>12</v>
      </c>
      <c r="T667">
        <v>3</v>
      </c>
      <c r="U667">
        <v>53</v>
      </c>
      <c r="V667">
        <v>16</v>
      </c>
      <c r="W667" s="44">
        <f t="shared" si="80"/>
        <v>190</v>
      </c>
      <c r="X667" s="44">
        <f>IFERROR(VLOOKUP(A667,JR1GOA!A:I,9,FALSE),0)</f>
        <v>12</v>
      </c>
      <c r="Y667" s="44">
        <f>IFERROR(VLOOKUP(A667,JR1GOA!A:J,10,FALSE),0)</f>
        <v>2</v>
      </c>
      <c r="Z667" s="46">
        <f t="shared" si="81"/>
        <v>178</v>
      </c>
      <c r="AA667" s="49">
        <f>_xlfn.IFNA(VLOOKUP(F667,Preisliste!C$1:O$2687,13,FALSE),"fehlt in Preisliste")</f>
        <v>8701</v>
      </c>
      <c r="AB667" s="50">
        <f t="shared" si="82"/>
        <v>48.882022471910112</v>
      </c>
      <c r="AD667" s="51">
        <f t="shared" si="86"/>
        <v>164549</v>
      </c>
      <c r="AE667" s="51">
        <f t="shared" si="83"/>
        <v>3553.0499999999993</v>
      </c>
      <c r="AF667" s="52">
        <f t="shared" si="87"/>
        <v>1400631.0000000002</v>
      </c>
      <c r="AG667" s="53">
        <f t="shared" si="84"/>
        <v>21318.299999999996</v>
      </c>
      <c r="AH667" s="53">
        <f t="shared" si="85"/>
        <v>1421949.3000000003</v>
      </c>
    </row>
    <row r="668" spans="1:34" x14ac:dyDescent="0.25">
      <c r="A668" t="s">
        <v>2123</v>
      </c>
      <c r="B668" t="s">
        <v>6564</v>
      </c>
      <c r="C668" t="s">
        <v>6562</v>
      </c>
      <c r="D668" t="s">
        <v>6567</v>
      </c>
      <c r="E668" t="s">
        <v>7411</v>
      </c>
      <c r="F668" t="s">
        <v>2122</v>
      </c>
      <c r="H668">
        <v>39</v>
      </c>
      <c r="I668">
        <v>22</v>
      </c>
      <c r="J668">
        <v>17</v>
      </c>
      <c r="K668">
        <v>3</v>
      </c>
      <c r="L668">
        <v>4</v>
      </c>
      <c r="M668">
        <v>0</v>
      </c>
      <c r="N668">
        <v>2</v>
      </c>
      <c r="O668">
        <v>3</v>
      </c>
      <c r="P668">
        <v>2</v>
      </c>
      <c r="Q668">
        <v>3</v>
      </c>
      <c r="R668">
        <v>0</v>
      </c>
      <c r="S668">
        <v>0</v>
      </c>
      <c r="T668">
        <v>2</v>
      </c>
      <c r="U668">
        <v>4</v>
      </c>
      <c r="V668">
        <v>0</v>
      </c>
      <c r="W668" s="44">
        <f t="shared" si="80"/>
        <v>22</v>
      </c>
      <c r="X668" s="44">
        <f>IFERROR(VLOOKUP(A668,JR1GOA!A:I,9,FALSE),0)</f>
        <v>8</v>
      </c>
      <c r="Y668" s="44">
        <f>IFERROR(VLOOKUP(A668,JR1GOA!A:J,10,FALSE),0)</f>
        <v>3</v>
      </c>
      <c r="Z668" s="46">
        <f t="shared" si="81"/>
        <v>14</v>
      </c>
      <c r="AA668" s="49">
        <f>_xlfn.IFNA(VLOOKUP(F668,Preisliste!C$1:O$2687,13,FALSE),"fehlt in Preisliste")</f>
        <v>685</v>
      </c>
      <c r="AB668" s="50">
        <f t="shared" si="82"/>
        <v>48.928571428571431</v>
      </c>
      <c r="AD668" s="51">
        <f t="shared" si="86"/>
        <v>164563</v>
      </c>
      <c r="AE668" s="51">
        <f t="shared" si="83"/>
        <v>3550.9499999999971</v>
      </c>
      <c r="AF668" s="52">
        <f t="shared" si="87"/>
        <v>1401316.0000000002</v>
      </c>
      <c r="AG668" s="53">
        <f t="shared" si="84"/>
        <v>21305.699999999983</v>
      </c>
      <c r="AH668" s="53">
        <f t="shared" si="85"/>
        <v>1422621.7000000002</v>
      </c>
    </row>
    <row r="669" spans="1:34" x14ac:dyDescent="0.25">
      <c r="A669" t="s">
        <v>7683</v>
      </c>
      <c r="B669" t="s">
        <v>6564</v>
      </c>
      <c r="C669" t="s">
        <v>6562</v>
      </c>
      <c r="D669" t="s">
        <v>6567</v>
      </c>
      <c r="E669" t="s">
        <v>7684</v>
      </c>
      <c r="F669" t="s">
        <v>2694</v>
      </c>
      <c r="G669" t="s">
        <v>7685</v>
      </c>
      <c r="H669">
        <v>57</v>
      </c>
      <c r="I669">
        <v>30</v>
      </c>
      <c r="J669">
        <v>27</v>
      </c>
      <c r="K669">
        <v>19</v>
      </c>
      <c r="L669">
        <v>1</v>
      </c>
      <c r="M669">
        <v>16</v>
      </c>
      <c r="N669">
        <v>19</v>
      </c>
      <c r="O669">
        <v>0</v>
      </c>
      <c r="P669">
        <v>8</v>
      </c>
      <c r="Q669">
        <v>0</v>
      </c>
      <c r="R669">
        <v>1</v>
      </c>
      <c r="S669">
        <v>0</v>
      </c>
      <c r="T669">
        <v>1</v>
      </c>
      <c r="U669">
        <v>0</v>
      </c>
      <c r="V669">
        <v>1</v>
      </c>
      <c r="W669" s="44">
        <f t="shared" si="80"/>
        <v>30</v>
      </c>
      <c r="X669" s="44">
        <f>IFERROR(VLOOKUP(A669,JR1GOA!A:I,9,FALSE),0)</f>
        <v>0</v>
      </c>
      <c r="Y669" s="44">
        <f>IFERROR(VLOOKUP(A669,JR1GOA!A:J,10,FALSE),0)</f>
        <v>0</v>
      </c>
      <c r="Z669" s="46">
        <f t="shared" si="81"/>
        <v>30</v>
      </c>
      <c r="AA669" s="49">
        <f>_xlfn.IFNA(VLOOKUP(F669,Preisliste!C$1:O$2687,13,FALSE),"fehlt in Preisliste")</f>
        <v>1468</v>
      </c>
      <c r="AB669" s="50">
        <f t="shared" si="82"/>
        <v>48.93333333333333</v>
      </c>
      <c r="AD669" s="51">
        <f t="shared" si="86"/>
        <v>164593</v>
      </c>
      <c r="AE669" s="51">
        <f t="shared" si="83"/>
        <v>3546.4499999999971</v>
      </c>
      <c r="AF669" s="52">
        <f t="shared" si="87"/>
        <v>1402784.0000000002</v>
      </c>
      <c r="AG669" s="53">
        <f t="shared" si="84"/>
        <v>21278.699999999983</v>
      </c>
      <c r="AH669" s="53">
        <f t="shared" si="85"/>
        <v>1424062.7000000002</v>
      </c>
    </row>
    <row r="670" spans="1:34" x14ac:dyDescent="0.25">
      <c r="A670" t="s">
        <v>5816</v>
      </c>
      <c r="B670" t="s">
        <v>6564</v>
      </c>
      <c r="C670" t="s">
        <v>6562</v>
      </c>
      <c r="D670" t="s">
        <v>6567</v>
      </c>
      <c r="E670" t="s">
        <v>8075</v>
      </c>
      <c r="F670" t="s">
        <v>5815</v>
      </c>
      <c r="H670">
        <v>31</v>
      </c>
      <c r="I670">
        <v>19</v>
      </c>
      <c r="J670">
        <v>11</v>
      </c>
      <c r="K670">
        <v>1</v>
      </c>
      <c r="L670">
        <v>0</v>
      </c>
      <c r="M670">
        <v>15</v>
      </c>
      <c r="N670">
        <v>0</v>
      </c>
      <c r="O670">
        <v>3</v>
      </c>
      <c r="P670">
        <v>1</v>
      </c>
      <c r="Q670">
        <v>0</v>
      </c>
      <c r="R670">
        <v>0</v>
      </c>
      <c r="S670">
        <v>0</v>
      </c>
      <c r="T670">
        <v>0</v>
      </c>
      <c r="U670">
        <v>7</v>
      </c>
      <c r="V670">
        <v>0</v>
      </c>
      <c r="W670" s="44">
        <f t="shared" si="80"/>
        <v>19</v>
      </c>
      <c r="X670" s="44">
        <f>IFERROR(VLOOKUP(A670,JR1GOA!A:I,9,FALSE),0)</f>
        <v>0</v>
      </c>
      <c r="Y670" s="44">
        <f>IFERROR(VLOOKUP(A670,JR1GOA!A:J,10,FALSE),0)</f>
        <v>0</v>
      </c>
      <c r="Z670" s="46">
        <f t="shared" si="81"/>
        <v>19</v>
      </c>
      <c r="AA670" s="49">
        <f>_xlfn.IFNA(VLOOKUP(F670,Preisliste!C$1:O$2687,13,FALSE),"fehlt in Preisliste")</f>
        <v>930</v>
      </c>
      <c r="AB670" s="50">
        <f t="shared" si="82"/>
        <v>48.94736842105263</v>
      </c>
      <c r="AD670" s="51">
        <f t="shared" si="86"/>
        <v>164612</v>
      </c>
      <c r="AE670" s="51">
        <f t="shared" si="83"/>
        <v>3543.5999999999985</v>
      </c>
      <c r="AF670" s="52">
        <f t="shared" si="87"/>
        <v>1403714.0000000002</v>
      </c>
      <c r="AG670" s="53">
        <f t="shared" si="84"/>
        <v>21261.599999999991</v>
      </c>
      <c r="AH670" s="53">
        <f t="shared" si="85"/>
        <v>1424975.6000000003</v>
      </c>
    </row>
    <row r="671" spans="1:34" x14ac:dyDescent="0.25">
      <c r="A671" t="s">
        <v>5752</v>
      </c>
      <c r="B671" t="s">
        <v>6564</v>
      </c>
      <c r="C671" t="s">
        <v>6562</v>
      </c>
      <c r="D671" t="s">
        <v>6567</v>
      </c>
      <c r="E671" t="s">
        <v>7993</v>
      </c>
      <c r="F671" t="s">
        <v>5751</v>
      </c>
      <c r="G671" t="s">
        <v>7994</v>
      </c>
      <c r="H671">
        <v>20</v>
      </c>
      <c r="I671">
        <v>20</v>
      </c>
      <c r="J671">
        <v>0</v>
      </c>
      <c r="K671">
        <v>0</v>
      </c>
      <c r="L671">
        <v>0</v>
      </c>
      <c r="M671">
        <v>0</v>
      </c>
      <c r="N671">
        <v>0</v>
      </c>
      <c r="O671">
        <v>0</v>
      </c>
      <c r="P671">
        <v>0</v>
      </c>
      <c r="Q671">
        <v>0</v>
      </c>
      <c r="R671">
        <v>0</v>
      </c>
      <c r="S671">
        <v>0</v>
      </c>
      <c r="T671">
        <v>0</v>
      </c>
      <c r="U671">
        <v>22</v>
      </c>
      <c r="V671">
        <v>0</v>
      </c>
      <c r="W671" s="44">
        <f t="shared" si="80"/>
        <v>20</v>
      </c>
      <c r="X671" s="44">
        <f>IFERROR(VLOOKUP(A671,JR1GOA!A:I,9,FALSE),0)</f>
        <v>0</v>
      </c>
      <c r="Y671" s="44">
        <f>IFERROR(VLOOKUP(A671,JR1GOA!A:J,10,FALSE),0)</f>
        <v>0</v>
      </c>
      <c r="Z671" s="46">
        <f t="shared" si="81"/>
        <v>20</v>
      </c>
      <c r="AA671" s="49">
        <f>_xlfn.IFNA(VLOOKUP(F671,Preisliste!C$1:O$2687,13,FALSE),"fehlt in Preisliste")</f>
        <v>982.8</v>
      </c>
      <c r="AB671" s="50">
        <f t="shared" si="82"/>
        <v>49.14</v>
      </c>
      <c r="AD671" s="51">
        <f t="shared" si="86"/>
        <v>164632</v>
      </c>
      <c r="AE671" s="51">
        <f t="shared" si="83"/>
        <v>3540.5999999999985</v>
      </c>
      <c r="AF671" s="52">
        <f t="shared" si="87"/>
        <v>1404696.8000000003</v>
      </c>
      <c r="AG671" s="53">
        <f t="shared" si="84"/>
        <v>21243.599999999991</v>
      </c>
      <c r="AH671" s="53">
        <f t="shared" si="85"/>
        <v>1425940.4000000004</v>
      </c>
    </row>
    <row r="672" spans="1:34" x14ac:dyDescent="0.25">
      <c r="A672" t="s">
        <v>3731</v>
      </c>
      <c r="B672" t="s">
        <v>6564</v>
      </c>
      <c r="C672" t="s">
        <v>6562</v>
      </c>
      <c r="D672" t="s">
        <v>6567</v>
      </c>
      <c r="E672" t="s">
        <v>6763</v>
      </c>
      <c r="F672" t="s">
        <v>3730</v>
      </c>
      <c r="G672" t="s">
        <v>6764</v>
      </c>
      <c r="H672">
        <v>749</v>
      </c>
      <c r="I672">
        <v>393</v>
      </c>
      <c r="J672">
        <v>354</v>
      </c>
      <c r="K672">
        <v>79</v>
      </c>
      <c r="L672">
        <v>30</v>
      </c>
      <c r="M672">
        <v>286</v>
      </c>
      <c r="N672">
        <v>28</v>
      </c>
      <c r="O672">
        <v>27</v>
      </c>
      <c r="P672">
        <v>43</v>
      </c>
      <c r="Q672">
        <v>2</v>
      </c>
      <c r="R672">
        <v>23</v>
      </c>
      <c r="S672">
        <v>14</v>
      </c>
      <c r="T672">
        <v>102</v>
      </c>
      <c r="U672">
        <v>106</v>
      </c>
      <c r="V672">
        <v>11</v>
      </c>
      <c r="W672" s="44">
        <f t="shared" si="80"/>
        <v>393</v>
      </c>
      <c r="X672" s="44">
        <f>IFERROR(VLOOKUP(A672,JR1GOA!A:I,9,FALSE),0)</f>
        <v>185</v>
      </c>
      <c r="Y672" s="44">
        <f>IFERROR(VLOOKUP(A672,JR1GOA!A:J,10,FALSE),0)</f>
        <v>56</v>
      </c>
      <c r="Z672" s="46">
        <f t="shared" si="81"/>
        <v>208</v>
      </c>
      <c r="AA672" s="49">
        <f>_xlfn.IFNA(VLOOKUP(F672,Preisliste!C$1:O$2687,13,FALSE),"fehlt in Preisliste")</f>
        <v>10248</v>
      </c>
      <c r="AB672" s="50">
        <f t="shared" si="82"/>
        <v>49.269230769230766</v>
      </c>
      <c r="AD672" s="51">
        <f t="shared" si="86"/>
        <v>164840</v>
      </c>
      <c r="AE672" s="51">
        <f t="shared" si="83"/>
        <v>3509.3999999999978</v>
      </c>
      <c r="AF672" s="52">
        <f t="shared" si="87"/>
        <v>1414944.8000000003</v>
      </c>
      <c r="AG672" s="53">
        <f t="shared" si="84"/>
        <v>21056.399999999987</v>
      </c>
      <c r="AH672" s="53">
        <f t="shared" si="85"/>
        <v>1436001.2000000002</v>
      </c>
    </row>
    <row r="673" spans="1:34" x14ac:dyDescent="0.25">
      <c r="A673" t="s">
        <v>3151</v>
      </c>
      <c r="B673" t="s">
        <v>6564</v>
      </c>
      <c r="C673" t="s">
        <v>6562</v>
      </c>
      <c r="D673" t="s">
        <v>6567</v>
      </c>
      <c r="E673" t="s">
        <v>7222</v>
      </c>
      <c r="F673" t="s">
        <v>3150</v>
      </c>
      <c r="G673" t="s">
        <v>7223</v>
      </c>
      <c r="H673">
        <v>143</v>
      </c>
      <c r="I673">
        <v>86</v>
      </c>
      <c r="J673">
        <v>56</v>
      </c>
      <c r="K673">
        <v>13</v>
      </c>
      <c r="L673">
        <v>12</v>
      </c>
      <c r="M673">
        <v>16</v>
      </c>
      <c r="N673">
        <v>21</v>
      </c>
      <c r="O673">
        <v>4</v>
      </c>
      <c r="P673">
        <v>19</v>
      </c>
      <c r="Q673">
        <v>7</v>
      </c>
      <c r="R673">
        <v>0</v>
      </c>
      <c r="S673">
        <v>2</v>
      </c>
      <c r="T673">
        <v>1</v>
      </c>
      <c r="U673">
        <v>7</v>
      </c>
      <c r="V673">
        <v>12</v>
      </c>
      <c r="W673" s="44">
        <f t="shared" si="80"/>
        <v>86</v>
      </c>
      <c r="X673" s="44">
        <f>IFERROR(VLOOKUP(A673,JR1GOA!A:I,9,FALSE),0)</f>
        <v>4</v>
      </c>
      <c r="Y673" s="44">
        <f>IFERROR(VLOOKUP(A673,JR1GOA!A:J,10,FALSE),0)</f>
        <v>1</v>
      </c>
      <c r="Z673" s="46">
        <f t="shared" si="81"/>
        <v>82</v>
      </c>
      <c r="AA673" s="49">
        <f>_xlfn.IFNA(VLOOKUP(F673,Preisliste!C$1:O$2687,13,FALSE),"fehlt in Preisliste")</f>
        <v>4058</v>
      </c>
      <c r="AB673" s="50">
        <f t="shared" si="82"/>
        <v>49.487804878048777</v>
      </c>
      <c r="AD673" s="51">
        <f t="shared" si="86"/>
        <v>164922</v>
      </c>
      <c r="AE673" s="51">
        <f t="shared" si="83"/>
        <v>3497.0999999999985</v>
      </c>
      <c r="AF673" s="52">
        <f t="shared" si="87"/>
        <v>1419002.8000000003</v>
      </c>
      <c r="AG673" s="53">
        <f t="shared" si="84"/>
        <v>20982.599999999991</v>
      </c>
      <c r="AH673" s="53">
        <f t="shared" si="85"/>
        <v>1439985.4000000004</v>
      </c>
    </row>
    <row r="674" spans="1:34" x14ac:dyDescent="0.25">
      <c r="A674" t="s">
        <v>7937</v>
      </c>
      <c r="B674" t="s">
        <v>6564</v>
      </c>
      <c r="C674" t="s">
        <v>6562</v>
      </c>
      <c r="D674" t="s">
        <v>6567</v>
      </c>
      <c r="E674" t="s">
        <v>7938</v>
      </c>
      <c r="F674" t="s">
        <v>2817</v>
      </c>
      <c r="H674">
        <v>31</v>
      </c>
      <c r="I674">
        <v>27</v>
      </c>
      <c r="J674">
        <v>3</v>
      </c>
      <c r="K674">
        <v>0</v>
      </c>
      <c r="L674">
        <v>44</v>
      </c>
      <c r="M674">
        <v>0</v>
      </c>
      <c r="N674">
        <v>0</v>
      </c>
      <c r="O674">
        <v>0</v>
      </c>
      <c r="P674">
        <v>0</v>
      </c>
      <c r="Q674">
        <v>0</v>
      </c>
      <c r="R674">
        <v>0</v>
      </c>
      <c r="S674">
        <v>0</v>
      </c>
      <c r="T674">
        <v>0</v>
      </c>
      <c r="U674">
        <v>0</v>
      </c>
      <c r="V674">
        <v>0</v>
      </c>
      <c r="W674" s="44">
        <f t="shared" si="80"/>
        <v>27</v>
      </c>
      <c r="X674" s="44">
        <f>IFERROR(VLOOKUP(A674,JR1GOA!A:I,9,FALSE),0)</f>
        <v>0</v>
      </c>
      <c r="Y674" s="44">
        <f>IFERROR(VLOOKUP(A674,JR1GOA!A:J,10,FALSE),0)</f>
        <v>0</v>
      </c>
      <c r="Z674" s="46">
        <f t="shared" si="81"/>
        <v>27</v>
      </c>
      <c r="AA674" s="49">
        <f>_xlfn.IFNA(VLOOKUP(F674,Preisliste!C$1:O$2687,13,FALSE),"fehlt in Preisliste")</f>
        <v>1345</v>
      </c>
      <c r="AB674" s="50">
        <f t="shared" si="82"/>
        <v>49.814814814814817</v>
      </c>
      <c r="AD674" s="51">
        <f t="shared" si="86"/>
        <v>164949</v>
      </c>
      <c r="AE674" s="51">
        <f t="shared" si="83"/>
        <v>3493.0499999999993</v>
      </c>
      <c r="AF674" s="52">
        <f t="shared" si="87"/>
        <v>1420347.8000000003</v>
      </c>
      <c r="AG674" s="53">
        <f t="shared" si="84"/>
        <v>20958.299999999996</v>
      </c>
      <c r="AH674" s="53">
        <f t="shared" si="85"/>
        <v>1441306.1000000003</v>
      </c>
    </row>
    <row r="675" spans="1:34" x14ac:dyDescent="0.25">
      <c r="A675" t="s">
        <v>1162</v>
      </c>
      <c r="B675" t="s">
        <v>6564</v>
      </c>
      <c r="C675" t="s">
        <v>6562</v>
      </c>
      <c r="D675" t="s">
        <v>6567</v>
      </c>
      <c r="E675" t="s">
        <v>7258</v>
      </c>
      <c r="F675" t="s">
        <v>1161</v>
      </c>
      <c r="G675" t="s">
        <v>7259</v>
      </c>
      <c r="H675">
        <v>88</v>
      </c>
      <c r="I675">
        <v>88</v>
      </c>
      <c r="J675">
        <v>0</v>
      </c>
      <c r="K675">
        <v>0</v>
      </c>
      <c r="L675">
        <v>0</v>
      </c>
      <c r="M675">
        <v>0</v>
      </c>
      <c r="N675">
        <v>0</v>
      </c>
      <c r="O675">
        <v>0</v>
      </c>
      <c r="P675">
        <v>0</v>
      </c>
      <c r="Q675">
        <v>47</v>
      </c>
      <c r="R675">
        <v>0</v>
      </c>
      <c r="S675">
        <v>0</v>
      </c>
      <c r="T675">
        <v>0</v>
      </c>
      <c r="U675">
        <v>0</v>
      </c>
      <c r="V675">
        <v>0</v>
      </c>
      <c r="W675" s="44">
        <f t="shared" si="80"/>
        <v>88</v>
      </c>
      <c r="X675" s="44">
        <f>IFERROR(VLOOKUP(A675,JR1GOA!A:I,9,FALSE),0)</f>
        <v>0</v>
      </c>
      <c r="Y675" s="44">
        <f>IFERROR(VLOOKUP(A675,JR1GOA!A:J,10,FALSE),0)</f>
        <v>3</v>
      </c>
      <c r="Z675" s="46">
        <f t="shared" si="81"/>
        <v>85</v>
      </c>
      <c r="AA675" s="49">
        <f>_xlfn.IFNA(VLOOKUP(F675,Preisliste!C$1:O$2687,13,FALSE),"fehlt in Preisliste")</f>
        <v>4253</v>
      </c>
      <c r="AB675" s="50">
        <f t="shared" si="82"/>
        <v>50.035294117647062</v>
      </c>
      <c r="AD675" s="51">
        <f t="shared" si="86"/>
        <v>165034</v>
      </c>
      <c r="AE675" s="51">
        <f t="shared" si="83"/>
        <v>3480.2999999999993</v>
      </c>
      <c r="AF675" s="52">
        <f t="shared" si="87"/>
        <v>1424600.8000000003</v>
      </c>
      <c r="AG675" s="53">
        <f t="shared" si="84"/>
        <v>20881.799999999996</v>
      </c>
      <c r="AH675" s="53">
        <f t="shared" si="85"/>
        <v>1445482.6000000003</v>
      </c>
    </row>
    <row r="676" spans="1:34" x14ac:dyDescent="0.25">
      <c r="A676" t="s">
        <v>485</v>
      </c>
      <c r="B676" t="s">
        <v>6564</v>
      </c>
      <c r="C676" t="s">
        <v>6562</v>
      </c>
      <c r="D676" t="s">
        <v>6567</v>
      </c>
      <c r="E676" t="s">
        <v>7405</v>
      </c>
      <c r="F676" t="s">
        <v>484</v>
      </c>
      <c r="G676" t="s">
        <v>7406</v>
      </c>
      <c r="H676">
        <v>105</v>
      </c>
      <c r="I676">
        <v>54</v>
      </c>
      <c r="J676">
        <v>50</v>
      </c>
      <c r="K676">
        <v>16</v>
      </c>
      <c r="L676">
        <v>11</v>
      </c>
      <c r="M676">
        <v>2</v>
      </c>
      <c r="N676">
        <v>16</v>
      </c>
      <c r="O676">
        <v>1</v>
      </c>
      <c r="P676">
        <v>0</v>
      </c>
      <c r="Q676">
        <v>2</v>
      </c>
      <c r="R676">
        <v>14</v>
      </c>
      <c r="S676">
        <v>0</v>
      </c>
      <c r="T676">
        <v>19</v>
      </c>
      <c r="U676">
        <v>3</v>
      </c>
      <c r="V676">
        <v>8</v>
      </c>
      <c r="W676" s="44">
        <f t="shared" si="80"/>
        <v>54</v>
      </c>
      <c r="X676" s="44">
        <f>IFERROR(VLOOKUP(A676,JR1GOA!A:I,9,FALSE),0)</f>
        <v>2</v>
      </c>
      <c r="Y676" s="44">
        <f>IFERROR(VLOOKUP(A676,JR1GOA!A:J,10,FALSE),0)</f>
        <v>2</v>
      </c>
      <c r="Z676" s="46">
        <f t="shared" si="81"/>
        <v>52</v>
      </c>
      <c r="AA676" s="49">
        <f>_xlfn.IFNA(VLOOKUP(F676,Preisliste!C$1:O$2687,13,FALSE),"fehlt in Preisliste")</f>
        <v>2603</v>
      </c>
      <c r="AB676" s="50">
        <f t="shared" si="82"/>
        <v>50.057692307692307</v>
      </c>
      <c r="AD676" s="51">
        <f t="shared" si="86"/>
        <v>165086</v>
      </c>
      <c r="AE676" s="51">
        <f t="shared" si="83"/>
        <v>3472.5</v>
      </c>
      <c r="AF676" s="52">
        <f t="shared" si="87"/>
        <v>1427203.8000000003</v>
      </c>
      <c r="AG676" s="53">
        <f t="shared" si="84"/>
        <v>20835</v>
      </c>
      <c r="AH676" s="53">
        <f t="shared" si="85"/>
        <v>1448038.8000000003</v>
      </c>
    </row>
    <row r="677" spans="1:34" x14ac:dyDescent="0.25">
      <c r="A677" t="s">
        <v>3169</v>
      </c>
      <c r="B677" t="s">
        <v>6564</v>
      </c>
      <c r="C677" t="s">
        <v>6562</v>
      </c>
      <c r="D677" t="s">
        <v>6567</v>
      </c>
      <c r="E677" t="s">
        <v>7635</v>
      </c>
      <c r="F677" t="s">
        <v>3168</v>
      </c>
      <c r="G677" t="s">
        <v>7636</v>
      </c>
      <c r="H677">
        <v>57</v>
      </c>
      <c r="I677">
        <v>33</v>
      </c>
      <c r="J677">
        <v>22</v>
      </c>
      <c r="K677">
        <v>0</v>
      </c>
      <c r="L677">
        <v>4</v>
      </c>
      <c r="M677">
        <v>7</v>
      </c>
      <c r="N677">
        <v>1</v>
      </c>
      <c r="O677">
        <v>0</v>
      </c>
      <c r="P677">
        <v>8</v>
      </c>
      <c r="Q677">
        <v>10</v>
      </c>
      <c r="R677">
        <v>3</v>
      </c>
      <c r="S677">
        <v>0</v>
      </c>
      <c r="T677">
        <v>1</v>
      </c>
      <c r="U677">
        <v>7</v>
      </c>
      <c r="V677">
        <v>1</v>
      </c>
      <c r="W677" s="44">
        <f t="shared" si="80"/>
        <v>33</v>
      </c>
      <c r="X677" s="44">
        <f>IFERROR(VLOOKUP(A677,JR1GOA!A:I,9,FALSE),0)</f>
        <v>0</v>
      </c>
      <c r="Y677" s="44">
        <f>IFERROR(VLOOKUP(A677,JR1GOA!A:J,10,FALSE),0)</f>
        <v>2</v>
      </c>
      <c r="Z677" s="46">
        <f t="shared" si="81"/>
        <v>31</v>
      </c>
      <c r="AA677" s="49">
        <f>_xlfn.IFNA(VLOOKUP(F677,Preisliste!C$1:O$2687,13,FALSE),"fehlt in Preisliste")</f>
        <v>1554</v>
      </c>
      <c r="AB677" s="50">
        <f t="shared" si="82"/>
        <v>50.12903225806452</v>
      </c>
      <c r="AD677" s="51">
        <f t="shared" si="86"/>
        <v>165117</v>
      </c>
      <c r="AE677" s="51">
        <f t="shared" si="83"/>
        <v>3467.8499999999985</v>
      </c>
      <c r="AF677" s="52">
        <f t="shared" si="87"/>
        <v>1428757.8000000003</v>
      </c>
      <c r="AG677" s="53">
        <f t="shared" si="84"/>
        <v>20807.099999999991</v>
      </c>
      <c r="AH677" s="53">
        <f t="shared" si="85"/>
        <v>1449564.9000000004</v>
      </c>
    </row>
    <row r="678" spans="1:34" x14ac:dyDescent="0.25">
      <c r="A678" t="s">
        <v>5203</v>
      </c>
      <c r="B678" t="s">
        <v>6564</v>
      </c>
      <c r="C678" t="s">
        <v>6562</v>
      </c>
      <c r="D678" t="s">
        <v>6567</v>
      </c>
      <c r="E678" t="s">
        <v>7358</v>
      </c>
      <c r="F678" t="s">
        <v>5202</v>
      </c>
      <c r="H678">
        <v>109</v>
      </c>
      <c r="I678">
        <v>58</v>
      </c>
      <c r="J678">
        <v>49</v>
      </c>
      <c r="K678">
        <v>6</v>
      </c>
      <c r="L678">
        <v>1</v>
      </c>
      <c r="M678">
        <v>41</v>
      </c>
      <c r="N678">
        <v>1</v>
      </c>
      <c r="O678">
        <v>4</v>
      </c>
      <c r="P678">
        <v>0</v>
      </c>
      <c r="Q678">
        <v>0</v>
      </c>
      <c r="R678">
        <v>4</v>
      </c>
      <c r="S678">
        <v>9</v>
      </c>
      <c r="T678">
        <v>2</v>
      </c>
      <c r="U678">
        <v>43</v>
      </c>
      <c r="V678">
        <v>15</v>
      </c>
      <c r="W678" s="44">
        <f t="shared" si="80"/>
        <v>58</v>
      </c>
      <c r="X678" s="44">
        <f>IFERROR(VLOOKUP(A678,JR1GOA!A:I,9,FALSE),0)</f>
        <v>1</v>
      </c>
      <c r="Y678" s="44">
        <f>IFERROR(VLOOKUP(A678,JR1GOA!A:J,10,FALSE),0)</f>
        <v>0</v>
      </c>
      <c r="Z678" s="46">
        <f t="shared" si="81"/>
        <v>57</v>
      </c>
      <c r="AA678" s="49">
        <f>_xlfn.IFNA(VLOOKUP(F678,Preisliste!C$1:O$2687,13,FALSE),"fehlt in Preisliste")</f>
        <v>2861</v>
      </c>
      <c r="AB678" s="50">
        <f t="shared" si="82"/>
        <v>50.192982456140349</v>
      </c>
      <c r="AD678" s="51">
        <f t="shared" si="86"/>
        <v>165174</v>
      </c>
      <c r="AE678" s="51">
        <f t="shared" si="83"/>
        <v>3459.2999999999993</v>
      </c>
      <c r="AF678" s="52">
        <f t="shared" si="87"/>
        <v>1431618.8000000003</v>
      </c>
      <c r="AG678" s="53">
        <f t="shared" si="84"/>
        <v>20755.799999999996</v>
      </c>
      <c r="AH678" s="53">
        <f t="shared" si="85"/>
        <v>1452374.6000000003</v>
      </c>
    </row>
    <row r="679" spans="1:34" x14ac:dyDescent="0.25">
      <c r="A679" t="s">
        <v>3321</v>
      </c>
      <c r="B679" t="s">
        <v>6564</v>
      </c>
      <c r="C679" t="s">
        <v>6562</v>
      </c>
      <c r="D679" t="s">
        <v>6567</v>
      </c>
      <c r="E679" t="s">
        <v>7400</v>
      </c>
      <c r="F679" t="s">
        <v>3320</v>
      </c>
      <c r="G679" t="s">
        <v>7401</v>
      </c>
      <c r="H679">
        <v>95</v>
      </c>
      <c r="I679">
        <v>51</v>
      </c>
      <c r="J679">
        <v>44</v>
      </c>
      <c r="K679">
        <v>3</v>
      </c>
      <c r="L679">
        <v>3</v>
      </c>
      <c r="M679">
        <v>5</v>
      </c>
      <c r="N679">
        <v>14</v>
      </c>
      <c r="O679">
        <v>10</v>
      </c>
      <c r="P679">
        <v>8</v>
      </c>
      <c r="Q679">
        <v>4</v>
      </c>
      <c r="R679">
        <v>0</v>
      </c>
      <c r="S679">
        <v>0</v>
      </c>
      <c r="T679">
        <v>16</v>
      </c>
      <c r="U679">
        <v>11</v>
      </c>
      <c r="V679">
        <v>3</v>
      </c>
      <c r="W679" s="44">
        <f t="shared" si="80"/>
        <v>51</v>
      </c>
      <c r="X679" s="44">
        <f>IFERROR(VLOOKUP(A679,JR1GOA!A:I,9,FALSE),0)</f>
        <v>0</v>
      </c>
      <c r="Y679" s="44">
        <f>IFERROR(VLOOKUP(A679,JR1GOA!A:J,10,FALSE),0)</f>
        <v>0</v>
      </c>
      <c r="Z679" s="46">
        <f t="shared" si="81"/>
        <v>51</v>
      </c>
      <c r="AA679" s="49">
        <f>_xlfn.IFNA(VLOOKUP(F679,Preisliste!C$1:O$2687,13,FALSE),"fehlt in Preisliste")</f>
        <v>2560</v>
      </c>
      <c r="AB679" s="50">
        <f t="shared" si="82"/>
        <v>50.196078431372548</v>
      </c>
      <c r="AD679" s="51">
        <f t="shared" si="86"/>
        <v>165225</v>
      </c>
      <c r="AE679" s="51">
        <f t="shared" si="83"/>
        <v>3451.6499999999978</v>
      </c>
      <c r="AF679" s="52">
        <f t="shared" si="87"/>
        <v>1434178.8000000003</v>
      </c>
      <c r="AG679" s="53">
        <f t="shared" si="84"/>
        <v>20709.899999999987</v>
      </c>
      <c r="AH679" s="53">
        <f t="shared" si="85"/>
        <v>1454888.7000000002</v>
      </c>
    </row>
    <row r="680" spans="1:34" x14ac:dyDescent="0.25">
      <c r="A680" t="s">
        <v>4880</v>
      </c>
      <c r="B680" t="s">
        <v>6564</v>
      </c>
      <c r="C680" t="s">
        <v>6562</v>
      </c>
      <c r="D680" t="s">
        <v>6567</v>
      </c>
      <c r="E680" t="s">
        <v>7833</v>
      </c>
      <c r="F680" t="s">
        <v>4879</v>
      </c>
      <c r="H680">
        <v>50</v>
      </c>
      <c r="I680">
        <v>22</v>
      </c>
      <c r="J680">
        <v>27</v>
      </c>
      <c r="K680">
        <v>2</v>
      </c>
      <c r="L680">
        <v>4</v>
      </c>
      <c r="M680">
        <v>5</v>
      </c>
      <c r="N680">
        <v>1</v>
      </c>
      <c r="O680">
        <v>4</v>
      </c>
      <c r="P680">
        <v>0</v>
      </c>
      <c r="Q680">
        <v>0</v>
      </c>
      <c r="R680">
        <v>0</v>
      </c>
      <c r="S680">
        <v>8</v>
      </c>
      <c r="T680">
        <v>7</v>
      </c>
      <c r="U680">
        <v>5</v>
      </c>
      <c r="V680">
        <v>2</v>
      </c>
      <c r="W680" s="44">
        <f t="shared" si="80"/>
        <v>27</v>
      </c>
      <c r="X680" s="44">
        <f>IFERROR(VLOOKUP(A680,JR1GOA!A:I,9,FALSE),0)</f>
        <v>0</v>
      </c>
      <c r="Y680" s="44">
        <f>IFERROR(VLOOKUP(A680,JR1GOA!A:J,10,FALSE),0)</f>
        <v>0</v>
      </c>
      <c r="Z680" s="46">
        <f t="shared" si="81"/>
        <v>27</v>
      </c>
      <c r="AA680" s="49">
        <f>_xlfn.IFNA(VLOOKUP(F680,Preisliste!C$1:O$2687,13,FALSE),"fehlt in Preisliste")</f>
        <v>1358</v>
      </c>
      <c r="AB680" s="50">
        <f t="shared" si="82"/>
        <v>50.296296296296298</v>
      </c>
      <c r="AD680" s="51">
        <f t="shared" si="86"/>
        <v>165252</v>
      </c>
      <c r="AE680" s="51">
        <f t="shared" si="83"/>
        <v>3447.5999999999985</v>
      </c>
      <c r="AF680" s="52">
        <f t="shared" si="87"/>
        <v>1435536.8000000003</v>
      </c>
      <c r="AG680" s="53">
        <f t="shared" si="84"/>
        <v>20685.599999999991</v>
      </c>
      <c r="AH680" s="53">
        <f t="shared" si="85"/>
        <v>1456222.4000000004</v>
      </c>
    </row>
    <row r="681" spans="1:34" x14ac:dyDescent="0.25">
      <c r="A681" t="s">
        <v>2867</v>
      </c>
      <c r="B681" t="s">
        <v>6564</v>
      </c>
      <c r="C681" t="s">
        <v>6562</v>
      </c>
      <c r="D681" t="s">
        <v>6567</v>
      </c>
      <c r="E681" t="s">
        <v>9212</v>
      </c>
      <c r="F681" t="s">
        <v>2866</v>
      </c>
      <c r="H681">
        <v>31</v>
      </c>
      <c r="I681">
        <v>14</v>
      </c>
      <c r="J681">
        <v>15</v>
      </c>
      <c r="K681">
        <v>0</v>
      </c>
      <c r="L681">
        <v>0</v>
      </c>
      <c r="M681">
        <v>16</v>
      </c>
      <c r="N681">
        <v>1</v>
      </c>
      <c r="O681">
        <v>0</v>
      </c>
      <c r="P681">
        <v>1</v>
      </c>
      <c r="Q681">
        <v>1</v>
      </c>
      <c r="R681">
        <v>7</v>
      </c>
      <c r="S681">
        <v>0</v>
      </c>
      <c r="T681">
        <v>1</v>
      </c>
      <c r="U681">
        <v>0</v>
      </c>
      <c r="V681">
        <v>0</v>
      </c>
      <c r="W681" s="44">
        <f t="shared" si="80"/>
        <v>15</v>
      </c>
      <c r="X681" s="44">
        <f>IFERROR(VLOOKUP(A681,JR1GOA!A:I,9,FALSE),0)</f>
        <v>0</v>
      </c>
      <c r="Y681" s="44">
        <f>IFERROR(VLOOKUP(A681,JR1GOA!A:J,10,FALSE),0)</f>
        <v>0</v>
      </c>
      <c r="Z681" s="46">
        <f t="shared" si="81"/>
        <v>15</v>
      </c>
      <c r="AA681" s="49">
        <f>_xlfn.IFNA(VLOOKUP(F681,Preisliste!C$1:O$2687,13,FALSE),"fehlt in Preisliste")</f>
        <v>755</v>
      </c>
      <c r="AB681" s="50">
        <f t="shared" si="82"/>
        <v>50.333333333333336</v>
      </c>
      <c r="AD681" s="51">
        <f t="shared" si="86"/>
        <v>165267</v>
      </c>
      <c r="AE681" s="51">
        <f t="shared" si="83"/>
        <v>3445.3499999999985</v>
      </c>
      <c r="AF681" s="52">
        <f t="shared" si="87"/>
        <v>1436291.8000000003</v>
      </c>
      <c r="AG681" s="53">
        <f t="shared" si="84"/>
        <v>20672.099999999991</v>
      </c>
      <c r="AH681" s="53">
        <f t="shared" si="85"/>
        <v>1456963.9000000004</v>
      </c>
    </row>
    <row r="682" spans="1:34" x14ac:dyDescent="0.25">
      <c r="A682" t="s">
        <v>7679</v>
      </c>
      <c r="B682" t="s">
        <v>6564</v>
      </c>
      <c r="C682" t="s">
        <v>6562</v>
      </c>
      <c r="D682" t="s">
        <v>6567</v>
      </c>
      <c r="E682" t="s">
        <v>7680</v>
      </c>
      <c r="F682" t="s">
        <v>2005</v>
      </c>
      <c r="G682" t="s">
        <v>7681</v>
      </c>
      <c r="H682">
        <v>44</v>
      </c>
      <c r="I682">
        <v>29</v>
      </c>
      <c r="J682">
        <v>14</v>
      </c>
      <c r="K682">
        <v>0</v>
      </c>
      <c r="L682">
        <v>0</v>
      </c>
      <c r="M682">
        <v>0</v>
      </c>
      <c r="N682">
        <v>0</v>
      </c>
      <c r="O682">
        <v>2</v>
      </c>
      <c r="P682">
        <v>4</v>
      </c>
      <c r="Q682">
        <v>1</v>
      </c>
      <c r="R682">
        <v>10</v>
      </c>
      <c r="S682">
        <v>12</v>
      </c>
      <c r="T682">
        <v>0</v>
      </c>
      <c r="U682">
        <v>18</v>
      </c>
      <c r="V682">
        <v>1</v>
      </c>
      <c r="W682" s="44">
        <f t="shared" si="80"/>
        <v>29</v>
      </c>
      <c r="X682" s="44">
        <f>IFERROR(VLOOKUP(A682,JR1GOA!A:I,9,FALSE),0)</f>
        <v>0</v>
      </c>
      <c r="Y682" s="44">
        <f>IFERROR(VLOOKUP(A682,JR1GOA!A:J,10,FALSE),0)</f>
        <v>0</v>
      </c>
      <c r="Z682" s="46">
        <f t="shared" si="81"/>
        <v>29</v>
      </c>
      <c r="AA682" s="49">
        <f>_xlfn.IFNA(VLOOKUP(F682,Preisliste!C$1:O$2687,13,FALSE),"fehlt in Preisliste")</f>
        <v>1460</v>
      </c>
      <c r="AB682" s="50">
        <f t="shared" si="82"/>
        <v>50.344827586206897</v>
      </c>
      <c r="AD682" s="51">
        <f t="shared" si="86"/>
        <v>165296</v>
      </c>
      <c r="AE682" s="51">
        <f t="shared" si="83"/>
        <v>3441</v>
      </c>
      <c r="AF682" s="52">
        <f t="shared" si="87"/>
        <v>1437751.8000000003</v>
      </c>
      <c r="AG682" s="53">
        <f t="shared" si="84"/>
        <v>20646</v>
      </c>
      <c r="AH682" s="53">
        <f t="shared" si="85"/>
        <v>1458397.8000000003</v>
      </c>
    </row>
    <row r="683" spans="1:34" x14ac:dyDescent="0.25">
      <c r="A683" t="s">
        <v>8218</v>
      </c>
      <c r="B683" t="s">
        <v>6564</v>
      </c>
      <c r="C683" t="s">
        <v>6562</v>
      </c>
      <c r="D683" t="s">
        <v>6567</v>
      </c>
      <c r="E683" t="s">
        <v>8219</v>
      </c>
      <c r="F683" t="s">
        <v>598</v>
      </c>
      <c r="G683" t="s">
        <v>8220</v>
      </c>
      <c r="H683">
        <v>23</v>
      </c>
      <c r="I683">
        <v>14</v>
      </c>
      <c r="J683">
        <v>8</v>
      </c>
      <c r="K683">
        <v>2</v>
      </c>
      <c r="L683">
        <v>0</v>
      </c>
      <c r="M683">
        <v>0</v>
      </c>
      <c r="N683">
        <v>11</v>
      </c>
      <c r="O683">
        <v>0</v>
      </c>
      <c r="P683">
        <v>8</v>
      </c>
      <c r="Q683">
        <v>3</v>
      </c>
      <c r="R683">
        <v>1</v>
      </c>
      <c r="S683">
        <v>0</v>
      </c>
      <c r="T683">
        <v>0</v>
      </c>
      <c r="U683">
        <v>0</v>
      </c>
      <c r="V683">
        <v>0</v>
      </c>
      <c r="W683" s="44">
        <f t="shared" si="80"/>
        <v>14</v>
      </c>
      <c r="X683" s="44">
        <f>IFERROR(VLOOKUP(A683,JR1GOA!A:I,9,FALSE),0)</f>
        <v>0</v>
      </c>
      <c r="Y683" s="44">
        <f>IFERROR(VLOOKUP(A683,JR1GOA!A:J,10,FALSE),0)</f>
        <v>0</v>
      </c>
      <c r="Z683" s="46">
        <f t="shared" si="81"/>
        <v>14</v>
      </c>
      <c r="AA683" s="49">
        <f>_xlfn.IFNA(VLOOKUP(F683,Preisliste!C$1:O$2687,13,FALSE),"fehlt in Preisliste")</f>
        <v>705</v>
      </c>
      <c r="AB683" s="50">
        <f t="shared" si="82"/>
        <v>50.357142857142854</v>
      </c>
      <c r="AD683" s="51">
        <f t="shared" si="86"/>
        <v>165310</v>
      </c>
      <c r="AE683" s="51">
        <f t="shared" si="83"/>
        <v>3438.8999999999978</v>
      </c>
      <c r="AF683" s="52">
        <f t="shared" si="87"/>
        <v>1438456.8000000003</v>
      </c>
      <c r="AG683" s="53">
        <f t="shared" si="84"/>
        <v>20633.399999999987</v>
      </c>
      <c r="AH683" s="53">
        <f t="shared" si="85"/>
        <v>1459090.2000000002</v>
      </c>
    </row>
    <row r="684" spans="1:34" x14ac:dyDescent="0.25">
      <c r="A684" t="s">
        <v>924</v>
      </c>
      <c r="B684" t="s">
        <v>6564</v>
      </c>
      <c r="C684" t="s">
        <v>6562</v>
      </c>
      <c r="D684" t="s">
        <v>6567</v>
      </c>
      <c r="E684" t="s">
        <v>7892</v>
      </c>
      <c r="F684" t="s">
        <v>923</v>
      </c>
      <c r="G684" t="s">
        <v>7893</v>
      </c>
      <c r="H684">
        <v>42</v>
      </c>
      <c r="I684">
        <v>25</v>
      </c>
      <c r="J684">
        <v>15</v>
      </c>
      <c r="K684">
        <v>0</v>
      </c>
      <c r="L684">
        <v>3</v>
      </c>
      <c r="M684">
        <v>1</v>
      </c>
      <c r="N684">
        <v>0</v>
      </c>
      <c r="O684">
        <v>1</v>
      </c>
      <c r="P684">
        <v>0</v>
      </c>
      <c r="Q684">
        <v>14</v>
      </c>
      <c r="R684">
        <v>0</v>
      </c>
      <c r="S684">
        <v>0</v>
      </c>
      <c r="T684">
        <v>4</v>
      </c>
      <c r="U684">
        <v>6</v>
      </c>
      <c r="V684">
        <v>1</v>
      </c>
      <c r="W684" s="44">
        <f t="shared" si="80"/>
        <v>25</v>
      </c>
      <c r="X684" s="44">
        <f>IFERROR(VLOOKUP(A684,JR1GOA!A:I,9,FALSE),0)</f>
        <v>0</v>
      </c>
      <c r="Y684" s="44">
        <f>IFERROR(VLOOKUP(A684,JR1GOA!A:J,10,FALSE),0)</f>
        <v>0</v>
      </c>
      <c r="Z684" s="46">
        <f t="shared" si="81"/>
        <v>25</v>
      </c>
      <c r="AA684" s="49">
        <f>_xlfn.IFNA(VLOOKUP(F684,Preisliste!C$1:O$2687,13,FALSE),"fehlt in Preisliste")</f>
        <v>1259</v>
      </c>
      <c r="AB684" s="50">
        <f t="shared" si="82"/>
        <v>50.36</v>
      </c>
      <c r="AD684" s="51">
        <f t="shared" si="86"/>
        <v>165335</v>
      </c>
      <c r="AE684" s="51">
        <f t="shared" si="83"/>
        <v>3435.1499999999978</v>
      </c>
      <c r="AF684" s="52">
        <f t="shared" si="87"/>
        <v>1439715.8000000003</v>
      </c>
      <c r="AG684" s="53">
        <f t="shared" si="84"/>
        <v>20610.899999999987</v>
      </c>
      <c r="AH684" s="53">
        <f t="shared" si="85"/>
        <v>1460326.7000000002</v>
      </c>
    </row>
    <row r="685" spans="1:34" x14ac:dyDescent="0.25">
      <c r="A685" t="s">
        <v>1121</v>
      </c>
      <c r="B685" t="s">
        <v>6564</v>
      </c>
      <c r="C685" t="s">
        <v>6562</v>
      </c>
      <c r="D685" t="s">
        <v>6567</v>
      </c>
      <c r="E685" t="s">
        <v>7192</v>
      </c>
      <c r="F685" t="s">
        <v>1120</v>
      </c>
      <c r="H685">
        <v>158</v>
      </c>
      <c r="I685">
        <v>102</v>
      </c>
      <c r="J685">
        <v>55</v>
      </c>
      <c r="K685">
        <v>15</v>
      </c>
      <c r="L685">
        <v>2</v>
      </c>
      <c r="M685">
        <v>20</v>
      </c>
      <c r="N685">
        <v>7</v>
      </c>
      <c r="O685">
        <v>44</v>
      </c>
      <c r="P685">
        <v>0</v>
      </c>
      <c r="Q685">
        <v>15</v>
      </c>
      <c r="R685">
        <v>18</v>
      </c>
      <c r="S685">
        <v>2</v>
      </c>
      <c r="T685">
        <v>19</v>
      </c>
      <c r="U685">
        <v>8</v>
      </c>
      <c r="V685">
        <v>2</v>
      </c>
      <c r="W685" s="44">
        <f t="shared" si="80"/>
        <v>102</v>
      </c>
      <c r="X685" s="44">
        <f>IFERROR(VLOOKUP(A685,JR1GOA!A:I,9,FALSE),0)</f>
        <v>7</v>
      </c>
      <c r="Y685" s="44">
        <f>IFERROR(VLOOKUP(A685,JR1GOA!A:J,10,FALSE),0)</f>
        <v>4</v>
      </c>
      <c r="Z685" s="46">
        <f t="shared" si="81"/>
        <v>95</v>
      </c>
      <c r="AA685" s="49">
        <f>_xlfn.IFNA(VLOOKUP(F685,Preisliste!C$1:O$2687,13,FALSE),"fehlt in Preisliste")</f>
        <v>4791</v>
      </c>
      <c r="AB685" s="50">
        <f t="shared" si="82"/>
        <v>50.431578947368422</v>
      </c>
      <c r="AD685" s="51">
        <f t="shared" si="86"/>
        <v>165430</v>
      </c>
      <c r="AE685" s="51">
        <f t="shared" si="83"/>
        <v>3420.8999999999978</v>
      </c>
      <c r="AF685" s="52">
        <f t="shared" si="87"/>
        <v>1444506.8000000003</v>
      </c>
      <c r="AG685" s="53">
        <f t="shared" si="84"/>
        <v>20525.399999999987</v>
      </c>
      <c r="AH685" s="53">
        <f t="shared" si="85"/>
        <v>1465032.2000000002</v>
      </c>
    </row>
    <row r="686" spans="1:34" x14ac:dyDescent="0.25">
      <c r="A686" t="s">
        <v>7788</v>
      </c>
      <c r="B686" t="s">
        <v>6564</v>
      </c>
      <c r="C686" t="s">
        <v>6562</v>
      </c>
      <c r="D686" t="s">
        <v>6567</v>
      </c>
      <c r="E686" t="s">
        <v>7789</v>
      </c>
      <c r="F686" t="s">
        <v>5820</v>
      </c>
      <c r="H686">
        <v>38</v>
      </c>
      <c r="I686">
        <v>34</v>
      </c>
      <c r="J686">
        <v>3</v>
      </c>
      <c r="K686">
        <v>0</v>
      </c>
      <c r="L686">
        <v>0</v>
      </c>
      <c r="M686">
        <v>0</v>
      </c>
      <c r="N686">
        <v>0</v>
      </c>
      <c r="O686">
        <v>0</v>
      </c>
      <c r="P686">
        <v>0</v>
      </c>
      <c r="Q686">
        <v>24</v>
      </c>
      <c r="R686">
        <v>0</v>
      </c>
      <c r="S686">
        <v>1</v>
      </c>
      <c r="T686">
        <v>0</v>
      </c>
      <c r="U686">
        <v>0</v>
      </c>
      <c r="V686">
        <v>0</v>
      </c>
      <c r="W686" s="44">
        <f t="shared" si="80"/>
        <v>34</v>
      </c>
      <c r="X686" s="44">
        <f>IFERROR(VLOOKUP(A686,JR1GOA!A:I,9,FALSE),0)</f>
        <v>0</v>
      </c>
      <c r="Y686" s="44">
        <f>IFERROR(VLOOKUP(A686,JR1GOA!A:J,10,FALSE),0)</f>
        <v>0</v>
      </c>
      <c r="Z686" s="46">
        <f t="shared" si="81"/>
        <v>34</v>
      </c>
      <c r="AA686" s="49">
        <f>_xlfn.IFNA(VLOOKUP(F686,Preisliste!C$1:O$2687,13,FALSE),"fehlt in Preisliste")</f>
        <v>1719</v>
      </c>
      <c r="AB686" s="50">
        <f t="shared" si="82"/>
        <v>50.558823529411768</v>
      </c>
      <c r="AD686" s="51">
        <f t="shared" si="86"/>
        <v>165464</v>
      </c>
      <c r="AE686" s="51">
        <f t="shared" si="83"/>
        <v>3415.7999999999993</v>
      </c>
      <c r="AF686" s="52">
        <f t="shared" si="87"/>
        <v>1446225.8000000003</v>
      </c>
      <c r="AG686" s="53">
        <f t="shared" si="84"/>
        <v>20494.799999999996</v>
      </c>
      <c r="AH686" s="53">
        <f t="shared" si="85"/>
        <v>1466720.6000000003</v>
      </c>
    </row>
    <row r="687" spans="1:34" x14ac:dyDescent="0.25">
      <c r="A687" t="s">
        <v>6320</v>
      </c>
      <c r="B687" t="s">
        <v>6564</v>
      </c>
      <c r="C687" t="s">
        <v>6562</v>
      </c>
      <c r="D687" t="s">
        <v>6567</v>
      </c>
      <c r="E687" t="s">
        <v>7704</v>
      </c>
      <c r="F687" t="s">
        <v>6319</v>
      </c>
      <c r="H687">
        <v>46</v>
      </c>
      <c r="I687">
        <v>28</v>
      </c>
      <c r="J687">
        <v>18</v>
      </c>
      <c r="K687">
        <v>1</v>
      </c>
      <c r="L687">
        <v>4</v>
      </c>
      <c r="M687">
        <v>0</v>
      </c>
      <c r="N687">
        <v>1</v>
      </c>
      <c r="O687">
        <v>14</v>
      </c>
      <c r="P687">
        <v>9</v>
      </c>
      <c r="Q687">
        <v>0</v>
      </c>
      <c r="R687">
        <v>4</v>
      </c>
      <c r="S687">
        <v>0</v>
      </c>
      <c r="T687">
        <v>1</v>
      </c>
      <c r="U687">
        <v>0</v>
      </c>
      <c r="V687">
        <v>0</v>
      </c>
      <c r="W687" s="44">
        <f t="shared" si="80"/>
        <v>28</v>
      </c>
      <c r="X687" s="44">
        <f>IFERROR(VLOOKUP(A687,JR1GOA!A:I,9,FALSE),0)</f>
        <v>0</v>
      </c>
      <c r="Y687" s="44">
        <f>IFERROR(VLOOKUP(A687,JR1GOA!A:J,10,FALSE),0)</f>
        <v>0</v>
      </c>
      <c r="Z687" s="46">
        <f t="shared" si="81"/>
        <v>28</v>
      </c>
      <c r="AA687" s="49">
        <f>_xlfn.IFNA(VLOOKUP(F687,Preisliste!C$1:O$2687,13,FALSE),"fehlt in Preisliste")</f>
        <v>1417</v>
      </c>
      <c r="AB687" s="50">
        <f t="shared" si="82"/>
        <v>50.607142857142854</v>
      </c>
      <c r="AD687" s="51">
        <f t="shared" si="86"/>
        <v>165492</v>
      </c>
      <c r="AE687" s="51">
        <f t="shared" si="83"/>
        <v>3411.5999999999985</v>
      </c>
      <c r="AF687" s="52">
        <f t="shared" si="87"/>
        <v>1447642.8000000003</v>
      </c>
      <c r="AG687" s="53">
        <f t="shared" si="84"/>
        <v>20469.599999999991</v>
      </c>
      <c r="AH687" s="53">
        <f t="shared" si="85"/>
        <v>1468112.4000000004</v>
      </c>
    </row>
    <row r="688" spans="1:34" x14ac:dyDescent="0.25">
      <c r="A688" t="s">
        <v>2704</v>
      </c>
      <c r="B688" t="s">
        <v>6564</v>
      </c>
      <c r="C688" t="s">
        <v>6562</v>
      </c>
      <c r="D688" t="s">
        <v>6567</v>
      </c>
      <c r="E688" t="s">
        <v>7370</v>
      </c>
      <c r="F688" t="s">
        <v>2703</v>
      </c>
      <c r="H688">
        <v>141</v>
      </c>
      <c r="I688">
        <v>86</v>
      </c>
      <c r="J688">
        <v>55</v>
      </c>
      <c r="K688">
        <v>0</v>
      </c>
      <c r="L688">
        <v>41</v>
      </c>
      <c r="M688">
        <v>2</v>
      </c>
      <c r="N688">
        <v>0</v>
      </c>
      <c r="O688">
        <v>1</v>
      </c>
      <c r="P688">
        <v>14</v>
      </c>
      <c r="Q688">
        <v>32</v>
      </c>
      <c r="R688">
        <v>14</v>
      </c>
      <c r="S688">
        <v>10</v>
      </c>
      <c r="T688">
        <v>21</v>
      </c>
      <c r="U688">
        <v>3</v>
      </c>
      <c r="V688">
        <v>4</v>
      </c>
      <c r="W688" s="44">
        <f t="shared" si="80"/>
        <v>86</v>
      </c>
      <c r="X688" s="44">
        <f>IFERROR(VLOOKUP(A688,JR1GOA!A:I,9,FALSE),0)</f>
        <v>0</v>
      </c>
      <c r="Y688" s="44">
        <f>IFERROR(VLOOKUP(A688,JR1GOA!A:J,10,FALSE),0)</f>
        <v>0</v>
      </c>
      <c r="Z688" s="46">
        <f t="shared" si="81"/>
        <v>86</v>
      </c>
      <c r="AA688" s="49">
        <f>_xlfn.IFNA(VLOOKUP(F688,Preisliste!C$1:O$2687,13,FALSE),"fehlt in Preisliste")</f>
        <v>4362</v>
      </c>
      <c r="AB688" s="50">
        <f t="shared" si="82"/>
        <v>50.720930232558139</v>
      </c>
      <c r="AD688" s="51">
        <f t="shared" si="86"/>
        <v>165578</v>
      </c>
      <c r="AE688" s="51">
        <f t="shared" si="83"/>
        <v>3398.6999999999971</v>
      </c>
      <c r="AF688" s="52">
        <f t="shared" si="87"/>
        <v>1452004.8000000003</v>
      </c>
      <c r="AG688" s="53">
        <f t="shared" si="84"/>
        <v>20392.199999999983</v>
      </c>
      <c r="AH688" s="53">
        <f t="shared" si="85"/>
        <v>1472397.0000000002</v>
      </c>
    </row>
    <row r="689" spans="1:34" x14ac:dyDescent="0.25">
      <c r="A689" t="s">
        <v>3798</v>
      </c>
      <c r="B689" t="s">
        <v>6564</v>
      </c>
      <c r="C689" t="s">
        <v>6562</v>
      </c>
      <c r="D689" t="s">
        <v>6567</v>
      </c>
      <c r="E689" t="s">
        <v>7567</v>
      </c>
      <c r="F689" t="s">
        <v>3797</v>
      </c>
      <c r="H689">
        <v>75</v>
      </c>
      <c r="I689">
        <v>46</v>
      </c>
      <c r="J689">
        <v>28</v>
      </c>
      <c r="K689">
        <v>27</v>
      </c>
      <c r="L689">
        <v>6</v>
      </c>
      <c r="M689">
        <v>0</v>
      </c>
      <c r="N689">
        <v>2</v>
      </c>
      <c r="O689">
        <v>9</v>
      </c>
      <c r="P689">
        <v>5</v>
      </c>
      <c r="Q689">
        <v>1</v>
      </c>
      <c r="R689">
        <v>11</v>
      </c>
      <c r="S689">
        <v>0</v>
      </c>
      <c r="T689">
        <v>3</v>
      </c>
      <c r="U689">
        <v>7</v>
      </c>
      <c r="V689">
        <v>1</v>
      </c>
      <c r="W689" s="44">
        <f t="shared" si="80"/>
        <v>46</v>
      </c>
      <c r="X689" s="44">
        <f>IFERROR(VLOOKUP(A689,JR1GOA!A:I,9,FALSE),0)</f>
        <v>0</v>
      </c>
      <c r="Y689" s="44">
        <f>IFERROR(VLOOKUP(A689,JR1GOA!A:J,10,FALSE),0)</f>
        <v>0</v>
      </c>
      <c r="Z689" s="46">
        <f t="shared" si="81"/>
        <v>46</v>
      </c>
      <c r="AA689" s="49">
        <f>_xlfn.IFNA(VLOOKUP(F689,Preisliste!C$1:O$2687,13,FALSE),"fehlt in Preisliste")</f>
        <v>2335</v>
      </c>
      <c r="AB689" s="50">
        <f t="shared" si="82"/>
        <v>50.760869565217391</v>
      </c>
      <c r="AD689" s="51">
        <f t="shared" si="86"/>
        <v>165624</v>
      </c>
      <c r="AE689" s="51">
        <f t="shared" si="83"/>
        <v>3391.7999999999993</v>
      </c>
      <c r="AF689" s="52">
        <f t="shared" si="87"/>
        <v>1454339.8000000003</v>
      </c>
      <c r="AG689" s="53">
        <f t="shared" si="84"/>
        <v>20350.799999999996</v>
      </c>
      <c r="AH689" s="53">
        <f t="shared" si="85"/>
        <v>1474690.6000000003</v>
      </c>
    </row>
    <row r="690" spans="1:34" x14ac:dyDescent="0.25">
      <c r="A690" t="s">
        <v>7035</v>
      </c>
      <c r="B690" t="s">
        <v>6564</v>
      </c>
      <c r="C690" t="s">
        <v>6562</v>
      </c>
      <c r="D690" t="s">
        <v>6567</v>
      </c>
      <c r="E690" t="s">
        <v>7036</v>
      </c>
      <c r="F690" t="s">
        <v>761</v>
      </c>
      <c r="G690" t="s">
        <v>7037</v>
      </c>
      <c r="H690">
        <v>199</v>
      </c>
      <c r="I690">
        <v>118</v>
      </c>
      <c r="J690">
        <v>80</v>
      </c>
      <c r="K690">
        <v>25</v>
      </c>
      <c r="L690">
        <v>36</v>
      </c>
      <c r="M690">
        <v>26</v>
      </c>
      <c r="N690">
        <v>8</v>
      </c>
      <c r="O690">
        <v>12</v>
      </c>
      <c r="P690">
        <v>25</v>
      </c>
      <c r="Q690">
        <v>2</v>
      </c>
      <c r="R690">
        <v>1</v>
      </c>
      <c r="S690">
        <v>7</v>
      </c>
      <c r="T690">
        <v>3</v>
      </c>
      <c r="U690">
        <v>68</v>
      </c>
      <c r="V690">
        <v>5</v>
      </c>
      <c r="W690" s="44">
        <f t="shared" si="80"/>
        <v>118</v>
      </c>
      <c r="X690" s="44">
        <f>IFERROR(VLOOKUP(A690,JR1GOA!A:I,9,FALSE),0)</f>
        <v>19</v>
      </c>
      <c r="Y690" s="44">
        <f>IFERROR(VLOOKUP(A690,JR1GOA!A:J,10,FALSE),0)</f>
        <v>10</v>
      </c>
      <c r="Z690" s="46">
        <f t="shared" si="81"/>
        <v>99</v>
      </c>
      <c r="AA690" s="49">
        <f>_xlfn.IFNA(VLOOKUP(F690,Preisliste!C$1:O$2687,13,FALSE),"fehlt in Preisliste")</f>
        <v>5039</v>
      </c>
      <c r="AB690" s="50">
        <f t="shared" si="82"/>
        <v>50.898989898989896</v>
      </c>
      <c r="AD690" s="51">
        <f t="shared" si="86"/>
        <v>165723</v>
      </c>
      <c r="AE690" s="51">
        <f t="shared" si="83"/>
        <v>3376.9499999999971</v>
      </c>
      <c r="AF690" s="52">
        <f t="shared" si="87"/>
        <v>1459378.8000000003</v>
      </c>
      <c r="AG690" s="53">
        <f t="shared" si="84"/>
        <v>20261.699999999983</v>
      </c>
      <c r="AH690" s="53">
        <f t="shared" si="85"/>
        <v>1479640.5000000002</v>
      </c>
    </row>
    <row r="691" spans="1:34" x14ac:dyDescent="0.25">
      <c r="A691" t="s">
        <v>3450</v>
      </c>
      <c r="B691" t="s">
        <v>6564</v>
      </c>
      <c r="C691" t="s">
        <v>6562</v>
      </c>
      <c r="D691" t="s">
        <v>6567</v>
      </c>
      <c r="E691" t="s">
        <v>7874</v>
      </c>
      <c r="F691" t="s">
        <v>3449</v>
      </c>
      <c r="G691" t="s">
        <v>7875</v>
      </c>
      <c r="H691">
        <v>21</v>
      </c>
      <c r="I691">
        <v>21</v>
      </c>
      <c r="J691">
        <v>0</v>
      </c>
      <c r="K691">
        <v>0</v>
      </c>
      <c r="L691">
        <v>0</v>
      </c>
      <c r="M691">
        <v>0</v>
      </c>
      <c r="N691">
        <v>0</v>
      </c>
      <c r="O691">
        <v>0</v>
      </c>
      <c r="P691">
        <v>0</v>
      </c>
      <c r="Q691">
        <v>0</v>
      </c>
      <c r="R691">
        <v>0</v>
      </c>
      <c r="S691">
        <v>0</v>
      </c>
      <c r="T691">
        <v>50</v>
      </c>
      <c r="U691">
        <v>0</v>
      </c>
      <c r="V691">
        <v>0</v>
      </c>
      <c r="W691" s="44">
        <f t="shared" si="80"/>
        <v>21</v>
      </c>
      <c r="X691" s="44">
        <f>IFERROR(VLOOKUP(A691,JR1GOA!A:I,9,FALSE),0)</f>
        <v>0</v>
      </c>
      <c r="Y691" s="44">
        <f>IFERROR(VLOOKUP(A691,JR1GOA!A:J,10,FALSE),0)</f>
        <v>0</v>
      </c>
      <c r="Z691" s="46">
        <f t="shared" si="81"/>
        <v>21</v>
      </c>
      <c r="AA691" s="49">
        <f>_xlfn.IFNA(VLOOKUP(F691,Preisliste!C$1:O$2687,13,FALSE),"fehlt in Preisliste")</f>
        <v>1069.2</v>
      </c>
      <c r="AB691" s="50">
        <f t="shared" si="82"/>
        <v>50.914285714285718</v>
      </c>
      <c r="AD691" s="51">
        <f t="shared" si="86"/>
        <v>165744</v>
      </c>
      <c r="AE691" s="51">
        <f t="shared" si="83"/>
        <v>3373.7999999999993</v>
      </c>
      <c r="AF691" s="52">
        <f t="shared" si="87"/>
        <v>1460448.0000000002</v>
      </c>
      <c r="AG691" s="53">
        <f t="shared" si="84"/>
        <v>20242.799999999996</v>
      </c>
      <c r="AH691" s="53">
        <f t="shared" si="85"/>
        <v>1480690.8000000003</v>
      </c>
    </row>
    <row r="692" spans="1:34" x14ac:dyDescent="0.25">
      <c r="A692" t="s">
        <v>4142</v>
      </c>
      <c r="B692" t="s">
        <v>6564</v>
      </c>
      <c r="C692" t="s">
        <v>6562</v>
      </c>
      <c r="D692" t="s">
        <v>6567</v>
      </c>
      <c r="E692" t="s">
        <v>9259</v>
      </c>
      <c r="F692" t="s">
        <v>4141</v>
      </c>
      <c r="G692" t="s">
        <v>9260</v>
      </c>
      <c r="H692">
        <v>8</v>
      </c>
      <c r="I692">
        <v>0</v>
      </c>
      <c r="J692">
        <v>8</v>
      </c>
      <c r="K692">
        <v>0</v>
      </c>
      <c r="L692">
        <v>0</v>
      </c>
      <c r="M692">
        <v>0</v>
      </c>
      <c r="N692">
        <v>0</v>
      </c>
      <c r="O692">
        <v>0</v>
      </c>
      <c r="P692">
        <v>0</v>
      </c>
      <c r="Q692">
        <v>0</v>
      </c>
      <c r="R692">
        <v>0</v>
      </c>
      <c r="S692">
        <v>0</v>
      </c>
      <c r="T692">
        <v>0</v>
      </c>
      <c r="U692">
        <v>1</v>
      </c>
      <c r="V692">
        <v>4</v>
      </c>
      <c r="W692" s="44">
        <f t="shared" si="80"/>
        <v>8</v>
      </c>
      <c r="X692" s="44">
        <f>IFERROR(VLOOKUP(A692,JR1GOA!A:I,9,FALSE),0)</f>
        <v>0</v>
      </c>
      <c r="Y692" s="44">
        <f>IFERROR(VLOOKUP(A692,JR1GOA!A:J,10,FALSE),0)</f>
        <v>0</v>
      </c>
      <c r="Z692" s="46">
        <f t="shared" si="81"/>
        <v>8</v>
      </c>
      <c r="AA692" s="49">
        <f>_xlfn.IFNA(VLOOKUP(F692,Preisliste!C$1:O$2687,13,FALSE),"fehlt in Preisliste")</f>
        <v>409</v>
      </c>
      <c r="AB692" s="50">
        <f t="shared" si="82"/>
        <v>51.125</v>
      </c>
      <c r="AD692" s="51">
        <f t="shared" si="86"/>
        <v>165752</v>
      </c>
      <c r="AE692" s="51">
        <f t="shared" si="83"/>
        <v>3372.5999999999985</v>
      </c>
      <c r="AF692" s="52">
        <f t="shared" si="87"/>
        <v>1460857.0000000002</v>
      </c>
      <c r="AG692" s="53">
        <f t="shared" si="84"/>
        <v>20235.599999999991</v>
      </c>
      <c r="AH692" s="53">
        <f t="shared" si="85"/>
        <v>1481092.6000000003</v>
      </c>
    </row>
    <row r="693" spans="1:34" x14ac:dyDescent="0.25">
      <c r="A693" t="s">
        <v>5886</v>
      </c>
      <c r="B693" t="s">
        <v>6564</v>
      </c>
      <c r="C693" t="s">
        <v>6562</v>
      </c>
      <c r="D693" t="s">
        <v>6567</v>
      </c>
      <c r="E693" t="s">
        <v>9181</v>
      </c>
      <c r="F693" t="s">
        <v>5885</v>
      </c>
      <c r="G693" t="s">
        <v>9182</v>
      </c>
      <c r="H693">
        <v>13</v>
      </c>
      <c r="I693">
        <v>5</v>
      </c>
      <c r="J693">
        <v>7</v>
      </c>
      <c r="K693">
        <v>0</v>
      </c>
      <c r="L693">
        <v>0</v>
      </c>
      <c r="M693">
        <v>0</v>
      </c>
      <c r="N693">
        <v>0</v>
      </c>
      <c r="O693">
        <v>0</v>
      </c>
      <c r="P693">
        <v>0</v>
      </c>
      <c r="Q693">
        <v>0</v>
      </c>
      <c r="R693">
        <v>0</v>
      </c>
      <c r="S693">
        <v>0</v>
      </c>
      <c r="T693">
        <v>0</v>
      </c>
      <c r="U693">
        <v>4</v>
      </c>
      <c r="V693">
        <v>0</v>
      </c>
      <c r="W693" s="44">
        <f t="shared" si="80"/>
        <v>7</v>
      </c>
      <c r="X693" s="44">
        <f>IFERROR(VLOOKUP(A693,JR1GOA!A:I,9,FALSE),0)</f>
        <v>0</v>
      </c>
      <c r="Y693" s="44">
        <f>IFERROR(VLOOKUP(A693,JR1GOA!A:J,10,FALSE),0)</f>
        <v>0</v>
      </c>
      <c r="Z693" s="46">
        <f t="shared" si="81"/>
        <v>7</v>
      </c>
      <c r="AA693" s="49">
        <f>_xlfn.IFNA(VLOOKUP(F693,Preisliste!C$1:O$2687,13,FALSE),"fehlt in Preisliste")</f>
        <v>358</v>
      </c>
      <c r="AB693" s="50">
        <f t="shared" si="82"/>
        <v>51.142857142857146</v>
      </c>
      <c r="AD693" s="51">
        <f t="shared" si="86"/>
        <v>165759</v>
      </c>
      <c r="AE693" s="51">
        <f t="shared" si="83"/>
        <v>3371.5499999999993</v>
      </c>
      <c r="AF693" s="52">
        <f t="shared" si="87"/>
        <v>1461215.0000000002</v>
      </c>
      <c r="AG693" s="53">
        <f t="shared" si="84"/>
        <v>20229.299999999996</v>
      </c>
      <c r="AH693" s="53">
        <f t="shared" si="85"/>
        <v>1481444.3000000003</v>
      </c>
    </row>
    <row r="694" spans="1:34" x14ac:dyDescent="0.25">
      <c r="A694" t="s">
        <v>3226</v>
      </c>
      <c r="B694" t="s">
        <v>6564</v>
      </c>
      <c r="C694" t="s">
        <v>6562</v>
      </c>
      <c r="D694" t="s">
        <v>6567</v>
      </c>
      <c r="E694" t="s">
        <v>7918</v>
      </c>
      <c r="F694" t="s">
        <v>3225</v>
      </c>
      <c r="G694" t="s">
        <v>7919</v>
      </c>
      <c r="H694">
        <v>54</v>
      </c>
      <c r="I694">
        <v>28</v>
      </c>
      <c r="J694">
        <v>24</v>
      </c>
      <c r="K694">
        <v>2</v>
      </c>
      <c r="L694">
        <v>1</v>
      </c>
      <c r="M694">
        <v>4</v>
      </c>
      <c r="N694">
        <v>4</v>
      </c>
      <c r="O694">
        <v>8</v>
      </c>
      <c r="P694">
        <v>1</v>
      </c>
      <c r="Q694">
        <v>16</v>
      </c>
      <c r="R694">
        <v>4</v>
      </c>
      <c r="S694">
        <v>0</v>
      </c>
      <c r="T694">
        <v>0</v>
      </c>
      <c r="U694">
        <v>0</v>
      </c>
      <c r="V694">
        <v>6</v>
      </c>
      <c r="W694" s="44">
        <f t="shared" si="80"/>
        <v>28</v>
      </c>
      <c r="X694" s="44">
        <f>IFERROR(VLOOKUP(A694,JR1GOA!A:I,9,FALSE),0)</f>
        <v>0</v>
      </c>
      <c r="Y694" s="44">
        <f>IFERROR(VLOOKUP(A694,JR1GOA!A:J,10,FALSE),0)</f>
        <v>0</v>
      </c>
      <c r="Z694" s="46">
        <f t="shared" si="81"/>
        <v>28</v>
      </c>
      <c r="AA694" s="49">
        <f>_xlfn.IFNA(VLOOKUP(F694,Preisliste!C$1:O$2687,13,FALSE),"fehlt in Preisliste")</f>
        <v>1441</v>
      </c>
      <c r="AB694" s="50">
        <f t="shared" si="82"/>
        <v>51.464285714285715</v>
      </c>
      <c r="AD694" s="51">
        <f t="shared" si="86"/>
        <v>165787</v>
      </c>
      <c r="AE694" s="51">
        <f t="shared" si="83"/>
        <v>3367.3499999999985</v>
      </c>
      <c r="AF694" s="52">
        <f t="shared" si="87"/>
        <v>1462656.0000000002</v>
      </c>
      <c r="AG694" s="53">
        <f t="shared" si="84"/>
        <v>20204.099999999991</v>
      </c>
      <c r="AH694" s="53">
        <f t="shared" si="85"/>
        <v>1482860.1000000003</v>
      </c>
    </row>
    <row r="695" spans="1:34" x14ac:dyDescent="0.25">
      <c r="A695" t="s">
        <v>1494</v>
      </c>
      <c r="B695" t="s">
        <v>6564</v>
      </c>
      <c r="C695" t="s">
        <v>6562</v>
      </c>
      <c r="D695" t="s">
        <v>6567</v>
      </c>
      <c r="E695" t="s">
        <v>7329</v>
      </c>
      <c r="F695" t="s">
        <v>1493</v>
      </c>
      <c r="H695">
        <v>160</v>
      </c>
      <c r="I695">
        <v>51</v>
      </c>
      <c r="J695">
        <v>108</v>
      </c>
      <c r="K695">
        <v>9</v>
      </c>
      <c r="L695">
        <v>4</v>
      </c>
      <c r="M695">
        <v>14</v>
      </c>
      <c r="N695">
        <v>6</v>
      </c>
      <c r="O695">
        <v>7</v>
      </c>
      <c r="P695">
        <v>9</v>
      </c>
      <c r="Q695">
        <v>2</v>
      </c>
      <c r="R695">
        <v>3</v>
      </c>
      <c r="S695">
        <v>7</v>
      </c>
      <c r="T695">
        <v>59</v>
      </c>
      <c r="U695">
        <v>5</v>
      </c>
      <c r="V695">
        <v>1</v>
      </c>
      <c r="W695" s="44">
        <f t="shared" si="80"/>
        <v>108</v>
      </c>
      <c r="X695" s="44">
        <f>IFERROR(VLOOKUP(A695,JR1GOA!A:I,9,FALSE),0)</f>
        <v>1</v>
      </c>
      <c r="Y695" s="44">
        <f>IFERROR(VLOOKUP(A695,JR1GOA!A:J,10,FALSE),0)</f>
        <v>1</v>
      </c>
      <c r="Z695" s="46">
        <f t="shared" si="81"/>
        <v>107</v>
      </c>
      <c r="AA695" s="49">
        <f>_xlfn.IFNA(VLOOKUP(F695,Preisliste!C$1:O$2687,13,FALSE),"fehlt in Preisliste")</f>
        <v>5561</v>
      </c>
      <c r="AB695" s="50">
        <f t="shared" si="82"/>
        <v>51.971962616822431</v>
      </c>
      <c r="AD695" s="51">
        <f t="shared" si="86"/>
        <v>165894</v>
      </c>
      <c r="AE695" s="51">
        <f t="shared" si="83"/>
        <v>3351.2999999999993</v>
      </c>
      <c r="AF695" s="52">
        <f t="shared" si="87"/>
        <v>1468217.0000000002</v>
      </c>
      <c r="AG695" s="53">
        <f t="shared" si="84"/>
        <v>20107.799999999996</v>
      </c>
      <c r="AH695" s="53">
        <f t="shared" si="85"/>
        <v>1488324.8000000003</v>
      </c>
    </row>
    <row r="696" spans="1:34" x14ac:dyDescent="0.25">
      <c r="A696" t="s">
        <v>244</v>
      </c>
      <c r="B696" t="s">
        <v>6564</v>
      </c>
      <c r="C696" t="s">
        <v>6562</v>
      </c>
      <c r="D696" t="s">
        <v>6567</v>
      </c>
      <c r="E696" t="s">
        <v>8157</v>
      </c>
      <c r="F696" t="s">
        <v>243</v>
      </c>
      <c r="G696" t="s">
        <v>8158</v>
      </c>
      <c r="H696">
        <v>39</v>
      </c>
      <c r="I696">
        <v>37</v>
      </c>
      <c r="J696">
        <v>2</v>
      </c>
      <c r="K696">
        <v>0</v>
      </c>
      <c r="L696">
        <v>1</v>
      </c>
      <c r="M696">
        <v>0</v>
      </c>
      <c r="N696">
        <v>0</v>
      </c>
      <c r="O696">
        <v>0</v>
      </c>
      <c r="P696">
        <v>0</v>
      </c>
      <c r="Q696">
        <v>3</v>
      </c>
      <c r="R696">
        <v>0</v>
      </c>
      <c r="S696">
        <v>1</v>
      </c>
      <c r="T696">
        <v>3</v>
      </c>
      <c r="U696">
        <v>2</v>
      </c>
      <c r="V696">
        <v>35</v>
      </c>
      <c r="W696" s="44">
        <f t="shared" si="80"/>
        <v>37</v>
      </c>
      <c r="X696" s="44">
        <f>IFERROR(VLOOKUP(A696,JR1GOA!A:I,9,FALSE),0)</f>
        <v>0</v>
      </c>
      <c r="Y696" s="44">
        <f>IFERROR(VLOOKUP(A696,JR1GOA!A:J,10,FALSE),0)</f>
        <v>0</v>
      </c>
      <c r="Z696" s="46">
        <f t="shared" si="81"/>
        <v>37</v>
      </c>
      <c r="AA696" s="49">
        <f>_xlfn.IFNA(VLOOKUP(F696,Preisliste!C$1:O$2687,13,FALSE),"fehlt in Preisliste")</f>
        <v>1925</v>
      </c>
      <c r="AB696" s="50">
        <f t="shared" si="82"/>
        <v>52.027027027027025</v>
      </c>
      <c r="AD696" s="51">
        <f t="shared" si="86"/>
        <v>165931</v>
      </c>
      <c r="AE696" s="51">
        <f t="shared" si="83"/>
        <v>3345.75</v>
      </c>
      <c r="AF696" s="52">
        <f t="shared" si="87"/>
        <v>1470142.0000000002</v>
      </c>
      <c r="AG696" s="53">
        <f t="shared" si="84"/>
        <v>20074.5</v>
      </c>
      <c r="AH696" s="53">
        <f t="shared" si="85"/>
        <v>1490216.5000000002</v>
      </c>
    </row>
    <row r="697" spans="1:34" x14ac:dyDescent="0.25">
      <c r="A697" t="s">
        <v>1103</v>
      </c>
      <c r="B697" t="s">
        <v>6564</v>
      </c>
      <c r="C697" t="s">
        <v>6562</v>
      </c>
      <c r="D697" t="s">
        <v>6567</v>
      </c>
      <c r="E697" t="s">
        <v>7417</v>
      </c>
      <c r="F697" t="s">
        <v>1102</v>
      </c>
      <c r="G697" t="s">
        <v>7418</v>
      </c>
      <c r="H697">
        <v>46</v>
      </c>
      <c r="I697">
        <v>0</v>
      </c>
      <c r="J697">
        <v>46</v>
      </c>
      <c r="K697">
        <v>1</v>
      </c>
      <c r="L697">
        <v>0</v>
      </c>
      <c r="M697">
        <v>0</v>
      </c>
      <c r="N697">
        <v>3</v>
      </c>
      <c r="O697">
        <v>9</v>
      </c>
      <c r="P697">
        <v>1</v>
      </c>
      <c r="Q697">
        <v>4</v>
      </c>
      <c r="R697">
        <v>0</v>
      </c>
      <c r="S697">
        <v>0</v>
      </c>
      <c r="T697">
        <v>2</v>
      </c>
      <c r="U697">
        <v>3</v>
      </c>
      <c r="V697">
        <v>18</v>
      </c>
      <c r="W697" s="44">
        <f t="shared" si="80"/>
        <v>46</v>
      </c>
      <c r="X697" s="44">
        <f>IFERROR(VLOOKUP(A697,JR1GOA!A:I,9,FALSE),0)</f>
        <v>6</v>
      </c>
      <c r="Y697" s="44">
        <f>IFERROR(VLOOKUP(A697,JR1GOA!A:J,10,FALSE),0)</f>
        <v>2</v>
      </c>
      <c r="Z697" s="46">
        <f t="shared" si="81"/>
        <v>40</v>
      </c>
      <c r="AA697" s="49">
        <f>_xlfn.IFNA(VLOOKUP(F697,Preisliste!C$1:O$2687,13,FALSE),"fehlt in Preisliste")</f>
        <v>2086</v>
      </c>
      <c r="AB697" s="50">
        <f t="shared" si="82"/>
        <v>52.15</v>
      </c>
      <c r="AD697" s="51">
        <f t="shared" si="86"/>
        <v>165971</v>
      </c>
      <c r="AE697" s="51">
        <f t="shared" si="83"/>
        <v>3339.75</v>
      </c>
      <c r="AF697" s="52">
        <f t="shared" si="87"/>
        <v>1472228.0000000002</v>
      </c>
      <c r="AG697" s="53">
        <f t="shared" si="84"/>
        <v>20038.5</v>
      </c>
      <c r="AH697" s="53">
        <f t="shared" si="85"/>
        <v>1492266.5000000002</v>
      </c>
    </row>
    <row r="698" spans="1:34" x14ac:dyDescent="0.25">
      <c r="A698" t="s">
        <v>3793</v>
      </c>
      <c r="B698" t="s">
        <v>6564</v>
      </c>
      <c r="C698" t="s">
        <v>6562</v>
      </c>
      <c r="D698" t="s">
        <v>6567</v>
      </c>
      <c r="E698" t="s">
        <v>7177</v>
      </c>
      <c r="F698" t="s">
        <v>3792</v>
      </c>
      <c r="H698">
        <v>107</v>
      </c>
      <c r="I698">
        <v>21</v>
      </c>
      <c r="J698">
        <v>85</v>
      </c>
      <c r="K698">
        <v>4</v>
      </c>
      <c r="L698">
        <v>0</v>
      </c>
      <c r="M698">
        <v>0</v>
      </c>
      <c r="N698">
        <v>3</v>
      </c>
      <c r="O698">
        <v>0</v>
      </c>
      <c r="P698">
        <v>1</v>
      </c>
      <c r="Q698">
        <v>1</v>
      </c>
      <c r="R698">
        <v>8</v>
      </c>
      <c r="S698">
        <v>1</v>
      </c>
      <c r="T698">
        <v>97</v>
      </c>
      <c r="U698">
        <v>1</v>
      </c>
      <c r="V698">
        <v>0</v>
      </c>
      <c r="W698" s="44">
        <f t="shared" si="80"/>
        <v>85</v>
      </c>
      <c r="X698" s="44">
        <f>IFERROR(VLOOKUP(A698,JR1GOA!A:I,9,FALSE),0)</f>
        <v>5</v>
      </c>
      <c r="Y698" s="44">
        <f>IFERROR(VLOOKUP(A698,JR1GOA!A:J,10,FALSE),0)</f>
        <v>3</v>
      </c>
      <c r="Z698" s="46">
        <f t="shared" si="81"/>
        <v>80</v>
      </c>
      <c r="AA698" s="49">
        <f>_xlfn.IFNA(VLOOKUP(F698,Preisliste!C$1:O$2687,13,FALSE),"fehlt in Preisliste")</f>
        <v>4173</v>
      </c>
      <c r="AB698" s="50">
        <f t="shared" si="82"/>
        <v>52.162500000000001</v>
      </c>
      <c r="AD698" s="51">
        <f t="shared" si="86"/>
        <v>166051</v>
      </c>
      <c r="AE698" s="51">
        <f t="shared" si="83"/>
        <v>3327.75</v>
      </c>
      <c r="AF698" s="52">
        <f t="shared" si="87"/>
        <v>1476401.0000000002</v>
      </c>
      <c r="AG698" s="53">
        <f t="shared" si="84"/>
        <v>19966.5</v>
      </c>
      <c r="AH698" s="53">
        <f t="shared" si="85"/>
        <v>1496367.5000000002</v>
      </c>
    </row>
    <row r="699" spans="1:34" x14ac:dyDescent="0.25">
      <c r="A699" t="s">
        <v>6392</v>
      </c>
      <c r="B699" t="s">
        <v>6564</v>
      </c>
      <c r="C699" t="s">
        <v>6562</v>
      </c>
      <c r="D699" t="s">
        <v>6567</v>
      </c>
      <c r="E699" t="s">
        <v>7600</v>
      </c>
      <c r="F699" t="s">
        <v>6391</v>
      </c>
      <c r="H699">
        <v>75</v>
      </c>
      <c r="I699">
        <v>48</v>
      </c>
      <c r="J699">
        <v>26</v>
      </c>
      <c r="K699">
        <v>0</v>
      </c>
      <c r="L699">
        <v>0</v>
      </c>
      <c r="M699">
        <v>0</v>
      </c>
      <c r="N699">
        <v>14</v>
      </c>
      <c r="O699">
        <v>12</v>
      </c>
      <c r="P699">
        <v>0</v>
      </c>
      <c r="Q699">
        <v>1</v>
      </c>
      <c r="R699">
        <v>1</v>
      </c>
      <c r="S699">
        <v>14</v>
      </c>
      <c r="T699">
        <v>7</v>
      </c>
      <c r="U699">
        <v>19</v>
      </c>
      <c r="V699">
        <v>8</v>
      </c>
      <c r="W699" s="44">
        <f t="shared" si="80"/>
        <v>48</v>
      </c>
      <c r="X699" s="44">
        <f>IFERROR(VLOOKUP(A699,JR1GOA!A:I,9,FALSE),0)</f>
        <v>0</v>
      </c>
      <c r="Y699" s="44">
        <f>IFERROR(VLOOKUP(A699,JR1GOA!A:J,10,FALSE),0)</f>
        <v>0</v>
      </c>
      <c r="Z699" s="46">
        <f t="shared" si="81"/>
        <v>48</v>
      </c>
      <c r="AA699" s="49">
        <f>_xlfn.IFNA(VLOOKUP(F699,Preisliste!C$1:O$2687,13,FALSE),"fehlt in Preisliste")</f>
        <v>2507</v>
      </c>
      <c r="AB699" s="50">
        <f t="shared" si="82"/>
        <v>52.229166666666664</v>
      </c>
      <c r="AD699" s="51">
        <f t="shared" si="86"/>
        <v>166099</v>
      </c>
      <c r="AE699" s="51">
        <f t="shared" si="83"/>
        <v>3320.5499999999993</v>
      </c>
      <c r="AF699" s="52">
        <f t="shared" si="87"/>
        <v>1478908.0000000002</v>
      </c>
      <c r="AG699" s="53">
        <f t="shared" si="84"/>
        <v>19923.299999999996</v>
      </c>
      <c r="AH699" s="53">
        <f t="shared" si="85"/>
        <v>1498831.3000000003</v>
      </c>
    </row>
    <row r="700" spans="1:34" x14ac:dyDescent="0.25">
      <c r="A700" t="s">
        <v>3847</v>
      </c>
      <c r="B700" t="s">
        <v>6564</v>
      </c>
      <c r="C700" t="s">
        <v>6562</v>
      </c>
      <c r="D700" t="s">
        <v>6567</v>
      </c>
      <c r="E700" t="s">
        <v>9272</v>
      </c>
      <c r="F700" t="s">
        <v>3846</v>
      </c>
      <c r="H700">
        <v>9</v>
      </c>
      <c r="I700">
        <v>0</v>
      </c>
      <c r="J700">
        <v>8</v>
      </c>
      <c r="K700">
        <v>3</v>
      </c>
      <c r="L700">
        <v>0</v>
      </c>
      <c r="M700">
        <v>0</v>
      </c>
      <c r="N700">
        <v>0</v>
      </c>
      <c r="O700">
        <v>3</v>
      </c>
      <c r="P700">
        <v>0</v>
      </c>
      <c r="Q700">
        <v>0</v>
      </c>
      <c r="R700">
        <v>0</v>
      </c>
      <c r="S700">
        <v>0</v>
      </c>
      <c r="T700">
        <v>0</v>
      </c>
      <c r="U700">
        <v>0</v>
      </c>
      <c r="V700">
        <v>0</v>
      </c>
      <c r="W700" s="44">
        <f t="shared" si="80"/>
        <v>8</v>
      </c>
      <c r="X700" s="44">
        <f>IFERROR(VLOOKUP(A700,JR1GOA!A:I,9,FALSE),0)</f>
        <v>0</v>
      </c>
      <c r="Y700" s="44">
        <f>IFERROR(VLOOKUP(A700,JR1GOA!A:J,10,FALSE),0)</f>
        <v>0</v>
      </c>
      <c r="Z700" s="46">
        <f t="shared" si="81"/>
        <v>8</v>
      </c>
      <c r="AA700" s="49">
        <f>_xlfn.IFNA(VLOOKUP(F700,Preisliste!C$1:O$2687,13,FALSE),"fehlt in Preisliste")</f>
        <v>419</v>
      </c>
      <c r="AB700" s="50">
        <f t="shared" si="82"/>
        <v>52.375</v>
      </c>
      <c r="AD700" s="51">
        <f t="shared" si="86"/>
        <v>166107</v>
      </c>
      <c r="AE700" s="51">
        <f t="shared" si="83"/>
        <v>3319.3499999999985</v>
      </c>
      <c r="AF700" s="52">
        <f t="shared" si="87"/>
        <v>1479327.0000000002</v>
      </c>
      <c r="AG700" s="53">
        <f t="shared" si="84"/>
        <v>19916.099999999991</v>
      </c>
      <c r="AH700" s="53">
        <f t="shared" si="85"/>
        <v>1499243.1000000003</v>
      </c>
    </row>
    <row r="701" spans="1:34" x14ac:dyDescent="0.25">
      <c r="A701" t="s">
        <v>1703</v>
      </c>
      <c r="B701" t="s">
        <v>6564</v>
      </c>
      <c r="C701" t="s">
        <v>6562</v>
      </c>
      <c r="D701" t="s">
        <v>6567</v>
      </c>
      <c r="E701" t="s">
        <v>7765</v>
      </c>
      <c r="F701" t="s">
        <v>1702</v>
      </c>
      <c r="G701" t="s">
        <v>7766</v>
      </c>
      <c r="H701">
        <v>73</v>
      </c>
      <c r="I701">
        <v>61</v>
      </c>
      <c r="J701">
        <v>12</v>
      </c>
      <c r="K701">
        <v>0</v>
      </c>
      <c r="L701">
        <v>0</v>
      </c>
      <c r="M701">
        <v>2</v>
      </c>
      <c r="N701">
        <v>2</v>
      </c>
      <c r="O701">
        <v>0</v>
      </c>
      <c r="P701">
        <v>0</v>
      </c>
      <c r="Q701">
        <v>0</v>
      </c>
      <c r="R701">
        <v>73</v>
      </c>
      <c r="S701">
        <v>4</v>
      </c>
      <c r="T701">
        <v>0</v>
      </c>
      <c r="U701">
        <v>5</v>
      </c>
      <c r="V701">
        <v>3</v>
      </c>
      <c r="W701" s="44">
        <f t="shared" si="80"/>
        <v>61</v>
      </c>
      <c r="X701" s="44">
        <f>IFERROR(VLOOKUP(A701,JR1GOA!A:I,9,FALSE),0)</f>
        <v>4</v>
      </c>
      <c r="Y701" s="44">
        <f>IFERROR(VLOOKUP(A701,JR1GOA!A:J,10,FALSE),0)</f>
        <v>0</v>
      </c>
      <c r="Z701" s="46">
        <f t="shared" si="81"/>
        <v>57</v>
      </c>
      <c r="AA701" s="49">
        <f>_xlfn.IFNA(VLOOKUP(F701,Preisliste!C$1:O$2687,13,FALSE),"fehlt in Preisliste")</f>
        <v>2986</v>
      </c>
      <c r="AB701" s="50">
        <f t="shared" si="82"/>
        <v>52.385964912280699</v>
      </c>
      <c r="AD701" s="51">
        <f t="shared" si="86"/>
        <v>166164</v>
      </c>
      <c r="AE701" s="51">
        <f t="shared" si="83"/>
        <v>3310.7999999999993</v>
      </c>
      <c r="AF701" s="52">
        <f t="shared" si="87"/>
        <v>1482313.0000000002</v>
      </c>
      <c r="AG701" s="53">
        <f t="shared" si="84"/>
        <v>19864.799999999996</v>
      </c>
      <c r="AH701" s="53">
        <f t="shared" si="85"/>
        <v>1502177.8000000003</v>
      </c>
    </row>
    <row r="702" spans="1:34" x14ac:dyDescent="0.25">
      <c r="A702" t="s">
        <v>4752</v>
      </c>
      <c r="B702" t="s">
        <v>6564</v>
      </c>
      <c r="C702" t="s">
        <v>6562</v>
      </c>
      <c r="D702" t="s">
        <v>6567</v>
      </c>
      <c r="E702" t="s">
        <v>7794</v>
      </c>
      <c r="F702" t="s">
        <v>4751</v>
      </c>
      <c r="H702">
        <v>50</v>
      </c>
      <c r="I702">
        <v>31</v>
      </c>
      <c r="J702">
        <v>18</v>
      </c>
      <c r="K702">
        <v>12</v>
      </c>
      <c r="L702">
        <v>0</v>
      </c>
      <c r="M702">
        <v>0</v>
      </c>
      <c r="N702">
        <v>0</v>
      </c>
      <c r="O702">
        <v>4</v>
      </c>
      <c r="P702">
        <v>0</v>
      </c>
      <c r="Q702">
        <v>2</v>
      </c>
      <c r="R702">
        <v>1</v>
      </c>
      <c r="S702">
        <v>37</v>
      </c>
      <c r="T702">
        <v>0</v>
      </c>
      <c r="U702">
        <v>3</v>
      </c>
      <c r="V702">
        <v>2</v>
      </c>
      <c r="W702" s="44">
        <f t="shared" si="80"/>
        <v>31</v>
      </c>
      <c r="X702" s="44">
        <f>IFERROR(VLOOKUP(A702,JR1GOA!A:I,9,FALSE),0)</f>
        <v>0</v>
      </c>
      <c r="Y702" s="44">
        <f>IFERROR(VLOOKUP(A702,JR1GOA!A:J,10,FALSE),0)</f>
        <v>0</v>
      </c>
      <c r="Z702" s="46">
        <f t="shared" si="81"/>
        <v>31</v>
      </c>
      <c r="AA702" s="49">
        <f>_xlfn.IFNA(VLOOKUP(F702,Preisliste!C$1:O$2687,13,FALSE),"fehlt in Preisliste")</f>
        <v>1624</v>
      </c>
      <c r="AB702" s="50">
        <f t="shared" si="82"/>
        <v>52.387096774193552</v>
      </c>
      <c r="AD702" s="51">
        <f t="shared" si="86"/>
        <v>166195</v>
      </c>
      <c r="AE702" s="51">
        <f t="shared" si="83"/>
        <v>3306.1499999999978</v>
      </c>
      <c r="AF702" s="52">
        <f t="shared" si="87"/>
        <v>1483937.0000000002</v>
      </c>
      <c r="AG702" s="53">
        <f t="shared" si="84"/>
        <v>19836.899999999987</v>
      </c>
      <c r="AH702" s="53">
        <f t="shared" si="85"/>
        <v>1503773.9000000001</v>
      </c>
    </row>
    <row r="703" spans="1:34" x14ac:dyDescent="0.25">
      <c r="A703" t="s">
        <v>2435</v>
      </c>
      <c r="B703" t="s">
        <v>6564</v>
      </c>
      <c r="C703" t="s">
        <v>6562</v>
      </c>
      <c r="D703" t="s">
        <v>6567</v>
      </c>
      <c r="E703" t="s">
        <v>7584</v>
      </c>
      <c r="F703" t="s">
        <v>2434</v>
      </c>
      <c r="G703" t="s">
        <v>7585</v>
      </c>
      <c r="H703">
        <v>36</v>
      </c>
      <c r="I703">
        <v>25</v>
      </c>
      <c r="J703">
        <v>10</v>
      </c>
      <c r="K703">
        <v>0</v>
      </c>
      <c r="L703">
        <v>0</v>
      </c>
      <c r="M703">
        <v>1</v>
      </c>
      <c r="N703">
        <v>10</v>
      </c>
      <c r="O703">
        <v>7</v>
      </c>
      <c r="P703">
        <v>0</v>
      </c>
      <c r="Q703">
        <v>0</v>
      </c>
      <c r="R703">
        <v>3</v>
      </c>
      <c r="S703">
        <v>2</v>
      </c>
      <c r="T703">
        <v>0</v>
      </c>
      <c r="U703">
        <v>3</v>
      </c>
      <c r="V703">
        <v>1</v>
      </c>
      <c r="W703" s="44">
        <f t="shared" si="80"/>
        <v>25</v>
      </c>
      <c r="X703" s="44">
        <f>IFERROR(VLOOKUP(A703,JR1GOA!A:I,9,FALSE),0)</f>
        <v>3</v>
      </c>
      <c r="Y703" s="44">
        <f>IFERROR(VLOOKUP(A703,JR1GOA!A:J,10,FALSE),0)</f>
        <v>3</v>
      </c>
      <c r="Z703" s="46">
        <f t="shared" si="81"/>
        <v>22</v>
      </c>
      <c r="AA703" s="49">
        <f>_xlfn.IFNA(VLOOKUP(F703,Preisliste!C$1:O$2687,13,FALSE),"fehlt in Preisliste")</f>
        <v>1156</v>
      </c>
      <c r="AB703" s="50">
        <f t="shared" si="82"/>
        <v>52.545454545454547</v>
      </c>
      <c r="AD703" s="51">
        <f t="shared" si="86"/>
        <v>166217</v>
      </c>
      <c r="AE703" s="51">
        <f t="shared" si="83"/>
        <v>3302.8499999999985</v>
      </c>
      <c r="AF703" s="52">
        <f t="shared" si="87"/>
        <v>1485093.0000000002</v>
      </c>
      <c r="AG703" s="53">
        <f t="shared" si="84"/>
        <v>19817.099999999991</v>
      </c>
      <c r="AH703" s="53">
        <f t="shared" si="85"/>
        <v>1504910.1000000003</v>
      </c>
    </row>
    <row r="704" spans="1:34" x14ac:dyDescent="0.25">
      <c r="A704" t="s">
        <v>7339</v>
      </c>
      <c r="B704" t="s">
        <v>6564</v>
      </c>
      <c r="C704" t="s">
        <v>6562</v>
      </c>
      <c r="D704" t="s">
        <v>6567</v>
      </c>
      <c r="E704" t="s">
        <v>7340</v>
      </c>
      <c r="F704" t="s">
        <v>1356</v>
      </c>
      <c r="G704" t="s">
        <v>7341</v>
      </c>
      <c r="H704">
        <v>57</v>
      </c>
      <c r="I704">
        <v>0</v>
      </c>
      <c r="J704">
        <v>57</v>
      </c>
      <c r="K704">
        <v>7</v>
      </c>
      <c r="L704">
        <v>0</v>
      </c>
      <c r="M704">
        <v>7</v>
      </c>
      <c r="N704">
        <v>8</v>
      </c>
      <c r="O704">
        <v>1</v>
      </c>
      <c r="P704">
        <v>1</v>
      </c>
      <c r="Q704">
        <v>0</v>
      </c>
      <c r="R704">
        <v>1</v>
      </c>
      <c r="S704">
        <v>10</v>
      </c>
      <c r="T704">
        <v>1</v>
      </c>
      <c r="U704">
        <v>2</v>
      </c>
      <c r="V704">
        <v>0</v>
      </c>
      <c r="W704" s="44">
        <f t="shared" si="80"/>
        <v>57</v>
      </c>
      <c r="X704" s="44">
        <f>IFERROR(VLOOKUP(A704,JR1GOA!A:I,9,FALSE),0)</f>
        <v>1</v>
      </c>
      <c r="Y704" s="44">
        <f>IFERROR(VLOOKUP(A704,JR1GOA!A:J,10,FALSE),0)</f>
        <v>1</v>
      </c>
      <c r="Z704" s="46">
        <f t="shared" si="81"/>
        <v>56</v>
      </c>
      <c r="AA704" s="49">
        <f>_xlfn.IFNA(VLOOKUP(F704,Preisliste!C$1:O$2687,13,FALSE),"fehlt in Preisliste")</f>
        <v>2943</v>
      </c>
      <c r="AB704" s="50">
        <f t="shared" si="82"/>
        <v>52.553571428571431</v>
      </c>
      <c r="AD704" s="51">
        <f t="shared" si="86"/>
        <v>166273</v>
      </c>
      <c r="AE704" s="51">
        <f t="shared" si="83"/>
        <v>3294.4499999999971</v>
      </c>
      <c r="AF704" s="52">
        <f t="shared" si="87"/>
        <v>1488036.0000000002</v>
      </c>
      <c r="AG704" s="53">
        <f t="shared" si="84"/>
        <v>19766.699999999983</v>
      </c>
      <c r="AH704" s="53">
        <f t="shared" si="85"/>
        <v>1507802.7000000002</v>
      </c>
    </row>
    <row r="705" spans="1:34" x14ac:dyDescent="0.25">
      <c r="A705" t="s">
        <v>3433</v>
      </c>
      <c r="B705" t="s">
        <v>6564</v>
      </c>
      <c r="C705" t="s">
        <v>6562</v>
      </c>
      <c r="D705" t="s">
        <v>6567</v>
      </c>
      <c r="E705" t="s">
        <v>7880</v>
      </c>
      <c r="F705" t="s">
        <v>3432</v>
      </c>
      <c r="H705">
        <v>33</v>
      </c>
      <c r="I705">
        <v>9</v>
      </c>
      <c r="J705">
        <v>23</v>
      </c>
      <c r="K705">
        <v>0</v>
      </c>
      <c r="L705">
        <v>3</v>
      </c>
      <c r="M705">
        <v>5</v>
      </c>
      <c r="N705">
        <v>2</v>
      </c>
      <c r="O705">
        <v>0</v>
      </c>
      <c r="P705">
        <v>0</v>
      </c>
      <c r="Q705">
        <v>0</v>
      </c>
      <c r="R705">
        <v>1</v>
      </c>
      <c r="S705">
        <v>5</v>
      </c>
      <c r="T705">
        <v>0</v>
      </c>
      <c r="U705">
        <v>0</v>
      </c>
      <c r="V705">
        <v>1</v>
      </c>
      <c r="W705" s="44">
        <f t="shared" si="80"/>
        <v>23</v>
      </c>
      <c r="X705" s="44">
        <f>IFERROR(VLOOKUP(A705,JR1GOA!A:I,9,FALSE),0)</f>
        <v>0</v>
      </c>
      <c r="Y705" s="44">
        <f>IFERROR(VLOOKUP(A705,JR1GOA!A:J,10,FALSE),0)</f>
        <v>0</v>
      </c>
      <c r="Z705" s="46">
        <f t="shared" si="81"/>
        <v>23</v>
      </c>
      <c r="AA705" s="49">
        <f>_xlfn.IFNA(VLOOKUP(F705,Preisliste!C$1:O$2687,13,FALSE),"fehlt in Preisliste")</f>
        <v>1217</v>
      </c>
      <c r="AB705" s="50">
        <f t="shared" si="82"/>
        <v>52.913043478260867</v>
      </c>
      <c r="AD705" s="51">
        <f t="shared" si="86"/>
        <v>166296</v>
      </c>
      <c r="AE705" s="51">
        <f t="shared" si="83"/>
        <v>3291</v>
      </c>
      <c r="AF705" s="52">
        <f t="shared" si="87"/>
        <v>1489253.0000000002</v>
      </c>
      <c r="AG705" s="53">
        <f t="shared" si="84"/>
        <v>19746</v>
      </c>
      <c r="AH705" s="53">
        <f t="shared" si="85"/>
        <v>1508999.0000000002</v>
      </c>
    </row>
    <row r="706" spans="1:34" x14ac:dyDescent="0.25">
      <c r="A706" t="s">
        <v>4554</v>
      </c>
      <c r="B706" t="s">
        <v>6564</v>
      </c>
      <c r="C706" t="s">
        <v>6562</v>
      </c>
      <c r="D706" t="s">
        <v>6567</v>
      </c>
      <c r="E706" t="s">
        <v>7578</v>
      </c>
      <c r="F706" t="s">
        <v>4553</v>
      </c>
      <c r="G706" t="s">
        <v>7579</v>
      </c>
      <c r="H706">
        <v>71</v>
      </c>
      <c r="I706">
        <v>45</v>
      </c>
      <c r="J706">
        <v>25</v>
      </c>
      <c r="K706">
        <v>11</v>
      </c>
      <c r="L706">
        <v>3</v>
      </c>
      <c r="M706">
        <v>0</v>
      </c>
      <c r="N706">
        <v>3</v>
      </c>
      <c r="O706">
        <v>10</v>
      </c>
      <c r="P706">
        <v>21</v>
      </c>
      <c r="Q706">
        <v>3</v>
      </c>
      <c r="R706">
        <v>4</v>
      </c>
      <c r="S706">
        <v>0</v>
      </c>
      <c r="T706">
        <v>1</v>
      </c>
      <c r="U706">
        <v>0</v>
      </c>
      <c r="V706">
        <v>3</v>
      </c>
      <c r="W706" s="44">
        <f t="shared" si="80"/>
        <v>45</v>
      </c>
      <c r="X706" s="44">
        <f>IFERROR(VLOOKUP(A706,JR1GOA!A:I,9,FALSE),0)</f>
        <v>0</v>
      </c>
      <c r="Y706" s="44">
        <f>IFERROR(VLOOKUP(A706,JR1GOA!A:J,10,FALSE),0)</f>
        <v>0</v>
      </c>
      <c r="Z706" s="46">
        <f t="shared" si="81"/>
        <v>45</v>
      </c>
      <c r="AA706" s="49">
        <f>_xlfn.IFNA(VLOOKUP(F706,Preisliste!C$1:O$2687,13,FALSE),"fehlt in Preisliste")</f>
        <v>2384</v>
      </c>
      <c r="AB706" s="50">
        <f t="shared" si="82"/>
        <v>52.977777777777774</v>
      </c>
      <c r="AD706" s="51">
        <f t="shared" si="86"/>
        <v>166341</v>
      </c>
      <c r="AE706" s="51">
        <f t="shared" si="83"/>
        <v>3284.25</v>
      </c>
      <c r="AF706" s="52">
        <f t="shared" si="87"/>
        <v>1491637.0000000002</v>
      </c>
      <c r="AG706" s="53">
        <f t="shared" si="84"/>
        <v>19705.5</v>
      </c>
      <c r="AH706" s="53">
        <f t="shared" si="85"/>
        <v>1511342.5000000002</v>
      </c>
    </row>
    <row r="707" spans="1:34" x14ac:dyDescent="0.25">
      <c r="A707" t="s">
        <v>4124</v>
      </c>
      <c r="B707" t="s">
        <v>6564</v>
      </c>
      <c r="C707" t="s">
        <v>6562</v>
      </c>
      <c r="D707" t="s">
        <v>6567</v>
      </c>
      <c r="E707" t="s">
        <v>7949</v>
      </c>
      <c r="F707" t="s">
        <v>4123</v>
      </c>
      <c r="H707">
        <v>43</v>
      </c>
      <c r="I707">
        <v>19</v>
      </c>
      <c r="J707">
        <v>23</v>
      </c>
      <c r="K707">
        <v>3</v>
      </c>
      <c r="L707">
        <v>3</v>
      </c>
      <c r="M707">
        <v>0</v>
      </c>
      <c r="N707">
        <v>0</v>
      </c>
      <c r="O707">
        <v>0</v>
      </c>
      <c r="P707">
        <v>0</v>
      </c>
      <c r="Q707">
        <v>0</v>
      </c>
      <c r="R707">
        <v>0</v>
      </c>
      <c r="S707">
        <v>1</v>
      </c>
      <c r="T707">
        <v>18</v>
      </c>
      <c r="U707">
        <v>0</v>
      </c>
      <c r="V707">
        <v>19</v>
      </c>
      <c r="W707" s="44">
        <f t="shared" si="80"/>
        <v>23</v>
      </c>
      <c r="X707" s="44">
        <f>IFERROR(VLOOKUP(A707,JR1GOA!A:I,9,FALSE),0)</f>
        <v>3</v>
      </c>
      <c r="Y707" s="44">
        <f>IFERROR(VLOOKUP(A707,JR1GOA!A:J,10,FALSE),0)</f>
        <v>3</v>
      </c>
      <c r="Z707" s="46">
        <f t="shared" si="81"/>
        <v>20</v>
      </c>
      <c r="AA707" s="49">
        <f>_xlfn.IFNA(VLOOKUP(F707,Preisliste!C$1:O$2687,13,FALSE),"fehlt in Preisliste")</f>
        <v>1063</v>
      </c>
      <c r="AB707" s="50">
        <f t="shared" si="82"/>
        <v>53.15</v>
      </c>
      <c r="AD707" s="51">
        <f t="shared" si="86"/>
        <v>166361</v>
      </c>
      <c r="AE707" s="51">
        <f t="shared" si="83"/>
        <v>3281.25</v>
      </c>
      <c r="AF707" s="52">
        <f t="shared" si="87"/>
        <v>1492700.0000000002</v>
      </c>
      <c r="AG707" s="53">
        <f t="shared" si="84"/>
        <v>19687.5</v>
      </c>
      <c r="AH707" s="53">
        <f t="shared" si="85"/>
        <v>1512387.5000000002</v>
      </c>
    </row>
    <row r="708" spans="1:34" x14ac:dyDescent="0.25">
      <c r="A708" t="s">
        <v>4442</v>
      </c>
      <c r="B708" t="s">
        <v>6564</v>
      </c>
      <c r="C708" t="s">
        <v>6562</v>
      </c>
      <c r="D708" t="s">
        <v>6567</v>
      </c>
      <c r="E708" t="s">
        <v>7394</v>
      </c>
      <c r="F708" t="s">
        <v>4441</v>
      </c>
      <c r="G708" t="s">
        <v>7395</v>
      </c>
      <c r="H708">
        <v>106</v>
      </c>
      <c r="I708">
        <v>65</v>
      </c>
      <c r="J708">
        <v>39</v>
      </c>
      <c r="K708">
        <v>0</v>
      </c>
      <c r="L708">
        <v>0</v>
      </c>
      <c r="M708">
        <v>25</v>
      </c>
      <c r="N708">
        <v>57</v>
      </c>
      <c r="O708">
        <v>1</v>
      </c>
      <c r="P708">
        <v>0</v>
      </c>
      <c r="Q708">
        <v>0</v>
      </c>
      <c r="R708">
        <v>11</v>
      </c>
      <c r="S708">
        <v>0</v>
      </c>
      <c r="T708">
        <v>18</v>
      </c>
      <c r="U708">
        <v>11</v>
      </c>
      <c r="V708">
        <v>4</v>
      </c>
      <c r="W708" s="44">
        <f t="shared" si="80"/>
        <v>65</v>
      </c>
      <c r="X708" s="44">
        <f>IFERROR(VLOOKUP(A708,JR1GOA!A:I,9,FALSE),0)</f>
        <v>0</v>
      </c>
      <c r="Y708" s="44">
        <f>IFERROR(VLOOKUP(A708,JR1GOA!A:J,10,FALSE),0)</f>
        <v>3</v>
      </c>
      <c r="Z708" s="46">
        <f t="shared" si="81"/>
        <v>62</v>
      </c>
      <c r="AA708" s="49">
        <f>_xlfn.IFNA(VLOOKUP(F708,Preisliste!C$1:O$2687,13,FALSE),"fehlt in Preisliste")</f>
        <v>3299</v>
      </c>
      <c r="AB708" s="50">
        <f t="shared" si="82"/>
        <v>53.20967741935484</v>
      </c>
      <c r="AD708" s="51">
        <f t="shared" si="86"/>
        <v>166423</v>
      </c>
      <c r="AE708" s="51">
        <f t="shared" si="83"/>
        <v>3271.9499999999971</v>
      </c>
      <c r="AF708" s="52">
        <f t="shared" si="87"/>
        <v>1495999.0000000002</v>
      </c>
      <c r="AG708" s="53">
        <f t="shared" si="84"/>
        <v>19631.699999999983</v>
      </c>
      <c r="AH708" s="53">
        <f t="shared" si="85"/>
        <v>1515630.7000000002</v>
      </c>
    </row>
    <row r="709" spans="1:34" x14ac:dyDescent="0.25">
      <c r="A709" t="s">
        <v>861</v>
      </c>
      <c r="B709" t="s">
        <v>6564</v>
      </c>
      <c r="C709" t="s">
        <v>6562</v>
      </c>
      <c r="D709" t="s">
        <v>6567</v>
      </c>
      <c r="E709" t="s">
        <v>6921</v>
      </c>
      <c r="F709" t="s">
        <v>860</v>
      </c>
      <c r="G709" t="s">
        <v>6922</v>
      </c>
      <c r="H709">
        <v>293</v>
      </c>
      <c r="I709">
        <v>193</v>
      </c>
      <c r="J709">
        <v>99</v>
      </c>
      <c r="K709">
        <v>4</v>
      </c>
      <c r="L709">
        <v>1</v>
      </c>
      <c r="M709">
        <v>39</v>
      </c>
      <c r="N709">
        <v>27</v>
      </c>
      <c r="O709">
        <v>42</v>
      </c>
      <c r="P709">
        <v>15</v>
      </c>
      <c r="Q709">
        <v>3</v>
      </c>
      <c r="R709">
        <v>13</v>
      </c>
      <c r="S709">
        <v>29</v>
      </c>
      <c r="T709">
        <v>29</v>
      </c>
      <c r="U709">
        <v>67</v>
      </c>
      <c r="V709">
        <v>30</v>
      </c>
      <c r="W709" s="44">
        <f t="shared" si="80"/>
        <v>193</v>
      </c>
      <c r="X709" s="44">
        <f>IFERROR(VLOOKUP(A709,JR1GOA!A:I,9,FALSE),0)</f>
        <v>14</v>
      </c>
      <c r="Y709" s="44">
        <f>IFERROR(VLOOKUP(A709,JR1GOA!A:J,10,FALSE),0)</f>
        <v>8</v>
      </c>
      <c r="Z709" s="46">
        <f t="shared" si="81"/>
        <v>179</v>
      </c>
      <c r="AA709" s="49">
        <f>_xlfn.IFNA(VLOOKUP(F709,Preisliste!C$1:O$2687,13,FALSE),"fehlt in Preisliste")</f>
        <v>9569</v>
      </c>
      <c r="AB709" s="50">
        <f t="shared" si="82"/>
        <v>53.458100558659218</v>
      </c>
      <c r="AD709" s="51">
        <f t="shared" si="86"/>
        <v>166602</v>
      </c>
      <c r="AE709" s="51">
        <f t="shared" si="83"/>
        <v>3245.0999999999985</v>
      </c>
      <c r="AF709" s="52">
        <f t="shared" si="87"/>
        <v>1505568.0000000002</v>
      </c>
      <c r="AG709" s="53">
        <f t="shared" si="84"/>
        <v>19470.599999999991</v>
      </c>
      <c r="AH709" s="53">
        <f t="shared" si="85"/>
        <v>1525038.6000000003</v>
      </c>
    </row>
    <row r="710" spans="1:34" x14ac:dyDescent="0.25">
      <c r="A710" t="s">
        <v>1502</v>
      </c>
      <c r="B710" t="s">
        <v>6564</v>
      </c>
      <c r="C710" t="s">
        <v>6562</v>
      </c>
      <c r="D710" t="s">
        <v>6567</v>
      </c>
      <c r="E710" t="s">
        <v>6795</v>
      </c>
      <c r="F710" t="s">
        <v>1501</v>
      </c>
      <c r="H710">
        <v>404</v>
      </c>
      <c r="I710">
        <v>264</v>
      </c>
      <c r="J710">
        <v>140</v>
      </c>
      <c r="K710">
        <v>40</v>
      </c>
      <c r="L710">
        <v>36</v>
      </c>
      <c r="M710">
        <v>27</v>
      </c>
      <c r="N710">
        <v>1</v>
      </c>
      <c r="O710">
        <v>67</v>
      </c>
      <c r="P710">
        <v>50</v>
      </c>
      <c r="Q710">
        <v>2</v>
      </c>
      <c r="R710">
        <v>8</v>
      </c>
      <c r="S710">
        <v>18</v>
      </c>
      <c r="T710">
        <v>23</v>
      </c>
      <c r="U710">
        <v>100</v>
      </c>
      <c r="V710">
        <v>4</v>
      </c>
      <c r="W710" s="44">
        <f t="shared" si="80"/>
        <v>264</v>
      </c>
      <c r="X710" s="44">
        <f>IFERROR(VLOOKUP(A710,JR1GOA!A:I,9,FALSE),0)</f>
        <v>150</v>
      </c>
      <c r="Y710" s="44">
        <f>IFERROR(VLOOKUP(A710,JR1GOA!A:J,10,FALSE),0)</f>
        <v>47</v>
      </c>
      <c r="Z710" s="46">
        <f t="shared" si="81"/>
        <v>114</v>
      </c>
      <c r="AA710" s="49">
        <f>_xlfn.IFNA(VLOOKUP(F710,Preisliste!C$1:O$2687,13,FALSE),"fehlt in Preisliste")</f>
        <v>6105</v>
      </c>
      <c r="AB710" s="50">
        <f t="shared" si="82"/>
        <v>53.55263157894737</v>
      </c>
      <c r="AD710" s="51">
        <f t="shared" si="86"/>
        <v>166716</v>
      </c>
      <c r="AE710" s="51">
        <f t="shared" si="83"/>
        <v>3228</v>
      </c>
      <c r="AF710" s="52">
        <f t="shared" si="87"/>
        <v>1511673.0000000002</v>
      </c>
      <c r="AG710" s="53">
        <f t="shared" si="84"/>
        <v>19368</v>
      </c>
      <c r="AH710" s="53">
        <f t="shared" si="85"/>
        <v>1531041.0000000002</v>
      </c>
    </row>
    <row r="711" spans="1:34" x14ac:dyDescent="0.25">
      <c r="A711" t="s">
        <v>1528</v>
      </c>
      <c r="B711" t="s">
        <v>6564</v>
      </c>
      <c r="C711" t="s">
        <v>6562</v>
      </c>
      <c r="D711" t="s">
        <v>6567</v>
      </c>
      <c r="E711" t="s">
        <v>7239</v>
      </c>
      <c r="F711" t="s">
        <v>1527</v>
      </c>
      <c r="H711">
        <v>141</v>
      </c>
      <c r="I711">
        <v>90</v>
      </c>
      <c r="J711">
        <v>50</v>
      </c>
      <c r="K711">
        <v>25</v>
      </c>
      <c r="L711">
        <v>28</v>
      </c>
      <c r="M711">
        <v>82</v>
      </c>
      <c r="N711">
        <v>2</v>
      </c>
      <c r="O711">
        <v>12</v>
      </c>
      <c r="P711">
        <v>4</v>
      </c>
      <c r="Q711">
        <v>8</v>
      </c>
      <c r="R711">
        <v>1</v>
      </c>
      <c r="S711">
        <v>4</v>
      </c>
      <c r="T711">
        <v>7</v>
      </c>
      <c r="U711">
        <v>2</v>
      </c>
      <c r="V711">
        <v>1</v>
      </c>
      <c r="W711" s="44">
        <f t="shared" si="80"/>
        <v>90</v>
      </c>
      <c r="X711" s="44">
        <f>IFERROR(VLOOKUP(A711,JR1GOA!A:I,9,FALSE),0)</f>
        <v>1</v>
      </c>
      <c r="Y711" s="44">
        <f>IFERROR(VLOOKUP(A711,JR1GOA!A:J,10,FALSE),0)</f>
        <v>0</v>
      </c>
      <c r="Z711" s="46">
        <f t="shared" si="81"/>
        <v>89</v>
      </c>
      <c r="AA711" s="49">
        <f>_xlfn.IFNA(VLOOKUP(F711,Preisliste!C$1:O$2687,13,FALSE),"fehlt in Preisliste")</f>
        <v>4775</v>
      </c>
      <c r="AB711" s="50">
        <f t="shared" si="82"/>
        <v>53.651685393258425</v>
      </c>
      <c r="AD711" s="51">
        <f t="shared" si="86"/>
        <v>166805</v>
      </c>
      <c r="AE711" s="51">
        <f t="shared" si="83"/>
        <v>3214.6499999999978</v>
      </c>
      <c r="AF711" s="52">
        <f t="shared" si="87"/>
        <v>1516448.0000000002</v>
      </c>
      <c r="AG711" s="53">
        <f t="shared" si="84"/>
        <v>19287.899999999987</v>
      </c>
      <c r="AH711" s="53">
        <f t="shared" si="85"/>
        <v>1535735.9000000001</v>
      </c>
    </row>
    <row r="712" spans="1:34" x14ac:dyDescent="0.25">
      <c r="A712" t="s">
        <v>1147</v>
      </c>
      <c r="B712" t="s">
        <v>6564</v>
      </c>
      <c r="C712" t="s">
        <v>6562</v>
      </c>
      <c r="D712" t="s">
        <v>6567</v>
      </c>
      <c r="E712" t="s">
        <v>7095</v>
      </c>
      <c r="F712" t="s">
        <v>1146</v>
      </c>
      <c r="H712">
        <v>245</v>
      </c>
      <c r="I712">
        <v>148</v>
      </c>
      <c r="J712">
        <v>97</v>
      </c>
      <c r="K712">
        <v>12</v>
      </c>
      <c r="L712">
        <v>11</v>
      </c>
      <c r="M712">
        <v>11</v>
      </c>
      <c r="N712">
        <v>0</v>
      </c>
      <c r="O712">
        <v>46</v>
      </c>
      <c r="P712">
        <v>15</v>
      </c>
      <c r="Q712">
        <v>3</v>
      </c>
      <c r="R712">
        <v>35</v>
      </c>
      <c r="S712">
        <v>7</v>
      </c>
      <c r="T712">
        <v>10</v>
      </c>
      <c r="U712">
        <v>60</v>
      </c>
      <c r="V712">
        <v>31</v>
      </c>
      <c r="W712" s="44">
        <f t="shared" si="80"/>
        <v>148</v>
      </c>
      <c r="X712" s="44">
        <f>IFERROR(VLOOKUP(A712,JR1GOA!A:I,9,FALSE),0)</f>
        <v>15</v>
      </c>
      <c r="Y712" s="44">
        <f>IFERROR(VLOOKUP(A712,JR1GOA!A:J,10,FALSE),0)</f>
        <v>8</v>
      </c>
      <c r="Z712" s="46">
        <f t="shared" si="81"/>
        <v>133</v>
      </c>
      <c r="AA712" s="49">
        <f>_xlfn.IFNA(VLOOKUP(F712,Preisliste!C$1:O$2687,13,FALSE),"fehlt in Preisliste")</f>
        <v>7198</v>
      </c>
      <c r="AB712" s="50">
        <f t="shared" si="82"/>
        <v>54.120300751879697</v>
      </c>
      <c r="AD712" s="51">
        <f t="shared" si="86"/>
        <v>166938</v>
      </c>
      <c r="AE712" s="51">
        <f t="shared" si="83"/>
        <v>3194.6999999999971</v>
      </c>
      <c r="AF712" s="52">
        <f t="shared" si="87"/>
        <v>1523646.0000000002</v>
      </c>
      <c r="AG712" s="53">
        <f t="shared" si="84"/>
        <v>19168.199999999983</v>
      </c>
      <c r="AH712" s="53">
        <f t="shared" si="85"/>
        <v>1542814.2000000002</v>
      </c>
    </row>
    <row r="713" spans="1:34" x14ac:dyDescent="0.25">
      <c r="A713" t="s">
        <v>1512</v>
      </c>
      <c r="B713" t="s">
        <v>6564</v>
      </c>
      <c r="C713" t="s">
        <v>6562</v>
      </c>
      <c r="D713" t="s">
        <v>6567</v>
      </c>
      <c r="E713" t="s">
        <v>7409</v>
      </c>
      <c r="F713" t="s">
        <v>1511</v>
      </c>
      <c r="G713" t="s">
        <v>7410</v>
      </c>
      <c r="H713">
        <v>108</v>
      </c>
      <c r="I713">
        <v>65</v>
      </c>
      <c r="J713">
        <v>41</v>
      </c>
      <c r="K713">
        <v>10</v>
      </c>
      <c r="L713">
        <v>2</v>
      </c>
      <c r="M713">
        <v>3</v>
      </c>
      <c r="N713">
        <v>13</v>
      </c>
      <c r="O713">
        <v>1</v>
      </c>
      <c r="P713">
        <v>5</v>
      </c>
      <c r="Q713">
        <v>3</v>
      </c>
      <c r="R713">
        <v>3</v>
      </c>
      <c r="S713">
        <v>12</v>
      </c>
      <c r="T713">
        <v>19</v>
      </c>
      <c r="U713">
        <v>6</v>
      </c>
      <c r="V713">
        <v>2</v>
      </c>
      <c r="W713" s="44">
        <f t="shared" ref="W713:W776" si="88">MAX(I713,J713)</f>
        <v>65</v>
      </c>
      <c r="X713" s="44">
        <f>IFERROR(VLOOKUP(A713,JR1GOA!A:I,9,FALSE),0)</f>
        <v>0</v>
      </c>
      <c r="Y713" s="44">
        <f>IFERROR(VLOOKUP(A713,JR1GOA!A:J,10,FALSE),0)</f>
        <v>2</v>
      </c>
      <c r="Z713" s="46">
        <f t="shared" ref="Z713:Z776" si="89">W713-MAX(X713,Y713)</f>
        <v>63</v>
      </c>
      <c r="AA713" s="49">
        <f>_xlfn.IFNA(VLOOKUP(F713,Preisliste!C$1:O$2687,13,FALSE),"fehlt in Preisliste")</f>
        <v>3420</v>
      </c>
      <c r="AB713" s="50">
        <f t="shared" ref="AB713:AB776" si="90">IFERROR(AA713/Z713,AA713)</f>
        <v>54.285714285714285</v>
      </c>
      <c r="AD713" s="51">
        <f t="shared" si="86"/>
        <v>167001</v>
      </c>
      <c r="AE713" s="51">
        <f t="shared" ref="AE713:AE776" si="91">AG$3-AD713*AD$3</f>
        <v>3185.25</v>
      </c>
      <c r="AF713" s="52">
        <f t="shared" si="87"/>
        <v>1527066.0000000002</v>
      </c>
      <c r="AG713" s="53">
        <f t="shared" ref="AG713:AG776" si="92">AE713*AD$4</f>
        <v>19111.5</v>
      </c>
      <c r="AH713" s="53">
        <f t="shared" ref="AH713:AH776" si="93">AG713+AF713</f>
        <v>1546177.5000000002</v>
      </c>
    </row>
    <row r="714" spans="1:34" x14ac:dyDescent="0.25">
      <c r="A714" t="s">
        <v>149</v>
      </c>
      <c r="B714" t="s">
        <v>6564</v>
      </c>
      <c r="C714" t="s">
        <v>6562</v>
      </c>
      <c r="D714" t="s">
        <v>6567</v>
      </c>
      <c r="E714" t="s">
        <v>8116</v>
      </c>
      <c r="F714" t="s">
        <v>148</v>
      </c>
      <c r="H714">
        <v>18</v>
      </c>
      <c r="I714">
        <v>0</v>
      </c>
      <c r="J714">
        <v>18</v>
      </c>
      <c r="K714">
        <v>0</v>
      </c>
      <c r="L714">
        <v>7</v>
      </c>
      <c r="M714">
        <v>3</v>
      </c>
      <c r="N714">
        <v>0</v>
      </c>
      <c r="O714">
        <v>0</v>
      </c>
      <c r="P714">
        <v>0</v>
      </c>
      <c r="Q714">
        <v>1</v>
      </c>
      <c r="R714">
        <v>4</v>
      </c>
      <c r="S714">
        <v>0</v>
      </c>
      <c r="T714">
        <v>0</v>
      </c>
      <c r="U714">
        <v>0</v>
      </c>
      <c r="V714">
        <v>0</v>
      </c>
      <c r="W714" s="44">
        <f t="shared" si="88"/>
        <v>18</v>
      </c>
      <c r="X714" s="44">
        <f>IFERROR(VLOOKUP(A714,JR1GOA!A:I,9,FALSE),0)</f>
        <v>0</v>
      </c>
      <c r="Y714" s="44">
        <f>IFERROR(VLOOKUP(A714,JR1GOA!A:J,10,FALSE),0)</f>
        <v>0</v>
      </c>
      <c r="Z714" s="46">
        <f t="shared" si="89"/>
        <v>18</v>
      </c>
      <c r="AA714" s="49">
        <f>_xlfn.IFNA(VLOOKUP(F714,Preisliste!C$1:O$2687,13,FALSE),"fehlt in Preisliste")</f>
        <v>982</v>
      </c>
      <c r="AB714" s="50">
        <f t="shared" si="90"/>
        <v>54.555555555555557</v>
      </c>
      <c r="AD714" s="51">
        <f t="shared" ref="AD714:AD777" si="94">AD713+Z714</f>
        <v>167019</v>
      </c>
      <c r="AE714" s="51">
        <f t="shared" si="91"/>
        <v>3182.5499999999993</v>
      </c>
      <c r="AF714" s="52">
        <f t="shared" ref="AF714:AF777" si="95">AF713+AA714</f>
        <v>1528048.0000000002</v>
      </c>
      <c r="AG714" s="53">
        <f t="shared" si="92"/>
        <v>19095.299999999996</v>
      </c>
      <c r="AH714" s="53">
        <f t="shared" si="93"/>
        <v>1547143.3000000003</v>
      </c>
    </row>
    <row r="715" spans="1:34" x14ac:dyDescent="0.25">
      <c r="A715" t="s">
        <v>1899</v>
      </c>
      <c r="B715" t="s">
        <v>6564</v>
      </c>
      <c r="C715" t="s">
        <v>6562</v>
      </c>
      <c r="D715" t="s">
        <v>6567</v>
      </c>
      <c r="E715" t="s">
        <v>7101</v>
      </c>
      <c r="F715" t="s">
        <v>1898</v>
      </c>
      <c r="G715" t="s">
        <v>7102</v>
      </c>
      <c r="H715">
        <v>226</v>
      </c>
      <c r="I715">
        <v>110</v>
      </c>
      <c r="J715">
        <v>115</v>
      </c>
      <c r="K715">
        <v>24</v>
      </c>
      <c r="L715">
        <v>6</v>
      </c>
      <c r="M715">
        <v>16</v>
      </c>
      <c r="N715">
        <v>14</v>
      </c>
      <c r="O715">
        <v>5</v>
      </c>
      <c r="P715">
        <v>43</v>
      </c>
      <c r="Q715">
        <v>8</v>
      </c>
      <c r="R715">
        <v>8</v>
      </c>
      <c r="S715">
        <v>6</v>
      </c>
      <c r="T715">
        <v>25</v>
      </c>
      <c r="U715">
        <v>6</v>
      </c>
      <c r="V715">
        <v>4</v>
      </c>
      <c r="W715" s="44">
        <f t="shared" si="88"/>
        <v>115</v>
      </c>
      <c r="X715" s="44">
        <f>IFERROR(VLOOKUP(A715,JR1GOA!A:I,9,FALSE),0)</f>
        <v>19</v>
      </c>
      <c r="Y715" s="44">
        <f>IFERROR(VLOOKUP(A715,JR1GOA!A:J,10,FALSE),0)</f>
        <v>6</v>
      </c>
      <c r="Z715" s="46">
        <f t="shared" si="89"/>
        <v>96</v>
      </c>
      <c r="AA715" s="49">
        <f>_xlfn.IFNA(VLOOKUP(F715,Preisliste!C$1:O$2687,13,FALSE),"fehlt in Preisliste")</f>
        <v>5242</v>
      </c>
      <c r="AB715" s="50">
        <f t="shared" si="90"/>
        <v>54.604166666666664</v>
      </c>
      <c r="AD715" s="51">
        <f t="shared" si="94"/>
        <v>167115</v>
      </c>
      <c r="AE715" s="51">
        <f t="shared" si="91"/>
        <v>3168.1499999999978</v>
      </c>
      <c r="AF715" s="52">
        <f t="shared" si="95"/>
        <v>1533290.0000000002</v>
      </c>
      <c r="AG715" s="53">
        <f t="shared" si="92"/>
        <v>19008.899999999987</v>
      </c>
      <c r="AH715" s="53">
        <f t="shared" si="93"/>
        <v>1552298.9000000001</v>
      </c>
    </row>
    <row r="716" spans="1:34" x14ac:dyDescent="0.25">
      <c r="A716" t="s">
        <v>1423</v>
      </c>
      <c r="B716" t="s">
        <v>6564</v>
      </c>
      <c r="C716" t="s">
        <v>6562</v>
      </c>
      <c r="D716" t="s">
        <v>6567</v>
      </c>
      <c r="E716" t="s">
        <v>7484</v>
      </c>
      <c r="F716" t="s">
        <v>1422</v>
      </c>
      <c r="H716">
        <v>100</v>
      </c>
      <c r="I716">
        <v>64</v>
      </c>
      <c r="J716">
        <v>36</v>
      </c>
      <c r="K716">
        <v>16</v>
      </c>
      <c r="L716">
        <v>3</v>
      </c>
      <c r="M716">
        <v>4</v>
      </c>
      <c r="N716">
        <v>4</v>
      </c>
      <c r="O716">
        <v>5</v>
      </c>
      <c r="P716">
        <v>7</v>
      </c>
      <c r="Q716">
        <v>9</v>
      </c>
      <c r="R716">
        <v>14</v>
      </c>
      <c r="S716">
        <v>7</v>
      </c>
      <c r="T716">
        <v>3</v>
      </c>
      <c r="U716">
        <v>2</v>
      </c>
      <c r="V716">
        <v>4</v>
      </c>
      <c r="W716" s="44">
        <f t="shared" si="88"/>
        <v>64</v>
      </c>
      <c r="X716" s="44">
        <f>IFERROR(VLOOKUP(A716,JR1GOA!A:I,9,FALSE),0)</f>
        <v>0</v>
      </c>
      <c r="Y716" s="44">
        <f>IFERROR(VLOOKUP(A716,JR1GOA!A:J,10,FALSE),0)</f>
        <v>0</v>
      </c>
      <c r="Z716" s="46">
        <f t="shared" si="89"/>
        <v>64</v>
      </c>
      <c r="AA716" s="49">
        <f>_xlfn.IFNA(VLOOKUP(F716,Preisliste!C$1:O$2687,13,FALSE),"fehlt in Preisliste")</f>
        <v>3513</v>
      </c>
      <c r="AB716" s="50">
        <f t="shared" si="90"/>
        <v>54.890625</v>
      </c>
      <c r="AD716" s="51">
        <f t="shared" si="94"/>
        <v>167179</v>
      </c>
      <c r="AE716" s="51">
        <f t="shared" si="91"/>
        <v>3158.5499999999993</v>
      </c>
      <c r="AF716" s="52">
        <f t="shared" si="95"/>
        <v>1536803.0000000002</v>
      </c>
      <c r="AG716" s="53">
        <f t="shared" si="92"/>
        <v>18951.299999999996</v>
      </c>
      <c r="AH716" s="53">
        <f t="shared" si="93"/>
        <v>1555754.3000000003</v>
      </c>
    </row>
    <row r="717" spans="1:34" x14ac:dyDescent="0.25">
      <c r="A717" t="s">
        <v>2201</v>
      </c>
      <c r="B717" t="s">
        <v>6564</v>
      </c>
      <c r="C717" t="s">
        <v>6562</v>
      </c>
      <c r="D717" t="s">
        <v>6567</v>
      </c>
      <c r="E717" t="s">
        <v>7960</v>
      </c>
      <c r="F717" t="s">
        <v>2200</v>
      </c>
      <c r="G717" t="s">
        <v>7961</v>
      </c>
      <c r="H717">
        <v>25</v>
      </c>
      <c r="I717">
        <v>17</v>
      </c>
      <c r="J717">
        <v>7</v>
      </c>
      <c r="K717">
        <v>0</v>
      </c>
      <c r="L717">
        <v>0</v>
      </c>
      <c r="M717">
        <v>0</v>
      </c>
      <c r="N717">
        <v>2</v>
      </c>
      <c r="O717">
        <v>6</v>
      </c>
      <c r="P717">
        <v>0</v>
      </c>
      <c r="Q717">
        <v>0</v>
      </c>
      <c r="R717">
        <v>0</v>
      </c>
      <c r="S717">
        <v>0</v>
      </c>
      <c r="T717">
        <v>0</v>
      </c>
      <c r="U717">
        <v>1</v>
      </c>
      <c r="V717">
        <v>2</v>
      </c>
      <c r="W717" s="44">
        <f t="shared" si="88"/>
        <v>17</v>
      </c>
      <c r="X717" s="44">
        <f>IFERROR(VLOOKUP(A717,JR1GOA!A:I,9,FALSE),0)</f>
        <v>0</v>
      </c>
      <c r="Y717" s="44">
        <f>IFERROR(VLOOKUP(A717,JR1GOA!A:J,10,FALSE),0)</f>
        <v>0</v>
      </c>
      <c r="Z717" s="46">
        <f t="shared" si="89"/>
        <v>17</v>
      </c>
      <c r="AA717" s="49">
        <f>_xlfn.IFNA(VLOOKUP(F717,Preisliste!C$1:O$2687,13,FALSE),"fehlt in Preisliste")</f>
        <v>936</v>
      </c>
      <c r="AB717" s="50">
        <f t="shared" si="90"/>
        <v>55.058823529411768</v>
      </c>
      <c r="AD717" s="51">
        <f t="shared" si="94"/>
        <v>167196</v>
      </c>
      <c r="AE717" s="51">
        <f t="shared" si="91"/>
        <v>3156</v>
      </c>
      <c r="AF717" s="52">
        <f t="shared" si="95"/>
        <v>1537739.0000000002</v>
      </c>
      <c r="AG717" s="53">
        <f t="shared" si="92"/>
        <v>18936</v>
      </c>
      <c r="AH717" s="53">
        <f t="shared" si="93"/>
        <v>1556675.0000000002</v>
      </c>
    </row>
    <row r="718" spans="1:34" x14ac:dyDescent="0.25">
      <c r="A718" t="s">
        <v>7237</v>
      </c>
      <c r="B718" t="s">
        <v>6564</v>
      </c>
      <c r="C718" t="s">
        <v>6562</v>
      </c>
      <c r="D718" t="s">
        <v>6567</v>
      </c>
      <c r="E718" t="s">
        <v>7238</v>
      </c>
      <c r="F718" t="s">
        <v>5105</v>
      </c>
      <c r="H718">
        <v>158</v>
      </c>
      <c r="I718">
        <v>94</v>
      </c>
      <c r="J718">
        <v>62</v>
      </c>
      <c r="K718">
        <v>10</v>
      </c>
      <c r="L718">
        <v>10</v>
      </c>
      <c r="M718">
        <v>2</v>
      </c>
      <c r="N718">
        <v>5</v>
      </c>
      <c r="O718">
        <v>6</v>
      </c>
      <c r="P718">
        <v>7</v>
      </c>
      <c r="Q718">
        <v>7</v>
      </c>
      <c r="R718">
        <v>11</v>
      </c>
      <c r="S718">
        <v>1</v>
      </c>
      <c r="T718">
        <v>11</v>
      </c>
      <c r="U718">
        <v>16</v>
      </c>
      <c r="V718">
        <v>18</v>
      </c>
      <c r="W718" s="44">
        <f t="shared" si="88"/>
        <v>94</v>
      </c>
      <c r="X718" s="44">
        <f>IFERROR(VLOOKUP(A718,JR1GOA!A:I,9,FALSE),0)</f>
        <v>0</v>
      </c>
      <c r="Y718" s="44">
        <f>IFERROR(VLOOKUP(A718,JR1GOA!A:J,10,FALSE),0)</f>
        <v>0</v>
      </c>
      <c r="Z718" s="46">
        <f t="shared" si="89"/>
        <v>94</v>
      </c>
      <c r="AA718" s="49">
        <f>_xlfn.IFNA(VLOOKUP(F718,Preisliste!C$1:O$2687,13,FALSE),"fehlt in Preisliste")</f>
        <v>5176</v>
      </c>
      <c r="AB718" s="50">
        <f t="shared" si="90"/>
        <v>55.063829787234042</v>
      </c>
      <c r="AD718" s="51">
        <f t="shared" si="94"/>
        <v>167290</v>
      </c>
      <c r="AE718" s="51">
        <f t="shared" si="91"/>
        <v>3141.8999999999978</v>
      </c>
      <c r="AF718" s="52">
        <f t="shared" si="95"/>
        <v>1542915.0000000002</v>
      </c>
      <c r="AG718" s="53">
        <f t="shared" si="92"/>
        <v>18851.399999999987</v>
      </c>
      <c r="AH718" s="53">
        <f t="shared" si="93"/>
        <v>1561766.4000000001</v>
      </c>
    </row>
    <row r="719" spans="1:34" x14ac:dyDescent="0.25">
      <c r="A719" t="s">
        <v>4168</v>
      </c>
      <c r="B719" t="s">
        <v>6564</v>
      </c>
      <c r="C719" t="s">
        <v>6562</v>
      </c>
      <c r="D719" t="s">
        <v>6567</v>
      </c>
      <c r="E719" t="s">
        <v>9704</v>
      </c>
      <c r="F719" t="s">
        <v>4167</v>
      </c>
      <c r="H719">
        <v>16</v>
      </c>
      <c r="I719">
        <v>15</v>
      </c>
      <c r="J719">
        <v>1</v>
      </c>
      <c r="K719">
        <v>0</v>
      </c>
      <c r="L719">
        <v>0</v>
      </c>
      <c r="M719">
        <v>13</v>
      </c>
      <c r="N719">
        <v>1</v>
      </c>
      <c r="O719">
        <v>1</v>
      </c>
      <c r="P719">
        <v>0</v>
      </c>
      <c r="Q719">
        <v>0</v>
      </c>
      <c r="R719">
        <v>0</v>
      </c>
      <c r="S719">
        <v>0</v>
      </c>
      <c r="T719">
        <v>1</v>
      </c>
      <c r="U719">
        <v>0</v>
      </c>
      <c r="V719">
        <v>0</v>
      </c>
      <c r="W719" s="44">
        <f t="shared" si="88"/>
        <v>15</v>
      </c>
      <c r="X719" s="44">
        <f>IFERROR(VLOOKUP(A719,JR1GOA!A:I,9,FALSE),0)</f>
        <v>0</v>
      </c>
      <c r="Y719" s="44">
        <f>IFERROR(VLOOKUP(A719,JR1GOA!A:J,10,FALSE),0)</f>
        <v>0</v>
      </c>
      <c r="Z719" s="46">
        <f t="shared" si="89"/>
        <v>15</v>
      </c>
      <c r="AA719" s="49">
        <f>_xlfn.IFNA(VLOOKUP(F719,Preisliste!C$1:O$2687,13,FALSE),"fehlt in Preisliste")</f>
        <v>827</v>
      </c>
      <c r="AB719" s="50">
        <f t="shared" si="90"/>
        <v>55.133333333333333</v>
      </c>
      <c r="AD719" s="51">
        <f t="shared" si="94"/>
        <v>167305</v>
      </c>
      <c r="AE719" s="51">
        <f t="shared" si="91"/>
        <v>3139.6499999999978</v>
      </c>
      <c r="AF719" s="52">
        <f t="shared" si="95"/>
        <v>1543742.0000000002</v>
      </c>
      <c r="AG719" s="53">
        <f t="shared" si="92"/>
        <v>18837.899999999987</v>
      </c>
      <c r="AH719" s="53">
        <f t="shared" si="93"/>
        <v>1562579.9000000001</v>
      </c>
    </row>
    <row r="720" spans="1:34" x14ac:dyDescent="0.25">
      <c r="A720" t="s">
        <v>5372</v>
      </c>
      <c r="B720" t="s">
        <v>6564</v>
      </c>
      <c r="C720" t="s">
        <v>6562</v>
      </c>
      <c r="D720" t="s">
        <v>6567</v>
      </c>
      <c r="E720" t="s">
        <v>7413</v>
      </c>
      <c r="F720" t="s">
        <v>5371</v>
      </c>
      <c r="G720" t="s">
        <v>7414</v>
      </c>
      <c r="H720">
        <v>119</v>
      </c>
      <c r="I720">
        <v>80</v>
      </c>
      <c r="J720">
        <v>38</v>
      </c>
      <c r="K720">
        <v>12</v>
      </c>
      <c r="L720">
        <v>30</v>
      </c>
      <c r="M720">
        <v>39</v>
      </c>
      <c r="N720">
        <v>10</v>
      </c>
      <c r="O720">
        <v>11</v>
      </c>
      <c r="P720">
        <v>5</v>
      </c>
      <c r="Q720">
        <v>15</v>
      </c>
      <c r="R720">
        <v>3</v>
      </c>
      <c r="S720">
        <v>0</v>
      </c>
      <c r="T720">
        <v>3</v>
      </c>
      <c r="U720">
        <v>14</v>
      </c>
      <c r="V720">
        <v>0</v>
      </c>
      <c r="W720" s="44">
        <f t="shared" si="88"/>
        <v>80</v>
      </c>
      <c r="X720" s="44">
        <f>IFERROR(VLOOKUP(A720,JR1GOA!A:I,9,FALSE),0)</f>
        <v>3</v>
      </c>
      <c r="Y720" s="44">
        <f>IFERROR(VLOOKUP(A720,JR1GOA!A:J,10,FALSE),0)</f>
        <v>3</v>
      </c>
      <c r="Z720" s="46">
        <f t="shared" si="89"/>
        <v>77</v>
      </c>
      <c r="AA720" s="49">
        <f>_xlfn.IFNA(VLOOKUP(F720,Preisliste!C$1:O$2687,13,FALSE),"fehlt in Preisliste")</f>
        <v>4248</v>
      </c>
      <c r="AB720" s="50">
        <f t="shared" si="90"/>
        <v>55.168831168831169</v>
      </c>
      <c r="AD720" s="51">
        <f t="shared" si="94"/>
        <v>167382</v>
      </c>
      <c r="AE720" s="51">
        <f t="shared" si="91"/>
        <v>3128.0999999999985</v>
      </c>
      <c r="AF720" s="52">
        <f t="shared" si="95"/>
        <v>1547990.0000000002</v>
      </c>
      <c r="AG720" s="53">
        <f t="shared" si="92"/>
        <v>18768.599999999991</v>
      </c>
      <c r="AH720" s="53">
        <f t="shared" si="93"/>
        <v>1566758.6000000003</v>
      </c>
    </row>
    <row r="721" spans="1:34" x14ac:dyDescent="0.25">
      <c r="A721" t="s">
        <v>1092</v>
      </c>
      <c r="B721" t="s">
        <v>6564</v>
      </c>
      <c r="C721" t="s">
        <v>6562</v>
      </c>
      <c r="D721" t="s">
        <v>6567</v>
      </c>
      <c r="E721" t="s">
        <v>8329</v>
      </c>
      <c r="F721" t="s">
        <v>1091</v>
      </c>
      <c r="G721" t="s">
        <v>8330</v>
      </c>
      <c r="H721">
        <v>60</v>
      </c>
      <c r="I721">
        <v>0</v>
      </c>
      <c r="J721">
        <v>60</v>
      </c>
      <c r="K721">
        <v>1</v>
      </c>
      <c r="L721">
        <v>9</v>
      </c>
      <c r="M721">
        <v>0</v>
      </c>
      <c r="N721">
        <v>1</v>
      </c>
      <c r="O721">
        <v>16</v>
      </c>
      <c r="P721">
        <v>1</v>
      </c>
      <c r="Q721">
        <v>6</v>
      </c>
      <c r="R721">
        <v>7</v>
      </c>
      <c r="S721">
        <v>4</v>
      </c>
      <c r="T721">
        <v>0</v>
      </c>
      <c r="U721">
        <v>1</v>
      </c>
      <c r="V721">
        <v>2</v>
      </c>
      <c r="W721" s="44">
        <f t="shared" si="88"/>
        <v>60</v>
      </c>
      <c r="X721" s="44">
        <f>IFERROR(VLOOKUP(A721,JR1GOA!A:I,9,FALSE),0)</f>
        <v>3</v>
      </c>
      <c r="Y721" s="44">
        <f>IFERROR(VLOOKUP(A721,JR1GOA!A:J,10,FALSE),0)</f>
        <v>1</v>
      </c>
      <c r="Z721" s="46">
        <f t="shared" si="89"/>
        <v>57</v>
      </c>
      <c r="AA721" s="49">
        <f>_xlfn.IFNA(VLOOKUP(F721,Preisliste!C$1:O$2687,13,FALSE),"fehlt in Preisliste")</f>
        <v>3145</v>
      </c>
      <c r="AB721" s="50">
        <f t="shared" si="90"/>
        <v>55.175438596491226</v>
      </c>
      <c r="AD721" s="51">
        <f t="shared" si="94"/>
        <v>167439</v>
      </c>
      <c r="AE721" s="51">
        <f t="shared" si="91"/>
        <v>3119.5499999999993</v>
      </c>
      <c r="AF721" s="52">
        <f t="shared" si="95"/>
        <v>1551135.0000000002</v>
      </c>
      <c r="AG721" s="53">
        <f t="shared" si="92"/>
        <v>18717.299999999996</v>
      </c>
      <c r="AH721" s="53">
        <f t="shared" si="93"/>
        <v>1569852.3000000003</v>
      </c>
    </row>
    <row r="722" spans="1:34" x14ac:dyDescent="0.25">
      <c r="A722" t="s">
        <v>5370</v>
      </c>
      <c r="B722" t="s">
        <v>6564</v>
      </c>
      <c r="C722" t="s">
        <v>6562</v>
      </c>
      <c r="D722" t="s">
        <v>6567</v>
      </c>
      <c r="E722" t="s">
        <v>7383</v>
      </c>
      <c r="F722" t="s">
        <v>5369</v>
      </c>
      <c r="H722">
        <v>71</v>
      </c>
      <c r="I722">
        <v>52</v>
      </c>
      <c r="J722">
        <v>18</v>
      </c>
      <c r="K722">
        <v>0</v>
      </c>
      <c r="L722">
        <v>2</v>
      </c>
      <c r="M722">
        <v>12</v>
      </c>
      <c r="N722">
        <v>0</v>
      </c>
      <c r="O722">
        <v>3</v>
      </c>
      <c r="P722">
        <v>0</v>
      </c>
      <c r="Q722">
        <v>1</v>
      </c>
      <c r="R722">
        <v>11</v>
      </c>
      <c r="S722">
        <v>0</v>
      </c>
      <c r="T722">
        <v>2</v>
      </c>
      <c r="U722">
        <v>9</v>
      </c>
      <c r="V722">
        <v>19</v>
      </c>
      <c r="W722" s="44">
        <f t="shared" si="88"/>
        <v>52</v>
      </c>
      <c r="X722" s="44">
        <f>IFERROR(VLOOKUP(A722,JR1GOA!A:I,9,FALSE),0)</f>
        <v>0</v>
      </c>
      <c r="Y722" s="44">
        <f>IFERROR(VLOOKUP(A722,JR1GOA!A:J,10,FALSE),0)</f>
        <v>0</v>
      </c>
      <c r="Z722" s="46">
        <f t="shared" si="89"/>
        <v>52</v>
      </c>
      <c r="AA722" s="49">
        <f>_xlfn.IFNA(VLOOKUP(F722,Preisliste!C$1:O$2687,13,FALSE),"fehlt in Preisliste")</f>
        <v>2886</v>
      </c>
      <c r="AB722" s="50">
        <f t="shared" si="90"/>
        <v>55.5</v>
      </c>
      <c r="AD722" s="51">
        <f t="shared" si="94"/>
        <v>167491</v>
      </c>
      <c r="AE722" s="51">
        <f t="shared" si="91"/>
        <v>3111.75</v>
      </c>
      <c r="AF722" s="52">
        <f t="shared" si="95"/>
        <v>1554021.0000000002</v>
      </c>
      <c r="AG722" s="53">
        <f t="shared" si="92"/>
        <v>18670.5</v>
      </c>
      <c r="AH722" s="53">
        <f t="shared" si="93"/>
        <v>1572691.5000000002</v>
      </c>
    </row>
    <row r="723" spans="1:34" x14ac:dyDescent="0.25">
      <c r="A723" t="s">
        <v>1640</v>
      </c>
      <c r="B723" t="s">
        <v>6564</v>
      </c>
      <c r="C723" t="s">
        <v>6562</v>
      </c>
      <c r="D723" t="s">
        <v>6567</v>
      </c>
      <c r="E723" t="s">
        <v>7268</v>
      </c>
      <c r="F723" t="s">
        <v>1639</v>
      </c>
      <c r="H723">
        <v>148</v>
      </c>
      <c r="I723">
        <v>70</v>
      </c>
      <c r="J723">
        <v>76</v>
      </c>
      <c r="K723">
        <v>28</v>
      </c>
      <c r="L723">
        <v>15</v>
      </c>
      <c r="M723">
        <v>5</v>
      </c>
      <c r="N723">
        <v>4</v>
      </c>
      <c r="O723">
        <v>3</v>
      </c>
      <c r="P723">
        <v>12</v>
      </c>
      <c r="Q723">
        <v>12</v>
      </c>
      <c r="R723">
        <v>4</v>
      </c>
      <c r="S723">
        <v>0</v>
      </c>
      <c r="T723">
        <v>20</v>
      </c>
      <c r="U723">
        <v>36</v>
      </c>
      <c r="V723">
        <v>0</v>
      </c>
      <c r="W723" s="44">
        <f t="shared" si="88"/>
        <v>76</v>
      </c>
      <c r="X723" s="44">
        <f>IFERROR(VLOOKUP(A723,JR1GOA!A:I,9,FALSE),0)</f>
        <v>11</v>
      </c>
      <c r="Y723" s="44">
        <f>IFERROR(VLOOKUP(A723,JR1GOA!A:J,10,FALSE),0)</f>
        <v>6</v>
      </c>
      <c r="Z723" s="46">
        <f t="shared" si="89"/>
        <v>65</v>
      </c>
      <c r="AA723" s="49">
        <f>_xlfn.IFNA(VLOOKUP(F723,Preisliste!C$1:O$2687,13,FALSE),"fehlt in Preisliste")</f>
        <v>3615</v>
      </c>
      <c r="AB723" s="50">
        <f t="shared" si="90"/>
        <v>55.615384615384613</v>
      </c>
      <c r="AD723" s="51">
        <f t="shared" si="94"/>
        <v>167556</v>
      </c>
      <c r="AE723" s="51">
        <f t="shared" si="91"/>
        <v>3102</v>
      </c>
      <c r="AF723" s="52">
        <f t="shared" si="95"/>
        <v>1557636.0000000002</v>
      </c>
      <c r="AG723" s="53">
        <f t="shared" si="92"/>
        <v>18612</v>
      </c>
      <c r="AH723" s="53">
        <f t="shared" si="93"/>
        <v>1576248.0000000002</v>
      </c>
    </row>
    <row r="724" spans="1:34" x14ac:dyDescent="0.25">
      <c r="A724" t="s">
        <v>5918</v>
      </c>
      <c r="B724" t="s">
        <v>6564</v>
      </c>
      <c r="C724" t="s">
        <v>6562</v>
      </c>
      <c r="D724" t="s">
        <v>6567</v>
      </c>
      <c r="E724" t="s">
        <v>8173</v>
      </c>
      <c r="F724" t="s">
        <v>5917</v>
      </c>
      <c r="H724">
        <v>25</v>
      </c>
      <c r="I724">
        <v>16</v>
      </c>
      <c r="J724">
        <v>8</v>
      </c>
      <c r="K724">
        <v>16</v>
      </c>
      <c r="L724">
        <v>1</v>
      </c>
      <c r="M724">
        <v>0</v>
      </c>
      <c r="N724">
        <v>0</v>
      </c>
      <c r="O724">
        <v>0</v>
      </c>
      <c r="P724">
        <v>0</v>
      </c>
      <c r="Q724">
        <v>4</v>
      </c>
      <c r="R724">
        <v>0</v>
      </c>
      <c r="S724">
        <v>0</v>
      </c>
      <c r="T724">
        <v>0</v>
      </c>
      <c r="U724">
        <v>0</v>
      </c>
      <c r="V724">
        <v>0</v>
      </c>
      <c r="W724" s="44">
        <f t="shared" si="88"/>
        <v>16</v>
      </c>
      <c r="X724" s="44">
        <f>IFERROR(VLOOKUP(A724,JR1GOA!A:I,9,FALSE),0)</f>
        <v>0</v>
      </c>
      <c r="Y724" s="44">
        <f>IFERROR(VLOOKUP(A724,JR1GOA!A:J,10,FALSE),0)</f>
        <v>0</v>
      </c>
      <c r="Z724" s="46">
        <f t="shared" si="89"/>
        <v>16</v>
      </c>
      <c r="AA724" s="49">
        <f>_xlfn.IFNA(VLOOKUP(F724,Preisliste!C$1:O$2687,13,FALSE),"fehlt in Preisliste")</f>
        <v>890</v>
      </c>
      <c r="AB724" s="50">
        <f t="shared" si="90"/>
        <v>55.625</v>
      </c>
      <c r="AD724" s="51">
        <f t="shared" si="94"/>
        <v>167572</v>
      </c>
      <c r="AE724" s="51">
        <f t="shared" si="91"/>
        <v>3099.5999999999985</v>
      </c>
      <c r="AF724" s="52">
        <f t="shared" si="95"/>
        <v>1558526.0000000002</v>
      </c>
      <c r="AG724" s="53">
        <f t="shared" si="92"/>
        <v>18597.599999999991</v>
      </c>
      <c r="AH724" s="53">
        <f t="shared" si="93"/>
        <v>1577123.6000000003</v>
      </c>
    </row>
    <row r="725" spans="1:34" x14ac:dyDescent="0.25">
      <c r="A725" t="s">
        <v>7818</v>
      </c>
      <c r="B725" t="s">
        <v>6564</v>
      </c>
      <c r="C725" t="s">
        <v>6562</v>
      </c>
      <c r="D725" t="s">
        <v>6567</v>
      </c>
      <c r="E725" t="s">
        <v>7819</v>
      </c>
      <c r="F725" t="s">
        <v>776</v>
      </c>
      <c r="G725" t="s">
        <v>7820</v>
      </c>
      <c r="H725">
        <v>40</v>
      </c>
      <c r="I725">
        <v>40</v>
      </c>
      <c r="J725">
        <v>0</v>
      </c>
      <c r="K725">
        <v>0</v>
      </c>
      <c r="L725">
        <v>0</v>
      </c>
      <c r="M725">
        <v>3</v>
      </c>
      <c r="N725">
        <v>0</v>
      </c>
      <c r="O725">
        <v>0</v>
      </c>
      <c r="P725">
        <v>0</v>
      </c>
      <c r="Q725">
        <v>0</v>
      </c>
      <c r="R725">
        <v>0</v>
      </c>
      <c r="S725">
        <v>0</v>
      </c>
      <c r="T725">
        <v>0</v>
      </c>
      <c r="U725">
        <v>0</v>
      </c>
      <c r="V725">
        <v>12</v>
      </c>
      <c r="W725" s="44">
        <f t="shared" si="88"/>
        <v>40</v>
      </c>
      <c r="X725" s="44">
        <f>IFERROR(VLOOKUP(A725,JR1GOA!A:I,9,FALSE),0)</f>
        <v>3</v>
      </c>
      <c r="Y725" s="44">
        <f>IFERROR(VLOOKUP(A725,JR1GOA!A:J,10,FALSE),0)</f>
        <v>3</v>
      </c>
      <c r="Z725" s="46">
        <f t="shared" si="89"/>
        <v>37</v>
      </c>
      <c r="AA725" s="49">
        <f>_xlfn.IFNA(VLOOKUP(F725,Preisliste!C$1:O$2687,13,FALSE),"fehlt in Preisliste")</f>
        <v>2062</v>
      </c>
      <c r="AB725" s="50">
        <f t="shared" si="90"/>
        <v>55.729729729729726</v>
      </c>
      <c r="AD725" s="51">
        <f t="shared" si="94"/>
        <v>167609</v>
      </c>
      <c r="AE725" s="51">
        <f t="shared" si="91"/>
        <v>3094.0499999999993</v>
      </c>
      <c r="AF725" s="52">
        <f t="shared" si="95"/>
        <v>1560588.0000000002</v>
      </c>
      <c r="AG725" s="53">
        <f t="shared" si="92"/>
        <v>18564.299999999996</v>
      </c>
      <c r="AH725" s="53">
        <f t="shared" si="93"/>
        <v>1579152.3000000003</v>
      </c>
    </row>
    <row r="726" spans="1:34" x14ac:dyDescent="0.25">
      <c r="A726" t="s">
        <v>5294</v>
      </c>
      <c r="B726" t="s">
        <v>6564</v>
      </c>
      <c r="C726" t="s">
        <v>6562</v>
      </c>
      <c r="D726" t="s">
        <v>6567</v>
      </c>
      <c r="E726" t="s">
        <v>7151</v>
      </c>
      <c r="F726" t="s">
        <v>5293</v>
      </c>
      <c r="H726">
        <v>171</v>
      </c>
      <c r="I726">
        <v>72</v>
      </c>
      <c r="J726">
        <v>99</v>
      </c>
      <c r="K726">
        <v>2</v>
      </c>
      <c r="L726">
        <v>2</v>
      </c>
      <c r="M726">
        <v>56</v>
      </c>
      <c r="N726">
        <v>4</v>
      </c>
      <c r="O726">
        <v>4</v>
      </c>
      <c r="P726">
        <v>4</v>
      </c>
      <c r="Q726">
        <v>11</v>
      </c>
      <c r="R726">
        <v>14</v>
      </c>
      <c r="S726">
        <v>50</v>
      </c>
      <c r="T726">
        <v>56</v>
      </c>
      <c r="U726">
        <v>7</v>
      </c>
      <c r="V726">
        <v>3</v>
      </c>
      <c r="W726" s="44">
        <f t="shared" si="88"/>
        <v>99</v>
      </c>
      <c r="X726" s="44">
        <f>IFERROR(VLOOKUP(A726,JR1GOA!A:I,9,FALSE),0)</f>
        <v>5</v>
      </c>
      <c r="Y726" s="44">
        <f>IFERROR(VLOOKUP(A726,JR1GOA!A:J,10,FALSE),0)</f>
        <v>1</v>
      </c>
      <c r="Z726" s="46">
        <f t="shared" si="89"/>
        <v>94</v>
      </c>
      <c r="AA726" s="49">
        <f>_xlfn.IFNA(VLOOKUP(F726,Preisliste!C$1:O$2687,13,FALSE),"fehlt in Preisliste")</f>
        <v>5245</v>
      </c>
      <c r="AB726" s="50">
        <f t="shared" si="90"/>
        <v>55.797872340425535</v>
      </c>
      <c r="AD726" s="51">
        <f t="shared" si="94"/>
        <v>167703</v>
      </c>
      <c r="AE726" s="51">
        <f t="shared" si="91"/>
        <v>3079.9499999999971</v>
      </c>
      <c r="AF726" s="52">
        <f t="shared" si="95"/>
        <v>1565833.0000000002</v>
      </c>
      <c r="AG726" s="53">
        <f t="shared" si="92"/>
        <v>18479.699999999983</v>
      </c>
      <c r="AH726" s="53">
        <f t="shared" si="93"/>
        <v>1584312.7000000002</v>
      </c>
    </row>
    <row r="727" spans="1:34" x14ac:dyDescent="0.25">
      <c r="A727" t="s">
        <v>3218</v>
      </c>
      <c r="B727" t="s">
        <v>6564</v>
      </c>
      <c r="C727" t="s">
        <v>6562</v>
      </c>
      <c r="D727" t="s">
        <v>6567</v>
      </c>
      <c r="E727" t="s">
        <v>7088</v>
      </c>
      <c r="F727" t="s">
        <v>3217</v>
      </c>
      <c r="H727">
        <v>159</v>
      </c>
      <c r="I727">
        <v>111</v>
      </c>
      <c r="J727">
        <v>47</v>
      </c>
      <c r="K727">
        <v>32</v>
      </c>
      <c r="L727">
        <v>12</v>
      </c>
      <c r="M727">
        <v>12</v>
      </c>
      <c r="N727">
        <v>4</v>
      </c>
      <c r="O727">
        <v>13</v>
      </c>
      <c r="P727">
        <v>3</v>
      </c>
      <c r="Q727">
        <v>5</v>
      </c>
      <c r="R727">
        <v>14</v>
      </c>
      <c r="S727">
        <v>28</v>
      </c>
      <c r="T727">
        <v>1</v>
      </c>
      <c r="U727">
        <v>12</v>
      </c>
      <c r="V727">
        <v>5</v>
      </c>
      <c r="W727" s="44">
        <f t="shared" si="88"/>
        <v>111</v>
      </c>
      <c r="X727" s="44">
        <f>IFERROR(VLOOKUP(A727,JR1GOA!A:I,9,FALSE),0)</f>
        <v>4</v>
      </c>
      <c r="Y727" s="44">
        <f>IFERROR(VLOOKUP(A727,JR1GOA!A:J,10,FALSE),0)</f>
        <v>15</v>
      </c>
      <c r="Z727" s="46">
        <f t="shared" si="89"/>
        <v>96</v>
      </c>
      <c r="AA727" s="49">
        <f>_xlfn.IFNA(VLOOKUP(F727,Preisliste!C$1:O$2687,13,FALSE),"fehlt in Preisliste")</f>
        <v>5371</v>
      </c>
      <c r="AB727" s="50">
        <f t="shared" si="90"/>
        <v>55.947916666666664</v>
      </c>
      <c r="AD727" s="51">
        <f t="shared" si="94"/>
        <v>167799</v>
      </c>
      <c r="AE727" s="51">
        <f t="shared" si="91"/>
        <v>3065.5499999999993</v>
      </c>
      <c r="AF727" s="52">
        <f t="shared" si="95"/>
        <v>1571204.0000000002</v>
      </c>
      <c r="AG727" s="53">
        <f t="shared" si="92"/>
        <v>18393.299999999996</v>
      </c>
      <c r="AH727" s="53">
        <f t="shared" si="93"/>
        <v>1589597.3000000003</v>
      </c>
    </row>
    <row r="728" spans="1:34" x14ac:dyDescent="0.25">
      <c r="A728" t="s">
        <v>4693</v>
      </c>
      <c r="B728" t="s">
        <v>6564</v>
      </c>
      <c r="C728" t="s">
        <v>6562</v>
      </c>
      <c r="D728" t="s">
        <v>6567</v>
      </c>
      <c r="E728" t="s">
        <v>7526</v>
      </c>
      <c r="F728" t="s">
        <v>4692</v>
      </c>
      <c r="G728" t="s">
        <v>7527</v>
      </c>
      <c r="H728">
        <v>59</v>
      </c>
      <c r="I728">
        <v>46</v>
      </c>
      <c r="J728">
        <v>13</v>
      </c>
      <c r="K728">
        <v>6</v>
      </c>
      <c r="L728">
        <v>0</v>
      </c>
      <c r="M728">
        <v>5</v>
      </c>
      <c r="N728">
        <v>0</v>
      </c>
      <c r="O728">
        <v>14</v>
      </c>
      <c r="P728">
        <v>0</v>
      </c>
      <c r="Q728">
        <v>0</v>
      </c>
      <c r="R728">
        <v>14</v>
      </c>
      <c r="S728">
        <v>3</v>
      </c>
      <c r="T728">
        <v>3</v>
      </c>
      <c r="U728">
        <v>3</v>
      </c>
      <c r="V728">
        <v>0</v>
      </c>
      <c r="W728" s="44">
        <f t="shared" si="88"/>
        <v>46</v>
      </c>
      <c r="X728" s="44">
        <f>IFERROR(VLOOKUP(A728,JR1GOA!A:I,9,FALSE),0)</f>
        <v>0</v>
      </c>
      <c r="Y728" s="44">
        <f>IFERROR(VLOOKUP(A728,JR1GOA!A:J,10,FALSE),0)</f>
        <v>0</v>
      </c>
      <c r="Z728" s="46">
        <f t="shared" si="89"/>
        <v>46</v>
      </c>
      <c r="AA728" s="49">
        <f>_xlfn.IFNA(VLOOKUP(F728,Preisliste!C$1:O$2687,13,FALSE),"fehlt in Preisliste")</f>
        <v>2576</v>
      </c>
      <c r="AB728" s="50">
        <f t="shared" si="90"/>
        <v>56</v>
      </c>
      <c r="AD728" s="51">
        <f t="shared" si="94"/>
        <v>167845</v>
      </c>
      <c r="AE728" s="51">
        <f t="shared" si="91"/>
        <v>3058.6499999999978</v>
      </c>
      <c r="AF728" s="52">
        <f t="shared" si="95"/>
        <v>1573780.0000000002</v>
      </c>
      <c r="AG728" s="53">
        <f t="shared" si="92"/>
        <v>18351.899999999987</v>
      </c>
      <c r="AH728" s="53">
        <f t="shared" si="93"/>
        <v>1592131.9000000001</v>
      </c>
    </row>
    <row r="729" spans="1:34" x14ac:dyDescent="0.25">
      <c r="A729" t="s">
        <v>2454</v>
      </c>
      <c r="B729" t="s">
        <v>6564</v>
      </c>
      <c r="C729" t="s">
        <v>6562</v>
      </c>
      <c r="D729" t="s">
        <v>6567</v>
      </c>
      <c r="F729" t="s">
        <v>2453</v>
      </c>
      <c r="H729">
        <v>30</v>
      </c>
      <c r="I729">
        <v>15</v>
      </c>
      <c r="J729">
        <v>15</v>
      </c>
      <c r="K729">
        <v>0</v>
      </c>
      <c r="L729">
        <v>1</v>
      </c>
      <c r="M729">
        <v>16</v>
      </c>
      <c r="N729">
        <v>11</v>
      </c>
      <c r="O729">
        <v>0</v>
      </c>
      <c r="P729">
        <v>0</v>
      </c>
      <c r="Q729">
        <v>0</v>
      </c>
      <c r="R729">
        <v>0</v>
      </c>
      <c r="S729">
        <v>0</v>
      </c>
      <c r="T729">
        <v>1</v>
      </c>
      <c r="U729">
        <v>1</v>
      </c>
      <c r="V729">
        <v>0</v>
      </c>
      <c r="W729" s="44">
        <f t="shared" si="88"/>
        <v>15</v>
      </c>
      <c r="X729" s="44">
        <f>IFERROR(VLOOKUP(A729,JR1GOA!A:I,9,FALSE),0)</f>
        <v>0</v>
      </c>
      <c r="Y729" s="44">
        <f>IFERROR(VLOOKUP(A729,JR1GOA!A:J,10,FALSE),0)</f>
        <v>0</v>
      </c>
      <c r="Z729" s="46">
        <f t="shared" si="89"/>
        <v>15</v>
      </c>
      <c r="AA729" s="49">
        <f>_xlfn.IFNA(VLOOKUP(F729,Preisliste!C$1:O$2687,13,FALSE),"fehlt in Preisliste")</f>
        <v>840</v>
      </c>
      <c r="AB729" s="50">
        <f t="shared" si="90"/>
        <v>56</v>
      </c>
      <c r="AD729" s="51">
        <f t="shared" si="94"/>
        <v>167860</v>
      </c>
      <c r="AE729" s="51">
        <f t="shared" si="91"/>
        <v>3056.3999999999978</v>
      </c>
      <c r="AF729" s="52">
        <f t="shared" si="95"/>
        <v>1574620.0000000002</v>
      </c>
      <c r="AG729" s="53">
        <f t="shared" si="92"/>
        <v>18338.399999999987</v>
      </c>
      <c r="AH729" s="53">
        <f t="shared" si="93"/>
        <v>1592958.4000000001</v>
      </c>
    </row>
    <row r="730" spans="1:34" x14ac:dyDescent="0.25">
      <c r="A730" t="s">
        <v>6032</v>
      </c>
      <c r="B730" t="s">
        <v>6564</v>
      </c>
      <c r="C730" t="s">
        <v>6562</v>
      </c>
      <c r="D730" t="s">
        <v>6567</v>
      </c>
      <c r="E730" t="s">
        <v>6947</v>
      </c>
      <c r="F730" t="s">
        <v>6031</v>
      </c>
      <c r="G730" t="s">
        <v>6948</v>
      </c>
      <c r="H730">
        <v>360</v>
      </c>
      <c r="I730">
        <v>141</v>
      </c>
      <c r="J730">
        <v>218</v>
      </c>
      <c r="K730">
        <v>12</v>
      </c>
      <c r="L730">
        <v>18</v>
      </c>
      <c r="M730">
        <v>64</v>
      </c>
      <c r="N730">
        <v>21</v>
      </c>
      <c r="O730">
        <v>8</v>
      </c>
      <c r="P730">
        <v>24</v>
      </c>
      <c r="Q730">
        <v>6</v>
      </c>
      <c r="R730">
        <v>9</v>
      </c>
      <c r="S730">
        <v>66</v>
      </c>
      <c r="T730">
        <v>36</v>
      </c>
      <c r="U730">
        <v>97</v>
      </c>
      <c r="V730">
        <v>5</v>
      </c>
      <c r="W730" s="44">
        <f t="shared" si="88"/>
        <v>218</v>
      </c>
      <c r="X730" s="44">
        <f>IFERROR(VLOOKUP(A730,JR1GOA!A:I,9,FALSE),0)</f>
        <v>5</v>
      </c>
      <c r="Y730" s="44">
        <f>IFERROR(VLOOKUP(A730,JR1GOA!A:J,10,FALSE),0)</f>
        <v>3</v>
      </c>
      <c r="Z730" s="46">
        <f t="shared" si="89"/>
        <v>213</v>
      </c>
      <c r="AA730" s="49">
        <f>_xlfn.IFNA(VLOOKUP(F730,Preisliste!C$1:O$2687,13,FALSE),"fehlt in Preisliste")</f>
        <v>12119</v>
      </c>
      <c r="AB730" s="50">
        <f t="shared" si="90"/>
        <v>56.896713615023472</v>
      </c>
      <c r="AD730" s="51">
        <f t="shared" si="94"/>
        <v>168073</v>
      </c>
      <c r="AE730" s="51">
        <f t="shared" si="91"/>
        <v>3024.4499999999971</v>
      </c>
      <c r="AF730" s="52">
        <f t="shared" si="95"/>
        <v>1586739.0000000002</v>
      </c>
      <c r="AG730" s="53">
        <f t="shared" si="92"/>
        <v>18146.699999999983</v>
      </c>
      <c r="AH730" s="53">
        <f t="shared" si="93"/>
        <v>1604885.7000000002</v>
      </c>
    </row>
    <row r="731" spans="1:34" x14ac:dyDescent="0.25">
      <c r="A731" t="s">
        <v>5319</v>
      </c>
      <c r="B731" t="s">
        <v>6564</v>
      </c>
      <c r="C731" t="s">
        <v>6562</v>
      </c>
      <c r="D731" t="s">
        <v>6567</v>
      </c>
      <c r="E731" t="s">
        <v>8097</v>
      </c>
      <c r="F731" t="s">
        <v>5318</v>
      </c>
      <c r="G731" t="s">
        <v>8098</v>
      </c>
      <c r="H731">
        <v>28</v>
      </c>
      <c r="I731">
        <v>20</v>
      </c>
      <c r="J731">
        <v>6</v>
      </c>
      <c r="K731">
        <v>0</v>
      </c>
      <c r="L731">
        <v>0</v>
      </c>
      <c r="M731">
        <v>3</v>
      </c>
      <c r="N731">
        <v>0</v>
      </c>
      <c r="O731">
        <v>0</v>
      </c>
      <c r="P731">
        <v>1</v>
      </c>
      <c r="Q731">
        <v>6</v>
      </c>
      <c r="R731">
        <v>3</v>
      </c>
      <c r="S731">
        <v>0</v>
      </c>
      <c r="T731">
        <v>0</v>
      </c>
      <c r="U731">
        <v>1</v>
      </c>
      <c r="V731">
        <v>5</v>
      </c>
      <c r="W731" s="44">
        <f t="shared" si="88"/>
        <v>20</v>
      </c>
      <c r="X731" s="44">
        <f>IFERROR(VLOOKUP(A731,JR1GOA!A:I,9,FALSE),0)</f>
        <v>0</v>
      </c>
      <c r="Y731" s="44">
        <f>IFERROR(VLOOKUP(A731,JR1GOA!A:J,10,FALSE),0)</f>
        <v>0</v>
      </c>
      <c r="Z731" s="46">
        <f t="shared" si="89"/>
        <v>20</v>
      </c>
      <c r="AA731" s="49">
        <f>_xlfn.IFNA(VLOOKUP(F731,Preisliste!C$1:O$2687,13,FALSE),"fehlt in Preisliste")</f>
        <v>1141</v>
      </c>
      <c r="AB731" s="50">
        <f t="shared" si="90"/>
        <v>57.05</v>
      </c>
      <c r="AD731" s="51">
        <f t="shared" si="94"/>
        <v>168093</v>
      </c>
      <c r="AE731" s="51">
        <f t="shared" si="91"/>
        <v>3021.4499999999971</v>
      </c>
      <c r="AF731" s="52">
        <f t="shared" si="95"/>
        <v>1587880.0000000002</v>
      </c>
      <c r="AG731" s="53">
        <f t="shared" si="92"/>
        <v>18128.699999999983</v>
      </c>
      <c r="AH731" s="53">
        <f t="shared" si="93"/>
        <v>1606008.7000000002</v>
      </c>
    </row>
    <row r="732" spans="1:34" x14ac:dyDescent="0.25">
      <c r="A732" t="s">
        <v>4370</v>
      </c>
      <c r="B732" t="s">
        <v>6564</v>
      </c>
      <c r="C732" t="s">
        <v>6562</v>
      </c>
      <c r="D732" t="s">
        <v>6567</v>
      </c>
      <c r="E732" t="s">
        <v>7363</v>
      </c>
      <c r="F732" t="s">
        <v>4369</v>
      </c>
      <c r="G732" t="s">
        <v>7364</v>
      </c>
      <c r="H732">
        <v>139</v>
      </c>
      <c r="I732">
        <v>74</v>
      </c>
      <c r="J732">
        <v>64</v>
      </c>
      <c r="K732">
        <v>0</v>
      </c>
      <c r="L732">
        <v>14</v>
      </c>
      <c r="M732">
        <v>3</v>
      </c>
      <c r="N732">
        <v>4</v>
      </c>
      <c r="O732">
        <v>9</v>
      </c>
      <c r="P732">
        <v>10</v>
      </c>
      <c r="Q732">
        <v>14</v>
      </c>
      <c r="R732">
        <v>0</v>
      </c>
      <c r="S732">
        <v>3</v>
      </c>
      <c r="T732">
        <v>12</v>
      </c>
      <c r="U732">
        <v>100</v>
      </c>
      <c r="V732">
        <v>10</v>
      </c>
      <c r="W732" s="44">
        <f t="shared" si="88"/>
        <v>74</v>
      </c>
      <c r="X732" s="44">
        <f>IFERROR(VLOOKUP(A732,JR1GOA!A:I,9,FALSE),0)</f>
        <v>3</v>
      </c>
      <c r="Y732" s="44">
        <f>IFERROR(VLOOKUP(A732,JR1GOA!A:J,10,FALSE),0)</f>
        <v>4</v>
      </c>
      <c r="Z732" s="46">
        <f t="shared" si="89"/>
        <v>70</v>
      </c>
      <c r="AA732" s="49">
        <f>_xlfn.IFNA(VLOOKUP(F732,Preisliste!C$1:O$2687,13,FALSE),"fehlt in Preisliste")</f>
        <v>4021</v>
      </c>
      <c r="AB732" s="50">
        <f t="shared" si="90"/>
        <v>57.442857142857143</v>
      </c>
      <c r="AD732" s="51">
        <f t="shared" si="94"/>
        <v>168163</v>
      </c>
      <c r="AE732" s="51">
        <f t="shared" si="91"/>
        <v>3010.9499999999971</v>
      </c>
      <c r="AF732" s="52">
        <f t="shared" si="95"/>
        <v>1591901.0000000002</v>
      </c>
      <c r="AG732" s="53">
        <f t="shared" si="92"/>
        <v>18065.699999999983</v>
      </c>
      <c r="AH732" s="53">
        <f t="shared" si="93"/>
        <v>1609966.7000000002</v>
      </c>
    </row>
    <row r="733" spans="1:34" x14ac:dyDescent="0.25">
      <c r="A733" t="s">
        <v>7692</v>
      </c>
      <c r="B733" t="s">
        <v>6564</v>
      </c>
      <c r="C733" t="s">
        <v>6562</v>
      </c>
      <c r="D733" t="s">
        <v>6567</v>
      </c>
      <c r="E733" t="s">
        <v>7693</v>
      </c>
      <c r="F733" t="s">
        <v>2388</v>
      </c>
      <c r="H733">
        <v>53</v>
      </c>
      <c r="I733">
        <v>46</v>
      </c>
      <c r="J733">
        <v>6</v>
      </c>
      <c r="K733">
        <v>57</v>
      </c>
      <c r="L733">
        <v>0</v>
      </c>
      <c r="M733">
        <v>0</v>
      </c>
      <c r="N733">
        <v>0</v>
      </c>
      <c r="O733">
        <v>0</v>
      </c>
      <c r="P733">
        <v>1</v>
      </c>
      <c r="Q733">
        <v>0</v>
      </c>
      <c r="R733">
        <v>1</v>
      </c>
      <c r="S733">
        <v>0</v>
      </c>
      <c r="T733">
        <v>0</v>
      </c>
      <c r="U733">
        <v>12</v>
      </c>
      <c r="V733">
        <v>2</v>
      </c>
      <c r="W733" s="44">
        <f t="shared" si="88"/>
        <v>46</v>
      </c>
      <c r="X733" s="44">
        <f>IFERROR(VLOOKUP(A733,JR1GOA!A:I,9,FALSE),0)</f>
        <v>3</v>
      </c>
      <c r="Y733" s="44">
        <f>IFERROR(VLOOKUP(A733,JR1GOA!A:J,10,FALSE),0)</f>
        <v>0</v>
      </c>
      <c r="Z733" s="46">
        <f t="shared" si="89"/>
        <v>43</v>
      </c>
      <c r="AA733" s="49">
        <f>_xlfn.IFNA(VLOOKUP(F733,Preisliste!C$1:O$2687,13,FALSE),"fehlt in Preisliste")</f>
        <v>2472</v>
      </c>
      <c r="AB733" s="50">
        <f t="shared" si="90"/>
        <v>57.488372093023258</v>
      </c>
      <c r="AD733" s="51">
        <f t="shared" si="94"/>
        <v>168206</v>
      </c>
      <c r="AE733" s="51">
        <f t="shared" si="91"/>
        <v>3004.5</v>
      </c>
      <c r="AF733" s="52">
        <f t="shared" si="95"/>
        <v>1594373.0000000002</v>
      </c>
      <c r="AG733" s="53">
        <f t="shared" si="92"/>
        <v>18027</v>
      </c>
      <c r="AH733" s="53">
        <f t="shared" si="93"/>
        <v>1612400.0000000002</v>
      </c>
    </row>
    <row r="734" spans="1:34" x14ac:dyDescent="0.25">
      <c r="A734" t="s">
        <v>4440</v>
      </c>
      <c r="B734" t="s">
        <v>6564</v>
      </c>
      <c r="C734" t="s">
        <v>6562</v>
      </c>
      <c r="D734" t="s">
        <v>6567</v>
      </c>
      <c r="E734" t="s">
        <v>8125</v>
      </c>
      <c r="F734" t="s">
        <v>4439</v>
      </c>
      <c r="G734" t="s">
        <v>8126</v>
      </c>
      <c r="H734">
        <v>22</v>
      </c>
      <c r="I734">
        <v>14</v>
      </c>
      <c r="J734">
        <v>7</v>
      </c>
      <c r="K734">
        <v>0</v>
      </c>
      <c r="L734">
        <v>1</v>
      </c>
      <c r="M734">
        <v>4</v>
      </c>
      <c r="N734">
        <v>0</v>
      </c>
      <c r="O734">
        <v>0</v>
      </c>
      <c r="P734">
        <v>0</v>
      </c>
      <c r="Q734">
        <v>0</v>
      </c>
      <c r="R734">
        <v>2</v>
      </c>
      <c r="S734">
        <v>3</v>
      </c>
      <c r="T734">
        <v>12</v>
      </c>
      <c r="U734">
        <v>4</v>
      </c>
      <c r="V734">
        <v>0</v>
      </c>
      <c r="W734" s="44">
        <f t="shared" si="88"/>
        <v>14</v>
      </c>
      <c r="X734" s="44">
        <f>IFERROR(VLOOKUP(A734,JR1GOA!A:I,9,FALSE),0)</f>
        <v>0</v>
      </c>
      <c r="Y734" s="44">
        <f>IFERROR(VLOOKUP(A734,JR1GOA!A:J,10,FALSE),0)</f>
        <v>0</v>
      </c>
      <c r="Z734" s="46">
        <f t="shared" si="89"/>
        <v>14</v>
      </c>
      <c r="AA734" s="49">
        <f>_xlfn.IFNA(VLOOKUP(F734,Preisliste!C$1:O$2687,13,FALSE),"fehlt in Preisliste")</f>
        <v>805.19999999999993</v>
      </c>
      <c r="AB734" s="50">
        <f t="shared" si="90"/>
        <v>57.514285714285712</v>
      </c>
      <c r="AD734" s="51">
        <f t="shared" si="94"/>
        <v>168220</v>
      </c>
      <c r="AE734" s="51">
        <f t="shared" si="91"/>
        <v>3002.3999999999978</v>
      </c>
      <c r="AF734" s="52">
        <f t="shared" si="95"/>
        <v>1595178.2000000002</v>
      </c>
      <c r="AG734" s="53">
        <f t="shared" si="92"/>
        <v>18014.399999999987</v>
      </c>
      <c r="AH734" s="53">
        <f t="shared" si="93"/>
        <v>1613192.6</v>
      </c>
    </row>
    <row r="735" spans="1:34" x14ac:dyDescent="0.25">
      <c r="A735" t="s">
        <v>1979</v>
      </c>
      <c r="B735" t="s">
        <v>6564</v>
      </c>
      <c r="C735" t="s">
        <v>6562</v>
      </c>
      <c r="D735" t="s">
        <v>6567</v>
      </c>
      <c r="E735" t="s">
        <v>7551</v>
      </c>
      <c r="F735" t="s">
        <v>1978</v>
      </c>
      <c r="G735" t="s">
        <v>7552</v>
      </c>
      <c r="H735">
        <v>107</v>
      </c>
      <c r="I735">
        <v>50</v>
      </c>
      <c r="J735">
        <v>56</v>
      </c>
      <c r="K735">
        <v>19</v>
      </c>
      <c r="L735">
        <v>3</v>
      </c>
      <c r="M735">
        <v>5</v>
      </c>
      <c r="N735">
        <v>7</v>
      </c>
      <c r="O735">
        <v>24</v>
      </c>
      <c r="P735">
        <v>0</v>
      </c>
      <c r="Q735">
        <v>7</v>
      </c>
      <c r="R735">
        <v>3</v>
      </c>
      <c r="S735">
        <v>0</v>
      </c>
      <c r="T735">
        <v>0</v>
      </c>
      <c r="U735">
        <v>5</v>
      </c>
      <c r="V735">
        <v>1</v>
      </c>
      <c r="W735" s="44">
        <f t="shared" si="88"/>
        <v>56</v>
      </c>
      <c r="X735" s="44">
        <f>IFERROR(VLOOKUP(A735,JR1GOA!A:I,9,FALSE),0)</f>
        <v>0</v>
      </c>
      <c r="Y735" s="44">
        <f>IFERROR(VLOOKUP(A735,JR1GOA!A:J,10,FALSE),0)</f>
        <v>0</v>
      </c>
      <c r="Z735" s="46">
        <f t="shared" si="89"/>
        <v>56</v>
      </c>
      <c r="AA735" s="49">
        <f>_xlfn.IFNA(VLOOKUP(F735,Preisliste!C$1:O$2687,13,FALSE),"fehlt in Preisliste")</f>
        <v>3224</v>
      </c>
      <c r="AB735" s="50">
        <f t="shared" si="90"/>
        <v>57.571428571428569</v>
      </c>
      <c r="AD735" s="51">
        <f t="shared" si="94"/>
        <v>168276</v>
      </c>
      <c r="AE735" s="51">
        <f t="shared" si="91"/>
        <v>2994</v>
      </c>
      <c r="AF735" s="52">
        <f t="shared" si="95"/>
        <v>1598402.2000000002</v>
      </c>
      <c r="AG735" s="53">
        <f t="shared" si="92"/>
        <v>17964</v>
      </c>
      <c r="AH735" s="53">
        <f t="shared" si="93"/>
        <v>1616366.2000000002</v>
      </c>
    </row>
    <row r="736" spans="1:34" x14ac:dyDescent="0.25">
      <c r="A736" t="s">
        <v>3701</v>
      </c>
      <c r="B736" t="s">
        <v>6564</v>
      </c>
      <c r="C736" t="s">
        <v>6562</v>
      </c>
      <c r="D736" t="s">
        <v>6567</v>
      </c>
      <c r="E736" t="s">
        <v>9100</v>
      </c>
      <c r="F736" t="s">
        <v>3700</v>
      </c>
      <c r="G736" t="s">
        <v>9101</v>
      </c>
      <c r="H736">
        <v>11</v>
      </c>
      <c r="I736">
        <v>0</v>
      </c>
      <c r="J736">
        <v>11</v>
      </c>
      <c r="K736">
        <v>0</v>
      </c>
      <c r="L736">
        <v>0</v>
      </c>
      <c r="M736">
        <v>0</v>
      </c>
      <c r="N736">
        <v>0</v>
      </c>
      <c r="O736">
        <v>1</v>
      </c>
      <c r="P736">
        <v>0</v>
      </c>
      <c r="Q736">
        <v>3</v>
      </c>
      <c r="R736">
        <v>0</v>
      </c>
      <c r="S736">
        <v>1</v>
      </c>
      <c r="T736">
        <v>0</v>
      </c>
      <c r="U736">
        <v>4</v>
      </c>
      <c r="V736">
        <v>0</v>
      </c>
      <c r="W736" s="44">
        <f t="shared" si="88"/>
        <v>11</v>
      </c>
      <c r="X736" s="44">
        <f>IFERROR(VLOOKUP(A736,JR1GOA!A:I,9,FALSE),0)</f>
        <v>0</v>
      </c>
      <c r="Y736" s="44">
        <f>IFERROR(VLOOKUP(A736,JR1GOA!A:J,10,FALSE),0)</f>
        <v>0</v>
      </c>
      <c r="Z736" s="46">
        <f t="shared" si="89"/>
        <v>11</v>
      </c>
      <c r="AA736" s="49">
        <f>_xlfn.IFNA(VLOOKUP(F736,Preisliste!C$1:O$2687,13,FALSE),"fehlt in Preisliste")</f>
        <v>633.6</v>
      </c>
      <c r="AB736" s="50">
        <f t="shared" si="90"/>
        <v>57.6</v>
      </c>
      <c r="AD736" s="51">
        <f t="shared" si="94"/>
        <v>168287</v>
      </c>
      <c r="AE736" s="51">
        <f t="shared" si="91"/>
        <v>2992.3499999999985</v>
      </c>
      <c r="AF736" s="52">
        <f t="shared" si="95"/>
        <v>1599035.8000000003</v>
      </c>
      <c r="AG736" s="53">
        <f t="shared" si="92"/>
        <v>17954.099999999991</v>
      </c>
      <c r="AH736" s="53">
        <f t="shared" si="93"/>
        <v>1616989.9000000004</v>
      </c>
    </row>
    <row r="737" spans="1:34" x14ac:dyDescent="0.25">
      <c r="A737" t="s">
        <v>9249</v>
      </c>
      <c r="B737" t="s">
        <v>6564</v>
      </c>
      <c r="C737" t="s">
        <v>6562</v>
      </c>
      <c r="D737" t="s">
        <v>6567</v>
      </c>
      <c r="E737" t="s">
        <v>9250</v>
      </c>
      <c r="F737" t="s">
        <v>4814</v>
      </c>
      <c r="G737" t="s">
        <v>9251</v>
      </c>
      <c r="H737">
        <v>10</v>
      </c>
      <c r="I737">
        <v>7</v>
      </c>
      <c r="J737">
        <v>2</v>
      </c>
      <c r="K737">
        <v>0</v>
      </c>
      <c r="L737">
        <v>0</v>
      </c>
      <c r="M737">
        <v>7</v>
      </c>
      <c r="N737">
        <v>0</v>
      </c>
      <c r="O737">
        <v>0</v>
      </c>
      <c r="P737">
        <v>2</v>
      </c>
      <c r="Q737">
        <v>0</v>
      </c>
      <c r="R737">
        <v>0</v>
      </c>
      <c r="S737">
        <v>0</v>
      </c>
      <c r="T737">
        <v>0</v>
      </c>
      <c r="U737">
        <v>4</v>
      </c>
      <c r="V737">
        <v>0</v>
      </c>
      <c r="W737" s="44">
        <f t="shared" si="88"/>
        <v>7</v>
      </c>
      <c r="X737" s="44">
        <f>IFERROR(VLOOKUP(A737,JR1GOA!A:I,9,FALSE),0)</f>
        <v>0</v>
      </c>
      <c r="Y737" s="44">
        <f>IFERROR(VLOOKUP(A737,JR1GOA!A:J,10,FALSE),0)</f>
        <v>0</v>
      </c>
      <c r="Z737" s="46">
        <f t="shared" si="89"/>
        <v>7</v>
      </c>
      <c r="AA737" s="49">
        <f>_xlfn.IFNA(VLOOKUP(F737,Preisliste!C$1:O$2687,13,FALSE),"fehlt in Preisliste")</f>
        <v>404</v>
      </c>
      <c r="AB737" s="50">
        <f t="shared" si="90"/>
        <v>57.714285714285715</v>
      </c>
      <c r="AD737" s="51">
        <f t="shared" si="94"/>
        <v>168294</v>
      </c>
      <c r="AE737" s="51">
        <f t="shared" si="91"/>
        <v>2991.2999999999993</v>
      </c>
      <c r="AF737" s="52">
        <f t="shared" si="95"/>
        <v>1599439.8000000003</v>
      </c>
      <c r="AG737" s="53">
        <f t="shared" si="92"/>
        <v>17947.799999999996</v>
      </c>
      <c r="AH737" s="53">
        <f t="shared" si="93"/>
        <v>1617387.6000000003</v>
      </c>
    </row>
    <row r="738" spans="1:34" x14ac:dyDescent="0.25">
      <c r="A738" t="s">
        <v>1717</v>
      </c>
      <c r="B738" t="s">
        <v>6564</v>
      </c>
      <c r="C738" t="s">
        <v>6562</v>
      </c>
      <c r="D738" t="s">
        <v>6567</v>
      </c>
      <c r="E738" t="s">
        <v>7271</v>
      </c>
      <c r="F738" t="s">
        <v>1716</v>
      </c>
      <c r="G738" t="s">
        <v>7272</v>
      </c>
      <c r="H738">
        <v>107</v>
      </c>
      <c r="I738">
        <v>65</v>
      </c>
      <c r="J738">
        <v>41</v>
      </c>
      <c r="K738">
        <v>8</v>
      </c>
      <c r="L738">
        <v>4</v>
      </c>
      <c r="M738">
        <v>3</v>
      </c>
      <c r="N738">
        <v>32</v>
      </c>
      <c r="O738">
        <v>9</v>
      </c>
      <c r="P738">
        <v>1</v>
      </c>
      <c r="Q738">
        <v>19</v>
      </c>
      <c r="R738">
        <v>5</v>
      </c>
      <c r="S738">
        <v>1</v>
      </c>
      <c r="T738">
        <v>2</v>
      </c>
      <c r="U738">
        <v>7</v>
      </c>
      <c r="V738">
        <v>0</v>
      </c>
      <c r="W738" s="44">
        <f t="shared" si="88"/>
        <v>65</v>
      </c>
      <c r="X738" s="44">
        <f>IFERROR(VLOOKUP(A738,JR1GOA!A:I,9,FALSE),0)</f>
        <v>15</v>
      </c>
      <c r="Y738" s="44">
        <f>IFERROR(VLOOKUP(A738,JR1GOA!A:J,10,FALSE),0)</f>
        <v>9</v>
      </c>
      <c r="Z738" s="46">
        <f t="shared" si="89"/>
        <v>50</v>
      </c>
      <c r="AA738" s="49">
        <f>_xlfn.IFNA(VLOOKUP(F738,Preisliste!C$1:O$2687,13,FALSE),"fehlt in Preisliste")</f>
        <v>2894</v>
      </c>
      <c r="AB738" s="50">
        <f t="shared" si="90"/>
        <v>57.88</v>
      </c>
      <c r="AD738" s="51">
        <f t="shared" si="94"/>
        <v>168344</v>
      </c>
      <c r="AE738" s="51">
        <f t="shared" si="91"/>
        <v>2983.7999999999993</v>
      </c>
      <c r="AF738" s="52">
        <f t="shared" si="95"/>
        <v>1602333.8000000003</v>
      </c>
      <c r="AG738" s="53">
        <f t="shared" si="92"/>
        <v>17902.799999999996</v>
      </c>
      <c r="AH738" s="53">
        <f t="shared" si="93"/>
        <v>1620236.6000000003</v>
      </c>
    </row>
    <row r="739" spans="1:34" x14ac:dyDescent="0.25">
      <c r="A739" t="s">
        <v>2206</v>
      </c>
      <c r="B739" t="s">
        <v>6564</v>
      </c>
      <c r="C739" t="s">
        <v>6562</v>
      </c>
      <c r="D739" t="s">
        <v>6567</v>
      </c>
      <c r="E739" t="s">
        <v>7984</v>
      </c>
      <c r="F739" t="s">
        <v>2205</v>
      </c>
      <c r="H739">
        <v>48</v>
      </c>
      <c r="I739">
        <v>25</v>
      </c>
      <c r="J739">
        <v>20</v>
      </c>
      <c r="K739">
        <v>1</v>
      </c>
      <c r="L739">
        <v>0</v>
      </c>
      <c r="M739">
        <v>7</v>
      </c>
      <c r="N739">
        <v>4</v>
      </c>
      <c r="O739">
        <v>7</v>
      </c>
      <c r="P739">
        <v>0</v>
      </c>
      <c r="Q739">
        <v>0</v>
      </c>
      <c r="R739">
        <v>10</v>
      </c>
      <c r="S739">
        <v>1</v>
      </c>
      <c r="T739">
        <v>4</v>
      </c>
      <c r="U739">
        <v>4</v>
      </c>
      <c r="V739">
        <v>1</v>
      </c>
      <c r="W739" s="44">
        <f t="shared" si="88"/>
        <v>25</v>
      </c>
      <c r="X739" s="44">
        <f>IFERROR(VLOOKUP(A739,JR1GOA!A:I,9,FALSE),0)</f>
        <v>0</v>
      </c>
      <c r="Y739" s="44">
        <f>IFERROR(VLOOKUP(A739,JR1GOA!A:J,10,FALSE),0)</f>
        <v>0</v>
      </c>
      <c r="Z739" s="46">
        <f t="shared" si="89"/>
        <v>25</v>
      </c>
      <c r="AA739" s="49">
        <f>_xlfn.IFNA(VLOOKUP(F739,Preisliste!C$1:O$2687,13,FALSE),"fehlt in Preisliste")</f>
        <v>1456</v>
      </c>
      <c r="AB739" s="50">
        <f t="shared" si="90"/>
        <v>58.24</v>
      </c>
      <c r="AD739" s="51">
        <f t="shared" si="94"/>
        <v>168369</v>
      </c>
      <c r="AE739" s="51">
        <f t="shared" si="91"/>
        <v>2980.0499999999993</v>
      </c>
      <c r="AF739" s="52">
        <f t="shared" si="95"/>
        <v>1603789.8000000003</v>
      </c>
      <c r="AG739" s="53">
        <f t="shared" si="92"/>
        <v>17880.299999999996</v>
      </c>
      <c r="AH739" s="53">
        <f t="shared" si="93"/>
        <v>1621670.1000000003</v>
      </c>
    </row>
    <row r="740" spans="1:34" x14ac:dyDescent="0.25">
      <c r="A740" t="s">
        <v>5823</v>
      </c>
      <c r="B740" t="s">
        <v>6564</v>
      </c>
      <c r="C740" t="s">
        <v>6562</v>
      </c>
      <c r="D740" t="s">
        <v>6567</v>
      </c>
      <c r="E740" t="s">
        <v>8176</v>
      </c>
      <c r="F740" t="s">
        <v>5822</v>
      </c>
      <c r="H740">
        <v>40</v>
      </c>
      <c r="I740">
        <v>23</v>
      </c>
      <c r="J740">
        <v>15</v>
      </c>
      <c r="K740">
        <v>0</v>
      </c>
      <c r="L740">
        <v>4</v>
      </c>
      <c r="M740">
        <v>1</v>
      </c>
      <c r="N740">
        <v>1</v>
      </c>
      <c r="O740">
        <v>0</v>
      </c>
      <c r="P740">
        <v>1</v>
      </c>
      <c r="Q740">
        <v>7</v>
      </c>
      <c r="R740">
        <v>14</v>
      </c>
      <c r="S740">
        <v>1</v>
      </c>
      <c r="T740">
        <v>0</v>
      </c>
      <c r="U740">
        <v>0</v>
      </c>
      <c r="V740">
        <v>0</v>
      </c>
      <c r="W740" s="44">
        <f t="shared" si="88"/>
        <v>23</v>
      </c>
      <c r="X740" s="44">
        <f>IFERROR(VLOOKUP(A740,JR1GOA!A:I,9,FALSE),0)</f>
        <v>0</v>
      </c>
      <c r="Y740" s="44">
        <f>IFERROR(VLOOKUP(A740,JR1GOA!A:J,10,FALSE),0)</f>
        <v>0</v>
      </c>
      <c r="Z740" s="46">
        <f t="shared" si="89"/>
        <v>23</v>
      </c>
      <c r="AA740" s="49">
        <f>_xlfn.IFNA(VLOOKUP(F740,Preisliste!C$1:O$2687,13,FALSE),"fehlt in Preisliste")</f>
        <v>1341</v>
      </c>
      <c r="AB740" s="50">
        <f t="shared" si="90"/>
        <v>58.304347826086953</v>
      </c>
      <c r="AD740" s="51">
        <f t="shared" si="94"/>
        <v>168392</v>
      </c>
      <c r="AE740" s="51">
        <f t="shared" si="91"/>
        <v>2976.5999999999985</v>
      </c>
      <c r="AF740" s="52">
        <f t="shared" si="95"/>
        <v>1605130.8000000003</v>
      </c>
      <c r="AG740" s="53">
        <f t="shared" si="92"/>
        <v>17859.599999999991</v>
      </c>
      <c r="AH740" s="53">
        <f t="shared" si="93"/>
        <v>1622990.4000000004</v>
      </c>
    </row>
    <row r="741" spans="1:34" x14ac:dyDescent="0.25">
      <c r="A741" t="s">
        <v>6112</v>
      </c>
      <c r="B741" t="s">
        <v>6564</v>
      </c>
      <c r="C741" t="s">
        <v>6562</v>
      </c>
      <c r="D741" t="s">
        <v>6567</v>
      </c>
      <c r="E741" t="s">
        <v>7206</v>
      </c>
      <c r="F741" t="s">
        <v>6111</v>
      </c>
      <c r="G741" t="s">
        <v>7207</v>
      </c>
      <c r="H741">
        <v>136</v>
      </c>
      <c r="I741">
        <v>87</v>
      </c>
      <c r="J741">
        <v>49</v>
      </c>
      <c r="K741">
        <v>12</v>
      </c>
      <c r="L741">
        <v>1</v>
      </c>
      <c r="M741">
        <v>47</v>
      </c>
      <c r="N741">
        <v>57</v>
      </c>
      <c r="O741">
        <v>11</v>
      </c>
      <c r="P741">
        <v>5</v>
      </c>
      <c r="Q741">
        <v>0</v>
      </c>
      <c r="R741">
        <v>16</v>
      </c>
      <c r="S741">
        <v>0</v>
      </c>
      <c r="T741">
        <v>12</v>
      </c>
      <c r="U741">
        <v>1</v>
      </c>
      <c r="V741">
        <v>1</v>
      </c>
      <c r="W741" s="44">
        <f t="shared" si="88"/>
        <v>87</v>
      </c>
      <c r="X741" s="44">
        <f>IFERROR(VLOOKUP(A741,JR1GOA!A:I,9,FALSE),0)</f>
        <v>5</v>
      </c>
      <c r="Y741" s="44">
        <f>IFERROR(VLOOKUP(A741,JR1GOA!A:J,10,FALSE),0)</f>
        <v>3</v>
      </c>
      <c r="Z741" s="46">
        <f t="shared" si="89"/>
        <v>82</v>
      </c>
      <c r="AA741" s="49">
        <f>_xlfn.IFNA(VLOOKUP(F741,Preisliste!C$1:O$2687,13,FALSE),"fehlt in Preisliste")</f>
        <v>4782</v>
      </c>
      <c r="AB741" s="50">
        <f t="shared" si="90"/>
        <v>58.31707317073171</v>
      </c>
      <c r="AD741" s="51">
        <f t="shared" si="94"/>
        <v>168474</v>
      </c>
      <c r="AE741" s="51">
        <f t="shared" si="91"/>
        <v>2964.2999999999993</v>
      </c>
      <c r="AF741" s="52">
        <f t="shared" si="95"/>
        <v>1609912.8000000003</v>
      </c>
      <c r="AG741" s="53">
        <f t="shared" si="92"/>
        <v>17785.799999999996</v>
      </c>
      <c r="AH741" s="53">
        <f t="shared" si="93"/>
        <v>1627698.6000000003</v>
      </c>
    </row>
    <row r="742" spans="1:34" x14ac:dyDescent="0.25">
      <c r="A742" t="s">
        <v>5893</v>
      </c>
      <c r="B742" t="s">
        <v>6564</v>
      </c>
      <c r="C742" t="s">
        <v>6562</v>
      </c>
      <c r="D742" t="s">
        <v>6567</v>
      </c>
      <c r="E742" t="s">
        <v>7146</v>
      </c>
      <c r="F742" t="s">
        <v>5892</v>
      </c>
      <c r="H742">
        <v>151</v>
      </c>
      <c r="I742">
        <v>101</v>
      </c>
      <c r="J742">
        <v>49</v>
      </c>
      <c r="K742">
        <v>0</v>
      </c>
      <c r="L742">
        <v>70</v>
      </c>
      <c r="M742">
        <v>6</v>
      </c>
      <c r="N742">
        <v>16</v>
      </c>
      <c r="O742">
        <v>0</v>
      </c>
      <c r="P742">
        <v>10</v>
      </c>
      <c r="Q742">
        <v>6</v>
      </c>
      <c r="R742">
        <v>37</v>
      </c>
      <c r="S742">
        <v>18</v>
      </c>
      <c r="T742">
        <v>3</v>
      </c>
      <c r="U742">
        <v>3</v>
      </c>
      <c r="V742">
        <v>6</v>
      </c>
      <c r="W742" s="44">
        <f t="shared" si="88"/>
        <v>101</v>
      </c>
      <c r="X742" s="44">
        <f>IFERROR(VLOOKUP(A742,JR1GOA!A:I,9,FALSE),0)</f>
        <v>2</v>
      </c>
      <c r="Y742" s="44">
        <f>IFERROR(VLOOKUP(A742,JR1GOA!A:J,10,FALSE),0)</f>
        <v>0</v>
      </c>
      <c r="Z742" s="46">
        <f t="shared" si="89"/>
        <v>99</v>
      </c>
      <c r="AA742" s="49">
        <f>_xlfn.IFNA(VLOOKUP(F742,Preisliste!C$1:O$2687,13,FALSE),"fehlt in Preisliste")</f>
        <v>5803</v>
      </c>
      <c r="AB742" s="50">
        <f t="shared" si="90"/>
        <v>58.616161616161619</v>
      </c>
      <c r="AD742" s="51">
        <f t="shared" si="94"/>
        <v>168573</v>
      </c>
      <c r="AE742" s="51">
        <f t="shared" si="91"/>
        <v>2949.4499999999971</v>
      </c>
      <c r="AF742" s="52">
        <f t="shared" si="95"/>
        <v>1615715.8000000003</v>
      </c>
      <c r="AG742" s="53">
        <f t="shared" si="92"/>
        <v>17696.699999999983</v>
      </c>
      <c r="AH742" s="53">
        <f t="shared" si="93"/>
        <v>1633412.5000000002</v>
      </c>
    </row>
    <row r="743" spans="1:34" x14ac:dyDescent="0.25">
      <c r="A743" t="s">
        <v>4035</v>
      </c>
      <c r="B743" t="s">
        <v>6564</v>
      </c>
      <c r="C743" t="s">
        <v>6562</v>
      </c>
      <c r="D743" t="s">
        <v>6567</v>
      </c>
      <c r="E743" t="s">
        <v>7877</v>
      </c>
      <c r="F743" t="s">
        <v>4034</v>
      </c>
      <c r="H743">
        <v>29</v>
      </c>
      <c r="I743">
        <v>19</v>
      </c>
      <c r="J743">
        <v>9</v>
      </c>
      <c r="K743">
        <v>1</v>
      </c>
      <c r="L743">
        <v>4</v>
      </c>
      <c r="M743">
        <v>0</v>
      </c>
      <c r="N743">
        <v>1</v>
      </c>
      <c r="O743">
        <v>0</v>
      </c>
      <c r="P743">
        <v>0</v>
      </c>
      <c r="Q743">
        <v>4</v>
      </c>
      <c r="R743">
        <v>4</v>
      </c>
      <c r="S743">
        <v>0</v>
      </c>
      <c r="T743">
        <v>0</v>
      </c>
      <c r="U743">
        <v>14</v>
      </c>
      <c r="V743">
        <v>0</v>
      </c>
      <c r="W743" s="44">
        <f t="shared" si="88"/>
        <v>19</v>
      </c>
      <c r="X743" s="44">
        <f>IFERROR(VLOOKUP(A743,JR1GOA!A:I,9,FALSE),0)</f>
        <v>3</v>
      </c>
      <c r="Y743" s="44">
        <f>IFERROR(VLOOKUP(A743,JR1GOA!A:J,10,FALSE),0)</f>
        <v>0</v>
      </c>
      <c r="Z743" s="46">
        <f t="shared" si="89"/>
        <v>16</v>
      </c>
      <c r="AA743" s="49">
        <f>_xlfn.IFNA(VLOOKUP(F743,Preisliste!C$1:O$2687,13,FALSE),"fehlt in Preisliste")</f>
        <v>939.59999999999991</v>
      </c>
      <c r="AB743" s="50">
        <f t="shared" si="90"/>
        <v>58.724999999999994</v>
      </c>
      <c r="AD743" s="51">
        <f t="shared" si="94"/>
        <v>168589</v>
      </c>
      <c r="AE743" s="51">
        <f t="shared" si="91"/>
        <v>2947.0499999999993</v>
      </c>
      <c r="AF743" s="52">
        <f t="shared" si="95"/>
        <v>1616655.4000000004</v>
      </c>
      <c r="AG743" s="53">
        <f t="shared" si="92"/>
        <v>17682.299999999996</v>
      </c>
      <c r="AH743" s="53">
        <f t="shared" si="93"/>
        <v>1634337.7000000004</v>
      </c>
    </row>
    <row r="744" spans="1:34" x14ac:dyDescent="0.25">
      <c r="A744" t="s">
        <v>3424</v>
      </c>
      <c r="B744" t="s">
        <v>6564</v>
      </c>
      <c r="C744" t="s">
        <v>6562</v>
      </c>
      <c r="D744" t="s">
        <v>6567</v>
      </c>
      <c r="E744" t="s">
        <v>8029</v>
      </c>
      <c r="F744" t="s">
        <v>3423</v>
      </c>
      <c r="H744">
        <v>15</v>
      </c>
      <c r="I744">
        <v>2</v>
      </c>
      <c r="J744">
        <v>12</v>
      </c>
      <c r="K744">
        <v>0</v>
      </c>
      <c r="L744">
        <v>0</v>
      </c>
      <c r="M744">
        <v>0</v>
      </c>
      <c r="N744">
        <v>0</v>
      </c>
      <c r="O744">
        <v>0</v>
      </c>
      <c r="P744">
        <v>0</v>
      </c>
      <c r="Q744">
        <v>0</v>
      </c>
      <c r="R744">
        <v>0</v>
      </c>
      <c r="S744">
        <v>0</v>
      </c>
      <c r="T744">
        <v>3</v>
      </c>
      <c r="U744">
        <v>0</v>
      </c>
      <c r="V744">
        <v>0</v>
      </c>
      <c r="W744" s="44">
        <f t="shared" si="88"/>
        <v>12</v>
      </c>
      <c r="X744" s="44">
        <f>IFERROR(VLOOKUP(A744,JR1GOA!A:I,9,FALSE),0)</f>
        <v>0</v>
      </c>
      <c r="Y744" s="44">
        <f>IFERROR(VLOOKUP(A744,JR1GOA!A:J,10,FALSE),0)</f>
        <v>0</v>
      </c>
      <c r="Z744" s="46">
        <f t="shared" si="89"/>
        <v>12</v>
      </c>
      <c r="AA744" s="49">
        <f>_xlfn.IFNA(VLOOKUP(F744,Preisliste!C$1:O$2687,13,FALSE),"fehlt in Preisliste")</f>
        <v>705</v>
      </c>
      <c r="AB744" s="50">
        <f t="shared" si="90"/>
        <v>58.75</v>
      </c>
      <c r="AD744" s="51">
        <f t="shared" si="94"/>
        <v>168601</v>
      </c>
      <c r="AE744" s="51">
        <f t="shared" si="91"/>
        <v>2945.25</v>
      </c>
      <c r="AF744" s="52">
        <f t="shared" si="95"/>
        <v>1617360.4000000004</v>
      </c>
      <c r="AG744" s="53">
        <f t="shared" si="92"/>
        <v>17671.5</v>
      </c>
      <c r="AH744" s="53">
        <f t="shared" si="93"/>
        <v>1635031.9000000004</v>
      </c>
    </row>
    <row r="745" spans="1:34" x14ac:dyDescent="0.25">
      <c r="A745" t="s">
        <v>4979</v>
      </c>
      <c r="B745" t="s">
        <v>6564</v>
      </c>
      <c r="C745" t="s">
        <v>6562</v>
      </c>
      <c r="D745" t="s">
        <v>6567</v>
      </c>
      <c r="E745" t="s">
        <v>8103</v>
      </c>
      <c r="F745" t="s">
        <v>4978</v>
      </c>
      <c r="G745" t="s">
        <v>8104</v>
      </c>
      <c r="H745">
        <v>27</v>
      </c>
      <c r="I745">
        <v>13</v>
      </c>
      <c r="J745">
        <v>13</v>
      </c>
      <c r="K745">
        <v>0</v>
      </c>
      <c r="L745">
        <v>0</v>
      </c>
      <c r="M745">
        <v>2</v>
      </c>
      <c r="N745">
        <v>4</v>
      </c>
      <c r="O745">
        <v>6</v>
      </c>
      <c r="P745">
        <v>0</v>
      </c>
      <c r="Q745">
        <v>4</v>
      </c>
      <c r="R745">
        <v>8</v>
      </c>
      <c r="S745">
        <v>3</v>
      </c>
      <c r="T745">
        <v>1</v>
      </c>
      <c r="U745">
        <v>0</v>
      </c>
      <c r="V745">
        <v>0</v>
      </c>
      <c r="W745" s="44">
        <f t="shared" si="88"/>
        <v>13</v>
      </c>
      <c r="X745" s="44">
        <f>IFERROR(VLOOKUP(A745,JR1GOA!A:I,9,FALSE),0)</f>
        <v>0</v>
      </c>
      <c r="Y745" s="44">
        <f>IFERROR(VLOOKUP(A745,JR1GOA!A:J,10,FALSE),0)</f>
        <v>0</v>
      </c>
      <c r="Z745" s="46">
        <f t="shared" si="89"/>
        <v>13</v>
      </c>
      <c r="AA745" s="49">
        <f>_xlfn.IFNA(VLOOKUP(F745,Preisliste!C$1:O$2687,13,FALSE),"fehlt in Preisliste")</f>
        <v>765</v>
      </c>
      <c r="AB745" s="50">
        <f t="shared" si="90"/>
        <v>58.846153846153847</v>
      </c>
      <c r="AD745" s="51">
        <f t="shared" si="94"/>
        <v>168614</v>
      </c>
      <c r="AE745" s="51">
        <f t="shared" si="91"/>
        <v>2943.2999999999993</v>
      </c>
      <c r="AF745" s="52">
        <f t="shared" si="95"/>
        <v>1618125.4000000004</v>
      </c>
      <c r="AG745" s="53">
        <f t="shared" si="92"/>
        <v>17659.799999999996</v>
      </c>
      <c r="AH745" s="53">
        <f t="shared" si="93"/>
        <v>1635785.2000000004</v>
      </c>
    </row>
    <row r="746" spans="1:34" x14ac:dyDescent="0.25">
      <c r="A746" t="s">
        <v>5226</v>
      </c>
      <c r="B746" t="s">
        <v>6564</v>
      </c>
      <c r="C746" t="s">
        <v>6562</v>
      </c>
      <c r="D746" t="s">
        <v>6567</v>
      </c>
      <c r="E746" t="s">
        <v>8140</v>
      </c>
      <c r="F746" t="s">
        <v>5225</v>
      </c>
      <c r="G746" t="s">
        <v>8141</v>
      </c>
      <c r="H746">
        <v>32</v>
      </c>
      <c r="I746">
        <v>21</v>
      </c>
      <c r="J746">
        <v>10</v>
      </c>
      <c r="K746">
        <v>3</v>
      </c>
      <c r="L746">
        <v>1</v>
      </c>
      <c r="M746">
        <v>0</v>
      </c>
      <c r="N746">
        <v>0</v>
      </c>
      <c r="O746">
        <v>6</v>
      </c>
      <c r="P746">
        <v>0</v>
      </c>
      <c r="Q746">
        <v>0</v>
      </c>
      <c r="R746">
        <v>0</v>
      </c>
      <c r="S746">
        <v>8</v>
      </c>
      <c r="T746">
        <v>3</v>
      </c>
      <c r="U746">
        <v>1</v>
      </c>
      <c r="V746">
        <v>9</v>
      </c>
      <c r="W746" s="44">
        <f t="shared" si="88"/>
        <v>21</v>
      </c>
      <c r="X746" s="44">
        <f>IFERROR(VLOOKUP(A746,JR1GOA!A:I,9,FALSE),0)</f>
        <v>0</v>
      </c>
      <c r="Y746" s="44">
        <f>IFERROR(VLOOKUP(A746,JR1GOA!A:J,10,FALSE),0)</f>
        <v>0</v>
      </c>
      <c r="Z746" s="46">
        <f t="shared" si="89"/>
        <v>21</v>
      </c>
      <c r="AA746" s="49">
        <f>_xlfn.IFNA(VLOOKUP(F746,Preisliste!C$1:O$2687,13,FALSE),"fehlt in Preisliste")</f>
        <v>1238</v>
      </c>
      <c r="AB746" s="50">
        <f t="shared" si="90"/>
        <v>58.952380952380949</v>
      </c>
      <c r="AD746" s="51">
        <f t="shared" si="94"/>
        <v>168635</v>
      </c>
      <c r="AE746" s="51">
        <f t="shared" si="91"/>
        <v>2940.1499999999978</v>
      </c>
      <c r="AF746" s="52">
        <f t="shared" si="95"/>
        <v>1619363.4000000004</v>
      </c>
      <c r="AG746" s="53">
        <f t="shared" si="92"/>
        <v>17640.899999999987</v>
      </c>
      <c r="AH746" s="53">
        <f t="shared" si="93"/>
        <v>1637004.3000000003</v>
      </c>
    </row>
    <row r="747" spans="1:34" x14ac:dyDescent="0.25">
      <c r="A747" t="s">
        <v>4528</v>
      </c>
      <c r="B747" t="s">
        <v>6564</v>
      </c>
      <c r="C747" t="s">
        <v>6562</v>
      </c>
      <c r="D747" t="s">
        <v>6567</v>
      </c>
      <c r="E747" t="s">
        <v>7075</v>
      </c>
      <c r="F747" t="s">
        <v>4527</v>
      </c>
      <c r="H747">
        <v>99</v>
      </c>
      <c r="I747">
        <v>0</v>
      </c>
      <c r="J747">
        <v>99</v>
      </c>
      <c r="K747">
        <v>0</v>
      </c>
      <c r="L747">
        <v>5</v>
      </c>
      <c r="M747">
        <v>0</v>
      </c>
      <c r="N747">
        <v>0</v>
      </c>
      <c r="O747">
        <v>0</v>
      </c>
      <c r="P747">
        <v>0</v>
      </c>
      <c r="Q747">
        <v>0</v>
      </c>
      <c r="R747">
        <v>0</v>
      </c>
      <c r="S747">
        <v>0</v>
      </c>
      <c r="T747">
        <v>124</v>
      </c>
      <c r="U747">
        <v>0</v>
      </c>
      <c r="V747">
        <v>0</v>
      </c>
      <c r="W747" s="44">
        <f t="shared" si="88"/>
        <v>99</v>
      </c>
      <c r="X747" s="44">
        <f>IFERROR(VLOOKUP(A747,JR1GOA!A:I,9,FALSE),0)</f>
        <v>0</v>
      </c>
      <c r="Y747" s="44">
        <f>IFERROR(VLOOKUP(A747,JR1GOA!A:J,10,FALSE),0)</f>
        <v>0</v>
      </c>
      <c r="Z747" s="46">
        <f t="shared" si="89"/>
        <v>99</v>
      </c>
      <c r="AA747" s="49">
        <f>_xlfn.IFNA(VLOOKUP(F747,Preisliste!C$1:O$2687,13,FALSE),"fehlt in Preisliste")</f>
        <v>5843</v>
      </c>
      <c r="AB747" s="50">
        <f t="shared" si="90"/>
        <v>59.020202020202021</v>
      </c>
      <c r="AD747" s="51">
        <f t="shared" si="94"/>
        <v>168734</v>
      </c>
      <c r="AE747" s="51">
        <f t="shared" si="91"/>
        <v>2925.2999999999993</v>
      </c>
      <c r="AF747" s="52">
        <f t="shared" si="95"/>
        <v>1625206.4000000004</v>
      </c>
      <c r="AG747" s="53">
        <f t="shared" si="92"/>
        <v>17551.799999999996</v>
      </c>
      <c r="AH747" s="53">
        <f t="shared" si="93"/>
        <v>1642758.2000000004</v>
      </c>
    </row>
    <row r="748" spans="1:34" x14ac:dyDescent="0.25">
      <c r="A748" t="s">
        <v>7373</v>
      </c>
      <c r="B748" t="s">
        <v>6564</v>
      </c>
      <c r="C748" t="s">
        <v>6562</v>
      </c>
      <c r="D748" t="s">
        <v>6567</v>
      </c>
      <c r="E748" t="s">
        <v>7374</v>
      </c>
      <c r="F748" t="s">
        <v>5257</v>
      </c>
      <c r="H748">
        <v>62</v>
      </c>
      <c r="I748">
        <v>0</v>
      </c>
      <c r="J748">
        <v>62</v>
      </c>
      <c r="K748">
        <v>1</v>
      </c>
      <c r="L748">
        <v>0</v>
      </c>
      <c r="M748">
        <v>4</v>
      </c>
      <c r="N748">
        <v>0</v>
      </c>
      <c r="O748">
        <v>0</v>
      </c>
      <c r="P748">
        <v>1</v>
      </c>
      <c r="Q748">
        <v>22</v>
      </c>
      <c r="R748">
        <v>7</v>
      </c>
      <c r="S748">
        <v>4</v>
      </c>
      <c r="T748">
        <v>4</v>
      </c>
      <c r="U748">
        <v>0</v>
      </c>
      <c r="V748">
        <v>6</v>
      </c>
      <c r="W748" s="44">
        <f t="shared" si="88"/>
        <v>62</v>
      </c>
      <c r="X748" s="44">
        <f>IFERROR(VLOOKUP(A748,JR1GOA!A:I,9,FALSE),0)</f>
        <v>3</v>
      </c>
      <c r="Y748" s="44">
        <f>IFERROR(VLOOKUP(A748,JR1GOA!A:J,10,FALSE),0)</f>
        <v>1</v>
      </c>
      <c r="Z748" s="46">
        <f t="shared" si="89"/>
        <v>59</v>
      </c>
      <c r="AA748" s="49">
        <f>_xlfn.IFNA(VLOOKUP(F748,Preisliste!C$1:O$2687,13,FALSE),"fehlt in Preisliste")</f>
        <v>3521</v>
      </c>
      <c r="AB748" s="50">
        <f t="shared" si="90"/>
        <v>59.677966101694913</v>
      </c>
      <c r="AD748" s="51">
        <f t="shared" si="94"/>
        <v>168793</v>
      </c>
      <c r="AE748" s="51">
        <f t="shared" si="91"/>
        <v>2916.4499999999971</v>
      </c>
      <c r="AF748" s="52">
        <f t="shared" si="95"/>
        <v>1628727.4000000004</v>
      </c>
      <c r="AG748" s="53">
        <f t="shared" si="92"/>
        <v>17498.699999999983</v>
      </c>
      <c r="AH748" s="53">
        <f t="shared" si="93"/>
        <v>1646226.1000000003</v>
      </c>
    </row>
    <row r="749" spans="1:34" x14ac:dyDescent="0.25">
      <c r="A749" t="s">
        <v>1518</v>
      </c>
      <c r="B749" t="s">
        <v>6564</v>
      </c>
      <c r="C749" t="s">
        <v>6562</v>
      </c>
      <c r="D749" t="s">
        <v>6567</v>
      </c>
      <c r="E749" t="s">
        <v>7478</v>
      </c>
      <c r="F749" t="s">
        <v>1517</v>
      </c>
      <c r="G749" t="s">
        <v>7479</v>
      </c>
      <c r="H749">
        <v>43</v>
      </c>
      <c r="I749">
        <v>0</v>
      </c>
      <c r="J749">
        <v>43</v>
      </c>
      <c r="K749">
        <v>1</v>
      </c>
      <c r="L749">
        <v>3</v>
      </c>
      <c r="M749">
        <v>0</v>
      </c>
      <c r="N749">
        <v>6</v>
      </c>
      <c r="O749">
        <v>0</v>
      </c>
      <c r="P749">
        <v>0</v>
      </c>
      <c r="Q749">
        <v>0</v>
      </c>
      <c r="R749">
        <v>0</v>
      </c>
      <c r="S749">
        <v>2</v>
      </c>
      <c r="T749">
        <v>10</v>
      </c>
      <c r="U749">
        <v>0</v>
      </c>
      <c r="V749">
        <v>7</v>
      </c>
      <c r="W749" s="44">
        <f t="shared" si="88"/>
        <v>43</v>
      </c>
      <c r="X749" s="44">
        <f>IFERROR(VLOOKUP(A749,JR1GOA!A:I,9,FALSE),0)</f>
        <v>1</v>
      </c>
      <c r="Y749" s="44">
        <f>IFERROR(VLOOKUP(A749,JR1GOA!A:J,10,FALSE),0)</f>
        <v>1</v>
      </c>
      <c r="Z749" s="46">
        <f t="shared" si="89"/>
        <v>42</v>
      </c>
      <c r="AA749" s="49">
        <f>_xlfn.IFNA(VLOOKUP(F749,Preisliste!C$1:O$2687,13,FALSE),"fehlt in Preisliste")</f>
        <v>2507</v>
      </c>
      <c r="AB749" s="50">
        <f t="shared" si="90"/>
        <v>59.69047619047619</v>
      </c>
      <c r="AD749" s="51">
        <f t="shared" si="94"/>
        <v>168835</v>
      </c>
      <c r="AE749" s="51">
        <f t="shared" si="91"/>
        <v>2910.1499999999978</v>
      </c>
      <c r="AF749" s="52">
        <f t="shared" si="95"/>
        <v>1631234.4000000004</v>
      </c>
      <c r="AG749" s="53">
        <f t="shared" si="92"/>
        <v>17460.899999999987</v>
      </c>
      <c r="AH749" s="53">
        <f t="shared" si="93"/>
        <v>1648695.3000000003</v>
      </c>
    </row>
    <row r="750" spans="1:34" x14ac:dyDescent="0.25">
      <c r="A750" t="s">
        <v>78</v>
      </c>
      <c r="B750" t="s">
        <v>6564</v>
      </c>
      <c r="C750" t="s">
        <v>6562</v>
      </c>
      <c r="D750" t="s">
        <v>6567</v>
      </c>
      <c r="E750" t="s">
        <v>9073</v>
      </c>
      <c r="F750" t="s">
        <v>77</v>
      </c>
      <c r="G750" t="s">
        <v>9074</v>
      </c>
      <c r="H750">
        <v>17</v>
      </c>
      <c r="I750">
        <v>10</v>
      </c>
      <c r="J750">
        <v>7</v>
      </c>
      <c r="K750">
        <v>0</v>
      </c>
      <c r="L750">
        <v>1</v>
      </c>
      <c r="M750">
        <v>0</v>
      </c>
      <c r="N750">
        <v>0</v>
      </c>
      <c r="O750">
        <v>0</v>
      </c>
      <c r="P750">
        <v>0</v>
      </c>
      <c r="Q750">
        <v>0</v>
      </c>
      <c r="R750">
        <v>0</v>
      </c>
      <c r="S750">
        <v>0</v>
      </c>
      <c r="T750">
        <v>12</v>
      </c>
      <c r="U750">
        <v>0</v>
      </c>
      <c r="V750">
        <v>0</v>
      </c>
      <c r="W750" s="44">
        <f t="shared" si="88"/>
        <v>10</v>
      </c>
      <c r="X750" s="44">
        <f>IFERROR(VLOOKUP(A750,JR1GOA!A:I,9,FALSE),0)</f>
        <v>0</v>
      </c>
      <c r="Y750" s="44">
        <f>IFERROR(VLOOKUP(A750,JR1GOA!A:J,10,FALSE),0)</f>
        <v>0</v>
      </c>
      <c r="Z750" s="46">
        <f t="shared" si="89"/>
        <v>10</v>
      </c>
      <c r="AA750" s="49">
        <f>_xlfn.IFNA(VLOOKUP(F750,Preisliste!C$1:O$2687,13,FALSE),"fehlt in Preisliste")</f>
        <v>598</v>
      </c>
      <c r="AB750" s="50">
        <f t="shared" si="90"/>
        <v>59.8</v>
      </c>
      <c r="AD750" s="51">
        <f t="shared" si="94"/>
        <v>168845</v>
      </c>
      <c r="AE750" s="51">
        <f t="shared" si="91"/>
        <v>2908.6499999999978</v>
      </c>
      <c r="AF750" s="52">
        <f t="shared" si="95"/>
        <v>1631832.4000000004</v>
      </c>
      <c r="AG750" s="53">
        <f t="shared" si="92"/>
        <v>17451.899999999987</v>
      </c>
      <c r="AH750" s="53">
        <f t="shared" si="93"/>
        <v>1649284.3000000003</v>
      </c>
    </row>
    <row r="751" spans="1:34" x14ac:dyDescent="0.25">
      <c r="A751" t="s">
        <v>109</v>
      </c>
      <c r="B751" t="s">
        <v>6564</v>
      </c>
      <c r="C751" t="s">
        <v>6562</v>
      </c>
      <c r="D751" t="s">
        <v>6567</v>
      </c>
      <c r="E751" t="s">
        <v>9864</v>
      </c>
      <c r="F751" t="s">
        <v>108</v>
      </c>
      <c r="H751">
        <v>28</v>
      </c>
      <c r="I751">
        <v>18</v>
      </c>
      <c r="J751">
        <v>10</v>
      </c>
      <c r="K751">
        <v>0</v>
      </c>
      <c r="L751">
        <v>0</v>
      </c>
      <c r="M751">
        <v>1</v>
      </c>
      <c r="N751">
        <v>1</v>
      </c>
      <c r="O751">
        <v>1</v>
      </c>
      <c r="P751">
        <v>0</v>
      </c>
      <c r="Q751">
        <v>3</v>
      </c>
      <c r="R751">
        <v>0</v>
      </c>
      <c r="S751">
        <v>0</v>
      </c>
      <c r="T751">
        <v>0</v>
      </c>
      <c r="U751">
        <v>2</v>
      </c>
      <c r="V751">
        <v>0</v>
      </c>
      <c r="W751" s="44">
        <f t="shared" si="88"/>
        <v>18</v>
      </c>
      <c r="X751" s="44">
        <f>IFERROR(VLOOKUP(A751,JR1GOA!A:I,9,FALSE),0)</f>
        <v>0</v>
      </c>
      <c r="Y751" s="44">
        <f>IFERROR(VLOOKUP(A751,JR1GOA!A:J,10,FALSE),0)</f>
        <v>0</v>
      </c>
      <c r="Z751" s="46">
        <f t="shared" si="89"/>
        <v>18</v>
      </c>
      <c r="AA751" s="49">
        <f>_xlfn.IFNA(VLOOKUP(F751,Preisliste!C$1:O$2687,13,FALSE),"fehlt in Preisliste")</f>
        <v>1078</v>
      </c>
      <c r="AB751" s="50">
        <f t="shared" si="90"/>
        <v>59.888888888888886</v>
      </c>
      <c r="AD751" s="51">
        <f t="shared" si="94"/>
        <v>168863</v>
      </c>
      <c r="AE751" s="51">
        <f t="shared" si="91"/>
        <v>2905.9499999999971</v>
      </c>
      <c r="AF751" s="52">
        <f t="shared" si="95"/>
        <v>1632910.4000000004</v>
      </c>
      <c r="AG751" s="53">
        <f t="shared" si="92"/>
        <v>17435.699999999983</v>
      </c>
      <c r="AH751" s="53">
        <f t="shared" si="93"/>
        <v>1650346.1000000003</v>
      </c>
    </row>
    <row r="752" spans="1:34" x14ac:dyDescent="0.25">
      <c r="A752" t="s">
        <v>9276</v>
      </c>
      <c r="B752" t="s">
        <v>6564</v>
      </c>
      <c r="C752" t="s">
        <v>6562</v>
      </c>
      <c r="D752" t="s">
        <v>6567</v>
      </c>
      <c r="E752" t="s">
        <v>9277</v>
      </c>
      <c r="F752" t="s">
        <v>3374</v>
      </c>
      <c r="H752">
        <v>15</v>
      </c>
      <c r="I752">
        <v>6</v>
      </c>
      <c r="J752">
        <v>7</v>
      </c>
      <c r="K752">
        <v>0</v>
      </c>
      <c r="L752">
        <v>0</v>
      </c>
      <c r="M752">
        <v>0</v>
      </c>
      <c r="N752">
        <v>0</v>
      </c>
      <c r="O752">
        <v>0</v>
      </c>
      <c r="P752">
        <v>0</v>
      </c>
      <c r="Q752">
        <v>0</v>
      </c>
      <c r="R752">
        <v>0</v>
      </c>
      <c r="S752">
        <v>9</v>
      </c>
      <c r="T752">
        <v>3</v>
      </c>
      <c r="U752">
        <v>0</v>
      </c>
      <c r="V752">
        <v>0</v>
      </c>
      <c r="W752" s="44">
        <f t="shared" si="88"/>
        <v>7</v>
      </c>
      <c r="X752" s="44">
        <f>IFERROR(VLOOKUP(A752,JR1GOA!A:I,9,FALSE),0)</f>
        <v>0</v>
      </c>
      <c r="Y752" s="44">
        <f>IFERROR(VLOOKUP(A752,JR1GOA!A:J,10,FALSE),0)</f>
        <v>0</v>
      </c>
      <c r="Z752" s="46">
        <f t="shared" si="89"/>
        <v>7</v>
      </c>
      <c r="AA752" s="49">
        <f>_xlfn.IFNA(VLOOKUP(F752,Preisliste!C$1:O$2687,13,FALSE),"fehlt in Preisliste")</f>
        <v>420</v>
      </c>
      <c r="AB752" s="50">
        <f t="shared" si="90"/>
        <v>60</v>
      </c>
      <c r="AD752" s="51">
        <f t="shared" si="94"/>
        <v>168870</v>
      </c>
      <c r="AE752" s="51">
        <f t="shared" si="91"/>
        <v>2904.8999999999978</v>
      </c>
      <c r="AF752" s="52">
        <f t="shared" si="95"/>
        <v>1633330.4000000004</v>
      </c>
      <c r="AG752" s="53">
        <f t="shared" si="92"/>
        <v>17429.399999999987</v>
      </c>
      <c r="AH752" s="53">
        <f t="shared" si="93"/>
        <v>1650759.8000000003</v>
      </c>
    </row>
    <row r="753" spans="1:34" x14ac:dyDescent="0.25">
      <c r="A753" t="s">
        <v>6008</v>
      </c>
      <c r="B753" t="s">
        <v>6564</v>
      </c>
      <c r="C753" t="s">
        <v>6562</v>
      </c>
      <c r="D753" t="s">
        <v>6567</v>
      </c>
      <c r="E753" t="s">
        <v>9281</v>
      </c>
      <c r="F753" t="s">
        <v>6007</v>
      </c>
      <c r="H753">
        <v>11</v>
      </c>
      <c r="I753">
        <v>3</v>
      </c>
      <c r="J753">
        <v>7</v>
      </c>
      <c r="K753">
        <v>0</v>
      </c>
      <c r="L753">
        <v>0</v>
      </c>
      <c r="M753">
        <v>0</v>
      </c>
      <c r="N753">
        <v>0</v>
      </c>
      <c r="O753">
        <v>0</v>
      </c>
      <c r="P753">
        <v>0</v>
      </c>
      <c r="Q753">
        <v>0</v>
      </c>
      <c r="R753">
        <v>5</v>
      </c>
      <c r="S753">
        <v>4</v>
      </c>
      <c r="T753">
        <v>0</v>
      </c>
      <c r="U753">
        <v>0</v>
      </c>
      <c r="V753">
        <v>0</v>
      </c>
      <c r="W753" s="44">
        <f t="shared" si="88"/>
        <v>7</v>
      </c>
      <c r="X753" s="44">
        <f>IFERROR(VLOOKUP(A753,JR1GOA!A:I,9,FALSE),0)</f>
        <v>0</v>
      </c>
      <c r="Y753" s="44">
        <f>IFERROR(VLOOKUP(A753,JR1GOA!A:J,10,FALSE),0)</f>
        <v>0</v>
      </c>
      <c r="Z753" s="46">
        <f t="shared" si="89"/>
        <v>7</v>
      </c>
      <c r="AA753" s="49">
        <f>_xlfn.IFNA(VLOOKUP(F753,Preisliste!C$1:O$2687,13,FALSE),"fehlt in Preisliste")</f>
        <v>421.2</v>
      </c>
      <c r="AB753" s="50">
        <f t="shared" si="90"/>
        <v>60.171428571428571</v>
      </c>
      <c r="AD753" s="51">
        <f t="shared" si="94"/>
        <v>168877</v>
      </c>
      <c r="AE753" s="51">
        <f t="shared" si="91"/>
        <v>2903.8499999999985</v>
      </c>
      <c r="AF753" s="52">
        <f t="shared" si="95"/>
        <v>1633751.6000000003</v>
      </c>
      <c r="AG753" s="53">
        <f t="shared" si="92"/>
        <v>17423.099999999991</v>
      </c>
      <c r="AH753" s="53">
        <f t="shared" si="93"/>
        <v>1651174.7000000004</v>
      </c>
    </row>
    <row r="754" spans="1:34" x14ac:dyDescent="0.25">
      <c r="A754" t="s">
        <v>2571</v>
      </c>
      <c r="B754" t="s">
        <v>6564</v>
      </c>
      <c r="C754" t="s">
        <v>6562</v>
      </c>
      <c r="D754" t="s">
        <v>6567</v>
      </c>
      <c r="E754" t="s">
        <v>7361</v>
      </c>
      <c r="F754" t="s">
        <v>2570</v>
      </c>
      <c r="H754">
        <v>56</v>
      </c>
      <c r="I754">
        <v>0</v>
      </c>
      <c r="J754">
        <v>56</v>
      </c>
      <c r="K754">
        <v>0</v>
      </c>
      <c r="L754">
        <v>3</v>
      </c>
      <c r="M754">
        <v>4</v>
      </c>
      <c r="N754">
        <v>0</v>
      </c>
      <c r="O754">
        <v>14</v>
      </c>
      <c r="P754">
        <v>2</v>
      </c>
      <c r="Q754">
        <v>4</v>
      </c>
      <c r="R754">
        <v>0</v>
      </c>
      <c r="S754">
        <v>15</v>
      </c>
      <c r="T754">
        <v>17</v>
      </c>
      <c r="U754">
        <v>0</v>
      </c>
      <c r="V754">
        <v>1</v>
      </c>
      <c r="W754" s="44">
        <f t="shared" si="88"/>
        <v>56</v>
      </c>
      <c r="X754" s="44">
        <f>IFERROR(VLOOKUP(A754,JR1GOA!A:I,9,FALSE),0)</f>
        <v>6</v>
      </c>
      <c r="Y754" s="44">
        <f>IFERROR(VLOOKUP(A754,JR1GOA!A:J,10,FALSE),0)</f>
        <v>5</v>
      </c>
      <c r="Z754" s="46">
        <f t="shared" si="89"/>
        <v>50</v>
      </c>
      <c r="AA754" s="49">
        <f>_xlfn.IFNA(VLOOKUP(F754,Preisliste!C$1:O$2687,13,FALSE),"fehlt in Preisliste")</f>
        <v>3027</v>
      </c>
      <c r="AB754" s="50">
        <f t="shared" si="90"/>
        <v>60.54</v>
      </c>
      <c r="AD754" s="51">
        <f t="shared" si="94"/>
        <v>168927</v>
      </c>
      <c r="AE754" s="51">
        <f t="shared" si="91"/>
        <v>2896.3499999999985</v>
      </c>
      <c r="AF754" s="52">
        <f t="shared" si="95"/>
        <v>1636778.6000000003</v>
      </c>
      <c r="AG754" s="53">
        <f t="shared" si="92"/>
        <v>17378.099999999991</v>
      </c>
      <c r="AH754" s="53">
        <f t="shared" si="93"/>
        <v>1654156.7000000004</v>
      </c>
    </row>
    <row r="755" spans="1:34" x14ac:dyDescent="0.25">
      <c r="A755" t="s">
        <v>4398</v>
      </c>
      <c r="B755" t="s">
        <v>6564</v>
      </c>
      <c r="C755" t="s">
        <v>6562</v>
      </c>
      <c r="D755" t="s">
        <v>6567</v>
      </c>
      <c r="E755" t="s">
        <v>7595</v>
      </c>
      <c r="F755" t="s">
        <v>4397</v>
      </c>
      <c r="G755" t="s">
        <v>7596</v>
      </c>
      <c r="H755">
        <v>52</v>
      </c>
      <c r="I755">
        <v>48</v>
      </c>
      <c r="J755">
        <v>4</v>
      </c>
      <c r="K755">
        <v>49</v>
      </c>
      <c r="L755">
        <v>0</v>
      </c>
      <c r="M755">
        <v>0</v>
      </c>
      <c r="N755">
        <v>0</v>
      </c>
      <c r="O755">
        <v>0</v>
      </c>
      <c r="P755">
        <v>0</v>
      </c>
      <c r="Q755">
        <v>0</v>
      </c>
      <c r="R755">
        <v>0</v>
      </c>
      <c r="S755">
        <v>14</v>
      </c>
      <c r="T755">
        <v>0</v>
      </c>
      <c r="U755">
        <v>0</v>
      </c>
      <c r="V755">
        <v>0</v>
      </c>
      <c r="W755" s="44">
        <f t="shared" si="88"/>
        <v>48</v>
      </c>
      <c r="X755" s="44">
        <f>IFERROR(VLOOKUP(A755,JR1GOA!A:I,9,FALSE),0)</f>
        <v>0</v>
      </c>
      <c r="Y755" s="44">
        <f>IFERROR(VLOOKUP(A755,JR1GOA!A:J,10,FALSE),0)</f>
        <v>0</v>
      </c>
      <c r="Z755" s="46">
        <f t="shared" si="89"/>
        <v>48</v>
      </c>
      <c r="AA755" s="49">
        <f>_xlfn.IFNA(VLOOKUP(F755,Preisliste!C$1:O$2687,13,FALSE),"fehlt in Preisliste")</f>
        <v>2906</v>
      </c>
      <c r="AB755" s="50">
        <f t="shared" si="90"/>
        <v>60.541666666666664</v>
      </c>
      <c r="AD755" s="51">
        <f t="shared" si="94"/>
        <v>168975</v>
      </c>
      <c r="AE755" s="51">
        <f t="shared" si="91"/>
        <v>2889.1499999999978</v>
      </c>
      <c r="AF755" s="52">
        <f t="shared" si="95"/>
        <v>1639684.6000000003</v>
      </c>
      <c r="AG755" s="53">
        <f t="shared" si="92"/>
        <v>17334.899999999987</v>
      </c>
      <c r="AH755" s="53">
        <f t="shared" si="93"/>
        <v>1657019.5000000002</v>
      </c>
    </row>
    <row r="756" spans="1:34" x14ac:dyDescent="0.25">
      <c r="A756" t="s">
        <v>724</v>
      </c>
      <c r="B756" t="s">
        <v>6564</v>
      </c>
      <c r="C756" t="s">
        <v>6562</v>
      </c>
      <c r="D756" t="s">
        <v>6567</v>
      </c>
      <c r="E756" t="s">
        <v>9288</v>
      </c>
      <c r="F756" t="s">
        <v>723</v>
      </c>
      <c r="H756">
        <v>11</v>
      </c>
      <c r="I756">
        <v>7</v>
      </c>
      <c r="J756">
        <v>4</v>
      </c>
      <c r="K756">
        <v>0</v>
      </c>
      <c r="L756">
        <v>0</v>
      </c>
      <c r="M756">
        <v>0</v>
      </c>
      <c r="N756">
        <v>0</v>
      </c>
      <c r="O756">
        <v>0</v>
      </c>
      <c r="P756">
        <v>1</v>
      </c>
      <c r="Q756">
        <v>0</v>
      </c>
      <c r="R756">
        <v>0</v>
      </c>
      <c r="S756">
        <v>2</v>
      </c>
      <c r="T756">
        <v>0</v>
      </c>
      <c r="U756">
        <v>1</v>
      </c>
      <c r="V756">
        <v>0</v>
      </c>
      <c r="W756" s="44">
        <f t="shared" si="88"/>
        <v>7</v>
      </c>
      <c r="X756" s="44">
        <f>IFERROR(VLOOKUP(A756,JR1GOA!A:I,9,FALSE),0)</f>
        <v>0</v>
      </c>
      <c r="Y756" s="44">
        <f>IFERROR(VLOOKUP(A756,JR1GOA!A:J,10,FALSE),0)</f>
        <v>0</v>
      </c>
      <c r="Z756" s="46">
        <f t="shared" si="89"/>
        <v>7</v>
      </c>
      <c r="AA756" s="49">
        <f>_xlfn.IFNA(VLOOKUP(F756,Preisliste!C$1:O$2687,13,FALSE),"fehlt in Preisliste")</f>
        <v>427</v>
      </c>
      <c r="AB756" s="50">
        <f t="shared" si="90"/>
        <v>61</v>
      </c>
      <c r="AD756" s="51">
        <f t="shared" si="94"/>
        <v>168982</v>
      </c>
      <c r="AE756" s="51">
        <f t="shared" si="91"/>
        <v>2888.0999999999985</v>
      </c>
      <c r="AF756" s="52">
        <f t="shared" si="95"/>
        <v>1640111.6000000003</v>
      </c>
      <c r="AG756" s="53">
        <f t="shared" si="92"/>
        <v>17328.599999999991</v>
      </c>
      <c r="AH756" s="53">
        <f t="shared" si="93"/>
        <v>1657440.2000000004</v>
      </c>
    </row>
    <row r="757" spans="1:34" x14ac:dyDescent="0.25">
      <c r="A757" t="s">
        <v>856</v>
      </c>
      <c r="B757" t="s">
        <v>6564</v>
      </c>
      <c r="C757" t="s">
        <v>6562</v>
      </c>
      <c r="D757" t="s">
        <v>6567</v>
      </c>
      <c r="E757" t="s">
        <v>7980</v>
      </c>
      <c r="F757" t="s">
        <v>855</v>
      </c>
      <c r="G757" t="s">
        <v>7981</v>
      </c>
      <c r="H757">
        <v>36</v>
      </c>
      <c r="I757">
        <v>21</v>
      </c>
      <c r="J757">
        <v>14</v>
      </c>
      <c r="K757">
        <v>0</v>
      </c>
      <c r="L757">
        <v>0</v>
      </c>
      <c r="M757">
        <v>3</v>
      </c>
      <c r="N757">
        <v>0</v>
      </c>
      <c r="O757">
        <v>3</v>
      </c>
      <c r="P757">
        <v>8</v>
      </c>
      <c r="Q757">
        <v>0</v>
      </c>
      <c r="R757">
        <v>4</v>
      </c>
      <c r="S757">
        <v>0</v>
      </c>
      <c r="T757">
        <v>0</v>
      </c>
      <c r="U757">
        <v>6</v>
      </c>
      <c r="V757">
        <v>0</v>
      </c>
      <c r="W757" s="44">
        <f t="shared" si="88"/>
        <v>21</v>
      </c>
      <c r="X757" s="44">
        <f>IFERROR(VLOOKUP(A757,JR1GOA!A:I,9,FALSE),0)</f>
        <v>0</v>
      </c>
      <c r="Y757" s="44">
        <f>IFERROR(VLOOKUP(A757,JR1GOA!A:J,10,FALSE),0)</f>
        <v>0</v>
      </c>
      <c r="Z757" s="46">
        <f t="shared" si="89"/>
        <v>21</v>
      </c>
      <c r="AA757" s="49">
        <f>_xlfn.IFNA(VLOOKUP(F757,Preisliste!C$1:O$2687,13,FALSE),"fehlt in Preisliste")</f>
        <v>1284</v>
      </c>
      <c r="AB757" s="50">
        <f t="shared" si="90"/>
        <v>61.142857142857146</v>
      </c>
      <c r="AD757" s="51">
        <f t="shared" si="94"/>
        <v>169003</v>
      </c>
      <c r="AE757" s="51">
        <f t="shared" si="91"/>
        <v>2884.9499999999971</v>
      </c>
      <c r="AF757" s="52">
        <f t="shared" si="95"/>
        <v>1641395.6000000003</v>
      </c>
      <c r="AG757" s="53">
        <f t="shared" si="92"/>
        <v>17309.699999999983</v>
      </c>
      <c r="AH757" s="53">
        <f t="shared" si="93"/>
        <v>1658705.3000000003</v>
      </c>
    </row>
    <row r="758" spans="1:34" x14ac:dyDescent="0.25">
      <c r="A758" t="s">
        <v>9289</v>
      </c>
      <c r="B758" t="s">
        <v>6564</v>
      </c>
      <c r="C758" t="s">
        <v>6562</v>
      </c>
      <c r="D758" t="s">
        <v>6567</v>
      </c>
      <c r="E758" t="s">
        <v>9290</v>
      </c>
      <c r="F758" t="s">
        <v>145</v>
      </c>
      <c r="H758">
        <v>14</v>
      </c>
      <c r="I758">
        <v>7</v>
      </c>
      <c r="J758">
        <v>6</v>
      </c>
      <c r="K758">
        <v>3</v>
      </c>
      <c r="L758">
        <v>0</v>
      </c>
      <c r="M758">
        <v>2</v>
      </c>
      <c r="N758">
        <v>1</v>
      </c>
      <c r="O758">
        <v>0</v>
      </c>
      <c r="P758">
        <v>0</v>
      </c>
      <c r="Q758">
        <v>2</v>
      </c>
      <c r="R758">
        <v>0</v>
      </c>
      <c r="S758">
        <v>0</v>
      </c>
      <c r="T758">
        <v>0</v>
      </c>
      <c r="U758">
        <v>0</v>
      </c>
      <c r="V758">
        <v>0</v>
      </c>
      <c r="W758" s="44">
        <f t="shared" si="88"/>
        <v>7</v>
      </c>
      <c r="X758" s="44">
        <f>IFERROR(VLOOKUP(A758,JR1GOA!A:I,9,FALSE),0)</f>
        <v>0</v>
      </c>
      <c r="Y758" s="44">
        <f>IFERROR(VLOOKUP(A758,JR1GOA!A:J,10,FALSE),0)</f>
        <v>0</v>
      </c>
      <c r="Z758" s="46">
        <f t="shared" si="89"/>
        <v>7</v>
      </c>
      <c r="AA758" s="49">
        <f>_xlfn.IFNA(VLOOKUP(F758,Preisliste!C$1:O$2687,13,FALSE),"fehlt in Preisliste")</f>
        <v>428</v>
      </c>
      <c r="AB758" s="50">
        <f t="shared" si="90"/>
        <v>61.142857142857146</v>
      </c>
      <c r="AD758" s="51">
        <f t="shared" si="94"/>
        <v>169010</v>
      </c>
      <c r="AE758" s="51">
        <f t="shared" si="91"/>
        <v>2883.8999999999978</v>
      </c>
      <c r="AF758" s="52">
        <f t="shared" si="95"/>
        <v>1641823.6000000003</v>
      </c>
      <c r="AG758" s="53">
        <f t="shared" si="92"/>
        <v>17303.399999999987</v>
      </c>
      <c r="AH758" s="53">
        <f t="shared" si="93"/>
        <v>1659127.0000000002</v>
      </c>
    </row>
    <row r="759" spans="1:34" x14ac:dyDescent="0.25">
      <c r="A759" t="s">
        <v>1854</v>
      </c>
      <c r="B759" t="s">
        <v>6564</v>
      </c>
      <c r="C759" t="s">
        <v>6562</v>
      </c>
      <c r="D759" t="s">
        <v>6567</v>
      </c>
      <c r="E759" t="s">
        <v>7831</v>
      </c>
      <c r="F759" t="s">
        <v>1853</v>
      </c>
      <c r="G759" t="s">
        <v>7832</v>
      </c>
      <c r="H759">
        <v>49</v>
      </c>
      <c r="I759">
        <v>28</v>
      </c>
      <c r="J759">
        <v>20</v>
      </c>
      <c r="K759">
        <v>1</v>
      </c>
      <c r="L759">
        <v>1</v>
      </c>
      <c r="M759">
        <v>1</v>
      </c>
      <c r="N759">
        <v>9</v>
      </c>
      <c r="O759">
        <v>16</v>
      </c>
      <c r="P759">
        <v>1</v>
      </c>
      <c r="Q759">
        <v>0</v>
      </c>
      <c r="R759">
        <v>0</v>
      </c>
      <c r="S759">
        <v>0</v>
      </c>
      <c r="T759">
        <v>5</v>
      </c>
      <c r="U759">
        <v>1</v>
      </c>
      <c r="V759">
        <v>0</v>
      </c>
      <c r="W759" s="44">
        <f t="shared" si="88"/>
        <v>28</v>
      </c>
      <c r="X759" s="44">
        <f>IFERROR(VLOOKUP(A759,JR1GOA!A:I,9,FALSE),0)</f>
        <v>0</v>
      </c>
      <c r="Y759" s="44">
        <f>IFERROR(VLOOKUP(A759,JR1GOA!A:J,10,FALSE),0)</f>
        <v>0</v>
      </c>
      <c r="Z759" s="46">
        <f t="shared" si="89"/>
        <v>28</v>
      </c>
      <c r="AA759" s="49">
        <f>_xlfn.IFNA(VLOOKUP(F759,Preisliste!C$1:O$2687,13,FALSE),"fehlt in Preisliste")</f>
        <v>1719</v>
      </c>
      <c r="AB759" s="50">
        <f t="shared" si="90"/>
        <v>61.392857142857146</v>
      </c>
      <c r="AD759" s="51">
        <f t="shared" si="94"/>
        <v>169038</v>
      </c>
      <c r="AE759" s="51">
        <f t="shared" si="91"/>
        <v>2879.6999999999971</v>
      </c>
      <c r="AF759" s="52">
        <f t="shared" si="95"/>
        <v>1643542.6000000003</v>
      </c>
      <c r="AG759" s="53">
        <f t="shared" si="92"/>
        <v>17278.199999999983</v>
      </c>
      <c r="AH759" s="53">
        <f t="shared" si="93"/>
        <v>1660820.8000000003</v>
      </c>
    </row>
    <row r="760" spans="1:34" x14ac:dyDescent="0.25">
      <c r="A760" t="s">
        <v>1926</v>
      </c>
      <c r="B760" t="s">
        <v>6564</v>
      </c>
      <c r="C760" t="s">
        <v>6562</v>
      </c>
      <c r="D760" t="s">
        <v>6567</v>
      </c>
      <c r="E760" t="s">
        <v>8201</v>
      </c>
      <c r="F760" t="s">
        <v>1925</v>
      </c>
      <c r="G760" t="s">
        <v>8202</v>
      </c>
      <c r="H760">
        <v>15</v>
      </c>
      <c r="I760">
        <v>15</v>
      </c>
      <c r="J760">
        <v>0</v>
      </c>
      <c r="K760">
        <v>0</v>
      </c>
      <c r="L760">
        <v>0</v>
      </c>
      <c r="M760">
        <v>0</v>
      </c>
      <c r="N760">
        <v>0</v>
      </c>
      <c r="O760">
        <v>0</v>
      </c>
      <c r="P760">
        <v>0</v>
      </c>
      <c r="Q760">
        <v>0</v>
      </c>
      <c r="R760">
        <v>0</v>
      </c>
      <c r="S760">
        <v>0</v>
      </c>
      <c r="T760">
        <v>0</v>
      </c>
      <c r="U760">
        <v>4</v>
      </c>
      <c r="V760">
        <v>2</v>
      </c>
      <c r="W760" s="44">
        <f t="shared" si="88"/>
        <v>15</v>
      </c>
      <c r="X760" s="44">
        <f>IFERROR(VLOOKUP(A760,JR1GOA!A:I,9,FALSE),0)</f>
        <v>0</v>
      </c>
      <c r="Y760" s="44">
        <f>IFERROR(VLOOKUP(A760,JR1GOA!A:J,10,FALSE),0)</f>
        <v>0</v>
      </c>
      <c r="Z760" s="46">
        <f t="shared" si="89"/>
        <v>15</v>
      </c>
      <c r="AA760" s="49">
        <f>_xlfn.IFNA(VLOOKUP(F760,Preisliste!C$1:O$2687,13,FALSE),"fehlt in Preisliste")</f>
        <v>921</v>
      </c>
      <c r="AB760" s="50">
        <f t="shared" si="90"/>
        <v>61.4</v>
      </c>
      <c r="AD760" s="51">
        <f t="shared" si="94"/>
        <v>169053</v>
      </c>
      <c r="AE760" s="51">
        <f t="shared" si="91"/>
        <v>2877.4499999999971</v>
      </c>
      <c r="AF760" s="52">
        <f t="shared" si="95"/>
        <v>1644463.6000000003</v>
      </c>
      <c r="AG760" s="53">
        <f t="shared" si="92"/>
        <v>17264.699999999983</v>
      </c>
      <c r="AH760" s="53">
        <f t="shared" si="93"/>
        <v>1661728.3000000003</v>
      </c>
    </row>
    <row r="761" spans="1:34" x14ac:dyDescent="0.25">
      <c r="A761" t="s">
        <v>1040</v>
      </c>
      <c r="B761" t="s">
        <v>6564</v>
      </c>
      <c r="C761" t="s">
        <v>6562</v>
      </c>
      <c r="D761" t="s">
        <v>6567</v>
      </c>
      <c r="E761" t="s">
        <v>7198</v>
      </c>
      <c r="F761" t="s">
        <v>1039</v>
      </c>
      <c r="H761">
        <v>129</v>
      </c>
      <c r="I761">
        <v>27</v>
      </c>
      <c r="J761">
        <v>100</v>
      </c>
      <c r="K761">
        <v>1</v>
      </c>
      <c r="L761">
        <v>3</v>
      </c>
      <c r="M761">
        <v>4</v>
      </c>
      <c r="N761">
        <v>12</v>
      </c>
      <c r="O761">
        <v>0</v>
      </c>
      <c r="P761">
        <v>2</v>
      </c>
      <c r="Q761">
        <v>0</v>
      </c>
      <c r="R761">
        <v>78</v>
      </c>
      <c r="S761">
        <v>17</v>
      </c>
      <c r="T761">
        <v>0</v>
      </c>
      <c r="U761">
        <v>9</v>
      </c>
      <c r="V761">
        <v>5</v>
      </c>
      <c r="W761" s="44">
        <f t="shared" si="88"/>
        <v>100</v>
      </c>
      <c r="X761" s="44">
        <f>IFERROR(VLOOKUP(A761,JR1GOA!A:I,9,FALSE),0)</f>
        <v>0</v>
      </c>
      <c r="Y761" s="44">
        <f>IFERROR(VLOOKUP(A761,JR1GOA!A:J,10,FALSE),0)</f>
        <v>0</v>
      </c>
      <c r="Z761" s="46">
        <f t="shared" si="89"/>
        <v>100</v>
      </c>
      <c r="AA761" s="49">
        <f>_xlfn.IFNA(VLOOKUP(F761,Preisliste!C$1:O$2687,13,FALSE),"fehlt in Preisliste")</f>
        <v>6143</v>
      </c>
      <c r="AB761" s="50">
        <f t="shared" si="90"/>
        <v>61.43</v>
      </c>
      <c r="AD761" s="51">
        <f t="shared" si="94"/>
        <v>169153</v>
      </c>
      <c r="AE761" s="51">
        <f t="shared" si="91"/>
        <v>2862.4499999999971</v>
      </c>
      <c r="AF761" s="52">
        <f t="shared" si="95"/>
        <v>1650606.6000000003</v>
      </c>
      <c r="AG761" s="53">
        <f t="shared" si="92"/>
        <v>17174.699999999983</v>
      </c>
      <c r="AH761" s="53">
        <f t="shared" si="93"/>
        <v>1667781.3000000003</v>
      </c>
    </row>
    <row r="762" spans="1:34" x14ac:dyDescent="0.25">
      <c r="A762" t="s">
        <v>739</v>
      </c>
      <c r="B762" t="s">
        <v>6564</v>
      </c>
      <c r="C762" t="s">
        <v>6562</v>
      </c>
      <c r="D762" t="s">
        <v>6567</v>
      </c>
      <c r="E762" t="s">
        <v>7806</v>
      </c>
      <c r="F762" t="s">
        <v>738</v>
      </c>
      <c r="H762">
        <v>23</v>
      </c>
      <c r="I762">
        <v>0</v>
      </c>
      <c r="J762">
        <v>23</v>
      </c>
      <c r="K762">
        <v>0</v>
      </c>
      <c r="L762">
        <v>4</v>
      </c>
      <c r="M762">
        <v>6</v>
      </c>
      <c r="N762">
        <v>0</v>
      </c>
      <c r="O762">
        <v>0</v>
      </c>
      <c r="P762">
        <v>6</v>
      </c>
      <c r="Q762">
        <v>0</v>
      </c>
      <c r="R762">
        <v>1</v>
      </c>
      <c r="S762">
        <v>1</v>
      </c>
      <c r="T762">
        <v>0</v>
      </c>
      <c r="U762">
        <v>0</v>
      </c>
      <c r="V762">
        <v>0</v>
      </c>
      <c r="W762" s="44">
        <f t="shared" si="88"/>
        <v>23</v>
      </c>
      <c r="X762" s="44">
        <f>IFERROR(VLOOKUP(A762,JR1GOA!A:I,9,FALSE),0)</f>
        <v>0</v>
      </c>
      <c r="Y762" s="44">
        <f>IFERROR(VLOOKUP(A762,JR1GOA!A:J,10,FALSE),0)</f>
        <v>0</v>
      </c>
      <c r="Z762" s="46">
        <f t="shared" si="89"/>
        <v>23</v>
      </c>
      <c r="AA762" s="49">
        <f>_xlfn.IFNA(VLOOKUP(F762,Preisliste!C$1:O$2687,13,FALSE),"fehlt in Preisliste")</f>
        <v>1416</v>
      </c>
      <c r="AB762" s="50">
        <f t="shared" si="90"/>
        <v>61.565217391304351</v>
      </c>
      <c r="AD762" s="51">
        <f t="shared" si="94"/>
        <v>169176</v>
      </c>
      <c r="AE762" s="51">
        <f t="shared" si="91"/>
        <v>2859</v>
      </c>
      <c r="AF762" s="52">
        <f t="shared" si="95"/>
        <v>1652022.6000000003</v>
      </c>
      <c r="AG762" s="53">
        <f t="shared" si="92"/>
        <v>17154</v>
      </c>
      <c r="AH762" s="53">
        <f t="shared" si="93"/>
        <v>1669176.6000000003</v>
      </c>
    </row>
    <row r="763" spans="1:34" x14ac:dyDescent="0.25">
      <c r="A763" t="s">
        <v>1080</v>
      </c>
      <c r="B763" t="s">
        <v>6564</v>
      </c>
      <c r="C763" t="s">
        <v>6562</v>
      </c>
      <c r="D763" t="s">
        <v>6567</v>
      </c>
      <c r="E763" t="s">
        <v>6967</v>
      </c>
      <c r="F763" t="s">
        <v>1079</v>
      </c>
      <c r="H763">
        <v>274</v>
      </c>
      <c r="I763">
        <v>147</v>
      </c>
      <c r="J763">
        <v>126</v>
      </c>
      <c r="K763">
        <v>13</v>
      </c>
      <c r="L763">
        <v>27</v>
      </c>
      <c r="M763">
        <v>30</v>
      </c>
      <c r="N763">
        <v>67</v>
      </c>
      <c r="O763">
        <v>8</v>
      </c>
      <c r="P763">
        <v>9</v>
      </c>
      <c r="Q763">
        <v>1</v>
      </c>
      <c r="R763">
        <v>46</v>
      </c>
      <c r="S763">
        <v>17</v>
      </c>
      <c r="T763">
        <v>9</v>
      </c>
      <c r="U763">
        <v>3</v>
      </c>
      <c r="V763">
        <v>33</v>
      </c>
      <c r="W763" s="44">
        <f t="shared" si="88"/>
        <v>147</v>
      </c>
      <c r="X763" s="44">
        <f>IFERROR(VLOOKUP(A763,JR1GOA!A:I,9,FALSE),0)</f>
        <v>4</v>
      </c>
      <c r="Y763" s="44">
        <f>IFERROR(VLOOKUP(A763,JR1GOA!A:J,10,FALSE),0)</f>
        <v>2</v>
      </c>
      <c r="Z763" s="46">
        <f t="shared" si="89"/>
        <v>143</v>
      </c>
      <c r="AA763" s="49">
        <f>_xlfn.IFNA(VLOOKUP(F763,Preisliste!C$1:O$2687,13,FALSE),"fehlt in Preisliste")</f>
        <v>8817</v>
      </c>
      <c r="AB763" s="50">
        <f t="shared" si="90"/>
        <v>61.65734265734266</v>
      </c>
      <c r="AD763" s="51">
        <f t="shared" si="94"/>
        <v>169319</v>
      </c>
      <c r="AE763" s="51">
        <f t="shared" si="91"/>
        <v>2837.5499999999993</v>
      </c>
      <c r="AF763" s="52">
        <f t="shared" si="95"/>
        <v>1660839.6000000003</v>
      </c>
      <c r="AG763" s="53">
        <f t="shared" si="92"/>
        <v>17025.299999999996</v>
      </c>
      <c r="AH763" s="53">
        <f t="shared" si="93"/>
        <v>1677864.9000000004</v>
      </c>
    </row>
    <row r="764" spans="1:34" x14ac:dyDescent="0.25">
      <c r="A764" t="s">
        <v>1144</v>
      </c>
      <c r="B764" t="s">
        <v>6564</v>
      </c>
      <c r="C764" t="s">
        <v>6562</v>
      </c>
      <c r="D764" t="s">
        <v>6567</v>
      </c>
      <c r="E764" t="s">
        <v>6916</v>
      </c>
      <c r="F764" t="s">
        <v>1143</v>
      </c>
      <c r="H764">
        <v>327</v>
      </c>
      <c r="I764">
        <v>200</v>
      </c>
      <c r="J764">
        <v>125</v>
      </c>
      <c r="K764">
        <v>4</v>
      </c>
      <c r="L764">
        <v>1</v>
      </c>
      <c r="M764">
        <v>19</v>
      </c>
      <c r="N764">
        <v>23</v>
      </c>
      <c r="O764">
        <v>35</v>
      </c>
      <c r="P764">
        <v>53</v>
      </c>
      <c r="Q764">
        <v>10</v>
      </c>
      <c r="R764">
        <v>66</v>
      </c>
      <c r="S764">
        <v>12</v>
      </c>
      <c r="T764">
        <v>35</v>
      </c>
      <c r="U764">
        <v>12</v>
      </c>
      <c r="V764">
        <v>28</v>
      </c>
      <c r="W764" s="44">
        <f t="shared" si="88"/>
        <v>200</v>
      </c>
      <c r="X764" s="44">
        <f>IFERROR(VLOOKUP(A764,JR1GOA!A:I,9,FALSE),0)</f>
        <v>39</v>
      </c>
      <c r="Y764" s="44">
        <f>IFERROR(VLOOKUP(A764,JR1GOA!A:J,10,FALSE),0)</f>
        <v>23</v>
      </c>
      <c r="Z764" s="46">
        <f t="shared" si="89"/>
        <v>161</v>
      </c>
      <c r="AA764" s="49">
        <f>_xlfn.IFNA(VLOOKUP(F764,Preisliste!C$1:O$2687,13,FALSE),"fehlt in Preisliste")</f>
        <v>9945</v>
      </c>
      <c r="AB764" s="50">
        <f t="shared" si="90"/>
        <v>61.770186335403729</v>
      </c>
      <c r="AD764" s="51">
        <f t="shared" si="94"/>
        <v>169480</v>
      </c>
      <c r="AE764" s="51">
        <f t="shared" si="91"/>
        <v>2813.3999999999978</v>
      </c>
      <c r="AF764" s="52">
        <f t="shared" si="95"/>
        <v>1670784.6000000003</v>
      </c>
      <c r="AG764" s="53">
        <f t="shared" si="92"/>
        <v>16880.399999999987</v>
      </c>
      <c r="AH764" s="53">
        <f t="shared" si="93"/>
        <v>1687665.0000000002</v>
      </c>
    </row>
    <row r="765" spans="1:34" x14ac:dyDescent="0.25">
      <c r="A765" t="s">
        <v>3193</v>
      </c>
      <c r="B765" t="s">
        <v>6564</v>
      </c>
      <c r="C765" t="s">
        <v>6562</v>
      </c>
      <c r="D765" t="s">
        <v>6567</v>
      </c>
      <c r="E765" t="s">
        <v>9201</v>
      </c>
      <c r="F765" t="s">
        <v>3192</v>
      </c>
      <c r="H765">
        <v>11</v>
      </c>
      <c r="I765">
        <v>6</v>
      </c>
      <c r="J765">
        <v>5</v>
      </c>
      <c r="K765">
        <v>0</v>
      </c>
      <c r="L765">
        <v>0</v>
      </c>
      <c r="M765">
        <v>0</v>
      </c>
      <c r="N765">
        <v>0</v>
      </c>
      <c r="O765">
        <v>0</v>
      </c>
      <c r="P765">
        <v>1</v>
      </c>
      <c r="Q765">
        <v>1</v>
      </c>
      <c r="R765">
        <v>0</v>
      </c>
      <c r="S765">
        <v>8</v>
      </c>
      <c r="T765">
        <v>0</v>
      </c>
      <c r="U765">
        <v>0</v>
      </c>
      <c r="V765">
        <v>0</v>
      </c>
      <c r="W765" s="44">
        <f t="shared" si="88"/>
        <v>6</v>
      </c>
      <c r="X765" s="44">
        <f>IFERROR(VLOOKUP(A765,JR1GOA!A:I,9,FALSE),0)</f>
        <v>0</v>
      </c>
      <c r="Y765" s="44">
        <f>IFERROR(VLOOKUP(A765,JR1GOA!A:J,10,FALSE),0)</f>
        <v>0</v>
      </c>
      <c r="Z765" s="46">
        <f t="shared" si="89"/>
        <v>6</v>
      </c>
      <c r="AA765" s="49">
        <f>_xlfn.IFNA(VLOOKUP(F765,Preisliste!C$1:O$2687,13,FALSE),"fehlt in Preisliste")</f>
        <v>372</v>
      </c>
      <c r="AB765" s="50">
        <f t="shared" si="90"/>
        <v>62</v>
      </c>
      <c r="AD765" s="51">
        <f t="shared" si="94"/>
        <v>169486</v>
      </c>
      <c r="AE765" s="51">
        <f t="shared" si="91"/>
        <v>2812.5</v>
      </c>
      <c r="AF765" s="52">
        <f t="shared" si="95"/>
        <v>1671156.6000000003</v>
      </c>
      <c r="AG765" s="53">
        <f t="shared" si="92"/>
        <v>16875</v>
      </c>
      <c r="AH765" s="53">
        <f t="shared" si="93"/>
        <v>1688031.6000000003</v>
      </c>
    </row>
    <row r="766" spans="1:34" x14ac:dyDescent="0.25">
      <c r="A766" t="s">
        <v>7481</v>
      </c>
      <c r="B766" t="s">
        <v>6564</v>
      </c>
      <c r="C766" t="s">
        <v>6562</v>
      </c>
      <c r="D766" t="s">
        <v>6567</v>
      </c>
      <c r="E766" t="s">
        <v>7482</v>
      </c>
      <c r="F766" t="s">
        <v>2402</v>
      </c>
      <c r="G766" t="s">
        <v>7483</v>
      </c>
      <c r="H766">
        <v>95</v>
      </c>
      <c r="I766">
        <v>51</v>
      </c>
      <c r="J766">
        <v>43</v>
      </c>
      <c r="K766">
        <v>4</v>
      </c>
      <c r="L766">
        <v>12</v>
      </c>
      <c r="M766">
        <v>0</v>
      </c>
      <c r="N766">
        <v>12</v>
      </c>
      <c r="O766">
        <v>12</v>
      </c>
      <c r="P766">
        <v>44</v>
      </c>
      <c r="Q766">
        <v>4</v>
      </c>
      <c r="R766">
        <v>7</v>
      </c>
      <c r="S766">
        <v>0</v>
      </c>
      <c r="T766">
        <v>1</v>
      </c>
      <c r="U766">
        <v>0</v>
      </c>
      <c r="V766">
        <v>3</v>
      </c>
      <c r="W766" s="44">
        <f t="shared" si="88"/>
        <v>51</v>
      </c>
      <c r="X766" s="44">
        <f>IFERROR(VLOOKUP(A766,JR1GOA!A:I,9,FALSE),0)</f>
        <v>0</v>
      </c>
      <c r="Y766" s="44">
        <f>IFERROR(VLOOKUP(A766,JR1GOA!A:J,10,FALSE),0)</f>
        <v>0</v>
      </c>
      <c r="Z766" s="46">
        <f t="shared" si="89"/>
        <v>51</v>
      </c>
      <c r="AA766" s="49">
        <f>_xlfn.IFNA(VLOOKUP(F766,Preisliste!C$1:O$2687,13,FALSE),"fehlt in Preisliste")</f>
        <v>3179</v>
      </c>
      <c r="AB766" s="50">
        <f t="shared" si="90"/>
        <v>62.333333333333336</v>
      </c>
      <c r="AD766" s="51">
        <f t="shared" si="94"/>
        <v>169537</v>
      </c>
      <c r="AE766" s="51">
        <f t="shared" si="91"/>
        <v>2804.8499999999985</v>
      </c>
      <c r="AF766" s="52">
        <f t="shared" si="95"/>
        <v>1674335.6000000003</v>
      </c>
      <c r="AG766" s="53">
        <f t="shared" si="92"/>
        <v>16829.099999999991</v>
      </c>
      <c r="AH766" s="53">
        <f t="shared" si="93"/>
        <v>1691164.7000000004</v>
      </c>
    </row>
    <row r="767" spans="1:34" x14ac:dyDescent="0.25">
      <c r="A767" t="s">
        <v>5461</v>
      </c>
      <c r="B767" t="s">
        <v>6564</v>
      </c>
      <c r="C767" t="s">
        <v>6562</v>
      </c>
      <c r="D767" t="s">
        <v>6567</v>
      </c>
      <c r="E767" t="s">
        <v>9302</v>
      </c>
      <c r="F767" t="s">
        <v>5460</v>
      </c>
      <c r="H767">
        <v>13</v>
      </c>
      <c r="I767">
        <v>7</v>
      </c>
      <c r="J767">
        <v>6</v>
      </c>
      <c r="K767">
        <v>3</v>
      </c>
      <c r="L767">
        <v>0</v>
      </c>
      <c r="M767">
        <v>1</v>
      </c>
      <c r="N767">
        <v>0</v>
      </c>
      <c r="O767">
        <v>0</v>
      </c>
      <c r="P767">
        <v>0</v>
      </c>
      <c r="Q767">
        <v>1</v>
      </c>
      <c r="R767">
        <v>0</v>
      </c>
      <c r="S767">
        <v>0</v>
      </c>
      <c r="T767">
        <v>0</v>
      </c>
      <c r="U767">
        <v>0</v>
      </c>
      <c r="V767">
        <v>0</v>
      </c>
      <c r="W767" s="44">
        <f t="shared" si="88"/>
        <v>7</v>
      </c>
      <c r="X767" s="44">
        <f>IFERROR(VLOOKUP(A767,JR1GOA!A:I,9,FALSE),0)</f>
        <v>0</v>
      </c>
      <c r="Y767" s="44">
        <f>IFERROR(VLOOKUP(A767,JR1GOA!A:J,10,FALSE),0)</f>
        <v>0</v>
      </c>
      <c r="Z767" s="46">
        <f t="shared" si="89"/>
        <v>7</v>
      </c>
      <c r="AA767" s="49">
        <f>_xlfn.IFNA(VLOOKUP(F767,Preisliste!C$1:O$2687,13,FALSE),"fehlt in Preisliste")</f>
        <v>437</v>
      </c>
      <c r="AB767" s="50">
        <f t="shared" si="90"/>
        <v>62.428571428571431</v>
      </c>
      <c r="AD767" s="51">
        <f t="shared" si="94"/>
        <v>169544</v>
      </c>
      <c r="AE767" s="51">
        <f t="shared" si="91"/>
        <v>2803.7999999999993</v>
      </c>
      <c r="AF767" s="52">
        <f t="shared" si="95"/>
        <v>1674772.6000000003</v>
      </c>
      <c r="AG767" s="53">
        <f t="shared" si="92"/>
        <v>16822.799999999996</v>
      </c>
      <c r="AH767" s="53">
        <f t="shared" si="93"/>
        <v>1691595.4000000004</v>
      </c>
    </row>
    <row r="768" spans="1:34" x14ac:dyDescent="0.25">
      <c r="A768" t="s">
        <v>5733</v>
      </c>
      <c r="B768" t="s">
        <v>6564</v>
      </c>
      <c r="C768" t="s">
        <v>6562</v>
      </c>
      <c r="D768" t="s">
        <v>6567</v>
      </c>
      <c r="E768" t="s">
        <v>7954</v>
      </c>
      <c r="F768" t="s">
        <v>5732</v>
      </c>
      <c r="G768" t="s">
        <v>7955</v>
      </c>
      <c r="H768">
        <v>27</v>
      </c>
      <c r="I768">
        <v>22</v>
      </c>
      <c r="J768">
        <v>5</v>
      </c>
      <c r="K768">
        <v>0</v>
      </c>
      <c r="L768">
        <v>0</v>
      </c>
      <c r="M768">
        <v>1</v>
      </c>
      <c r="N768">
        <v>0</v>
      </c>
      <c r="O768">
        <v>2</v>
      </c>
      <c r="P768">
        <v>0</v>
      </c>
      <c r="Q768">
        <v>12</v>
      </c>
      <c r="R768">
        <v>0</v>
      </c>
      <c r="S768">
        <v>0</v>
      </c>
      <c r="T768">
        <v>0</v>
      </c>
      <c r="U768">
        <v>7</v>
      </c>
      <c r="V768">
        <v>5</v>
      </c>
      <c r="W768" s="44">
        <f t="shared" si="88"/>
        <v>22</v>
      </c>
      <c r="X768" s="44">
        <f>IFERROR(VLOOKUP(A768,JR1GOA!A:I,9,FALSE),0)</f>
        <v>0</v>
      </c>
      <c r="Y768" s="44">
        <f>IFERROR(VLOOKUP(A768,JR1GOA!A:J,10,FALSE),0)</f>
        <v>0</v>
      </c>
      <c r="Z768" s="46">
        <f t="shared" si="89"/>
        <v>22</v>
      </c>
      <c r="AA768" s="49">
        <f>_xlfn.IFNA(VLOOKUP(F768,Preisliste!C$1:O$2687,13,FALSE),"fehlt in Preisliste")</f>
        <v>1378</v>
      </c>
      <c r="AB768" s="50">
        <f t="shared" si="90"/>
        <v>62.636363636363633</v>
      </c>
      <c r="AD768" s="51">
        <f t="shared" si="94"/>
        <v>169566</v>
      </c>
      <c r="AE768" s="51">
        <f t="shared" si="91"/>
        <v>2800.5</v>
      </c>
      <c r="AF768" s="52">
        <f t="shared" si="95"/>
        <v>1676150.6000000003</v>
      </c>
      <c r="AG768" s="53">
        <f t="shared" si="92"/>
        <v>16803</v>
      </c>
      <c r="AH768" s="53">
        <f t="shared" si="93"/>
        <v>1692953.6000000003</v>
      </c>
    </row>
    <row r="769" spans="1:34" x14ac:dyDescent="0.25">
      <c r="A769" t="s">
        <v>8122</v>
      </c>
      <c r="B769" t="s">
        <v>6564</v>
      </c>
      <c r="C769" t="s">
        <v>6562</v>
      </c>
      <c r="D769" t="s">
        <v>6567</v>
      </c>
      <c r="E769" t="s">
        <v>8123</v>
      </c>
      <c r="F769" t="s">
        <v>802</v>
      </c>
      <c r="G769" t="s">
        <v>8124</v>
      </c>
      <c r="H769">
        <v>17</v>
      </c>
      <c r="I769">
        <v>16</v>
      </c>
      <c r="J769">
        <v>1</v>
      </c>
      <c r="K769">
        <v>0</v>
      </c>
      <c r="L769">
        <v>8</v>
      </c>
      <c r="M769">
        <v>0</v>
      </c>
      <c r="N769">
        <v>0</v>
      </c>
      <c r="O769">
        <v>0</v>
      </c>
      <c r="P769">
        <v>0</v>
      </c>
      <c r="Q769">
        <v>0</v>
      </c>
      <c r="R769">
        <v>0</v>
      </c>
      <c r="S769">
        <v>0</v>
      </c>
      <c r="T769">
        <v>0</v>
      </c>
      <c r="U769">
        <v>0</v>
      </c>
      <c r="V769">
        <v>0</v>
      </c>
      <c r="W769" s="44">
        <f t="shared" si="88"/>
        <v>16</v>
      </c>
      <c r="X769" s="44">
        <f>IFERROR(VLOOKUP(A769,JR1GOA!A:I,9,FALSE),0)</f>
        <v>0</v>
      </c>
      <c r="Y769" s="44">
        <f>IFERROR(VLOOKUP(A769,JR1GOA!A:J,10,FALSE),0)</f>
        <v>0</v>
      </c>
      <c r="Z769" s="46">
        <f t="shared" si="89"/>
        <v>16</v>
      </c>
      <c r="AA769" s="49">
        <f>_xlfn.IFNA(VLOOKUP(F769,Preisliste!C$1:O$2687,13,FALSE),"fehlt in Preisliste")</f>
        <v>1004</v>
      </c>
      <c r="AB769" s="50">
        <f t="shared" si="90"/>
        <v>62.75</v>
      </c>
      <c r="AD769" s="51">
        <f t="shared" si="94"/>
        <v>169582</v>
      </c>
      <c r="AE769" s="51">
        <f t="shared" si="91"/>
        <v>2798.0999999999985</v>
      </c>
      <c r="AF769" s="52">
        <f t="shared" si="95"/>
        <v>1677154.6000000003</v>
      </c>
      <c r="AG769" s="53">
        <f t="shared" si="92"/>
        <v>16788.599999999991</v>
      </c>
      <c r="AH769" s="53">
        <f t="shared" si="93"/>
        <v>1693943.2000000004</v>
      </c>
    </row>
    <row r="770" spans="1:34" x14ac:dyDescent="0.25">
      <c r="A770" t="s">
        <v>1129</v>
      </c>
      <c r="B770" t="s">
        <v>6564</v>
      </c>
      <c r="C770" t="s">
        <v>6562</v>
      </c>
      <c r="D770" t="s">
        <v>6567</v>
      </c>
      <c r="E770" t="s">
        <v>7362</v>
      </c>
      <c r="F770" t="s">
        <v>1128</v>
      </c>
      <c r="H770">
        <v>72</v>
      </c>
      <c r="I770">
        <v>51</v>
      </c>
      <c r="J770">
        <v>19</v>
      </c>
      <c r="K770">
        <v>30</v>
      </c>
      <c r="L770">
        <v>5</v>
      </c>
      <c r="M770">
        <v>3</v>
      </c>
      <c r="N770">
        <v>0</v>
      </c>
      <c r="O770">
        <v>1</v>
      </c>
      <c r="P770">
        <v>3</v>
      </c>
      <c r="Q770">
        <v>0</v>
      </c>
      <c r="R770">
        <v>0</v>
      </c>
      <c r="S770">
        <v>13</v>
      </c>
      <c r="T770">
        <v>3</v>
      </c>
      <c r="U770">
        <v>0</v>
      </c>
      <c r="V770">
        <v>1</v>
      </c>
      <c r="W770" s="44">
        <f t="shared" si="88"/>
        <v>51</v>
      </c>
      <c r="X770" s="44">
        <f>IFERROR(VLOOKUP(A770,JR1GOA!A:I,9,FALSE),0)</f>
        <v>17</v>
      </c>
      <c r="Y770" s="44">
        <f>IFERROR(VLOOKUP(A770,JR1GOA!A:J,10,FALSE),0)</f>
        <v>9</v>
      </c>
      <c r="Z770" s="46">
        <f t="shared" si="89"/>
        <v>34</v>
      </c>
      <c r="AA770" s="49">
        <f>_xlfn.IFNA(VLOOKUP(F770,Preisliste!C$1:O$2687,13,FALSE),"fehlt in Preisliste")</f>
        <v>2137</v>
      </c>
      <c r="AB770" s="50">
        <f t="shared" si="90"/>
        <v>62.852941176470587</v>
      </c>
      <c r="AD770" s="51">
        <f t="shared" si="94"/>
        <v>169616</v>
      </c>
      <c r="AE770" s="51">
        <f t="shared" si="91"/>
        <v>2793</v>
      </c>
      <c r="AF770" s="52">
        <f t="shared" si="95"/>
        <v>1679291.6000000003</v>
      </c>
      <c r="AG770" s="53">
        <f t="shared" si="92"/>
        <v>16758</v>
      </c>
      <c r="AH770" s="53">
        <f t="shared" si="93"/>
        <v>1696049.6000000003</v>
      </c>
    </row>
    <row r="771" spans="1:34" x14ac:dyDescent="0.25">
      <c r="A771" t="s">
        <v>3477</v>
      </c>
      <c r="B771" t="s">
        <v>6564</v>
      </c>
      <c r="C771" t="s">
        <v>6562</v>
      </c>
      <c r="D771" t="s">
        <v>6567</v>
      </c>
      <c r="E771" t="s">
        <v>7756</v>
      </c>
      <c r="F771" t="s">
        <v>3476</v>
      </c>
      <c r="G771" t="s">
        <v>7757</v>
      </c>
      <c r="H771">
        <v>46</v>
      </c>
      <c r="I771">
        <v>43</v>
      </c>
      <c r="J771">
        <v>3</v>
      </c>
      <c r="K771">
        <v>0</v>
      </c>
      <c r="L771">
        <v>0</v>
      </c>
      <c r="M771">
        <v>8</v>
      </c>
      <c r="N771">
        <v>0</v>
      </c>
      <c r="O771">
        <v>0</v>
      </c>
      <c r="P771">
        <v>0</v>
      </c>
      <c r="Q771">
        <v>0</v>
      </c>
      <c r="R771">
        <v>0</v>
      </c>
      <c r="S771">
        <v>48</v>
      </c>
      <c r="T771">
        <v>1</v>
      </c>
      <c r="U771">
        <v>0</v>
      </c>
      <c r="V771">
        <v>0</v>
      </c>
      <c r="W771" s="44">
        <f t="shared" si="88"/>
        <v>43</v>
      </c>
      <c r="X771" s="44">
        <f>IFERROR(VLOOKUP(A771,JR1GOA!A:I,9,FALSE),0)</f>
        <v>3</v>
      </c>
      <c r="Y771" s="44">
        <f>IFERROR(VLOOKUP(A771,JR1GOA!A:J,10,FALSE),0)</f>
        <v>0</v>
      </c>
      <c r="Z771" s="46">
        <f t="shared" si="89"/>
        <v>40</v>
      </c>
      <c r="AA771" s="49">
        <f>_xlfn.IFNA(VLOOKUP(F771,Preisliste!C$1:O$2687,13,FALSE),"fehlt in Preisliste")</f>
        <v>2524</v>
      </c>
      <c r="AB771" s="50">
        <f t="shared" si="90"/>
        <v>63.1</v>
      </c>
      <c r="AD771" s="51">
        <f t="shared" si="94"/>
        <v>169656</v>
      </c>
      <c r="AE771" s="51">
        <f t="shared" si="91"/>
        <v>2787</v>
      </c>
      <c r="AF771" s="52">
        <f t="shared" si="95"/>
        <v>1681815.6000000003</v>
      </c>
      <c r="AG771" s="53">
        <f t="shared" si="92"/>
        <v>16722</v>
      </c>
      <c r="AH771" s="53">
        <f t="shared" si="93"/>
        <v>1698537.6000000003</v>
      </c>
    </row>
    <row r="772" spans="1:34" x14ac:dyDescent="0.25">
      <c r="A772" t="s">
        <v>5235</v>
      </c>
      <c r="B772" t="s">
        <v>6564</v>
      </c>
      <c r="C772" t="s">
        <v>6562</v>
      </c>
      <c r="D772" t="s">
        <v>6567</v>
      </c>
      <c r="E772" t="s">
        <v>9215</v>
      </c>
      <c r="F772" t="s">
        <v>5234</v>
      </c>
      <c r="G772" t="s">
        <v>9216</v>
      </c>
      <c r="H772">
        <v>11</v>
      </c>
      <c r="I772">
        <v>6</v>
      </c>
      <c r="J772">
        <v>4</v>
      </c>
      <c r="K772">
        <v>6</v>
      </c>
      <c r="L772">
        <v>0</v>
      </c>
      <c r="M772">
        <v>0</v>
      </c>
      <c r="N772">
        <v>0</v>
      </c>
      <c r="O772">
        <v>0</v>
      </c>
      <c r="P772">
        <v>0</v>
      </c>
      <c r="Q772">
        <v>8</v>
      </c>
      <c r="R772">
        <v>1</v>
      </c>
      <c r="S772">
        <v>0</v>
      </c>
      <c r="T772">
        <v>0</v>
      </c>
      <c r="U772">
        <v>0</v>
      </c>
      <c r="V772">
        <v>0</v>
      </c>
      <c r="W772" s="44">
        <f t="shared" si="88"/>
        <v>6</v>
      </c>
      <c r="X772" s="44">
        <f>IFERROR(VLOOKUP(A772,JR1GOA!A:I,9,FALSE),0)</f>
        <v>0</v>
      </c>
      <c r="Y772" s="44">
        <f>IFERROR(VLOOKUP(A772,JR1GOA!A:J,10,FALSE),0)</f>
        <v>0</v>
      </c>
      <c r="Z772" s="46">
        <f t="shared" si="89"/>
        <v>6</v>
      </c>
      <c r="AA772" s="49">
        <f>_xlfn.IFNA(VLOOKUP(F772,Preisliste!C$1:O$2687,13,FALSE),"fehlt in Preisliste")</f>
        <v>379</v>
      </c>
      <c r="AB772" s="50">
        <f t="shared" si="90"/>
        <v>63.166666666666664</v>
      </c>
      <c r="AD772" s="51">
        <f t="shared" si="94"/>
        <v>169662</v>
      </c>
      <c r="AE772" s="51">
        <f t="shared" si="91"/>
        <v>2786.0999999999985</v>
      </c>
      <c r="AF772" s="52">
        <f t="shared" si="95"/>
        <v>1682194.6000000003</v>
      </c>
      <c r="AG772" s="53">
        <f t="shared" si="92"/>
        <v>16716.599999999991</v>
      </c>
      <c r="AH772" s="53">
        <f t="shared" si="93"/>
        <v>1698911.2000000004</v>
      </c>
    </row>
    <row r="773" spans="1:34" x14ac:dyDescent="0.25">
      <c r="A773" t="s">
        <v>1019</v>
      </c>
      <c r="B773" t="s">
        <v>6564</v>
      </c>
      <c r="C773" t="s">
        <v>6562</v>
      </c>
      <c r="D773" t="s">
        <v>6567</v>
      </c>
      <c r="E773" t="s">
        <v>7868</v>
      </c>
      <c r="F773" t="s">
        <v>1018</v>
      </c>
      <c r="G773" t="s">
        <v>7869</v>
      </c>
      <c r="H773">
        <v>45</v>
      </c>
      <c r="I773">
        <v>33</v>
      </c>
      <c r="J773">
        <v>10</v>
      </c>
      <c r="K773">
        <v>0</v>
      </c>
      <c r="L773">
        <v>0</v>
      </c>
      <c r="M773">
        <v>0</v>
      </c>
      <c r="N773">
        <v>1</v>
      </c>
      <c r="O773">
        <v>7</v>
      </c>
      <c r="P773">
        <v>2</v>
      </c>
      <c r="Q773">
        <v>16</v>
      </c>
      <c r="R773">
        <v>12</v>
      </c>
      <c r="S773">
        <v>3</v>
      </c>
      <c r="T773">
        <v>1</v>
      </c>
      <c r="U773">
        <v>0</v>
      </c>
      <c r="V773">
        <v>0</v>
      </c>
      <c r="W773" s="44">
        <f t="shared" si="88"/>
        <v>33</v>
      </c>
      <c r="X773" s="44">
        <f>IFERROR(VLOOKUP(A773,JR1GOA!A:I,9,FALSE),0)</f>
        <v>0</v>
      </c>
      <c r="Y773" s="44">
        <f>IFERROR(VLOOKUP(A773,JR1GOA!A:J,10,FALSE),0)</f>
        <v>0</v>
      </c>
      <c r="Z773" s="46">
        <f t="shared" si="89"/>
        <v>33</v>
      </c>
      <c r="AA773" s="49">
        <f>_xlfn.IFNA(VLOOKUP(F773,Preisliste!C$1:O$2687,13,FALSE),"fehlt in Preisliste")</f>
        <v>2092</v>
      </c>
      <c r="AB773" s="50">
        <f t="shared" si="90"/>
        <v>63.393939393939391</v>
      </c>
      <c r="AD773" s="51">
        <f t="shared" si="94"/>
        <v>169695</v>
      </c>
      <c r="AE773" s="51">
        <f t="shared" si="91"/>
        <v>2781.1499999999978</v>
      </c>
      <c r="AF773" s="52">
        <f t="shared" si="95"/>
        <v>1684286.6000000003</v>
      </c>
      <c r="AG773" s="53">
        <f t="shared" si="92"/>
        <v>16686.899999999987</v>
      </c>
      <c r="AH773" s="53">
        <f t="shared" si="93"/>
        <v>1700973.5000000002</v>
      </c>
    </row>
    <row r="774" spans="1:34" x14ac:dyDescent="0.25">
      <c r="A774" t="s">
        <v>3737</v>
      </c>
      <c r="B774" t="s">
        <v>6564</v>
      </c>
      <c r="C774" t="s">
        <v>6562</v>
      </c>
      <c r="D774" t="s">
        <v>6567</v>
      </c>
      <c r="E774" t="s">
        <v>7204</v>
      </c>
      <c r="F774" t="s">
        <v>3736</v>
      </c>
      <c r="G774" t="s">
        <v>7205</v>
      </c>
      <c r="H774">
        <v>136</v>
      </c>
      <c r="I774">
        <v>79</v>
      </c>
      <c r="J774">
        <v>55</v>
      </c>
      <c r="K774">
        <v>28</v>
      </c>
      <c r="L774">
        <v>28</v>
      </c>
      <c r="M774">
        <v>9</v>
      </c>
      <c r="N774">
        <v>9</v>
      </c>
      <c r="O774">
        <v>0</v>
      </c>
      <c r="P774">
        <v>1</v>
      </c>
      <c r="Q774">
        <v>0</v>
      </c>
      <c r="R774">
        <v>20</v>
      </c>
      <c r="S774">
        <v>23</v>
      </c>
      <c r="T774">
        <v>3</v>
      </c>
      <c r="U774">
        <v>57</v>
      </c>
      <c r="V774">
        <v>0</v>
      </c>
      <c r="W774" s="44">
        <f t="shared" si="88"/>
        <v>79</v>
      </c>
      <c r="X774" s="44">
        <f>IFERROR(VLOOKUP(A774,JR1GOA!A:I,9,FALSE),0)</f>
        <v>8</v>
      </c>
      <c r="Y774" s="44">
        <f>IFERROR(VLOOKUP(A774,JR1GOA!A:J,10,FALSE),0)</f>
        <v>3</v>
      </c>
      <c r="Z774" s="46">
        <f t="shared" si="89"/>
        <v>71</v>
      </c>
      <c r="AA774" s="49">
        <f>_xlfn.IFNA(VLOOKUP(F774,Preisliste!C$1:O$2687,13,FALSE),"fehlt in Preisliste")</f>
        <v>4505</v>
      </c>
      <c r="AB774" s="50">
        <f t="shared" si="90"/>
        <v>63.450704225352112</v>
      </c>
      <c r="AD774" s="51">
        <f t="shared" si="94"/>
        <v>169766</v>
      </c>
      <c r="AE774" s="51">
        <f t="shared" si="91"/>
        <v>2770.5</v>
      </c>
      <c r="AF774" s="52">
        <f t="shared" si="95"/>
        <v>1688791.6000000003</v>
      </c>
      <c r="AG774" s="53">
        <f t="shared" si="92"/>
        <v>16623</v>
      </c>
      <c r="AH774" s="53">
        <f t="shared" si="93"/>
        <v>1705414.6000000003</v>
      </c>
    </row>
    <row r="775" spans="1:34" x14ac:dyDescent="0.25">
      <c r="A775" t="s">
        <v>179</v>
      </c>
      <c r="B775" t="s">
        <v>6564</v>
      </c>
      <c r="C775" t="s">
        <v>6562</v>
      </c>
      <c r="D775" t="s">
        <v>6567</v>
      </c>
      <c r="E775" t="s">
        <v>9221</v>
      </c>
      <c r="F775" t="s">
        <v>178</v>
      </c>
      <c r="H775">
        <v>11</v>
      </c>
      <c r="I775">
        <v>6</v>
      </c>
      <c r="J775">
        <v>3</v>
      </c>
      <c r="K775">
        <v>0</v>
      </c>
      <c r="L775">
        <v>0</v>
      </c>
      <c r="M775">
        <v>0</v>
      </c>
      <c r="N775">
        <v>0</v>
      </c>
      <c r="O775">
        <v>0</v>
      </c>
      <c r="P775">
        <v>0</v>
      </c>
      <c r="Q775">
        <v>0</v>
      </c>
      <c r="R775">
        <v>0</v>
      </c>
      <c r="S775">
        <v>0</v>
      </c>
      <c r="T775">
        <v>0</v>
      </c>
      <c r="U775">
        <v>3</v>
      </c>
      <c r="V775">
        <v>0</v>
      </c>
      <c r="W775" s="44">
        <f t="shared" si="88"/>
        <v>6</v>
      </c>
      <c r="X775" s="44">
        <f>IFERROR(VLOOKUP(A775,JR1GOA!A:I,9,FALSE),0)</f>
        <v>0</v>
      </c>
      <c r="Y775" s="44">
        <f>IFERROR(VLOOKUP(A775,JR1GOA!A:J,10,FALSE),0)</f>
        <v>0</v>
      </c>
      <c r="Z775" s="46">
        <f t="shared" si="89"/>
        <v>6</v>
      </c>
      <c r="AA775" s="49">
        <f>_xlfn.IFNA(VLOOKUP(F775,Preisliste!C$1:O$2687,13,FALSE),"fehlt in Preisliste")</f>
        <v>381</v>
      </c>
      <c r="AB775" s="50">
        <f t="shared" si="90"/>
        <v>63.5</v>
      </c>
      <c r="AD775" s="51">
        <f t="shared" si="94"/>
        <v>169772</v>
      </c>
      <c r="AE775" s="51">
        <f t="shared" si="91"/>
        <v>2769.5999999999985</v>
      </c>
      <c r="AF775" s="52">
        <f t="shared" si="95"/>
        <v>1689172.6000000003</v>
      </c>
      <c r="AG775" s="53">
        <f t="shared" si="92"/>
        <v>16617.599999999991</v>
      </c>
      <c r="AH775" s="53">
        <f t="shared" si="93"/>
        <v>1705790.2000000004</v>
      </c>
    </row>
    <row r="776" spans="1:34" x14ac:dyDescent="0.25">
      <c r="A776" t="s">
        <v>6271</v>
      </c>
      <c r="B776" t="s">
        <v>6564</v>
      </c>
      <c r="C776" t="s">
        <v>6562</v>
      </c>
      <c r="D776" t="s">
        <v>6567</v>
      </c>
      <c r="E776" t="s">
        <v>7553</v>
      </c>
      <c r="F776" t="s">
        <v>6270</v>
      </c>
      <c r="G776" t="s">
        <v>7554</v>
      </c>
      <c r="H776">
        <v>74</v>
      </c>
      <c r="I776">
        <v>41</v>
      </c>
      <c r="J776">
        <v>33</v>
      </c>
      <c r="K776">
        <v>1</v>
      </c>
      <c r="L776">
        <v>2</v>
      </c>
      <c r="M776">
        <v>16</v>
      </c>
      <c r="N776">
        <v>5</v>
      </c>
      <c r="O776">
        <v>19</v>
      </c>
      <c r="P776">
        <v>0</v>
      </c>
      <c r="Q776">
        <v>4</v>
      </c>
      <c r="R776">
        <v>13</v>
      </c>
      <c r="S776">
        <v>0</v>
      </c>
      <c r="T776">
        <v>4</v>
      </c>
      <c r="U776">
        <v>4</v>
      </c>
      <c r="V776">
        <v>8</v>
      </c>
      <c r="W776" s="44">
        <f t="shared" si="88"/>
        <v>41</v>
      </c>
      <c r="X776" s="44">
        <f>IFERROR(VLOOKUP(A776,JR1GOA!A:I,9,FALSE),0)</f>
        <v>4</v>
      </c>
      <c r="Y776" s="44">
        <f>IFERROR(VLOOKUP(A776,JR1GOA!A:J,10,FALSE),0)</f>
        <v>4</v>
      </c>
      <c r="Z776" s="46">
        <f t="shared" si="89"/>
        <v>37</v>
      </c>
      <c r="AA776" s="49">
        <f>_xlfn.IFNA(VLOOKUP(F776,Preisliste!C$1:O$2687,13,FALSE),"fehlt in Preisliste")</f>
        <v>2361</v>
      </c>
      <c r="AB776" s="50">
        <f t="shared" si="90"/>
        <v>63.810810810810814</v>
      </c>
      <c r="AD776" s="51">
        <f t="shared" si="94"/>
        <v>169809</v>
      </c>
      <c r="AE776" s="51">
        <f t="shared" si="91"/>
        <v>2764.0499999999993</v>
      </c>
      <c r="AF776" s="52">
        <f t="shared" si="95"/>
        <v>1691533.6000000003</v>
      </c>
      <c r="AG776" s="53">
        <f t="shared" si="92"/>
        <v>16584.299999999996</v>
      </c>
      <c r="AH776" s="53">
        <f t="shared" si="93"/>
        <v>1708117.9000000004</v>
      </c>
    </row>
    <row r="777" spans="1:34" x14ac:dyDescent="0.25">
      <c r="A777" t="s">
        <v>3571</v>
      </c>
      <c r="B777" t="s">
        <v>6564</v>
      </c>
      <c r="C777" t="s">
        <v>6562</v>
      </c>
      <c r="D777" t="s">
        <v>6567</v>
      </c>
      <c r="E777" t="s">
        <v>7714</v>
      </c>
      <c r="F777" t="s">
        <v>3570</v>
      </c>
      <c r="H777">
        <v>45</v>
      </c>
      <c r="I777">
        <v>24</v>
      </c>
      <c r="J777">
        <v>20</v>
      </c>
      <c r="K777">
        <v>4</v>
      </c>
      <c r="L777">
        <v>2</v>
      </c>
      <c r="M777">
        <v>0</v>
      </c>
      <c r="N777">
        <v>1</v>
      </c>
      <c r="O777">
        <v>2</v>
      </c>
      <c r="P777">
        <v>7</v>
      </c>
      <c r="Q777">
        <v>2</v>
      </c>
      <c r="R777">
        <v>1</v>
      </c>
      <c r="S777">
        <v>0</v>
      </c>
      <c r="T777">
        <v>6</v>
      </c>
      <c r="U777">
        <v>2</v>
      </c>
      <c r="V777">
        <v>0</v>
      </c>
      <c r="W777" s="44">
        <f t="shared" ref="W777:W840" si="96">MAX(I777,J777)</f>
        <v>24</v>
      </c>
      <c r="X777" s="44">
        <f>IFERROR(VLOOKUP(A777,JR1GOA!A:I,9,FALSE),0)</f>
        <v>0</v>
      </c>
      <c r="Y777" s="44">
        <f>IFERROR(VLOOKUP(A777,JR1GOA!A:J,10,FALSE),0)</f>
        <v>0</v>
      </c>
      <c r="Z777" s="46">
        <f t="shared" ref="Z777:Z840" si="97">W777-MAX(X777,Y777)</f>
        <v>24</v>
      </c>
      <c r="AA777" s="49">
        <f>_xlfn.IFNA(VLOOKUP(F777,Preisliste!C$1:O$2687,13,FALSE),"fehlt in Preisliste")</f>
        <v>1535</v>
      </c>
      <c r="AB777" s="50">
        <f t="shared" ref="AB777:AB840" si="98">IFERROR(AA777/Z777,AA777)</f>
        <v>63.958333333333336</v>
      </c>
      <c r="AD777" s="51">
        <f t="shared" si="94"/>
        <v>169833</v>
      </c>
      <c r="AE777" s="51">
        <f t="shared" ref="AE777:AE840" si="99">AG$3-AD777*AD$3</f>
        <v>2760.4499999999971</v>
      </c>
      <c r="AF777" s="52">
        <f t="shared" si="95"/>
        <v>1693068.6000000003</v>
      </c>
      <c r="AG777" s="53">
        <f t="shared" ref="AG777:AG840" si="100">AE777*AD$4</f>
        <v>16562.699999999983</v>
      </c>
      <c r="AH777" s="53">
        <f t="shared" ref="AH777:AH840" si="101">AG777+AF777</f>
        <v>1709631.3000000003</v>
      </c>
    </row>
    <row r="778" spans="1:34" x14ac:dyDescent="0.25">
      <c r="A778" t="s">
        <v>9314</v>
      </c>
      <c r="B778" t="s">
        <v>6564</v>
      </c>
      <c r="C778" t="s">
        <v>6562</v>
      </c>
      <c r="D778" t="s">
        <v>6567</v>
      </c>
      <c r="E778" t="s">
        <v>9315</v>
      </c>
      <c r="F778" t="s">
        <v>3111</v>
      </c>
      <c r="G778" t="s">
        <v>9316</v>
      </c>
      <c r="H778">
        <v>14</v>
      </c>
      <c r="I778">
        <v>7</v>
      </c>
      <c r="J778">
        <v>7</v>
      </c>
      <c r="K778">
        <v>0</v>
      </c>
      <c r="L778">
        <v>1</v>
      </c>
      <c r="M778">
        <v>0</v>
      </c>
      <c r="N778">
        <v>0</v>
      </c>
      <c r="O778">
        <v>0</v>
      </c>
      <c r="P778">
        <v>0</v>
      </c>
      <c r="Q778">
        <v>0</v>
      </c>
      <c r="R778">
        <v>1</v>
      </c>
      <c r="S778">
        <v>0</v>
      </c>
      <c r="T778">
        <v>4</v>
      </c>
      <c r="U778">
        <v>2</v>
      </c>
      <c r="V778">
        <v>0</v>
      </c>
      <c r="W778" s="44">
        <f t="shared" si="96"/>
        <v>7</v>
      </c>
      <c r="X778" s="44">
        <f>IFERROR(VLOOKUP(A778,JR1GOA!A:I,9,FALSE),0)</f>
        <v>0</v>
      </c>
      <c r="Y778" s="44">
        <f>IFERROR(VLOOKUP(A778,JR1GOA!A:J,10,FALSE),0)</f>
        <v>0</v>
      </c>
      <c r="Z778" s="46">
        <f t="shared" si="97"/>
        <v>7</v>
      </c>
      <c r="AA778" s="49">
        <f>_xlfn.IFNA(VLOOKUP(F778,Preisliste!C$1:O$2687,13,FALSE),"fehlt in Preisliste")</f>
        <v>448</v>
      </c>
      <c r="AB778" s="50">
        <f t="shared" si="98"/>
        <v>64</v>
      </c>
      <c r="AD778" s="51">
        <f t="shared" ref="AD778:AD841" si="102">AD777+Z778</f>
        <v>169840</v>
      </c>
      <c r="AE778" s="51">
        <f t="shared" si="99"/>
        <v>2759.3999999999978</v>
      </c>
      <c r="AF778" s="52">
        <f t="shared" ref="AF778:AF841" si="103">AF777+AA778</f>
        <v>1693516.6000000003</v>
      </c>
      <c r="AG778" s="53">
        <f t="shared" si="100"/>
        <v>16556.399999999987</v>
      </c>
      <c r="AH778" s="53">
        <f t="shared" si="101"/>
        <v>1710073.0000000002</v>
      </c>
    </row>
    <row r="779" spans="1:34" x14ac:dyDescent="0.25">
      <c r="A779" t="s">
        <v>2808</v>
      </c>
      <c r="B779" t="s">
        <v>6564</v>
      </c>
      <c r="C779" t="s">
        <v>6562</v>
      </c>
      <c r="D779" t="s">
        <v>6567</v>
      </c>
      <c r="E779" t="s">
        <v>7173</v>
      </c>
      <c r="F779" t="s">
        <v>2807</v>
      </c>
      <c r="H779">
        <v>154</v>
      </c>
      <c r="I779">
        <v>108</v>
      </c>
      <c r="J779">
        <v>45</v>
      </c>
      <c r="K779">
        <v>10</v>
      </c>
      <c r="L779">
        <v>16</v>
      </c>
      <c r="M779">
        <v>18</v>
      </c>
      <c r="N779">
        <v>0</v>
      </c>
      <c r="O779">
        <v>24</v>
      </c>
      <c r="P779">
        <v>0</v>
      </c>
      <c r="Q779">
        <v>9</v>
      </c>
      <c r="R779">
        <v>6</v>
      </c>
      <c r="S779">
        <v>2</v>
      </c>
      <c r="T779">
        <v>7</v>
      </c>
      <c r="U779">
        <v>20</v>
      </c>
      <c r="V779">
        <v>0</v>
      </c>
      <c r="W779" s="44">
        <f t="shared" si="96"/>
        <v>108</v>
      </c>
      <c r="X779" s="44">
        <f>IFERROR(VLOOKUP(A779,JR1GOA!A:I,9,FALSE),0)</f>
        <v>3</v>
      </c>
      <c r="Y779" s="44">
        <f>IFERROR(VLOOKUP(A779,JR1GOA!A:J,10,FALSE),0)</f>
        <v>2</v>
      </c>
      <c r="Z779" s="46">
        <f t="shared" si="97"/>
        <v>105</v>
      </c>
      <c r="AA779" s="49">
        <f>_xlfn.IFNA(VLOOKUP(F779,Preisliste!C$1:O$2687,13,FALSE),"fehlt in Preisliste")</f>
        <v>6721</v>
      </c>
      <c r="AB779" s="50">
        <f t="shared" si="98"/>
        <v>64.009523809523813</v>
      </c>
      <c r="AD779" s="51">
        <f t="shared" si="102"/>
        <v>169945</v>
      </c>
      <c r="AE779" s="51">
        <f t="shared" si="99"/>
        <v>2743.6499999999978</v>
      </c>
      <c r="AF779" s="52">
        <f t="shared" si="103"/>
        <v>1700237.6000000003</v>
      </c>
      <c r="AG779" s="53">
        <f t="shared" si="100"/>
        <v>16461.899999999987</v>
      </c>
      <c r="AH779" s="53">
        <f t="shared" si="101"/>
        <v>1716699.5000000002</v>
      </c>
    </row>
    <row r="780" spans="1:34" x14ac:dyDescent="0.25">
      <c r="A780" t="s">
        <v>4191</v>
      </c>
      <c r="B780" t="s">
        <v>6564</v>
      </c>
      <c r="C780" t="s">
        <v>6562</v>
      </c>
      <c r="D780" t="s">
        <v>6567</v>
      </c>
      <c r="E780" t="s">
        <v>7735</v>
      </c>
      <c r="F780" t="s">
        <v>4190</v>
      </c>
      <c r="H780">
        <v>36</v>
      </c>
      <c r="I780">
        <v>36</v>
      </c>
      <c r="J780">
        <v>0</v>
      </c>
      <c r="K780">
        <v>2</v>
      </c>
      <c r="L780">
        <v>0</v>
      </c>
      <c r="M780">
        <v>0</v>
      </c>
      <c r="N780">
        <v>0</v>
      </c>
      <c r="O780">
        <v>0</v>
      </c>
      <c r="P780">
        <v>0</v>
      </c>
      <c r="Q780">
        <v>16</v>
      </c>
      <c r="R780">
        <v>0</v>
      </c>
      <c r="S780">
        <v>2</v>
      </c>
      <c r="T780">
        <v>0</v>
      </c>
      <c r="U780">
        <v>1</v>
      </c>
      <c r="V780">
        <v>0</v>
      </c>
      <c r="W780" s="44">
        <f t="shared" si="96"/>
        <v>36</v>
      </c>
      <c r="X780" s="44">
        <f>IFERROR(VLOOKUP(A780,JR1GOA!A:I,9,FALSE),0)</f>
        <v>3</v>
      </c>
      <c r="Y780" s="44">
        <f>IFERROR(VLOOKUP(A780,JR1GOA!A:J,10,FALSE),0)</f>
        <v>3</v>
      </c>
      <c r="Z780" s="46">
        <f t="shared" si="97"/>
        <v>33</v>
      </c>
      <c r="AA780" s="49">
        <f>_xlfn.IFNA(VLOOKUP(F780,Preisliste!C$1:O$2687,13,FALSE),"fehlt in Preisliste")</f>
        <v>2120</v>
      </c>
      <c r="AB780" s="50">
        <f t="shared" si="98"/>
        <v>64.242424242424249</v>
      </c>
      <c r="AD780" s="51">
        <f t="shared" si="102"/>
        <v>169978</v>
      </c>
      <c r="AE780" s="51">
        <f t="shared" si="99"/>
        <v>2738.6999999999971</v>
      </c>
      <c r="AF780" s="52">
        <f t="shared" si="103"/>
        <v>1702357.6000000003</v>
      </c>
      <c r="AG780" s="53">
        <f t="shared" si="100"/>
        <v>16432.199999999983</v>
      </c>
      <c r="AH780" s="53">
        <f t="shared" si="101"/>
        <v>1718789.8000000003</v>
      </c>
    </row>
    <row r="781" spans="1:34" x14ac:dyDescent="0.25">
      <c r="A781" t="s">
        <v>3202</v>
      </c>
      <c r="B781" t="s">
        <v>6564</v>
      </c>
      <c r="C781" t="s">
        <v>6562</v>
      </c>
      <c r="D781" t="s">
        <v>6567</v>
      </c>
      <c r="E781" t="s">
        <v>7633</v>
      </c>
      <c r="F781" t="s">
        <v>3201</v>
      </c>
      <c r="G781" t="s">
        <v>7634</v>
      </c>
      <c r="H781">
        <v>65</v>
      </c>
      <c r="I781">
        <v>54</v>
      </c>
      <c r="J781">
        <v>11</v>
      </c>
      <c r="K781">
        <v>0</v>
      </c>
      <c r="L781">
        <v>0</v>
      </c>
      <c r="M781">
        <v>0</v>
      </c>
      <c r="N781">
        <v>0</v>
      </c>
      <c r="O781">
        <v>0</v>
      </c>
      <c r="P781">
        <v>0</v>
      </c>
      <c r="Q781">
        <v>75</v>
      </c>
      <c r="R781">
        <v>6</v>
      </c>
      <c r="S781">
        <v>0</v>
      </c>
      <c r="T781">
        <v>0</v>
      </c>
      <c r="U781">
        <v>1</v>
      </c>
      <c r="V781">
        <v>3</v>
      </c>
      <c r="W781" s="44">
        <f t="shared" si="96"/>
        <v>54</v>
      </c>
      <c r="X781" s="44">
        <f>IFERROR(VLOOKUP(A781,JR1GOA!A:I,9,FALSE),0)</f>
        <v>0</v>
      </c>
      <c r="Y781" s="44">
        <f>IFERROR(VLOOKUP(A781,JR1GOA!A:J,10,FALSE),0)</f>
        <v>0</v>
      </c>
      <c r="Z781" s="46">
        <f t="shared" si="97"/>
        <v>54</v>
      </c>
      <c r="AA781" s="49">
        <f>_xlfn.IFNA(VLOOKUP(F781,Preisliste!C$1:O$2687,13,FALSE),"fehlt in Preisliste")</f>
        <v>3472</v>
      </c>
      <c r="AB781" s="50">
        <f t="shared" si="98"/>
        <v>64.296296296296291</v>
      </c>
      <c r="AD781" s="51">
        <f t="shared" si="102"/>
        <v>170032</v>
      </c>
      <c r="AE781" s="51">
        <f t="shared" si="99"/>
        <v>2730.5999999999985</v>
      </c>
      <c r="AF781" s="52">
        <f t="shared" si="103"/>
        <v>1705829.6000000003</v>
      </c>
      <c r="AG781" s="53">
        <f t="shared" si="100"/>
        <v>16383.599999999991</v>
      </c>
      <c r="AH781" s="53">
        <f t="shared" si="101"/>
        <v>1722213.2000000004</v>
      </c>
    </row>
    <row r="782" spans="1:34" x14ac:dyDescent="0.25">
      <c r="A782" t="s">
        <v>7064</v>
      </c>
      <c r="B782" t="s">
        <v>6564</v>
      </c>
      <c r="C782" t="s">
        <v>6562</v>
      </c>
      <c r="D782" t="s">
        <v>6567</v>
      </c>
      <c r="E782" t="s">
        <v>7065</v>
      </c>
      <c r="F782" t="s">
        <v>773</v>
      </c>
      <c r="G782" t="s">
        <v>7066</v>
      </c>
      <c r="H782">
        <v>171</v>
      </c>
      <c r="I782">
        <v>110</v>
      </c>
      <c r="J782">
        <v>61</v>
      </c>
      <c r="K782">
        <v>10</v>
      </c>
      <c r="L782">
        <v>10</v>
      </c>
      <c r="M782">
        <v>7</v>
      </c>
      <c r="N782">
        <v>11</v>
      </c>
      <c r="O782">
        <v>2</v>
      </c>
      <c r="P782">
        <v>6</v>
      </c>
      <c r="Q782">
        <v>1</v>
      </c>
      <c r="R782">
        <v>4</v>
      </c>
      <c r="S782">
        <v>70</v>
      </c>
      <c r="T782">
        <v>41</v>
      </c>
      <c r="U782">
        <v>3</v>
      </c>
      <c r="V782">
        <v>4</v>
      </c>
      <c r="W782" s="44">
        <f t="shared" si="96"/>
        <v>110</v>
      </c>
      <c r="X782" s="44">
        <f>IFERROR(VLOOKUP(A782,JR1GOA!A:I,9,FALSE),0)</f>
        <v>20</v>
      </c>
      <c r="Y782" s="44">
        <f>IFERROR(VLOOKUP(A782,JR1GOA!A:J,10,FALSE),0)</f>
        <v>10</v>
      </c>
      <c r="Z782" s="46">
        <f t="shared" si="97"/>
        <v>90</v>
      </c>
      <c r="AA782" s="49">
        <f>_xlfn.IFNA(VLOOKUP(F782,Preisliste!C$1:O$2687,13,FALSE),"fehlt in Preisliste")</f>
        <v>5793</v>
      </c>
      <c r="AB782" s="50">
        <f t="shared" si="98"/>
        <v>64.36666666666666</v>
      </c>
      <c r="AD782" s="51">
        <f t="shared" si="102"/>
        <v>170122</v>
      </c>
      <c r="AE782" s="51">
        <f t="shared" si="99"/>
        <v>2717.0999999999985</v>
      </c>
      <c r="AF782" s="52">
        <f t="shared" si="103"/>
        <v>1711622.6000000003</v>
      </c>
      <c r="AG782" s="53">
        <f t="shared" si="100"/>
        <v>16302.599999999991</v>
      </c>
      <c r="AH782" s="53">
        <f t="shared" si="101"/>
        <v>1727925.2000000004</v>
      </c>
    </row>
    <row r="783" spans="1:34" x14ac:dyDescent="0.25">
      <c r="A783" t="s">
        <v>5999</v>
      </c>
      <c r="B783" t="s">
        <v>6564</v>
      </c>
      <c r="C783" t="s">
        <v>6562</v>
      </c>
      <c r="D783" t="s">
        <v>6567</v>
      </c>
      <c r="E783" t="s">
        <v>7929</v>
      </c>
      <c r="F783" t="s">
        <v>5998</v>
      </c>
      <c r="G783" t="s">
        <v>7930</v>
      </c>
      <c r="H783">
        <v>35</v>
      </c>
      <c r="I783">
        <v>25</v>
      </c>
      <c r="J783">
        <v>9</v>
      </c>
      <c r="K783">
        <v>3</v>
      </c>
      <c r="L783">
        <v>0</v>
      </c>
      <c r="M783">
        <v>0</v>
      </c>
      <c r="N783">
        <v>5</v>
      </c>
      <c r="O783">
        <v>13</v>
      </c>
      <c r="P783">
        <v>0</v>
      </c>
      <c r="Q783">
        <v>1</v>
      </c>
      <c r="R783">
        <v>0</v>
      </c>
      <c r="S783">
        <v>0</v>
      </c>
      <c r="T783">
        <v>0</v>
      </c>
      <c r="U783">
        <v>8</v>
      </c>
      <c r="V783">
        <v>0</v>
      </c>
      <c r="W783" s="44">
        <f t="shared" si="96"/>
        <v>25</v>
      </c>
      <c r="X783" s="44">
        <f>IFERROR(VLOOKUP(A783,JR1GOA!A:I,9,FALSE),0)</f>
        <v>0</v>
      </c>
      <c r="Y783" s="44">
        <f>IFERROR(VLOOKUP(A783,JR1GOA!A:J,10,FALSE),0)</f>
        <v>0</v>
      </c>
      <c r="Z783" s="46">
        <f t="shared" si="97"/>
        <v>25</v>
      </c>
      <c r="AA783" s="49">
        <f>_xlfn.IFNA(VLOOKUP(F783,Preisliste!C$1:O$2687,13,FALSE),"fehlt in Preisliste")</f>
        <v>1611</v>
      </c>
      <c r="AB783" s="50">
        <f t="shared" si="98"/>
        <v>64.44</v>
      </c>
      <c r="AD783" s="51">
        <f t="shared" si="102"/>
        <v>170147</v>
      </c>
      <c r="AE783" s="51">
        <f t="shared" si="99"/>
        <v>2713.3499999999985</v>
      </c>
      <c r="AF783" s="52">
        <f t="shared" si="103"/>
        <v>1713233.6000000003</v>
      </c>
      <c r="AG783" s="53">
        <f t="shared" si="100"/>
        <v>16280.099999999991</v>
      </c>
      <c r="AH783" s="53">
        <f t="shared" si="101"/>
        <v>1729513.7000000004</v>
      </c>
    </row>
    <row r="784" spans="1:34" x14ac:dyDescent="0.25">
      <c r="A784" t="s">
        <v>6882</v>
      </c>
      <c r="B784" t="s">
        <v>6564</v>
      </c>
      <c r="C784" t="s">
        <v>6562</v>
      </c>
      <c r="D784" t="s">
        <v>6567</v>
      </c>
      <c r="E784" t="s">
        <v>6883</v>
      </c>
      <c r="F784" t="s">
        <v>5697</v>
      </c>
      <c r="G784" t="s">
        <v>6884</v>
      </c>
      <c r="H784">
        <v>391</v>
      </c>
      <c r="I784">
        <v>231</v>
      </c>
      <c r="J784">
        <v>160</v>
      </c>
      <c r="K784">
        <v>30</v>
      </c>
      <c r="L784">
        <v>9</v>
      </c>
      <c r="M784">
        <v>38</v>
      </c>
      <c r="N784">
        <v>151</v>
      </c>
      <c r="O784">
        <v>12</v>
      </c>
      <c r="P784">
        <v>54</v>
      </c>
      <c r="Q784">
        <v>1</v>
      </c>
      <c r="R784">
        <v>14</v>
      </c>
      <c r="S784">
        <v>9</v>
      </c>
      <c r="T784">
        <v>36</v>
      </c>
      <c r="U784">
        <v>21</v>
      </c>
      <c r="V784">
        <v>32</v>
      </c>
      <c r="W784" s="44">
        <f t="shared" si="96"/>
        <v>231</v>
      </c>
      <c r="X784" s="44">
        <f>IFERROR(VLOOKUP(A784,JR1GOA!A:I,9,FALSE),0)</f>
        <v>56</v>
      </c>
      <c r="Y784" s="44">
        <f>IFERROR(VLOOKUP(A784,JR1GOA!A:J,10,FALSE),0)</f>
        <v>23</v>
      </c>
      <c r="Z784" s="46">
        <f t="shared" si="97"/>
        <v>175</v>
      </c>
      <c r="AA784" s="49">
        <f>_xlfn.IFNA(VLOOKUP(F784,Preisliste!C$1:O$2687,13,FALSE),"fehlt in Preisliste")</f>
        <v>11281</v>
      </c>
      <c r="AB784" s="50">
        <f t="shared" si="98"/>
        <v>64.462857142857146</v>
      </c>
      <c r="AD784" s="51">
        <f t="shared" si="102"/>
        <v>170322</v>
      </c>
      <c r="AE784" s="51">
        <f t="shared" si="99"/>
        <v>2687.0999999999985</v>
      </c>
      <c r="AF784" s="52">
        <f t="shared" si="103"/>
        <v>1724514.6000000003</v>
      </c>
      <c r="AG784" s="53">
        <f t="shared" si="100"/>
        <v>16122.599999999991</v>
      </c>
      <c r="AH784" s="53">
        <f t="shared" si="101"/>
        <v>1740637.2000000004</v>
      </c>
    </row>
    <row r="785" spans="1:34" x14ac:dyDescent="0.25">
      <c r="A785" t="s">
        <v>3086</v>
      </c>
      <c r="B785" t="s">
        <v>6564</v>
      </c>
      <c r="C785" t="s">
        <v>6562</v>
      </c>
      <c r="D785" t="s">
        <v>6567</v>
      </c>
      <c r="F785" t="s">
        <v>3085</v>
      </c>
      <c r="G785" t="s">
        <v>7915</v>
      </c>
      <c r="H785">
        <v>36</v>
      </c>
      <c r="I785">
        <v>24</v>
      </c>
      <c r="J785">
        <v>11</v>
      </c>
      <c r="K785">
        <v>0</v>
      </c>
      <c r="L785">
        <v>9</v>
      </c>
      <c r="M785">
        <v>2</v>
      </c>
      <c r="N785">
        <v>1</v>
      </c>
      <c r="O785">
        <v>0</v>
      </c>
      <c r="P785">
        <v>0</v>
      </c>
      <c r="Q785">
        <v>0</v>
      </c>
      <c r="R785">
        <v>9</v>
      </c>
      <c r="S785">
        <v>4</v>
      </c>
      <c r="T785">
        <v>0</v>
      </c>
      <c r="U785">
        <v>3</v>
      </c>
      <c r="V785">
        <v>8</v>
      </c>
      <c r="W785" s="44">
        <f t="shared" si="96"/>
        <v>24</v>
      </c>
      <c r="X785" s="44">
        <f>IFERROR(VLOOKUP(A785,JR1GOA!A:I,9,FALSE),0)</f>
        <v>4</v>
      </c>
      <c r="Y785" s="44">
        <f>IFERROR(VLOOKUP(A785,JR1GOA!A:J,10,FALSE),0)</f>
        <v>4</v>
      </c>
      <c r="Z785" s="46">
        <f t="shared" si="97"/>
        <v>20</v>
      </c>
      <c r="AA785" s="49">
        <f>_xlfn.IFNA(VLOOKUP(F785,Preisliste!C$1:O$2687,13,FALSE),"fehlt in Preisliste")</f>
        <v>1292.3999999999999</v>
      </c>
      <c r="AB785" s="50">
        <f t="shared" si="98"/>
        <v>64.61999999999999</v>
      </c>
      <c r="AD785" s="51">
        <f t="shared" si="102"/>
        <v>170342</v>
      </c>
      <c r="AE785" s="51">
        <f t="shared" si="99"/>
        <v>2684.0999999999985</v>
      </c>
      <c r="AF785" s="52">
        <f t="shared" si="103"/>
        <v>1725807.0000000002</v>
      </c>
      <c r="AG785" s="53">
        <f t="shared" si="100"/>
        <v>16104.599999999991</v>
      </c>
      <c r="AH785" s="53">
        <f t="shared" si="101"/>
        <v>1741911.6000000003</v>
      </c>
    </row>
    <row r="786" spans="1:34" x14ac:dyDescent="0.25">
      <c r="A786" t="s">
        <v>3921</v>
      </c>
      <c r="B786" t="s">
        <v>6564</v>
      </c>
      <c r="C786" t="s">
        <v>6562</v>
      </c>
      <c r="D786" t="s">
        <v>6567</v>
      </c>
      <c r="E786" t="s">
        <v>9321</v>
      </c>
      <c r="F786" t="s">
        <v>3920</v>
      </c>
      <c r="H786">
        <v>11</v>
      </c>
      <c r="I786">
        <v>7</v>
      </c>
      <c r="J786">
        <v>4</v>
      </c>
      <c r="K786">
        <v>0</v>
      </c>
      <c r="L786">
        <v>1</v>
      </c>
      <c r="M786">
        <v>0</v>
      </c>
      <c r="N786">
        <v>4</v>
      </c>
      <c r="O786">
        <v>1</v>
      </c>
      <c r="P786">
        <v>0</v>
      </c>
      <c r="Q786">
        <v>0</v>
      </c>
      <c r="R786">
        <v>0</v>
      </c>
      <c r="S786">
        <v>0</v>
      </c>
      <c r="T786">
        <v>0</v>
      </c>
      <c r="U786">
        <v>0</v>
      </c>
      <c r="V786">
        <v>1</v>
      </c>
      <c r="W786" s="44">
        <f t="shared" si="96"/>
        <v>7</v>
      </c>
      <c r="X786" s="44">
        <f>IFERROR(VLOOKUP(A786,JR1GOA!A:I,9,FALSE),0)</f>
        <v>0</v>
      </c>
      <c r="Y786" s="44">
        <f>IFERROR(VLOOKUP(A786,JR1GOA!A:J,10,FALSE),0)</f>
        <v>0</v>
      </c>
      <c r="Z786" s="46">
        <f t="shared" si="97"/>
        <v>7</v>
      </c>
      <c r="AA786" s="49">
        <f>_xlfn.IFNA(VLOOKUP(F786,Preisliste!C$1:O$2687,13,FALSE),"fehlt in Preisliste")</f>
        <v>454</v>
      </c>
      <c r="AB786" s="50">
        <f t="shared" si="98"/>
        <v>64.857142857142861</v>
      </c>
      <c r="AD786" s="51">
        <f t="shared" si="102"/>
        <v>170349</v>
      </c>
      <c r="AE786" s="51">
        <f t="shared" si="99"/>
        <v>2683.0499999999993</v>
      </c>
      <c r="AF786" s="52">
        <f t="shared" si="103"/>
        <v>1726261.0000000002</v>
      </c>
      <c r="AG786" s="53">
        <f t="shared" si="100"/>
        <v>16098.299999999996</v>
      </c>
      <c r="AH786" s="53">
        <f t="shared" si="101"/>
        <v>1742359.3000000003</v>
      </c>
    </row>
    <row r="787" spans="1:34" x14ac:dyDescent="0.25">
      <c r="A787" t="s">
        <v>3966</v>
      </c>
      <c r="B787" t="s">
        <v>6564</v>
      </c>
      <c r="C787" t="s">
        <v>6562</v>
      </c>
      <c r="D787" t="s">
        <v>6567</v>
      </c>
      <c r="E787" t="s">
        <v>7790</v>
      </c>
      <c r="F787" t="s">
        <v>3965</v>
      </c>
      <c r="H787">
        <v>23</v>
      </c>
      <c r="I787">
        <v>23</v>
      </c>
      <c r="J787">
        <v>0</v>
      </c>
      <c r="K787">
        <v>0</v>
      </c>
      <c r="L787">
        <v>0</v>
      </c>
      <c r="M787">
        <v>0</v>
      </c>
      <c r="N787">
        <v>0</v>
      </c>
      <c r="O787">
        <v>0</v>
      </c>
      <c r="P787">
        <v>6</v>
      </c>
      <c r="Q787">
        <v>0</v>
      </c>
      <c r="R787">
        <v>0</v>
      </c>
      <c r="S787">
        <v>1</v>
      </c>
      <c r="T787">
        <v>0</v>
      </c>
      <c r="U787">
        <v>0</v>
      </c>
      <c r="V787">
        <v>0</v>
      </c>
      <c r="W787" s="44">
        <f t="shared" si="96"/>
        <v>23</v>
      </c>
      <c r="X787" s="44">
        <f>IFERROR(VLOOKUP(A787,JR1GOA!A:I,9,FALSE),0)</f>
        <v>0</v>
      </c>
      <c r="Y787" s="44">
        <f>IFERROR(VLOOKUP(A787,JR1GOA!A:J,10,FALSE),0)</f>
        <v>0</v>
      </c>
      <c r="Z787" s="46">
        <f t="shared" si="97"/>
        <v>23</v>
      </c>
      <c r="AA787" s="49">
        <f>_xlfn.IFNA(VLOOKUP(F787,Preisliste!C$1:O$2687,13,FALSE),"fehlt in Preisliste")</f>
        <v>1495</v>
      </c>
      <c r="AB787" s="50">
        <f t="shared" si="98"/>
        <v>65</v>
      </c>
      <c r="AD787" s="51">
        <f t="shared" si="102"/>
        <v>170372</v>
      </c>
      <c r="AE787" s="51">
        <f t="shared" si="99"/>
        <v>2679.5999999999985</v>
      </c>
      <c r="AF787" s="52">
        <f t="shared" si="103"/>
        <v>1727756.0000000002</v>
      </c>
      <c r="AG787" s="53">
        <f t="shared" si="100"/>
        <v>16077.599999999991</v>
      </c>
      <c r="AH787" s="53">
        <f t="shared" si="101"/>
        <v>1743833.6000000003</v>
      </c>
    </row>
    <row r="788" spans="1:34" x14ac:dyDescent="0.25">
      <c r="A788" t="s">
        <v>2308</v>
      </c>
      <c r="B788" t="s">
        <v>6564</v>
      </c>
      <c r="C788" t="s">
        <v>6562</v>
      </c>
      <c r="D788" t="s">
        <v>6567</v>
      </c>
      <c r="E788" t="s">
        <v>9322</v>
      </c>
      <c r="F788" t="s">
        <v>2307</v>
      </c>
      <c r="H788">
        <v>12</v>
      </c>
      <c r="I788">
        <v>7</v>
      </c>
      <c r="J788">
        <v>5</v>
      </c>
      <c r="K788">
        <v>0</v>
      </c>
      <c r="L788">
        <v>3</v>
      </c>
      <c r="M788">
        <v>2</v>
      </c>
      <c r="N788">
        <v>2</v>
      </c>
      <c r="O788">
        <v>0</v>
      </c>
      <c r="P788">
        <v>0</v>
      </c>
      <c r="Q788">
        <v>0</v>
      </c>
      <c r="R788">
        <v>0</v>
      </c>
      <c r="S788">
        <v>0</v>
      </c>
      <c r="T788">
        <v>1</v>
      </c>
      <c r="U788">
        <v>1</v>
      </c>
      <c r="V788">
        <v>0</v>
      </c>
      <c r="W788" s="44">
        <f t="shared" si="96"/>
        <v>7</v>
      </c>
      <c r="X788" s="44">
        <f>IFERROR(VLOOKUP(A788,JR1GOA!A:I,9,FALSE),0)</f>
        <v>0</v>
      </c>
      <c r="Y788" s="44">
        <f>IFERROR(VLOOKUP(A788,JR1GOA!A:J,10,FALSE),0)</f>
        <v>0</v>
      </c>
      <c r="Z788" s="46">
        <f t="shared" si="97"/>
        <v>7</v>
      </c>
      <c r="AA788" s="49">
        <f>_xlfn.IFNA(VLOOKUP(F788,Preisliste!C$1:O$2687,13,FALSE),"fehlt in Preisliste")</f>
        <v>457</v>
      </c>
      <c r="AB788" s="50">
        <f t="shared" si="98"/>
        <v>65.285714285714292</v>
      </c>
      <c r="AD788" s="51">
        <f t="shared" si="102"/>
        <v>170379</v>
      </c>
      <c r="AE788" s="51">
        <f t="shared" si="99"/>
        <v>2678.5499999999993</v>
      </c>
      <c r="AF788" s="52">
        <f t="shared" si="103"/>
        <v>1728213.0000000002</v>
      </c>
      <c r="AG788" s="53">
        <f t="shared" si="100"/>
        <v>16071.299999999996</v>
      </c>
      <c r="AH788" s="53">
        <f t="shared" si="101"/>
        <v>1744284.3000000003</v>
      </c>
    </row>
    <row r="789" spans="1:34" x14ac:dyDescent="0.25">
      <c r="A789" t="s">
        <v>5915</v>
      </c>
      <c r="B789" t="s">
        <v>6564</v>
      </c>
      <c r="C789" t="s">
        <v>6562</v>
      </c>
      <c r="D789" t="s">
        <v>6567</v>
      </c>
      <c r="E789" t="s">
        <v>7904</v>
      </c>
      <c r="F789" t="s">
        <v>5914</v>
      </c>
      <c r="H789">
        <v>40</v>
      </c>
      <c r="I789">
        <v>13</v>
      </c>
      <c r="J789">
        <v>26</v>
      </c>
      <c r="K789">
        <v>1</v>
      </c>
      <c r="L789">
        <v>1</v>
      </c>
      <c r="M789">
        <v>0</v>
      </c>
      <c r="N789">
        <v>3</v>
      </c>
      <c r="O789">
        <v>1</v>
      </c>
      <c r="P789">
        <v>0</v>
      </c>
      <c r="Q789">
        <v>8</v>
      </c>
      <c r="R789">
        <v>14</v>
      </c>
      <c r="S789">
        <v>2</v>
      </c>
      <c r="T789">
        <v>0</v>
      </c>
      <c r="U789">
        <v>0</v>
      </c>
      <c r="V789">
        <v>0</v>
      </c>
      <c r="W789" s="44">
        <f t="shared" si="96"/>
        <v>26</v>
      </c>
      <c r="X789" s="44">
        <f>IFERROR(VLOOKUP(A789,JR1GOA!A:I,9,FALSE),0)</f>
        <v>0</v>
      </c>
      <c r="Y789" s="44">
        <f>IFERROR(VLOOKUP(A789,JR1GOA!A:J,10,FALSE),0)</f>
        <v>0</v>
      </c>
      <c r="Z789" s="46">
        <f t="shared" si="97"/>
        <v>26</v>
      </c>
      <c r="AA789" s="49">
        <f>_xlfn.IFNA(VLOOKUP(F789,Preisliste!C$1:O$2687,13,FALSE),"fehlt in Preisliste")</f>
        <v>1698</v>
      </c>
      <c r="AB789" s="50">
        <f t="shared" si="98"/>
        <v>65.307692307692307</v>
      </c>
      <c r="AD789" s="51">
        <f t="shared" si="102"/>
        <v>170405</v>
      </c>
      <c r="AE789" s="51">
        <f t="shared" si="99"/>
        <v>2674.6499999999978</v>
      </c>
      <c r="AF789" s="52">
        <f t="shared" si="103"/>
        <v>1729911.0000000002</v>
      </c>
      <c r="AG789" s="53">
        <f t="shared" si="100"/>
        <v>16047.899999999987</v>
      </c>
      <c r="AH789" s="53">
        <f t="shared" si="101"/>
        <v>1745958.9000000001</v>
      </c>
    </row>
    <row r="790" spans="1:34" x14ac:dyDescent="0.25">
      <c r="A790" t="s">
        <v>892</v>
      </c>
      <c r="B790" t="s">
        <v>6564</v>
      </c>
      <c r="C790" t="s">
        <v>6562</v>
      </c>
      <c r="D790" t="s">
        <v>6567</v>
      </c>
      <c r="E790" t="s">
        <v>7346</v>
      </c>
      <c r="F790" t="s">
        <v>891</v>
      </c>
      <c r="G790" t="s">
        <v>7347</v>
      </c>
      <c r="H790">
        <v>162</v>
      </c>
      <c r="I790">
        <v>78</v>
      </c>
      <c r="J790">
        <v>83</v>
      </c>
      <c r="K790">
        <v>19</v>
      </c>
      <c r="L790">
        <v>1</v>
      </c>
      <c r="M790">
        <v>30</v>
      </c>
      <c r="N790">
        <v>14</v>
      </c>
      <c r="O790">
        <v>21</v>
      </c>
      <c r="P790">
        <v>18</v>
      </c>
      <c r="Q790">
        <v>10</v>
      </c>
      <c r="R790">
        <v>12</v>
      </c>
      <c r="S790">
        <v>8</v>
      </c>
      <c r="T790">
        <v>4</v>
      </c>
      <c r="U790">
        <v>3</v>
      </c>
      <c r="V790">
        <v>4</v>
      </c>
      <c r="W790" s="44">
        <f t="shared" si="96"/>
        <v>83</v>
      </c>
      <c r="X790" s="44">
        <f>IFERROR(VLOOKUP(A790,JR1GOA!A:I,9,FALSE),0)</f>
        <v>7</v>
      </c>
      <c r="Y790" s="44">
        <f>IFERROR(VLOOKUP(A790,JR1GOA!A:J,10,FALSE),0)</f>
        <v>0</v>
      </c>
      <c r="Z790" s="46">
        <f t="shared" si="97"/>
        <v>76</v>
      </c>
      <c r="AA790" s="49">
        <f>_xlfn.IFNA(VLOOKUP(F790,Preisliste!C$1:O$2687,13,FALSE),"fehlt in Preisliste")</f>
        <v>4965</v>
      </c>
      <c r="AB790" s="50">
        <f t="shared" si="98"/>
        <v>65.328947368421055</v>
      </c>
      <c r="AD790" s="51">
        <f t="shared" si="102"/>
        <v>170481</v>
      </c>
      <c r="AE790" s="51">
        <f t="shared" si="99"/>
        <v>2663.25</v>
      </c>
      <c r="AF790" s="52">
        <f t="shared" si="103"/>
        <v>1734876.0000000002</v>
      </c>
      <c r="AG790" s="53">
        <f t="shared" si="100"/>
        <v>15979.5</v>
      </c>
      <c r="AH790" s="53">
        <f t="shared" si="101"/>
        <v>1750855.5000000002</v>
      </c>
    </row>
    <row r="791" spans="1:34" x14ac:dyDescent="0.25">
      <c r="A791" t="s">
        <v>4766</v>
      </c>
      <c r="B791" t="s">
        <v>6564</v>
      </c>
      <c r="C791" t="s">
        <v>6562</v>
      </c>
      <c r="D791" t="s">
        <v>6567</v>
      </c>
      <c r="E791" t="s">
        <v>7077</v>
      </c>
      <c r="F791" t="s">
        <v>4765</v>
      </c>
      <c r="H791">
        <v>304</v>
      </c>
      <c r="I791">
        <v>156</v>
      </c>
      <c r="J791">
        <v>146</v>
      </c>
      <c r="K791">
        <v>6</v>
      </c>
      <c r="L791">
        <v>6</v>
      </c>
      <c r="M791">
        <v>32</v>
      </c>
      <c r="N791">
        <v>86</v>
      </c>
      <c r="O791">
        <v>42</v>
      </c>
      <c r="P791">
        <v>12</v>
      </c>
      <c r="Q791">
        <v>16</v>
      </c>
      <c r="R791">
        <v>54</v>
      </c>
      <c r="S791">
        <v>1</v>
      </c>
      <c r="T791">
        <v>21</v>
      </c>
      <c r="U791">
        <v>26</v>
      </c>
      <c r="V791">
        <v>11</v>
      </c>
      <c r="W791" s="44">
        <f t="shared" si="96"/>
        <v>156</v>
      </c>
      <c r="X791" s="44">
        <f>IFERROR(VLOOKUP(A791,JR1GOA!A:I,9,FALSE),0)</f>
        <v>11</v>
      </c>
      <c r="Y791" s="44">
        <f>IFERROR(VLOOKUP(A791,JR1GOA!A:J,10,FALSE),0)</f>
        <v>5</v>
      </c>
      <c r="Z791" s="46">
        <f t="shared" si="97"/>
        <v>145</v>
      </c>
      <c r="AA791" s="49">
        <f>_xlfn.IFNA(VLOOKUP(F791,Preisliste!C$1:O$2687,13,FALSE),"fehlt in Preisliste")</f>
        <v>9473</v>
      </c>
      <c r="AB791" s="50">
        <f t="shared" si="98"/>
        <v>65.331034482758625</v>
      </c>
      <c r="AD791" s="51">
        <f t="shared" si="102"/>
        <v>170626</v>
      </c>
      <c r="AE791" s="51">
        <f t="shared" si="99"/>
        <v>2641.5</v>
      </c>
      <c r="AF791" s="52">
        <f t="shared" si="103"/>
        <v>1744349.0000000002</v>
      </c>
      <c r="AG791" s="53">
        <f t="shared" si="100"/>
        <v>15849</v>
      </c>
      <c r="AH791" s="53">
        <f t="shared" si="101"/>
        <v>1760198.0000000002</v>
      </c>
    </row>
    <row r="792" spans="1:34" x14ac:dyDescent="0.25">
      <c r="A792" t="s">
        <v>3195</v>
      </c>
      <c r="B792" t="s">
        <v>6564</v>
      </c>
      <c r="C792" t="s">
        <v>6562</v>
      </c>
      <c r="D792" t="s">
        <v>6567</v>
      </c>
      <c r="E792" t="s">
        <v>7614</v>
      </c>
      <c r="F792" t="s">
        <v>3194</v>
      </c>
      <c r="G792" t="s">
        <v>7615</v>
      </c>
      <c r="H792">
        <v>57</v>
      </c>
      <c r="I792">
        <v>34</v>
      </c>
      <c r="J792">
        <v>22</v>
      </c>
      <c r="K792">
        <v>3</v>
      </c>
      <c r="L792">
        <v>0</v>
      </c>
      <c r="M792">
        <v>12</v>
      </c>
      <c r="N792">
        <v>1</v>
      </c>
      <c r="O792">
        <v>3</v>
      </c>
      <c r="P792">
        <v>2</v>
      </c>
      <c r="Q792">
        <v>3</v>
      </c>
      <c r="R792">
        <v>2</v>
      </c>
      <c r="S792">
        <v>1</v>
      </c>
      <c r="T792">
        <v>0</v>
      </c>
      <c r="U792">
        <v>5</v>
      </c>
      <c r="V792">
        <v>4</v>
      </c>
      <c r="W792" s="44">
        <f t="shared" si="96"/>
        <v>34</v>
      </c>
      <c r="X792" s="44">
        <f>IFERROR(VLOOKUP(A792,JR1GOA!A:I,9,FALSE),0)</f>
        <v>0</v>
      </c>
      <c r="Y792" s="44">
        <f>IFERROR(VLOOKUP(A792,JR1GOA!A:J,10,FALSE),0)</f>
        <v>0</v>
      </c>
      <c r="Z792" s="46">
        <f t="shared" si="97"/>
        <v>34</v>
      </c>
      <c r="AA792" s="49">
        <f>_xlfn.IFNA(VLOOKUP(F792,Preisliste!C$1:O$2687,13,FALSE),"fehlt in Preisliste")</f>
        <v>2223</v>
      </c>
      <c r="AB792" s="50">
        <f t="shared" si="98"/>
        <v>65.382352941176464</v>
      </c>
      <c r="AD792" s="51">
        <f t="shared" si="102"/>
        <v>170660</v>
      </c>
      <c r="AE792" s="51">
        <f t="shared" si="99"/>
        <v>2636.3999999999978</v>
      </c>
      <c r="AF792" s="52">
        <f t="shared" si="103"/>
        <v>1746572.0000000002</v>
      </c>
      <c r="AG792" s="53">
        <f t="shared" si="100"/>
        <v>15818.399999999987</v>
      </c>
      <c r="AH792" s="53">
        <f t="shared" si="101"/>
        <v>1762390.4000000001</v>
      </c>
    </row>
    <row r="793" spans="1:34" x14ac:dyDescent="0.25">
      <c r="A793" t="s">
        <v>7134</v>
      </c>
      <c r="B793" t="s">
        <v>6564</v>
      </c>
      <c r="C793" t="s">
        <v>6562</v>
      </c>
      <c r="D793" t="s">
        <v>6567</v>
      </c>
      <c r="E793" t="s">
        <v>7135</v>
      </c>
      <c r="F793" t="s">
        <v>4694</v>
      </c>
      <c r="G793" t="s">
        <v>7136</v>
      </c>
      <c r="H793">
        <v>192</v>
      </c>
      <c r="I793">
        <v>121</v>
      </c>
      <c r="J793">
        <v>70</v>
      </c>
      <c r="K793">
        <v>45</v>
      </c>
      <c r="L793">
        <v>39</v>
      </c>
      <c r="M793">
        <v>22</v>
      </c>
      <c r="N793">
        <v>4</v>
      </c>
      <c r="O793">
        <v>14</v>
      </c>
      <c r="P793">
        <v>0</v>
      </c>
      <c r="Q793">
        <v>5</v>
      </c>
      <c r="R793">
        <v>7</v>
      </c>
      <c r="S793">
        <v>10</v>
      </c>
      <c r="T793">
        <v>12</v>
      </c>
      <c r="U793">
        <v>43</v>
      </c>
      <c r="V793">
        <v>2</v>
      </c>
      <c r="W793" s="44">
        <f t="shared" si="96"/>
        <v>121</v>
      </c>
      <c r="X793" s="44">
        <f>IFERROR(VLOOKUP(A793,JR1GOA!A:I,9,FALSE),0)</f>
        <v>16</v>
      </c>
      <c r="Y793" s="44">
        <f>IFERROR(VLOOKUP(A793,JR1GOA!A:J,10,FALSE),0)</f>
        <v>6</v>
      </c>
      <c r="Z793" s="46">
        <f t="shared" si="97"/>
        <v>105</v>
      </c>
      <c r="AA793" s="49">
        <f>_xlfn.IFNA(VLOOKUP(F793,Preisliste!C$1:O$2687,13,FALSE),"fehlt in Preisliste")</f>
        <v>6869</v>
      </c>
      <c r="AB793" s="50">
        <f t="shared" si="98"/>
        <v>65.419047619047618</v>
      </c>
      <c r="AD793" s="51">
        <f t="shared" si="102"/>
        <v>170765</v>
      </c>
      <c r="AE793" s="51">
        <f t="shared" si="99"/>
        <v>2620.6499999999978</v>
      </c>
      <c r="AF793" s="52">
        <f t="shared" si="103"/>
        <v>1753441.0000000002</v>
      </c>
      <c r="AG793" s="53">
        <f t="shared" si="100"/>
        <v>15723.899999999987</v>
      </c>
      <c r="AH793" s="53">
        <f t="shared" si="101"/>
        <v>1769164.9000000001</v>
      </c>
    </row>
    <row r="794" spans="1:34" x14ac:dyDescent="0.25">
      <c r="A794" t="s">
        <v>3103</v>
      </c>
      <c r="B794" t="s">
        <v>6564</v>
      </c>
      <c r="C794" t="s">
        <v>6562</v>
      </c>
      <c r="D794" t="s">
        <v>6567</v>
      </c>
      <c r="E794" t="s">
        <v>7525</v>
      </c>
      <c r="F794" t="s">
        <v>3102</v>
      </c>
      <c r="H794">
        <v>86</v>
      </c>
      <c r="I794">
        <v>48</v>
      </c>
      <c r="J794">
        <v>37</v>
      </c>
      <c r="K794">
        <v>4</v>
      </c>
      <c r="L794">
        <v>18</v>
      </c>
      <c r="M794">
        <v>16</v>
      </c>
      <c r="N794">
        <v>4</v>
      </c>
      <c r="O794">
        <v>0</v>
      </c>
      <c r="P794">
        <v>0</v>
      </c>
      <c r="Q794">
        <v>8</v>
      </c>
      <c r="R794">
        <v>5</v>
      </c>
      <c r="S794">
        <v>0</v>
      </c>
      <c r="T794">
        <v>0</v>
      </c>
      <c r="U794">
        <v>65</v>
      </c>
      <c r="V794">
        <v>0</v>
      </c>
      <c r="W794" s="44">
        <f t="shared" si="96"/>
        <v>48</v>
      </c>
      <c r="X794" s="44">
        <f>IFERROR(VLOOKUP(A794,JR1GOA!A:I,9,FALSE),0)</f>
        <v>4</v>
      </c>
      <c r="Y794" s="44">
        <f>IFERROR(VLOOKUP(A794,JR1GOA!A:J,10,FALSE),0)</f>
        <v>0</v>
      </c>
      <c r="Z794" s="46">
        <f t="shared" si="97"/>
        <v>44</v>
      </c>
      <c r="AA794" s="49">
        <f>_xlfn.IFNA(VLOOKUP(F794,Preisliste!C$1:O$2687,13,FALSE),"fehlt in Preisliste")</f>
        <v>2878.7999999999997</v>
      </c>
      <c r="AB794" s="50">
        <f t="shared" si="98"/>
        <v>65.427272727272722</v>
      </c>
      <c r="AD794" s="51">
        <f t="shared" si="102"/>
        <v>170809</v>
      </c>
      <c r="AE794" s="51">
        <f t="shared" si="99"/>
        <v>2614.0499999999993</v>
      </c>
      <c r="AF794" s="52">
        <f t="shared" si="103"/>
        <v>1756319.8000000003</v>
      </c>
      <c r="AG794" s="53">
        <f t="shared" si="100"/>
        <v>15684.299999999996</v>
      </c>
      <c r="AH794" s="53">
        <f t="shared" si="101"/>
        <v>1772004.1000000003</v>
      </c>
    </row>
    <row r="795" spans="1:34" x14ac:dyDescent="0.25">
      <c r="A795" t="s">
        <v>7842</v>
      </c>
      <c r="B795" t="s">
        <v>6564</v>
      </c>
      <c r="C795" t="s">
        <v>6562</v>
      </c>
      <c r="D795" t="s">
        <v>6567</v>
      </c>
      <c r="E795" t="s">
        <v>7843</v>
      </c>
      <c r="F795" t="s">
        <v>6019</v>
      </c>
      <c r="H795">
        <v>25</v>
      </c>
      <c r="I795">
        <v>25</v>
      </c>
      <c r="J795">
        <v>0</v>
      </c>
      <c r="K795">
        <v>0</v>
      </c>
      <c r="L795">
        <v>1</v>
      </c>
      <c r="M795">
        <v>0</v>
      </c>
      <c r="N795">
        <v>0</v>
      </c>
      <c r="O795">
        <v>0</v>
      </c>
      <c r="P795">
        <v>0</v>
      </c>
      <c r="Q795">
        <v>0</v>
      </c>
      <c r="R795">
        <v>39</v>
      </c>
      <c r="S795">
        <v>0</v>
      </c>
      <c r="T795">
        <v>0</v>
      </c>
      <c r="U795">
        <v>0</v>
      </c>
      <c r="V795">
        <v>0</v>
      </c>
      <c r="W795" s="44">
        <f t="shared" si="96"/>
        <v>25</v>
      </c>
      <c r="X795" s="44">
        <f>IFERROR(VLOOKUP(A795,JR1GOA!A:I,9,FALSE),0)</f>
        <v>0</v>
      </c>
      <c r="Y795" s="44">
        <f>IFERROR(VLOOKUP(A795,JR1GOA!A:J,10,FALSE),0)</f>
        <v>0</v>
      </c>
      <c r="Z795" s="46">
        <f t="shared" si="97"/>
        <v>25</v>
      </c>
      <c r="AA795" s="49">
        <f>_xlfn.IFNA(VLOOKUP(F795,Preisliste!C$1:O$2687,13,FALSE),"fehlt in Preisliste")</f>
        <v>1636</v>
      </c>
      <c r="AB795" s="50">
        <f t="shared" si="98"/>
        <v>65.44</v>
      </c>
      <c r="AD795" s="51">
        <f t="shared" si="102"/>
        <v>170834</v>
      </c>
      <c r="AE795" s="51">
        <f t="shared" si="99"/>
        <v>2610.2999999999993</v>
      </c>
      <c r="AF795" s="52">
        <f t="shared" si="103"/>
        <v>1757955.8000000003</v>
      </c>
      <c r="AG795" s="53">
        <f t="shared" si="100"/>
        <v>15661.799999999996</v>
      </c>
      <c r="AH795" s="53">
        <f t="shared" si="101"/>
        <v>1773617.6000000003</v>
      </c>
    </row>
    <row r="796" spans="1:34" x14ac:dyDescent="0.25">
      <c r="A796" t="s">
        <v>3353</v>
      </c>
      <c r="B796" t="s">
        <v>6564</v>
      </c>
      <c r="C796" t="s">
        <v>6562</v>
      </c>
      <c r="D796" t="s">
        <v>6567</v>
      </c>
      <c r="E796" t="s">
        <v>7172</v>
      </c>
      <c r="F796" t="s">
        <v>3352</v>
      </c>
      <c r="H796">
        <v>205</v>
      </c>
      <c r="I796">
        <v>108</v>
      </c>
      <c r="J796">
        <v>97</v>
      </c>
      <c r="K796">
        <v>4</v>
      </c>
      <c r="L796">
        <v>51</v>
      </c>
      <c r="M796">
        <v>6</v>
      </c>
      <c r="N796">
        <v>51</v>
      </c>
      <c r="O796">
        <v>11</v>
      </c>
      <c r="P796">
        <v>20</v>
      </c>
      <c r="Q796">
        <v>3</v>
      </c>
      <c r="R796">
        <v>10</v>
      </c>
      <c r="S796">
        <v>3</v>
      </c>
      <c r="T796">
        <v>12</v>
      </c>
      <c r="U796">
        <v>14</v>
      </c>
      <c r="V796">
        <v>10</v>
      </c>
      <c r="W796" s="44">
        <f t="shared" si="96"/>
        <v>108</v>
      </c>
      <c r="X796" s="44">
        <f>IFERROR(VLOOKUP(A796,JR1GOA!A:I,9,FALSE),0)</f>
        <v>0</v>
      </c>
      <c r="Y796" s="44">
        <f>IFERROR(VLOOKUP(A796,JR1GOA!A:J,10,FALSE),0)</f>
        <v>0</v>
      </c>
      <c r="Z796" s="46">
        <f t="shared" si="97"/>
        <v>108</v>
      </c>
      <c r="AA796" s="49">
        <f>_xlfn.IFNA(VLOOKUP(F796,Preisliste!C$1:O$2687,13,FALSE),"fehlt in Preisliste")</f>
        <v>7094</v>
      </c>
      <c r="AB796" s="50">
        <f t="shared" si="98"/>
        <v>65.68518518518519</v>
      </c>
      <c r="AD796" s="51">
        <f t="shared" si="102"/>
        <v>170942</v>
      </c>
      <c r="AE796" s="51">
        <f t="shared" si="99"/>
        <v>2594.0999999999985</v>
      </c>
      <c r="AF796" s="52">
        <f t="shared" si="103"/>
        <v>1765049.8000000003</v>
      </c>
      <c r="AG796" s="53">
        <f t="shared" si="100"/>
        <v>15564.599999999991</v>
      </c>
      <c r="AH796" s="53">
        <f t="shared" si="101"/>
        <v>1780614.4000000004</v>
      </c>
    </row>
    <row r="797" spans="1:34" x14ac:dyDescent="0.25">
      <c r="A797" t="s">
        <v>1754</v>
      </c>
      <c r="B797" t="s">
        <v>6564</v>
      </c>
      <c r="C797" t="s">
        <v>6562</v>
      </c>
      <c r="D797" t="s">
        <v>6567</v>
      </c>
      <c r="E797" t="s">
        <v>9127</v>
      </c>
      <c r="F797" t="s">
        <v>1753</v>
      </c>
      <c r="H797">
        <v>18</v>
      </c>
      <c r="I797">
        <v>10</v>
      </c>
      <c r="J797">
        <v>7</v>
      </c>
      <c r="K797">
        <v>0</v>
      </c>
      <c r="L797">
        <v>0</v>
      </c>
      <c r="M797">
        <v>0</v>
      </c>
      <c r="N797">
        <v>9</v>
      </c>
      <c r="O797">
        <v>0</v>
      </c>
      <c r="P797">
        <v>1</v>
      </c>
      <c r="Q797">
        <v>0</v>
      </c>
      <c r="R797">
        <v>0</v>
      </c>
      <c r="S797">
        <v>0</v>
      </c>
      <c r="T797">
        <v>1</v>
      </c>
      <c r="U797">
        <v>3</v>
      </c>
      <c r="V797">
        <v>0</v>
      </c>
      <c r="W797" s="44">
        <f t="shared" si="96"/>
        <v>10</v>
      </c>
      <c r="X797" s="44">
        <f>IFERROR(VLOOKUP(A797,JR1GOA!A:I,9,FALSE),0)</f>
        <v>0</v>
      </c>
      <c r="Y797" s="44">
        <f>IFERROR(VLOOKUP(A797,JR1GOA!A:J,10,FALSE),0)</f>
        <v>0</v>
      </c>
      <c r="Z797" s="46">
        <f t="shared" si="97"/>
        <v>10</v>
      </c>
      <c r="AA797" s="49">
        <f>_xlfn.IFNA(VLOOKUP(F797,Preisliste!C$1:O$2687,13,FALSE),"fehlt in Preisliste")</f>
        <v>657</v>
      </c>
      <c r="AB797" s="50">
        <f t="shared" si="98"/>
        <v>65.7</v>
      </c>
      <c r="AD797" s="51">
        <f t="shared" si="102"/>
        <v>170952</v>
      </c>
      <c r="AE797" s="51">
        <f t="shared" si="99"/>
        <v>2592.5999999999985</v>
      </c>
      <c r="AF797" s="52">
        <f t="shared" si="103"/>
        <v>1765706.8000000003</v>
      </c>
      <c r="AG797" s="53">
        <f t="shared" si="100"/>
        <v>15555.599999999991</v>
      </c>
      <c r="AH797" s="53">
        <f t="shared" si="101"/>
        <v>1781262.4000000004</v>
      </c>
    </row>
    <row r="798" spans="1:34" x14ac:dyDescent="0.25">
      <c r="A798" t="s">
        <v>7350</v>
      </c>
      <c r="B798" t="s">
        <v>6564</v>
      </c>
      <c r="C798" t="s">
        <v>6562</v>
      </c>
      <c r="D798" t="s">
        <v>6567</v>
      </c>
      <c r="E798" t="s">
        <v>7351</v>
      </c>
      <c r="F798" t="s">
        <v>4895</v>
      </c>
      <c r="H798">
        <v>89</v>
      </c>
      <c r="I798">
        <v>60</v>
      </c>
      <c r="J798">
        <v>28</v>
      </c>
      <c r="K798">
        <v>11</v>
      </c>
      <c r="L798">
        <v>0</v>
      </c>
      <c r="M798">
        <v>12</v>
      </c>
      <c r="N798">
        <v>8</v>
      </c>
      <c r="O798">
        <v>25</v>
      </c>
      <c r="P798">
        <v>1</v>
      </c>
      <c r="Q798">
        <v>8</v>
      </c>
      <c r="R798">
        <v>2</v>
      </c>
      <c r="S798">
        <v>8</v>
      </c>
      <c r="T798">
        <v>4</v>
      </c>
      <c r="U798">
        <v>0</v>
      </c>
      <c r="V798">
        <v>1</v>
      </c>
      <c r="W798" s="44">
        <f t="shared" si="96"/>
        <v>60</v>
      </c>
      <c r="X798" s="44">
        <f>IFERROR(VLOOKUP(A798,JR1GOA!A:I,9,FALSE),0)</f>
        <v>0</v>
      </c>
      <c r="Y798" s="44">
        <f>IFERROR(VLOOKUP(A798,JR1GOA!A:J,10,FALSE),0)</f>
        <v>0</v>
      </c>
      <c r="Z798" s="46">
        <f t="shared" si="97"/>
        <v>60</v>
      </c>
      <c r="AA798" s="49">
        <f>_xlfn.IFNA(VLOOKUP(F798,Preisliste!C$1:O$2687,13,FALSE),"fehlt in Preisliste")</f>
        <v>3958</v>
      </c>
      <c r="AB798" s="50">
        <f t="shared" si="98"/>
        <v>65.966666666666669</v>
      </c>
      <c r="AD798" s="51">
        <f t="shared" si="102"/>
        <v>171012</v>
      </c>
      <c r="AE798" s="51">
        <f t="shared" si="99"/>
        <v>2583.5999999999985</v>
      </c>
      <c r="AF798" s="52">
        <f t="shared" si="103"/>
        <v>1769664.8000000003</v>
      </c>
      <c r="AG798" s="53">
        <f t="shared" si="100"/>
        <v>15501.599999999991</v>
      </c>
      <c r="AH798" s="53">
        <f t="shared" si="101"/>
        <v>1785166.4000000004</v>
      </c>
    </row>
    <row r="799" spans="1:34" x14ac:dyDescent="0.25">
      <c r="A799" t="s">
        <v>5224</v>
      </c>
      <c r="B799" t="s">
        <v>6564</v>
      </c>
      <c r="C799" t="s">
        <v>6562</v>
      </c>
      <c r="D799" t="s">
        <v>6567</v>
      </c>
      <c r="E799" t="s">
        <v>7758</v>
      </c>
      <c r="F799" t="s">
        <v>5223</v>
      </c>
      <c r="H799">
        <v>51</v>
      </c>
      <c r="I799">
        <v>31</v>
      </c>
      <c r="J799">
        <v>18</v>
      </c>
      <c r="K799">
        <v>4</v>
      </c>
      <c r="L799">
        <v>3</v>
      </c>
      <c r="M799">
        <v>5</v>
      </c>
      <c r="N799">
        <v>0</v>
      </c>
      <c r="O799">
        <v>0</v>
      </c>
      <c r="P799">
        <v>1</v>
      </c>
      <c r="Q799">
        <v>0</v>
      </c>
      <c r="R799">
        <v>0</v>
      </c>
      <c r="S799">
        <v>12</v>
      </c>
      <c r="T799">
        <v>0</v>
      </c>
      <c r="U799">
        <v>11</v>
      </c>
      <c r="V799">
        <v>16</v>
      </c>
      <c r="W799" s="44">
        <f t="shared" si="96"/>
        <v>31</v>
      </c>
      <c r="X799" s="44">
        <f>IFERROR(VLOOKUP(A799,JR1GOA!A:I,9,FALSE),0)</f>
        <v>1</v>
      </c>
      <c r="Y799" s="44">
        <f>IFERROR(VLOOKUP(A799,JR1GOA!A:J,10,FALSE),0)</f>
        <v>0</v>
      </c>
      <c r="Z799" s="46">
        <f t="shared" si="97"/>
        <v>30</v>
      </c>
      <c r="AA799" s="49">
        <f>_xlfn.IFNA(VLOOKUP(F799,Preisliste!C$1:O$2687,13,FALSE),"fehlt in Preisliste")</f>
        <v>1982</v>
      </c>
      <c r="AB799" s="50">
        <f t="shared" si="98"/>
        <v>66.066666666666663</v>
      </c>
      <c r="AD799" s="51">
        <f t="shared" si="102"/>
        <v>171042</v>
      </c>
      <c r="AE799" s="51">
        <f t="shared" si="99"/>
        <v>2579.0999999999985</v>
      </c>
      <c r="AF799" s="52">
        <f t="shared" si="103"/>
        <v>1771646.8000000003</v>
      </c>
      <c r="AG799" s="53">
        <f t="shared" si="100"/>
        <v>15474.599999999991</v>
      </c>
      <c r="AH799" s="53">
        <f t="shared" si="101"/>
        <v>1787121.4000000004</v>
      </c>
    </row>
    <row r="800" spans="1:34" x14ac:dyDescent="0.25">
      <c r="A800" t="s">
        <v>9068</v>
      </c>
      <c r="B800" t="s">
        <v>6564</v>
      </c>
      <c r="C800" t="s">
        <v>6562</v>
      </c>
      <c r="D800" t="s">
        <v>6567</v>
      </c>
      <c r="E800" t="s">
        <v>9069</v>
      </c>
      <c r="F800" t="s">
        <v>2460</v>
      </c>
      <c r="G800" t="s">
        <v>9070</v>
      </c>
      <c r="H800">
        <v>15</v>
      </c>
      <c r="I800">
        <v>9</v>
      </c>
      <c r="J800">
        <v>5</v>
      </c>
      <c r="K800">
        <v>0</v>
      </c>
      <c r="L800">
        <v>0</v>
      </c>
      <c r="M800">
        <v>0</v>
      </c>
      <c r="N800">
        <v>0</v>
      </c>
      <c r="O800">
        <v>0</v>
      </c>
      <c r="P800">
        <v>4</v>
      </c>
      <c r="Q800">
        <v>0</v>
      </c>
      <c r="R800">
        <v>0</v>
      </c>
      <c r="S800">
        <v>0</v>
      </c>
      <c r="T800">
        <v>3</v>
      </c>
      <c r="U800">
        <v>1</v>
      </c>
      <c r="V800">
        <v>4</v>
      </c>
      <c r="W800" s="44">
        <f t="shared" si="96"/>
        <v>9</v>
      </c>
      <c r="X800" s="44">
        <f>IFERROR(VLOOKUP(A800,JR1GOA!A:I,9,FALSE),0)</f>
        <v>0</v>
      </c>
      <c r="Y800" s="44">
        <f>IFERROR(VLOOKUP(A800,JR1GOA!A:J,10,FALSE),0)</f>
        <v>0</v>
      </c>
      <c r="Z800" s="46">
        <f t="shared" si="97"/>
        <v>9</v>
      </c>
      <c r="AA800" s="49">
        <f>_xlfn.IFNA(VLOOKUP(F800,Preisliste!C$1:O$2687,13,FALSE),"fehlt in Preisliste")</f>
        <v>595</v>
      </c>
      <c r="AB800" s="50">
        <f t="shared" si="98"/>
        <v>66.111111111111114</v>
      </c>
      <c r="AD800" s="51">
        <f t="shared" si="102"/>
        <v>171051</v>
      </c>
      <c r="AE800" s="51">
        <f t="shared" si="99"/>
        <v>2577.75</v>
      </c>
      <c r="AF800" s="52">
        <f t="shared" si="103"/>
        <v>1772241.8000000003</v>
      </c>
      <c r="AG800" s="53">
        <f t="shared" si="100"/>
        <v>15466.5</v>
      </c>
      <c r="AH800" s="53">
        <f t="shared" si="101"/>
        <v>1787708.3000000003</v>
      </c>
    </row>
    <row r="801" spans="1:34" x14ac:dyDescent="0.25">
      <c r="A801" t="s">
        <v>848</v>
      </c>
      <c r="B801" t="s">
        <v>6564</v>
      </c>
      <c r="C801" t="s">
        <v>6562</v>
      </c>
      <c r="D801" t="s">
        <v>6567</v>
      </c>
      <c r="E801" t="s">
        <v>7308</v>
      </c>
      <c r="F801" t="s">
        <v>847</v>
      </c>
      <c r="G801" t="s">
        <v>7309</v>
      </c>
      <c r="H801">
        <v>92</v>
      </c>
      <c r="I801">
        <v>53</v>
      </c>
      <c r="J801">
        <v>38</v>
      </c>
      <c r="K801">
        <v>1</v>
      </c>
      <c r="L801">
        <v>4</v>
      </c>
      <c r="M801">
        <v>12</v>
      </c>
      <c r="N801">
        <v>14</v>
      </c>
      <c r="O801">
        <v>6</v>
      </c>
      <c r="P801">
        <v>11</v>
      </c>
      <c r="Q801">
        <v>2</v>
      </c>
      <c r="R801">
        <v>8</v>
      </c>
      <c r="S801">
        <v>3</v>
      </c>
      <c r="T801">
        <v>0</v>
      </c>
      <c r="U801">
        <v>0</v>
      </c>
      <c r="V801">
        <v>11</v>
      </c>
      <c r="W801" s="44">
        <f t="shared" si="96"/>
        <v>53</v>
      </c>
      <c r="X801" s="44">
        <f>IFERROR(VLOOKUP(A801,JR1GOA!A:I,9,FALSE),0)</f>
        <v>10</v>
      </c>
      <c r="Y801" s="44">
        <f>IFERROR(VLOOKUP(A801,JR1GOA!A:J,10,FALSE),0)</f>
        <v>4</v>
      </c>
      <c r="Z801" s="46">
        <f t="shared" si="97"/>
        <v>43</v>
      </c>
      <c r="AA801" s="49">
        <f>_xlfn.IFNA(VLOOKUP(F801,Preisliste!C$1:O$2687,13,FALSE),"fehlt in Preisliste")</f>
        <v>2843</v>
      </c>
      <c r="AB801" s="50">
        <f t="shared" si="98"/>
        <v>66.116279069767444</v>
      </c>
      <c r="AD801" s="51">
        <f t="shared" si="102"/>
        <v>171094</v>
      </c>
      <c r="AE801" s="51">
        <f t="shared" si="99"/>
        <v>2571.2999999999993</v>
      </c>
      <c r="AF801" s="52">
        <f t="shared" si="103"/>
        <v>1775084.8000000003</v>
      </c>
      <c r="AG801" s="53">
        <f t="shared" si="100"/>
        <v>15427.799999999996</v>
      </c>
      <c r="AH801" s="53">
        <f t="shared" si="101"/>
        <v>1790512.6000000003</v>
      </c>
    </row>
    <row r="802" spans="1:34" x14ac:dyDescent="0.25">
      <c r="A802" t="s">
        <v>2517</v>
      </c>
      <c r="B802" t="s">
        <v>6564</v>
      </c>
      <c r="C802" t="s">
        <v>6562</v>
      </c>
      <c r="D802" t="s">
        <v>6567</v>
      </c>
      <c r="E802" t="s">
        <v>7514</v>
      </c>
      <c r="F802" t="s">
        <v>2516</v>
      </c>
      <c r="G802" t="s">
        <v>7515</v>
      </c>
      <c r="H802">
        <v>62</v>
      </c>
      <c r="I802">
        <v>23</v>
      </c>
      <c r="J802">
        <v>39</v>
      </c>
      <c r="K802">
        <v>16</v>
      </c>
      <c r="L802">
        <v>1</v>
      </c>
      <c r="M802">
        <v>0</v>
      </c>
      <c r="N802">
        <v>0</v>
      </c>
      <c r="O802">
        <v>5</v>
      </c>
      <c r="P802">
        <v>3</v>
      </c>
      <c r="Q802">
        <v>0</v>
      </c>
      <c r="R802">
        <v>0</v>
      </c>
      <c r="S802">
        <v>7</v>
      </c>
      <c r="T802">
        <v>33</v>
      </c>
      <c r="U802">
        <v>0</v>
      </c>
      <c r="V802">
        <v>0</v>
      </c>
      <c r="W802" s="44">
        <f t="shared" si="96"/>
        <v>39</v>
      </c>
      <c r="X802" s="44">
        <f>IFERROR(VLOOKUP(A802,JR1GOA!A:I,9,FALSE),0)</f>
        <v>6</v>
      </c>
      <c r="Y802" s="44">
        <f>IFERROR(VLOOKUP(A802,JR1GOA!A:J,10,FALSE),0)</f>
        <v>6</v>
      </c>
      <c r="Z802" s="46">
        <f t="shared" si="97"/>
        <v>33</v>
      </c>
      <c r="AA802" s="49">
        <f>_xlfn.IFNA(VLOOKUP(F802,Preisliste!C$1:O$2687,13,FALSE),"fehlt in Preisliste")</f>
        <v>2187</v>
      </c>
      <c r="AB802" s="50">
        <f t="shared" si="98"/>
        <v>66.272727272727266</v>
      </c>
      <c r="AD802" s="51">
        <f t="shared" si="102"/>
        <v>171127</v>
      </c>
      <c r="AE802" s="51">
        <f t="shared" si="99"/>
        <v>2566.3499999999985</v>
      </c>
      <c r="AF802" s="52">
        <f t="shared" si="103"/>
        <v>1777271.8000000003</v>
      </c>
      <c r="AG802" s="53">
        <f t="shared" si="100"/>
        <v>15398.099999999991</v>
      </c>
      <c r="AH802" s="53">
        <f t="shared" si="101"/>
        <v>1792669.9000000004</v>
      </c>
    </row>
    <row r="803" spans="1:34" x14ac:dyDescent="0.25">
      <c r="A803" t="s">
        <v>225</v>
      </c>
      <c r="B803" t="s">
        <v>6564</v>
      </c>
      <c r="C803" t="s">
        <v>6562</v>
      </c>
      <c r="D803" t="s">
        <v>6567</v>
      </c>
      <c r="E803" t="s">
        <v>6590</v>
      </c>
      <c r="F803" t="s">
        <v>224</v>
      </c>
      <c r="G803" t="s">
        <v>6591</v>
      </c>
      <c r="H803">
        <v>125</v>
      </c>
      <c r="I803">
        <v>75</v>
      </c>
      <c r="J803">
        <v>49</v>
      </c>
      <c r="K803">
        <v>1</v>
      </c>
      <c r="L803">
        <v>9</v>
      </c>
      <c r="M803">
        <v>5</v>
      </c>
      <c r="N803">
        <v>1</v>
      </c>
      <c r="O803">
        <v>16</v>
      </c>
      <c r="P803">
        <v>0</v>
      </c>
      <c r="Q803">
        <v>43</v>
      </c>
      <c r="R803">
        <v>9</v>
      </c>
      <c r="S803">
        <v>22</v>
      </c>
      <c r="T803">
        <v>25</v>
      </c>
      <c r="U803">
        <v>2</v>
      </c>
      <c r="V803">
        <v>2</v>
      </c>
      <c r="W803" s="44">
        <f t="shared" si="96"/>
        <v>75</v>
      </c>
      <c r="X803" s="44">
        <f>IFERROR(VLOOKUP(A803,JR1GOA!A:I,9,FALSE),0)</f>
        <v>1</v>
      </c>
      <c r="Y803" s="44">
        <f>IFERROR(VLOOKUP(A803,JR1GOA!A:J,10,FALSE),0)</f>
        <v>1</v>
      </c>
      <c r="Z803" s="46">
        <f t="shared" si="97"/>
        <v>74</v>
      </c>
      <c r="AA803" s="49">
        <f>_xlfn.IFNA(VLOOKUP(F803,Preisliste!C$1:O$2687,13,FALSE),"fehlt in Preisliste")</f>
        <v>4955</v>
      </c>
      <c r="AB803" s="50">
        <f t="shared" si="98"/>
        <v>66.959459459459453</v>
      </c>
      <c r="AD803" s="51">
        <f t="shared" si="102"/>
        <v>171201</v>
      </c>
      <c r="AE803" s="51">
        <f t="shared" si="99"/>
        <v>2555.25</v>
      </c>
      <c r="AF803" s="52">
        <f t="shared" si="103"/>
        <v>1782226.8000000003</v>
      </c>
      <c r="AG803" s="53">
        <f t="shared" si="100"/>
        <v>15331.5</v>
      </c>
      <c r="AH803" s="53">
        <f t="shared" si="101"/>
        <v>1797558.3000000003</v>
      </c>
    </row>
    <row r="804" spans="1:34" x14ac:dyDescent="0.25">
      <c r="A804" t="s">
        <v>1594</v>
      </c>
      <c r="B804" t="s">
        <v>6564</v>
      </c>
      <c r="C804" t="s">
        <v>6562</v>
      </c>
      <c r="D804" t="s">
        <v>6567</v>
      </c>
      <c r="E804" t="s">
        <v>6943</v>
      </c>
      <c r="F804" t="s">
        <v>1593</v>
      </c>
      <c r="H804">
        <v>213</v>
      </c>
      <c r="I804">
        <v>145</v>
      </c>
      <c r="J804">
        <v>66</v>
      </c>
      <c r="K804">
        <v>2</v>
      </c>
      <c r="L804">
        <v>16</v>
      </c>
      <c r="M804">
        <v>54</v>
      </c>
      <c r="N804">
        <v>1</v>
      </c>
      <c r="O804">
        <v>22</v>
      </c>
      <c r="P804">
        <v>19</v>
      </c>
      <c r="Q804">
        <v>6</v>
      </c>
      <c r="R804">
        <v>5</v>
      </c>
      <c r="S804">
        <v>2</v>
      </c>
      <c r="T804">
        <v>10</v>
      </c>
      <c r="U804">
        <v>66</v>
      </c>
      <c r="V804">
        <v>43</v>
      </c>
      <c r="W804" s="44">
        <f t="shared" si="96"/>
        <v>145</v>
      </c>
      <c r="X804" s="44">
        <f>IFERROR(VLOOKUP(A804,JR1GOA!A:I,9,FALSE),0)</f>
        <v>6</v>
      </c>
      <c r="Y804" s="44">
        <f>IFERROR(VLOOKUP(A804,JR1GOA!A:J,10,FALSE),0)</f>
        <v>4</v>
      </c>
      <c r="Z804" s="46">
        <f t="shared" si="97"/>
        <v>139</v>
      </c>
      <c r="AA804" s="49">
        <f>_xlfn.IFNA(VLOOKUP(F804,Preisliste!C$1:O$2687,13,FALSE),"fehlt in Preisliste")</f>
        <v>9319</v>
      </c>
      <c r="AB804" s="50">
        <f t="shared" si="98"/>
        <v>67.043165467625897</v>
      </c>
      <c r="AD804" s="51">
        <f t="shared" si="102"/>
        <v>171340</v>
      </c>
      <c r="AE804" s="51">
        <f t="shared" si="99"/>
        <v>2534.3999999999978</v>
      </c>
      <c r="AF804" s="52">
        <f t="shared" si="103"/>
        <v>1791545.8000000003</v>
      </c>
      <c r="AG804" s="53">
        <f t="shared" si="100"/>
        <v>15206.399999999987</v>
      </c>
      <c r="AH804" s="53">
        <f t="shared" si="101"/>
        <v>1806752.2000000002</v>
      </c>
    </row>
    <row r="805" spans="1:34" x14ac:dyDescent="0.25">
      <c r="A805" t="s">
        <v>2932</v>
      </c>
      <c r="B805" t="s">
        <v>6564</v>
      </c>
      <c r="C805" t="s">
        <v>6562</v>
      </c>
      <c r="D805" t="s">
        <v>6567</v>
      </c>
      <c r="E805" t="s">
        <v>7063</v>
      </c>
      <c r="F805" t="s">
        <v>2931</v>
      </c>
      <c r="H805">
        <v>302</v>
      </c>
      <c r="I805">
        <v>171</v>
      </c>
      <c r="J805">
        <v>131</v>
      </c>
      <c r="K805">
        <v>0</v>
      </c>
      <c r="L805">
        <v>2</v>
      </c>
      <c r="M805">
        <v>12</v>
      </c>
      <c r="N805">
        <v>4</v>
      </c>
      <c r="O805">
        <v>1</v>
      </c>
      <c r="P805">
        <v>14</v>
      </c>
      <c r="Q805">
        <v>0</v>
      </c>
      <c r="R805">
        <v>212</v>
      </c>
      <c r="S805">
        <v>8</v>
      </c>
      <c r="T805">
        <v>0</v>
      </c>
      <c r="U805">
        <v>0</v>
      </c>
      <c r="V805">
        <v>223</v>
      </c>
      <c r="W805" s="44">
        <f t="shared" si="96"/>
        <v>171</v>
      </c>
      <c r="X805" s="44">
        <f>IFERROR(VLOOKUP(A805,JR1GOA!A:I,9,FALSE),0)</f>
        <v>14</v>
      </c>
      <c r="Y805" s="44">
        <f>IFERROR(VLOOKUP(A805,JR1GOA!A:J,10,FALSE),0)</f>
        <v>4</v>
      </c>
      <c r="Z805" s="46">
        <f t="shared" si="97"/>
        <v>157</v>
      </c>
      <c r="AA805" s="49">
        <f>_xlfn.IFNA(VLOOKUP(F805,Preisliste!C$1:O$2687,13,FALSE),"fehlt in Preisliste")</f>
        <v>10531</v>
      </c>
      <c r="AB805" s="50">
        <f t="shared" si="98"/>
        <v>67.076433121019107</v>
      </c>
      <c r="AD805" s="51">
        <f t="shared" si="102"/>
        <v>171497</v>
      </c>
      <c r="AE805" s="51">
        <f t="shared" si="99"/>
        <v>2510.8499999999985</v>
      </c>
      <c r="AF805" s="52">
        <f t="shared" si="103"/>
        <v>1802076.8000000003</v>
      </c>
      <c r="AG805" s="53">
        <f t="shared" si="100"/>
        <v>15065.099999999991</v>
      </c>
      <c r="AH805" s="53">
        <f t="shared" si="101"/>
        <v>1817141.9000000004</v>
      </c>
    </row>
    <row r="806" spans="1:34" x14ac:dyDescent="0.25">
      <c r="A806" t="s">
        <v>1538</v>
      </c>
      <c r="B806" t="s">
        <v>6564</v>
      </c>
      <c r="C806" t="s">
        <v>6562</v>
      </c>
      <c r="D806" t="s">
        <v>6567</v>
      </c>
      <c r="E806" t="s">
        <v>7161</v>
      </c>
      <c r="F806" t="s">
        <v>1537</v>
      </c>
      <c r="H806">
        <v>95</v>
      </c>
      <c r="I806">
        <v>7</v>
      </c>
      <c r="J806">
        <v>86</v>
      </c>
      <c r="K806">
        <v>22</v>
      </c>
      <c r="L806">
        <v>8</v>
      </c>
      <c r="M806">
        <v>13</v>
      </c>
      <c r="N806">
        <v>3</v>
      </c>
      <c r="O806">
        <v>3</v>
      </c>
      <c r="P806">
        <v>4</v>
      </c>
      <c r="Q806">
        <v>0</v>
      </c>
      <c r="R806">
        <v>0</v>
      </c>
      <c r="S806">
        <v>3</v>
      </c>
      <c r="T806">
        <v>22</v>
      </c>
      <c r="U806">
        <v>2</v>
      </c>
      <c r="V806">
        <v>9</v>
      </c>
      <c r="W806" s="44">
        <f t="shared" si="96"/>
        <v>86</v>
      </c>
      <c r="X806" s="44">
        <f>IFERROR(VLOOKUP(A806,JR1GOA!A:I,9,FALSE),0)</f>
        <v>3</v>
      </c>
      <c r="Y806" s="44">
        <f>IFERROR(VLOOKUP(A806,JR1GOA!A:J,10,FALSE),0)</f>
        <v>2</v>
      </c>
      <c r="Z806" s="46">
        <f t="shared" si="97"/>
        <v>83</v>
      </c>
      <c r="AA806" s="49">
        <f>_xlfn.IFNA(VLOOKUP(F806,Preisliste!C$1:O$2687,13,FALSE),"fehlt in Preisliste")</f>
        <v>5613</v>
      </c>
      <c r="AB806" s="50">
        <f t="shared" si="98"/>
        <v>67.626506024096386</v>
      </c>
      <c r="AD806" s="51">
        <f t="shared" si="102"/>
        <v>171580</v>
      </c>
      <c r="AE806" s="51">
        <f t="shared" si="99"/>
        <v>2498.3999999999978</v>
      </c>
      <c r="AF806" s="52">
        <f t="shared" si="103"/>
        <v>1807689.8000000003</v>
      </c>
      <c r="AG806" s="53">
        <f t="shared" si="100"/>
        <v>14990.399999999987</v>
      </c>
      <c r="AH806" s="53">
        <f t="shared" si="101"/>
        <v>1822680.2000000002</v>
      </c>
    </row>
    <row r="807" spans="1:34" x14ac:dyDescent="0.25">
      <c r="A807" t="s">
        <v>4061</v>
      </c>
      <c r="B807" t="s">
        <v>6564</v>
      </c>
      <c r="C807" t="s">
        <v>6562</v>
      </c>
      <c r="D807" t="s">
        <v>6567</v>
      </c>
      <c r="E807" t="s">
        <v>9255</v>
      </c>
      <c r="F807" t="s">
        <v>4060</v>
      </c>
      <c r="G807" t="s">
        <v>9256</v>
      </c>
      <c r="H807">
        <v>6</v>
      </c>
      <c r="I807">
        <v>0</v>
      </c>
      <c r="J807">
        <v>6</v>
      </c>
      <c r="K807">
        <v>0</v>
      </c>
      <c r="L807">
        <v>0</v>
      </c>
      <c r="M807">
        <v>0</v>
      </c>
      <c r="N807">
        <v>0</v>
      </c>
      <c r="O807">
        <v>0</v>
      </c>
      <c r="P807">
        <v>1</v>
      </c>
      <c r="Q807">
        <v>0</v>
      </c>
      <c r="R807">
        <v>0</v>
      </c>
      <c r="S807">
        <v>0</v>
      </c>
      <c r="T807">
        <v>0</v>
      </c>
      <c r="U807">
        <v>1</v>
      </c>
      <c r="V807">
        <v>0</v>
      </c>
      <c r="W807" s="44">
        <f t="shared" si="96"/>
        <v>6</v>
      </c>
      <c r="X807" s="44">
        <f>IFERROR(VLOOKUP(A807,JR1GOA!A:I,9,FALSE),0)</f>
        <v>0</v>
      </c>
      <c r="Y807" s="44">
        <f>IFERROR(VLOOKUP(A807,JR1GOA!A:J,10,FALSE),0)</f>
        <v>0</v>
      </c>
      <c r="Z807" s="46">
        <f t="shared" si="97"/>
        <v>6</v>
      </c>
      <c r="AA807" s="49">
        <f>_xlfn.IFNA(VLOOKUP(F807,Preisliste!C$1:O$2687,13,FALSE),"fehlt in Preisliste")</f>
        <v>406.8</v>
      </c>
      <c r="AB807" s="50">
        <f t="shared" si="98"/>
        <v>67.8</v>
      </c>
      <c r="AD807" s="51">
        <f t="shared" si="102"/>
        <v>171586</v>
      </c>
      <c r="AE807" s="51">
        <f t="shared" si="99"/>
        <v>2497.5</v>
      </c>
      <c r="AF807" s="52">
        <f t="shared" si="103"/>
        <v>1808096.6000000003</v>
      </c>
      <c r="AG807" s="53">
        <f t="shared" si="100"/>
        <v>14985</v>
      </c>
      <c r="AH807" s="53">
        <f t="shared" si="101"/>
        <v>1823081.6000000003</v>
      </c>
    </row>
    <row r="808" spans="1:34" x14ac:dyDescent="0.25">
      <c r="A808" t="s">
        <v>981</v>
      </c>
      <c r="B808" t="s">
        <v>6564</v>
      </c>
      <c r="C808" t="s">
        <v>6562</v>
      </c>
      <c r="D808" t="s">
        <v>6567</v>
      </c>
      <c r="E808" t="s">
        <v>9356</v>
      </c>
      <c r="F808" t="s">
        <v>980</v>
      </c>
      <c r="G808" t="s">
        <v>9357</v>
      </c>
      <c r="H808">
        <v>11</v>
      </c>
      <c r="I808">
        <v>7</v>
      </c>
      <c r="J808">
        <v>3</v>
      </c>
      <c r="K808">
        <v>2</v>
      </c>
      <c r="L808">
        <v>0</v>
      </c>
      <c r="M808">
        <v>0</v>
      </c>
      <c r="N808">
        <v>0</v>
      </c>
      <c r="O808">
        <v>0</v>
      </c>
      <c r="P808">
        <v>0</v>
      </c>
      <c r="Q808">
        <v>3</v>
      </c>
      <c r="R808">
        <v>2</v>
      </c>
      <c r="S808">
        <v>0</v>
      </c>
      <c r="T808">
        <v>0</v>
      </c>
      <c r="U808">
        <v>0</v>
      </c>
      <c r="V808">
        <v>0</v>
      </c>
      <c r="W808" s="44">
        <f t="shared" si="96"/>
        <v>7</v>
      </c>
      <c r="X808" s="44">
        <f>IFERROR(VLOOKUP(A808,JR1GOA!A:I,9,FALSE),0)</f>
        <v>0</v>
      </c>
      <c r="Y808" s="44">
        <f>IFERROR(VLOOKUP(A808,JR1GOA!A:J,10,FALSE),0)</f>
        <v>0</v>
      </c>
      <c r="Z808" s="46">
        <f t="shared" si="97"/>
        <v>7</v>
      </c>
      <c r="AA808" s="49">
        <f>_xlfn.IFNA(VLOOKUP(F808,Preisliste!C$1:O$2687,13,FALSE),"fehlt in Preisliste")</f>
        <v>476</v>
      </c>
      <c r="AB808" s="50">
        <f t="shared" si="98"/>
        <v>68</v>
      </c>
      <c r="AD808" s="51">
        <f t="shared" si="102"/>
        <v>171593</v>
      </c>
      <c r="AE808" s="51">
        <f t="shared" si="99"/>
        <v>2496.4499999999971</v>
      </c>
      <c r="AF808" s="52">
        <f t="shared" si="103"/>
        <v>1808572.6000000003</v>
      </c>
      <c r="AG808" s="53">
        <f t="shared" si="100"/>
        <v>14978.699999999983</v>
      </c>
      <c r="AH808" s="53">
        <f t="shared" si="101"/>
        <v>1823551.3000000003</v>
      </c>
    </row>
    <row r="809" spans="1:34" x14ac:dyDescent="0.25">
      <c r="A809" t="s">
        <v>830</v>
      </c>
      <c r="B809" t="s">
        <v>6564</v>
      </c>
      <c r="C809" t="s">
        <v>6562</v>
      </c>
      <c r="D809" t="s">
        <v>6567</v>
      </c>
      <c r="E809" t="s">
        <v>9027</v>
      </c>
      <c r="F809" t="s">
        <v>829</v>
      </c>
      <c r="H809">
        <v>21</v>
      </c>
      <c r="I809">
        <v>12</v>
      </c>
      <c r="J809">
        <v>9</v>
      </c>
      <c r="K809">
        <v>0</v>
      </c>
      <c r="L809">
        <v>1</v>
      </c>
      <c r="M809">
        <v>5</v>
      </c>
      <c r="N809">
        <v>2</v>
      </c>
      <c r="O809">
        <v>0</v>
      </c>
      <c r="P809">
        <v>0</v>
      </c>
      <c r="Q809">
        <v>0</v>
      </c>
      <c r="R809">
        <v>0</v>
      </c>
      <c r="S809">
        <v>0</v>
      </c>
      <c r="T809">
        <v>5</v>
      </c>
      <c r="U809">
        <v>0</v>
      </c>
      <c r="V809">
        <v>0</v>
      </c>
      <c r="W809" s="44">
        <f t="shared" si="96"/>
        <v>12</v>
      </c>
      <c r="X809" s="44">
        <f>IFERROR(VLOOKUP(A809,JR1GOA!A:I,9,FALSE),0)</f>
        <v>0</v>
      </c>
      <c r="Y809" s="44">
        <f>IFERROR(VLOOKUP(A809,JR1GOA!A:J,10,FALSE),0)</f>
        <v>0</v>
      </c>
      <c r="Z809" s="46">
        <f t="shared" si="97"/>
        <v>12</v>
      </c>
      <c r="AA809" s="49">
        <f>_xlfn.IFNA(VLOOKUP(F809,Preisliste!C$1:O$2687,13,FALSE),"fehlt in Preisliste")</f>
        <v>825</v>
      </c>
      <c r="AB809" s="50">
        <f t="shared" si="98"/>
        <v>68.75</v>
      </c>
      <c r="AD809" s="51">
        <f t="shared" si="102"/>
        <v>171605</v>
      </c>
      <c r="AE809" s="51">
        <f t="shared" si="99"/>
        <v>2494.6499999999978</v>
      </c>
      <c r="AF809" s="52">
        <f t="shared" si="103"/>
        <v>1809397.6000000003</v>
      </c>
      <c r="AG809" s="53">
        <f t="shared" si="100"/>
        <v>14967.899999999987</v>
      </c>
      <c r="AH809" s="53">
        <f t="shared" si="101"/>
        <v>1824365.5000000002</v>
      </c>
    </row>
    <row r="810" spans="1:34" x14ac:dyDescent="0.25">
      <c r="A810" t="s">
        <v>3770</v>
      </c>
      <c r="B810" t="s">
        <v>6564</v>
      </c>
      <c r="C810" t="s">
        <v>6562</v>
      </c>
      <c r="D810" t="s">
        <v>6567</v>
      </c>
      <c r="E810" t="s">
        <v>7660</v>
      </c>
      <c r="F810" t="s">
        <v>3769</v>
      </c>
      <c r="G810" t="s">
        <v>7661</v>
      </c>
      <c r="H810">
        <v>43</v>
      </c>
      <c r="I810">
        <v>1</v>
      </c>
      <c r="J810">
        <v>40</v>
      </c>
      <c r="K810">
        <v>0</v>
      </c>
      <c r="L810">
        <v>0</v>
      </c>
      <c r="M810">
        <v>3</v>
      </c>
      <c r="N810">
        <v>0</v>
      </c>
      <c r="O810">
        <v>1</v>
      </c>
      <c r="P810">
        <v>0</v>
      </c>
      <c r="Q810">
        <v>0</v>
      </c>
      <c r="R810">
        <v>3</v>
      </c>
      <c r="S810">
        <v>2</v>
      </c>
      <c r="T810">
        <v>39</v>
      </c>
      <c r="U810">
        <v>0</v>
      </c>
      <c r="V810">
        <v>0</v>
      </c>
      <c r="W810" s="44">
        <f t="shared" si="96"/>
        <v>40</v>
      </c>
      <c r="X810" s="44">
        <f>IFERROR(VLOOKUP(A810,JR1GOA!A:I,9,FALSE),0)</f>
        <v>0</v>
      </c>
      <c r="Y810" s="44">
        <f>IFERROR(VLOOKUP(A810,JR1GOA!A:J,10,FALSE),0)</f>
        <v>0</v>
      </c>
      <c r="Z810" s="46">
        <f t="shared" si="97"/>
        <v>40</v>
      </c>
      <c r="AA810" s="49">
        <f>_xlfn.IFNA(VLOOKUP(F810,Preisliste!C$1:O$2687,13,FALSE),"fehlt in Preisliste")</f>
        <v>2772</v>
      </c>
      <c r="AB810" s="50">
        <f t="shared" si="98"/>
        <v>69.3</v>
      </c>
      <c r="AD810" s="51">
        <f t="shared" si="102"/>
        <v>171645</v>
      </c>
      <c r="AE810" s="51">
        <f t="shared" si="99"/>
        <v>2488.6499999999978</v>
      </c>
      <c r="AF810" s="52">
        <f t="shared" si="103"/>
        <v>1812169.6000000003</v>
      </c>
      <c r="AG810" s="53">
        <f t="shared" si="100"/>
        <v>14931.899999999987</v>
      </c>
      <c r="AH810" s="53">
        <f t="shared" si="101"/>
        <v>1827101.5000000002</v>
      </c>
    </row>
    <row r="811" spans="1:34" x14ac:dyDescent="0.25">
      <c r="A811" t="s">
        <v>4413</v>
      </c>
      <c r="B811" t="s">
        <v>6564</v>
      </c>
      <c r="C811" t="s">
        <v>6562</v>
      </c>
      <c r="D811" t="s">
        <v>6567</v>
      </c>
      <c r="E811" t="s">
        <v>7671</v>
      </c>
      <c r="F811" t="s">
        <v>4412</v>
      </c>
      <c r="G811" t="s">
        <v>7672</v>
      </c>
      <c r="H811">
        <v>71</v>
      </c>
      <c r="I811">
        <v>39</v>
      </c>
      <c r="J811">
        <v>30</v>
      </c>
      <c r="K811">
        <v>0</v>
      </c>
      <c r="L811">
        <v>0</v>
      </c>
      <c r="M811">
        <v>0</v>
      </c>
      <c r="N811">
        <v>0</v>
      </c>
      <c r="O811">
        <v>1</v>
      </c>
      <c r="P811">
        <v>0</v>
      </c>
      <c r="Q811">
        <v>0</v>
      </c>
      <c r="R811">
        <v>0</v>
      </c>
      <c r="S811">
        <v>0</v>
      </c>
      <c r="T811">
        <v>0</v>
      </c>
      <c r="U811">
        <v>0</v>
      </c>
      <c r="V811">
        <v>44</v>
      </c>
      <c r="W811" s="44">
        <f t="shared" si="96"/>
        <v>39</v>
      </c>
      <c r="X811" s="44">
        <f>IFERROR(VLOOKUP(A811,JR1GOA!A:I,9,FALSE),0)</f>
        <v>0</v>
      </c>
      <c r="Y811" s="44">
        <f>IFERROR(VLOOKUP(A811,JR1GOA!A:J,10,FALSE),0)</f>
        <v>0</v>
      </c>
      <c r="Z811" s="46">
        <f t="shared" si="97"/>
        <v>39</v>
      </c>
      <c r="AA811" s="49">
        <f>_xlfn.IFNA(VLOOKUP(F811,Preisliste!C$1:O$2687,13,FALSE),"fehlt in Preisliste")</f>
        <v>2705</v>
      </c>
      <c r="AB811" s="50">
        <f t="shared" si="98"/>
        <v>69.358974358974365</v>
      </c>
      <c r="AD811" s="51">
        <f t="shared" si="102"/>
        <v>171684</v>
      </c>
      <c r="AE811" s="51">
        <f t="shared" si="99"/>
        <v>2482.7999999999993</v>
      </c>
      <c r="AF811" s="52">
        <f t="shared" si="103"/>
        <v>1814874.6000000003</v>
      </c>
      <c r="AG811" s="53">
        <f t="shared" si="100"/>
        <v>14896.799999999996</v>
      </c>
      <c r="AH811" s="53">
        <f t="shared" si="101"/>
        <v>1829771.4000000004</v>
      </c>
    </row>
    <row r="812" spans="1:34" x14ac:dyDescent="0.25">
      <c r="A812" t="s">
        <v>5198</v>
      </c>
      <c r="B812" t="s">
        <v>6564</v>
      </c>
      <c r="C812" t="s">
        <v>6562</v>
      </c>
      <c r="D812" t="s">
        <v>6567</v>
      </c>
      <c r="E812" t="s">
        <v>6912</v>
      </c>
      <c r="F812" t="s">
        <v>5197</v>
      </c>
      <c r="H812">
        <v>368</v>
      </c>
      <c r="I812">
        <v>211</v>
      </c>
      <c r="J812">
        <v>157</v>
      </c>
      <c r="K812">
        <v>91</v>
      </c>
      <c r="L812">
        <v>3</v>
      </c>
      <c r="M812">
        <v>43</v>
      </c>
      <c r="N812">
        <v>22</v>
      </c>
      <c r="O812">
        <v>45</v>
      </c>
      <c r="P812">
        <v>67</v>
      </c>
      <c r="Q812">
        <v>3</v>
      </c>
      <c r="R812">
        <v>25</v>
      </c>
      <c r="S812">
        <v>19</v>
      </c>
      <c r="T812">
        <v>2</v>
      </c>
      <c r="U812">
        <v>33</v>
      </c>
      <c r="V812">
        <v>54</v>
      </c>
      <c r="W812" s="44">
        <f t="shared" si="96"/>
        <v>211</v>
      </c>
      <c r="X812" s="44">
        <f>IFERROR(VLOOKUP(A812,JR1GOA!A:I,9,FALSE),0)</f>
        <v>24</v>
      </c>
      <c r="Y812" s="44">
        <f>IFERROR(VLOOKUP(A812,JR1GOA!A:J,10,FALSE),0)</f>
        <v>9</v>
      </c>
      <c r="Z812" s="46">
        <f t="shared" si="97"/>
        <v>187</v>
      </c>
      <c r="AA812" s="49">
        <f>_xlfn.IFNA(VLOOKUP(F812,Preisliste!C$1:O$2687,13,FALSE),"fehlt in Preisliste")</f>
        <v>12971</v>
      </c>
      <c r="AB812" s="50">
        <f t="shared" si="98"/>
        <v>69.36363636363636</v>
      </c>
      <c r="AD812" s="51">
        <f t="shared" si="102"/>
        <v>171871</v>
      </c>
      <c r="AE812" s="51">
        <f t="shared" si="99"/>
        <v>2454.75</v>
      </c>
      <c r="AF812" s="52">
        <f t="shared" si="103"/>
        <v>1827845.6000000003</v>
      </c>
      <c r="AG812" s="53">
        <f t="shared" si="100"/>
        <v>14728.5</v>
      </c>
      <c r="AH812" s="53">
        <f t="shared" si="101"/>
        <v>1842574.1000000003</v>
      </c>
    </row>
    <row r="813" spans="1:34" x14ac:dyDescent="0.25">
      <c r="A813" t="s">
        <v>3869</v>
      </c>
      <c r="B813" t="s">
        <v>6564</v>
      </c>
      <c r="C813" t="s">
        <v>6562</v>
      </c>
      <c r="D813" t="s">
        <v>6567</v>
      </c>
      <c r="E813" t="s">
        <v>7651</v>
      </c>
      <c r="F813" t="s">
        <v>3868</v>
      </c>
      <c r="H813">
        <v>80</v>
      </c>
      <c r="I813">
        <v>52</v>
      </c>
      <c r="J813">
        <v>26</v>
      </c>
      <c r="K813">
        <v>0</v>
      </c>
      <c r="L813">
        <v>0</v>
      </c>
      <c r="M813">
        <v>0</v>
      </c>
      <c r="N813">
        <v>12</v>
      </c>
      <c r="O813">
        <v>25</v>
      </c>
      <c r="P813">
        <v>0</v>
      </c>
      <c r="Q813">
        <v>1</v>
      </c>
      <c r="R813">
        <v>1</v>
      </c>
      <c r="S813">
        <v>0</v>
      </c>
      <c r="T813">
        <v>7</v>
      </c>
      <c r="U813">
        <v>32</v>
      </c>
      <c r="V813">
        <v>21</v>
      </c>
      <c r="W813" s="44">
        <f t="shared" si="96"/>
        <v>52</v>
      </c>
      <c r="X813" s="44">
        <f>IFERROR(VLOOKUP(A813,JR1GOA!A:I,9,FALSE),0)</f>
        <v>1</v>
      </c>
      <c r="Y813" s="44">
        <f>IFERROR(VLOOKUP(A813,JR1GOA!A:J,10,FALSE),0)</f>
        <v>1</v>
      </c>
      <c r="Z813" s="46">
        <f t="shared" si="97"/>
        <v>51</v>
      </c>
      <c r="AA813" s="49">
        <f>_xlfn.IFNA(VLOOKUP(F813,Preisliste!C$1:O$2687,13,FALSE),"fehlt in Preisliste")</f>
        <v>3543</v>
      </c>
      <c r="AB813" s="50">
        <f t="shared" si="98"/>
        <v>69.470588235294116</v>
      </c>
      <c r="AD813" s="51">
        <f t="shared" si="102"/>
        <v>171922</v>
      </c>
      <c r="AE813" s="51">
        <f t="shared" si="99"/>
        <v>2447.0999999999985</v>
      </c>
      <c r="AF813" s="52">
        <f t="shared" si="103"/>
        <v>1831388.6000000003</v>
      </c>
      <c r="AG813" s="53">
        <f t="shared" si="100"/>
        <v>14682.599999999991</v>
      </c>
      <c r="AH813" s="53">
        <f t="shared" si="101"/>
        <v>1846071.2000000004</v>
      </c>
    </row>
    <row r="814" spans="1:34" x14ac:dyDescent="0.25">
      <c r="A814" t="s">
        <v>5731</v>
      </c>
      <c r="B814" t="s">
        <v>6564</v>
      </c>
      <c r="C814" t="s">
        <v>6562</v>
      </c>
      <c r="D814" t="s">
        <v>6567</v>
      </c>
      <c r="E814" t="s">
        <v>9222</v>
      </c>
      <c r="F814" t="s">
        <v>5730</v>
      </c>
      <c r="G814" t="s">
        <v>9223</v>
      </c>
      <c r="H814">
        <v>20</v>
      </c>
      <c r="I814">
        <v>11</v>
      </c>
      <c r="J814">
        <v>7</v>
      </c>
      <c r="K814">
        <v>4</v>
      </c>
      <c r="L814">
        <v>1</v>
      </c>
      <c r="M814">
        <v>0</v>
      </c>
      <c r="N814">
        <v>0</v>
      </c>
      <c r="O814">
        <v>0</v>
      </c>
      <c r="P814">
        <v>0</v>
      </c>
      <c r="Q814">
        <v>0</v>
      </c>
      <c r="R814">
        <v>0</v>
      </c>
      <c r="S814">
        <v>0</v>
      </c>
      <c r="T814">
        <v>0</v>
      </c>
      <c r="U814">
        <v>0</v>
      </c>
      <c r="V814">
        <v>4</v>
      </c>
      <c r="W814" s="44">
        <f t="shared" si="96"/>
        <v>11</v>
      </c>
      <c r="X814" s="44">
        <f>IFERROR(VLOOKUP(A814,JR1GOA!A:I,9,FALSE),0)</f>
        <v>0</v>
      </c>
      <c r="Y814" s="44">
        <f>IFERROR(VLOOKUP(A814,JR1GOA!A:J,10,FALSE),0)</f>
        <v>0</v>
      </c>
      <c r="Z814" s="46">
        <f t="shared" si="97"/>
        <v>11</v>
      </c>
      <c r="AA814" s="49">
        <f>_xlfn.IFNA(VLOOKUP(F814,Preisliste!C$1:O$2687,13,FALSE),"fehlt in Preisliste")</f>
        <v>764.4</v>
      </c>
      <c r="AB814" s="50">
        <f t="shared" si="98"/>
        <v>69.490909090909085</v>
      </c>
      <c r="AD814" s="51">
        <f t="shared" si="102"/>
        <v>171933</v>
      </c>
      <c r="AE814" s="51">
        <f t="shared" si="99"/>
        <v>2445.4499999999971</v>
      </c>
      <c r="AF814" s="52">
        <f t="shared" si="103"/>
        <v>1832153.0000000002</v>
      </c>
      <c r="AG814" s="53">
        <f t="shared" si="100"/>
        <v>14672.699999999983</v>
      </c>
      <c r="AH814" s="53">
        <f t="shared" si="101"/>
        <v>1846825.7000000002</v>
      </c>
    </row>
    <row r="815" spans="1:34" x14ac:dyDescent="0.25">
      <c r="A815" t="s">
        <v>5662</v>
      </c>
      <c r="B815" t="s">
        <v>6564</v>
      </c>
      <c r="C815" t="s">
        <v>6562</v>
      </c>
      <c r="D815" t="s">
        <v>6567</v>
      </c>
      <c r="E815" t="s">
        <v>7725</v>
      </c>
      <c r="F815" t="s">
        <v>5661</v>
      </c>
      <c r="H815">
        <v>58</v>
      </c>
      <c r="I815">
        <v>24</v>
      </c>
      <c r="J815">
        <v>34</v>
      </c>
      <c r="K815">
        <v>1</v>
      </c>
      <c r="L815">
        <v>1</v>
      </c>
      <c r="M815">
        <v>3</v>
      </c>
      <c r="N815">
        <v>8</v>
      </c>
      <c r="O815">
        <v>5</v>
      </c>
      <c r="P815">
        <v>3</v>
      </c>
      <c r="Q815">
        <v>0</v>
      </c>
      <c r="R815">
        <v>0</v>
      </c>
      <c r="S815">
        <v>0</v>
      </c>
      <c r="T815">
        <v>44</v>
      </c>
      <c r="U815">
        <v>0</v>
      </c>
      <c r="V815">
        <v>0</v>
      </c>
      <c r="W815" s="44">
        <f t="shared" si="96"/>
        <v>34</v>
      </c>
      <c r="X815" s="44">
        <f>IFERROR(VLOOKUP(A815,JR1GOA!A:I,9,FALSE),0)</f>
        <v>1</v>
      </c>
      <c r="Y815" s="44">
        <f>IFERROR(VLOOKUP(A815,JR1GOA!A:J,10,FALSE),0)</f>
        <v>1</v>
      </c>
      <c r="Z815" s="46">
        <f t="shared" si="97"/>
        <v>33</v>
      </c>
      <c r="AA815" s="49">
        <f>_xlfn.IFNA(VLOOKUP(F815,Preisliste!C$1:O$2687,13,FALSE),"fehlt in Preisliste")</f>
        <v>2301</v>
      </c>
      <c r="AB815" s="50">
        <f t="shared" si="98"/>
        <v>69.727272727272734</v>
      </c>
      <c r="AD815" s="51">
        <f t="shared" si="102"/>
        <v>171966</v>
      </c>
      <c r="AE815" s="51">
        <f t="shared" si="99"/>
        <v>2440.5</v>
      </c>
      <c r="AF815" s="52">
        <f t="shared" si="103"/>
        <v>1834454.0000000002</v>
      </c>
      <c r="AG815" s="53">
        <f t="shared" si="100"/>
        <v>14643</v>
      </c>
      <c r="AH815" s="53">
        <f t="shared" si="101"/>
        <v>1849097.0000000002</v>
      </c>
    </row>
    <row r="816" spans="1:34" x14ac:dyDescent="0.25">
      <c r="A816" t="s">
        <v>8978</v>
      </c>
      <c r="B816" t="s">
        <v>6564</v>
      </c>
      <c r="C816" t="s">
        <v>6562</v>
      </c>
      <c r="D816" t="s">
        <v>6567</v>
      </c>
      <c r="E816" t="s">
        <v>8979</v>
      </c>
      <c r="F816" t="s">
        <v>4235</v>
      </c>
      <c r="G816" t="s">
        <v>8980</v>
      </c>
      <c r="H816">
        <v>20</v>
      </c>
      <c r="I816">
        <v>9</v>
      </c>
      <c r="J816">
        <v>11</v>
      </c>
      <c r="K816">
        <v>1</v>
      </c>
      <c r="L816">
        <v>1</v>
      </c>
      <c r="M816">
        <v>4</v>
      </c>
      <c r="N816">
        <v>0</v>
      </c>
      <c r="O816">
        <v>1</v>
      </c>
      <c r="P816">
        <v>0</v>
      </c>
      <c r="Q816">
        <v>3</v>
      </c>
      <c r="R816">
        <v>0</v>
      </c>
      <c r="S816">
        <v>0</v>
      </c>
      <c r="T816">
        <v>1</v>
      </c>
      <c r="U816">
        <v>0</v>
      </c>
      <c r="V816">
        <v>7</v>
      </c>
      <c r="W816" s="44">
        <f t="shared" si="96"/>
        <v>11</v>
      </c>
      <c r="X816" s="44">
        <f>IFERROR(VLOOKUP(A816,JR1GOA!A:I,9,FALSE),0)</f>
        <v>0</v>
      </c>
      <c r="Y816" s="44">
        <f>IFERROR(VLOOKUP(A816,JR1GOA!A:J,10,FALSE),0)</f>
        <v>0</v>
      </c>
      <c r="Z816" s="46">
        <f t="shared" si="97"/>
        <v>11</v>
      </c>
      <c r="AA816" s="49">
        <f>_xlfn.IFNA(VLOOKUP(F816,Preisliste!C$1:O$2687,13,FALSE),"fehlt in Preisliste")</f>
        <v>767</v>
      </c>
      <c r="AB816" s="50">
        <f t="shared" si="98"/>
        <v>69.727272727272734</v>
      </c>
      <c r="AD816" s="51">
        <f t="shared" si="102"/>
        <v>171977</v>
      </c>
      <c r="AE816" s="51">
        <f t="shared" si="99"/>
        <v>2438.8499999999985</v>
      </c>
      <c r="AF816" s="52">
        <f t="shared" si="103"/>
        <v>1835221.0000000002</v>
      </c>
      <c r="AG816" s="53">
        <f t="shared" si="100"/>
        <v>14633.099999999991</v>
      </c>
      <c r="AH816" s="53">
        <f t="shared" si="101"/>
        <v>1849854.1000000003</v>
      </c>
    </row>
    <row r="817" spans="1:34" x14ac:dyDescent="0.25">
      <c r="A817" t="s">
        <v>9270</v>
      </c>
      <c r="B817" t="s">
        <v>6564</v>
      </c>
      <c r="C817" t="s">
        <v>6562</v>
      </c>
      <c r="D817" t="s">
        <v>6567</v>
      </c>
      <c r="E817" t="s">
        <v>9271</v>
      </c>
      <c r="F817" t="s">
        <v>6238</v>
      </c>
      <c r="H817">
        <v>8</v>
      </c>
      <c r="I817">
        <v>6</v>
      </c>
      <c r="J817">
        <v>1</v>
      </c>
      <c r="K817">
        <v>5</v>
      </c>
      <c r="L817">
        <v>0</v>
      </c>
      <c r="M817">
        <v>0</v>
      </c>
      <c r="N817">
        <v>0</v>
      </c>
      <c r="O817">
        <v>1</v>
      </c>
      <c r="P817">
        <v>0</v>
      </c>
      <c r="Q817">
        <v>0</v>
      </c>
      <c r="R817">
        <v>0</v>
      </c>
      <c r="S817">
        <v>0</v>
      </c>
      <c r="T817">
        <v>0</v>
      </c>
      <c r="U817">
        <v>0</v>
      </c>
      <c r="V817">
        <v>1</v>
      </c>
      <c r="W817" s="44">
        <f t="shared" si="96"/>
        <v>6</v>
      </c>
      <c r="X817" s="44">
        <f>IFERROR(VLOOKUP(A817,JR1GOA!A:I,9,FALSE),0)</f>
        <v>0</v>
      </c>
      <c r="Y817" s="44">
        <f>IFERROR(VLOOKUP(A817,JR1GOA!A:J,10,FALSE),0)</f>
        <v>0</v>
      </c>
      <c r="Z817" s="46">
        <f t="shared" si="97"/>
        <v>6</v>
      </c>
      <c r="AA817" s="49">
        <f>_xlfn.IFNA(VLOOKUP(F817,Preisliste!C$1:O$2687,13,FALSE),"fehlt in Preisliste")</f>
        <v>419</v>
      </c>
      <c r="AB817" s="50">
        <f t="shared" si="98"/>
        <v>69.833333333333329</v>
      </c>
      <c r="AD817" s="51">
        <f t="shared" si="102"/>
        <v>171983</v>
      </c>
      <c r="AE817" s="51">
        <f t="shared" si="99"/>
        <v>2437.9499999999971</v>
      </c>
      <c r="AF817" s="52">
        <f t="shared" si="103"/>
        <v>1835640.0000000002</v>
      </c>
      <c r="AG817" s="53">
        <f t="shared" si="100"/>
        <v>14627.699999999983</v>
      </c>
      <c r="AH817" s="53">
        <f t="shared" si="101"/>
        <v>1850267.7000000002</v>
      </c>
    </row>
    <row r="818" spans="1:34" x14ac:dyDescent="0.25">
      <c r="A818" t="s">
        <v>5205</v>
      </c>
      <c r="B818" t="s">
        <v>6564</v>
      </c>
      <c r="C818" t="s">
        <v>6562</v>
      </c>
      <c r="D818" t="s">
        <v>6567</v>
      </c>
      <c r="E818" t="s">
        <v>7599</v>
      </c>
      <c r="F818" t="s">
        <v>5204</v>
      </c>
      <c r="H818">
        <v>68</v>
      </c>
      <c r="I818">
        <v>37</v>
      </c>
      <c r="J818">
        <v>30</v>
      </c>
      <c r="K818">
        <v>0</v>
      </c>
      <c r="L818">
        <v>0</v>
      </c>
      <c r="M818">
        <v>1</v>
      </c>
      <c r="N818">
        <v>12</v>
      </c>
      <c r="O818">
        <v>1</v>
      </c>
      <c r="P818">
        <v>8</v>
      </c>
      <c r="Q818">
        <v>0</v>
      </c>
      <c r="R818">
        <v>1</v>
      </c>
      <c r="S818">
        <v>30</v>
      </c>
      <c r="T818">
        <v>5</v>
      </c>
      <c r="U818">
        <v>4</v>
      </c>
      <c r="V818">
        <v>8</v>
      </c>
      <c r="W818" s="44">
        <f t="shared" si="96"/>
        <v>37</v>
      </c>
      <c r="X818" s="44">
        <f>IFERROR(VLOOKUP(A818,JR1GOA!A:I,9,FALSE),0)</f>
        <v>0</v>
      </c>
      <c r="Y818" s="44">
        <f>IFERROR(VLOOKUP(A818,JR1GOA!A:J,10,FALSE),0)</f>
        <v>0</v>
      </c>
      <c r="Z818" s="46">
        <f t="shared" si="97"/>
        <v>37</v>
      </c>
      <c r="AA818" s="49">
        <f>_xlfn.IFNA(VLOOKUP(F818,Preisliste!C$1:O$2687,13,FALSE),"fehlt in Preisliste")</f>
        <v>2584</v>
      </c>
      <c r="AB818" s="50">
        <f t="shared" si="98"/>
        <v>69.837837837837839</v>
      </c>
      <c r="AD818" s="51">
        <f t="shared" si="102"/>
        <v>172020</v>
      </c>
      <c r="AE818" s="51">
        <f t="shared" si="99"/>
        <v>2432.3999999999978</v>
      </c>
      <c r="AF818" s="52">
        <f t="shared" si="103"/>
        <v>1838224.0000000002</v>
      </c>
      <c r="AG818" s="53">
        <f t="shared" si="100"/>
        <v>14594.399999999987</v>
      </c>
      <c r="AH818" s="53">
        <f t="shared" si="101"/>
        <v>1852818.4000000001</v>
      </c>
    </row>
    <row r="819" spans="1:34" x14ac:dyDescent="0.25">
      <c r="A819" t="s">
        <v>4278</v>
      </c>
      <c r="B819" t="s">
        <v>6564</v>
      </c>
      <c r="C819" t="s">
        <v>6562</v>
      </c>
      <c r="D819" t="s">
        <v>6567</v>
      </c>
      <c r="E819" t="s">
        <v>8237</v>
      </c>
      <c r="F819" t="s">
        <v>4277</v>
      </c>
      <c r="G819" t="s">
        <v>8238</v>
      </c>
      <c r="H819">
        <v>44</v>
      </c>
      <c r="I819">
        <v>38</v>
      </c>
      <c r="J819">
        <v>5</v>
      </c>
      <c r="K819">
        <v>1</v>
      </c>
      <c r="L819">
        <v>0</v>
      </c>
      <c r="M819">
        <v>1</v>
      </c>
      <c r="N819">
        <v>0</v>
      </c>
      <c r="O819">
        <v>3</v>
      </c>
      <c r="P819">
        <v>0</v>
      </c>
      <c r="Q819">
        <v>1</v>
      </c>
      <c r="R819">
        <v>44</v>
      </c>
      <c r="S819">
        <v>3</v>
      </c>
      <c r="T819">
        <v>0</v>
      </c>
      <c r="U819">
        <v>0</v>
      </c>
      <c r="V819">
        <v>0</v>
      </c>
      <c r="W819" s="44">
        <f t="shared" si="96"/>
        <v>38</v>
      </c>
      <c r="X819" s="44">
        <f>IFERROR(VLOOKUP(A819,[1]JR1GOA!A:I,9,FALSE),0)</f>
        <v>0</v>
      </c>
      <c r="Y819" s="44">
        <f>IFERROR(VLOOKUP(A819,[1]JR1GOA!A:J,10,FALSE),0)</f>
        <v>0</v>
      </c>
      <c r="Z819" s="46">
        <f t="shared" si="97"/>
        <v>38</v>
      </c>
      <c r="AA819" s="49">
        <f>_xlfn.IFNA(VLOOKUP(F819,Preisliste!C$1:O$2687,13,FALSE),"fehlt in Preisliste")</f>
        <v>2659</v>
      </c>
      <c r="AB819" s="50">
        <f t="shared" si="98"/>
        <v>69.973684210526315</v>
      </c>
      <c r="AD819" s="51">
        <f t="shared" si="102"/>
        <v>172058</v>
      </c>
      <c r="AE819" s="51">
        <f t="shared" si="99"/>
        <v>2426.6999999999971</v>
      </c>
      <c r="AF819" s="52">
        <f t="shared" si="103"/>
        <v>1840883.0000000002</v>
      </c>
      <c r="AG819" s="53">
        <f t="shared" si="100"/>
        <v>14560.199999999983</v>
      </c>
      <c r="AH819" s="53">
        <f t="shared" si="101"/>
        <v>1855443.2000000002</v>
      </c>
    </row>
    <row r="820" spans="1:34" x14ac:dyDescent="0.25">
      <c r="A820" t="s">
        <v>3832</v>
      </c>
      <c r="B820" t="s">
        <v>6564</v>
      </c>
      <c r="C820" t="s">
        <v>6562</v>
      </c>
      <c r="D820" t="s">
        <v>6567</v>
      </c>
      <c r="E820" t="s">
        <v>9273</v>
      </c>
      <c r="F820" t="s">
        <v>3831</v>
      </c>
      <c r="H820">
        <v>10</v>
      </c>
      <c r="I820">
        <v>6</v>
      </c>
      <c r="J820">
        <v>3</v>
      </c>
      <c r="K820">
        <v>0</v>
      </c>
      <c r="L820">
        <v>0</v>
      </c>
      <c r="M820">
        <v>0</v>
      </c>
      <c r="N820">
        <v>0</v>
      </c>
      <c r="O820">
        <v>0</v>
      </c>
      <c r="P820">
        <v>0</v>
      </c>
      <c r="Q820">
        <v>0</v>
      </c>
      <c r="R820">
        <v>0</v>
      </c>
      <c r="S820">
        <v>1</v>
      </c>
      <c r="T820">
        <v>2</v>
      </c>
      <c r="U820">
        <v>0</v>
      </c>
      <c r="V820">
        <v>0</v>
      </c>
      <c r="W820" s="44">
        <f t="shared" si="96"/>
        <v>6</v>
      </c>
      <c r="X820" s="44">
        <f>IFERROR(VLOOKUP(A820,JR1GOA!A:I,9,FALSE),0)</f>
        <v>0</v>
      </c>
      <c r="Y820" s="44">
        <f>IFERROR(VLOOKUP(A820,JR1GOA!A:J,10,FALSE),0)</f>
        <v>0</v>
      </c>
      <c r="Z820" s="46">
        <f t="shared" si="97"/>
        <v>6</v>
      </c>
      <c r="AA820" s="49">
        <f>_xlfn.IFNA(VLOOKUP(F820,Preisliste!C$1:O$2687,13,FALSE),"fehlt in Preisliste")</f>
        <v>420</v>
      </c>
      <c r="AB820" s="50">
        <f t="shared" si="98"/>
        <v>70</v>
      </c>
      <c r="AD820" s="51">
        <f t="shared" si="102"/>
        <v>172064</v>
      </c>
      <c r="AE820" s="51">
        <f t="shared" si="99"/>
        <v>2425.7999999999993</v>
      </c>
      <c r="AF820" s="52">
        <f t="shared" si="103"/>
        <v>1841303.0000000002</v>
      </c>
      <c r="AG820" s="53">
        <f t="shared" si="100"/>
        <v>14554.799999999996</v>
      </c>
      <c r="AH820" s="53">
        <f t="shared" si="101"/>
        <v>1855857.8000000003</v>
      </c>
    </row>
    <row r="821" spans="1:34" x14ac:dyDescent="0.25">
      <c r="A821" t="s">
        <v>1578</v>
      </c>
      <c r="B821" t="s">
        <v>6564</v>
      </c>
      <c r="C821" t="s">
        <v>6562</v>
      </c>
      <c r="D821" t="s">
        <v>6567</v>
      </c>
      <c r="E821" t="s">
        <v>8958</v>
      </c>
      <c r="F821" t="s">
        <v>1577</v>
      </c>
      <c r="G821" t="s">
        <v>8959</v>
      </c>
      <c r="H821">
        <v>23</v>
      </c>
      <c r="I821">
        <v>21</v>
      </c>
      <c r="J821">
        <v>2</v>
      </c>
      <c r="K821">
        <v>0</v>
      </c>
      <c r="L821">
        <v>19</v>
      </c>
      <c r="M821">
        <v>0</v>
      </c>
      <c r="N821">
        <v>0</v>
      </c>
      <c r="O821">
        <v>0</v>
      </c>
      <c r="P821">
        <v>0</v>
      </c>
      <c r="Q821">
        <v>0</v>
      </c>
      <c r="R821">
        <v>3</v>
      </c>
      <c r="S821">
        <v>0</v>
      </c>
      <c r="T821">
        <v>0</v>
      </c>
      <c r="U821">
        <v>2</v>
      </c>
      <c r="V821">
        <v>0</v>
      </c>
      <c r="W821" s="44">
        <f t="shared" si="96"/>
        <v>21</v>
      </c>
      <c r="X821" s="44">
        <f>IFERROR(VLOOKUP(A821,JR1GOA!A:I,9,FALSE),0)</f>
        <v>0</v>
      </c>
      <c r="Y821" s="44">
        <f>IFERROR(VLOOKUP(A821,JR1GOA!A:J,10,FALSE),0)</f>
        <v>0</v>
      </c>
      <c r="Z821" s="46">
        <f t="shared" si="97"/>
        <v>21</v>
      </c>
      <c r="AA821" s="49">
        <f>_xlfn.IFNA(VLOOKUP(F821,Preisliste!C$1:O$2687,13,FALSE),"fehlt in Preisliste")</f>
        <v>1472</v>
      </c>
      <c r="AB821" s="50">
        <f t="shared" si="98"/>
        <v>70.095238095238102</v>
      </c>
      <c r="AD821" s="51">
        <f t="shared" si="102"/>
        <v>172085</v>
      </c>
      <c r="AE821" s="51">
        <f t="shared" si="99"/>
        <v>2422.6499999999978</v>
      </c>
      <c r="AF821" s="52">
        <f t="shared" si="103"/>
        <v>1842775.0000000002</v>
      </c>
      <c r="AG821" s="53">
        <f t="shared" si="100"/>
        <v>14535.899999999987</v>
      </c>
      <c r="AH821" s="53">
        <f t="shared" si="101"/>
        <v>1857310.9000000001</v>
      </c>
    </row>
    <row r="822" spans="1:34" x14ac:dyDescent="0.25">
      <c r="A822" t="s">
        <v>3407</v>
      </c>
      <c r="B822" t="s">
        <v>6564</v>
      </c>
      <c r="C822" t="s">
        <v>6562</v>
      </c>
      <c r="D822" t="s">
        <v>6567</v>
      </c>
      <c r="E822" t="s">
        <v>7896</v>
      </c>
      <c r="F822" t="s">
        <v>3406</v>
      </c>
      <c r="H822">
        <v>45</v>
      </c>
      <c r="I822">
        <v>32</v>
      </c>
      <c r="J822">
        <v>12</v>
      </c>
      <c r="K822">
        <v>0</v>
      </c>
      <c r="L822">
        <v>0</v>
      </c>
      <c r="M822">
        <v>0</v>
      </c>
      <c r="N822">
        <v>9</v>
      </c>
      <c r="O822">
        <v>0</v>
      </c>
      <c r="P822">
        <v>11</v>
      </c>
      <c r="Q822">
        <v>0</v>
      </c>
      <c r="R822">
        <v>3</v>
      </c>
      <c r="S822">
        <v>3</v>
      </c>
      <c r="T822">
        <v>0</v>
      </c>
      <c r="U822">
        <v>6</v>
      </c>
      <c r="V822">
        <v>8</v>
      </c>
      <c r="W822" s="44">
        <f t="shared" si="96"/>
        <v>32</v>
      </c>
      <c r="X822" s="44">
        <f>IFERROR(VLOOKUP(A822,JR1GOA!A:I,9,FALSE),0)</f>
        <v>0</v>
      </c>
      <c r="Y822" s="44">
        <f>IFERROR(VLOOKUP(A822,JR1GOA!A:J,10,FALSE),0)</f>
        <v>0</v>
      </c>
      <c r="Z822" s="46">
        <f t="shared" si="97"/>
        <v>32</v>
      </c>
      <c r="AA822" s="49">
        <f>_xlfn.IFNA(VLOOKUP(F822,Preisliste!C$1:O$2687,13,FALSE),"fehlt in Preisliste")</f>
        <v>2244</v>
      </c>
      <c r="AB822" s="50">
        <f t="shared" si="98"/>
        <v>70.125</v>
      </c>
      <c r="AD822" s="51">
        <f t="shared" si="102"/>
        <v>172117</v>
      </c>
      <c r="AE822" s="51">
        <f t="shared" si="99"/>
        <v>2417.8499999999985</v>
      </c>
      <c r="AF822" s="52">
        <f t="shared" si="103"/>
        <v>1845019.0000000002</v>
      </c>
      <c r="AG822" s="53">
        <f t="shared" si="100"/>
        <v>14507.099999999991</v>
      </c>
      <c r="AH822" s="53">
        <f t="shared" si="101"/>
        <v>1859526.1000000003</v>
      </c>
    </row>
    <row r="823" spans="1:34" x14ac:dyDescent="0.25">
      <c r="A823" t="s">
        <v>6357</v>
      </c>
      <c r="B823" t="s">
        <v>6564</v>
      </c>
      <c r="C823" t="s">
        <v>6562</v>
      </c>
      <c r="D823" t="s">
        <v>6567</v>
      </c>
      <c r="E823" t="s">
        <v>7453</v>
      </c>
      <c r="F823" t="s">
        <v>6356</v>
      </c>
      <c r="H823">
        <v>78</v>
      </c>
      <c r="I823">
        <v>51</v>
      </c>
      <c r="J823">
        <v>26</v>
      </c>
      <c r="K823">
        <v>6</v>
      </c>
      <c r="L823">
        <v>3</v>
      </c>
      <c r="M823">
        <v>6</v>
      </c>
      <c r="N823">
        <v>2</v>
      </c>
      <c r="O823">
        <v>7</v>
      </c>
      <c r="P823">
        <v>14</v>
      </c>
      <c r="Q823">
        <v>0</v>
      </c>
      <c r="R823">
        <v>3</v>
      </c>
      <c r="S823">
        <v>2</v>
      </c>
      <c r="T823">
        <v>9</v>
      </c>
      <c r="U823">
        <v>0</v>
      </c>
      <c r="V823">
        <v>10</v>
      </c>
      <c r="W823" s="44">
        <f t="shared" si="96"/>
        <v>51</v>
      </c>
      <c r="X823" s="44">
        <f>IFERROR(VLOOKUP(A823,JR1GOA!A:I,9,FALSE),0)</f>
        <v>4</v>
      </c>
      <c r="Y823" s="44">
        <f>IFERROR(VLOOKUP(A823,JR1GOA!A:J,10,FALSE),0)</f>
        <v>3</v>
      </c>
      <c r="Z823" s="46">
        <f t="shared" si="97"/>
        <v>47</v>
      </c>
      <c r="AA823" s="49">
        <f>_xlfn.IFNA(VLOOKUP(F823,Preisliste!C$1:O$2687,13,FALSE),"fehlt in Preisliste")</f>
        <v>3297</v>
      </c>
      <c r="AB823" s="50">
        <f t="shared" si="98"/>
        <v>70.148936170212764</v>
      </c>
      <c r="AD823" s="51">
        <f t="shared" si="102"/>
        <v>172164</v>
      </c>
      <c r="AE823" s="51">
        <f t="shared" si="99"/>
        <v>2410.7999999999993</v>
      </c>
      <c r="AF823" s="52">
        <f t="shared" si="103"/>
        <v>1848316.0000000002</v>
      </c>
      <c r="AG823" s="53">
        <f t="shared" si="100"/>
        <v>14464.799999999996</v>
      </c>
      <c r="AH823" s="53">
        <f t="shared" si="101"/>
        <v>1862780.8000000003</v>
      </c>
    </row>
    <row r="824" spans="1:34" x14ac:dyDescent="0.25">
      <c r="A824" t="s">
        <v>3011</v>
      </c>
      <c r="B824" t="s">
        <v>6564</v>
      </c>
      <c r="C824" t="s">
        <v>6562</v>
      </c>
      <c r="D824" t="s">
        <v>6567</v>
      </c>
      <c r="E824" t="s">
        <v>7457</v>
      </c>
      <c r="F824" t="s">
        <v>3010</v>
      </c>
      <c r="H824">
        <v>65</v>
      </c>
      <c r="I824">
        <v>65</v>
      </c>
      <c r="J824">
        <v>0</v>
      </c>
      <c r="K824">
        <v>0</v>
      </c>
      <c r="L824">
        <v>9</v>
      </c>
      <c r="M824">
        <v>0</v>
      </c>
      <c r="N824">
        <v>0</v>
      </c>
      <c r="O824">
        <v>0</v>
      </c>
      <c r="P824">
        <v>0</v>
      </c>
      <c r="Q824">
        <v>0</v>
      </c>
      <c r="R824">
        <v>0</v>
      </c>
      <c r="S824">
        <v>9</v>
      </c>
      <c r="T824">
        <v>0</v>
      </c>
      <c r="U824">
        <v>0</v>
      </c>
      <c r="V824">
        <v>0</v>
      </c>
      <c r="W824" s="44">
        <f t="shared" si="96"/>
        <v>65</v>
      </c>
      <c r="X824" s="44">
        <f>IFERROR(VLOOKUP(A824,JR1GOA!A:I,9,FALSE),0)</f>
        <v>0</v>
      </c>
      <c r="Y824" s="44">
        <f>IFERROR(VLOOKUP(A824,JR1GOA!A:J,10,FALSE),0)</f>
        <v>3</v>
      </c>
      <c r="Z824" s="46">
        <f t="shared" si="97"/>
        <v>62</v>
      </c>
      <c r="AA824" s="49">
        <f>_xlfn.IFNA(VLOOKUP(F824,Preisliste!C$1:O$2687,13,FALSE),"fehlt in Preisliste")</f>
        <v>4355</v>
      </c>
      <c r="AB824" s="50">
        <f t="shared" si="98"/>
        <v>70.241935483870961</v>
      </c>
      <c r="AD824" s="51">
        <f t="shared" si="102"/>
        <v>172226</v>
      </c>
      <c r="AE824" s="51">
        <f t="shared" si="99"/>
        <v>2401.5</v>
      </c>
      <c r="AF824" s="52">
        <f t="shared" si="103"/>
        <v>1852671.0000000002</v>
      </c>
      <c r="AG824" s="53">
        <f t="shared" si="100"/>
        <v>14409</v>
      </c>
      <c r="AH824" s="53">
        <f t="shared" si="101"/>
        <v>1867080.0000000002</v>
      </c>
    </row>
    <row r="825" spans="1:34" x14ac:dyDescent="0.25">
      <c r="A825" t="s">
        <v>3669</v>
      </c>
      <c r="B825" t="s">
        <v>6564</v>
      </c>
      <c r="C825" t="s">
        <v>6562</v>
      </c>
      <c r="D825" t="s">
        <v>6567</v>
      </c>
      <c r="E825" t="s">
        <v>9446</v>
      </c>
      <c r="F825" t="s">
        <v>3668</v>
      </c>
      <c r="H825">
        <v>15</v>
      </c>
      <c r="I825">
        <v>8</v>
      </c>
      <c r="J825">
        <v>5</v>
      </c>
      <c r="K825">
        <v>0</v>
      </c>
      <c r="L825">
        <v>0</v>
      </c>
      <c r="M825">
        <v>3</v>
      </c>
      <c r="N825">
        <v>0</v>
      </c>
      <c r="O825">
        <v>0</v>
      </c>
      <c r="P825">
        <v>0</v>
      </c>
      <c r="Q825">
        <v>1</v>
      </c>
      <c r="R825">
        <v>0</v>
      </c>
      <c r="S825">
        <v>10</v>
      </c>
      <c r="T825">
        <v>0</v>
      </c>
      <c r="U825">
        <v>0</v>
      </c>
      <c r="V825">
        <v>1</v>
      </c>
      <c r="W825" s="44">
        <f t="shared" si="96"/>
        <v>8</v>
      </c>
      <c r="X825" s="44">
        <f>IFERROR(VLOOKUP(A825,JR1GOA!A:I,9,FALSE),0)</f>
        <v>0</v>
      </c>
      <c r="Y825" s="44">
        <f>IFERROR(VLOOKUP(A825,JR1GOA!A:J,10,FALSE),0)</f>
        <v>0</v>
      </c>
      <c r="Z825" s="46">
        <f t="shared" si="97"/>
        <v>8</v>
      </c>
      <c r="AA825" s="49">
        <f>_xlfn.IFNA(VLOOKUP(F825,Preisliste!C$1:O$2687,13,FALSE),"fehlt in Preisliste")</f>
        <v>563</v>
      </c>
      <c r="AB825" s="50">
        <f t="shared" si="98"/>
        <v>70.375</v>
      </c>
      <c r="AD825" s="51">
        <f t="shared" si="102"/>
        <v>172234</v>
      </c>
      <c r="AE825" s="51">
        <f t="shared" si="99"/>
        <v>2400.2999999999993</v>
      </c>
      <c r="AF825" s="52">
        <f t="shared" si="103"/>
        <v>1853234.0000000002</v>
      </c>
      <c r="AG825" s="53">
        <f t="shared" si="100"/>
        <v>14401.799999999996</v>
      </c>
      <c r="AH825" s="53">
        <f t="shared" si="101"/>
        <v>1867635.8000000003</v>
      </c>
    </row>
    <row r="826" spans="1:34" x14ac:dyDescent="0.25">
      <c r="A826" t="s">
        <v>455</v>
      </c>
      <c r="B826" t="s">
        <v>6564</v>
      </c>
      <c r="C826" t="s">
        <v>6562</v>
      </c>
      <c r="D826" t="s">
        <v>6567</v>
      </c>
      <c r="E826" t="s">
        <v>7359</v>
      </c>
      <c r="F826" t="s">
        <v>454</v>
      </c>
      <c r="G826" t="s">
        <v>7360</v>
      </c>
      <c r="H826">
        <v>131</v>
      </c>
      <c r="I826">
        <v>43</v>
      </c>
      <c r="J826">
        <v>88</v>
      </c>
      <c r="K826">
        <v>3</v>
      </c>
      <c r="L826">
        <v>0</v>
      </c>
      <c r="M826">
        <v>0</v>
      </c>
      <c r="N826">
        <v>0</v>
      </c>
      <c r="O826">
        <v>60</v>
      </c>
      <c r="P826">
        <v>43</v>
      </c>
      <c r="Q826">
        <v>0</v>
      </c>
      <c r="R826">
        <v>1</v>
      </c>
      <c r="S826">
        <v>2</v>
      </c>
      <c r="T826">
        <v>12</v>
      </c>
      <c r="U826">
        <v>1</v>
      </c>
      <c r="V826">
        <v>6</v>
      </c>
      <c r="W826" s="44">
        <f t="shared" si="96"/>
        <v>88</v>
      </c>
      <c r="X826" s="44">
        <f>IFERROR(VLOOKUP(A826,JR1GOA!A:I,9,FALSE),0)</f>
        <v>5</v>
      </c>
      <c r="Y826" s="44">
        <f>IFERROR(VLOOKUP(A826,JR1GOA!A:J,10,FALSE),0)</f>
        <v>0</v>
      </c>
      <c r="Z826" s="46">
        <f t="shared" si="97"/>
        <v>83</v>
      </c>
      <c r="AA826" s="49">
        <f>_xlfn.IFNA(VLOOKUP(F826,Preisliste!C$1:O$2687,13,FALSE),"fehlt in Preisliste")</f>
        <v>5849</v>
      </c>
      <c r="AB826" s="50">
        <f t="shared" si="98"/>
        <v>70.46987951807229</v>
      </c>
      <c r="AD826" s="51">
        <f t="shared" si="102"/>
        <v>172317</v>
      </c>
      <c r="AE826" s="51">
        <f t="shared" si="99"/>
        <v>2387.8499999999985</v>
      </c>
      <c r="AF826" s="52">
        <f t="shared" si="103"/>
        <v>1859083.0000000002</v>
      </c>
      <c r="AG826" s="53">
        <f t="shared" si="100"/>
        <v>14327.099999999991</v>
      </c>
      <c r="AH826" s="53">
        <f t="shared" si="101"/>
        <v>1873410.1000000003</v>
      </c>
    </row>
    <row r="827" spans="1:34" x14ac:dyDescent="0.25">
      <c r="A827" t="s">
        <v>6153</v>
      </c>
      <c r="B827" t="s">
        <v>6564</v>
      </c>
      <c r="C827" t="s">
        <v>6562</v>
      </c>
      <c r="D827" t="s">
        <v>6567</v>
      </c>
      <c r="E827" t="s">
        <v>9282</v>
      </c>
      <c r="F827" t="s">
        <v>6152</v>
      </c>
      <c r="H827">
        <v>8</v>
      </c>
      <c r="I827">
        <v>6</v>
      </c>
      <c r="J827">
        <v>0</v>
      </c>
      <c r="K827">
        <v>0</v>
      </c>
      <c r="L827">
        <v>0</v>
      </c>
      <c r="M827">
        <v>0</v>
      </c>
      <c r="N827">
        <v>0</v>
      </c>
      <c r="O827">
        <v>0</v>
      </c>
      <c r="P827">
        <v>0</v>
      </c>
      <c r="Q827">
        <v>0</v>
      </c>
      <c r="R827">
        <v>4</v>
      </c>
      <c r="S827">
        <v>0</v>
      </c>
      <c r="T827">
        <v>0</v>
      </c>
      <c r="U827">
        <v>3</v>
      </c>
      <c r="V827">
        <v>0</v>
      </c>
      <c r="W827" s="44">
        <f t="shared" si="96"/>
        <v>6</v>
      </c>
      <c r="X827" s="44">
        <f>IFERROR(VLOOKUP(A827,JR1GOA!A:I,9,FALSE),0)</f>
        <v>0</v>
      </c>
      <c r="Y827" s="44">
        <f>IFERROR(VLOOKUP(A827,JR1GOA!A:J,10,FALSE),0)</f>
        <v>0</v>
      </c>
      <c r="Z827" s="46">
        <f t="shared" si="97"/>
        <v>6</v>
      </c>
      <c r="AA827" s="49">
        <f>_xlfn.IFNA(VLOOKUP(F827,Preisliste!C$1:O$2687,13,FALSE),"fehlt in Preisliste")</f>
        <v>423</v>
      </c>
      <c r="AB827" s="50">
        <f t="shared" si="98"/>
        <v>70.5</v>
      </c>
      <c r="AD827" s="51">
        <f t="shared" si="102"/>
        <v>172323</v>
      </c>
      <c r="AE827" s="51">
        <f t="shared" si="99"/>
        <v>2386.9499999999971</v>
      </c>
      <c r="AF827" s="52">
        <f t="shared" si="103"/>
        <v>1859506.0000000002</v>
      </c>
      <c r="AG827" s="53">
        <f t="shared" si="100"/>
        <v>14321.699999999983</v>
      </c>
      <c r="AH827" s="53">
        <f t="shared" si="101"/>
        <v>1873827.7000000002</v>
      </c>
    </row>
    <row r="828" spans="1:34" x14ac:dyDescent="0.25">
      <c r="A828" t="s">
        <v>3916</v>
      </c>
      <c r="B828" t="s">
        <v>6564</v>
      </c>
      <c r="C828" t="s">
        <v>6562</v>
      </c>
      <c r="D828" t="s">
        <v>6567</v>
      </c>
      <c r="E828" t="s">
        <v>9083</v>
      </c>
      <c r="F828" t="s">
        <v>3915</v>
      </c>
      <c r="H828">
        <v>26</v>
      </c>
      <c r="I828">
        <v>13</v>
      </c>
      <c r="J828">
        <v>12</v>
      </c>
      <c r="K828">
        <v>0</v>
      </c>
      <c r="L828">
        <v>0</v>
      </c>
      <c r="M828">
        <v>0</v>
      </c>
      <c r="N828">
        <v>0</v>
      </c>
      <c r="O828">
        <v>7</v>
      </c>
      <c r="P828">
        <v>1</v>
      </c>
      <c r="Q828">
        <v>0</v>
      </c>
      <c r="R828">
        <v>2</v>
      </c>
      <c r="S828">
        <v>6</v>
      </c>
      <c r="T828">
        <v>1</v>
      </c>
      <c r="U828">
        <v>0</v>
      </c>
      <c r="V828">
        <v>0</v>
      </c>
      <c r="W828" s="44">
        <f t="shared" si="96"/>
        <v>13</v>
      </c>
      <c r="X828" s="44">
        <f>IFERROR(VLOOKUP(A828,JR1GOA!A:I,9,FALSE),0)</f>
        <v>0</v>
      </c>
      <c r="Y828" s="44">
        <f>IFERROR(VLOOKUP(A828,JR1GOA!A:J,10,FALSE),0)</f>
        <v>0</v>
      </c>
      <c r="Z828" s="46">
        <f t="shared" si="97"/>
        <v>13</v>
      </c>
      <c r="AA828" s="49">
        <f>_xlfn.IFNA(VLOOKUP(F828,Preisliste!C$1:O$2687,13,FALSE),"fehlt in Preisliste")</f>
        <v>918</v>
      </c>
      <c r="AB828" s="50">
        <f t="shared" si="98"/>
        <v>70.615384615384613</v>
      </c>
      <c r="AD828" s="51">
        <f t="shared" si="102"/>
        <v>172336</v>
      </c>
      <c r="AE828" s="51">
        <f t="shared" si="99"/>
        <v>2385</v>
      </c>
      <c r="AF828" s="52">
        <f t="shared" si="103"/>
        <v>1860424.0000000002</v>
      </c>
      <c r="AG828" s="53">
        <f t="shared" si="100"/>
        <v>14310</v>
      </c>
      <c r="AH828" s="53">
        <f t="shared" si="101"/>
        <v>1874734.0000000002</v>
      </c>
    </row>
    <row r="829" spans="1:34" x14ac:dyDescent="0.25">
      <c r="A829" t="s">
        <v>7313</v>
      </c>
      <c r="B829" t="s">
        <v>6564</v>
      </c>
      <c r="C829" t="s">
        <v>6562</v>
      </c>
      <c r="D829" t="s">
        <v>6567</v>
      </c>
      <c r="E829" t="s">
        <v>7314</v>
      </c>
      <c r="F829" t="s">
        <v>764</v>
      </c>
      <c r="G829" t="s">
        <v>7315</v>
      </c>
      <c r="H829">
        <v>106</v>
      </c>
      <c r="I829">
        <v>83</v>
      </c>
      <c r="J829">
        <v>21</v>
      </c>
      <c r="K829">
        <v>0</v>
      </c>
      <c r="L829">
        <v>0</v>
      </c>
      <c r="M829">
        <v>2</v>
      </c>
      <c r="N829">
        <v>1</v>
      </c>
      <c r="O829">
        <v>6</v>
      </c>
      <c r="P829">
        <v>0</v>
      </c>
      <c r="Q829">
        <v>60</v>
      </c>
      <c r="R829">
        <v>0</v>
      </c>
      <c r="S829">
        <v>17</v>
      </c>
      <c r="T829">
        <v>0</v>
      </c>
      <c r="U829">
        <v>5</v>
      </c>
      <c r="V829">
        <v>13</v>
      </c>
      <c r="W829" s="44">
        <f t="shared" si="96"/>
        <v>83</v>
      </c>
      <c r="X829" s="44">
        <f>IFERROR(VLOOKUP(A829,JR1GOA!A:I,9,FALSE),0)</f>
        <v>11</v>
      </c>
      <c r="Y829" s="44">
        <f>IFERROR(VLOOKUP(A829,JR1GOA!A:J,10,FALSE),0)</f>
        <v>3</v>
      </c>
      <c r="Z829" s="46">
        <f t="shared" si="97"/>
        <v>72</v>
      </c>
      <c r="AA829" s="49">
        <f>_xlfn.IFNA(VLOOKUP(F829,Preisliste!C$1:O$2687,13,FALSE),"fehlt in Preisliste")</f>
        <v>5111</v>
      </c>
      <c r="AB829" s="50">
        <f t="shared" si="98"/>
        <v>70.986111111111114</v>
      </c>
      <c r="AD829" s="51">
        <f t="shared" si="102"/>
        <v>172408</v>
      </c>
      <c r="AE829" s="51">
        <f t="shared" si="99"/>
        <v>2374.1999999999971</v>
      </c>
      <c r="AF829" s="52">
        <f t="shared" si="103"/>
        <v>1865535.0000000002</v>
      </c>
      <c r="AG829" s="53">
        <f t="shared" si="100"/>
        <v>14245.199999999983</v>
      </c>
      <c r="AH829" s="53">
        <f t="shared" si="101"/>
        <v>1879780.2000000002</v>
      </c>
    </row>
    <row r="830" spans="1:34" x14ac:dyDescent="0.25">
      <c r="A830" t="s">
        <v>9380</v>
      </c>
      <c r="B830" t="s">
        <v>6564</v>
      </c>
      <c r="C830" t="s">
        <v>6562</v>
      </c>
      <c r="D830" t="s">
        <v>6567</v>
      </c>
      <c r="F830" t="s">
        <v>2609</v>
      </c>
      <c r="G830" t="s">
        <v>9381</v>
      </c>
      <c r="H830">
        <v>12</v>
      </c>
      <c r="I830">
        <v>4</v>
      </c>
      <c r="J830">
        <v>7</v>
      </c>
      <c r="K830">
        <v>0</v>
      </c>
      <c r="L830">
        <v>0</v>
      </c>
      <c r="M830">
        <v>0</v>
      </c>
      <c r="N830">
        <v>0</v>
      </c>
      <c r="O830">
        <v>0</v>
      </c>
      <c r="P830">
        <v>0</v>
      </c>
      <c r="Q830">
        <v>1</v>
      </c>
      <c r="R830">
        <v>8</v>
      </c>
      <c r="S830">
        <v>1</v>
      </c>
      <c r="T830">
        <v>0</v>
      </c>
      <c r="U830">
        <v>0</v>
      </c>
      <c r="V830">
        <v>0</v>
      </c>
      <c r="W830" s="44">
        <f t="shared" si="96"/>
        <v>7</v>
      </c>
      <c r="X830" s="44">
        <f>IFERROR(VLOOKUP(A830,JR1GOA!A:I,9,FALSE),0)</f>
        <v>0</v>
      </c>
      <c r="Y830" s="44">
        <f>IFERROR(VLOOKUP(A830,JR1GOA!A:J,10,FALSE),0)</f>
        <v>0</v>
      </c>
      <c r="Z830" s="46">
        <f t="shared" si="97"/>
        <v>7</v>
      </c>
      <c r="AA830" s="49">
        <f>_xlfn.IFNA(VLOOKUP(F830,Preisliste!C$1:O$2687,13,FALSE),"fehlt in Preisliste")</f>
        <v>497</v>
      </c>
      <c r="AB830" s="50">
        <f t="shared" si="98"/>
        <v>71</v>
      </c>
      <c r="AD830" s="51">
        <f t="shared" si="102"/>
        <v>172415</v>
      </c>
      <c r="AE830" s="51">
        <f t="shared" si="99"/>
        <v>2373.1499999999978</v>
      </c>
      <c r="AF830" s="52">
        <f t="shared" si="103"/>
        <v>1866032.0000000002</v>
      </c>
      <c r="AG830" s="53">
        <f t="shared" si="100"/>
        <v>14238.899999999987</v>
      </c>
      <c r="AH830" s="53">
        <f t="shared" si="101"/>
        <v>1880270.9000000001</v>
      </c>
    </row>
    <row r="831" spans="1:34" x14ac:dyDescent="0.25">
      <c r="A831" t="s">
        <v>4686</v>
      </c>
      <c r="B831" t="s">
        <v>6564</v>
      </c>
      <c r="C831" t="s">
        <v>6562</v>
      </c>
      <c r="D831" t="s">
        <v>6567</v>
      </c>
      <c r="E831" t="s">
        <v>9291</v>
      </c>
      <c r="F831" t="s">
        <v>4685</v>
      </c>
      <c r="G831" t="s">
        <v>9292</v>
      </c>
      <c r="H831">
        <v>12</v>
      </c>
      <c r="I831">
        <v>6</v>
      </c>
      <c r="J831">
        <v>4</v>
      </c>
      <c r="K831">
        <v>0</v>
      </c>
      <c r="L831">
        <v>3</v>
      </c>
      <c r="M831">
        <v>0</v>
      </c>
      <c r="N831">
        <v>1</v>
      </c>
      <c r="O831">
        <v>0</v>
      </c>
      <c r="P831">
        <v>0</v>
      </c>
      <c r="Q831">
        <v>0</v>
      </c>
      <c r="R831">
        <v>3</v>
      </c>
      <c r="S831">
        <v>0</v>
      </c>
      <c r="T831">
        <v>4</v>
      </c>
      <c r="U831">
        <v>0</v>
      </c>
      <c r="V831">
        <v>0</v>
      </c>
      <c r="W831" s="44">
        <f t="shared" si="96"/>
        <v>6</v>
      </c>
      <c r="X831" s="44">
        <f>IFERROR(VLOOKUP(A831,JR1GOA!A:I,9,FALSE),0)</f>
        <v>0</v>
      </c>
      <c r="Y831" s="44">
        <f>IFERROR(VLOOKUP(A831,JR1GOA!A:J,10,FALSE),0)</f>
        <v>0</v>
      </c>
      <c r="Z831" s="46">
        <f t="shared" si="97"/>
        <v>6</v>
      </c>
      <c r="AA831" s="49">
        <f>_xlfn.IFNA(VLOOKUP(F831,Preisliste!C$1:O$2687,13,FALSE),"fehlt in Preisliste")</f>
        <v>428</v>
      </c>
      <c r="AB831" s="50">
        <f t="shared" si="98"/>
        <v>71.333333333333329</v>
      </c>
      <c r="AD831" s="51">
        <f t="shared" si="102"/>
        <v>172421</v>
      </c>
      <c r="AE831" s="51">
        <f t="shared" si="99"/>
        <v>2372.25</v>
      </c>
      <c r="AF831" s="52">
        <f t="shared" si="103"/>
        <v>1866460.0000000002</v>
      </c>
      <c r="AG831" s="53">
        <f t="shared" si="100"/>
        <v>14233.5</v>
      </c>
      <c r="AH831" s="53">
        <f t="shared" si="101"/>
        <v>1880693.5000000002</v>
      </c>
    </row>
    <row r="832" spans="1:34" x14ac:dyDescent="0.25">
      <c r="A832" t="s">
        <v>534</v>
      </c>
      <c r="B832" t="s">
        <v>6564</v>
      </c>
      <c r="C832" t="s">
        <v>6562</v>
      </c>
      <c r="D832" t="s">
        <v>6567</v>
      </c>
      <c r="E832" t="s">
        <v>7562</v>
      </c>
      <c r="F832" t="s">
        <v>533</v>
      </c>
      <c r="G832" t="s">
        <v>7563</v>
      </c>
      <c r="H832">
        <v>60</v>
      </c>
      <c r="I832">
        <v>40</v>
      </c>
      <c r="J832">
        <v>20</v>
      </c>
      <c r="K832">
        <v>8</v>
      </c>
      <c r="L832">
        <v>13</v>
      </c>
      <c r="M832">
        <v>2</v>
      </c>
      <c r="N832">
        <v>1</v>
      </c>
      <c r="O832">
        <v>10</v>
      </c>
      <c r="P832">
        <v>0</v>
      </c>
      <c r="Q832">
        <v>0</v>
      </c>
      <c r="R832">
        <v>0</v>
      </c>
      <c r="S832">
        <v>0</v>
      </c>
      <c r="T832">
        <v>1</v>
      </c>
      <c r="U832">
        <v>6</v>
      </c>
      <c r="V832">
        <v>1</v>
      </c>
      <c r="W832" s="44">
        <f t="shared" si="96"/>
        <v>40</v>
      </c>
      <c r="X832" s="44">
        <f>IFERROR(VLOOKUP(A832,JR1GOA!A:I,9,FALSE),0)</f>
        <v>2</v>
      </c>
      <c r="Y832" s="44">
        <f>IFERROR(VLOOKUP(A832,JR1GOA!A:J,10,FALSE),0)</f>
        <v>2</v>
      </c>
      <c r="Z832" s="46">
        <f t="shared" si="97"/>
        <v>38</v>
      </c>
      <c r="AA832" s="49">
        <f>_xlfn.IFNA(VLOOKUP(F832,Preisliste!C$1:O$2687,13,FALSE),"fehlt in Preisliste")</f>
        <v>2715</v>
      </c>
      <c r="AB832" s="50">
        <f t="shared" si="98"/>
        <v>71.44736842105263</v>
      </c>
      <c r="AD832" s="51">
        <f t="shared" si="102"/>
        <v>172459</v>
      </c>
      <c r="AE832" s="51">
        <f t="shared" si="99"/>
        <v>2366.5499999999993</v>
      </c>
      <c r="AF832" s="52">
        <f t="shared" si="103"/>
        <v>1869175.0000000002</v>
      </c>
      <c r="AG832" s="53">
        <f t="shared" si="100"/>
        <v>14199.299999999996</v>
      </c>
      <c r="AH832" s="53">
        <f t="shared" si="101"/>
        <v>1883374.3000000003</v>
      </c>
    </row>
    <row r="833" spans="1:34" x14ac:dyDescent="0.25">
      <c r="A833" t="s">
        <v>4641</v>
      </c>
      <c r="B833" t="s">
        <v>6564</v>
      </c>
      <c r="C833" t="s">
        <v>6562</v>
      </c>
      <c r="D833" t="s">
        <v>6567</v>
      </c>
      <c r="E833" t="s">
        <v>7441</v>
      </c>
      <c r="F833" t="s">
        <v>4640</v>
      </c>
      <c r="G833" t="s">
        <v>7442</v>
      </c>
      <c r="H833">
        <v>76</v>
      </c>
      <c r="I833">
        <v>50</v>
      </c>
      <c r="J833">
        <v>26</v>
      </c>
      <c r="K833">
        <v>4</v>
      </c>
      <c r="L833">
        <v>1</v>
      </c>
      <c r="M833">
        <v>6</v>
      </c>
      <c r="N833">
        <v>2</v>
      </c>
      <c r="O833">
        <v>14</v>
      </c>
      <c r="P833">
        <v>5</v>
      </c>
      <c r="Q833">
        <v>14</v>
      </c>
      <c r="R833">
        <v>2</v>
      </c>
      <c r="S833">
        <v>0</v>
      </c>
      <c r="T833">
        <v>6</v>
      </c>
      <c r="U833">
        <v>5</v>
      </c>
      <c r="V833">
        <v>4</v>
      </c>
      <c r="W833" s="44">
        <f t="shared" si="96"/>
        <v>50</v>
      </c>
      <c r="X833" s="44">
        <f>IFERROR(VLOOKUP(A833,JR1GOA!A:I,9,FALSE),0)</f>
        <v>3</v>
      </c>
      <c r="Y833" s="44">
        <f>IFERROR(VLOOKUP(A833,JR1GOA!A:J,10,FALSE),0)</f>
        <v>1</v>
      </c>
      <c r="Z833" s="46">
        <f t="shared" si="97"/>
        <v>47</v>
      </c>
      <c r="AA833" s="49">
        <f>_xlfn.IFNA(VLOOKUP(F833,Preisliste!C$1:O$2687,13,FALSE),"fehlt in Preisliste")</f>
        <v>3371</v>
      </c>
      <c r="AB833" s="50">
        <f t="shared" si="98"/>
        <v>71.723404255319153</v>
      </c>
      <c r="AD833" s="51">
        <f t="shared" si="102"/>
        <v>172506</v>
      </c>
      <c r="AE833" s="51">
        <f t="shared" si="99"/>
        <v>2359.5</v>
      </c>
      <c r="AF833" s="52">
        <f t="shared" si="103"/>
        <v>1872546.0000000002</v>
      </c>
      <c r="AG833" s="53">
        <f t="shared" si="100"/>
        <v>14157</v>
      </c>
      <c r="AH833" s="53">
        <f t="shared" si="101"/>
        <v>1886703.0000000002</v>
      </c>
    </row>
    <row r="834" spans="1:34" x14ac:dyDescent="0.25">
      <c r="A834" t="s">
        <v>457</v>
      </c>
      <c r="B834" t="s">
        <v>6564</v>
      </c>
      <c r="C834" t="s">
        <v>6562</v>
      </c>
      <c r="D834" t="s">
        <v>6567</v>
      </c>
      <c r="E834" t="s">
        <v>9119</v>
      </c>
      <c r="F834" t="s">
        <v>456</v>
      </c>
      <c r="G834" t="s">
        <v>9120</v>
      </c>
      <c r="H834">
        <v>13</v>
      </c>
      <c r="I834">
        <v>9</v>
      </c>
      <c r="J834">
        <v>3</v>
      </c>
      <c r="K834">
        <v>0</v>
      </c>
      <c r="L834">
        <v>0</v>
      </c>
      <c r="M834">
        <v>1</v>
      </c>
      <c r="N834">
        <v>1</v>
      </c>
      <c r="O834">
        <v>0</v>
      </c>
      <c r="P834">
        <v>0</v>
      </c>
      <c r="Q834">
        <v>1</v>
      </c>
      <c r="R834">
        <v>0</v>
      </c>
      <c r="S834">
        <v>0</v>
      </c>
      <c r="T834">
        <v>0</v>
      </c>
      <c r="U834">
        <v>0</v>
      </c>
      <c r="V834">
        <v>0</v>
      </c>
      <c r="W834" s="44">
        <f t="shared" si="96"/>
        <v>9</v>
      </c>
      <c r="X834" s="44">
        <f>IFERROR(VLOOKUP(A834,JR1GOA!A:I,9,FALSE),0)</f>
        <v>0</v>
      </c>
      <c r="Y834" s="44">
        <f>IFERROR(VLOOKUP(A834,JR1GOA!A:J,10,FALSE),0)</f>
        <v>0</v>
      </c>
      <c r="Z834" s="46">
        <f t="shared" si="97"/>
        <v>9</v>
      </c>
      <c r="AA834" s="49">
        <f>_xlfn.IFNA(VLOOKUP(F834,Preisliste!C$1:O$2687,13,FALSE),"fehlt in Preisliste")</f>
        <v>647</v>
      </c>
      <c r="AB834" s="50">
        <f t="shared" si="98"/>
        <v>71.888888888888886</v>
      </c>
      <c r="AD834" s="51">
        <f t="shared" si="102"/>
        <v>172515</v>
      </c>
      <c r="AE834" s="51">
        <f t="shared" si="99"/>
        <v>2358.1499999999978</v>
      </c>
      <c r="AF834" s="52">
        <f t="shared" si="103"/>
        <v>1873193.0000000002</v>
      </c>
      <c r="AG834" s="53">
        <f t="shared" si="100"/>
        <v>14148.899999999987</v>
      </c>
      <c r="AH834" s="53">
        <f t="shared" si="101"/>
        <v>1887341.9000000001</v>
      </c>
    </row>
    <row r="835" spans="1:34" x14ac:dyDescent="0.25">
      <c r="A835" t="s">
        <v>2844</v>
      </c>
      <c r="B835" t="s">
        <v>6564</v>
      </c>
      <c r="C835" t="s">
        <v>6562</v>
      </c>
      <c r="D835" t="s">
        <v>6567</v>
      </c>
      <c r="E835" t="s">
        <v>7503</v>
      </c>
      <c r="F835" t="s">
        <v>2843</v>
      </c>
      <c r="H835">
        <v>42</v>
      </c>
      <c r="I835">
        <v>42</v>
      </c>
      <c r="J835">
        <v>0</v>
      </c>
      <c r="K835">
        <v>0</v>
      </c>
      <c r="L835">
        <v>0</v>
      </c>
      <c r="M835">
        <v>0</v>
      </c>
      <c r="N835">
        <v>28</v>
      </c>
      <c r="O835">
        <v>0</v>
      </c>
      <c r="P835">
        <v>0</v>
      </c>
      <c r="Q835">
        <v>0</v>
      </c>
      <c r="R835">
        <v>0</v>
      </c>
      <c r="S835">
        <v>0</v>
      </c>
      <c r="T835">
        <v>0</v>
      </c>
      <c r="U835">
        <v>0</v>
      </c>
      <c r="V835">
        <v>0</v>
      </c>
      <c r="W835" s="44">
        <f t="shared" si="96"/>
        <v>42</v>
      </c>
      <c r="X835" s="44">
        <f>IFERROR(VLOOKUP(A835,JR1GOA!A:I,9,FALSE),0)</f>
        <v>0</v>
      </c>
      <c r="Y835" s="44">
        <f>IFERROR(VLOOKUP(A835,JR1GOA!A:J,10,FALSE),0)</f>
        <v>0</v>
      </c>
      <c r="Z835" s="46">
        <f t="shared" si="97"/>
        <v>42</v>
      </c>
      <c r="AA835" s="49">
        <f>_xlfn.IFNA(VLOOKUP(F835,Preisliste!C$1:O$2687,13,FALSE),"fehlt in Preisliste")</f>
        <v>3035</v>
      </c>
      <c r="AB835" s="50">
        <f t="shared" si="98"/>
        <v>72.261904761904759</v>
      </c>
      <c r="AD835" s="51">
        <f t="shared" si="102"/>
        <v>172557</v>
      </c>
      <c r="AE835" s="51">
        <f t="shared" si="99"/>
        <v>2351.8499999999985</v>
      </c>
      <c r="AF835" s="52">
        <f t="shared" si="103"/>
        <v>1876228.0000000002</v>
      </c>
      <c r="AG835" s="53">
        <f t="shared" si="100"/>
        <v>14111.099999999991</v>
      </c>
      <c r="AH835" s="53">
        <f t="shared" si="101"/>
        <v>1890339.1000000003</v>
      </c>
    </row>
    <row r="836" spans="1:34" x14ac:dyDescent="0.25">
      <c r="A836" t="s">
        <v>721</v>
      </c>
      <c r="B836" t="s">
        <v>6564</v>
      </c>
      <c r="C836" t="s">
        <v>6562</v>
      </c>
      <c r="D836" t="s">
        <v>6567</v>
      </c>
      <c r="E836" t="s">
        <v>9183</v>
      </c>
      <c r="F836" t="s">
        <v>720</v>
      </c>
      <c r="G836" t="s">
        <v>9184</v>
      </c>
      <c r="H836">
        <v>14</v>
      </c>
      <c r="I836">
        <v>10</v>
      </c>
      <c r="J836">
        <v>3</v>
      </c>
      <c r="K836">
        <v>0</v>
      </c>
      <c r="L836">
        <v>0</v>
      </c>
      <c r="M836">
        <v>9</v>
      </c>
      <c r="N836">
        <v>6</v>
      </c>
      <c r="O836">
        <v>0</v>
      </c>
      <c r="P836">
        <v>0</v>
      </c>
      <c r="Q836">
        <v>0</v>
      </c>
      <c r="R836">
        <v>0</v>
      </c>
      <c r="S836">
        <v>0</v>
      </c>
      <c r="T836">
        <v>0</v>
      </c>
      <c r="U836">
        <v>1</v>
      </c>
      <c r="V836">
        <v>0</v>
      </c>
      <c r="W836" s="44">
        <f t="shared" si="96"/>
        <v>10</v>
      </c>
      <c r="X836" s="44">
        <f>IFERROR(VLOOKUP(A836,JR1GOA!A:I,9,FALSE),0)</f>
        <v>0</v>
      </c>
      <c r="Y836" s="44">
        <f>IFERROR(VLOOKUP(A836,JR1GOA!A:J,10,FALSE),0)</f>
        <v>0</v>
      </c>
      <c r="Z836" s="46">
        <f t="shared" si="97"/>
        <v>10</v>
      </c>
      <c r="AA836" s="49">
        <f>_xlfn.IFNA(VLOOKUP(F836,Preisliste!C$1:O$2687,13,FALSE),"fehlt in Preisliste")</f>
        <v>723</v>
      </c>
      <c r="AB836" s="50">
        <f t="shared" si="98"/>
        <v>72.3</v>
      </c>
      <c r="AD836" s="51">
        <f t="shared" si="102"/>
        <v>172567</v>
      </c>
      <c r="AE836" s="51">
        <f t="shared" si="99"/>
        <v>2350.3499999999985</v>
      </c>
      <c r="AF836" s="52">
        <f t="shared" si="103"/>
        <v>1876951.0000000002</v>
      </c>
      <c r="AG836" s="53">
        <f t="shared" si="100"/>
        <v>14102.099999999991</v>
      </c>
      <c r="AH836" s="53">
        <f t="shared" si="101"/>
        <v>1891053.1000000003</v>
      </c>
    </row>
    <row r="837" spans="1:34" x14ac:dyDescent="0.25">
      <c r="A837" t="s">
        <v>7186</v>
      </c>
      <c r="B837" t="s">
        <v>6564</v>
      </c>
      <c r="C837" t="s">
        <v>6562</v>
      </c>
      <c r="D837" t="s">
        <v>6567</v>
      </c>
      <c r="E837" t="s">
        <v>7187</v>
      </c>
      <c r="F837" t="s">
        <v>2135</v>
      </c>
      <c r="G837" t="s">
        <v>7188</v>
      </c>
      <c r="H837">
        <v>222</v>
      </c>
      <c r="I837">
        <v>128</v>
      </c>
      <c r="J837">
        <v>92</v>
      </c>
      <c r="K837">
        <v>37</v>
      </c>
      <c r="L837">
        <v>16</v>
      </c>
      <c r="M837">
        <v>35</v>
      </c>
      <c r="N837">
        <v>10</v>
      </c>
      <c r="O837">
        <v>2</v>
      </c>
      <c r="P837">
        <v>28</v>
      </c>
      <c r="Q837">
        <v>21</v>
      </c>
      <c r="R837">
        <v>15</v>
      </c>
      <c r="S837">
        <v>39</v>
      </c>
      <c r="T837">
        <v>0</v>
      </c>
      <c r="U837">
        <v>22</v>
      </c>
      <c r="V837">
        <v>9</v>
      </c>
      <c r="W837" s="44">
        <f t="shared" si="96"/>
        <v>128</v>
      </c>
      <c r="X837" s="44">
        <f>IFERROR(VLOOKUP(A837,JR1GOA!A:I,9,FALSE),0)</f>
        <v>18</v>
      </c>
      <c r="Y837" s="44">
        <f>IFERROR(VLOOKUP(A837,JR1GOA!A:J,10,FALSE),0)</f>
        <v>5</v>
      </c>
      <c r="Z837" s="46">
        <f t="shared" si="97"/>
        <v>110</v>
      </c>
      <c r="AA837" s="49">
        <f>_xlfn.IFNA(VLOOKUP(F837,Preisliste!C$1:O$2687,13,FALSE),"fehlt in Preisliste")</f>
        <v>7961</v>
      </c>
      <c r="AB837" s="50">
        <f t="shared" si="98"/>
        <v>72.372727272727275</v>
      </c>
      <c r="AD837" s="51">
        <f t="shared" si="102"/>
        <v>172677</v>
      </c>
      <c r="AE837" s="51">
        <f t="shared" si="99"/>
        <v>2333.8499999999985</v>
      </c>
      <c r="AF837" s="52">
        <f t="shared" si="103"/>
        <v>1884912.0000000002</v>
      </c>
      <c r="AG837" s="53">
        <f t="shared" si="100"/>
        <v>14003.099999999991</v>
      </c>
      <c r="AH837" s="53">
        <f t="shared" si="101"/>
        <v>1898915.1000000003</v>
      </c>
    </row>
    <row r="838" spans="1:34" x14ac:dyDescent="0.25">
      <c r="A838" t="s">
        <v>1452</v>
      </c>
      <c r="B838" t="s">
        <v>6564</v>
      </c>
      <c r="C838" t="s">
        <v>6562</v>
      </c>
      <c r="D838" t="s">
        <v>6567</v>
      </c>
      <c r="E838" t="s">
        <v>9298</v>
      </c>
      <c r="F838" t="s">
        <v>1451</v>
      </c>
      <c r="H838">
        <v>11</v>
      </c>
      <c r="I838">
        <v>6</v>
      </c>
      <c r="J838">
        <v>4</v>
      </c>
      <c r="K838">
        <v>1</v>
      </c>
      <c r="L838">
        <v>0</v>
      </c>
      <c r="M838">
        <v>0</v>
      </c>
      <c r="N838">
        <v>0</v>
      </c>
      <c r="O838">
        <v>1</v>
      </c>
      <c r="P838">
        <v>0</v>
      </c>
      <c r="Q838">
        <v>0</v>
      </c>
      <c r="R838">
        <v>0</v>
      </c>
      <c r="S838">
        <v>0</v>
      </c>
      <c r="T838">
        <v>1</v>
      </c>
      <c r="U838">
        <v>0</v>
      </c>
      <c r="V838">
        <v>4</v>
      </c>
      <c r="W838" s="44">
        <f t="shared" si="96"/>
        <v>6</v>
      </c>
      <c r="X838" s="44">
        <f>IFERROR(VLOOKUP(A838,JR1GOA!A:I,9,FALSE),0)</f>
        <v>0</v>
      </c>
      <c r="Y838" s="44">
        <f>IFERROR(VLOOKUP(A838,JR1GOA!A:J,10,FALSE),0)</f>
        <v>0</v>
      </c>
      <c r="Z838" s="46">
        <f t="shared" si="97"/>
        <v>6</v>
      </c>
      <c r="AA838" s="49">
        <f>_xlfn.IFNA(VLOOKUP(F838,Preisliste!C$1:O$2687,13,FALSE),"fehlt in Preisliste")</f>
        <v>436</v>
      </c>
      <c r="AB838" s="50">
        <f t="shared" si="98"/>
        <v>72.666666666666671</v>
      </c>
      <c r="AD838" s="51">
        <f t="shared" si="102"/>
        <v>172683</v>
      </c>
      <c r="AE838" s="51">
        <f t="shared" si="99"/>
        <v>2332.9499999999971</v>
      </c>
      <c r="AF838" s="52">
        <f t="shared" si="103"/>
        <v>1885348.0000000002</v>
      </c>
      <c r="AG838" s="53">
        <f t="shared" si="100"/>
        <v>13997.699999999983</v>
      </c>
      <c r="AH838" s="53">
        <f t="shared" si="101"/>
        <v>1899345.7000000002</v>
      </c>
    </row>
    <row r="839" spans="1:34" x14ac:dyDescent="0.25">
      <c r="A839" t="s">
        <v>9299</v>
      </c>
      <c r="B839" t="s">
        <v>6564</v>
      </c>
      <c r="C839" t="s">
        <v>6562</v>
      </c>
      <c r="D839" t="s">
        <v>6567</v>
      </c>
      <c r="E839" t="s">
        <v>9300</v>
      </c>
      <c r="F839" t="s">
        <v>4252</v>
      </c>
      <c r="G839" t="s">
        <v>9301</v>
      </c>
      <c r="H839">
        <v>11</v>
      </c>
      <c r="I839">
        <v>6</v>
      </c>
      <c r="J839">
        <v>5</v>
      </c>
      <c r="K839">
        <v>0</v>
      </c>
      <c r="L839">
        <v>0</v>
      </c>
      <c r="M839">
        <v>0</v>
      </c>
      <c r="N839">
        <v>2</v>
      </c>
      <c r="O839">
        <v>0</v>
      </c>
      <c r="P839">
        <v>0</v>
      </c>
      <c r="Q839">
        <v>4</v>
      </c>
      <c r="R839">
        <v>1</v>
      </c>
      <c r="S839">
        <v>0</v>
      </c>
      <c r="T839">
        <v>0</v>
      </c>
      <c r="U839">
        <v>0</v>
      </c>
      <c r="V839">
        <v>0</v>
      </c>
      <c r="W839" s="44">
        <f t="shared" si="96"/>
        <v>6</v>
      </c>
      <c r="X839" s="44">
        <f>IFERROR(VLOOKUP(A839,JR1GOA!A:I,9,FALSE),0)</f>
        <v>0</v>
      </c>
      <c r="Y839" s="44">
        <f>IFERROR(VLOOKUP(A839,JR1GOA!A:J,10,FALSE),0)</f>
        <v>0</v>
      </c>
      <c r="Z839" s="46">
        <f t="shared" si="97"/>
        <v>6</v>
      </c>
      <c r="AA839" s="49">
        <f>_xlfn.IFNA(VLOOKUP(F839,Preisliste!C$1:O$2687,13,FALSE),"fehlt in Preisliste")</f>
        <v>437</v>
      </c>
      <c r="AB839" s="50">
        <f t="shared" si="98"/>
        <v>72.833333333333329</v>
      </c>
      <c r="AD839" s="51">
        <f t="shared" si="102"/>
        <v>172689</v>
      </c>
      <c r="AE839" s="51">
        <f t="shared" si="99"/>
        <v>2332.0499999999993</v>
      </c>
      <c r="AF839" s="52">
        <f t="shared" si="103"/>
        <v>1885785.0000000002</v>
      </c>
      <c r="AG839" s="53">
        <f t="shared" si="100"/>
        <v>13992.299999999996</v>
      </c>
      <c r="AH839" s="53">
        <f t="shared" si="101"/>
        <v>1899777.3000000003</v>
      </c>
    </row>
    <row r="840" spans="1:34" x14ac:dyDescent="0.25">
      <c r="A840" t="s">
        <v>2479</v>
      </c>
      <c r="B840" t="s">
        <v>6564</v>
      </c>
      <c r="C840" t="s">
        <v>6562</v>
      </c>
      <c r="D840" t="s">
        <v>6567</v>
      </c>
      <c r="E840" t="s">
        <v>7847</v>
      </c>
      <c r="F840" t="s">
        <v>2478</v>
      </c>
      <c r="G840" t="s">
        <v>7848</v>
      </c>
      <c r="H840">
        <v>37</v>
      </c>
      <c r="I840">
        <v>26</v>
      </c>
      <c r="J840">
        <v>11</v>
      </c>
      <c r="K840">
        <v>0</v>
      </c>
      <c r="L840">
        <v>7</v>
      </c>
      <c r="M840">
        <v>4</v>
      </c>
      <c r="N840">
        <v>6</v>
      </c>
      <c r="O840">
        <v>3</v>
      </c>
      <c r="P840">
        <v>0</v>
      </c>
      <c r="Q840">
        <v>1</v>
      </c>
      <c r="R840">
        <v>0</v>
      </c>
      <c r="S840">
        <v>0</v>
      </c>
      <c r="T840">
        <v>0</v>
      </c>
      <c r="U840">
        <v>6</v>
      </c>
      <c r="V840">
        <v>0</v>
      </c>
      <c r="W840" s="44">
        <f t="shared" si="96"/>
        <v>26</v>
      </c>
      <c r="X840" s="44">
        <f>IFERROR(VLOOKUP(A840,JR1GOA!A:I,9,FALSE),0)</f>
        <v>0</v>
      </c>
      <c r="Y840" s="44">
        <f>IFERROR(VLOOKUP(A840,JR1GOA!A:J,10,FALSE),0)</f>
        <v>0</v>
      </c>
      <c r="Z840" s="46">
        <f t="shared" si="97"/>
        <v>26</v>
      </c>
      <c r="AA840" s="49">
        <f>_xlfn.IFNA(VLOOKUP(F840,Preisliste!C$1:O$2687,13,FALSE),"fehlt in Preisliste")</f>
        <v>1894</v>
      </c>
      <c r="AB840" s="50">
        <f t="shared" si="98"/>
        <v>72.84615384615384</v>
      </c>
      <c r="AD840" s="51">
        <f t="shared" si="102"/>
        <v>172715</v>
      </c>
      <c r="AE840" s="51">
        <f t="shared" si="99"/>
        <v>2328.1499999999978</v>
      </c>
      <c r="AF840" s="52">
        <f t="shared" si="103"/>
        <v>1887679.0000000002</v>
      </c>
      <c r="AG840" s="53">
        <f t="shared" si="100"/>
        <v>13968.899999999987</v>
      </c>
      <c r="AH840" s="53">
        <f t="shared" si="101"/>
        <v>1901647.9000000001</v>
      </c>
    </row>
    <row r="841" spans="1:34" x14ac:dyDescent="0.25">
      <c r="A841" t="s">
        <v>4315</v>
      </c>
      <c r="B841" t="s">
        <v>6564</v>
      </c>
      <c r="C841" t="s">
        <v>6562</v>
      </c>
      <c r="D841" t="s">
        <v>6567</v>
      </c>
      <c r="E841" t="s">
        <v>7859</v>
      </c>
      <c r="F841" t="s">
        <v>4314</v>
      </c>
      <c r="H841">
        <v>29</v>
      </c>
      <c r="I841">
        <v>0</v>
      </c>
      <c r="J841">
        <v>29</v>
      </c>
      <c r="K841">
        <v>0</v>
      </c>
      <c r="L841">
        <v>0</v>
      </c>
      <c r="M841">
        <v>0</v>
      </c>
      <c r="N841">
        <v>1</v>
      </c>
      <c r="O841">
        <v>0</v>
      </c>
      <c r="P841">
        <v>0</v>
      </c>
      <c r="Q841">
        <v>7</v>
      </c>
      <c r="R841">
        <v>0</v>
      </c>
      <c r="S841">
        <v>1</v>
      </c>
      <c r="T841">
        <v>1</v>
      </c>
      <c r="U841">
        <v>1</v>
      </c>
      <c r="V841">
        <v>1</v>
      </c>
      <c r="W841" s="44">
        <f t="shared" ref="W841:W904" si="104">MAX(I841,J841)</f>
        <v>29</v>
      </c>
      <c r="X841" s="44">
        <f>IFERROR(VLOOKUP(A841,JR1GOA!A:I,9,FALSE),0)</f>
        <v>1</v>
      </c>
      <c r="Y841" s="44">
        <f>IFERROR(VLOOKUP(A841,JR1GOA!A:J,10,FALSE),0)</f>
        <v>1</v>
      </c>
      <c r="Z841" s="46">
        <f t="shared" ref="Z841:Z904" si="105">W841-MAX(X841,Y841)</f>
        <v>28</v>
      </c>
      <c r="AA841" s="49">
        <f>_xlfn.IFNA(VLOOKUP(F841,Preisliste!C$1:O$2687,13,FALSE),"fehlt in Preisliste")</f>
        <v>2052</v>
      </c>
      <c r="AB841" s="50">
        <f t="shared" ref="AB841:AB904" si="106">IFERROR(AA841/Z841,AA841)</f>
        <v>73.285714285714292</v>
      </c>
      <c r="AD841" s="51">
        <f t="shared" si="102"/>
        <v>172743</v>
      </c>
      <c r="AE841" s="51">
        <f t="shared" ref="AE841:AE904" si="107">AG$3-AD841*AD$3</f>
        <v>2323.9499999999971</v>
      </c>
      <c r="AF841" s="52">
        <f t="shared" si="103"/>
        <v>1889731.0000000002</v>
      </c>
      <c r="AG841" s="53">
        <f t="shared" ref="AG841:AG904" si="108">AE841*AD$4</f>
        <v>13943.699999999983</v>
      </c>
      <c r="AH841" s="53">
        <f t="shared" ref="AH841:AH904" si="109">AG841+AF841</f>
        <v>1903674.7000000002</v>
      </c>
    </row>
    <row r="842" spans="1:34" x14ac:dyDescent="0.25">
      <c r="A842" t="s">
        <v>8084</v>
      </c>
      <c r="B842" t="s">
        <v>6564</v>
      </c>
      <c r="C842" t="s">
        <v>6562</v>
      </c>
      <c r="D842" t="s">
        <v>6567</v>
      </c>
      <c r="E842" t="s">
        <v>8085</v>
      </c>
      <c r="F842" t="s">
        <v>4725</v>
      </c>
      <c r="H842">
        <v>18</v>
      </c>
      <c r="I842">
        <v>0</v>
      </c>
      <c r="J842">
        <v>18</v>
      </c>
      <c r="K842">
        <v>0</v>
      </c>
      <c r="L842">
        <v>2</v>
      </c>
      <c r="M842">
        <v>0</v>
      </c>
      <c r="N842">
        <v>0</v>
      </c>
      <c r="O842">
        <v>0</v>
      </c>
      <c r="P842">
        <v>0</v>
      </c>
      <c r="Q842">
        <v>9</v>
      </c>
      <c r="R842">
        <v>0</v>
      </c>
      <c r="S842">
        <v>0</v>
      </c>
      <c r="T842">
        <v>1</v>
      </c>
      <c r="U842">
        <v>7</v>
      </c>
      <c r="V842">
        <v>1</v>
      </c>
      <c r="W842" s="44">
        <f t="shared" si="104"/>
        <v>18</v>
      </c>
      <c r="X842" s="44">
        <f>IFERROR(VLOOKUP(A842,JR1GOA!A:I,9,FALSE),0)</f>
        <v>0</v>
      </c>
      <c r="Y842" s="44">
        <f>IFERROR(VLOOKUP(A842,JR1GOA!A:J,10,FALSE),0)</f>
        <v>0</v>
      </c>
      <c r="Z842" s="46">
        <f t="shared" si="105"/>
        <v>18</v>
      </c>
      <c r="AA842" s="49">
        <f>_xlfn.IFNA(VLOOKUP(F842,Preisliste!C$1:O$2687,13,FALSE),"fehlt in Preisliste")</f>
        <v>1321</v>
      </c>
      <c r="AB842" s="50">
        <f t="shared" si="106"/>
        <v>73.388888888888886</v>
      </c>
      <c r="AD842" s="51">
        <f t="shared" ref="AD842:AD905" si="110">AD841+Z842</f>
        <v>172761</v>
      </c>
      <c r="AE842" s="51">
        <f t="shared" si="107"/>
        <v>2321.25</v>
      </c>
      <c r="AF842" s="52">
        <f t="shared" ref="AF842:AF905" si="111">AF841+AA842</f>
        <v>1891052.0000000002</v>
      </c>
      <c r="AG842" s="53">
        <f t="shared" si="108"/>
        <v>13927.5</v>
      </c>
      <c r="AH842" s="53">
        <f t="shared" si="109"/>
        <v>1904979.5000000002</v>
      </c>
    </row>
    <row r="843" spans="1:34" x14ac:dyDescent="0.25">
      <c r="A843" t="s">
        <v>3178</v>
      </c>
      <c r="B843" t="s">
        <v>6564</v>
      </c>
      <c r="C843" t="s">
        <v>6562</v>
      </c>
      <c r="D843" t="s">
        <v>6567</v>
      </c>
      <c r="E843" t="s">
        <v>9309</v>
      </c>
      <c r="F843" t="s">
        <v>3177</v>
      </c>
      <c r="H843">
        <v>8</v>
      </c>
      <c r="I843">
        <v>6</v>
      </c>
      <c r="J843">
        <v>1</v>
      </c>
      <c r="K843">
        <v>0</v>
      </c>
      <c r="L843">
        <v>0</v>
      </c>
      <c r="M843">
        <v>0</v>
      </c>
      <c r="N843">
        <v>0</v>
      </c>
      <c r="O843">
        <v>0</v>
      </c>
      <c r="P843">
        <v>0</v>
      </c>
      <c r="Q843">
        <v>0</v>
      </c>
      <c r="R843">
        <v>0</v>
      </c>
      <c r="S843">
        <v>3</v>
      </c>
      <c r="T843">
        <v>0</v>
      </c>
      <c r="U843">
        <v>0</v>
      </c>
      <c r="V843">
        <v>0</v>
      </c>
      <c r="W843" s="44">
        <f t="shared" si="104"/>
        <v>6</v>
      </c>
      <c r="X843" s="44">
        <f>IFERROR(VLOOKUP(A843,JR1GOA!A:I,9,FALSE),0)</f>
        <v>0</v>
      </c>
      <c r="Y843" s="44">
        <f>IFERROR(VLOOKUP(A843,JR1GOA!A:J,10,FALSE),0)</f>
        <v>0</v>
      </c>
      <c r="Z843" s="46">
        <f t="shared" si="105"/>
        <v>6</v>
      </c>
      <c r="AA843" s="49">
        <f>_xlfn.IFNA(VLOOKUP(F843,Preisliste!C$1:O$2687,13,FALSE),"fehlt in Preisliste")</f>
        <v>440.4</v>
      </c>
      <c r="AB843" s="50">
        <f t="shared" si="106"/>
        <v>73.399999999999991</v>
      </c>
      <c r="AD843" s="51">
        <f t="shared" si="110"/>
        <v>172767</v>
      </c>
      <c r="AE843" s="51">
        <f t="shared" si="107"/>
        <v>2320.3499999999985</v>
      </c>
      <c r="AF843" s="52">
        <f t="shared" si="111"/>
        <v>1891492.4000000001</v>
      </c>
      <c r="AG843" s="53">
        <f t="shared" si="108"/>
        <v>13922.099999999991</v>
      </c>
      <c r="AH843" s="53">
        <f t="shared" si="109"/>
        <v>1905414.5000000002</v>
      </c>
    </row>
    <row r="844" spans="1:34" x14ac:dyDescent="0.25">
      <c r="A844" t="s">
        <v>9191</v>
      </c>
      <c r="B844" t="s">
        <v>6564</v>
      </c>
      <c r="C844" t="s">
        <v>6562</v>
      </c>
      <c r="D844" t="s">
        <v>6567</v>
      </c>
      <c r="E844" t="s">
        <v>9192</v>
      </c>
      <c r="F844" t="s">
        <v>977</v>
      </c>
      <c r="H844">
        <v>16</v>
      </c>
      <c r="I844">
        <v>10</v>
      </c>
      <c r="J844">
        <v>5</v>
      </c>
      <c r="K844">
        <v>14</v>
      </c>
      <c r="L844">
        <v>1</v>
      </c>
      <c r="M844">
        <v>0</v>
      </c>
      <c r="N844">
        <v>0</v>
      </c>
      <c r="O844">
        <v>0</v>
      </c>
      <c r="P844">
        <v>2</v>
      </c>
      <c r="Q844">
        <v>0</v>
      </c>
      <c r="R844">
        <v>3</v>
      </c>
      <c r="S844">
        <v>0</v>
      </c>
      <c r="T844">
        <v>0</v>
      </c>
      <c r="U844">
        <v>0</v>
      </c>
      <c r="V844">
        <v>0</v>
      </c>
      <c r="W844" s="44">
        <f t="shared" si="104"/>
        <v>10</v>
      </c>
      <c r="X844" s="44">
        <f>IFERROR(VLOOKUP(A844,JR1GOA!A:I,9,FALSE),0)</f>
        <v>0</v>
      </c>
      <c r="Y844" s="44">
        <f>IFERROR(VLOOKUP(A844,JR1GOA!A:J,10,FALSE),0)</f>
        <v>0</v>
      </c>
      <c r="Z844" s="46">
        <f t="shared" si="105"/>
        <v>10</v>
      </c>
      <c r="AA844" s="49">
        <f>_xlfn.IFNA(VLOOKUP(F844,Preisliste!C$1:O$2687,13,FALSE),"fehlt in Preisliste")</f>
        <v>735</v>
      </c>
      <c r="AB844" s="50">
        <f t="shared" si="106"/>
        <v>73.5</v>
      </c>
      <c r="AD844" s="51">
        <f t="shared" si="110"/>
        <v>172777</v>
      </c>
      <c r="AE844" s="51">
        <f t="shared" si="107"/>
        <v>2318.8499999999985</v>
      </c>
      <c r="AF844" s="52">
        <f t="shared" si="111"/>
        <v>1892227.4000000001</v>
      </c>
      <c r="AG844" s="53">
        <f t="shared" si="108"/>
        <v>13913.099999999991</v>
      </c>
      <c r="AH844" s="53">
        <f t="shared" si="109"/>
        <v>1906140.5000000002</v>
      </c>
    </row>
    <row r="845" spans="1:34" x14ac:dyDescent="0.25">
      <c r="A845" t="s">
        <v>1857</v>
      </c>
      <c r="B845" t="s">
        <v>6564</v>
      </c>
      <c r="C845" t="s">
        <v>6562</v>
      </c>
      <c r="D845" t="s">
        <v>6567</v>
      </c>
      <c r="E845" t="s">
        <v>9018</v>
      </c>
      <c r="F845" t="s">
        <v>1856</v>
      </c>
      <c r="G845" t="s">
        <v>9019</v>
      </c>
      <c r="H845">
        <v>18</v>
      </c>
      <c r="I845">
        <v>5</v>
      </c>
      <c r="J845">
        <v>11</v>
      </c>
      <c r="K845">
        <v>0</v>
      </c>
      <c r="L845">
        <v>2</v>
      </c>
      <c r="M845">
        <v>0</v>
      </c>
      <c r="N845">
        <v>0</v>
      </c>
      <c r="O845">
        <v>0</v>
      </c>
      <c r="P845">
        <v>4</v>
      </c>
      <c r="Q845">
        <v>0</v>
      </c>
      <c r="R845">
        <v>7</v>
      </c>
      <c r="S845">
        <v>0</v>
      </c>
      <c r="T845">
        <v>0</v>
      </c>
      <c r="U845">
        <v>0</v>
      </c>
      <c r="V845">
        <v>0</v>
      </c>
      <c r="W845" s="44">
        <f t="shared" si="104"/>
        <v>11</v>
      </c>
      <c r="X845" s="44">
        <f>IFERROR(VLOOKUP(A845,JR1GOA!A:I,9,FALSE),0)</f>
        <v>0</v>
      </c>
      <c r="Y845" s="44">
        <f>IFERROR(VLOOKUP(A845,JR1GOA!A:J,10,FALSE),0)</f>
        <v>0</v>
      </c>
      <c r="Z845" s="46">
        <f t="shared" si="105"/>
        <v>11</v>
      </c>
      <c r="AA845" s="49">
        <f>_xlfn.IFNA(VLOOKUP(F845,Preisliste!C$1:O$2687,13,FALSE),"fehlt in Preisliste")</f>
        <v>810</v>
      </c>
      <c r="AB845" s="50">
        <f t="shared" si="106"/>
        <v>73.63636363636364</v>
      </c>
      <c r="AD845" s="51">
        <f t="shared" si="110"/>
        <v>172788</v>
      </c>
      <c r="AE845" s="51">
        <f t="shared" si="107"/>
        <v>2317.1999999999971</v>
      </c>
      <c r="AF845" s="52">
        <f t="shared" si="111"/>
        <v>1893037.4000000001</v>
      </c>
      <c r="AG845" s="53">
        <f t="shared" si="108"/>
        <v>13903.199999999983</v>
      </c>
      <c r="AH845" s="53">
        <f t="shared" si="109"/>
        <v>1906940.6</v>
      </c>
    </row>
    <row r="846" spans="1:34" x14ac:dyDescent="0.25">
      <c r="A846" t="s">
        <v>2731</v>
      </c>
      <c r="B846" t="s">
        <v>6564</v>
      </c>
      <c r="C846" t="s">
        <v>6562</v>
      </c>
      <c r="D846" t="s">
        <v>6567</v>
      </c>
      <c r="E846" t="s">
        <v>7910</v>
      </c>
      <c r="F846" t="s">
        <v>2730</v>
      </c>
      <c r="G846" t="s">
        <v>7911</v>
      </c>
      <c r="H846">
        <v>30</v>
      </c>
      <c r="I846">
        <v>29</v>
      </c>
      <c r="J846">
        <v>1</v>
      </c>
      <c r="K846">
        <v>0</v>
      </c>
      <c r="L846">
        <v>0</v>
      </c>
      <c r="M846">
        <v>0</v>
      </c>
      <c r="N846">
        <v>0</v>
      </c>
      <c r="O846">
        <v>0</v>
      </c>
      <c r="P846">
        <v>0</v>
      </c>
      <c r="Q846">
        <v>0</v>
      </c>
      <c r="R846">
        <v>0</v>
      </c>
      <c r="S846">
        <v>0</v>
      </c>
      <c r="T846">
        <v>0</v>
      </c>
      <c r="U846">
        <v>39</v>
      </c>
      <c r="V846">
        <v>0</v>
      </c>
      <c r="W846" s="44">
        <f t="shared" si="104"/>
        <v>29</v>
      </c>
      <c r="X846" s="44">
        <f>IFERROR(VLOOKUP(A846,JR1GOA!A:I,9,FALSE),0)</f>
        <v>0</v>
      </c>
      <c r="Y846" s="44">
        <f>IFERROR(VLOOKUP(A846,JR1GOA!A:J,10,FALSE),0)</f>
        <v>0</v>
      </c>
      <c r="Z846" s="46">
        <f t="shared" si="105"/>
        <v>29</v>
      </c>
      <c r="AA846" s="49">
        <f>_xlfn.IFNA(VLOOKUP(F846,Preisliste!C$1:O$2687,13,FALSE),"fehlt in Preisliste")</f>
        <v>2141</v>
      </c>
      <c r="AB846" s="50">
        <f t="shared" si="106"/>
        <v>73.827586206896555</v>
      </c>
      <c r="AD846" s="51">
        <f t="shared" si="110"/>
        <v>172817</v>
      </c>
      <c r="AE846" s="51">
        <f t="shared" si="107"/>
        <v>2312.8499999999985</v>
      </c>
      <c r="AF846" s="52">
        <f t="shared" si="111"/>
        <v>1895178.4000000001</v>
      </c>
      <c r="AG846" s="53">
        <f t="shared" si="108"/>
        <v>13877.099999999991</v>
      </c>
      <c r="AH846" s="53">
        <f t="shared" si="109"/>
        <v>1909055.5000000002</v>
      </c>
    </row>
    <row r="847" spans="1:34" x14ac:dyDescent="0.25">
      <c r="A847" t="s">
        <v>5769</v>
      </c>
      <c r="B847" t="s">
        <v>6564</v>
      </c>
      <c r="C847" t="s">
        <v>6562</v>
      </c>
      <c r="D847" t="s">
        <v>6567</v>
      </c>
      <c r="E847" t="s">
        <v>7257</v>
      </c>
      <c r="F847" t="s">
        <v>5768</v>
      </c>
      <c r="H847">
        <v>108</v>
      </c>
      <c r="I847">
        <v>103</v>
      </c>
      <c r="J847">
        <v>4</v>
      </c>
      <c r="K847">
        <v>0</v>
      </c>
      <c r="L847">
        <v>0</v>
      </c>
      <c r="M847">
        <v>0</v>
      </c>
      <c r="N847">
        <v>110</v>
      </c>
      <c r="O847">
        <v>0</v>
      </c>
      <c r="P847">
        <v>0</v>
      </c>
      <c r="Q847">
        <v>0</v>
      </c>
      <c r="R847">
        <v>1</v>
      </c>
      <c r="S847">
        <v>0</v>
      </c>
      <c r="T847">
        <v>0</v>
      </c>
      <c r="U847">
        <v>1</v>
      </c>
      <c r="V847">
        <v>0</v>
      </c>
      <c r="W847" s="44">
        <f t="shared" si="104"/>
        <v>103</v>
      </c>
      <c r="X847" s="44">
        <f>IFERROR(VLOOKUP(A847,JR1GOA!A:I,9,FALSE),0)</f>
        <v>0</v>
      </c>
      <c r="Y847" s="44">
        <f>IFERROR(VLOOKUP(A847,JR1GOA!A:J,10,FALSE),0)</f>
        <v>3</v>
      </c>
      <c r="Z847" s="46">
        <f t="shared" si="105"/>
        <v>100</v>
      </c>
      <c r="AA847" s="49">
        <f>_xlfn.IFNA(VLOOKUP(F847,Preisliste!C$1:O$2687,13,FALSE),"fehlt in Preisliste")</f>
        <v>7390</v>
      </c>
      <c r="AB847" s="50">
        <f t="shared" si="106"/>
        <v>73.900000000000006</v>
      </c>
      <c r="AD847" s="51">
        <f t="shared" si="110"/>
        <v>172917</v>
      </c>
      <c r="AE847" s="51">
        <f t="shared" si="107"/>
        <v>2297.8499999999985</v>
      </c>
      <c r="AF847" s="52">
        <f t="shared" si="111"/>
        <v>1902568.4000000001</v>
      </c>
      <c r="AG847" s="53">
        <f t="shared" si="108"/>
        <v>13787.099999999991</v>
      </c>
      <c r="AH847" s="53">
        <f t="shared" si="109"/>
        <v>1916355.5000000002</v>
      </c>
    </row>
    <row r="848" spans="1:34" x14ac:dyDescent="0.25">
      <c r="A848" t="s">
        <v>1766</v>
      </c>
      <c r="B848" t="s">
        <v>6564</v>
      </c>
      <c r="C848" t="s">
        <v>6562</v>
      </c>
      <c r="D848" t="s">
        <v>6567</v>
      </c>
      <c r="E848" t="s">
        <v>8069</v>
      </c>
      <c r="F848" t="s">
        <v>1765</v>
      </c>
      <c r="G848" t="s">
        <v>8070</v>
      </c>
      <c r="H848">
        <v>33</v>
      </c>
      <c r="I848">
        <v>12</v>
      </c>
      <c r="J848">
        <v>20</v>
      </c>
      <c r="K848">
        <v>4</v>
      </c>
      <c r="L848">
        <v>0</v>
      </c>
      <c r="M848">
        <v>1</v>
      </c>
      <c r="N848">
        <v>0</v>
      </c>
      <c r="O848">
        <v>3</v>
      </c>
      <c r="P848">
        <v>0</v>
      </c>
      <c r="Q848">
        <v>0</v>
      </c>
      <c r="R848">
        <v>4</v>
      </c>
      <c r="S848">
        <v>0</v>
      </c>
      <c r="T848">
        <v>7</v>
      </c>
      <c r="U848">
        <v>2</v>
      </c>
      <c r="V848">
        <v>4</v>
      </c>
      <c r="W848" s="44">
        <f t="shared" si="104"/>
        <v>20</v>
      </c>
      <c r="X848" s="44">
        <f>IFERROR(VLOOKUP(A848,JR1GOA!A:I,9,FALSE),0)</f>
        <v>0</v>
      </c>
      <c r="Y848" s="44">
        <f>IFERROR(VLOOKUP(A848,JR1GOA!A:J,10,FALSE),0)</f>
        <v>0</v>
      </c>
      <c r="Z848" s="46">
        <f t="shared" si="105"/>
        <v>20</v>
      </c>
      <c r="AA848" s="49">
        <f>_xlfn.IFNA(VLOOKUP(F848,Preisliste!C$1:O$2687,13,FALSE),"fehlt in Preisliste")</f>
        <v>1480</v>
      </c>
      <c r="AB848" s="50">
        <f t="shared" si="106"/>
        <v>74</v>
      </c>
      <c r="AD848" s="51">
        <f t="shared" si="110"/>
        <v>172937</v>
      </c>
      <c r="AE848" s="51">
        <f t="shared" si="107"/>
        <v>2294.8499999999985</v>
      </c>
      <c r="AF848" s="52">
        <f t="shared" si="111"/>
        <v>1904048.4000000001</v>
      </c>
      <c r="AG848" s="53">
        <f t="shared" si="108"/>
        <v>13769.099999999991</v>
      </c>
      <c r="AH848" s="53">
        <f t="shared" si="109"/>
        <v>1917817.5000000002</v>
      </c>
    </row>
    <row r="849" spans="1:34" x14ac:dyDescent="0.25">
      <c r="A849" t="s">
        <v>4521</v>
      </c>
      <c r="B849" t="s">
        <v>6564</v>
      </c>
      <c r="C849" t="s">
        <v>6562</v>
      </c>
      <c r="D849" t="s">
        <v>6567</v>
      </c>
      <c r="E849" t="s">
        <v>7440</v>
      </c>
      <c r="F849" t="s">
        <v>4520</v>
      </c>
      <c r="H849">
        <v>43</v>
      </c>
      <c r="I849">
        <v>0</v>
      </c>
      <c r="J849">
        <v>43</v>
      </c>
      <c r="K849">
        <v>0</v>
      </c>
      <c r="L849">
        <v>2</v>
      </c>
      <c r="M849">
        <v>0</v>
      </c>
      <c r="N849">
        <v>0</v>
      </c>
      <c r="O849">
        <v>4</v>
      </c>
      <c r="P849">
        <v>1</v>
      </c>
      <c r="Q849">
        <v>8</v>
      </c>
      <c r="R849">
        <v>2</v>
      </c>
      <c r="S849">
        <v>0</v>
      </c>
      <c r="T849">
        <v>7</v>
      </c>
      <c r="U849">
        <v>1</v>
      </c>
      <c r="V849">
        <v>6</v>
      </c>
      <c r="W849" s="44">
        <f t="shared" si="104"/>
        <v>43</v>
      </c>
      <c r="X849" s="44">
        <f>IFERROR(VLOOKUP(A849,JR1GOA!A:I,9,FALSE),0)</f>
        <v>0</v>
      </c>
      <c r="Y849" s="44">
        <f>IFERROR(VLOOKUP(A849,JR1GOA!A:J,10,FALSE),0)</f>
        <v>0</v>
      </c>
      <c r="Z849" s="46">
        <f t="shared" si="105"/>
        <v>43</v>
      </c>
      <c r="AA849" s="49">
        <f>_xlfn.IFNA(VLOOKUP(F849,Preisliste!C$1:O$2687,13,FALSE),"fehlt in Preisliste")</f>
        <v>3183</v>
      </c>
      <c r="AB849" s="50">
        <f t="shared" si="106"/>
        <v>74.023255813953483</v>
      </c>
      <c r="AD849" s="51">
        <f t="shared" si="110"/>
        <v>172980</v>
      </c>
      <c r="AE849" s="51">
        <f t="shared" si="107"/>
        <v>2288.3999999999978</v>
      </c>
      <c r="AF849" s="52">
        <f t="shared" si="111"/>
        <v>1907231.4000000001</v>
      </c>
      <c r="AG849" s="53">
        <f t="shared" si="108"/>
        <v>13730.399999999987</v>
      </c>
      <c r="AH849" s="53">
        <f t="shared" si="109"/>
        <v>1920961.8</v>
      </c>
    </row>
    <row r="850" spans="1:34" x14ac:dyDescent="0.25">
      <c r="A850" t="s">
        <v>4131</v>
      </c>
      <c r="B850" t="s">
        <v>6564</v>
      </c>
      <c r="C850" t="s">
        <v>6562</v>
      </c>
      <c r="D850" t="s">
        <v>6567</v>
      </c>
      <c r="E850" t="s">
        <v>9202</v>
      </c>
      <c r="F850" t="s">
        <v>4130</v>
      </c>
      <c r="H850">
        <v>5</v>
      </c>
      <c r="I850">
        <v>0</v>
      </c>
      <c r="J850">
        <v>5</v>
      </c>
      <c r="K850">
        <v>0</v>
      </c>
      <c r="L850">
        <v>3</v>
      </c>
      <c r="M850">
        <v>1</v>
      </c>
      <c r="N850">
        <v>0</v>
      </c>
      <c r="O850">
        <v>0</v>
      </c>
      <c r="P850">
        <v>0</v>
      </c>
      <c r="Q850">
        <v>1</v>
      </c>
      <c r="R850">
        <v>0</v>
      </c>
      <c r="S850">
        <v>0</v>
      </c>
      <c r="T850">
        <v>0</v>
      </c>
      <c r="U850">
        <v>0</v>
      </c>
      <c r="V850">
        <v>1</v>
      </c>
      <c r="W850" s="44">
        <f t="shared" si="104"/>
        <v>5</v>
      </c>
      <c r="X850" s="44">
        <f>IFERROR(VLOOKUP(A850,JR1GOA!A:I,9,FALSE),0)</f>
        <v>0</v>
      </c>
      <c r="Y850" s="44">
        <f>IFERROR(VLOOKUP(A850,JR1GOA!A:J,10,FALSE),0)</f>
        <v>0</v>
      </c>
      <c r="Z850" s="46">
        <f t="shared" si="105"/>
        <v>5</v>
      </c>
      <c r="AA850" s="49">
        <f>_xlfn.IFNA(VLOOKUP(F850,Preisliste!C$1:O$2687,13,FALSE),"fehlt in Preisliste")</f>
        <v>372</v>
      </c>
      <c r="AB850" s="50">
        <f t="shared" si="106"/>
        <v>74.400000000000006</v>
      </c>
      <c r="AD850" s="51">
        <f t="shared" si="110"/>
        <v>172985</v>
      </c>
      <c r="AE850" s="51">
        <f t="shared" si="107"/>
        <v>2287.6499999999978</v>
      </c>
      <c r="AF850" s="52">
        <f t="shared" si="111"/>
        <v>1907603.4000000001</v>
      </c>
      <c r="AG850" s="53">
        <f t="shared" si="108"/>
        <v>13725.899999999987</v>
      </c>
      <c r="AH850" s="53">
        <f t="shared" si="109"/>
        <v>1921329.3</v>
      </c>
    </row>
    <row r="851" spans="1:34" x14ac:dyDescent="0.25">
      <c r="A851" t="s">
        <v>7214</v>
      </c>
      <c r="B851" t="s">
        <v>6564</v>
      </c>
      <c r="C851" t="s">
        <v>6562</v>
      </c>
      <c r="D851" t="s">
        <v>6567</v>
      </c>
      <c r="E851" t="s">
        <v>7215</v>
      </c>
      <c r="F851" t="s">
        <v>1951</v>
      </c>
      <c r="H851">
        <v>147</v>
      </c>
      <c r="I851">
        <v>90</v>
      </c>
      <c r="J851">
        <v>56</v>
      </c>
      <c r="K851">
        <v>19</v>
      </c>
      <c r="L851">
        <v>12</v>
      </c>
      <c r="M851">
        <v>8</v>
      </c>
      <c r="N851">
        <v>3</v>
      </c>
      <c r="O851">
        <v>41</v>
      </c>
      <c r="P851">
        <v>1</v>
      </c>
      <c r="Q851">
        <v>12</v>
      </c>
      <c r="R851">
        <v>20</v>
      </c>
      <c r="S851">
        <v>13</v>
      </c>
      <c r="T851">
        <v>1</v>
      </c>
      <c r="U851">
        <v>7</v>
      </c>
      <c r="V851">
        <v>3</v>
      </c>
      <c r="W851" s="44">
        <f t="shared" si="104"/>
        <v>90</v>
      </c>
      <c r="X851" s="44">
        <f>IFERROR(VLOOKUP(A851,JR1GOA!A:I,9,FALSE),0)</f>
        <v>6</v>
      </c>
      <c r="Y851" s="44">
        <f>IFERROR(VLOOKUP(A851,JR1GOA!A:J,10,FALSE),0)</f>
        <v>5</v>
      </c>
      <c r="Z851" s="46">
        <f t="shared" si="105"/>
        <v>84</v>
      </c>
      <c r="AA851" s="49">
        <f>_xlfn.IFNA(VLOOKUP(F851,Preisliste!C$1:O$2687,13,FALSE),"fehlt in Preisliste")</f>
        <v>6283</v>
      </c>
      <c r="AB851" s="50">
        <f t="shared" si="106"/>
        <v>74.797619047619051</v>
      </c>
      <c r="AD851" s="51">
        <f t="shared" si="110"/>
        <v>173069</v>
      </c>
      <c r="AE851" s="51">
        <f t="shared" si="107"/>
        <v>2275.0499999999993</v>
      </c>
      <c r="AF851" s="52">
        <f t="shared" si="111"/>
        <v>1913886.4000000001</v>
      </c>
      <c r="AG851" s="53">
        <f t="shared" si="108"/>
        <v>13650.299999999996</v>
      </c>
      <c r="AH851" s="53">
        <f t="shared" si="109"/>
        <v>1927536.7000000002</v>
      </c>
    </row>
    <row r="852" spans="1:34" x14ac:dyDescent="0.25">
      <c r="A852" t="s">
        <v>5058</v>
      </c>
      <c r="B852" t="s">
        <v>6564</v>
      </c>
      <c r="C852" t="s">
        <v>6562</v>
      </c>
      <c r="D852" t="s">
        <v>6567</v>
      </c>
      <c r="E852" t="s">
        <v>7701</v>
      </c>
      <c r="F852" t="s">
        <v>5057</v>
      </c>
      <c r="G852" t="s">
        <v>7702</v>
      </c>
      <c r="H852">
        <v>57</v>
      </c>
      <c r="I852">
        <v>36</v>
      </c>
      <c r="J852">
        <v>19</v>
      </c>
      <c r="K852">
        <v>7</v>
      </c>
      <c r="L852">
        <v>12</v>
      </c>
      <c r="M852">
        <v>1</v>
      </c>
      <c r="N852">
        <v>0</v>
      </c>
      <c r="O852">
        <v>4</v>
      </c>
      <c r="P852">
        <v>0</v>
      </c>
      <c r="Q852">
        <v>3</v>
      </c>
      <c r="R852">
        <v>19</v>
      </c>
      <c r="S852">
        <v>0</v>
      </c>
      <c r="T852">
        <v>0</v>
      </c>
      <c r="U852">
        <v>1</v>
      </c>
      <c r="V852">
        <v>7</v>
      </c>
      <c r="W852" s="44">
        <f t="shared" si="104"/>
        <v>36</v>
      </c>
      <c r="X852" s="44">
        <f>IFERROR(VLOOKUP(A852,JR1GOA!A:I,9,FALSE),0)</f>
        <v>0</v>
      </c>
      <c r="Y852" s="44">
        <f>IFERROR(VLOOKUP(A852,JR1GOA!A:J,10,FALSE),0)</f>
        <v>0</v>
      </c>
      <c r="Z852" s="46">
        <f t="shared" si="105"/>
        <v>36</v>
      </c>
      <c r="AA852" s="49">
        <f>_xlfn.IFNA(VLOOKUP(F852,Preisliste!C$1:O$2687,13,FALSE),"fehlt in Preisliste")</f>
        <v>2699</v>
      </c>
      <c r="AB852" s="50">
        <f t="shared" si="106"/>
        <v>74.972222222222229</v>
      </c>
      <c r="AD852" s="51">
        <f t="shared" si="110"/>
        <v>173105</v>
      </c>
      <c r="AE852" s="51">
        <f t="shared" si="107"/>
        <v>2269.6499999999978</v>
      </c>
      <c r="AF852" s="52">
        <f t="shared" si="111"/>
        <v>1916585.4000000001</v>
      </c>
      <c r="AG852" s="53">
        <f t="shared" si="108"/>
        <v>13617.899999999987</v>
      </c>
      <c r="AH852" s="53">
        <f t="shared" si="109"/>
        <v>1930203.3</v>
      </c>
    </row>
    <row r="853" spans="1:34" x14ac:dyDescent="0.25">
      <c r="A853" t="s">
        <v>1043</v>
      </c>
      <c r="B853" t="s">
        <v>6564</v>
      </c>
      <c r="C853" t="s">
        <v>6562</v>
      </c>
      <c r="D853" t="s">
        <v>6567</v>
      </c>
      <c r="E853" t="s">
        <v>7251</v>
      </c>
      <c r="F853" t="s">
        <v>1042</v>
      </c>
      <c r="G853" t="s">
        <v>7252</v>
      </c>
      <c r="H853">
        <v>85</v>
      </c>
      <c r="I853">
        <v>84</v>
      </c>
      <c r="J853">
        <v>1</v>
      </c>
      <c r="K853">
        <v>0</v>
      </c>
      <c r="L853">
        <v>1</v>
      </c>
      <c r="M853">
        <v>0</v>
      </c>
      <c r="N853">
        <v>0</v>
      </c>
      <c r="O853">
        <v>0</v>
      </c>
      <c r="P853">
        <v>0</v>
      </c>
      <c r="Q853">
        <v>0</v>
      </c>
      <c r="R853">
        <v>0</v>
      </c>
      <c r="S853">
        <v>0</v>
      </c>
      <c r="T853">
        <v>0</v>
      </c>
      <c r="U853">
        <v>0</v>
      </c>
      <c r="V853">
        <v>110</v>
      </c>
      <c r="W853" s="44">
        <f t="shared" si="104"/>
        <v>84</v>
      </c>
      <c r="X853" s="44">
        <f>IFERROR(VLOOKUP(A853,JR1GOA!A:I,9,FALSE),0)</f>
        <v>2</v>
      </c>
      <c r="Y853" s="44">
        <f>IFERROR(VLOOKUP(A853,JR1GOA!A:J,10,FALSE),0)</f>
        <v>2</v>
      </c>
      <c r="Z853" s="46">
        <f t="shared" si="105"/>
        <v>82</v>
      </c>
      <c r="AA853" s="49">
        <f>_xlfn.IFNA(VLOOKUP(F853,Preisliste!C$1:O$2687,13,FALSE),"fehlt in Preisliste")</f>
        <v>6149</v>
      </c>
      <c r="AB853" s="50">
        <f t="shared" si="106"/>
        <v>74.987804878048777</v>
      </c>
      <c r="AD853" s="51">
        <f t="shared" si="110"/>
        <v>173187</v>
      </c>
      <c r="AE853" s="51">
        <f t="shared" si="107"/>
        <v>2257.3499999999985</v>
      </c>
      <c r="AF853" s="52">
        <f t="shared" si="111"/>
        <v>1922734.4000000001</v>
      </c>
      <c r="AG853" s="53">
        <f t="shared" si="108"/>
        <v>13544.099999999991</v>
      </c>
      <c r="AH853" s="53">
        <f t="shared" si="109"/>
        <v>1936278.5000000002</v>
      </c>
    </row>
    <row r="854" spans="1:34" x14ac:dyDescent="0.25">
      <c r="A854" t="s">
        <v>3471</v>
      </c>
      <c r="B854" t="s">
        <v>6564</v>
      </c>
      <c r="C854" t="s">
        <v>6562</v>
      </c>
      <c r="D854" t="s">
        <v>6567</v>
      </c>
      <c r="E854" t="s">
        <v>9028</v>
      </c>
      <c r="F854" t="s">
        <v>3470</v>
      </c>
      <c r="G854" t="s">
        <v>9029</v>
      </c>
      <c r="H854">
        <v>21</v>
      </c>
      <c r="I854">
        <v>11</v>
      </c>
      <c r="J854">
        <v>10</v>
      </c>
      <c r="K854">
        <v>0</v>
      </c>
      <c r="L854">
        <v>0</v>
      </c>
      <c r="M854">
        <v>0</v>
      </c>
      <c r="N854">
        <v>0</v>
      </c>
      <c r="O854">
        <v>6</v>
      </c>
      <c r="P854">
        <v>1</v>
      </c>
      <c r="Q854">
        <v>0</v>
      </c>
      <c r="R854">
        <v>0</v>
      </c>
      <c r="S854">
        <v>5</v>
      </c>
      <c r="T854">
        <v>0</v>
      </c>
      <c r="U854">
        <v>0</v>
      </c>
      <c r="V854">
        <v>0</v>
      </c>
      <c r="W854" s="44">
        <f t="shared" si="104"/>
        <v>11</v>
      </c>
      <c r="X854" s="44">
        <f>IFERROR(VLOOKUP(A854,JR1GOA!A:I,9,FALSE),0)</f>
        <v>0</v>
      </c>
      <c r="Y854" s="44">
        <f>IFERROR(VLOOKUP(A854,JR1GOA!A:J,10,FALSE),0)</f>
        <v>0</v>
      </c>
      <c r="Z854" s="46">
        <f t="shared" si="105"/>
        <v>11</v>
      </c>
      <c r="AA854" s="49">
        <f>_xlfn.IFNA(VLOOKUP(F854,Preisliste!C$1:O$2687,13,FALSE),"fehlt in Preisliste")</f>
        <v>825</v>
      </c>
      <c r="AB854" s="50">
        <f t="shared" si="106"/>
        <v>75</v>
      </c>
      <c r="AD854" s="51">
        <f t="shared" si="110"/>
        <v>173198</v>
      </c>
      <c r="AE854" s="51">
        <f t="shared" si="107"/>
        <v>2255.6999999999971</v>
      </c>
      <c r="AF854" s="52">
        <f t="shared" si="111"/>
        <v>1923559.4000000001</v>
      </c>
      <c r="AG854" s="53">
        <f t="shared" si="108"/>
        <v>13534.199999999983</v>
      </c>
      <c r="AH854" s="53">
        <f t="shared" si="109"/>
        <v>1937093.6</v>
      </c>
    </row>
    <row r="855" spans="1:34" x14ac:dyDescent="0.25">
      <c r="A855" t="s">
        <v>3412</v>
      </c>
      <c r="B855" t="s">
        <v>6564</v>
      </c>
      <c r="C855" t="s">
        <v>6562</v>
      </c>
      <c r="D855" t="s">
        <v>6567</v>
      </c>
      <c r="E855" t="s">
        <v>9317</v>
      </c>
      <c r="F855" t="s">
        <v>3411</v>
      </c>
      <c r="H855">
        <v>6</v>
      </c>
      <c r="I855">
        <v>0</v>
      </c>
      <c r="J855">
        <v>6</v>
      </c>
      <c r="K855">
        <v>0</v>
      </c>
      <c r="L855">
        <v>0</v>
      </c>
      <c r="M855">
        <v>0</v>
      </c>
      <c r="N855">
        <v>0</v>
      </c>
      <c r="O855">
        <v>0</v>
      </c>
      <c r="P855">
        <v>0</v>
      </c>
      <c r="Q855">
        <v>0</v>
      </c>
      <c r="R855">
        <v>1</v>
      </c>
      <c r="S855">
        <v>0</v>
      </c>
      <c r="T855">
        <v>0</v>
      </c>
      <c r="U855">
        <v>0</v>
      </c>
      <c r="V855">
        <v>2</v>
      </c>
      <c r="W855" s="44">
        <f t="shared" si="104"/>
        <v>6</v>
      </c>
      <c r="X855" s="44">
        <f>IFERROR(VLOOKUP(A855,JR1GOA!A:I,9,FALSE),0)</f>
        <v>0</v>
      </c>
      <c r="Y855" s="44">
        <f>IFERROR(VLOOKUP(A855,JR1GOA!A:J,10,FALSE),0)</f>
        <v>0</v>
      </c>
      <c r="Z855" s="46">
        <f t="shared" si="105"/>
        <v>6</v>
      </c>
      <c r="AA855" s="49">
        <f>_xlfn.IFNA(VLOOKUP(F855,Preisliste!C$1:O$2687,13,FALSE),"fehlt in Preisliste")</f>
        <v>451</v>
      </c>
      <c r="AB855" s="50">
        <f t="shared" si="106"/>
        <v>75.166666666666671</v>
      </c>
      <c r="AD855" s="51">
        <f t="shared" si="110"/>
        <v>173204</v>
      </c>
      <c r="AE855" s="51">
        <f t="shared" si="107"/>
        <v>2254.7999999999993</v>
      </c>
      <c r="AF855" s="52">
        <f t="shared" si="111"/>
        <v>1924010.4000000001</v>
      </c>
      <c r="AG855" s="53">
        <f t="shared" si="108"/>
        <v>13528.799999999996</v>
      </c>
      <c r="AH855" s="53">
        <f t="shared" si="109"/>
        <v>1937539.2000000002</v>
      </c>
    </row>
    <row r="856" spans="1:34" x14ac:dyDescent="0.25">
      <c r="A856" t="s">
        <v>6306</v>
      </c>
      <c r="B856" t="s">
        <v>6564</v>
      </c>
      <c r="C856" t="s">
        <v>6562</v>
      </c>
      <c r="D856" t="s">
        <v>6567</v>
      </c>
      <c r="E856" t="s">
        <v>8183</v>
      </c>
      <c r="F856" t="s">
        <v>6305</v>
      </c>
      <c r="G856" t="s">
        <v>8184</v>
      </c>
      <c r="H856">
        <v>23</v>
      </c>
      <c r="I856">
        <v>15</v>
      </c>
      <c r="J856">
        <v>8</v>
      </c>
      <c r="K856">
        <v>0</v>
      </c>
      <c r="L856">
        <v>0</v>
      </c>
      <c r="M856">
        <v>0</v>
      </c>
      <c r="N856">
        <v>1</v>
      </c>
      <c r="O856">
        <v>0</v>
      </c>
      <c r="P856">
        <v>0</v>
      </c>
      <c r="Q856">
        <v>0</v>
      </c>
      <c r="R856">
        <v>4</v>
      </c>
      <c r="S856">
        <v>0</v>
      </c>
      <c r="T856">
        <v>3</v>
      </c>
      <c r="U856">
        <v>0</v>
      </c>
      <c r="V856">
        <v>1</v>
      </c>
      <c r="W856" s="44">
        <f t="shared" si="104"/>
        <v>15</v>
      </c>
      <c r="X856" s="44">
        <f>IFERROR(VLOOKUP(A856,JR1GOA!A:I,9,FALSE),0)</f>
        <v>0</v>
      </c>
      <c r="Y856" s="44">
        <f>IFERROR(VLOOKUP(A856,JR1GOA!A:J,10,FALSE),0)</f>
        <v>0</v>
      </c>
      <c r="Z856" s="46">
        <f t="shared" si="105"/>
        <v>15</v>
      </c>
      <c r="AA856" s="49">
        <f>_xlfn.IFNA(VLOOKUP(F856,Preisliste!C$1:O$2687,13,FALSE),"fehlt in Preisliste")</f>
        <v>1131</v>
      </c>
      <c r="AB856" s="50">
        <f t="shared" si="106"/>
        <v>75.400000000000006</v>
      </c>
      <c r="AD856" s="51">
        <f t="shared" si="110"/>
        <v>173219</v>
      </c>
      <c r="AE856" s="51">
        <f t="shared" si="107"/>
        <v>2252.5499999999993</v>
      </c>
      <c r="AF856" s="52">
        <f t="shared" si="111"/>
        <v>1925141.4000000001</v>
      </c>
      <c r="AG856" s="53">
        <f t="shared" si="108"/>
        <v>13515.299999999996</v>
      </c>
      <c r="AH856" s="53">
        <f t="shared" si="109"/>
        <v>1938656.7000000002</v>
      </c>
    </row>
    <row r="857" spans="1:34" x14ac:dyDescent="0.25">
      <c r="A857" t="s">
        <v>2117</v>
      </c>
      <c r="B857" t="s">
        <v>6564</v>
      </c>
      <c r="C857" t="s">
        <v>6562</v>
      </c>
      <c r="D857" t="s">
        <v>6567</v>
      </c>
      <c r="E857" t="s">
        <v>9425</v>
      </c>
      <c r="F857" t="s">
        <v>2116</v>
      </c>
      <c r="H857">
        <v>13</v>
      </c>
      <c r="I857">
        <v>7</v>
      </c>
      <c r="J857">
        <v>4</v>
      </c>
      <c r="K857">
        <v>0</v>
      </c>
      <c r="L857">
        <v>1</v>
      </c>
      <c r="M857">
        <v>7</v>
      </c>
      <c r="N857">
        <v>2</v>
      </c>
      <c r="O857">
        <v>0</v>
      </c>
      <c r="P857">
        <v>0</v>
      </c>
      <c r="Q857">
        <v>1</v>
      </c>
      <c r="R857">
        <v>0</v>
      </c>
      <c r="S857">
        <v>0</v>
      </c>
      <c r="T857">
        <v>0</v>
      </c>
      <c r="U857">
        <v>0</v>
      </c>
      <c r="V857">
        <v>0</v>
      </c>
      <c r="W857" s="44">
        <f t="shared" si="104"/>
        <v>7</v>
      </c>
      <c r="X857" s="44">
        <f>IFERROR(VLOOKUP(A857,JR1GOA!A:I,9,FALSE),0)</f>
        <v>0</v>
      </c>
      <c r="Y857" s="44">
        <f>IFERROR(VLOOKUP(A857,JR1GOA!A:J,10,FALSE),0)</f>
        <v>0</v>
      </c>
      <c r="Z857" s="46">
        <f t="shared" si="105"/>
        <v>7</v>
      </c>
      <c r="AA857" s="49">
        <f>_xlfn.IFNA(VLOOKUP(F857,Preisliste!C$1:O$2687,13,FALSE),"fehlt in Preisliste")</f>
        <v>528</v>
      </c>
      <c r="AB857" s="50">
        <f t="shared" si="106"/>
        <v>75.428571428571431</v>
      </c>
      <c r="AD857" s="51">
        <f t="shared" si="110"/>
        <v>173226</v>
      </c>
      <c r="AE857" s="51">
        <f t="shared" si="107"/>
        <v>2251.5</v>
      </c>
      <c r="AF857" s="52">
        <f t="shared" si="111"/>
        <v>1925669.4000000001</v>
      </c>
      <c r="AG857" s="53">
        <f t="shared" si="108"/>
        <v>13509</v>
      </c>
      <c r="AH857" s="53">
        <f t="shared" si="109"/>
        <v>1939178.4000000001</v>
      </c>
    </row>
    <row r="858" spans="1:34" x14ac:dyDescent="0.25">
      <c r="A858" t="s">
        <v>2277</v>
      </c>
      <c r="B858" t="s">
        <v>6564</v>
      </c>
      <c r="C858" t="s">
        <v>6562</v>
      </c>
      <c r="D858" t="s">
        <v>6567</v>
      </c>
      <c r="E858" t="s">
        <v>9061</v>
      </c>
      <c r="F858" t="s">
        <v>2276</v>
      </c>
      <c r="G858" t="s">
        <v>9062</v>
      </c>
      <c r="H858">
        <v>42</v>
      </c>
      <c r="I858">
        <v>35</v>
      </c>
      <c r="J858">
        <v>6</v>
      </c>
      <c r="K858">
        <v>0</v>
      </c>
      <c r="L858">
        <v>3</v>
      </c>
      <c r="M858">
        <v>8</v>
      </c>
      <c r="N858">
        <v>14</v>
      </c>
      <c r="O858">
        <v>1</v>
      </c>
      <c r="P858">
        <v>0</v>
      </c>
      <c r="Q858">
        <v>3</v>
      </c>
      <c r="R858">
        <v>0</v>
      </c>
      <c r="S858">
        <v>0</v>
      </c>
      <c r="T858">
        <v>2</v>
      </c>
      <c r="U858">
        <v>5</v>
      </c>
      <c r="V858">
        <v>0</v>
      </c>
      <c r="W858" s="44">
        <f t="shared" si="104"/>
        <v>35</v>
      </c>
      <c r="X858" s="44">
        <f>IFERROR(VLOOKUP(A858,JR1GOA!A:I,9,FALSE),0)</f>
        <v>0</v>
      </c>
      <c r="Y858" s="44">
        <f>IFERROR(VLOOKUP(A858,JR1GOA!A:J,10,FALSE),0)</f>
        <v>0</v>
      </c>
      <c r="Z858" s="46">
        <f t="shared" si="105"/>
        <v>35</v>
      </c>
      <c r="AA858" s="49">
        <f>_xlfn.IFNA(VLOOKUP(F858,Preisliste!C$1:O$2687,13,FALSE),"fehlt in Preisliste")</f>
        <v>2644</v>
      </c>
      <c r="AB858" s="50">
        <f t="shared" si="106"/>
        <v>75.542857142857144</v>
      </c>
      <c r="AD858" s="51">
        <f t="shared" si="110"/>
        <v>173261</v>
      </c>
      <c r="AE858" s="51">
        <f t="shared" si="107"/>
        <v>2246.25</v>
      </c>
      <c r="AF858" s="52">
        <f t="shared" si="111"/>
        <v>1928313.4000000001</v>
      </c>
      <c r="AG858" s="53">
        <f t="shared" si="108"/>
        <v>13477.5</v>
      </c>
      <c r="AH858" s="53">
        <f t="shared" si="109"/>
        <v>1941790.9000000001</v>
      </c>
    </row>
    <row r="859" spans="1:34" x14ac:dyDescent="0.25">
      <c r="A859" t="s">
        <v>1323</v>
      </c>
      <c r="B859" t="s">
        <v>6564</v>
      </c>
      <c r="C859" t="s">
        <v>6562</v>
      </c>
      <c r="D859" t="s">
        <v>6567</v>
      </c>
      <c r="E859" t="s">
        <v>9654</v>
      </c>
      <c r="F859" t="s">
        <v>1322</v>
      </c>
      <c r="H859">
        <v>18</v>
      </c>
      <c r="I859">
        <v>10</v>
      </c>
      <c r="J859">
        <v>7</v>
      </c>
      <c r="K859">
        <v>2</v>
      </c>
      <c r="L859">
        <v>0</v>
      </c>
      <c r="M859">
        <v>0</v>
      </c>
      <c r="N859">
        <v>1</v>
      </c>
      <c r="O859">
        <v>0</v>
      </c>
      <c r="P859">
        <v>0</v>
      </c>
      <c r="Q859">
        <v>0</v>
      </c>
      <c r="R859">
        <v>5</v>
      </c>
      <c r="S859">
        <v>0</v>
      </c>
      <c r="T859">
        <v>1</v>
      </c>
      <c r="U859">
        <v>0</v>
      </c>
      <c r="V859">
        <v>1</v>
      </c>
      <c r="W859" s="44">
        <f t="shared" si="104"/>
        <v>10</v>
      </c>
      <c r="X859" s="44">
        <f>IFERROR(VLOOKUP(A859,JR1GOA!A:I,9,FALSE),0)</f>
        <v>0</v>
      </c>
      <c r="Y859" s="44">
        <f>IFERROR(VLOOKUP(A859,JR1GOA!A:J,10,FALSE),0)</f>
        <v>0</v>
      </c>
      <c r="Z859" s="46">
        <f t="shared" si="105"/>
        <v>10</v>
      </c>
      <c r="AA859" s="49">
        <f>_xlfn.IFNA(VLOOKUP(F859,Preisliste!C$1:O$2687,13,FALSE),"fehlt in Preisliste")</f>
        <v>757.19999999999993</v>
      </c>
      <c r="AB859" s="50">
        <f t="shared" si="106"/>
        <v>75.72</v>
      </c>
      <c r="AD859" s="51">
        <f t="shared" si="110"/>
        <v>173271</v>
      </c>
      <c r="AE859" s="51">
        <f t="shared" si="107"/>
        <v>2244.75</v>
      </c>
      <c r="AF859" s="52">
        <f t="shared" si="111"/>
        <v>1929070.6</v>
      </c>
      <c r="AG859" s="53">
        <f t="shared" si="108"/>
        <v>13468.5</v>
      </c>
      <c r="AH859" s="53">
        <f t="shared" si="109"/>
        <v>1942539.1</v>
      </c>
    </row>
    <row r="860" spans="1:34" x14ac:dyDescent="0.25">
      <c r="A860" t="s">
        <v>572</v>
      </c>
      <c r="B860" t="s">
        <v>6564</v>
      </c>
      <c r="C860" t="s">
        <v>6562</v>
      </c>
      <c r="D860" t="s">
        <v>6567</v>
      </c>
      <c r="E860" t="s">
        <v>7857</v>
      </c>
      <c r="F860" t="s">
        <v>571</v>
      </c>
      <c r="H860">
        <v>64</v>
      </c>
      <c r="I860">
        <v>32</v>
      </c>
      <c r="J860">
        <v>32</v>
      </c>
      <c r="K860">
        <v>0</v>
      </c>
      <c r="L860">
        <v>0</v>
      </c>
      <c r="M860">
        <v>7</v>
      </c>
      <c r="N860">
        <v>4</v>
      </c>
      <c r="O860">
        <v>3</v>
      </c>
      <c r="P860">
        <v>0</v>
      </c>
      <c r="Q860">
        <v>4</v>
      </c>
      <c r="R860">
        <v>16</v>
      </c>
      <c r="S860">
        <v>0</v>
      </c>
      <c r="T860">
        <v>20</v>
      </c>
      <c r="U860">
        <v>3</v>
      </c>
      <c r="V860">
        <v>0</v>
      </c>
      <c r="W860" s="44">
        <f t="shared" si="104"/>
        <v>32</v>
      </c>
      <c r="X860" s="44">
        <f>IFERROR(VLOOKUP(A860,JR1GOA!A:I,9,FALSE),0)</f>
        <v>0</v>
      </c>
      <c r="Y860" s="44">
        <f>IFERROR(VLOOKUP(A860,JR1GOA!A:J,10,FALSE),0)</f>
        <v>0</v>
      </c>
      <c r="Z860" s="46">
        <f t="shared" si="105"/>
        <v>32</v>
      </c>
      <c r="AA860" s="49">
        <f>_xlfn.IFNA(VLOOKUP(F860,Preisliste!C$1:O$2687,13,FALSE),"fehlt in Preisliste")</f>
        <v>2433</v>
      </c>
      <c r="AB860" s="50">
        <f t="shared" si="106"/>
        <v>76.03125</v>
      </c>
      <c r="AD860" s="51">
        <f t="shared" si="110"/>
        <v>173303</v>
      </c>
      <c r="AE860" s="51">
        <f t="shared" si="107"/>
        <v>2239.9499999999971</v>
      </c>
      <c r="AF860" s="52">
        <f t="shared" si="111"/>
        <v>1931503.6</v>
      </c>
      <c r="AG860" s="53">
        <f t="shared" si="108"/>
        <v>13439.699999999983</v>
      </c>
      <c r="AH860" s="53">
        <f t="shared" si="109"/>
        <v>1944943.3</v>
      </c>
    </row>
    <row r="861" spans="1:34" x14ac:dyDescent="0.25">
      <c r="A861" t="s">
        <v>4523</v>
      </c>
      <c r="B861" t="s">
        <v>6564</v>
      </c>
      <c r="C861" t="s">
        <v>6562</v>
      </c>
      <c r="D861" t="s">
        <v>6567</v>
      </c>
      <c r="E861" t="s">
        <v>7260</v>
      </c>
      <c r="F861" t="s">
        <v>4522</v>
      </c>
      <c r="H861">
        <v>75</v>
      </c>
      <c r="I861">
        <v>75</v>
      </c>
      <c r="J861">
        <v>0</v>
      </c>
      <c r="K861">
        <v>0</v>
      </c>
      <c r="L861">
        <v>15</v>
      </c>
      <c r="M861">
        <v>0</v>
      </c>
      <c r="N861">
        <v>0</v>
      </c>
      <c r="O861">
        <v>0</v>
      </c>
      <c r="P861">
        <v>0</v>
      </c>
      <c r="Q861">
        <v>0</v>
      </c>
      <c r="R861">
        <v>0</v>
      </c>
      <c r="S861">
        <v>0</v>
      </c>
      <c r="T861">
        <v>0</v>
      </c>
      <c r="U861">
        <v>4</v>
      </c>
      <c r="V861">
        <v>0</v>
      </c>
      <c r="W861" s="44">
        <f t="shared" si="104"/>
        <v>75</v>
      </c>
      <c r="X861" s="44">
        <f>IFERROR(VLOOKUP(A861,JR1GOA!A:I,9,FALSE),0)</f>
        <v>0</v>
      </c>
      <c r="Y861" s="44">
        <f>IFERROR(VLOOKUP(A861,JR1GOA!A:J,10,FALSE),0)</f>
        <v>0</v>
      </c>
      <c r="Z861" s="46">
        <f t="shared" si="105"/>
        <v>75</v>
      </c>
      <c r="AA861" s="49">
        <f>_xlfn.IFNA(VLOOKUP(F861,Preisliste!C$1:O$2687,13,FALSE),"fehlt in Preisliste")</f>
        <v>5708</v>
      </c>
      <c r="AB861" s="50">
        <f t="shared" si="106"/>
        <v>76.106666666666669</v>
      </c>
      <c r="AD861" s="51">
        <f t="shared" si="110"/>
        <v>173378</v>
      </c>
      <c r="AE861" s="51">
        <f t="shared" si="107"/>
        <v>2228.6999999999971</v>
      </c>
      <c r="AF861" s="52">
        <f t="shared" si="111"/>
        <v>1937211.6</v>
      </c>
      <c r="AG861" s="53">
        <f t="shared" si="108"/>
        <v>13372.199999999983</v>
      </c>
      <c r="AH861" s="53">
        <f t="shared" si="109"/>
        <v>1950583.8</v>
      </c>
    </row>
    <row r="862" spans="1:34" x14ac:dyDescent="0.25">
      <c r="A862" t="s">
        <v>1293</v>
      </c>
      <c r="B862" t="s">
        <v>6564</v>
      </c>
      <c r="C862" t="s">
        <v>6562</v>
      </c>
      <c r="D862" t="s">
        <v>6567</v>
      </c>
      <c r="E862" t="s">
        <v>8007</v>
      </c>
      <c r="F862" t="s">
        <v>1292</v>
      </c>
      <c r="G862" t="s">
        <v>8008</v>
      </c>
      <c r="H862">
        <v>31</v>
      </c>
      <c r="I862">
        <v>20</v>
      </c>
      <c r="J862">
        <v>10</v>
      </c>
      <c r="K862">
        <v>9</v>
      </c>
      <c r="L862">
        <v>2</v>
      </c>
      <c r="M862">
        <v>0</v>
      </c>
      <c r="N862">
        <v>0</v>
      </c>
      <c r="O862">
        <v>0</v>
      </c>
      <c r="P862">
        <v>0</v>
      </c>
      <c r="Q862">
        <v>0</v>
      </c>
      <c r="R862">
        <v>12</v>
      </c>
      <c r="S862">
        <v>0</v>
      </c>
      <c r="T862">
        <v>1</v>
      </c>
      <c r="U862">
        <v>1</v>
      </c>
      <c r="V862">
        <v>0</v>
      </c>
      <c r="W862" s="44">
        <f t="shared" si="104"/>
        <v>20</v>
      </c>
      <c r="X862" s="44">
        <f>IFERROR(VLOOKUP(A862,JR1GOA!A:I,9,FALSE),0)</f>
        <v>0</v>
      </c>
      <c r="Y862" s="44">
        <f>IFERROR(VLOOKUP(A862,JR1GOA!A:J,10,FALSE),0)</f>
        <v>0</v>
      </c>
      <c r="Z862" s="46">
        <f t="shared" si="105"/>
        <v>20</v>
      </c>
      <c r="AA862" s="49">
        <f>_xlfn.IFNA(VLOOKUP(F862,Preisliste!C$1:O$2687,13,FALSE),"fehlt in Preisliste")</f>
        <v>1529</v>
      </c>
      <c r="AB862" s="50">
        <f t="shared" si="106"/>
        <v>76.45</v>
      </c>
      <c r="AD862" s="51">
        <f t="shared" si="110"/>
        <v>173398</v>
      </c>
      <c r="AE862" s="51">
        <f t="shared" si="107"/>
        <v>2225.6999999999971</v>
      </c>
      <c r="AF862" s="52">
        <f t="shared" si="111"/>
        <v>1938740.6</v>
      </c>
      <c r="AG862" s="53">
        <f t="shared" si="108"/>
        <v>13354.199999999983</v>
      </c>
      <c r="AH862" s="53">
        <f t="shared" si="109"/>
        <v>1952094.8</v>
      </c>
    </row>
    <row r="863" spans="1:34" x14ac:dyDescent="0.25">
      <c r="A863" t="s">
        <v>1794</v>
      </c>
      <c r="B863" t="s">
        <v>6564</v>
      </c>
      <c r="C863" t="s">
        <v>6562</v>
      </c>
      <c r="D863" t="s">
        <v>6567</v>
      </c>
      <c r="E863" t="s">
        <v>9428</v>
      </c>
      <c r="F863" t="s">
        <v>1793</v>
      </c>
      <c r="H863">
        <v>7</v>
      </c>
      <c r="I863">
        <v>0</v>
      </c>
      <c r="J863">
        <v>7</v>
      </c>
      <c r="K863">
        <v>0</v>
      </c>
      <c r="L863">
        <v>0</v>
      </c>
      <c r="M863">
        <v>0</v>
      </c>
      <c r="N863">
        <v>0</v>
      </c>
      <c r="O863">
        <v>0</v>
      </c>
      <c r="P863">
        <v>0</v>
      </c>
      <c r="Q863">
        <v>0</v>
      </c>
      <c r="R863">
        <v>0</v>
      </c>
      <c r="S863">
        <v>0</v>
      </c>
      <c r="T863">
        <v>0</v>
      </c>
      <c r="U863">
        <v>0</v>
      </c>
      <c r="V863">
        <v>0</v>
      </c>
      <c r="W863" s="44">
        <f t="shared" si="104"/>
        <v>7</v>
      </c>
      <c r="X863" s="44">
        <f>IFERROR(VLOOKUP(A863,JR1GOA!A:I,9,FALSE),0)</f>
        <v>0</v>
      </c>
      <c r="Y863" s="44">
        <f>IFERROR(VLOOKUP(A863,JR1GOA!A:J,10,FALSE),0)</f>
        <v>0</v>
      </c>
      <c r="Z863" s="46">
        <f t="shared" si="105"/>
        <v>7</v>
      </c>
      <c r="AA863" s="49">
        <f>_xlfn.IFNA(VLOOKUP(F863,Preisliste!C$1:O$2687,13,FALSE),"fehlt in Preisliste")</f>
        <v>535.19999999999993</v>
      </c>
      <c r="AB863" s="50">
        <f t="shared" si="106"/>
        <v>76.457142857142841</v>
      </c>
      <c r="AD863" s="51">
        <f t="shared" si="110"/>
        <v>173405</v>
      </c>
      <c r="AE863" s="51">
        <f t="shared" si="107"/>
        <v>2224.6499999999978</v>
      </c>
      <c r="AF863" s="52">
        <f t="shared" si="111"/>
        <v>1939275.8</v>
      </c>
      <c r="AG863" s="53">
        <f t="shared" si="108"/>
        <v>13347.899999999987</v>
      </c>
      <c r="AH863" s="53">
        <f t="shared" si="109"/>
        <v>1952623.7</v>
      </c>
    </row>
    <row r="864" spans="1:34" x14ac:dyDescent="0.25">
      <c r="A864" t="s">
        <v>5664</v>
      </c>
      <c r="B864" t="s">
        <v>6564</v>
      </c>
      <c r="C864" t="s">
        <v>6562</v>
      </c>
      <c r="D864" t="s">
        <v>6567</v>
      </c>
      <c r="E864" t="s">
        <v>7997</v>
      </c>
      <c r="F864" t="s">
        <v>5663</v>
      </c>
      <c r="H864">
        <v>31</v>
      </c>
      <c r="I864">
        <v>30</v>
      </c>
      <c r="J864">
        <v>1</v>
      </c>
      <c r="K864">
        <v>0</v>
      </c>
      <c r="L864">
        <v>0</v>
      </c>
      <c r="M864">
        <v>0</v>
      </c>
      <c r="N864">
        <v>1</v>
      </c>
      <c r="O864">
        <v>0</v>
      </c>
      <c r="P864">
        <v>0</v>
      </c>
      <c r="Q864">
        <v>5</v>
      </c>
      <c r="R864">
        <v>0</v>
      </c>
      <c r="S864">
        <v>1</v>
      </c>
      <c r="T864">
        <v>30</v>
      </c>
      <c r="U864">
        <v>0</v>
      </c>
      <c r="V864">
        <v>0</v>
      </c>
      <c r="W864" s="44">
        <f t="shared" si="104"/>
        <v>30</v>
      </c>
      <c r="X864" s="44">
        <f>IFERROR(VLOOKUP(A864,JR1GOA!A:I,9,FALSE),0)</f>
        <v>0</v>
      </c>
      <c r="Y864" s="44">
        <f>IFERROR(VLOOKUP(A864,JR1GOA!A:J,10,FALSE),0)</f>
        <v>0</v>
      </c>
      <c r="Z864" s="46">
        <f t="shared" si="105"/>
        <v>30</v>
      </c>
      <c r="AA864" s="49">
        <f>_xlfn.IFNA(VLOOKUP(F864,Preisliste!C$1:O$2687,13,FALSE),"fehlt in Preisliste")</f>
        <v>2302</v>
      </c>
      <c r="AB864" s="50">
        <f t="shared" si="106"/>
        <v>76.733333333333334</v>
      </c>
      <c r="AD864" s="51">
        <f t="shared" si="110"/>
        <v>173435</v>
      </c>
      <c r="AE864" s="51">
        <f t="shared" si="107"/>
        <v>2220.1499999999978</v>
      </c>
      <c r="AF864" s="52">
        <f t="shared" si="111"/>
        <v>1941577.8</v>
      </c>
      <c r="AG864" s="53">
        <f t="shared" si="108"/>
        <v>13320.899999999987</v>
      </c>
      <c r="AH864" s="53">
        <f t="shared" si="109"/>
        <v>1954898.7</v>
      </c>
    </row>
    <row r="865" spans="1:34" x14ac:dyDescent="0.25">
      <c r="A865" t="s">
        <v>4742</v>
      </c>
      <c r="B865" t="s">
        <v>6564</v>
      </c>
      <c r="C865" t="s">
        <v>6562</v>
      </c>
      <c r="D865" t="s">
        <v>6567</v>
      </c>
      <c r="E865" t="s">
        <v>7883</v>
      </c>
      <c r="F865" t="s">
        <v>4741</v>
      </c>
      <c r="G865" t="s">
        <v>7884</v>
      </c>
      <c r="H865">
        <v>29</v>
      </c>
      <c r="I865">
        <v>18</v>
      </c>
      <c r="J865">
        <v>10</v>
      </c>
      <c r="K865">
        <v>4</v>
      </c>
      <c r="L865">
        <v>8</v>
      </c>
      <c r="M865">
        <v>0</v>
      </c>
      <c r="N865">
        <v>1</v>
      </c>
      <c r="O865">
        <v>0</v>
      </c>
      <c r="P865">
        <v>0</v>
      </c>
      <c r="Q865">
        <v>12</v>
      </c>
      <c r="R865">
        <v>1</v>
      </c>
      <c r="S865">
        <v>0</v>
      </c>
      <c r="T865">
        <v>0</v>
      </c>
      <c r="U865">
        <v>1</v>
      </c>
      <c r="V865">
        <v>0</v>
      </c>
      <c r="W865" s="44">
        <f t="shared" si="104"/>
        <v>18</v>
      </c>
      <c r="X865" s="44">
        <f>IFERROR(VLOOKUP(A865,JR1GOA!A:I,9,FALSE),0)</f>
        <v>1</v>
      </c>
      <c r="Y865" s="44">
        <f>IFERROR(VLOOKUP(A865,JR1GOA!A:J,10,FALSE),0)</f>
        <v>2</v>
      </c>
      <c r="Z865" s="46">
        <f t="shared" si="105"/>
        <v>16</v>
      </c>
      <c r="AA865" s="49">
        <f>_xlfn.IFNA(VLOOKUP(F865,Preisliste!C$1:O$2687,13,FALSE),"fehlt in Preisliste")</f>
        <v>1229</v>
      </c>
      <c r="AB865" s="50">
        <f t="shared" si="106"/>
        <v>76.8125</v>
      </c>
      <c r="AD865" s="51">
        <f t="shared" si="110"/>
        <v>173451</v>
      </c>
      <c r="AE865" s="51">
        <f t="shared" si="107"/>
        <v>2217.75</v>
      </c>
      <c r="AF865" s="52">
        <f t="shared" si="111"/>
        <v>1942806.8</v>
      </c>
      <c r="AG865" s="53">
        <f t="shared" si="108"/>
        <v>13306.5</v>
      </c>
      <c r="AH865" s="53">
        <f t="shared" si="109"/>
        <v>1956113.3</v>
      </c>
    </row>
    <row r="866" spans="1:34" x14ac:dyDescent="0.25">
      <c r="A866" t="s">
        <v>3164</v>
      </c>
      <c r="B866" t="s">
        <v>6564</v>
      </c>
      <c r="C866" t="s">
        <v>6562</v>
      </c>
      <c r="D866" t="s">
        <v>6567</v>
      </c>
      <c r="E866" t="s">
        <v>8079</v>
      </c>
      <c r="F866" t="s">
        <v>3163</v>
      </c>
      <c r="H866">
        <v>17</v>
      </c>
      <c r="I866">
        <v>0</v>
      </c>
      <c r="J866">
        <v>17</v>
      </c>
      <c r="K866">
        <v>4</v>
      </c>
      <c r="L866">
        <v>0</v>
      </c>
      <c r="M866">
        <v>0</v>
      </c>
      <c r="N866">
        <v>0</v>
      </c>
      <c r="O866">
        <v>0</v>
      </c>
      <c r="P866">
        <v>1</v>
      </c>
      <c r="Q866">
        <v>0</v>
      </c>
      <c r="R866">
        <v>0</v>
      </c>
      <c r="S866">
        <v>3</v>
      </c>
      <c r="T866">
        <v>0</v>
      </c>
      <c r="U866">
        <v>0</v>
      </c>
      <c r="V866">
        <v>2</v>
      </c>
      <c r="W866" s="44">
        <f t="shared" si="104"/>
        <v>17</v>
      </c>
      <c r="X866" s="44">
        <f>IFERROR(VLOOKUP(A866,JR1GOA!A:I,9,FALSE),0)</f>
        <v>0</v>
      </c>
      <c r="Y866" s="44">
        <f>IFERROR(VLOOKUP(A866,JR1GOA!A:J,10,FALSE),0)</f>
        <v>0</v>
      </c>
      <c r="Z866" s="46">
        <f t="shared" si="105"/>
        <v>17</v>
      </c>
      <c r="AA866" s="49">
        <f>_xlfn.IFNA(VLOOKUP(F866,Preisliste!C$1:O$2687,13,FALSE),"fehlt in Preisliste")</f>
        <v>1312</v>
      </c>
      <c r="AB866" s="50">
        <f t="shared" si="106"/>
        <v>77.17647058823529</v>
      </c>
      <c r="AD866" s="51">
        <f t="shared" si="110"/>
        <v>173468</v>
      </c>
      <c r="AE866" s="51">
        <f t="shared" si="107"/>
        <v>2215.1999999999971</v>
      </c>
      <c r="AF866" s="52">
        <f t="shared" si="111"/>
        <v>1944118.8</v>
      </c>
      <c r="AG866" s="53">
        <f t="shared" si="108"/>
        <v>13291.199999999983</v>
      </c>
      <c r="AH866" s="53">
        <f t="shared" si="109"/>
        <v>1957410</v>
      </c>
    </row>
    <row r="867" spans="1:34" x14ac:dyDescent="0.25">
      <c r="A867" t="s">
        <v>5890</v>
      </c>
      <c r="B867" t="s">
        <v>6564</v>
      </c>
      <c r="C867" t="s">
        <v>6562</v>
      </c>
      <c r="D867" t="s">
        <v>6567</v>
      </c>
      <c r="E867" t="s">
        <v>7145</v>
      </c>
      <c r="F867" t="s">
        <v>5889</v>
      </c>
      <c r="H867">
        <v>178</v>
      </c>
      <c r="I867">
        <v>94</v>
      </c>
      <c r="J867">
        <v>83</v>
      </c>
      <c r="K867">
        <v>26</v>
      </c>
      <c r="L867">
        <v>6</v>
      </c>
      <c r="M867">
        <v>7</v>
      </c>
      <c r="N867">
        <v>41</v>
      </c>
      <c r="O867">
        <v>5</v>
      </c>
      <c r="P867">
        <v>3</v>
      </c>
      <c r="Q867">
        <v>13</v>
      </c>
      <c r="R867">
        <v>25</v>
      </c>
      <c r="S867">
        <v>4</v>
      </c>
      <c r="T867">
        <v>3</v>
      </c>
      <c r="U867">
        <v>16</v>
      </c>
      <c r="V867">
        <v>3</v>
      </c>
      <c r="W867" s="44">
        <f t="shared" si="104"/>
        <v>94</v>
      </c>
      <c r="X867" s="44">
        <f>IFERROR(VLOOKUP(A867,JR1GOA!A:I,9,FALSE),0)</f>
        <v>1</v>
      </c>
      <c r="Y867" s="44">
        <f>IFERROR(VLOOKUP(A867,JR1GOA!A:J,10,FALSE),0)</f>
        <v>0</v>
      </c>
      <c r="Z867" s="46">
        <f t="shared" si="105"/>
        <v>93</v>
      </c>
      <c r="AA867" s="49">
        <f>_xlfn.IFNA(VLOOKUP(F867,Preisliste!C$1:O$2687,13,FALSE),"fehlt in Preisliste")</f>
        <v>7187</v>
      </c>
      <c r="AB867" s="50">
        <f t="shared" si="106"/>
        <v>77.27956989247312</v>
      </c>
      <c r="AD867" s="51">
        <f t="shared" si="110"/>
        <v>173561</v>
      </c>
      <c r="AE867" s="51">
        <f t="shared" si="107"/>
        <v>2201.25</v>
      </c>
      <c r="AF867" s="52">
        <f t="shared" si="111"/>
        <v>1951305.8</v>
      </c>
      <c r="AG867" s="53">
        <f t="shared" si="108"/>
        <v>13207.5</v>
      </c>
      <c r="AH867" s="53">
        <f t="shared" si="109"/>
        <v>1964513.3</v>
      </c>
    </row>
    <row r="868" spans="1:34" x14ac:dyDescent="0.25">
      <c r="A868" t="s">
        <v>2423</v>
      </c>
      <c r="B868" t="s">
        <v>6564</v>
      </c>
      <c r="C868" t="s">
        <v>6562</v>
      </c>
      <c r="D868" t="s">
        <v>6567</v>
      </c>
      <c r="E868" t="s">
        <v>8076</v>
      </c>
      <c r="F868" t="s">
        <v>2422</v>
      </c>
      <c r="G868" t="s">
        <v>8077</v>
      </c>
      <c r="H868">
        <v>28</v>
      </c>
      <c r="I868">
        <v>15</v>
      </c>
      <c r="J868">
        <v>12</v>
      </c>
      <c r="K868">
        <v>10</v>
      </c>
      <c r="L868">
        <v>1</v>
      </c>
      <c r="M868">
        <v>1</v>
      </c>
      <c r="N868">
        <v>0</v>
      </c>
      <c r="O868">
        <v>0</v>
      </c>
      <c r="P868">
        <v>2</v>
      </c>
      <c r="Q868">
        <v>1</v>
      </c>
      <c r="R868">
        <v>1</v>
      </c>
      <c r="S868">
        <v>0</v>
      </c>
      <c r="T868">
        <v>1</v>
      </c>
      <c r="U868">
        <v>7</v>
      </c>
      <c r="V868">
        <v>0</v>
      </c>
      <c r="W868" s="44">
        <f t="shared" si="104"/>
        <v>15</v>
      </c>
      <c r="X868" s="44">
        <f>IFERROR(VLOOKUP(A868,JR1GOA!A:I,9,FALSE),0)</f>
        <v>3</v>
      </c>
      <c r="Y868" s="44">
        <f>IFERROR(VLOOKUP(A868,JR1GOA!A:J,10,FALSE),0)</f>
        <v>0</v>
      </c>
      <c r="Z868" s="46">
        <f t="shared" si="105"/>
        <v>12</v>
      </c>
      <c r="AA868" s="49">
        <f>_xlfn.IFNA(VLOOKUP(F868,Preisliste!C$1:O$2687,13,FALSE),"fehlt in Preisliste")</f>
        <v>932</v>
      </c>
      <c r="AB868" s="50">
        <f t="shared" si="106"/>
        <v>77.666666666666671</v>
      </c>
      <c r="AD868" s="51">
        <f t="shared" si="110"/>
        <v>173573</v>
      </c>
      <c r="AE868" s="51">
        <f t="shared" si="107"/>
        <v>2199.4499999999971</v>
      </c>
      <c r="AF868" s="52">
        <f t="shared" si="111"/>
        <v>1952237.8</v>
      </c>
      <c r="AG868" s="53">
        <f t="shared" si="108"/>
        <v>13196.699999999983</v>
      </c>
      <c r="AH868" s="53">
        <f t="shared" si="109"/>
        <v>1965434.5</v>
      </c>
    </row>
    <row r="869" spans="1:34" x14ac:dyDescent="0.25">
      <c r="A869" t="s">
        <v>8019</v>
      </c>
      <c r="B869" t="s">
        <v>6564</v>
      </c>
      <c r="C869" t="s">
        <v>6562</v>
      </c>
      <c r="D869" t="s">
        <v>6567</v>
      </c>
      <c r="E869" t="s">
        <v>8020</v>
      </c>
      <c r="F869" t="s">
        <v>3343</v>
      </c>
      <c r="G869" t="s">
        <v>8021</v>
      </c>
      <c r="H869">
        <v>21</v>
      </c>
      <c r="I869">
        <v>20</v>
      </c>
      <c r="J869">
        <v>0</v>
      </c>
      <c r="K869">
        <v>0</v>
      </c>
      <c r="L869">
        <v>0</v>
      </c>
      <c r="M869">
        <v>0</v>
      </c>
      <c r="N869">
        <v>30</v>
      </c>
      <c r="O869">
        <v>0</v>
      </c>
      <c r="P869">
        <v>0</v>
      </c>
      <c r="Q869">
        <v>0</v>
      </c>
      <c r="R869">
        <v>0</v>
      </c>
      <c r="S869">
        <v>0</v>
      </c>
      <c r="T869">
        <v>0</v>
      </c>
      <c r="U869">
        <v>0</v>
      </c>
      <c r="V869">
        <v>0</v>
      </c>
      <c r="W869" s="44">
        <f t="shared" si="104"/>
        <v>20</v>
      </c>
      <c r="X869" s="44">
        <f>IFERROR(VLOOKUP(A869,JR1GOA!A:I,9,FALSE),0)</f>
        <v>0</v>
      </c>
      <c r="Y869" s="44">
        <f>IFERROR(VLOOKUP(A869,JR1GOA!A:J,10,FALSE),0)</f>
        <v>0</v>
      </c>
      <c r="Z869" s="46">
        <f t="shared" si="105"/>
        <v>20</v>
      </c>
      <c r="AA869" s="49">
        <f>_xlfn.IFNA(VLOOKUP(F869,Preisliste!C$1:O$2687,13,FALSE),"fehlt in Preisliste")</f>
        <v>1561</v>
      </c>
      <c r="AB869" s="50">
        <f t="shared" si="106"/>
        <v>78.05</v>
      </c>
      <c r="AD869" s="51">
        <f t="shared" si="110"/>
        <v>173593</v>
      </c>
      <c r="AE869" s="51">
        <f t="shared" si="107"/>
        <v>2196.4499999999971</v>
      </c>
      <c r="AF869" s="52">
        <f t="shared" si="111"/>
        <v>1953798.8</v>
      </c>
      <c r="AG869" s="53">
        <f t="shared" si="108"/>
        <v>13178.699999999983</v>
      </c>
      <c r="AH869" s="53">
        <f t="shared" si="109"/>
        <v>1966977.5</v>
      </c>
    </row>
    <row r="870" spans="1:34" x14ac:dyDescent="0.25">
      <c r="A870" t="s">
        <v>2119</v>
      </c>
      <c r="B870" t="s">
        <v>6564</v>
      </c>
      <c r="C870" t="s">
        <v>6562</v>
      </c>
      <c r="D870" t="s">
        <v>6567</v>
      </c>
      <c r="E870" t="s">
        <v>7504</v>
      </c>
      <c r="F870" t="s">
        <v>2118</v>
      </c>
      <c r="G870" t="s">
        <v>7505</v>
      </c>
      <c r="H870">
        <v>44</v>
      </c>
      <c r="I870">
        <v>0</v>
      </c>
      <c r="J870">
        <v>44</v>
      </c>
      <c r="K870">
        <v>2</v>
      </c>
      <c r="L870">
        <v>1</v>
      </c>
      <c r="M870">
        <v>14</v>
      </c>
      <c r="N870">
        <v>2</v>
      </c>
      <c r="O870">
        <v>0</v>
      </c>
      <c r="P870">
        <v>2</v>
      </c>
      <c r="Q870">
        <v>1</v>
      </c>
      <c r="R870">
        <v>0</v>
      </c>
      <c r="S870">
        <v>0</v>
      </c>
      <c r="T870">
        <v>0</v>
      </c>
      <c r="U870">
        <v>8</v>
      </c>
      <c r="V870">
        <v>1</v>
      </c>
      <c r="W870" s="44">
        <f t="shared" si="104"/>
        <v>44</v>
      </c>
      <c r="X870" s="44">
        <f>IFERROR(VLOOKUP(A870,JR1GOA!A:I,9,FALSE),0)</f>
        <v>6</v>
      </c>
      <c r="Y870" s="44">
        <f>IFERROR(VLOOKUP(A870,JR1GOA!A:J,10,FALSE),0)</f>
        <v>3</v>
      </c>
      <c r="Z870" s="46">
        <f t="shared" si="105"/>
        <v>38</v>
      </c>
      <c r="AA870" s="49">
        <f>_xlfn.IFNA(VLOOKUP(F870,Preisliste!C$1:O$2687,13,FALSE),"fehlt in Preisliste")</f>
        <v>2970</v>
      </c>
      <c r="AB870" s="50">
        <f t="shared" si="106"/>
        <v>78.15789473684211</v>
      </c>
      <c r="AD870" s="51">
        <f t="shared" si="110"/>
        <v>173631</v>
      </c>
      <c r="AE870" s="51">
        <f t="shared" si="107"/>
        <v>2190.75</v>
      </c>
      <c r="AF870" s="52">
        <f t="shared" si="111"/>
        <v>1956768.8</v>
      </c>
      <c r="AG870" s="53">
        <f t="shared" si="108"/>
        <v>13144.5</v>
      </c>
      <c r="AH870" s="53">
        <f t="shared" si="109"/>
        <v>1969913.3</v>
      </c>
    </row>
    <row r="871" spans="1:34" x14ac:dyDescent="0.25">
      <c r="A871" t="s">
        <v>1541</v>
      </c>
      <c r="B871" t="s">
        <v>6564</v>
      </c>
      <c r="C871" t="s">
        <v>6562</v>
      </c>
      <c r="D871" t="s">
        <v>6567</v>
      </c>
      <c r="E871" t="s">
        <v>7326</v>
      </c>
      <c r="F871" t="s">
        <v>1540</v>
      </c>
      <c r="H871">
        <v>117</v>
      </c>
      <c r="I871">
        <v>73</v>
      </c>
      <c r="J871">
        <v>44</v>
      </c>
      <c r="K871">
        <v>1</v>
      </c>
      <c r="L871">
        <v>27</v>
      </c>
      <c r="M871">
        <v>19</v>
      </c>
      <c r="N871">
        <v>1</v>
      </c>
      <c r="O871">
        <v>16</v>
      </c>
      <c r="P871">
        <v>17</v>
      </c>
      <c r="Q871">
        <v>0</v>
      </c>
      <c r="R871">
        <v>0</v>
      </c>
      <c r="S871">
        <v>7</v>
      </c>
      <c r="T871">
        <v>12</v>
      </c>
      <c r="U871">
        <v>23</v>
      </c>
      <c r="V871">
        <v>5</v>
      </c>
      <c r="W871" s="44">
        <f t="shared" si="104"/>
        <v>73</v>
      </c>
      <c r="X871" s="44">
        <f>IFERROR(VLOOKUP(A871,JR1GOA!A:I,9,FALSE),0)</f>
        <v>2</v>
      </c>
      <c r="Y871" s="44">
        <f>IFERROR(VLOOKUP(A871,JR1GOA!A:J,10,FALSE),0)</f>
        <v>2</v>
      </c>
      <c r="Z871" s="46">
        <f t="shared" si="105"/>
        <v>71</v>
      </c>
      <c r="AA871" s="49">
        <f>_xlfn.IFNA(VLOOKUP(F871,Preisliste!C$1:O$2687,13,FALSE),"fehlt in Preisliste")</f>
        <v>5557</v>
      </c>
      <c r="AB871" s="50">
        <f t="shared" si="106"/>
        <v>78.267605633802816</v>
      </c>
      <c r="AD871" s="51">
        <f t="shared" si="110"/>
        <v>173702</v>
      </c>
      <c r="AE871" s="51">
        <f t="shared" si="107"/>
        <v>2180.0999999999985</v>
      </c>
      <c r="AF871" s="52">
        <f t="shared" si="111"/>
        <v>1962325.8</v>
      </c>
      <c r="AG871" s="53">
        <f t="shared" si="108"/>
        <v>13080.599999999991</v>
      </c>
      <c r="AH871" s="53">
        <f t="shared" si="109"/>
        <v>1975406.4000000001</v>
      </c>
    </row>
    <row r="872" spans="1:34" x14ac:dyDescent="0.25">
      <c r="A872" t="s">
        <v>2981</v>
      </c>
      <c r="B872" t="s">
        <v>6564</v>
      </c>
      <c r="C872" t="s">
        <v>6562</v>
      </c>
      <c r="D872" t="s">
        <v>6567</v>
      </c>
      <c r="E872" t="s">
        <v>7717</v>
      </c>
      <c r="F872" t="s">
        <v>2980</v>
      </c>
      <c r="H872">
        <v>25</v>
      </c>
      <c r="I872">
        <v>25</v>
      </c>
      <c r="J872">
        <v>0</v>
      </c>
      <c r="K872">
        <v>6</v>
      </c>
      <c r="L872">
        <v>0</v>
      </c>
      <c r="M872">
        <v>0</v>
      </c>
      <c r="N872">
        <v>0</v>
      </c>
      <c r="O872">
        <v>0</v>
      </c>
      <c r="P872">
        <v>0</v>
      </c>
      <c r="Q872">
        <v>0</v>
      </c>
      <c r="R872">
        <v>0</v>
      </c>
      <c r="S872">
        <v>0</v>
      </c>
      <c r="T872">
        <v>0</v>
      </c>
      <c r="U872">
        <v>0</v>
      </c>
      <c r="V872">
        <v>0</v>
      </c>
      <c r="W872" s="44">
        <f t="shared" si="104"/>
        <v>25</v>
      </c>
      <c r="X872" s="44">
        <f>IFERROR(VLOOKUP(A872,JR1GOA!A:I,9,FALSE),0)</f>
        <v>0</v>
      </c>
      <c r="Y872" s="44">
        <f>IFERROR(VLOOKUP(A872,JR1GOA!A:J,10,FALSE),0)</f>
        <v>0</v>
      </c>
      <c r="Z872" s="46">
        <f t="shared" si="105"/>
        <v>25</v>
      </c>
      <c r="AA872" s="49">
        <f>_xlfn.IFNA(VLOOKUP(F872,Preisliste!C$1:O$2687,13,FALSE),"fehlt in Preisliste")</f>
        <v>1958</v>
      </c>
      <c r="AB872" s="50">
        <f t="shared" si="106"/>
        <v>78.319999999999993</v>
      </c>
      <c r="AD872" s="51">
        <f t="shared" si="110"/>
        <v>173727</v>
      </c>
      <c r="AE872" s="51">
        <f t="shared" si="107"/>
        <v>2176.3499999999985</v>
      </c>
      <c r="AF872" s="52">
        <f t="shared" si="111"/>
        <v>1964283.8</v>
      </c>
      <c r="AG872" s="53">
        <f t="shared" si="108"/>
        <v>13058.099999999991</v>
      </c>
      <c r="AH872" s="53">
        <f t="shared" si="109"/>
        <v>1977341.9000000001</v>
      </c>
    </row>
    <row r="873" spans="1:34" x14ac:dyDescent="0.25">
      <c r="A873" t="s">
        <v>444</v>
      </c>
      <c r="B873" t="s">
        <v>6564</v>
      </c>
      <c r="C873" t="s">
        <v>6562</v>
      </c>
      <c r="D873" t="s">
        <v>6567</v>
      </c>
      <c r="E873" t="s">
        <v>8216</v>
      </c>
      <c r="F873" t="s">
        <v>443</v>
      </c>
      <c r="G873" t="s">
        <v>8217</v>
      </c>
      <c r="H873">
        <v>31</v>
      </c>
      <c r="I873">
        <v>15</v>
      </c>
      <c r="J873">
        <v>15</v>
      </c>
      <c r="K873">
        <v>5</v>
      </c>
      <c r="L873">
        <v>0</v>
      </c>
      <c r="M873">
        <v>0</v>
      </c>
      <c r="N873">
        <v>0</v>
      </c>
      <c r="O873">
        <v>0</v>
      </c>
      <c r="P873">
        <v>0</v>
      </c>
      <c r="Q873">
        <v>9</v>
      </c>
      <c r="R873">
        <v>2</v>
      </c>
      <c r="S873">
        <v>0</v>
      </c>
      <c r="T873">
        <v>5</v>
      </c>
      <c r="U873">
        <v>1</v>
      </c>
      <c r="V873">
        <v>1</v>
      </c>
      <c r="W873" s="44">
        <f t="shared" si="104"/>
        <v>15</v>
      </c>
      <c r="X873" s="44">
        <f>IFERROR(VLOOKUP(A873,JR1GOA!A:I,9,FALSE),0)</f>
        <v>0</v>
      </c>
      <c r="Y873" s="44">
        <f>IFERROR(VLOOKUP(A873,JR1GOA!A:J,10,FALSE),0)</f>
        <v>0</v>
      </c>
      <c r="Z873" s="46">
        <f t="shared" si="105"/>
        <v>15</v>
      </c>
      <c r="AA873" s="49">
        <f>_xlfn.IFNA(VLOOKUP(F873,Preisliste!C$1:O$2687,13,FALSE),"fehlt in Preisliste")</f>
        <v>1174.8</v>
      </c>
      <c r="AB873" s="50">
        <f t="shared" si="106"/>
        <v>78.319999999999993</v>
      </c>
      <c r="AD873" s="51">
        <f t="shared" si="110"/>
        <v>173742</v>
      </c>
      <c r="AE873" s="51">
        <f t="shared" si="107"/>
        <v>2174.0999999999985</v>
      </c>
      <c r="AF873" s="52">
        <f t="shared" si="111"/>
        <v>1965458.6</v>
      </c>
      <c r="AG873" s="53">
        <f t="shared" si="108"/>
        <v>13044.599999999991</v>
      </c>
      <c r="AH873" s="53">
        <f t="shared" si="109"/>
        <v>1978503.2000000002</v>
      </c>
    </row>
    <row r="874" spans="1:34" x14ac:dyDescent="0.25">
      <c r="A874" t="s">
        <v>3462</v>
      </c>
      <c r="B874" t="s">
        <v>6564</v>
      </c>
      <c r="C874" t="s">
        <v>6562</v>
      </c>
      <c r="D874" t="s">
        <v>6567</v>
      </c>
      <c r="E874" t="s">
        <v>8975</v>
      </c>
      <c r="F874" t="s">
        <v>3461</v>
      </c>
      <c r="H874">
        <v>18</v>
      </c>
      <c r="I874">
        <v>13</v>
      </c>
      <c r="J874">
        <v>4</v>
      </c>
      <c r="K874">
        <v>0</v>
      </c>
      <c r="L874">
        <v>0</v>
      </c>
      <c r="M874">
        <v>0</v>
      </c>
      <c r="N874">
        <v>0</v>
      </c>
      <c r="O874">
        <v>0</v>
      </c>
      <c r="P874">
        <v>1</v>
      </c>
      <c r="Q874">
        <v>0</v>
      </c>
      <c r="R874">
        <v>0</v>
      </c>
      <c r="S874">
        <v>12</v>
      </c>
      <c r="T874">
        <v>0</v>
      </c>
      <c r="U874">
        <v>4</v>
      </c>
      <c r="V874">
        <v>0</v>
      </c>
      <c r="W874" s="44">
        <f t="shared" si="104"/>
        <v>13</v>
      </c>
      <c r="X874" s="44">
        <f>IFERROR(VLOOKUP(A874,JR1GOA!A:I,9,FALSE),0)</f>
        <v>0</v>
      </c>
      <c r="Y874" s="44">
        <f>IFERROR(VLOOKUP(A874,JR1GOA!A:J,10,FALSE),0)</f>
        <v>0</v>
      </c>
      <c r="Z874" s="46">
        <f t="shared" si="105"/>
        <v>13</v>
      </c>
      <c r="AA874" s="49">
        <f>_xlfn.IFNA(VLOOKUP(F874,Preisliste!C$1:O$2687,13,FALSE),"fehlt in Preisliste")</f>
        <v>1020</v>
      </c>
      <c r="AB874" s="50">
        <f t="shared" si="106"/>
        <v>78.461538461538467</v>
      </c>
      <c r="AD874" s="51">
        <f t="shared" si="110"/>
        <v>173755</v>
      </c>
      <c r="AE874" s="51">
        <f t="shared" si="107"/>
        <v>2172.1499999999978</v>
      </c>
      <c r="AF874" s="52">
        <f t="shared" si="111"/>
        <v>1966478.6</v>
      </c>
      <c r="AG874" s="53">
        <f t="shared" si="108"/>
        <v>13032.899999999987</v>
      </c>
      <c r="AH874" s="53">
        <f t="shared" si="109"/>
        <v>1979511.5</v>
      </c>
    </row>
    <row r="875" spans="1:34" x14ac:dyDescent="0.25">
      <c r="A875" t="s">
        <v>1472</v>
      </c>
      <c r="B875" t="s">
        <v>6564</v>
      </c>
      <c r="C875" t="s">
        <v>6562</v>
      </c>
      <c r="D875" t="s">
        <v>6567</v>
      </c>
      <c r="E875" t="s">
        <v>7730</v>
      </c>
      <c r="F875" t="s">
        <v>1471</v>
      </c>
      <c r="H875">
        <v>58</v>
      </c>
      <c r="I875">
        <v>41</v>
      </c>
      <c r="J875">
        <v>17</v>
      </c>
      <c r="K875">
        <v>11</v>
      </c>
      <c r="L875">
        <v>0</v>
      </c>
      <c r="M875">
        <v>19</v>
      </c>
      <c r="N875">
        <v>7</v>
      </c>
      <c r="O875">
        <v>2</v>
      </c>
      <c r="P875">
        <v>1</v>
      </c>
      <c r="Q875">
        <v>7</v>
      </c>
      <c r="R875">
        <v>0</v>
      </c>
      <c r="S875">
        <v>11</v>
      </c>
      <c r="T875">
        <v>0</v>
      </c>
      <c r="U875">
        <v>0</v>
      </c>
      <c r="V875">
        <v>1</v>
      </c>
      <c r="W875" s="44">
        <f t="shared" si="104"/>
        <v>41</v>
      </c>
      <c r="X875" s="44">
        <f>IFERROR(VLOOKUP(A875,JR1GOA!A:I,9,FALSE),0)</f>
        <v>1</v>
      </c>
      <c r="Y875" s="44">
        <f>IFERROR(VLOOKUP(A875,JR1GOA!A:J,10,FALSE),0)</f>
        <v>0</v>
      </c>
      <c r="Z875" s="46">
        <f t="shared" si="105"/>
        <v>40</v>
      </c>
      <c r="AA875" s="49">
        <f>_xlfn.IFNA(VLOOKUP(F875,Preisliste!C$1:O$2687,13,FALSE),"fehlt in Preisliste")</f>
        <v>3159</v>
      </c>
      <c r="AB875" s="50">
        <f t="shared" si="106"/>
        <v>78.974999999999994</v>
      </c>
      <c r="AD875" s="51">
        <f t="shared" si="110"/>
        <v>173795</v>
      </c>
      <c r="AE875" s="51">
        <f t="shared" si="107"/>
        <v>2166.1499999999978</v>
      </c>
      <c r="AF875" s="52">
        <f t="shared" si="111"/>
        <v>1969637.6</v>
      </c>
      <c r="AG875" s="53">
        <f t="shared" si="108"/>
        <v>12996.899999999987</v>
      </c>
      <c r="AH875" s="53">
        <f t="shared" si="109"/>
        <v>1982634.5</v>
      </c>
    </row>
    <row r="876" spans="1:34" x14ac:dyDescent="0.25">
      <c r="A876" t="s">
        <v>9349</v>
      </c>
      <c r="B876" t="s">
        <v>6564</v>
      </c>
      <c r="C876" t="s">
        <v>6562</v>
      </c>
      <c r="D876" t="s">
        <v>6567</v>
      </c>
      <c r="E876" t="s">
        <v>9350</v>
      </c>
      <c r="F876" t="s">
        <v>3503</v>
      </c>
      <c r="G876" t="s">
        <v>9351</v>
      </c>
      <c r="H876">
        <v>7</v>
      </c>
      <c r="I876">
        <v>6</v>
      </c>
      <c r="J876">
        <v>0</v>
      </c>
      <c r="K876">
        <v>0</v>
      </c>
      <c r="L876">
        <v>0</v>
      </c>
      <c r="M876">
        <v>0</v>
      </c>
      <c r="N876">
        <v>0</v>
      </c>
      <c r="O876">
        <v>0</v>
      </c>
      <c r="P876">
        <v>0</v>
      </c>
      <c r="Q876">
        <v>0</v>
      </c>
      <c r="R876">
        <v>1</v>
      </c>
      <c r="S876">
        <v>0</v>
      </c>
      <c r="T876">
        <v>0</v>
      </c>
      <c r="U876">
        <v>3</v>
      </c>
      <c r="V876">
        <v>0</v>
      </c>
      <c r="W876" s="44">
        <f t="shared" si="104"/>
        <v>6</v>
      </c>
      <c r="X876" s="44">
        <f>IFERROR(VLOOKUP(A876,JR1GOA!A:I,9,FALSE),0)</f>
        <v>0</v>
      </c>
      <c r="Y876" s="44">
        <f>IFERROR(VLOOKUP(A876,JR1GOA!A:J,10,FALSE),0)</f>
        <v>0</v>
      </c>
      <c r="Z876" s="46">
        <f t="shared" si="105"/>
        <v>6</v>
      </c>
      <c r="AA876" s="49">
        <f>_xlfn.IFNA(VLOOKUP(F876,Preisliste!C$1:O$2687,13,FALSE),"fehlt in Preisliste")</f>
        <v>474</v>
      </c>
      <c r="AB876" s="50">
        <f t="shared" si="106"/>
        <v>79</v>
      </c>
      <c r="AD876" s="51">
        <f t="shared" si="110"/>
        <v>173801</v>
      </c>
      <c r="AE876" s="51">
        <f t="shared" si="107"/>
        <v>2165.25</v>
      </c>
      <c r="AF876" s="52">
        <f t="shared" si="111"/>
        <v>1970111.6</v>
      </c>
      <c r="AG876" s="53">
        <f t="shared" si="108"/>
        <v>12991.5</v>
      </c>
      <c r="AH876" s="53">
        <f t="shared" si="109"/>
        <v>1983103.1</v>
      </c>
    </row>
    <row r="877" spans="1:34" x14ac:dyDescent="0.25">
      <c r="A877" t="s">
        <v>6288</v>
      </c>
      <c r="B877" t="s">
        <v>6564</v>
      </c>
      <c r="C877" t="s">
        <v>6562</v>
      </c>
      <c r="D877" t="s">
        <v>6567</v>
      </c>
      <c r="E877" t="s">
        <v>9352</v>
      </c>
      <c r="F877" t="s">
        <v>6287</v>
      </c>
      <c r="G877" t="s">
        <v>9353</v>
      </c>
      <c r="H877">
        <v>7</v>
      </c>
      <c r="I877">
        <v>6</v>
      </c>
      <c r="J877">
        <v>1</v>
      </c>
      <c r="K877">
        <v>0</v>
      </c>
      <c r="L877">
        <v>0</v>
      </c>
      <c r="M877">
        <v>0</v>
      </c>
      <c r="N877">
        <v>0</v>
      </c>
      <c r="O877">
        <v>0</v>
      </c>
      <c r="P877">
        <v>3</v>
      </c>
      <c r="Q877">
        <v>0</v>
      </c>
      <c r="R877">
        <v>0</v>
      </c>
      <c r="S877">
        <v>3</v>
      </c>
      <c r="T877">
        <v>0</v>
      </c>
      <c r="U877">
        <v>0</v>
      </c>
      <c r="V877">
        <v>0</v>
      </c>
      <c r="W877" s="44">
        <f t="shared" si="104"/>
        <v>6</v>
      </c>
      <c r="X877" s="44">
        <f>IFERROR(VLOOKUP(A877,JR1GOA!A:I,9,FALSE),0)</f>
        <v>0</v>
      </c>
      <c r="Y877" s="44">
        <f>IFERROR(VLOOKUP(A877,JR1GOA!A:J,10,FALSE),0)</f>
        <v>0</v>
      </c>
      <c r="Z877" s="46">
        <f t="shared" si="105"/>
        <v>6</v>
      </c>
      <c r="AA877" s="49">
        <f>_xlfn.IFNA(VLOOKUP(F877,Preisliste!C$1:O$2687,13,FALSE),"fehlt in Preisliste")</f>
        <v>475</v>
      </c>
      <c r="AB877" s="50">
        <f t="shared" si="106"/>
        <v>79.166666666666671</v>
      </c>
      <c r="AD877" s="51">
        <f t="shared" si="110"/>
        <v>173807</v>
      </c>
      <c r="AE877" s="51">
        <f t="shared" si="107"/>
        <v>2164.3499999999985</v>
      </c>
      <c r="AF877" s="52">
        <f t="shared" si="111"/>
        <v>1970586.6</v>
      </c>
      <c r="AG877" s="53">
        <f t="shared" si="108"/>
        <v>12986.099999999991</v>
      </c>
      <c r="AH877" s="53">
        <f t="shared" si="109"/>
        <v>1983572.7000000002</v>
      </c>
    </row>
    <row r="878" spans="1:34" x14ac:dyDescent="0.25">
      <c r="A878" t="s">
        <v>6388</v>
      </c>
      <c r="B878" t="s">
        <v>6564</v>
      </c>
      <c r="C878" t="s">
        <v>6562</v>
      </c>
      <c r="D878" t="s">
        <v>6567</v>
      </c>
      <c r="E878" t="s">
        <v>7718</v>
      </c>
      <c r="F878" t="s">
        <v>6387</v>
      </c>
      <c r="H878">
        <v>42</v>
      </c>
      <c r="I878">
        <v>15</v>
      </c>
      <c r="J878">
        <v>26</v>
      </c>
      <c r="K878">
        <v>0</v>
      </c>
      <c r="L878">
        <v>1</v>
      </c>
      <c r="M878">
        <v>0</v>
      </c>
      <c r="N878">
        <v>14</v>
      </c>
      <c r="O878">
        <v>7</v>
      </c>
      <c r="P878">
        <v>0</v>
      </c>
      <c r="Q878">
        <v>4</v>
      </c>
      <c r="R878">
        <v>14</v>
      </c>
      <c r="S878">
        <v>0</v>
      </c>
      <c r="T878">
        <v>0</v>
      </c>
      <c r="U878">
        <v>0</v>
      </c>
      <c r="V878">
        <v>3</v>
      </c>
      <c r="W878" s="44">
        <f t="shared" si="104"/>
        <v>26</v>
      </c>
      <c r="X878" s="44">
        <f>IFERROR(VLOOKUP(A878,JR1GOA!A:I,9,FALSE),0)</f>
        <v>0</v>
      </c>
      <c r="Y878" s="44">
        <f>IFERROR(VLOOKUP(A878,JR1GOA!A:J,10,FALSE),0)</f>
        <v>0</v>
      </c>
      <c r="Z878" s="46">
        <f t="shared" si="105"/>
        <v>26</v>
      </c>
      <c r="AA878" s="49">
        <f>_xlfn.IFNA(VLOOKUP(F878,Preisliste!C$1:O$2687,13,FALSE),"fehlt in Preisliste")</f>
        <v>2063</v>
      </c>
      <c r="AB878" s="50">
        <f t="shared" si="106"/>
        <v>79.34615384615384</v>
      </c>
      <c r="AD878" s="51">
        <f t="shared" si="110"/>
        <v>173833</v>
      </c>
      <c r="AE878" s="51">
        <f t="shared" si="107"/>
        <v>2160.4499999999971</v>
      </c>
      <c r="AF878" s="52">
        <f t="shared" si="111"/>
        <v>1972649.6</v>
      </c>
      <c r="AG878" s="53">
        <f t="shared" si="108"/>
        <v>12962.699999999983</v>
      </c>
      <c r="AH878" s="53">
        <f t="shared" si="109"/>
        <v>1985612.3</v>
      </c>
    </row>
    <row r="879" spans="1:34" x14ac:dyDescent="0.25">
      <c r="A879" t="s">
        <v>9059</v>
      </c>
      <c r="B879" t="s">
        <v>6564</v>
      </c>
      <c r="C879" t="s">
        <v>6562</v>
      </c>
      <c r="D879" t="s">
        <v>6567</v>
      </c>
      <c r="E879" t="s">
        <v>9060</v>
      </c>
      <c r="F879" t="s">
        <v>2039</v>
      </c>
      <c r="H879">
        <v>12</v>
      </c>
      <c r="I879">
        <v>11</v>
      </c>
      <c r="J879">
        <v>0</v>
      </c>
      <c r="K879">
        <v>0</v>
      </c>
      <c r="L879">
        <v>0</v>
      </c>
      <c r="M879">
        <v>1</v>
      </c>
      <c r="N879">
        <v>0</v>
      </c>
      <c r="O879">
        <v>0</v>
      </c>
      <c r="P879">
        <v>0</v>
      </c>
      <c r="Q879">
        <v>0</v>
      </c>
      <c r="R879">
        <v>0</v>
      </c>
      <c r="S879">
        <v>16</v>
      </c>
      <c r="T879">
        <v>0</v>
      </c>
      <c r="U879">
        <v>0</v>
      </c>
      <c r="V879">
        <v>0</v>
      </c>
      <c r="W879" s="44">
        <f t="shared" si="104"/>
        <v>11</v>
      </c>
      <c r="X879" s="44">
        <f>IFERROR(VLOOKUP(A879,JR1GOA!A:I,9,FALSE),0)</f>
        <v>0</v>
      </c>
      <c r="Y879" s="44">
        <f>IFERROR(VLOOKUP(A879,JR1GOA!A:J,10,FALSE),0)</f>
        <v>0</v>
      </c>
      <c r="Z879" s="46">
        <f t="shared" si="105"/>
        <v>11</v>
      </c>
      <c r="AA879" s="49">
        <f>_xlfn.IFNA(VLOOKUP(F879,Preisliste!C$1:O$2687,13,FALSE),"fehlt in Preisliste")</f>
        <v>873</v>
      </c>
      <c r="AB879" s="50">
        <f t="shared" si="106"/>
        <v>79.36363636363636</v>
      </c>
      <c r="AD879" s="51">
        <f t="shared" si="110"/>
        <v>173844</v>
      </c>
      <c r="AE879" s="51">
        <f t="shared" si="107"/>
        <v>2158.7999999999993</v>
      </c>
      <c r="AF879" s="52">
        <f t="shared" si="111"/>
        <v>1973522.6</v>
      </c>
      <c r="AG879" s="53">
        <f t="shared" si="108"/>
        <v>12952.799999999996</v>
      </c>
      <c r="AH879" s="53">
        <f t="shared" si="109"/>
        <v>1986475.4000000001</v>
      </c>
    </row>
    <row r="880" spans="1:34" x14ac:dyDescent="0.25">
      <c r="A880" t="s">
        <v>2524</v>
      </c>
      <c r="B880" t="s">
        <v>6564</v>
      </c>
      <c r="C880" t="s">
        <v>6562</v>
      </c>
      <c r="D880" t="s">
        <v>6567</v>
      </c>
      <c r="E880" t="s">
        <v>9358</v>
      </c>
      <c r="F880" t="s">
        <v>2523</v>
      </c>
      <c r="H880">
        <v>10</v>
      </c>
      <c r="I880">
        <v>6</v>
      </c>
      <c r="J880">
        <v>3</v>
      </c>
      <c r="K880">
        <v>0</v>
      </c>
      <c r="L880">
        <v>0</v>
      </c>
      <c r="M880">
        <v>1</v>
      </c>
      <c r="N880">
        <v>0</v>
      </c>
      <c r="O880">
        <v>1</v>
      </c>
      <c r="P880">
        <v>0</v>
      </c>
      <c r="Q880">
        <v>0</v>
      </c>
      <c r="R880">
        <v>0</v>
      </c>
      <c r="S880">
        <v>0</v>
      </c>
      <c r="T880">
        <v>3</v>
      </c>
      <c r="U880">
        <v>7</v>
      </c>
      <c r="V880">
        <v>0</v>
      </c>
      <c r="W880" s="44">
        <f t="shared" si="104"/>
        <v>6</v>
      </c>
      <c r="X880" s="44">
        <f>IFERROR(VLOOKUP(A880,JR1GOA!A:I,9,FALSE),0)</f>
        <v>0</v>
      </c>
      <c r="Y880" s="44">
        <f>IFERROR(VLOOKUP(A880,JR1GOA!A:J,10,FALSE),0)</f>
        <v>0</v>
      </c>
      <c r="Z880" s="46">
        <f t="shared" si="105"/>
        <v>6</v>
      </c>
      <c r="AA880" s="49">
        <f>_xlfn.IFNA(VLOOKUP(F880,Preisliste!C$1:O$2687,13,FALSE),"fehlt in Preisliste")</f>
        <v>478</v>
      </c>
      <c r="AB880" s="50">
        <f t="shared" si="106"/>
        <v>79.666666666666671</v>
      </c>
      <c r="AD880" s="51">
        <f t="shared" si="110"/>
        <v>173850</v>
      </c>
      <c r="AE880" s="51">
        <f t="shared" si="107"/>
        <v>2157.8999999999978</v>
      </c>
      <c r="AF880" s="52">
        <f t="shared" si="111"/>
        <v>1974000.6</v>
      </c>
      <c r="AG880" s="53">
        <f t="shared" si="108"/>
        <v>12947.399999999987</v>
      </c>
      <c r="AH880" s="53">
        <f t="shared" si="109"/>
        <v>1986948</v>
      </c>
    </row>
    <row r="881" spans="1:34" x14ac:dyDescent="0.25">
      <c r="A881" t="s">
        <v>2102</v>
      </c>
      <c r="B881" t="s">
        <v>6564</v>
      </c>
      <c r="C881" t="s">
        <v>6562</v>
      </c>
      <c r="D881" t="s">
        <v>6567</v>
      </c>
      <c r="E881" t="s">
        <v>7646</v>
      </c>
      <c r="F881" t="s">
        <v>2101</v>
      </c>
      <c r="H881">
        <v>83</v>
      </c>
      <c r="I881">
        <v>39</v>
      </c>
      <c r="J881">
        <v>44</v>
      </c>
      <c r="K881">
        <v>21</v>
      </c>
      <c r="L881">
        <v>9</v>
      </c>
      <c r="M881">
        <v>0</v>
      </c>
      <c r="N881">
        <v>7</v>
      </c>
      <c r="O881">
        <v>18</v>
      </c>
      <c r="P881">
        <v>2</v>
      </c>
      <c r="Q881">
        <v>14</v>
      </c>
      <c r="R881">
        <v>2</v>
      </c>
      <c r="S881">
        <v>0</v>
      </c>
      <c r="T881">
        <v>0</v>
      </c>
      <c r="U881">
        <v>4</v>
      </c>
      <c r="V881">
        <v>2</v>
      </c>
      <c r="W881" s="44">
        <f t="shared" si="104"/>
        <v>44</v>
      </c>
      <c r="X881" s="44">
        <f>IFERROR(VLOOKUP(A881,JR1GOA!A:I,9,FALSE),0)</f>
        <v>0</v>
      </c>
      <c r="Y881" s="44">
        <f>IFERROR(VLOOKUP(A881,JR1GOA!A:J,10,FALSE),0)</f>
        <v>0</v>
      </c>
      <c r="Z881" s="46">
        <f t="shared" si="105"/>
        <v>44</v>
      </c>
      <c r="AA881" s="49">
        <f>_xlfn.IFNA(VLOOKUP(F881,Preisliste!C$1:O$2687,13,FALSE),"fehlt in Preisliste")</f>
        <v>3524</v>
      </c>
      <c r="AB881" s="50">
        <f t="shared" si="106"/>
        <v>80.090909090909093</v>
      </c>
      <c r="AD881" s="51">
        <f t="shared" si="110"/>
        <v>173894</v>
      </c>
      <c r="AE881" s="51">
        <f t="shared" si="107"/>
        <v>2151.2999999999993</v>
      </c>
      <c r="AF881" s="52">
        <f t="shared" si="111"/>
        <v>1977524.6</v>
      </c>
      <c r="AG881" s="53">
        <f t="shared" si="108"/>
        <v>12907.799999999996</v>
      </c>
      <c r="AH881" s="53">
        <f t="shared" si="109"/>
        <v>1990432.4000000001</v>
      </c>
    </row>
    <row r="882" spans="1:34" x14ac:dyDescent="0.25">
      <c r="A882" t="s">
        <v>7092</v>
      </c>
      <c r="B882" t="s">
        <v>6564</v>
      </c>
      <c r="C882" t="s">
        <v>6562</v>
      </c>
      <c r="D882" t="s">
        <v>6567</v>
      </c>
      <c r="E882" t="s">
        <v>7093</v>
      </c>
      <c r="F882" t="s">
        <v>954</v>
      </c>
      <c r="G882" t="s">
        <v>7094</v>
      </c>
      <c r="H882">
        <v>212</v>
      </c>
      <c r="I882">
        <v>143</v>
      </c>
      <c r="J882">
        <v>69</v>
      </c>
      <c r="K882">
        <v>12</v>
      </c>
      <c r="L882">
        <v>18</v>
      </c>
      <c r="M882">
        <v>21</v>
      </c>
      <c r="N882">
        <v>14</v>
      </c>
      <c r="O882">
        <v>12</v>
      </c>
      <c r="P882">
        <v>46</v>
      </c>
      <c r="Q882">
        <v>12</v>
      </c>
      <c r="R882">
        <v>0</v>
      </c>
      <c r="S882">
        <v>2</v>
      </c>
      <c r="T882">
        <v>11</v>
      </c>
      <c r="U882">
        <v>18</v>
      </c>
      <c r="V882">
        <v>14</v>
      </c>
      <c r="W882" s="44">
        <f t="shared" si="104"/>
        <v>143</v>
      </c>
      <c r="X882" s="44">
        <f>IFERROR(VLOOKUP(A882,JR1GOA!A:I,9,FALSE),0)</f>
        <v>9</v>
      </c>
      <c r="Y882" s="44">
        <f>IFERROR(VLOOKUP(A882,JR1GOA!A:J,10,FALSE),0)</f>
        <v>5</v>
      </c>
      <c r="Z882" s="46">
        <f t="shared" si="105"/>
        <v>134</v>
      </c>
      <c r="AA882" s="49">
        <f>_xlfn.IFNA(VLOOKUP(F882,Preisliste!C$1:O$2687,13,FALSE),"fehlt in Preisliste")</f>
        <v>10800</v>
      </c>
      <c r="AB882" s="50">
        <f t="shared" si="106"/>
        <v>80.597014925373131</v>
      </c>
      <c r="AD882" s="51">
        <f t="shared" si="110"/>
        <v>174028</v>
      </c>
      <c r="AE882" s="51">
        <f t="shared" si="107"/>
        <v>2131.1999999999971</v>
      </c>
      <c r="AF882" s="52">
        <f t="shared" si="111"/>
        <v>1988324.6</v>
      </c>
      <c r="AG882" s="53">
        <f t="shared" si="108"/>
        <v>12787.199999999983</v>
      </c>
      <c r="AH882" s="53">
        <f t="shared" si="109"/>
        <v>2001111.8</v>
      </c>
    </row>
    <row r="883" spans="1:34" x14ac:dyDescent="0.25">
      <c r="A883" t="s">
        <v>4891</v>
      </c>
      <c r="B883" t="s">
        <v>6564</v>
      </c>
      <c r="C883" t="s">
        <v>6562</v>
      </c>
      <c r="D883" t="s">
        <v>6567</v>
      </c>
      <c r="E883" t="s">
        <v>7446</v>
      </c>
      <c r="F883" t="s">
        <v>4890</v>
      </c>
      <c r="H883">
        <v>56</v>
      </c>
      <c r="I883">
        <v>4</v>
      </c>
      <c r="J883">
        <v>51</v>
      </c>
      <c r="K883">
        <v>0</v>
      </c>
      <c r="L883">
        <v>0</v>
      </c>
      <c r="M883">
        <v>1</v>
      </c>
      <c r="N883">
        <v>18</v>
      </c>
      <c r="O883">
        <v>0</v>
      </c>
      <c r="P883">
        <v>1</v>
      </c>
      <c r="Q883">
        <v>5</v>
      </c>
      <c r="R883">
        <v>0</v>
      </c>
      <c r="S883">
        <v>0</v>
      </c>
      <c r="T883">
        <v>0</v>
      </c>
      <c r="U883">
        <v>3</v>
      </c>
      <c r="V883">
        <v>0</v>
      </c>
      <c r="W883" s="44">
        <f t="shared" si="104"/>
        <v>51</v>
      </c>
      <c r="X883" s="44">
        <f>IFERROR(VLOOKUP(A883,JR1GOA!A:I,9,FALSE),0)</f>
        <v>3</v>
      </c>
      <c r="Y883" s="44">
        <f>IFERROR(VLOOKUP(A883,JR1GOA!A:J,10,FALSE),0)</f>
        <v>0</v>
      </c>
      <c r="Z883" s="46">
        <f t="shared" si="105"/>
        <v>48</v>
      </c>
      <c r="AA883" s="49">
        <f>_xlfn.IFNA(VLOOKUP(F883,Preisliste!C$1:O$2687,13,FALSE),"fehlt in Preisliste")</f>
        <v>3869</v>
      </c>
      <c r="AB883" s="50">
        <f t="shared" si="106"/>
        <v>80.604166666666671</v>
      </c>
      <c r="AD883" s="51">
        <f t="shared" si="110"/>
        <v>174076</v>
      </c>
      <c r="AE883" s="51">
        <f t="shared" si="107"/>
        <v>2124</v>
      </c>
      <c r="AF883" s="52">
        <f t="shared" si="111"/>
        <v>1992193.6</v>
      </c>
      <c r="AG883" s="53">
        <f t="shared" si="108"/>
        <v>12744</v>
      </c>
      <c r="AH883" s="53">
        <f t="shared" si="109"/>
        <v>2004937.6</v>
      </c>
    </row>
    <row r="884" spans="1:34" x14ac:dyDescent="0.25">
      <c r="A884" t="s">
        <v>3020</v>
      </c>
      <c r="B884" t="s">
        <v>6564</v>
      </c>
      <c r="C884" t="s">
        <v>6562</v>
      </c>
      <c r="D884" t="s">
        <v>6567</v>
      </c>
      <c r="E884" t="s">
        <v>7368</v>
      </c>
      <c r="F884" t="s">
        <v>3019</v>
      </c>
      <c r="G884" t="s">
        <v>7369</v>
      </c>
      <c r="H884">
        <v>59</v>
      </c>
      <c r="I884">
        <v>0</v>
      </c>
      <c r="J884">
        <v>59</v>
      </c>
      <c r="K884">
        <v>0</v>
      </c>
      <c r="L884">
        <v>1</v>
      </c>
      <c r="M884">
        <v>2</v>
      </c>
      <c r="N884">
        <v>3</v>
      </c>
      <c r="O884">
        <v>0</v>
      </c>
      <c r="P884">
        <v>5</v>
      </c>
      <c r="Q884">
        <v>9</v>
      </c>
      <c r="R884">
        <v>0</v>
      </c>
      <c r="S884">
        <v>0</v>
      </c>
      <c r="T884">
        <v>0</v>
      </c>
      <c r="U884">
        <v>13</v>
      </c>
      <c r="V884">
        <v>1</v>
      </c>
      <c r="W884" s="44">
        <f t="shared" si="104"/>
        <v>59</v>
      </c>
      <c r="X884" s="44">
        <f>IFERROR(VLOOKUP(A884,JR1GOA!A:I,9,FALSE),0)</f>
        <v>5</v>
      </c>
      <c r="Y884" s="44">
        <f>IFERROR(VLOOKUP(A884,JR1GOA!A:J,10,FALSE),0)</f>
        <v>2</v>
      </c>
      <c r="Z884" s="46">
        <f t="shared" si="105"/>
        <v>54</v>
      </c>
      <c r="AA884" s="49">
        <f>_xlfn.IFNA(VLOOKUP(F884,Preisliste!C$1:O$2687,13,FALSE),"fehlt in Preisliste")</f>
        <v>4361</v>
      </c>
      <c r="AB884" s="50">
        <f t="shared" si="106"/>
        <v>80.759259259259252</v>
      </c>
      <c r="AD884" s="51">
        <f t="shared" si="110"/>
        <v>174130</v>
      </c>
      <c r="AE884" s="51">
        <f t="shared" si="107"/>
        <v>2115.8999999999978</v>
      </c>
      <c r="AF884" s="52">
        <f t="shared" si="111"/>
        <v>1996554.6</v>
      </c>
      <c r="AG884" s="53">
        <f t="shared" si="108"/>
        <v>12695.399999999987</v>
      </c>
      <c r="AH884" s="53">
        <f t="shared" si="109"/>
        <v>2009250</v>
      </c>
    </row>
    <row r="885" spans="1:34" x14ac:dyDescent="0.25">
      <c r="A885" t="s">
        <v>9364</v>
      </c>
      <c r="B885" t="s">
        <v>6564</v>
      </c>
      <c r="C885" t="s">
        <v>6562</v>
      </c>
      <c r="D885" t="s">
        <v>6567</v>
      </c>
      <c r="E885" t="s">
        <v>9365</v>
      </c>
      <c r="F885" t="s">
        <v>5571</v>
      </c>
      <c r="H885">
        <v>11</v>
      </c>
      <c r="I885">
        <v>6</v>
      </c>
      <c r="J885">
        <v>4</v>
      </c>
      <c r="K885">
        <v>0</v>
      </c>
      <c r="L885">
        <v>1</v>
      </c>
      <c r="M885">
        <v>0</v>
      </c>
      <c r="N885">
        <v>0</v>
      </c>
      <c r="O885">
        <v>0</v>
      </c>
      <c r="P885">
        <v>0</v>
      </c>
      <c r="Q885">
        <v>0</v>
      </c>
      <c r="R885">
        <v>4</v>
      </c>
      <c r="S885">
        <v>0</v>
      </c>
      <c r="T885">
        <v>0</v>
      </c>
      <c r="U885">
        <v>0</v>
      </c>
      <c r="V885">
        <v>0</v>
      </c>
      <c r="W885" s="44">
        <f t="shared" si="104"/>
        <v>6</v>
      </c>
      <c r="X885" s="44">
        <f>IFERROR(VLOOKUP(A885,JR1GOA!A:I,9,FALSE),0)</f>
        <v>0</v>
      </c>
      <c r="Y885" s="44">
        <f>IFERROR(VLOOKUP(A885,JR1GOA!A:J,10,FALSE),0)</f>
        <v>0</v>
      </c>
      <c r="Z885" s="46">
        <f t="shared" si="105"/>
        <v>6</v>
      </c>
      <c r="AA885" s="49">
        <f>_xlfn.IFNA(VLOOKUP(F885,Preisliste!C$1:O$2687,13,FALSE),"fehlt in Preisliste")</f>
        <v>485</v>
      </c>
      <c r="AB885" s="50">
        <f t="shared" si="106"/>
        <v>80.833333333333329</v>
      </c>
      <c r="AD885" s="51">
        <f t="shared" si="110"/>
        <v>174136</v>
      </c>
      <c r="AE885" s="51">
        <f t="shared" si="107"/>
        <v>2115</v>
      </c>
      <c r="AF885" s="52">
        <f t="shared" si="111"/>
        <v>1997039.6</v>
      </c>
      <c r="AG885" s="53">
        <f t="shared" si="108"/>
        <v>12690</v>
      </c>
      <c r="AH885" s="53">
        <f t="shared" si="109"/>
        <v>2009729.6</v>
      </c>
    </row>
    <row r="886" spans="1:34" x14ac:dyDescent="0.25">
      <c r="A886" t="s">
        <v>1913</v>
      </c>
      <c r="B886" t="s">
        <v>6564</v>
      </c>
      <c r="C886" t="s">
        <v>6562</v>
      </c>
      <c r="D886" t="s">
        <v>6567</v>
      </c>
      <c r="E886" t="s">
        <v>8989</v>
      </c>
      <c r="F886" t="s">
        <v>1912</v>
      </c>
      <c r="H886">
        <v>25</v>
      </c>
      <c r="I886">
        <v>16</v>
      </c>
      <c r="J886">
        <v>9</v>
      </c>
      <c r="K886">
        <v>0</v>
      </c>
      <c r="L886">
        <v>0</v>
      </c>
      <c r="M886">
        <v>2</v>
      </c>
      <c r="N886">
        <v>2</v>
      </c>
      <c r="O886">
        <v>3</v>
      </c>
      <c r="P886">
        <v>0</v>
      </c>
      <c r="Q886">
        <v>1</v>
      </c>
      <c r="R886">
        <v>3</v>
      </c>
      <c r="S886">
        <v>0</v>
      </c>
      <c r="T886">
        <v>0</v>
      </c>
      <c r="U886">
        <v>1</v>
      </c>
      <c r="V886">
        <v>0</v>
      </c>
      <c r="W886" s="44">
        <f t="shared" si="104"/>
        <v>16</v>
      </c>
      <c r="X886" s="44">
        <f>IFERROR(VLOOKUP(A886,JR1GOA!A:I,9,FALSE),0)</f>
        <v>0</v>
      </c>
      <c r="Y886" s="44">
        <f>IFERROR(VLOOKUP(A886,JR1GOA!A:J,10,FALSE),0)</f>
        <v>0</v>
      </c>
      <c r="Z886" s="46">
        <f t="shared" si="105"/>
        <v>16</v>
      </c>
      <c r="AA886" s="49">
        <f>_xlfn.IFNA(VLOOKUP(F886,Preisliste!C$1:O$2687,13,FALSE),"fehlt in Preisliste")</f>
        <v>1296</v>
      </c>
      <c r="AB886" s="50">
        <f t="shared" si="106"/>
        <v>81</v>
      </c>
      <c r="AD886" s="51">
        <f t="shared" si="110"/>
        <v>174152</v>
      </c>
      <c r="AE886" s="51">
        <f t="shared" si="107"/>
        <v>2112.5999999999985</v>
      </c>
      <c r="AF886" s="52">
        <f t="shared" si="111"/>
        <v>1998335.6</v>
      </c>
      <c r="AG886" s="53">
        <f t="shared" si="108"/>
        <v>12675.599999999991</v>
      </c>
      <c r="AH886" s="53">
        <f t="shared" si="109"/>
        <v>2011011.2000000002</v>
      </c>
    </row>
    <row r="887" spans="1:34" x14ac:dyDescent="0.25">
      <c r="A887" t="s">
        <v>6106</v>
      </c>
      <c r="B887" t="s">
        <v>6564</v>
      </c>
      <c r="C887" t="s">
        <v>6562</v>
      </c>
      <c r="D887" t="s">
        <v>6567</v>
      </c>
      <c r="E887" t="s">
        <v>9366</v>
      </c>
      <c r="F887" t="s">
        <v>6105</v>
      </c>
      <c r="H887">
        <v>7</v>
      </c>
      <c r="I887">
        <v>1</v>
      </c>
      <c r="J887">
        <v>6</v>
      </c>
      <c r="K887">
        <v>5</v>
      </c>
      <c r="L887">
        <v>0</v>
      </c>
      <c r="M887">
        <v>0</v>
      </c>
      <c r="N887">
        <v>0</v>
      </c>
      <c r="O887">
        <v>0</v>
      </c>
      <c r="P887">
        <v>0</v>
      </c>
      <c r="Q887">
        <v>0</v>
      </c>
      <c r="R887">
        <v>0</v>
      </c>
      <c r="S887">
        <v>0</v>
      </c>
      <c r="T887">
        <v>0</v>
      </c>
      <c r="U887">
        <v>1</v>
      </c>
      <c r="V887">
        <v>0</v>
      </c>
      <c r="W887" s="44">
        <f t="shared" si="104"/>
        <v>6</v>
      </c>
      <c r="X887" s="44">
        <f>IFERROR(VLOOKUP(A887,JR1GOA!A:I,9,FALSE),0)</f>
        <v>0</v>
      </c>
      <c r="Y887" s="44">
        <f>IFERROR(VLOOKUP(A887,JR1GOA!A:J,10,FALSE),0)</f>
        <v>0</v>
      </c>
      <c r="Z887" s="46">
        <f t="shared" si="105"/>
        <v>6</v>
      </c>
      <c r="AA887" s="49">
        <f>_xlfn.IFNA(VLOOKUP(F887,Preisliste!C$1:O$2687,13,FALSE),"fehlt in Preisliste")</f>
        <v>486</v>
      </c>
      <c r="AB887" s="50">
        <f t="shared" si="106"/>
        <v>81</v>
      </c>
      <c r="AD887" s="51">
        <f t="shared" si="110"/>
        <v>174158</v>
      </c>
      <c r="AE887" s="51">
        <f t="shared" si="107"/>
        <v>2111.6999999999971</v>
      </c>
      <c r="AF887" s="52">
        <f t="shared" si="111"/>
        <v>1998821.6</v>
      </c>
      <c r="AG887" s="53">
        <f t="shared" si="108"/>
        <v>12670.199999999983</v>
      </c>
      <c r="AH887" s="53">
        <f t="shared" si="109"/>
        <v>2011491.8</v>
      </c>
    </row>
    <row r="888" spans="1:34" x14ac:dyDescent="0.25">
      <c r="A888" t="s">
        <v>7449</v>
      </c>
      <c r="B888" t="s">
        <v>6564</v>
      </c>
      <c r="C888" t="s">
        <v>6562</v>
      </c>
      <c r="D888" t="s">
        <v>6567</v>
      </c>
      <c r="E888" t="s">
        <v>7450</v>
      </c>
      <c r="F888" t="s">
        <v>4316</v>
      </c>
      <c r="G888" t="s">
        <v>7451</v>
      </c>
      <c r="H888">
        <v>60</v>
      </c>
      <c r="I888">
        <v>40</v>
      </c>
      <c r="J888">
        <v>19</v>
      </c>
      <c r="K888">
        <v>4</v>
      </c>
      <c r="L888">
        <v>1</v>
      </c>
      <c r="M888">
        <v>8</v>
      </c>
      <c r="N888">
        <v>4</v>
      </c>
      <c r="O888">
        <v>1</v>
      </c>
      <c r="P888">
        <v>1</v>
      </c>
      <c r="Q888">
        <v>3</v>
      </c>
      <c r="R888">
        <v>0</v>
      </c>
      <c r="S888">
        <v>1</v>
      </c>
      <c r="T888">
        <v>16</v>
      </c>
      <c r="U888">
        <v>4</v>
      </c>
      <c r="V888">
        <v>3</v>
      </c>
      <c r="W888" s="44">
        <f t="shared" si="104"/>
        <v>40</v>
      </c>
      <c r="X888" s="44">
        <f>IFERROR(VLOOKUP(A888,JR1GOA!A:I,9,FALSE),0)</f>
        <v>3</v>
      </c>
      <c r="Y888" s="44">
        <f>IFERROR(VLOOKUP(A888,JR1GOA!A:J,10,FALSE),0)</f>
        <v>3</v>
      </c>
      <c r="Z888" s="46">
        <f t="shared" si="105"/>
        <v>37</v>
      </c>
      <c r="AA888" s="49">
        <f>_xlfn.IFNA(VLOOKUP(F888,Preisliste!C$1:O$2687,13,FALSE),"fehlt in Preisliste")</f>
        <v>3017</v>
      </c>
      <c r="AB888" s="50">
        <f t="shared" si="106"/>
        <v>81.540540540540547</v>
      </c>
      <c r="AD888" s="51">
        <f t="shared" si="110"/>
        <v>174195</v>
      </c>
      <c r="AE888" s="51">
        <f t="shared" si="107"/>
        <v>2106.1499999999978</v>
      </c>
      <c r="AF888" s="52">
        <f t="shared" si="111"/>
        <v>2001838.6</v>
      </c>
      <c r="AG888" s="53">
        <f t="shared" si="108"/>
        <v>12636.899999999987</v>
      </c>
      <c r="AH888" s="53">
        <f t="shared" si="109"/>
        <v>2014475.5</v>
      </c>
    </row>
    <row r="889" spans="1:34" x14ac:dyDescent="0.25">
      <c r="A889" t="s">
        <v>5991</v>
      </c>
      <c r="B889" t="s">
        <v>6564</v>
      </c>
      <c r="C889" t="s">
        <v>6562</v>
      </c>
      <c r="D889" t="s">
        <v>6567</v>
      </c>
      <c r="E889" t="s">
        <v>8965</v>
      </c>
      <c r="F889" t="s">
        <v>5990</v>
      </c>
      <c r="H889">
        <v>13</v>
      </c>
      <c r="I889">
        <v>9</v>
      </c>
      <c r="J889">
        <v>3</v>
      </c>
      <c r="K889">
        <v>1</v>
      </c>
      <c r="L889">
        <v>0</v>
      </c>
      <c r="M889">
        <v>1</v>
      </c>
      <c r="N889">
        <v>1</v>
      </c>
      <c r="O889">
        <v>0</v>
      </c>
      <c r="P889">
        <v>5</v>
      </c>
      <c r="Q889">
        <v>0</v>
      </c>
      <c r="R889">
        <v>0</v>
      </c>
      <c r="S889">
        <v>0</v>
      </c>
      <c r="T889">
        <v>0</v>
      </c>
      <c r="U889">
        <v>0</v>
      </c>
      <c r="V889">
        <v>0</v>
      </c>
      <c r="W889" s="44">
        <f t="shared" si="104"/>
        <v>9</v>
      </c>
      <c r="X889" s="44">
        <f>IFERROR(VLOOKUP(A889,JR1GOA!A:I,9,FALSE),0)</f>
        <v>0</v>
      </c>
      <c r="Y889" s="44">
        <f>IFERROR(VLOOKUP(A889,JR1GOA!A:J,10,FALSE),0)</f>
        <v>0</v>
      </c>
      <c r="Z889" s="46">
        <f t="shared" si="105"/>
        <v>9</v>
      </c>
      <c r="AA889" s="49">
        <f>_xlfn.IFNA(VLOOKUP(F889,Preisliste!C$1:O$2687,13,FALSE),"fehlt in Preisliste")</f>
        <v>741</v>
      </c>
      <c r="AB889" s="50">
        <f t="shared" si="106"/>
        <v>82.333333333333329</v>
      </c>
      <c r="AD889" s="51">
        <f t="shared" si="110"/>
        <v>174204</v>
      </c>
      <c r="AE889" s="51">
        <f t="shared" si="107"/>
        <v>2104.7999999999993</v>
      </c>
      <c r="AF889" s="52">
        <f t="shared" si="111"/>
        <v>2002579.6</v>
      </c>
      <c r="AG889" s="53">
        <f t="shared" si="108"/>
        <v>12628.799999999996</v>
      </c>
      <c r="AH889" s="53">
        <f t="shared" si="109"/>
        <v>2015208.4000000001</v>
      </c>
    </row>
    <row r="890" spans="1:34" x14ac:dyDescent="0.25">
      <c r="A890" t="s">
        <v>4679</v>
      </c>
      <c r="B890" t="s">
        <v>6564</v>
      </c>
      <c r="C890" t="s">
        <v>6562</v>
      </c>
      <c r="D890" t="s">
        <v>6567</v>
      </c>
      <c r="E890" t="s">
        <v>9458</v>
      </c>
      <c r="F890" t="s">
        <v>4678</v>
      </c>
      <c r="G890" t="s">
        <v>9459</v>
      </c>
      <c r="H890">
        <v>10</v>
      </c>
      <c r="I890">
        <v>7</v>
      </c>
      <c r="J890">
        <v>2</v>
      </c>
      <c r="K890">
        <v>0</v>
      </c>
      <c r="L890">
        <v>0</v>
      </c>
      <c r="M890">
        <v>1</v>
      </c>
      <c r="N890">
        <v>0</v>
      </c>
      <c r="O890">
        <v>0</v>
      </c>
      <c r="P890">
        <v>0</v>
      </c>
      <c r="Q890">
        <v>5</v>
      </c>
      <c r="R890">
        <v>0</v>
      </c>
      <c r="S890">
        <v>0</v>
      </c>
      <c r="T890">
        <v>0</v>
      </c>
      <c r="U890">
        <v>0</v>
      </c>
      <c r="V890">
        <v>2</v>
      </c>
      <c r="W890" s="44">
        <f t="shared" si="104"/>
        <v>7</v>
      </c>
      <c r="X890" s="44">
        <f>IFERROR(VLOOKUP(A890,JR1GOA!A:I,9,FALSE),0)</f>
        <v>0</v>
      </c>
      <c r="Y890" s="44">
        <f>IFERROR(VLOOKUP(A890,JR1GOA!A:J,10,FALSE),0)</f>
        <v>0</v>
      </c>
      <c r="Z890" s="46">
        <f t="shared" si="105"/>
        <v>7</v>
      </c>
      <c r="AA890" s="49">
        <f>_xlfn.IFNA(VLOOKUP(F890,Preisliste!C$1:O$2687,13,FALSE),"fehlt in Preisliste")</f>
        <v>577</v>
      </c>
      <c r="AB890" s="50">
        <f t="shared" si="106"/>
        <v>82.428571428571431</v>
      </c>
      <c r="AD890" s="51">
        <f t="shared" si="110"/>
        <v>174211</v>
      </c>
      <c r="AE890" s="51">
        <f t="shared" si="107"/>
        <v>2103.75</v>
      </c>
      <c r="AF890" s="52">
        <f t="shared" si="111"/>
        <v>2003156.6</v>
      </c>
      <c r="AG890" s="53">
        <f t="shared" si="108"/>
        <v>12622.5</v>
      </c>
      <c r="AH890" s="53">
        <f t="shared" si="109"/>
        <v>2015779.1</v>
      </c>
    </row>
    <row r="891" spans="1:34" x14ac:dyDescent="0.25">
      <c r="A891" t="s">
        <v>3790</v>
      </c>
      <c r="B891" t="s">
        <v>6564</v>
      </c>
      <c r="C891" t="s">
        <v>6562</v>
      </c>
      <c r="D891" t="s">
        <v>6567</v>
      </c>
      <c r="E891" t="s">
        <v>6958</v>
      </c>
      <c r="F891" t="s">
        <v>3789</v>
      </c>
      <c r="H891">
        <v>163</v>
      </c>
      <c r="I891">
        <v>104</v>
      </c>
      <c r="J891">
        <v>58</v>
      </c>
      <c r="K891">
        <v>3</v>
      </c>
      <c r="L891">
        <v>36</v>
      </c>
      <c r="M891">
        <v>8</v>
      </c>
      <c r="N891">
        <v>20</v>
      </c>
      <c r="O891">
        <v>8</v>
      </c>
      <c r="P891">
        <v>8</v>
      </c>
      <c r="Q891">
        <v>17</v>
      </c>
      <c r="R891">
        <v>12</v>
      </c>
      <c r="S891">
        <v>3</v>
      </c>
      <c r="T891">
        <v>16</v>
      </c>
      <c r="U891">
        <v>5</v>
      </c>
      <c r="V891">
        <v>3</v>
      </c>
      <c r="W891" s="44">
        <f t="shared" si="104"/>
        <v>104</v>
      </c>
      <c r="X891" s="44">
        <f>IFERROR(VLOOKUP(A891,JR1GOA!A:I,9,FALSE),0)</f>
        <v>0</v>
      </c>
      <c r="Y891" s="44">
        <f>IFERROR(VLOOKUP(A891,JR1GOA!A:J,10,FALSE),0)</f>
        <v>1</v>
      </c>
      <c r="Z891" s="46">
        <f t="shared" si="105"/>
        <v>103</v>
      </c>
      <c r="AA891" s="49">
        <f>_xlfn.IFNA(VLOOKUP(F891,Preisliste!C$1:O$2687,13,FALSE),"fehlt in Preisliste")</f>
        <v>8535</v>
      </c>
      <c r="AB891" s="50">
        <f t="shared" si="106"/>
        <v>82.864077669902912</v>
      </c>
      <c r="AD891" s="51">
        <f t="shared" si="110"/>
        <v>174314</v>
      </c>
      <c r="AE891" s="51">
        <f t="shared" si="107"/>
        <v>2088.2999999999993</v>
      </c>
      <c r="AF891" s="52">
        <f t="shared" si="111"/>
        <v>2011691.6</v>
      </c>
      <c r="AG891" s="53">
        <f t="shared" si="108"/>
        <v>12529.799999999996</v>
      </c>
      <c r="AH891" s="53">
        <f t="shared" si="109"/>
        <v>2024221.4000000001</v>
      </c>
    </row>
    <row r="892" spans="1:34" x14ac:dyDescent="0.25">
      <c r="A892" t="s">
        <v>2887</v>
      </c>
      <c r="B892" t="s">
        <v>6564</v>
      </c>
      <c r="C892" t="s">
        <v>6562</v>
      </c>
      <c r="D892" t="s">
        <v>6567</v>
      </c>
      <c r="E892" t="s">
        <v>9473</v>
      </c>
      <c r="F892" t="s">
        <v>2886</v>
      </c>
      <c r="H892">
        <v>9</v>
      </c>
      <c r="I892">
        <v>2</v>
      </c>
      <c r="J892">
        <v>7</v>
      </c>
      <c r="K892">
        <v>0</v>
      </c>
      <c r="L892">
        <v>0</v>
      </c>
      <c r="M892">
        <v>2</v>
      </c>
      <c r="N892">
        <v>0</v>
      </c>
      <c r="O892">
        <v>0</v>
      </c>
      <c r="P892">
        <v>0</v>
      </c>
      <c r="Q892">
        <v>0</v>
      </c>
      <c r="R892">
        <v>0</v>
      </c>
      <c r="S892">
        <v>1</v>
      </c>
      <c r="T892">
        <v>0</v>
      </c>
      <c r="U892">
        <v>0</v>
      </c>
      <c r="V892">
        <v>0</v>
      </c>
      <c r="W892" s="44">
        <f t="shared" si="104"/>
        <v>7</v>
      </c>
      <c r="X892" s="44">
        <f>IFERROR(VLOOKUP(A892,JR1GOA!A:I,9,FALSE),0)</f>
        <v>0</v>
      </c>
      <c r="Y892" s="44">
        <f>IFERROR(VLOOKUP(A892,JR1GOA!A:J,10,FALSE),0)</f>
        <v>0</v>
      </c>
      <c r="Z892" s="46">
        <f t="shared" si="105"/>
        <v>7</v>
      </c>
      <c r="AA892" s="49">
        <f>_xlfn.IFNA(VLOOKUP(F892,Preisliste!C$1:O$2687,13,FALSE),"fehlt in Preisliste")</f>
        <v>584</v>
      </c>
      <c r="AB892" s="50">
        <f t="shared" si="106"/>
        <v>83.428571428571431</v>
      </c>
      <c r="AD892" s="51">
        <f t="shared" si="110"/>
        <v>174321</v>
      </c>
      <c r="AE892" s="51">
        <f t="shared" si="107"/>
        <v>2087.25</v>
      </c>
      <c r="AF892" s="52">
        <f t="shared" si="111"/>
        <v>2012275.6</v>
      </c>
      <c r="AG892" s="53">
        <f t="shared" si="108"/>
        <v>12523.5</v>
      </c>
      <c r="AH892" s="53">
        <f t="shared" si="109"/>
        <v>2024799.1</v>
      </c>
    </row>
    <row r="893" spans="1:34" x14ac:dyDescent="0.25">
      <c r="A893" t="s">
        <v>4138</v>
      </c>
      <c r="B893" t="s">
        <v>6564</v>
      </c>
      <c r="C893" t="s">
        <v>6562</v>
      </c>
      <c r="D893" t="s">
        <v>6567</v>
      </c>
      <c r="E893" t="s">
        <v>9383</v>
      </c>
      <c r="F893" t="s">
        <v>4137</v>
      </c>
      <c r="G893" t="s">
        <v>9384</v>
      </c>
      <c r="H893">
        <v>11</v>
      </c>
      <c r="I893">
        <v>6</v>
      </c>
      <c r="J893">
        <v>4</v>
      </c>
      <c r="K893">
        <v>0</v>
      </c>
      <c r="L893">
        <v>0</v>
      </c>
      <c r="M893">
        <v>0</v>
      </c>
      <c r="N893">
        <v>1</v>
      </c>
      <c r="O893">
        <v>0</v>
      </c>
      <c r="P893">
        <v>0</v>
      </c>
      <c r="Q893">
        <v>0</v>
      </c>
      <c r="R893">
        <v>0</v>
      </c>
      <c r="S893">
        <v>2</v>
      </c>
      <c r="T893">
        <v>0</v>
      </c>
      <c r="U893">
        <v>0</v>
      </c>
      <c r="V893">
        <v>0</v>
      </c>
      <c r="W893" s="44">
        <f t="shared" si="104"/>
        <v>6</v>
      </c>
      <c r="X893" s="44">
        <f>IFERROR(VLOOKUP(A893,JR1GOA!A:I,9,FALSE),0)</f>
        <v>0</v>
      </c>
      <c r="Y893" s="44">
        <f>IFERROR(VLOOKUP(A893,JR1GOA!A:J,10,FALSE),0)</f>
        <v>0</v>
      </c>
      <c r="Z893" s="46">
        <f t="shared" si="105"/>
        <v>6</v>
      </c>
      <c r="AA893" s="49">
        <f>_xlfn.IFNA(VLOOKUP(F893,Preisliste!C$1:O$2687,13,FALSE),"fehlt in Preisliste")</f>
        <v>502.79999999999995</v>
      </c>
      <c r="AB893" s="50">
        <f t="shared" si="106"/>
        <v>83.8</v>
      </c>
      <c r="AD893" s="51">
        <f t="shared" si="110"/>
        <v>174327</v>
      </c>
      <c r="AE893" s="51">
        <f t="shared" si="107"/>
        <v>2086.3499999999985</v>
      </c>
      <c r="AF893" s="52">
        <f t="shared" si="111"/>
        <v>2012778.4000000001</v>
      </c>
      <c r="AG893" s="53">
        <f t="shared" si="108"/>
        <v>12518.099999999991</v>
      </c>
      <c r="AH893" s="53">
        <f t="shared" si="109"/>
        <v>2025296.5000000002</v>
      </c>
    </row>
    <row r="894" spans="1:34" x14ac:dyDescent="0.25">
      <c r="A894" t="s">
        <v>325</v>
      </c>
      <c r="B894" t="s">
        <v>6564</v>
      </c>
      <c r="C894" t="s">
        <v>6562</v>
      </c>
      <c r="D894" t="s">
        <v>6567</v>
      </c>
      <c r="E894" t="s">
        <v>8039</v>
      </c>
      <c r="F894" t="s">
        <v>324</v>
      </c>
      <c r="G894" t="s">
        <v>8040</v>
      </c>
      <c r="H894">
        <v>33</v>
      </c>
      <c r="I894">
        <v>21</v>
      </c>
      <c r="J894">
        <v>11</v>
      </c>
      <c r="K894">
        <v>5</v>
      </c>
      <c r="L894">
        <v>0</v>
      </c>
      <c r="M894">
        <v>5</v>
      </c>
      <c r="N894">
        <v>0</v>
      </c>
      <c r="O894">
        <v>2</v>
      </c>
      <c r="P894">
        <v>0</v>
      </c>
      <c r="Q894">
        <v>1</v>
      </c>
      <c r="R894">
        <v>0</v>
      </c>
      <c r="S894">
        <v>1</v>
      </c>
      <c r="T894">
        <v>2</v>
      </c>
      <c r="U894">
        <v>2</v>
      </c>
      <c r="V894">
        <v>0</v>
      </c>
      <c r="W894" s="44">
        <f t="shared" si="104"/>
        <v>21</v>
      </c>
      <c r="X894" s="44">
        <f>IFERROR(VLOOKUP(A894,JR1GOA!A:I,9,FALSE),0)</f>
        <v>0</v>
      </c>
      <c r="Y894" s="44">
        <f>IFERROR(VLOOKUP(A894,JR1GOA!A:J,10,FALSE),0)</f>
        <v>0</v>
      </c>
      <c r="Z894" s="46">
        <f t="shared" si="105"/>
        <v>21</v>
      </c>
      <c r="AA894" s="49">
        <f>_xlfn.IFNA(VLOOKUP(F894,Preisliste!C$1:O$2687,13,FALSE),"fehlt in Preisliste")</f>
        <v>1768.8</v>
      </c>
      <c r="AB894" s="50">
        <f t="shared" si="106"/>
        <v>84.228571428571428</v>
      </c>
      <c r="AD894" s="51">
        <f t="shared" si="110"/>
        <v>174348</v>
      </c>
      <c r="AE894" s="51">
        <f t="shared" si="107"/>
        <v>2083.1999999999971</v>
      </c>
      <c r="AF894" s="52">
        <f t="shared" si="111"/>
        <v>2014547.2000000002</v>
      </c>
      <c r="AG894" s="53">
        <f t="shared" si="108"/>
        <v>12499.199999999983</v>
      </c>
      <c r="AH894" s="53">
        <f t="shared" si="109"/>
        <v>2027046.4000000001</v>
      </c>
    </row>
    <row r="895" spans="1:34" x14ac:dyDescent="0.25">
      <c r="A895" t="s">
        <v>3134</v>
      </c>
      <c r="B895" t="s">
        <v>6564</v>
      </c>
      <c r="C895" t="s">
        <v>6562</v>
      </c>
      <c r="D895" t="s">
        <v>6567</v>
      </c>
      <c r="E895" t="s">
        <v>9482</v>
      </c>
      <c r="F895" t="s">
        <v>3133</v>
      </c>
      <c r="G895" t="s">
        <v>9483</v>
      </c>
      <c r="H895">
        <v>19</v>
      </c>
      <c r="I895">
        <v>14</v>
      </c>
      <c r="J895">
        <v>5</v>
      </c>
      <c r="K895">
        <v>0</v>
      </c>
      <c r="L895">
        <v>0</v>
      </c>
      <c r="M895">
        <v>1</v>
      </c>
      <c r="N895">
        <v>0</v>
      </c>
      <c r="O895">
        <v>1</v>
      </c>
      <c r="P895">
        <v>0</v>
      </c>
      <c r="Q895">
        <v>0</v>
      </c>
      <c r="R895">
        <v>0</v>
      </c>
      <c r="S895">
        <v>7</v>
      </c>
      <c r="T895">
        <v>0</v>
      </c>
      <c r="U895">
        <v>3</v>
      </c>
      <c r="V895">
        <v>0</v>
      </c>
      <c r="W895" s="44">
        <f t="shared" si="104"/>
        <v>14</v>
      </c>
      <c r="X895" s="44">
        <f>IFERROR(VLOOKUP(A895,JR1GOA!A:I,9,FALSE),0)</f>
        <v>0</v>
      </c>
      <c r="Y895" s="44">
        <f>IFERROR(VLOOKUP(A895,JR1GOA!A:J,10,FALSE),0)</f>
        <v>0</v>
      </c>
      <c r="Z895" s="46">
        <f t="shared" si="105"/>
        <v>14</v>
      </c>
      <c r="AA895" s="49">
        <f>_xlfn.IFNA(VLOOKUP(F895,Preisliste!C$1:O$2687,13,FALSE),"fehlt in Preisliste")</f>
        <v>1183</v>
      </c>
      <c r="AB895" s="50">
        <f t="shared" si="106"/>
        <v>84.5</v>
      </c>
      <c r="AD895" s="51">
        <f t="shared" si="110"/>
        <v>174362</v>
      </c>
      <c r="AE895" s="51">
        <f t="shared" si="107"/>
        <v>2081.0999999999985</v>
      </c>
      <c r="AF895" s="52">
        <f t="shared" si="111"/>
        <v>2015730.2000000002</v>
      </c>
      <c r="AG895" s="53">
        <f t="shared" si="108"/>
        <v>12486.599999999991</v>
      </c>
      <c r="AH895" s="53">
        <f t="shared" si="109"/>
        <v>2028216.8000000003</v>
      </c>
    </row>
    <row r="896" spans="1:34" x14ac:dyDescent="0.25">
      <c r="A896" t="s">
        <v>1975</v>
      </c>
      <c r="B896" t="s">
        <v>6564</v>
      </c>
      <c r="C896" t="s">
        <v>6562</v>
      </c>
      <c r="D896" t="s">
        <v>6567</v>
      </c>
      <c r="E896" t="s">
        <v>9393</v>
      </c>
      <c r="F896" t="s">
        <v>1974</v>
      </c>
      <c r="H896">
        <v>12</v>
      </c>
      <c r="I896">
        <v>6</v>
      </c>
      <c r="J896">
        <v>5</v>
      </c>
      <c r="K896">
        <v>1</v>
      </c>
      <c r="L896">
        <v>0</v>
      </c>
      <c r="M896">
        <v>0</v>
      </c>
      <c r="N896">
        <v>0</v>
      </c>
      <c r="O896">
        <v>0</v>
      </c>
      <c r="P896">
        <v>0</v>
      </c>
      <c r="Q896">
        <v>0</v>
      </c>
      <c r="R896">
        <v>4</v>
      </c>
      <c r="S896">
        <v>0</v>
      </c>
      <c r="T896">
        <v>0</v>
      </c>
      <c r="U896">
        <v>6</v>
      </c>
      <c r="V896">
        <v>0</v>
      </c>
      <c r="W896" s="44">
        <f t="shared" si="104"/>
        <v>6</v>
      </c>
      <c r="X896" s="44">
        <f>IFERROR(VLOOKUP(A896,JR1GOA!A:I,9,FALSE),0)</f>
        <v>0</v>
      </c>
      <c r="Y896" s="44">
        <f>IFERROR(VLOOKUP(A896,JR1GOA!A:J,10,FALSE),0)</f>
        <v>0</v>
      </c>
      <c r="Z896" s="46">
        <f t="shared" si="105"/>
        <v>6</v>
      </c>
      <c r="AA896" s="49">
        <f>_xlfn.IFNA(VLOOKUP(F896,Preisliste!C$1:O$2687,13,FALSE),"fehlt in Preisliste")</f>
        <v>510</v>
      </c>
      <c r="AB896" s="50">
        <f t="shared" si="106"/>
        <v>85</v>
      </c>
      <c r="AD896" s="51">
        <f t="shared" si="110"/>
        <v>174368</v>
      </c>
      <c r="AE896" s="51">
        <f t="shared" si="107"/>
        <v>2080.1999999999971</v>
      </c>
      <c r="AF896" s="52">
        <f t="shared" si="111"/>
        <v>2016240.2000000002</v>
      </c>
      <c r="AG896" s="53">
        <f t="shared" si="108"/>
        <v>12481.199999999983</v>
      </c>
      <c r="AH896" s="53">
        <f t="shared" si="109"/>
        <v>2028721.4000000001</v>
      </c>
    </row>
    <row r="897" spans="1:34" x14ac:dyDescent="0.25">
      <c r="A897" t="s">
        <v>7947</v>
      </c>
      <c r="B897" t="s">
        <v>6564</v>
      </c>
      <c r="C897" t="s">
        <v>6562</v>
      </c>
      <c r="D897" t="s">
        <v>6567</v>
      </c>
      <c r="E897" t="s">
        <v>7948</v>
      </c>
      <c r="F897" t="s">
        <v>2400</v>
      </c>
      <c r="H897">
        <v>34</v>
      </c>
      <c r="I897">
        <v>9</v>
      </c>
      <c r="J897">
        <v>23</v>
      </c>
      <c r="K897">
        <v>0</v>
      </c>
      <c r="L897">
        <v>0</v>
      </c>
      <c r="M897">
        <v>1</v>
      </c>
      <c r="N897">
        <v>0</v>
      </c>
      <c r="O897">
        <v>0</v>
      </c>
      <c r="P897">
        <v>6</v>
      </c>
      <c r="Q897">
        <v>6</v>
      </c>
      <c r="R897">
        <v>0</v>
      </c>
      <c r="S897">
        <v>0</v>
      </c>
      <c r="T897">
        <v>0</v>
      </c>
      <c r="U897">
        <v>0</v>
      </c>
      <c r="V897">
        <v>0</v>
      </c>
      <c r="W897" s="44">
        <f t="shared" si="104"/>
        <v>23</v>
      </c>
      <c r="X897" s="44">
        <f>IFERROR(VLOOKUP(A897,JR1GOA!A:I,9,FALSE),0)</f>
        <v>0</v>
      </c>
      <c r="Y897" s="44">
        <f>IFERROR(VLOOKUP(A897,JR1GOA!A:J,10,FALSE),0)</f>
        <v>0</v>
      </c>
      <c r="Z897" s="46">
        <f t="shared" si="105"/>
        <v>23</v>
      </c>
      <c r="AA897" s="49">
        <f>_xlfn.IFNA(VLOOKUP(F897,Preisliste!C$1:O$2687,13,FALSE),"fehlt in Preisliste")</f>
        <v>1971</v>
      </c>
      <c r="AB897" s="50">
        <f t="shared" si="106"/>
        <v>85.695652173913047</v>
      </c>
      <c r="AD897" s="51">
        <f t="shared" si="110"/>
        <v>174391</v>
      </c>
      <c r="AE897" s="51">
        <f t="shared" si="107"/>
        <v>2076.75</v>
      </c>
      <c r="AF897" s="52">
        <f t="shared" si="111"/>
        <v>2018211.2000000002</v>
      </c>
      <c r="AG897" s="53">
        <f t="shared" si="108"/>
        <v>12460.5</v>
      </c>
      <c r="AH897" s="53">
        <f t="shared" si="109"/>
        <v>2030671.7000000002</v>
      </c>
    </row>
    <row r="898" spans="1:34" x14ac:dyDescent="0.25">
      <c r="A898" t="s">
        <v>537</v>
      </c>
      <c r="B898" t="s">
        <v>6564</v>
      </c>
      <c r="C898" t="s">
        <v>6562</v>
      </c>
      <c r="D898" t="s">
        <v>6567</v>
      </c>
      <c r="E898" t="s">
        <v>7597</v>
      </c>
      <c r="F898" t="s">
        <v>536</v>
      </c>
      <c r="H898">
        <v>59</v>
      </c>
      <c r="I898">
        <v>34</v>
      </c>
      <c r="J898">
        <v>24</v>
      </c>
      <c r="K898">
        <v>2</v>
      </c>
      <c r="L898">
        <v>12</v>
      </c>
      <c r="M898">
        <v>4</v>
      </c>
      <c r="N898">
        <v>0</v>
      </c>
      <c r="O898">
        <v>2</v>
      </c>
      <c r="P898">
        <v>1</v>
      </c>
      <c r="Q898">
        <v>0</v>
      </c>
      <c r="R898">
        <v>1</v>
      </c>
      <c r="S898">
        <v>19</v>
      </c>
      <c r="T898">
        <v>0</v>
      </c>
      <c r="U898">
        <v>8</v>
      </c>
      <c r="V898">
        <v>3</v>
      </c>
      <c r="W898" s="44">
        <f t="shared" si="104"/>
        <v>34</v>
      </c>
      <c r="X898" s="44">
        <f>IFERROR(VLOOKUP(A898,JR1GOA!A:I,9,FALSE),0)</f>
        <v>2</v>
      </c>
      <c r="Y898" s="44">
        <f>IFERROR(VLOOKUP(A898,JR1GOA!A:J,10,FALSE),0)</f>
        <v>2</v>
      </c>
      <c r="Z898" s="46">
        <f t="shared" si="105"/>
        <v>32</v>
      </c>
      <c r="AA898" s="49">
        <f>_xlfn.IFNA(VLOOKUP(F898,Preisliste!C$1:O$2687,13,FALSE),"fehlt in Preisliste")</f>
        <v>2744</v>
      </c>
      <c r="AB898" s="50">
        <f t="shared" si="106"/>
        <v>85.75</v>
      </c>
      <c r="AD898" s="51">
        <f t="shared" si="110"/>
        <v>174423</v>
      </c>
      <c r="AE898" s="51">
        <f t="shared" si="107"/>
        <v>2071.9499999999971</v>
      </c>
      <c r="AF898" s="52">
        <f t="shared" si="111"/>
        <v>2020955.2000000002</v>
      </c>
      <c r="AG898" s="53">
        <f t="shared" si="108"/>
        <v>12431.699999999983</v>
      </c>
      <c r="AH898" s="53">
        <f t="shared" si="109"/>
        <v>2033386.9000000001</v>
      </c>
    </row>
    <row r="899" spans="1:34" x14ac:dyDescent="0.25">
      <c r="A899" t="s">
        <v>1533</v>
      </c>
      <c r="B899" t="s">
        <v>6564</v>
      </c>
      <c r="C899" t="s">
        <v>6562</v>
      </c>
      <c r="D899" t="s">
        <v>6567</v>
      </c>
      <c r="E899" t="s">
        <v>7770</v>
      </c>
      <c r="F899" t="s">
        <v>1532</v>
      </c>
      <c r="H899">
        <v>36</v>
      </c>
      <c r="I899">
        <v>35</v>
      </c>
      <c r="J899">
        <v>0</v>
      </c>
      <c r="K899">
        <v>0</v>
      </c>
      <c r="L899">
        <v>0</v>
      </c>
      <c r="M899">
        <v>0</v>
      </c>
      <c r="N899">
        <v>0</v>
      </c>
      <c r="O899">
        <v>0</v>
      </c>
      <c r="P899">
        <v>0</v>
      </c>
      <c r="Q899">
        <v>42</v>
      </c>
      <c r="R899">
        <v>4</v>
      </c>
      <c r="S899">
        <v>0</v>
      </c>
      <c r="T899">
        <v>0</v>
      </c>
      <c r="U899">
        <v>0</v>
      </c>
      <c r="V899">
        <v>0</v>
      </c>
      <c r="W899" s="44">
        <f t="shared" si="104"/>
        <v>35</v>
      </c>
      <c r="X899" s="44">
        <f>IFERROR(VLOOKUP(A899,JR1GOA!A:I,9,FALSE),0)</f>
        <v>0</v>
      </c>
      <c r="Y899" s="44">
        <f>IFERROR(VLOOKUP(A899,JR1GOA!A:J,10,FALSE),0)</f>
        <v>0</v>
      </c>
      <c r="Z899" s="46">
        <f t="shared" si="105"/>
        <v>35</v>
      </c>
      <c r="AA899" s="49">
        <f>_xlfn.IFNA(VLOOKUP(F899,Preisliste!C$1:O$2687,13,FALSE),"fehlt in Preisliste")</f>
        <v>3002</v>
      </c>
      <c r="AB899" s="50">
        <f t="shared" si="106"/>
        <v>85.771428571428572</v>
      </c>
      <c r="AD899" s="51">
        <f t="shared" si="110"/>
        <v>174458</v>
      </c>
      <c r="AE899" s="51">
        <f t="shared" si="107"/>
        <v>2066.6999999999971</v>
      </c>
      <c r="AF899" s="52">
        <f t="shared" si="111"/>
        <v>2023957.2000000002</v>
      </c>
      <c r="AG899" s="53">
        <f t="shared" si="108"/>
        <v>12400.199999999983</v>
      </c>
      <c r="AH899" s="53">
        <f t="shared" si="109"/>
        <v>2036357.4000000001</v>
      </c>
    </row>
    <row r="900" spans="1:34" x14ac:dyDescent="0.25">
      <c r="A900" t="s">
        <v>8234</v>
      </c>
      <c r="B900" t="s">
        <v>6564</v>
      </c>
      <c r="C900" t="s">
        <v>6562</v>
      </c>
      <c r="D900" t="s">
        <v>6567</v>
      </c>
      <c r="E900" t="s">
        <v>8235</v>
      </c>
      <c r="F900" t="s">
        <v>4237</v>
      </c>
      <c r="H900">
        <v>20</v>
      </c>
      <c r="I900">
        <v>5</v>
      </c>
      <c r="J900">
        <v>14</v>
      </c>
      <c r="K900">
        <v>0</v>
      </c>
      <c r="L900">
        <v>4</v>
      </c>
      <c r="M900">
        <v>1</v>
      </c>
      <c r="N900">
        <v>1</v>
      </c>
      <c r="O900">
        <v>0</v>
      </c>
      <c r="P900">
        <v>0</v>
      </c>
      <c r="Q900">
        <v>4</v>
      </c>
      <c r="R900">
        <v>0</v>
      </c>
      <c r="S900">
        <v>0</v>
      </c>
      <c r="T900">
        <v>2</v>
      </c>
      <c r="U900">
        <v>0</v>
      </c>
      <c r="V900">
        <v>0</v>
      </c>
      <c r="W900" s="44">
        <f t="shared" si="104"/>
        <v>14</v>
      </c>
      <c r="X900" s="44">
        <f>IFERROR(VLOOKUP(A900,JR1GOA!A:I,9,FALSE),0)</f>
        <v>0</v>
      </c>
      <c r="Y900" s="44">
        <f>IFERROR(VLOOKUP(A900,JR1GOA!A:J,10,FALSE),0)</f>
        <v>0</v>
      </c>
      <c r="Z900" s="46">
        <f t="shared" si="105"/>
        <v>14</v>
      </c>
      <c r="AA900" s="49">
        <f>_xlfn.IFNA(VLOOKUP(F900,Preisliste!C$1:O$2687,13,FALSE),"fehlt in Preisliste")</f>
        <v>1201</v>
      </c>
      <c r="AB900" s="50">
        <f t="shared" si="106"/>
        <v>85.785714285714292</v>
      </c>
      <c r="AD900" s="51">
        <f t="shared" si="110"/>
        <v>174472</v>
      </c>
      <c r="AE900" s="51">
        <f t="shared" si="107"/>
        <v>2064.5999999999985</v>
      </c>
      <c r="AF900" s="52">
        <f t="shared" si="111"/>
        <v>2025158.2000000002</v>
      </c>
      <c r="AG900" s="53">
        <f t="shared" si="108"/>
        <v>12387.599999999991</v>
      </c>
      <c r="AH900" s="53">
        <f t="shared" si="109"/>
        <v>2037545.8000000003</v>
      </c>
    </row>
    <row r="901" spans="1:34" x14ac:dyDescent="0.25">
      <c r="A901" t="s">
        <v>3834</v>
      </c>
      <c r="B901" t="s">
        <v>6564</v>
      </c>
      <c r="C901" t="s">
        <v>6562</v>
      </c>
      <c r="D901" t="s">
        <v>6567</v>
      </c>
      <c r="E901" t="s">
        <v>7265</v>
      </c>
      <c r="F901" t="s">
        <v>3833</v>
      </c>
      <c r="H901">
        <v>86</v>
      </c>
      <c r="I901">
        <v>85</v>
      </c>
      <c r="J901">
        <v>1</v>
      </c>
      <c r="K901">
        <v>0</v>
      </c>
      <c r="L901">
        <v>142</v>
      </c>
      <c r="M901">
        <v>1</v>
      </c>
      <c r="N901">
        <v>0</v>
      </c>
      <c r="O901">
        <v>0</v>
      </c>
      <c r="P901">
        <v>0</v>
      </c>
      <c r="Q901">
        <v>0</v>
      </c>
      <c r="R901">
        <v>0</v>
      </c>
      <c r="S901">
        <v>0</v>
      </c>
      <c r="T901">
        <v>0</v>
      </c>
      <c r="U901">
        <v>4</v>
      </c>
      <c r="V901">
        <v>2</v>
      </c>
      <c r="W901" s="44">
        <f t="shared" si="104"/>
        <v>85</v>
      </c>
      <c r="X901" s="44">
        <f>IFERROR(VLOOKUP(A901,JR1GOA!A:I,9,FALSE),0)</f>
        <v>1</v>
      </c>
      <c r="Y901" s="44">
        <f>IFERROR(VLOOKUP(A901,JR1GOA!A:J,10,FALSE),0)</f>
        <v>1</v>
      </c>
      <c r="Z901" s="46">
        <f t="shared" si="105"/>
        <v>84</v>
      </c>
      <c r="AA901" s="49">
        <f>_xlfn.IFNA(VLOOKUP(F901,Preisliste!C$1:O$2687,13,FALSE),"fehlt in Preisliste")</f>
        <v>7215</v>
      </c>
      <c r="AB901" s="50">
        <f t="shared" si="106"/>
        <v>85.892857142857139</v>
      </c>
      <c r="AD901" s="51">
        <f t="shared" si="110"/>
        <v>174556</v>
      </c>
      <c r="AE901" s="51">
        <f t="shared" si="107"/>
        <v>2052</v>
      </c>
      <c r="AF901" s="52">
        <f t="shared" si="111"/>
        <v>2032373.2000000002</v>
      </c>
      <c r="AG901" s="53">
        <f t="shared" si="108"/>
        <v>12312</v>
      </c>
      <c r="AH901" s="53">
        <f t="shared" si="109"/>
        <v>2044685.2000000002</v>
      </c>
    </row>
    <row r="902" spans="1:34" x14ac:dyDescent="0.25">
      <c r="A902" t="s">
        <v>5255</v>
      </c>
      <c r="B902" t="s">
        <v>6564</v>
      </c>
      <c r="C902" t="s">
        <v>6562</v>
      </c>
      <c r="D902" t="s">
        <v>6567</v>
      </c>
      <c r="E902" t="s">
        <v>7838</v>
      </c>
      <c r="F902" t="s">
        <v>5254</v>
      </c>
      <c r="H902">
        <v>32</v>
      </c>
      <c r="I902">
        <v>32</v>
      </c>
      <c r="J902">
        <v>0</v>
      </c>
      <c r="K902">
        <v>16</v>
      </c>
      <c r="L902">
        <v>0</v>
      </c>
      <c r="M902">
        <v>0</v>
      </c>
      <c r="N902">
        <v>0</v>
      </c>
      <c r="O902">
        <v>0</v>
      </c>
      <c r="P902">
        <v>1</v>
      </c>
      <c r="Q902">
        <v>0</v>
      </c>
      <c r="R902">
        <v>0</v>
      </c>
      <c r="S902">
        <v>0</v>
      </c>
      <c r="T902">
        <v>0</v>
      </c>
      <c r="U902">
        <v>0</v>
      </c>
      <c r="V902">
        <v>0</v>
      </c>
      <c r="W902" s="44">
        <f t="shared" si="104"/>
        <v>32</v>
      </c>
      <c r="X902" s="44">
        <f>IFERROR(VLOOKUP(A902,JR1GOA!A:I,9,FALSE),0)</f>
        <v>0</v>
      </c>
      <c r="Y902" s="44">
        <f>IFERROR(VLOOKUP(A902,JR1GOA!A:J,10,FALSE),0)</f>
        <v>0</v>
      </c>
      <c r="Z902" s="46">
        <f t="shared" si="105"/>
        <v>32</v>
      </c>
      <c r="AA902" s="49">
        <f>_xlfn.IFNA(VLOOKUP(F902,Preisliste!C$1:O$2687,13,FALSE),"fehlt in Preisliste")</f>
        <v>2749</v>
      </c>
      <c r="AB902" s="50">
        <f t="shared" si="106"/>
        <v>85.90625</v>
      </c>
      <c r="AD902" s="51">
        <f t="shared" si="110"/>
        <v>174588</v>
      </c>
      <c r="AE902" s="51">
        <f t="shared" si="107"/>
        <v>2047.1999999999971</v>
      </c>
      <c r="AF902" s="52">
        <f t="shared" si="111"/>
        <v>2035122.2000000002</v>
      </c>
      <c r="AG902" s="53">
        <f t="shared" si="108"/>
        <v>12283.199999999983</v>
      </c>
      <c r="AH902" s="53">
        <f t="shared" si="109"/>
        <v>2047405.4000000001</v>
      </c>
    </row>
    <row r="903" spans="1:34" x14ac:dyDescent="0.25">
      <c r="A903" t="s">
        <v>3162</v>
      </c>
      <c r="B903" t="s">
        <v>6564</v>
      </c>
      <c r="C903" t="s">
        <v>6562</v>
      </c>
      <c r="D903" t="s">
        <v>6567</v>
      </c>
      <c r="E903" t="s">
        <v>9228</v>
      </c>
      <c r="F903" t="s">
        <v>3161</v>
      </c>
      <c r="H903">
        <v>10</v>
      </c>
      <c r="I903">
        <v>0</v>
      </c>
      <c r="J903">
        <v>9</v>
      </c>
      <c r="K903">
        <v>0</v>
      </c>
      <c r="L903">
        <v>0</v>
      </c>
      <c r="M903">
        <v>0</v>
      </c>
      <c r="N903">
        <v>6</v>
      </c>
      <c r="O903">
        <v>1</v>
      </c>
      <c r="P903">
        <v>0</v>
      </c>
      <c r="Q903">
        <v>1</v>
      </c>
      <c r="R903">
        <v>0</v>
      </c>
      <c r="S903">
        <v>0</v>
      </c>
      <c r="T903">
        <v>1</v>
      </c>
      <c r="U903">
        <v>0</v>
      </c>
      <c r="V903">
        <v>0</v>
      </c>
      <c r="W903" s="44">
        <f t="shared" si="104"/>
        <v>9</v>
      </c>
      <c r="X903" s="44">
        <f>IFERROR(VLOOKUP(A903,JR1GOA!A:I,9,FALSE),0)</f>
        <v>0</v>
      </c>
      <c r="Y903" s="44">
        <f>IFERROR(VLOOKUP(A903,JR1GOA!A:J,10,FALSE),0)</f>
        <v>0</v>
      </c>
      <c r="Z903" s="46">
        <f t="shared" si="105"/>
        <v>9</v>
      </c>
      <c r="AA903" s="49">
        <f>_xlfn.IFNA(VLOOKUP(F903,Preisliste!C$1:O$2687,13,FALSE),"fehlt in Preisliste")</f>
        <v>774</v>
      </c>
      <c r="AB903" s="50">
        <f t="shared" si="106"/>
        <v>86</v>
      </c>
      <c r="AD903" s="51">
        <f t="shared" si="110"/>
        <v>174597</v>
      </c>
      <c r="AE903" s="51">
        <f t="shared" si="107"/>
        <v>2045.8499999999985</v>
      </c>
      <c r="AF903" s="52">
        <f t="shared" si="111"/>
        <v>2035896.2000000002</v>
      </c>
      <c r="AG903" s="53">
        <f t="shared" si="108"/>
        <v>12275.099999999991</v>
      </c>
      <c r="AH903" s="53">
        <f t="shared" si="109"/>
        <v>2048171.3000000003</v>
      </c>
    </row>
    <row r="904" spans="1:34" x14ac:dyDescent="0.25">
      <c r="A904" t="s">
        <v>2977</v>
      </c>
      <c r="B904" t="s">
        <v>6564</v>
      </c>
      <c r="C904" t="s">
        <v>6562</v>
      </c>
      <c r="D904" t="s">
        <v>6567</v>
      </c>
      <c r="E904" t="s">
        <v>7236</v>
      </c>
      <c r="F904" t="s">
        <v>2976</v>
      </c>
      <c r="H904">
        <v>61</v>
      </c>
      <c r="I904">
        <v>61</v>
      </c>
      <c r="J904">
        <v>0</v>
      </c>
      <c r="K904">
        <v>31</v>
      </c>
      <c r="L904">
        <v>0</v>
      </c>
      <c r="M904">
        <v>0</v>
      </c>
      <c r="N904">
        <v>0</v>
      </c>
      <c r="O904">
        <v>0</v>
      </c>
      <c r="P904">
        <v>0</v>
      </c>
      <c r="Q904">
        <v>0</v>
      </c>
      <c r="R904">
        <v>0</v>
      </c>
      <c r="S904">
        <v>0</v>
      </c>
      <c r="T904">
        <v>0</v>
      </c>
      <c r="U904">
        <v>0</v>
      </c>
      <c r="V904">
        <v>0</v>
      </c>
      <c r="W904" s="44">
        <f t="shared" si="104"/>
        <v>61</v>
      </c>
      <c r="X904" s="44">
        <f>IFERROR(VLOOKUP(A904,JR1GOA!A:I,9,FALSE),0)</f>
        <v>9</v>
      </c>
      <c r="Y904" s="44">
        <f>IFERROR(VLOOKUP(A904,JR1GOA!A:J,10,FALSE),0)</f>
        <v>3</v>
      </c>
      <c r="Z904" s="46">
        <f t="shared" si="105"/>
        <v>52</v>
      </c>
      <c r="AA904" s="49">
        <f>_xlfn.IFNA(VLOOKUP(F904,Preisliste!C$1:O$2687,13,FALSE),"fehlt in Preisliste")</f>
        <v>4480</v>
      </c>
      <c r="AB904" s="50">
        <f t="shared" si="106"/>
        <v>86.15384615384616</v>
      </c>
      <c r="AD904" s="51">
        <f t="shared" si="110"/>
        <v>174649</v>
      </c>
      <c r="AE904" s="51">
        <f t="shared" si="107"/>
        <v>2038.0499999999993</v>
      </c>
      <c r="AF904" s="52">
        <f t="shared" si="111"/>
        <v>2040376.2000000002</v>
      </c>
      <c r="AG904" s="53">
        <f t="shared" si="108"/>
        <v>12228.299999999996</v>
      </c>
      <c r="AH904" s="53">
        <f t="shared" si="109"/>
        <v>2052604.5000000002</v>
      </c>
    </row>
    <row r="905" spans="1:34" x14ac:dyDescent="0.25">
      <c r="A905" t="s">
        <v>4921</v>
      </c>
      <c r="B905" t="s">
        <v>6564</v>
      </c>
      <c r="C905" t="s">
        <v>6562</v>
      </c>
      <c r="D905" t="s">
        <v>6567</v>
      </c>
      <c r="E905" t="s">
        <v>7279</v>
      </c>
      <c r="F905" t="s">
        <v>4920</v>
      </c>
      <c r="H905">
        <v>114</v>
      </c>
      <c r="I905">
        <v>66</v>
      </c>
      <c r="J905">
        <v>47</v>
      </c>
      <c r="K905">
        <v>2</v>
      </c>
      <c r="L905">
        <v>13</v>
      </c>
      <c r="M905">
        <v>0</v>
      </c>
      <c r="N905">
        <v>7</v>
      </c>
      <c r="O905">
        <v>8</v>
      </c>
      <c r="P905">
        <v>16</v>
      </c>
      <c r="Q905">
        <v>10</v>
      </c>
      <c r="R905">
        <v>1</v>
      </c>
      <c r="S905">
        <v>4</v>
      </c>
      <c r="T905">
        <v>18</v>
      </c>
      <c r="U905">
        <v>6</v>
      </c>
      <c r="V905">
        <v>3</v>
      </c>
      <c r="W905" s="44">
        <f t="shared" ref="W905:W968" si="112">MAX(I905,J905)</f>
        <v>66</v>
      </c>
      <c r="X905" s="44">
        <f>IFERROR(VLOOKUP(A905,JR1GOA!A:I,9,FALSE),0)</f>
        <v>5</v>
      </c>
      <c r="Y905" s="44">
        <f>IFERROR(VLOOKUP(A905,JR1GOA!A:J,10,FALSE),0)</f>
        <v>4</v>
      </c>
      <c r="Z905" s="46">
        <f t="shared" ref="Z905:Z968" si="113">W905-MAX(X905,Y905)</f>
        <v>61</v>
      </c>
      <c r="AA905" s="49">
        <f>_xlfn.IFNA(VLOOKUP(F905,Preisliste!C$1:O$2687,13,FALSE),"fehlt in Preisliste")</f>
        <v>5267</v>
      </c>
      <c r="AB905" s="50">
        <f t="shared" ref="AB905:AB968" si="114">IFERROR(AA905/Z905,AA905)</f>
        <v>86.344262295081961</v>
      </c>
      <c r="AD905" s="51">
        <f t="shared" si="110"/>
        <v>174710</v>
      </c>
      <c r="AE905" s="51">
        <f t="shared" ref="AE905:AE968" si="115">AG$3-AD905*AD$3</f>
        <v>2028.8999999999978</v>
      </c>
      <c r="AF905" s="52">
        <f t="shared" si="111"/>
        <v>2045643.2000000002</v>
      </c>
      <c r="AG905" s="53">
        <f t="shared" ref="AG905:AG968" si="116">AE905*AD$4</f>
        <v>12173.399999999987</v>
      </c>
      <c r="AH905" s="53">
        <f t="shared" ref="AH905:AH968" si="117">AG905+AF905</f>
        <v>2057816.6</v>
      </c>
    </row>
    <row r="906" spans="1:34" x14ac:dyDescent="0.25">
      <c r="A906" t="s">
        <v>9098</v>
      </c>
      <c r="B906" t="s">
        <v>6564</v>
      </c>
      <c r="C906" t="s">
        <v>6562</v>
      </c>
      <c r="D906" t="s">
        <v>6567</v>
      </c>
      <c r="E906" t="s">
        <v>9099</v>
      </c>
      <c r="F906" t="s">
        <v>3933</v>
      </c>
      <c r="H906">
        <v>11</v>
      </c>
      <c r="I906">
        <v>0</v>
      </c>
      <c r="J906">
        <v>11</v>
      </c>
      <c r="K906">
        <v>0</v>
      </c>
      <c r="L906">
        <v>0</v>
      </c>
      <c r="M906">
        <v>0</v>
      </c>
      <c r="N906">
        <v>0</v>
      </c>
      <c r="O906">
        <v>0</v>
      </c>
      <c r="P906">
        <v>0</v>
      </c>
      <c r="Q906">
        <v>0</v>
      </c>
      <c r="R906">
        <v>0</v>
      </c>
      <c r="S906">
        <v>0</v>
      </c>
      <c r="T906">
        <v>2</v>
      </c>
      <c r="U906">
        <v>0</v>
      </c>
      <c r="V906">
        <v>0</v>
      </c>
      <c r="W906" s="44">
        <f t="shared" si="112"/>
        <v>11</v>
      </c>
      <c r="X906" s="44">
        <f>IFERROR(VLOOKUP(A906,JR1GOA!A:I,9,FALSE),0)</f>
        <v>0</v>
      </c>
      <c r="Y906" s="44">
        <f>IFERROR(VLOOKUP(A906,JR1GOA!A:J,10,FALSE),0)</f>
        <v>0</v>
      </c>
      <c r="Z906" s="46">
        <f t="shared" si="113"/>
        <v>11</v>
      </c>
      <c r="AA906" s="49">
        <f>_xlfn.IFNA(VLOOKUP(F906,Preisliste!C$1:O$2687,13,FALSE),"fehlt in Preisliste")</f>
        <v>950</v>
      </c>
      <c r="AB906" s="50">
        <f t="shared" si="114"/>
        <v>86.36363636363636</v>
      </c>
      <c r="AD906" s="51">
        <f t="shared" ref="AD906:AD969" si="118">AD905+Z906</f>
        <v>174721</v>
      </c>
      <c r="AE906" s="51">
        <f t="shared" si="115"/>
        <v>2027.25</v>
      </c>
      <c r="AF906" s="52">
        <f t="shared" ref="AF906:AF969" si="119">AF905+AA906</f>
        <v>2046593.2000000002</v>
      </c>
      <c r="AG906" s="53">
        <f t="shared" si="116"/>
        <v>12163.5</v>
      </c>
      <c r="AH906" s="53">
        <f t="shared" si="117"/>
        <v>2058756.7000000002</v>
      </c>
    </row>
    <row r="907" spans="1:34" x14ac:dyDescent="0.25">
      <c r="A907" t="s">
        <v>9406</v>
      </c>
      <c r="B907" t="s">
        <v>6564</v>
      </c>
      <c r="C907" t="s">
        <v>6562</v>
      </c>
      <c r="D907" t="s">
        <v>6567</v>
      </c>
      <c r="E907" t="s">
        <v>9407</v>
      </c>
      <c r="F907" t="s">
        <v>400</v>
      </c>
      <c r="G907" t="s">
        <v>9408</v>
      </c>
      <c r="H907">
        <v>10</v>
      </c>
      <c r="I907">
        <v>6</v>
      </c>
      <c r="J907">
        <v>3</v>
      </c>
      <c r="K907">
        <v>0</v>
      </c>
      <c r="L907">
        <v>1</v>
      </c>
      <c r="M907">
        <v>0</v>
      </c>
      <c r="N907">
        <v>0</v>
      </c>
      <c r="O907">
        <v>0</v>
      </c>
      <c r="P907">
        <v>0</v>
      </c>
      <c r="Q907">
        <v>0</v>
      </c>
      <c r="R907">
        <v>0</v>
      </c>
      <c r="S907">
        <v>1</v>
      </c>
      <c r="T907">
        <v>4</v>
      </c>
      <c r="U907">
        <v>0</v>
      </c>
      <c r="V907">
        <v>0</v>
      </c>
      <c r="W907" s="44">
        <f t="shared" si="112"/>
        <v>6</v>
      </c>
      <c r="X907" s="44">
        <f>IFERROR(VLOOKUP(A907,JR1GOA!A:I,9,FALSE),0)</f>
        <v>0</v>
      </c>
      <c r="Y907" s="44">
        <f>IFERROR(VLOOKUP(A907,JR1GOA!A:J,10,FALSE),0)</f>
        <v>0</v>
      </c>
      <c r="Z907" s="46">
        <f t="shared" si="113"/>
        <v>6</v>
      </c>
      <c r="AA907" s="49">
        <f>_xlfn.IFNA(VLOOKUP(F907,Preisliste!C$1:O$2687,13,FALSE),"fehlt in Preisliste")</f>
        <v>519</v>
      </c>
      <c r="AB907" s="50">
        <f t="shared" si="114"/>
        <v>86.5</v>
      </c>
      <c r="AD907" s="51">
        <f t="shared" si="118"/>
        <v>174727</v>
      </c>
      <c r="AE907" s="51">
        <f t="shared" si="115"/>
        <v>2026.3499999999985</v>
      </c>
      <c r="AF907" s="52">
        <f t="shared" si="119"/>
        <v>2047112.2000000002</v>
      </c>
      <c r="AG907" s="53">
        <f t="shared" si="116"/>
        <v>12158.099999999991</v>
      </c>
      <c r="AH907" s="53">
        <f t="shared" si="117"/>
        <v>2059270.3000000003</v>
      </c>
    </row>
    <row r="908" spans="1:34" x14ac:dyDescent="0.25">
      <c r="A908" t="s">
        <v>5273</v>
      </c>
      <c r="B908" t="s">
        <v>6564</v>
      </c>
      <c r="C908" t="s">
        <v>6562</v>
      </c>
      <c r="D908" t="s">
        <v>6567</v>
      </c>
      <c r="E908" t="s">
        <v>7174</v>
      </c>
      <c r="F908" t="s">
        <v>5272</v>
      </c>
      <c r="G908" t="s">
        <v>7175</v>
      </c>
      <c r="H908">
        <v>160</v>
      </c>
      <c r="I908">
        <v>93</v>
      </c>
      <c r="J908">
        <v>66</v>
      </c>
      <c r="K908">
        <v>2</v>
      </c>
      <c r="L908">
        <v>28</v>
      </c>
      <c r="M908">
        <v>10</v>
      </c>
      <c r="N908">
        <v>25</v>
      </c>
      <c r="O908">
        <v>9</v>
      </c>
      <c r="P908">
        <v>7</v>
      </c>
      <c r="Q908">
        <v>1</v>
      </c>
      <c r="R908">
        <v>17</v>
      </c>
      <c r="S908">
        <v>24</v>
      </c>
      <c r="T908">
        <v>6</v>
      </c>
      <c r="U908">
        <v>10</v>
      </c>
      <c r="V908">
        <v>1</v>
      </c>
      <c r="W908" s="44">
        <f t="shared" si="112"/>
        <v>93</v>
      </c>
      <c r="X908" s="44">
        <f>IFERROR(VLOOKUP(A908,JR1GOA!A:I,9,FALSE),0)</f>
        <v>25</v>
      </c>
      <c r="Y908" s="44">
        <f>IFERROR(VLOOKUP(A908,JR1GOA!A:J,10,FALSE),0)</f>
        <v>10</v>
      </c>
      <c r="Z908" s="46">
        <f t="shared" si="113"/>
        <v>68</v>
      </c>
      <c r="AA908" s="49">
        <f>_xlfn.IFNA(VLOOKUP(F908,Preisliste!C$1:O$2687,13,FALSE),"fehlt in Preisliste")</f>
        <v>5883</v>
      </c>
      <c r="AB908" s="50">
        <f t="shared" si="114"/>
        <v>86.514705882352942</v>
      </c>
      <c r="AD908" s="51">
        <f t="shared" si="118"/>
        <v>174795</v>
      </c>
      <c r="AE908" s="51">
        <f t="shared" si="115"/>
        <v>2016.1499999999978</v>
      </c>
      <c r="AF908" s="52">
        <f t="shared" si="119"/>
        <v>2052995.2000000002</v>
      </c>
      <c r="AG908" s="53">
        <f t="shared" si="116"/>
        <v>12096.899999999987</v>
      </c>
      <c r="AH908" s="53">
        <f t="shared" si="117"/>
        <v>2065092.1</v>
      </c>
    </row>
    <row r="909" spans="1:34" x14ac:dyDescent="0.25">
      <c r="A909" t="s">
        <v>4150</v>
      </c>
      <c r="B909" t="s">
        <v>6564</v>
      </c>
      <c r="C909" t="s">
        <v>6562</v>
      </c>
      <c r="D909" t="s">
        <v>6567</v>
      </c>
      <c r="E909" t="s">
        <v>8022</v>
      </c>
      <c r="F909" t="s">
        <v>4149</v>
      </c>
      <c r="G909" t="s">
        <v>8023</v>
      </c>
      <c r="H909">
        <v>24</v>
      </c>
      <c r="I909">
        <v>22</v>
      </c>
      <c r="J909">
        <v>2</v>
      </c>
      <c r="K909">
        <v>0</v>
      </c>
      <c r="L909">
        <v>0</v>
      </c>
      <c r="M909">
        <v>0</v>
      </c>
      <c r="N909">
        <v>0</v>
      </c>
      <c r="O909">
        <v>35</v>
      </c>
      <c r="P909">
        <v>0</v>
      </c>
      <c r="Q909">
        <v>1</v>
      </c>
      <c r="R909">
        <v>0</v>
      </c>
      <c r="S909">
        <v>0</v>
      </c>
      <c r="T909">
        <v>0</v>
      </c>
      <c r="U909">
        <v>0</v>
      </c>
      <c r="V909">
        <v>0</v>
      </c>
      <c r="W909" s="44">
        <f t="shared" si="112"/>
        <v>22</v>
      </c>
      <c r="X909" s="44">
        <f>IFERROR(VLOOKUP(A909,JR1GOA!A:I,9,FALSE),0)</f>
        <v>0</v>
      </c>
      <c r="Y909" s="44">
        <f>IFERROR(VLOOKUP(A909,JR1GOA!A:J,10,FALSE),0)</f>
        <v>0</v>
      </c>
      <c r="Z909" s="46">
        <f t="shared" si="113"/>
        <v>22</v>
      </c>
      <c r="AA909" s="49">
        <f>_xlfn.IFNA(VLOOKUP(F909,Preisliste!C$1:O$2687,13,FALSE),"fehlt in Preisliste")</f>
        <v>1910</v>
      </c>
      <c r="AB909" s="50">
        <f t="shared" si="114"/>
        <v>86.818181818181813</v>
      </c>
      <c r="AD909" s="51">
        <f t="shared" si="118"/>
        <v>174817</v>
      </c>
      <c r="AE909" s="51">
        <f t="shared" si="115"/>
        <v>2012.8499999999985</v>
      </c>
      <c r="AF909" s="52">
        <f t="shared" si="119"/>
        <v>2054905.2000000002</v>
      </c>
      <c r="AG909" s="53">
        <f t="shared" si="116"/>
        <v>12077.099999999991</v>
      </c>
      <c r="AH909" s="53">
        <f t="shared" si="117"/>
        <v>2066982.3000000003</v>
      </c>
    </row>
    <row r="910" spans="1:34" x14ac:dyDescent="0.25">
      <c r="A910" t="s">
        <v>5285</v>
      </c>
      <c r="B910" t="s">
        <v>6564</v>
      </c>
      <c r="C910" t="s">
        <v>6562</v>
      </c>
      <c r="D910" t="s">
        <v>6567</v>
      </c>
      <c r="E910" t="s">
        <v>7574</v>
      </c>
      <c r="F910" t="s">
        <v>5284</v>
      </c>
      <c r="H910">
        <v>75</v>
      </c>
      <c r="I910">
        <v>47</v>
      </c>
      <c r="J910">
        <v>26</v>
      </c>
      <c r="K910">
        <v>3</v>
      </c>
      <c r="L910">
        <v>3</v>
      </c>
      <c r="M910">
        <v>6</v>
      </c>
      <c r="N910">
        <v>10</v>
      </c>
      <c r="O910">
        <v>1</v>
      </c>
      <c r="P910">
        <v>0</v>
      </c>
      <c r="Q910">
        <v>1</v>
      </c>
      <c r="R910">
        <v>6</v>
      </c>
      <c r="S910">
        <v>0</v>
      </c>
      <c r="T910">
        <v>4</v>
      </c>
      <c r="U910">
        <v>1</v>
      </c>
      <c r="V910">
        <v>6</v>
      </c>
      <c r="W910" s="44">
        <f t="shared" si="112"/>
        <v>47</v>
      </c>
      <c r="X910" s="44">
        <f>IFERROR(VLOOKUP(A910,JR1GOA!A:I,9,FALSE),0)</f>
        <v>2</v>
      </c>
      <c r="Y910" s="44">
        <f>IFERROR(VLOOKUP(A910,JR1GOA!A:J,10,FALSE),0)</f>
        <v>2</v>
      </c>
      <c r="Z910" s="46">
        <f t="shared" si="113"/>
        <v>45</v>
      </c>
      <c r="AA910" s="49">
        <f>_xlfn.IFNA(VLOOKUP(F910,Preisliste!C$1:O$2687,13,FALSE),"fehlt in Preisliste")</f>
        <v>3907</v>
      </c>
      <c r="AB910" s="50">
        <f t="shared" si="114"/>
        <v>86.822222222222223</v>
      </c>
      <c r="AD910" s="51">
        <f t="shared" si="118"/>
        <v>174862</v>
      </c>
      <c r="AE910" s="51">
        <f t="shared" si="115"/>
        <v>2006.0999999999985</v>
      </c>
      <c r="AF910" s="52">
        <f t="shared" si="119"/>
        <v>2058812.2000000002</v>
      </c>
      <c r="AG910" s="53">
        <f t="shared" si="116"/>
        <v>12036.599999999991</v>
      </c>
      <c r="AH910" s="53">
        <f t="shared" si="117"/>
        <v>2070848.8000000003</v>
      </c>
    </row>
    <row r="911" spans="1:34" x14ac:dyDescent="0.25">
      <c r="A911" t="s">
        <v>6377</v>
      </c>
      <c r="B911" t="s">
        <v>6564</v>
      </c>
      <c r="C911" t="s">
        <v>6562</v>
      </c>
      <c r="D911" t="s">
        <v>6567</v>
      </c>
      <c r="E911" t="s">
        <v>7860</v>
      </c>
      <c r="F911" t="s">
        <v>6376</v>
      </c>
      <c r="G911" t="s">
        <v>7861</v>
      </c>
      <c r="H911">
        <v>46</v>
      </c>
      <c r="I911">
        <v>31</v>
      </c>
      <c r="J911">
        <v>15</v>
      </c>
      <c r="K911">
        <v>7</v>
      </c>
      <c r="L911">
        <v>4</v>
      </c>
      <c r="M911">
        <v>2</v>
      </c>
      <c r="N911">
        <v>5</v>
      </c>
      <c r="O911">
        <v>0</v>
      </c>
      <c r="P911">
        <v>4</v>
      </c>
      <c r="Q911">
        <v>0</v>
      </c>
      <c r="R911">
        <v>16</v>
      </c>
      <c r="S911">
        <v>0</v>
      </c>
      <c r="T911">
        <v>4</v>
      </c>
      <c r="U911">
        <v>0</v>
      </c>
      <c r="V911">
        <v>0</v>
      </c>
      <c r="W911" s="44">
        <f t="shared" si="112"/>
        <v>31</v>
      </c>
      <c r="X911" s="44">
        <f>IFERROR(VLOOKUP(A911,JR1GOA!A:I,9,FALSE),0)</f>
        <v>3</v>
      </c>
      <c r="Y911" s="44">
        <f>IFERROR(VLOOKUP(A911,JR1GOA!A:J,10,FALSE),0)</f>
        <v>0</v>
      </c>
      <c r="Z911" s="46">
        <f t="shared" si="113"/>
        <v>28</v>
      </c>
      <c r="AA911" s="49">
        <f>_xlfn.IFNA(VLOOKUP(F911,Preisliste!C$1:O$2687,13,FALSE),"fehlt in Preisliste")</f>
        <v>2438</v>
      </c>
      <c r="AB911" s="50">
        <f t="shared" si="114"/>
        <v>87.071428571428569</v>
      </c>
      <c r="AD911" s="51">
        <f t="shared" si="118"/>
        <v>174890</v>
      </c>
      <c r="AE911" s="51">
        <f t="shared" si="115"/>
        <v>2001.8999999999978</v>
      </c>
      <c r="AF911" s="52">
        <f t="shared" si="119"/>
        <v>2061250.2000000002</v>
      </c>
      <c r="AG911" s="53">
        <f t="shared" si="116"/>
        <v>12011.399999999987</v>
      </c>
      <c r="AH911" s="53">
        <f t="shared" si="117"/>
        <v>2073261.6</v>
      </c>
    </row>
    <row r="912" spans="1:34" x14ac:dyDescent="0.25">
      <c r="A912" t="s">
        <v>1965</v>
      </c>
      <c r="B912" t="s">
        <v>6564</v>
      </c>
      <c r="C912" t="s">
        <v>6562</v>
      </c>
      <c r="D912" t="s">
        <v>6567</v>
      </c>
      <c r="E912" t="s">
        <v>9422</v>
      </c>
      <c r="F912" t="s">
        <v>1964</v>
      </c>
      <c r="H912">
        <v>8</v>
      </c>
      <c r="I912">
        <v>2</v>
      </c>
      <c r="J912">
        <v>6</v>
      </c>
      <c r="K912">
        <v>1</v>
      </c>
      <c r="L912">
        <v>0</v>
      </c>
      <c r="M912">
        <v>4</v>
      </c>
      <c r="N912">
        <v>0</v>
      </c>
      <c r="O912">
        <v>0</v>
      </c>
      <c r="P912">
        <v>0</v>
      </c>
      <c r="Q912">
        <v>0</v>
      </c>
      <c r="R912">
        <v>0</v>
      </c>
      <c r="S912">
        <v>0</v>
      </c>
      <c r="T912">
        <v>0</v>
      </c>
      <c r="U912">
        <v>3</v>
      </c>
      <c r="V912">
        <v>0</v>
      </c>
      <c r="W912" s="44">
        <f t="shared" si="112"/>
        <v>6</v>
      </c>
      <c r="X912" s="44">
        <f>IFERROR(VLOOKUP(A912,JR1GOA!A:I,9,FALSE),0)</f>
        <v>0</v>
      </c>
      <c r="Y912" s="44">
        <f>IFERROR(VLOOKUP(A912,JR1GOA!A:J,10,FALSE),0)</f>
        <v>0</v>
      </c>
      <c r="Z912" s="46">
        <f t="shared" si="113"/>
        <v>6</v>
      </c>
      <c r="AA912" s="49">
        <f>_xlfn.IFNA(VLOOKUP(F912,Preisliste!C$1:O$2687,13,FALSE),"fehlt in Preisliste")</f>
        <v>525</v>
      </c>
      <c r="AB912" s="50">
        <f t="shared" si="114"/>
        <v>87.5</v>
      </c>
      <c r="AD912" s="51">
        <f t="shared" si="118"/>
        <v>174896</v>
      </c>
      <c r="AE912" s="51">
        <f t="shared" si="115"/>
        <v>2001</v>
      </c>
      <c r="AF912" s="52">
        <f t="shared" si="119"/>
        <v>2061775.2000000002</v>
      </c>
      <c r="AG912" s="53">
        <f t="shared" si="116"/>
        <v>12006</v>
      </c>
      <c r="AH912" s="53">
        <f t="shared" si="117"/>
        <v>2073781.2000000002</v>
      </c>
    </row>
    <row r="913" spans="1:34" x14ac:dyDescent="0.25">
      <c r="A913" t="s">
        <v>6221</v>
      </c>
      <c r="B913" t="s">
        <v>6564</v>
      </c>
      <c r="C913" t="s">
        <v>6562</v>
      </c>
      <c r="D913" t="s">
        <v>6567</v>
      </c>
      <c r="E913" t="s">
        <v>7748</v>
      </c>
      <c r="F913" t="s">
        <v>6220</v>
      </c>
      <c r="G913" t="s">
        <v>7749</v>
      </c>
      <c r="H913">
        <v>27</v>
      </c>
      <c r="I913">
        <v>27</v>
      </c>
      <c r="J913">
        <v>0</v>
      </c>
      <c r="K913">
        <v>0</v>
      </c>
      <c r="L913">
        <v>0</v>
      </c>
      <c r="M913">
        <v>0</v>
      </c>
      <c r="N913">
        <v>0</v>
      </c>
      <c r="O913">
        <v>0</v>
      </c>
      <c r="P913">
        <v>48</v>
      </c>
      <c r="Q913">
        <v>0</v>
      </c>
      <c r="R913">
        <v>0</v>
      </c>
      <c r="S913">
        <v>0</v>
      </c>
      <c r="T913">
        <v>0</v>
      </c>
      <c r="U913">
        <v>0</v>
      </c>
      <c r="V913">
        <v>0</v>
      </c>
      <c r="W913" s="44">
        <f t="shared" si="112"/>
        <v>27</v>
      </c>
      <c r="X913" s="44">
        <f>IFERROR(VLOOKUP(A913,JR1GOA!A:I,9,FALSE),0)</f>
        <v>0</v>
      </c>
      <c r="Y913" s="44">
        <f>IFERROR(VLOOKUP(A913,JR1GOA!A:J,10,FALSE),0)</f>
        <v>0</v>
      </c>
      <c r="Z913" s="46">
        <f t="shared" si="113"/>
        <v>27</v>
      </c>
      <c r="AA913" s="49">
        <f>_xlfn.IFNA(VLOOKUP(F913,Preisliste!C$1:O$2687,13,FALSE),"fehlt in Preisliste")</f>
        <v>2378</v>
      </c>
      <c r="AB913" s="50">
        <f t="shared" si="114"/>
        <v>88.074074074074076</v>
      </c>
      <c r="AD913" s="51">
        <f t="shared" si="118"/>
        <v>174923</v>
      </c>
      <c r="AE913" s="51">
        <f t="shared" si="115"/>
        <v>1996.9499999999971</v>
      </c>
      <c r="AF913" s="52">
        <f t="shared" si="119"/>
        <v>2064153.2000000002</v>
      </c>
      <c r="AG913" s="53">
        <f t="shared" si="116"/>
        <v>11981.699999999983</v>
      </c>
      <c r="AH913" s="53">
        <f t="shared" si="117"/>
        <v>2076134.9000000001</v>
      </c>
    </row>
    <row r="914" spans="1:34" x14ac:dyDescent="0.25">
      <c r="A914" t="s">
        <v>3691</v>
      </c>
      <c r="B914" t="s">
        <v>6564</v>
      </c>
      <c r="C914" t="s">
        <v>6562</v>
      </c>
      <c r="D914" t="s">
        <v>6567</v>
      </c>
      <c r="E914" t="s">
        <v>7445</v>
      </c>
      <c r="F914" t="s">
        <v>3690</v>
      </c>
      <c r="H914">
        <v>72</v>
      </c>
      <c r="I914">
        <v>52</v>
      </c>
      <c r="J914">
        <v>19</v>
      </c>
      <c r="K914">
        <v>0</v>
      </c>
      <c r="L914">
        <v>3</v>
      </c>
      <c r="M914">
        <v>16</v>
      </c>
      <c r="N914">
        <v>3</v>
      </c>
      <c r="O914">
        <v>1</v>
      </c>
      <c r="P914">
        <v>2</v>
      </c>
      <c r="Q914">
        <v>6</v>
      </c>
      <c r="R914">
        <v>2</v>
      </c>
      <c r="S914">
        <v>7</v>
      </c>
      <c r="T914">
        <v>0</v>
      </c>
      <c r="U914">
        <v>11</v>
      </c>
      <c r="V914">
        <v>14</v>
      </c>
      <c r="W914" s="44">
        <f t="shared" si="112"/>
        <v>52</v>
      </c>
      <c r="X914" s="44">
        <f>IFERROR(VLOOKUP(A914,JR1GOA!A:I,9,FALSE),0)</f>
        <v>0</v>
      </c>
      <c r="Y914" s="44">
        <f>IFERROR(VLOOKUP(A914,JR1GOA!A:J,10,FALSE),0)</f>
        <v>0</v>
      </c>
      <c r="Z914" s="46">
        <f t="shared" si="113"/>
        <v>52</v>
      </c>
      <c r="AA914" s="49">
        <f>_xlfn.IFNA(VLOOKUP(F914,Preisliste!C$1:O$2687,13,FALSE),"fehlt in Preisliste")</f>
        <v>4612</v>
      </c>
      <c r="AB914" s="50">
        <f t="shared" si="114"/>
        <v>88.692307692307693</v>
      </c>
      <c r="AD914" s="51">
        <f t="shared" si="118"/>
        <v>174975</v>
      </c>
      <c r="AE914" s="51">
        <f t="shared" si="115"/>
        <v>1989.1499999999978</v>
      </c>
      <c r="AF914" s="52">
        <f t="shared" si="119"/>
        <v>2068765.2000000002</v>
      </c>
      <c r="AG914" s="53">
        <f t="shared" si="116"/>
        <v>11934.899999999987</v>
      </c>
      <c r="AH914" s="53">
        <f t="shared" si="117"/>
        <v>2080700.1</v>
      </c>
    </row>
    <row r="915" spans="1:34" x14ac:dyDescent="0.25">
      <c r="A915" t="s">
        <v>3229</v>
      </c>
      <c r="B915" t="s">
        <v>6564</v>
      </c>
      <c r="C915" t="s">
        <v>6562</v>
      </c>
      <c r="D915" t="s">
        <v>6567</v>
      </c>
      <c r="E915" t="s">
        <v>9858</v>
      </c>
      <c r="F915" t="s">
        <v>3228</v>
      </c>
      <c r="G915" t="s">
        <v>9859</v>
      </c>
      <c r="H915">
        <v>22</v>
      </c>
      <c r="I915">
        <v>10</v>
      </c>
      <c r="J915">
        <v>12</v>
      </c>
      <c r="K915">
        <v>0</v>
      </c>
      <c r="L915">
        <v>1</v>
      </c>
      <c r="M915">
        <v>0</v>
      </c>
      <c r="N915">
        <v>36</v>
      </c>
      <c r="O915">
        <v>0</v>
      </c>
      <c r="P915">
        <v>0</v>
      </c>
      <c r="Q915">
        <v>0</v>
      </c>
      <c r="R915">
        <v>0</v>
      </c>
      <c r="S915">
        <v>0</v>
      </c>
      <c r="T915">
        <v>0</v>
      </c>
      <c r="U915">
        <v>1</v>
      </c>
      <c r="V915">
        <v>0</v>
      </c>
      <c r="W915" s="44">
        <f t="shared" si="112"/>
        <v>12</v>
      </c>
      <c r="X915" s="44">
        <f>IFERROR(VLOOKUP(A915,JR1GOA!A:I,9,FALSE),0)</f>
        <v>0</v>
      </c>
      <c r="Y915" s="44">
        <f>IFERROR(VLOOKUP(A915,JR1GOA!A:J,10,FALSE),0)</f>
        <v>0</v>
      </c>
      <c r="Z915" s="46">
        <f t="shared" si="113"/>
        <v>12</v>
      </c>
      <c r="AA915" s="49">
        <f>_xlfn.IFNA(VLOOKUP(F915,Preisliste!C$1:O$2687,13,FALSE),"fehlt in Preisliste")</f>
        <v>1065</v>
      </c>
      <c r="AB915" s="50">
        <f t="shared" si="114"/>
        <v>88.75</v>
      </c>
      <c r="AD915" s="51">
        <f t="shared" si="118"/>
        <v>174987</v>
      </c>
      <c r="AE915" s="51">
        <f t="shared" si="115"/>
        <v>1987.3499999999985</v>
      </c>
      <c r="AF915" s="52">
        <f t="shared" si="119"/>
        <v>2069830.2000000002</v>
      </c>
      <c r="AG915" s="53">
        <f t="shared" si="116"/>
        <v>11924.099999999991</v>
      </c>
      <c r="AH915" s="53">
        <f t="shared" si="117"/>
        <v>2081754.3000000003</v>
      </c>
    </row>
    <row r="916" spans="1:34" x14ac:dyDescent="0.25">
      <c r="A916" t="s">
        <v>188</v>
      </c>
      <c r="B916" t="s">
        <v>6564</v>
      </c>
      <c r="C916" t="s">
        <v>6562</v>
      </c>
      <c r="D916" t="s">
        <v>6567</v>
      </c>
      <c r="E916" t="s">
        <v>6580</v>
      </c>
      <c r="F916" t="s">
        <v>187</v>
      </c>
      <c r="H916">
        <v>23</v>
      </c>
      <c r="I916">
        <v>23</v>
      </c>
      <c r="J916">
        <v>0</v>
      </c>
      <c r="K916">
        <v>0</v>
      </c>
      <c r="L916">
        <v>22</v>
      </c>
      <c r="M916">
        <v>0</v>
      </c>
      <c r="N916">
        <v>0</v>
      </c>
      <c r="O916">
        <v>0</v>
      </c>
      <c r="P916">
        <v>0</v>
      </c>
      <c r="Q916">
        <v>0</v>
      </c>
      <c r="R916">
        <v>0</v>
      </c>
      <c r="S916">
        <v>0</v>
      </c>
      <c r="T916">
        <v>0</v>
      </c>
      <c r="U916">
        <v>0</v>
      </c>
      <c r="V916">
        <v>0</v>
      </c>
      <c r="W916" s="44">
        <f t="shared" si="112"/>
        <v>23</v>
      </c>
      <c r="X916" s="44">
        <f>IFERROR(VLOOKUP(A916,JR1GOA!A:I,9,FALSE),0)</f>
        <v>7</v>
      </c>
      <c r="Y916" s="44">
        <f>IFERROR(VLOOKUP(A916,JR1GOA!A:J,10,FALSE),0)</f>
        <v>4</v>
      </c>
      <c r="Z916" s="46">
        <f t="shared" si="113"/>
        <v>16</v>
      </c>
      <c r="AA916" s="49">
        <f>_xlfn.IFNA(VLOOKUP(F916,Preisliste!C$1:O$2687,13,FALSE),"fehlt in Preisliste")</f>
        <v>1421</v>
      </c>
      <c r="AB916" s="50">
        <f t="shared" si="114"/>
        <v>88.8125</v>
      </c>
      <c r="AD916" s="51">
        <f t="shared" si="118"/>
        <v>175003</v>
      </c>
      <c r="AE916" s="51">
        <f t="shared" si="115"/>
        <v>1984.9499999999971</v>
      </c>
      <c r="AF916" s="52">
        <f t="shared" si="119"/>
        <v>2071251.2000000002</v>
      </c>
      <c r="AG916" s="53">
        <f t="shared" si="116"/>
        <v>11909.699999999983</v>
      </c>
      <c r="AH916" s="53">
        <f t="shared" si="117"/>
        <v>2083160.9000000001</v>
      </c>
    </row>
    <row r="917" spans="1:34" x14ac:dyDescent="0.25">
      <c r="A917" t="s">
        <v>3588</v>
      </c>
      <c r="B917" t="s">
        <v>6564</v>
      </c>
      <c r="C917" t="s">
        <v>6562</v>
      </c>
      <c r="D917" t="s">
        <v>6567</v>
      </c>
      <c r="E917" t="s">
        <v>7241</v>
      </c>
      <c r="F917" t="s">
        <v>3587</v>
      </c>
      <c r="G917" t="s">
        <v>7242</v>
      </c>
      <c r="H917">
        <v>152</v>
      </c>
      <c r="I917">
        <v>89</v>
      </c>
      <c r="J917">
        <v>61</v>
      </c>
      <c r="K917">
        <v>43</v>
      </c>
      <c r="L917">
        <v>22</v>
      </c>
      <c r="M917">
        <v>9</v>
      </c>
      <c r="N917">
        <v>32</v>
      </c>
      <c r="O917">
        <v>2</v>
      </c>
      <c r="P917">
        <v>2</v>
      </c>
      <c r="Q917">
        <v>6</v>
      </c>
      <c r="R917">
        <v>2</v>
      </c>
      <c r="S917">
        <v>4</v>
      </c>
      <c r="T917">
        <v>22</v>
      </c>
      <c r="U917">
        <v>14</v>
      </c>
      <c r="V917">
        <v>4</v>
      </c>
      <c r="W917" s="44">
        <f t="shared" si="112"/>
        <v>89</v>
      </c>
      <c r="X917" s="44">
        <f>IFERROR(VLOOKUP(A917,JR1GOA!A:I,9,FALSE),0)</f>
        <v>1</v>
      </c>
      <c r="Y917" s="44">
        <f>IFERROR(VLOOKUP(A917,JR1GOA!A:J,10,FALSE),0)</f>
        <v>2</v>
      </c>
      <c r="Z917" s="46">
        <f t="shared" si="113"/>
        <v>87</v>
      </c>
      <c r="AA917" s="49">
        <f>_xlfn.IFNA(VLOOKUP(F917,Preisliste!C$1:O$2687,13,FALSE),"fehlt in Preisliste")</f>
        <v>7732</v>
      </c>
      <c r="AB917" s="50">
        <f t="shared" si="114"/>
        <v>88.8735632183908</v>
      </c>
      <c r="AD917" s="51">
        <f t="shared" si="118"/>
        <v>175090</v>
      </c>
      <c r="AE917" s="51">
        <f t="shared" si="115"/>
        <v>1971.8999999999978</v>
      </c>
      <c r="AF917" s="52">
        <f t="shared" si="119"/>
        <v>2078983.2000000002</v>
      </c>
      <c r="AG917" s="53">
        <f t="shared" si="116"/>
        <v>11831.399999999987</v>
      </c>
      <c r="AH917" s="53">
        <f t="shared" si="117"/>
        <v>2090814.6</v>
      </c>
    </row>
    <row r="918" spans="1:34" x14ac:dyDescent="0.25">
      <c r="A918" t="s">
        <v>2896</v>
      </c>
      <c r="B918" t="s">
        <v>6564</v>
      </c>
      <c r="C918" t="s">
        <v>6562</v>
      </c>
      <c r="D918" t="s">
        <v>6567</v>
      </c>
      <c r="E918" t="s">
        <v>7616</v>
      </c>
      <c r="F918" t="s">
        <v>2895</v>
      </c>
      <c r="G918" t="s">
        <v>7617</v>
      </c>
      <c r="H918">
        <v>62</v>
      </c>
      <c r="I918">
        <v>34</v>
      </c>
      <c r="J918">
        <v>28</v>
      </c>
      <c r="K918">
        <v>4</v>
      </c>
      <c r="L918">
        <v>8</v>
      </c>
      <c r="M918">
        <v>0</v>
      </c>
      <c r="N918">
        <v>6</v>
      </c>
      <c r="O918">
        <v>14</v>
      </c>
      <c r="P918">
        <v>4</v>
      </c>
      <c r="Q918">
        <v>0</v>
      </c>
      <c r="R918">
        <v>2</v>
      </c>
      <c r="S918">
        <v>5</v>
      </c>
      <c r="T918">
        <v>0</v>
      </c>
      <c r="U918">
        <v>3</v>
      </c>
      <c r="V918">
        <v>9</v>
      </c>
      <c r="W918" s="44">
        <f t="shared" si="112"/>
        <v>34</v>
      </c>
      <c r="X918" s="44">
        <f>IFERROR(VLOOKUP(A918,JR1GOA!A:I,9,FALSE),0)</f>
        <v>3</v>
      </c>
      <c r="Y918" s="44">
        <f>IFERROR(VLOOKUP(A918,JR1GOA!A:J,10,FALSE),0)</f>
        <v>3</v>
      </c>
      <c r="Z918" s="46">
        <f t="shared" si="113"/>
        <v>31</v>
      </c>
      <c r="AA918" s="49">
        <f>_xlfn.IFNA(VLOOKUP(F918,Preisliste!C$1:O$2687,13,FALSE),"fehlt in Preisliste")</f>
        <v>2758</v>
      </c>
      <c r="AB918" s="50">
        <f t="shared" si="114"/>
        <v>88.967741935483872</v>
      </c>
      <c r="AD918" s="51">
        <f t="shared" si="118"/>
        <v>175121</v>
      </c>
      <c r="AE918" s="51">
        <f t="shared" si="115"/>
        <v>1967.25</v>
      </c>
      <c r="AF918" s="52">
        <f t="shared" si="119"/>
        <v>2081741.2000000002</v>
      </c>
      <c r="AG918" s="53">
        <f t="shared" si="116"/>
        <v>11803.5</v>
      </c>
      <c r="AH918" s="53">
        <f t="shared" si="117"/>
        <v>2093544.7000000002</v>
      </c>
    </row>
    <row r="919" spans="1:34" x14ac:dyDescent="0.25">
      <c r="A919" t="s">
        <v>2333</v>
      </c>
      <c r="B919" t="s">
        <v>6564</v>
      </c>
      <c r="C919" t="s">
        <v>6562</v>
      </c>
      <c r="D919" t="s">
        <v>6567</v>
      </c>
      <c r="E919" t="s">
        <v>7689</v>
      </c>
      <c r="F919" t="s">
        <v>2332</v>
      </c>
      <c r="H919">
        <v>57</v>
      </c>
      <c r="I919">
        <v>33</v>
      </c>
      <c r="J919">
        <v>24</v>
      </c>
      <c r="K919">
        <v>1</v>
      </c>
      <c r="L919">
        <v>7</v>
      </c>
      <c r="M919">
        <v>1</v>
      </c>
      <c r="N919">
        <v>0</v>
      </c>
      <c r="O919">
        <v>1</v>
      </c>
      <c r="P919">
        <v>2</v>
      </c>
      <c r="Q919">
        <v>0</v>
      </c>
      <c r="R919">
        <v>16</v>
      </c>
      <c r="S919">
        <v>0</v>
      </c>
      <c r="T919">
        <v>3</v>
      </c>
      <c r="U919">
        <v>1</v>
      </c>
      <c r="V919">
        <v>16</v>
      </c>
      <c r="W919" s="44">
        <f t="shared" si="112"/>
        <v>33</v>
      </c>
      <c r="X919" s="44">
        <f>IFERROR(VLOOKUP(A919,JR1GOA!A:I,9,FALSE),0)</f>
        <v>0</v>
      </c>
      <c r="Y919" s="44">
        <f>IFERROR(VLOOKUP(A919,JR1GOA!A:J,10,FALSE),0)</f>
        <v>0</v>
      </c>
      <c r="Z919" s="46">
        <f t="shared" si="113"/>
        <v>33</v>
      </c>
      <c r="AA919" s="49">
        <f>_xlfn.IFNA(VLOOKUP(F919,Preisliste!C$1:O$2687,13,FALSE),"fehlt in Preisliste")</f>
        <v>2947</v>
      </c>
      <c r="AB919" s="50">
        <f t="shared" si="114"/>
        <v>89.303030303030297</v>
      </c>
      <c r="AD919" s="51">
        <f t="shared" si="118"/>
        <v>175154</v>
      </c>
      <c r="AE919" s="51">
        <f t="shared" si="115"/>
        <v>1962.2999999999993</v>
      </c>
      <c r="AF919" s="52">
        <f t="shared" si="119"/>
        <v>2084688.2000000002</v>
      </c>
      <c r="AG919" s="53">
        <f t="shared" si="116"/>
        <v>11773.799999999996</v>
      </c>
      <c r="AH919" s="53">
        <f t="shared" si="117"/>
        <v>2096462.0000000002</v>
      </c>
    </row>
    <row r="920" spans="1:34" x14ac:dyDescent="0.25">
      <c r="A920" t="s">
        <v>8177</v>
      </c>
      <c r="B920" t="s">
        <v>6564</v>
      </c>
      <c r="C920" t="s">
        <v>6562</v>
      </c>
      <c r="D920" t="s">
        <v>6567</v>
      </c>
      <c r="E920" t="s">
        <v>8178</v>
      </c>
      <c r="F920" t="s">
        <v>3142</v>
      </c>
      <c r="G920" t="s">
        <v>8179</v>
      </c>
      <c r="H920">
        <v>16</v>
      </c>
      <c r="I920">
        <v>10</v>
      </c>
      <c r="J920">
        <v>6</v>
      </c>
      <c r="K920">
        <v>1</v>
      </c>
      <c r="L920">
        <v>0</v>
      </c>
      <c r="M920">
        <v>0</v>
      </c>
      <c r="N920">
        <v>1</v>
      </c>
      <c r="O920">
        <v>0</v>
      </c>
      <c r="P920">
        <v>0</v>
      </c>
      <c r="Q920">
        <v>2</v>
      </c>
      <c r="R920">
        <v>0</v>
      </c>
      <c r="S920">
        <v>5</v>
      </c>
      <c r="T920">
        <v>0</v>
      </c>
      <c r="U920">
        <v>2</v>
      </c>
      <c r="V920">
        <v>0</v>
      </c>
      <c r="W920" s="44">
        <f t="shared" si="112"/>
        <v>10</v>
      </c>
      <c r="X920" s="44">
        <f>IFERROR(VLOOKUP(A920,JR1GOA!A:I,9,FALSE),0)</f>
        <v>0</v>
      </c>
      <c r="Y920" s="44">
        <f>IFERROR(VLOOKUP(A920,JR1GOA!A:J,10,FALSE),0)</f>
        <v>0</v>
      </c>
      <c r="Z920" s="46">
        <f t="shared" si="113"/>
        <v>10</v>
      </c>
      <c r="AA920" s="49">
        <f>_xlfn.IFNA(VLOOKUP(F920,Preisliste!C$1:O$2687,13,FALSE),"fehlt in Preisliste")</f>
        <v>894</v>
      </c>
      <c r="AB920" s="50">
        <f t="shared" si="114"/>
        <v>89.4</v>
      </c>
      <c r="AD920" s="51">
        <f t="shared" si="118"/>
        <v>175164</v>
      </c>
      <c r="AE920" s="51">
        <f t="shared" si="115"/>
        <v>1960.7999999999993</v>
      </c>
      <c r="AF920" s="52">
        <f t="shared" si="119"/>
        <v>2085582.2000000002</v>
      </c>
      <c r="AG920" s="53">
        <f t="shared" si="116"/>
        <v>11764.799999999996</v>
      </c>
      <c r="AH920" s="53">
        <f t="shared" si="117"/>
        <v>2097347</v>
      </c>
    </row>
    <row r="921" spans="1:34" x14ac:dyDescent="0.25">
      <c r="A921" t="s">
        <v>9312</v>
      </c>
      <c r="B921" t="s">
        <v>6564</v>
      </c>
      <c r="C921" t="s">
        <v>6562</v>
      </c>
      <c r="D921" t="s">
        <v>6567</v>
      </c>
      <c r="E921" t="s">
        <v>9313</v>
      </c>
      <c r="F921" t="s">
        <v>4187</v>
      </c>
      <c r="H921">
        <v>11</v>
      </c>
      <c r="I921">
        <v>4</v>
      </c>
      <c r="J921">
        <v>5</v>
      </c>
      <c r="K921">
        <v>0</v>
      </c>
      <c r="L921">
        <v>0</v>
      </c>
      <c r="M921">
        <v>0</v>
      </c>
      <c r="N921">
        <v>1</v>
      </c>
      <c r="O921">
        <v>0</v>
      </c>
      <c r="P921">
        <v>0</v>
      </c>
      <c r="Q921">
        <v>0</v>
      </c>
      <c r="R921">
        <v>0</v>
      </c>
      <c r="S921">
        <v>0</v>
      </c>
      <c r="T921">
        <v>0</v>
      </c>
      <c r="U921">
        <v>8</v>
      </c>
      <c r="V921">
        <v>1</v>
      </c>
      <c r="W921" s="44">
        <f t="shared" si="112"/>
        <v>5</v>
      </c>
      <c r="X921" s="44">
        <f>IFERROR(VLOOKUP(A921,JR1GOA!A:I,9,FALSE),0)</f>
        <v>0</v>
      </c>
      <c r="Y921" s="44">
        <f>IFERROR(VLOOKUP(A921,JR1GOA!A:J,10,FALSE),0)</f>
        <v>0</v>
      </c>
      <c r="Z921" s="46">
        <f t="shared" si="113"/>
        <v>5</v>
      </c>
      <c r="AA921" s="49">
        <f>_xlfn.IFNA(VLOOKUP(F921,Preisliste!C$1:O$2687,13,FALSE),"fehlt in Preisliste")</f>
        <v>447</v>
      </c>
      <c r="AB921" s="50">
        <f t="shared" si="114"/>
        <v>89.4</v>
      </c>
      <c r="AD921" s="51">
        <f t="shared" si="118"/>
        <v>175169</v>
      </c>
      <c r="AE921" s="51">
        <f t="shared" si="115"/>
        <v>1960.0499999999993</v>
      </c>
      <c r="AF921" s="52">
        <f t="shared" si="119"/>
        <v>2086029.2000000002</v>
      </c>
      <c r="AG921" s="53">
        <f t="shared" si="116"/>
        <v>11760.299999999996</v>
      </c>
      <c r="AH921" s="53">
        <f t="shared" si="117"/>
        <v>2097789.5</v>
      </c>
    </row>
    <row r="922" spans="1:34" x14ac:dyDescent="0.25">
      <c r="A922" t="s">
        <v>5762</v>
      </c>
      <c r="B922" t="s">
        <v>6564</v>
      </c>
      <c r="C922" t="s">
        <v>6562</v>
      </c>
      <c r="D922" t="s">
        <v>6567</v>
      </c>
      <c r="E922" t="s">
        <v>8181</v>
      </c>
      <c r="F922" t="s">
        <v>5761</v>
      </c>
      <c r="G922" t="s">
        <v>8182</v>
      </c>
      <c r="H922">
        <v>20</v>
      </c>
      <c r="I922">
        <v>4</v>
      </c>
      <c r="J922">
        <v>15</v>
      </c>
      <c r="K922">
        <v>10</v>
      </c>
      <c r="L922">
        <v>2</v>
      </c>
      <c r="M922">
        <v>0</v>
      </c>
      <c r="N922">
        <v>0</v>
      </c>
      <c r="O922">
        <v>0</v>
      </c>
      <c r="P922">
        <v>0</v>
      </c>
      <c r="Q922">
        <v>0</v>
      </c>
      <c r="R922">
        <v>0</v>
      </c>
      <c r="S922">
        <v>2</v>
      </c>
      <c r="T922">
        <v>0</v>
      </c>
      <c r="U922">
        <v>0</v>
      </c>
      <c r="V922">
        <v>0</v>
      </c>
      <c r="W922" s="44">
        <f t="shared" si="112"/>
        <v>15</v>
      </c>
      <c r="X922" s="44">
        <f>IFERROR(VLOOKUP(A922,JR1GOA!A:I,9,FALSE),0)</f>
        <v>0</v>
      </c>
      <c r="Y922" s="44">
        <f>IFERROR(VLOOKUP(A922,JR1GOA!A:J,10,FALSE),0)</f>
        <v>0</v>
      </c>
      <c r="Z922" s="46">
        <f t="shared" si="113"/>
        <v>15</v>
      </c>
      <c r="AA922" s="49">
        <f>_xlfn.IFNA(VLOOKUP(F922,Preisliste!C$1:O$2687,13,FALSE),"fehlt in Preisliste")</f>
        <v>1351.2</v>
      </c>
      <c r="AB922" s="50">
        <f t="shared" si="114"/>
        <v>90.08</v>
      </c>
      <c r="AD922" s="51">
        <f t="shared" si="118"/>
        <v>175184</v>
      </c>
      <c r="AE922" s="51">
        <f t="shared" si="115"/>
        <v>1957.7999999999993</v>
      </c>
      <c r="AF922" s="52">
        <f t="shared" si="119"/>
        <v>2087380.4000000001</v>
      </c>
      <c r="AG922" s="53">
        <f t="shared" si="116"/>
        <v>11746.799999999996</v>
      </c>
      <c r="AH922" s="53">
        <f t="shared" si="117"/>
        <v>2099127.2000000002</v>
      </c>
    </row>
    <row r="923" spans="1:34" x14ac:dyDescent="0.25">
      <c r="A923" t="s">
        <v>1461</v>
      </c>
      <c r="B923" t="s">
        <v>6564</v>
      </c>
      <c r="C923" t="s">
        <v>6562</v>
      </c>
      <c r="D923" t="s">
        <v>6567</v>
      </c>
      <c r="E923" t="s">
        <v>7881</v>
      </c>
      <c r="F923" t="s">
        <v>1460</v>
      </c>
      <c r="H923">
        <v>50</v>
      </c>
      <c r="I923">
        <v>27</v>
      </c>
      <c r="J923">
        <v>22</v>
      </c>
      <c r="K923">
        <v>1</v>
      </c>
      <c r="L923">
        <v>40</v>
      </c>
      <c r="M923">
        <v>4</v>
      </c>
      <c r="N923">
        <v>0</v>
      </c>
      <c r="O923">
        <v>17</v>
      </c>
      <c r="P923">
        <v>0</v>
      </c>
      <c r="Q923">
        <v>0</v>
      </c>
      <c r="R923">
        <v>1</v>
      </c>
      <c r="S923">
        <v>1</v>
      </c>
      <c r="T923">
        <v>0</v>
      </c>
      <c r="U923">
        <v>0</v>
      </c>
      <c r="V923">
        <v>0</v>
      </c>
      <c r="W923" s="44">
        <f t="shared" si="112"/>
        <v>27</v>
      </c>
      <c r="X923" s="44">
        <f>IFERROR(VLOOKUP(A923,JR1GOA!A:I,9,FALSE),0)</f>
        <v>0</v>
      </c>
      <c r="Y923" s="44">
        <f>IFERROR(VLOOKUP(A923,JR1GOA!A:J,10,FALSE),0)</f>
        <v>0</v>
      </c>
      <c r="Z923" s="46">
        <f t="shared" si="113"/>
        <v>27</v>
      </c>
      <c r="AA923" s="49">
        <f>_xlfn.IFNA(VLOOKUP(F923,Preisliste!C$1:O$2687,13,FALSE),"fehlt in Preisliste")</f>
        <v>2435</v>
      </c>
      <c r="AB923" s="50">
        <f t="shared" si="114"/>
        <v>90.18518518518519</v>
      </c>
      <c r="AD923" s="51">
        <f t="shared" si="118"/>
        <v>175211</v>
      </c>
      <c r="AE923" s="51">
        <f t="shared" si="115"/>
        <v>1953.75</v>
      </c>
      <c r="AF923" s="52">
        <f t="shared" si="119"/>
        <v>2089815.4000000001</v>
      </c>
      <c r="AG923" s="53">
        <f t="shared" si="116"/>
        <v>11722.5</v>
      </c>
      <c r="AH923" s="53">
        <f t="shared" si="117"/>
        <v>2101537.9000000004</v>
      </c>
    </row>
    <row r="924" spans="1:34" x14ac:dyDescent="0.25">
      <c r="A924" t="s">
        <v>3756</v>
      </c>
      <c r="B924" t="s">
        <v>6564</v>
      </c>
      <c r="C924" t="s">
        <v>6562</v>
      </c>
      <c r="D924" t="s">
        <v>6567</v>
      </c>
      <c r="E924" t="s">
        <v>7541</v>
      </c>
      <c r="F924" t="s">
        <v>3755</v>
      </c>
      <c r="G924" t="s">
        <v>7542</v>
      </c>
      <c r="H924">
        <v>88</v>
      </c>
      <c r="I924">
        <v>59</v>
      </c>
      <c r="J924">
        <v>29</v>
      </c>
      <c r="K924">
        <v>26</v>
      </c>
      <c r="L924">
        <v>0</v>
      </c>
      <c r="M924">
        <v>0</v>
      </c>
      <c r="N924">
        <v>4</v>
      </c>
      <c r="O924">
        <v>4</v>
      </c>
      <c r="P924">
        <v>7</v>
      </c>
      <c r="Q924">
        <v>0</v>
      </c>
      <c r="R924">
        <v>22</v>
      </c>
      <c r="S924">
        <v>0</v>
      </c>
      <c r="T924">
        <v>3</v>
      </c>
      <c r="U924">
        <v>0</v>
      </c>
      <c r="V924">
        <v>12</v>
      </c>
      <c r="W924" s="44">
        <f t="shared" si="112"/>
        <v>59</v>
      </c>
      <c r="X924" s="44">
        <f>IFERROR(VLOOKUP(A924,JR1GOA!A:I,9,FALSE),0)</f>
        <v>0</v>
      </c>
      <c r="Y924" s="44">
        <f>IFERROR(VLOOKUP(A924,JR1GOA!A:J,10,FALSE),0)</f>
        <v>0</v>
      </c>
      <c r="Z924" s="46">
        <f t="shared" si="113"/>
        <v>59</v>
      </c>
      <c r="AA924" s="49">
        <f>_xlfn.IFNA(VLOOKUP(F924,Preisliste!C$1:O$2687,13,FALSE),"fehlt in Preisliste")</f>
        <v>5375</v>
      </c>
      <c r="AB924" s="50">
        <f t="shared" si="114"/>
        <v>91.101694915254242</v>
      </c>
      <c r="AD924" s="51">
        <f t="shared" si="118"/>
        <v>175270</v>
      </c>
      <c r="AE924" s="51">
        <f t="shared" si="115"/>
        <v>1944.8999999999978</v>
      </c>
      <c r="AF924" s="52">
        <f t="shared" si="119"/>
        <v>2095190.4000000001</v>
      </c>
      <c r="AG924" s="53">
        <f t="shared" si="116"/>
        <v>11669.399999999987</v>
      </c>
      <c r="AH924" s="53">
        <f t="shared" si="117"/>
        <v>2106859.8000000003</v>
      </c>
    </row>
    <row r="925" spans="1:34" x14ac:dyDescent="0.25">
      <c r="A925" t="s">
        <v>9025</v>
      </c>
      <c r="B925" t="s">
        <v>6564</v>
      </c>
      <c r="C925" t="s">
        <v>6562</v>
      </c>
      <c r="D925" t="s">
        <v>6567</v>
      </c>
      <c r="E925" t="s">
        <v>9026</v>
      </c>
      <c r="F925" t="s">
        <v>3917</v>
      </c>
      <c r="H925">
        <v>21</v>
      </c>
      <c r="I925">
        <v>15</v>
      </c>
      <c r="J925">
        <v>6</v>
      </c>
      <c r="K925">
        <v>0</v>
      </c>
      <c r="L925">
        <v>0</v>
      </c>
      <c r="M925">
        <v>10</v>
      </c>
      <c r="N925">
        <v>5</v>
      </c>
      <c r="O925">
        <v>0</v>
      </c>
      <c r="P925">
        <v>0</v>
      </c>
      <c r="Q925">
        <v>0</v>
      </c>
      <c r="R925">
        <v>0</v>
      </c>
      <c r="S925">
        <v>3</v>
      </c>
      <c r="T925">
        <v>0</v>
      </c>
      <c r="U925">
        <v>0</v>
      </c>
      <c r="V925">
        <v>0</v>
      </c>
      <c r="W925" s="44">
        <f t="shared" si="112"/>
        <v>15</v>
      </c>
      <c r="X925" s="44">
        <f>IFERROR(VLOOKUP(A925,JR1GOA!A:I,9,FALSE),0)</f>
        <v>0</v>
      </c>
      <c r="Y925" s="44">
        <f>IFERROR(VLOOKUP(A925,JR1GOA!A:J,10,FALSE),0)</f>
        <v>0</v>
      </c>
      <c r="Z925" s="46">
        <f t="shared" si="113"/>
        <v>15</v>
      </c>
      <c r="AA925" s="49">
        <f>_xlfn.IFNA(VLOOKUP(F925,Preisliste!C$1:O$2687,13,FALSE),"fehlt in Preisliste")</f>
        <v>1369.2</v>
      </c>
      <c r="AB925" s="50">
        <f t="shared" si="114"/>
        <v>91.28</v>
      </c>
      <c r="AD925" s="51">
        <f t="shared" si="118"/>
        <v>175285</v>
      </c>
      <c r="AE925" s="51">
        <f t="shared" si="115"/>
        <v>1942.6499999999978</v>
      </c>
      <c r="AF925" s="52">
        <f t="shared" si="119"/>
        <v>2096559.6</v>
      </c>
      <c r="AG925" s="53">
        <f t="shared" si="116"/>
        <v>11655.899999999987</v>
      </c>
      <c r="AH925" s="53">
        <f t="shared" si="117"/>
        <v>2108215.5</v>
      </c>
    </row>
    <row r="926" spans="1:34" x14ac:dyDescent="0.25">
      <c r="A926" t="s">
        <v>8191</v>
      </c>
      <c r="B926" t="s">
        <v>6564</v>
      </c>
      <c r="C926" t="s">
        <v>6562</v>
      </c>
      <c r="D926" t="s">
        <v>6567</v>
      </c>
      <c r="E926" t="s">
        <v>8192</v>
      </c>
      <c r="F926" t="s">
        <v>3350</v>
      </c>
      <c r="G926" t="s">
        <v>8193</v>
      </c>
      <c r="H926">
        <v>15</v>
      </c>
      <c r="I926">
        <v>0</v>
      </c>
      <c r="J926">
        <v>15</v>
      </c>
      <c r="K926">
        <v>0</v>
      </c>
      <c r="L926">
        <v>0</v>
      </c>
      <c r="M926">
        <v>1</v>
      </c>
      <c r="N926">
        <v>0</v>
      </c>
      <c r="O926">
        <v>0</v>
      </c>
      <c r="P926">
        <v>0</v>
      </c>
      <c r="Q926">
        <v>1</v>
      </c>
      <c r="R926">
        <v>0</v>
      </c>
      <c r="S926">
        <v>0</v>
      </c>
      <c r="T926">
        <v>0</v>
      </c>
      <c r="U926">
        <v>0</v>
      </c>
      <c r="V926">
        <v>1</v>
      </c>
      <c r="W926" s="44">
        <f t="shared" si="112"/>
        <v>15</v>
      </c>
      <c r="X926" s="44">
        <f>IFERROR(VLOOKUP(A926,JR1GOA!A:I,9,FALSE),0)</f>
        <v>0</v>
      </c>
      <c r="Y926" s="44">
        <f>IFERROR(VLOOKUP(A926,JR1GOA!A:J,10,FALSE),0)</f>
        <v>0</v>
      </c>
      <c r="Z926" s="46">
        <f t="shared" si="113"/>
        <v>15</v>
      </c>
      <c r="AA926" s="49">
        <f>_xlfn.IFNA(VLOOKUP(F926,Preisliste!C$1:O$2687,13,FALSE),"fehlt in Preisliste")</f>
        <v>1370</v>
      </c>
      <c r="AB926" s="50">
        <f t="shared" si="114"/>
        <v>91.333333333333329</v>
      </c>
      <c r="AD926" s="51">
        <f t="shared" si="118"/>
        <v>175300</v>
      </c>
      <c r="AE926" s="51">
        <f t="shared" si="115"/>
        <v>1940.3999999999978</v>
      </c>
      <c r="AF926" s="52">
        <f t="shared" si="119"/>
        <v>2097929.6</v>
      </c>
      <c r="AG926" s="53">
        <f t="shared" si="116"/>
        <v>11642.399999999987</v>
      </c>
      <c r="AH926" s="53">
        <f t="shared" si="117"/>
        <v>2109572</v>
      </c>
    </row>
    <row r="927" spans="1:34" x14ac:dyDescent="0.25">
      <c r="A927" t="s">
        <v>6182</v>
      </c>
      <c r="B927" t="s">
        <v>6564</v>
      </c>
      <c r="C927" t="s">
        <v>6562</v>
      </c>
      <c r="D927" t="s">
        <v>6567</v>
      </c>
      <c r="E927" t="s">
        <v>7723</v>
      </c>
      <c r="F927" t="s">
        <v>6181</v>
      </c>
      <c r="G927" t="s">
        <v>7724</v>
      </c>
      <c r="H927">
        <v>27</v>
      </c>
      <c r="I927">
        <v>27</v>
      </c>
      <c r="J927">
        <v>0</v>
      </c>
      <c r="K927">
        <v>0</v>
      </c>
      <c r="L927">
        <v>0</v>
      </c>
      <c r="M927">
        <v>0</v>
      </c>
      <c r="N927">
        <v>0</v>
      </c>
      <c r="O927">
        <v>0</v>
      </c>
      <c r="P927">
        <v>0</v>
      </c>
      <c r="Q927">
        <v>0</v>
      </c>
      <c r="R927">
        <v>24</v>
      </c>
      <c r="S927">
        <v>0</v>
      </c>
      <c r="T927">
        <v>0</v>
      </c>
      <c r="U927">
        <v>0</v>
      </c>
      <c r="V927">
        <v>0</v>
      </c>
      <c r="W927" s="44">
        <f t="shared" si="112"/>
        <v>27</v>
      </c>
      <c r="X927" s="44">
        <f>IFERROR(VLOOKUP(A927,JR1GOA!A:I,9,FALSE),0)</f>
        <v>2</v>
      </c>
      <c r="Y927" s="44">
        <f>IFERROR(VLOOKUP(A927,JR1GOA!A:J,10,FALSE),0)</f>
        <v>1</v>
      </c>
      <c r="Z927" s="46">
        <f t="shared" si="113"/>
        <v>25</v>
      </c>
      <c r="AA927" s="49">
        <f>_xlfn.IFNA(VLOOKUP(F927,Preisliste!C$1:O$2687,13,FALSE),"fehlt in Preisliste")</f>
        <v>2298</v>
      </c>
      <c r="AB927" s="50">
        <f t="shared" si="114"/>
        <v>91.92</v>
      </c>
      <c r="AD927" s="51">
        <f t="shared" si="118"/>
        <v>175325</v>
      </c>
      <c r="AE927" s="51">
        <f t="shared" si="115"/>
        <v>1936.6499999999978</v>
      </c>
      <c r="AF927" s="52">
        <f t="shared" si="119"/>
        <v>2100227.6</v>
      </c>
      <c r="AG927" s="53">
        <f t="shared" si="116"/>
        <v>11619.899999999987</v>
      </c>
      <c r="AH927" s="53">
        <f t="shared" si="117"/>
        <v>2111847.5</v>
      </c>
    </row>
    <row r="928" spans="1:34" x14ac:dyDescent="0.25">
      <c r="A928" t="s">
        <v>6385</v>
      </c>
      <c r="B928" t="s">
        <v>6564</v>
      </c>
      <c r="C928" t="s">
        <v>6562</v>
      </c>
      <c r="D928" t="s">
        <v>6567</v>
      </c>
      <c r="E928" t="s">
        <v>7973</v>
      </c>
      <c r="F928" t="s">
        <v>6384</v>
      </c>
      <c r="G928" t="s">
        <v>7974</v>
      </c>
      <c r="H928">
        <v>30</v>
      </c>
      <c r="I928">
        <v>19</v>
      </c>
      <c r="J928">
        <v>10</v>
      </c>
      <c r="K928">
        <v>2</v>
      </c>
      <c r="L928">
        <v>0</v>
      </c>
      <c r="M928">
        <v>0</v>
      </c>
      <c r="N928">
        <v>0</v>
      </c>
      <c r="O928">
        <v>0</v>
      </c>
      <c r="P928">
        <v>0</v>
      </c>
      <c r="Q928">
        <v>0</v>
      </c>
      <c r="R928">
        <v>3</v>
      </c>
      <c r="S928">
        <v>2</v>
      </c>
      <c r="T928">
        <v>4</v>
      </c>
      <c r="U928">
        <v>4</v>
      </c>
      <c r="V928">
        <v>1</v>
      </c>
      <c r="W928" s="44">
        <f t="shared" si="112"/>
        <v>19</v>
      </c>
      <c r="X928" s="44">
        <f>IFERROR(VLOOKUP(A928,JR1GOA!A:I,9,FALSE),0)</f>
        <v>0</v>
      </c>
      <c r="Y928" s="44">
        <f>IFERROR(VLOOKUP(A928,JR1GOA!A:J,10,FALSE),0)</f>
        <v>0</v>
      </c>
      <c r="Z928" s="46">
        <f t="shared" si="113"/>
        <v>19</v>
      </c>
      <c r="AA928" s="49">
        <f>_xlfn.IFNA(VLOOKUP(F928,Preisliste!C$1:O$2687,13,FALSE),"fehlt in Preisliste")</f>
        <v>1749</v>
      </c>
      <c r="AB928" s="50">
        <f t="shared" si="114"/>
        <v>92.05263157894737</v>
      </c>
      <c r="AD928" s="51">
        <f t="shared" si="118"/>
        <v>175344</v>
      </c>
      <c r="AE928" s="51">
        <f t="shared" si="115"/>
        <v>1933.7999999999993</v>
      </c>
      <c r="AF928" s="52">
        <f t="shared" si="119"/>
        <v>2101976.6</v>
      </c>
      <c r="AG928" s="53">
        <f t="shared" si="116"/>
        <v>11602.799999999996</v>
      </c>
      <c r="AH928" s="53">
        <f t="shared" si="117"/>
        <v>2113579.4</v>
      </c>
    </row>
    <row r="929" spans="1:34" x14ac:dyDescent="0.25">
      <c r="A929" t="s">
        <v>807</v>
      </c>
      <c r="B929" t="s">
        <v>6564</v>
      </c>
      <c r="C929" t="s">
        <v>6562</v>
      </c>
      <c r="D929" t="s">
        <v>6567</v>
      </c>
      <c r="E929" t="s">
        <v>9438</v>
      </c>
      <c r="F929" t="s">
        <v>806</v>
      </c>
      <c r="H929">
        <v>6</v>
      </c>
      <c r="I929">
        <v>0</v>
      </c>
      <c r="J929">
        <v>6</v>
      </c>
      <c r="K929">
        <v>0</v>
      </c>
      <c r="L929">
        <v>0</v>
      </c>
      <c r="M929">
        <v>2</v>
      </c>
      <c r="N929">
        <v>0</v>
      </c>
      <c r="O929">
        <v>0</v>
      </c>
      <c r="P929">
        <v>0</v>
      </c>
      <c r="Q929">
        <v>1</v>
      </c>
      <c r="R929">
        <v>0</v>
      </c>
      <c r="S929">
        <v>0</v>
      </c>
      <c r="T929">
        <v>0</v>
      </c>
      <c r="U929">
        <v>1</v>
      </c>
      <c r="V929">
        <v>0</v>
      </c>
      <c r="W929" s="44">
        <f t="shared" si="112"/>
        <v>6</v>
      </c>
      <c r="X929" s="44">
        <f>IFERROR(VLOOKUP(A929,JR1GOA!A:I,9,FALSE),0)</f>
        <v>0</v>
      </c>
      <c r="Y929" s="44">
        <f>IFERROR(VLOOKUP(A929,JR1GOA!A:J,10,FALSE),0)</f>
        <v>0</v>
      </c>
      <c r="Z929" s="46">
        <f t="shared" si="113"/>
        <v>6</v>
      </c>
      <c r="AA929" s="49">
        <f>_xlfn.IFNA(VLOOKUP(F929,Preisliste!C$1:O$2687,13,FALSE),"fehlt in Preisliste")</f>
        <v>555</v>
      </c>
      <c r="AB929" s="50">
        <f t="shared" si="114"/>
        <v>92.5</v>
      </c>
      <c r="AD929" s="51">
        <f t="shared" si="118"/>
        <v>175350</v>
      </c>
      <c r="AE929" s="51">
        <f t="shared" si="115"/>
        <v>1932.8999999999978</v>
      </c>
      <c r="AF929" s="52">
        <f t="shared" si="119"/>
        <v>2102531.6</v>
      </c>
      <c r="AG929" s="53">
        <f t="shared" si="116"/>
        <v>11597.399999999987</v>
      </c>
      <c r="AH929" s="53">
        <f t="shared" si="117"/>
        <v>2114129</v>
      </c>
    </row>
    <row r="930" spans="1:34" x14ac:dyDescent="0.25">
      <c r="A930" t="s">
        <v>2179</v>
      </c>
      <c r="B930" t="s">
        <v>6564</v>
      </c>
      <c r="C930" t="s">
        <v>6562</v>
      </c>
      <c r="D930" t="s">
        <v>6567</v>
      </c>
      <c r="E930" t="s">
        <v>9199</v>
      </c>
      <c r="F930" t="s">
        <v>2178</v>
      </c>
      <c r="H930">
        <v>11</v>
      </c>
      <c r="I930">
        <v>8</v>
      </c>
      <c r="J930">
        <v>2</v>
      </c>
      <c r="K930">
        <v>0</v>
      </c>
      <c r="L930">
        <v>0</v>
      </c>
      <c r="M930">
        <v>0</v>
      </c>
      <c r="N930">
        <v>2</v>
      </c>
      <c r="O930">
        <v>0</v>
      </c>
      <c r="P930">
        <v>0</v>
      </c>
      <c r="Q930">
        <v>0</v>
      </c>
      <c r="R930">
        <v>0</v>
      </c>
      <c r="S930">
        <v>1</v>
      </c>
      <c r="T930">
        <v>0</v>
      </c>
      <c r="U930">
        <v>0</v>
      </c>
      <c r="V930">
        <v>0</v>
      </c>
      <c r="W930" s="44">
        <f t="shared" si="112"/>
        <v>8</v>
      </c>
      <c r="X930" s="44">
        <f>IFERROR(VLOOKUP(A930,JR1GOA!A:I,9,FALSE),0)</f>
        <v>0</v>
      </c>
      <c r="Y930" s="44">
        <f>IFERROR(VLOOKUP(A930,JR1GOA!A:J,10,FALSE),0)</f>
        <v>0</v>
      </c>
      <c r="Z930" s="46">
        <f t="shared" si="113"/>
        <v>8</v>
      </c>
      <c r="AA930" s="49">
        <f>_xlfn.IFNA(VLOOKUP(F930,Preisliste!C$1:O$2687,13,FALSE),"fehlt in Preisliste")</f>
        <v>742</v>
      </c>
      <c r="AB930" s="50">
        <f t="shared" si="114"/>
        <v>92.75</v>
      </c>
      <c r="AD930" s="51">
        <f t="shared" si="118"/>
        <v>175358</v>
      </c>
      <c r="AE930" s="51">
        <f t="shared" si="115"/>
        <v>1931.6999999999971</v>
      </c>
      <c r="AF930" s="52">
        <f t="shared" si="119"/>
        <v>2103273.6</v>
      </c>
      <c r="AG930" s="53">
        <f t="shared" si="116"/>
        <v>11590.199999999983</v>
      </c>
      <c r="AH930" s="53">
        <f t="shared" si="117"/>
        <v>2114863.8000000003</v>
      </c>
    </row>
    <row r="931" spans="1:34" x14ac:dyDescent="0.25">
      <c r="A931" t="s">
        <v>1531</v>
      </c>
      <c r="B931" t="s">
        <v>6564</v>
      </c>
      <c r="C931" t="s">
        <v>6562</v>
      </c>
      <c r="D931" t="s">
        <v>6567</v>
      </c>
      <c r="E931" t="s">
        <v>7348</v>
      </c>
      <c r="F931" t="s">
        <v>1530</v>
      </c>
      <c r="H931">
        <v>72</v>
      </c>
      <c r="I931">
        <v>52</v>
      </c>
      <c r="J931">
        <v>20</v>
      </c>
      <c r="K931">
        <v>12</v>
      </c>
      <c r="L931">
        <v>1</v>
      </c>
      <c r="M931">
        <v>2</v>
      </c>
      <c r="N931">
        <v>0</v>
      </c>
      <c r="O931">
        <v>1</v>
      </c>
      <c r="P931">
        <v>2</v>
      </c>
      <c r="Q931">
        <v>23</v>
      </c>
      <c r="R931">
        <v>4</v>
      </c>
      <c r="S931">
        <v>5</v>
      </c>
      <c r="T931">
        <v>1</v>
      </c>
      <c r="U931">
        <v>2</v>
      </c>
      <c r="V931">
        <v>5</v>
      </c>
      <c r="W931" s="44">
        <f t="shared" si="112"/>
        <v>52</v>
      </c>
      <c r="X931" s="44">
        <f>IFERROR(VLOOKUP(A931,JR1GOA!A:I,9,FALSE),0)</f>
        <v>9</v>
      </c>
      <c r="Y931" s="44">
        <f>IFERROR(VLOOKUP(A931,JR1GOA!A:J,10,FALSE),0)</f>
        <v>4</v>
      </c>
      <c r="Z931" s="46">
        <f t="shared" si="113"/>
        <v>43</v>
      </c>
      <c r="AA931" s="49">
        <f>_xlfn.IFNA(VLOOKUP(F931,Preisliste!C$1:O$2687,13,FALSE),"fehlt in Preisliste")</f>
        <v>3999</v>
      </c>
      <c r="AB931" s="50">
        <f t="shared" si="114"/>
        <v>93</v>
      </c>
      <c r="AD931" s="51">
        <f t="shared" si="118"/>
        <v>175401</v>
      </c>
      <c r="AE931" s="51">
        <f t="shared" si="115"/>
        <v>1925.25</v>
      </c>
      <c r="AF931" s="52">
        <f t="shared" si="119"/>
        <v>2107272.6</v>
      </c>
      <c r="AG931" s="53">
        <f t="shared" si="116"/>
        <v>11551.5</v>
      </c>
      <c r="AH931" s="53">
        <f t="shared" si="117"/>
        <v>2118824.1</v>
      </c>
    </row>
    <row r="932" spans="1:34" x14ac:dyDescent="0.25">
      <c r="A932" t="s">
        <v>6039</v>
      </c>
      <c r="B932" t="s">
        <v>6564</v>
      </c>
      <c r="C932" t="s">
        <v>6562</v>
      </c>
      <c r="D932" t="s">
        <v>6567</v>
      </c>
      <c r="E932" t="s">
        <v>6999</v>
      </c>
      <c r="F932" t="s">
        <v>6038</v>
      </c>
      <c r="G932" t="s">
        <v>7000</v>
      </c>
      <c r="H932">
        <v>370</v>
      </c>
      <c r="I932">
        <v>189</v>
      </c>
      <c r="J932">
        <v>179</v>
      </c>
      <c r="K932">
        <v>4</v>
      </c>
      <c r="L932">
        <v>9</v>
      </c>
      <c r="M932">
        <v>45</v>
      </c>
      <c r="N932">
        <v>18</v>
      </c>
      <c r="O932">
        <v>48</v>
      </c>
      <c r="P932">
        <v>25</v>
      </c>
      <c r="Q932">
        <v>51</v>
      </c>
      <c r="R932">
        <v>7</v>
      </c>
      <c r="S932">
        <v>99</v>
      </c>
      <c r="T932">
        <v>16</v>
      </c>
      <c r="U932">
        <v>12</v>
      </c>
      <c r="V932">
        <v>16</v>
      </c>
      <c r="W932" s="44">
        <f t="shared" si="112"/>
        <v>189</v>
      </c>
      <c r="X932" s="44">
        <f>IFERROR(VLOOKUP(A932,JR1GOA!A:I,9,FALSE),0)</f>
        <v>5</v>
      </c>
      <c r="Y932" s="44">
        <f>IFERROR(VLOOKUP(A932,JR1GOA!A:J,10,FALSE),0)</f>
        <v>4</v>
      </c>
      <c r="Z932" s="46">
        <f t="shared" si="113"/>
        <v>184</v>
      </c>
      <c r="AA932" s="49">
        <f>_xlfn.IFNA(VLOOKUP(F932,Preisliste!C$1:O$2687,13,FALSE),"fehlt in Preisliste")</f>
        <v>17124</v>
      </c>
      <c r="AB932" s="50">
        <f t="shared" si="114"/>
        <v>93.065217391304344</v>
      </c>
      <c r="AD932" s="51">
        <f t="shared" si="118"/>
        <v>175585</v>
      </c>
      <c r="AE932" s="51">
        <f t="shared" si="115"/>
        <v>1897.6499999999978</v>
      </c>
      <c r="AF932" s="52">
        <f t="shared" si="119"/>
        <v>2124396.6</v>
      </c>
      <c r="AG932" s="53">
        <f t="shared" si="116"/>
        <v>11385.899999999987</v>
      </c>
      <c r="AH932" s="53">
        <f t="shared" si="117"/>
        <v>2135782.5</v>
      </c>
    </row>
    <row r="933" spans="1:34" x14ac:dyDescent="0.25">
      <c r="A933" t="s">
        <v>3664</v>
      </c>
      <c r="B933" t="s">
        <v>6564</v>
      </c>
      <c r="C933" t="s">
        <v>6562</v>
      </c>
      <c r="D933" t="s">
        <v>6567</v>
      </c>
      <c r="E933" t="s">
        <v>9079</v>
      </c>
      <c r="F933" t="s">
        <v>3663</v>
      </c>
      <c r="H933">
        <v>21</v>
      </c>
      <c r="I933">
        <v>8</v>
      </c>
      <c r="J933">
        <v>13</v>
      </c>
      <c r="K933">
        <v>0</v>
      </c>
      <c r="L933">
        <v>0</v>
      </c>
      <c r="M933">
        <v>9</v>
      </c>
      <c r="N933">
        <v>0</v>
      </c>
      <c r="O933">
        <v>0</v>
      </c>
      <c r="P933">
        <v>0</v>
      </c>
      <c r="Q933">
        <v>0</v>
      </c>
      <c r="R933">
        <v>4</v>
      </c>
      <c r="S933">
        <v>0</v>
      </c>
      <c r="T933">
        <v>0</v>
      </c>
      <c r="U933">
        <v>5</v>
      </c>
      <c r="V933">
        <v>0</v>
      </c>
      <c r="W933" s="44">
        <f t="shared" si="112"/>
        <v>13</v>
      </c>
      <c r="X933" s="44">
        <f>IFERROR(VLOOKUP(A933,JR1GOA!A:I,9,FALSE),0)</f>
        <v>0</v>
      </c>
      <c r="Y933" s="44">
        <f>IFERROR(VLOOKUP(A933,JR1GOA!A:J,10,FALSE),0)</f>
        <v>0</v>
      </c>
      <c r="Z933" s="46">
        <f t="shared" si="113"/>
        <v>13</v>
      </c>
      <c r="AA933" s="49">
        <f>_xlfn.IFNA(VLOOKUP(F933,Preisliste!C$1:O$2687,13,FALSE),"fehlt in Preisliste")</f>
        <v>1210</v>
      </c>
      <c r="AB933" s="50">
        <f t="shared" si="114"/>
        <v>93.07692307692308</v>
      </c>
      <c r="AD933" s="51">
        <f t="shared" si="118"/>
        <v>175598</v>
      </c>
      <c r="AE933" s="51">
        <f t="shared" si="115"/>
        <v>1895.6999999999971</v>
      </c>
      <c r="AF933" s="52">
        <f t="shared" si="119"/>
        <v>2125606.6</v>
      </c>
      <c r="AG933" s="53">
        <f t="shared" si="116"/>
        <v>11374.199999999983</v>
      </c>
      <c r="AH933" s="53">
        <f t="shared" si="117"/>
        <v>2136980.8000000003</v>
      </c>
    </row>
    <row r="934" spans="1:34" x14ac:dyDescent="0.25">
      <c r="A934" t="s">
        <v>2548</v>
      </c>
      <c r="B934" t="s">
        <v>6564</v>
      </c>
      <c r="C934" t="s">
        <v>6562</v>
      </c>
      <c r="D934" t="s">
        <v>6567</v>
      </c>
      <c r="E934" t="s">
        <v>7473</v>
      </c>
      <c r="F934" t="s">
        <v>2547</v>
      </c>
      <c r="H934">
        <v>84</v>
      </c>
      <c r="I934">
        <v>45</v>
      </c>
      <c r="J934">
        <v>37</v>
      </c>
      <c r="K934">
        <v>0</v>
      </c>
      <c r="L934">
        <v>8</v>
      </c>
      <c r="M934">
        <v>3</v>
      </c>
      <c r="N934">
        <v>14</v>
      </c>
      <c r="O934">
        <v>0</v>
      </c>
      <c r="P934">
        <v>41</v>
      </c>
      <c r="Q934">
        <v>2</v>
      </c>
      <c r="R934">
        <v>3</v>
      </c>
      <c r="S934">
        <v>8</v>
      </c>
      <c r="T934">
        <v>4</v>
      </c>
      <c r="U934">
        <v>4</v>
      </c>
      <c r="V934">
        <v>4</v>
      </c>
      <c r="W934" s="44">
        <f t="shared" si="112"/>
        <v>45</v>
      </c>
      <c r="X934" s="44">
        <f>IFERROR(VLOOKUP(A934,JR1GOA!A:I,9,FALSE),0)</f>
        <v>0</v>
      </c>
      <c r="Y934" s="44">
        <f>IFERROR(VLOOKUP(A934,JR1GOA!A:J,10,FALSE),0)</f>
        <v>0</v>
      </c>
      <c r="Z934" s="46">
        <f t="shared" si="113"/>
        <v>45</v>
      </c>
      <c r="AA934" s="49">
        <f>_xlfn.IFNA(VLOOKUP(F934,Preisliste!C$1:O$2687,13,FALSE),"fehlt in Preisliste")</f>
        <v>4195</v>
      </c>
      <c r="AB934" s="50">
        <f t="shared" si="114"/>
        <v>93.222222222222229</v>
      </c>
      <c r="AD934" s="51">
        <f t="shared" si="118"/>
        <v>175643</v>
      </c>
      <c r="AE934" s="51">
        <f t="shared" si="115"/>
        <v>1888.9499999999971</v>
      </c>
      <c r="AF934" s="52">
        <f t="shared" si="119"/>
        <v>2129801.6</v>
      </c>
      <c r="AG934" s="53">
        <f t="shared" si="116"/>
        <v>11333.699999999983</v>
      </c>
      <c r="AH934" s="53">
        <f t="shared" si="117"/>
        <v>2141135.3000000003</v>
      </c>
    </row>
    <row r="935" spans="1:34" x14ac:dyDescent="0.25">
      <c r="A935" t="s">
        <v>3417</v>
      </c>
      <c r="B935" t="s">
        <v>6564</v>
      </c>
      <c r="C935" t="s">
        <v>6562</v>
      </c>
      <c r="D935" t="s">
        <v>6567</v>
      </c>
      <c r="E935" t="s">
        <v>8576</v>
      </c>
      <c r="F935" t="s">
        <v>3416</v>
      </c>
      <c r="G935" t="s">
        <v>8577</v>
      </c>
      <c r="H935">
        <v>26</v>
      </c>
      <c r="I935">
        <v>23</v>
      </c>
      <c r="J935">
        <v>3</v>
      </c>
      <c r="K935">
        <v>0</v>
      </c>
      <c r="L935">
        <v>1</v>
      </c>
      <c r="M935">
        <v>0</v>
      </c>
      <c r="N935">
        <v>25</v>
      </c>
      <c r="O935">
        <v>0</v>
      </c>
      <c r="P935">
        <v>0</v>
      </c>
      <c r="Q935">
        <v>0</v>
      </c>
      <c r="R935">
        <v>0</v>
      </c>
      <c r="S935">
        <v>0</v>
      </c>
      <c r="T935">
        <v>11</v>
      </c>
      <c r="U935">
        <v>0</v>
      </c>
      <c r="V935">
        <v>0</v>
      </c>
      <c r="W935" s="44">
        <f t="shared" si="112"/>
        <v>23</v>
      </c>
      <c r="X935" s="44">
        <f>IFERROR(VLOOKUP(A935,JR1GOA!A:I,9,FALSE),0)</f>
        <v>1</v>
      </c>
      <c r="Y935" s="44">
        <f>IFERROR(VLOOKUP(A935,JR1GOA!A:J,10,FALSE),0)</f>
        <v>0</v>
      </c>
      <c r="Z935" s="46">
        <f t="shared" si="113"/>
        <v>22</v>
      </c>
      <c r="AA935" s="49">
        <f>_xlfn.IFNA(VLOOKUP(F935,Preisliste!C$1:O$2687,13,FALSE),"fehlt in Preisliste")</f>
        <v>2053.1999999999998</v>
      </c>
      <c r="AB935" s="50">
        <f t="shared" si="114"/>
        <v>93.327272727272714</v>
      </c>
      <c r="AD935" s="51">
        <f t="shared" si="118"/>
        <v>175665</v>
      </c>
      <c r="AE935" s="51">
        <f t="shared" si="115"/>
        <v>1885.6499999999978</v>
      </c>
      <c r="AF935" s="52">
        <f t="shared" si="119"/>
        <v>2131854.8000000003</v>
      </c>
      <c r="AG935" s="53">
        <f t="shared" si="116"/>
        <v>11313.899999999987</v>
      </c>
      <c r="AH935" s="53">
        <f t="shared" si="117"/>
        <v>2143168.7000000002</v>
      </c>
    </row>
    <row r="936" spans="1:34" x14ac:dyDescent="0.25">
      <c r="A936" t="s">
        <v>2449</v>
      </c>
      <c r="B936" t="s">
        <v>6564</v>
      </c>
      <c r="C936" t="s">
        <v>6562</v>
      </c>
      <c r="D936" t="s">
        <v>6567</v>
      </c>
      <c r="E936" t="s">
        <v>8009</v>
      </c>
      <c r="F936" t="s">
        <v>2448</v>
      </c>
      <c r="H936">
        <v>30</v>
      </c>
      <c r="I936">
        <v>8</v>
      </c>
      <c r="J936">
        <v>20</v>
      </c>
      <c r="K936">
        <v>18</v>
      </c>
      <c r="L936">
        <v>5</v>
      </c>
      <c r="M936">
        <v>1</v>
      </c>
      <c r="N936">
        <v>0</v>
      </c>
      <c r="O936">
        <v>0</v>
      </c>
      <c r="P936">
        <v>1</v>
      </c>
      <c r="Q936">
        <v>1</v>
      </c>
      <c r="R936">
        <v>6</v>
      </c>
      <c r="S936">
        <v>0</v>
      </c>
      <c r="T936">
        <v>0</v>
      </c>
      <c r="U936">
        <v>1</v>
      </c>
      <c r="V936">
        <v>0</v>
      </c>
      <c r="W936" s="44">
        <f t="shared" si="112"/>
        <v>20</v>
      </c>
      <c r="X936" s="44">
        <f>IFERROR(VLOOKUP(A936,JR1GOA!A:I,9,FALSE),0)</f>
        <v>0</v>
      </c>
      <c r="Y936" s="44">
        <f>IFERROR(VLOOKUP(A936,JR1GOA!A:J,10,FALSE),0)</f>
        <v>0</v>
      </c>
      <c r="Z936" s="46">
        <f t="shared" si="113"/>
        <v>20</v>
      </c>
      <c r="AA936" s="49">
        <f>_xlfn.IFNA(VLOOKUP(F936,Preisliste!C$1:O$2687,13,FALSE),"fehlt in Preisliste")</f>
        <v>1869</v>
      </c>
      <c r="AB936" s="50">
        <f t="shared" si="114"/>
        <v>93.45</v>
      </c>
      <c r="AD936" s="51">
        <f t="shared" si="118"/>
        <v>175685</v>
      </c>
      <c r="AE936" s="51">
        <f t="shared" si="115"/>
        <v>1882.6499999999978</v>
      </c>
      <c r="AF936" s="52">
        <f t="shared" si="119"/>
        <v>2133723.8000000003</v>
      </c>
      <c r="AG936" s="53">
        <f t="shared" si="116"/>
        <v>11295.899999999987</v>
      </c>
      <c r="AH936" s="53">
        <f t="shared" si="117"/>
        <v>2145019.7000000002</v>
      </c>
    </row>
    <row r="937" spans="1:34" x14ac:dyDescent="0.25">
      <c r="A937" t="s">
        <v>5343</v>
      </c>
      <c r="B937" t="s">
        <v>6564</v>
      </c>
      <c r="C937" t="s">
        <v>6562</v>
      </c>
      <c r="D937" t="s">
        <v>6567</v>
      </c>
      <c r="E937" t="s">
        <v>7618</v>
      </c>
      <c r="F937" t="s">
        <v>5342</v>
      </c>
      <c r="G937" t="s">
        <v>7619</v>
      </c>
      <c r="H937">
        <v>73</v>
      </c>
      <c r="I937">
        <v>40</v>
      </c>
      <c r="J937">
        <v>32</v>
      </c>
      <c r="K937">
        <v>0</v>
      </c>
      <c r="L937">
        <v>1</v>
      </c>
      <c r="M937">
        <v>12</v>
      </c>
      <c r="N937">
        <v>4</v>
      </c>
      <c r="O937">
        <v>2</v>
      </c>
      <c r="P937">
        <v>1</v>
      </c>
      <c r="Q937">
        <v>1</v>
      </c>
      <c r="R937">
        <v>39</v>
      </c>
      <c r="S937">
        <v>0</v>
      </c>
      <c r="T937">
        <v>2</v>
      </c>
      <c r="U937">
        <v>5</v>
      </c>
      <c r="V937">
        <v>1</v>
      </c>
      <c r="W937" s="44">
        <f t="shared" si="112"/>
        <v>40</v>
      </c>
      <c r="X937" s="44">
        <f>IFERROR(VLOOKUP(A937,JR1GOA!A:I,9,FALSE),0)</f>
        <v>1</v>
      </c>
      <c r="Y937" s="44">
        <f>IFERROR(VLOOKUP(A937,JR1GOA!A:J,10,FALSE),0)</f>
        <v>1</v>
      </c>
      <c r="Z937" s="46">
        <f t="shared" si="113"/>
        <v>39</v>
      </c>
      <c r="AA937" s="49">
        <f>_xlfn.IFNA(VLOOKUP(F937,Preisliste!C$1:O$2687,13,FALSE),"fehlt in Preisliste")</f>
        <v>3654</v>
      </c>
      <c r="AB937" s="50">
        <f t="shared" si="114"/>
        <v>93.692307692307693</v>
      </c>
      <c r="AD937" s="51">
        <f t="shared" si="118"/>
        <v>175724</v>
      </c>
      <c r="AE937" s="51">
        <f t="shared" si="115"/>
        <v>1876.7999999999993</v>
      </c>
      <c r="AF937" s="52">
        <f t="shared" si="119"/>
        <v>2137377.8000000003</v>
      </c>
      <c r="AG937" s="53">
        <f t="shared" si="116"/>
        <v>11260.799999999996</v>
      </c>
      <c r="AH937" s="53">
        <f t="shared" si="117"/>
        <v>2148638.6</v>
      </c>
    </row>
    <row r="938" spans="1:34" x14ac:dyDescent="0.25">
      <c r="A938" t="s">
        <v>4610</v>
      </c>
      <c r="B938" t="s">
        <v>6564</v>
      </c>
      <c r="C938" t="s">
        <v>6562</v>
      </c>
      <c r="D938" t="s">
        <v>6567</v>
      </c>
      <c r="E938" t="s">
        <v>9126</v>
      </c>
      <c r="F938" t="s">
        <v>4609</v>
      </c>
      <c r="H938">
        <v>13</v>
      </c>
      <c r="I938">
        <v>7</v>
      </c>
      <c r="J938">
        <v>5</v>
      </c>
      <c r="K938">
        <v>0</v>
      </c>
      <c r="L938">
        <v>0</v>
      </c>
      <c r="M938">
        <v>0</v>
      </c>
      <c r="N938">
        <v>4</v>
      </c>
      <c r="O938">
        <v>6</v>
      </c>
      <c r="P938">
        <v>0</v>
      </c>
      <c r="Q938">
        <v>0</v>
      </c>
      <c r="R938">
        <v>0</v>
      </c>
      <c r="S938">
        <v>0</v>
      </c>
      <c r="T938">
        <v>1</v>
      </c>
      <c r="U938">
        <v>3</v>
      </c>
      <c r="V938">
        <v>0</v>
      </c>
      <c r="W938" s="44">
        <f t="shared" si="112"/>
        <v>7</v>
      </c>
      <c r="X938" s="44">
        <f>IFERROR(VLOOKUP(A938,JR1GOA!A:I,9,FALSE),0)</f>
        <v>0</v>
      </c>
      <c r="Y938" s="44">
        <f>IFERROR(VLOOKUP(A938,JR1GOA!A:J,10,FALSE),0)</f>
        <v>0</v>
      </c>
      <c r="Z938" s="46">
        <f t="shared" si="113"/>
        <v>7</v>
      </c>
      <c r="AA938" s="49">
        <f>_xlfn.IFNA(VLOOKUP(F938,Preisliste!C$1:O$2687,13,FALSE),"fehlt in Preisliste")</f>
        <v>656</v>
      </c>
      <c r="AB938" s="50">
        <f t="shared" si="114"/>
        <v>93.714285714285708</v>
      </c>
      <c r="AD938" s="51">
        <f t="shared" si="118"/>
        <v>175731</v>
      </c>
      <c r="AE938" s="51">
        <f t="shared" si="115"/>
        <v>1875.75</v>
      </c>
      <c r="AF938" s="52">
        <f t="shared" si="119"/>
        <v>2138033.8000000003</v>
      </c>
      <c r="AG938" s="53">
        <f t="shared" si="116"/>
        <v>11254.5</v>
      </c>
      <c r="AH938" s="53">
        <f t="shared" si="117"/>
        <v>2149288.3000000003</v>
      </c>
    </row>
    <row r="939" spans="1:34" x14ac:dyDescent="0.25">
      <c r="A939" t="s">
        <v>2972</v>
      </c>
      <c r="B939" t="s">
        <v>6564</v>
      </c>
      <c r="C939" t="s">
        <v>6562</v>
      </c>
      <c r="D939" t="s">
        <v>6567</v>
      </c>
      <c r="E939" t="s">
        <v>7791</v>
      </c>
      <c r="F939" t="s">
        <v>2971</v>
      </c>
      <c r="G939" t="s">
        <v>7792</v>
      </c>
      <c r="H939">
        <v>40</v>
      </c>
      <c r="I939">
        <v>24</v>
      </c>
      <c r="J939">
        <v>16</v>
      </c>
      <c r="K939">
        <v>0</v>
      </c>
      <c r="L939">
        <v>1</v>
      </c>
      <c r="M939">
        <v>7</v>
      </c>
      <c r="N939">
        <v>3</v>
      </c>
      <c r="O939">
        <v>3</v>
      </c>
      <c r="P939">
        <v>1</v>
      </c>
      <c r="Q939">
        <v>0</v>
      </c>
      <c r="R939">
        <v>2</v>
      </c>
      <c r="S939">
        <v>4</v>
      </c>
      <c r="T939">
        <v>1</v>
      </c>
      <c r="U939">
        <v>5</v>
      </c>
      <c r="V939">
        <v>0</v>
      </c>
      <c r="W939" s="44">
        <f t="shared" si="112"/>
        <v>24</v>
      </c>
      <c r="X939" s="44">
        <f>IFERROR(VLOOKUP(A939,JR1GOA!A:I,9,FALSE),0)</f>
        <v>0</v>
      </c>
      <c r="Y939" s="44">
        <f>IFERROR(VLOOKUP(A939,JR1GOA!A:J,10,FALSE),0)</f>
        <v>3</v>
      </c>
      <c r="Z939" s="46">
        <f t="shared" si="113"/>
        <v>21</v>
      </c>
      <c r="AA939" s="49">
        <f>_xlfn.IFNA(VLOOKUP(F939,Preisliste!C$1:O$2687,13,FALSE),"fehlt in Preisliste")</f>
        <v>1969</v>
      </c>
      <c r="AB939" s="50">
        <f t="shared" si="114"/>
        <v>93.761904761904759</v>
      </c>
      <c r="AD939" s="51">
        <f t="shared" si="118"/>
        <v>175752</v>
      </c>
      <c r="AE939" s="51">
        <f t="shared" si="115"/>
        <v>1872.5999999999985</v>
      </c>
      <c r="AF939" s="52">
        <f t="shared" si="119"/>
        <v>2140002.8000000003</v>
      </c>
      <c r="AG939" s="53">
        <f t="shared" si="116"/>
        <v>11235.599999999991</v>
      </c>
      <c r="AH939" s="53">
        <f t="shared" si="117"/>
        <v>2151238.4000000004</v>
      </c>
    </row>
    <row r="940" spans="1:34" x14ac:dyDescent="0.25">
      <c r="A940" t="s">
        <v>4608</v>
      </c>
      <c r="B940" t="s">
        <v>6564</v>
      </c>
      <c r="C940" t="s">
        <v>6562</v>
      </c>
      <c r="D940" t="s">
        <v>6567</v>
      </c>
      <c r="E940" t="s">
        <v>9447</v>
      </c>
      <c r="F940" t="s">
        <v>4607</v>
      </c>
      <c r="G940" t="s">
        <v>9448</v>
      </c>
      <c r="H940">
        <v>9</v>
      </c>
      <c r="I940">
        <v>6</v>
      </c>
      <c r="J940">
        <v>1</v>
      </c>
      <c r="K940">
        <v>0</v>
      </c>
      <c r="L940">
        <v>0</v>
      </c>
      <c r="M940">
        <v>1</v>
      </c>
      <c r="N940">
        <v>0</v>
      </c>
      <c r="O940">
        <v>0</v>
      </c>
      <c r="P940">
        <v>0</v>
      </c>
      <c r="Q940">
        <v>0</v>
      </c>
      <c r="R940">
        <v>5</v>
      </c>
      <c r="S940">
        <v>0</v>
      </c>
      <c r="T940">
        <v>0</v>
      </c>
      <c r="U940">
        <v>0</v>
      </c>
      <c r="V940">
        <v>0</v>
      </c>
      <c r="W940" s="44">
        <f t="shared" si="112"/>
        <v>6</v>
      </c>
      <c r="X940" s="44">
        <f>IFERROR(VLOOKUP(A940,JR1GOA!A:I,9,FALSE),0)</f>
        <v>0</v>
      </c>
      <c r="Y940" s="44">
        <f>IFERROR(VLOOKUP(A940,JR1GOA!A:J,10,FALSE),0)</f>
        <v>0</v>
      </c>
      <c r="Z940" s="46">
        <f t="shared" si="113"/>
        <v>6</v>
      </c>
      <c r="AA940" s="49">
        <f>_xlfn.IFNA(VLOOKUP(F940,Preisliste!C$1:O$2687,13,FALSE),"fehlt in Preisliste")</f>
        <v>564</v>
      </c>
      <c r="AB940" s="50">
        <f t="shared" si="114"/>
        <v>94</v>
      </c>
      <c r="AD940" s="51">
        <f t="shared" si="118"/>
        <v>175758</v>
      </c>
      <c r="AE940" s="51">
        <f t="shared" si="115"/>
        <v>1871.6999999999971</v>
      </c>
      <c r="AF940" s="52">
        <f t="shared" si="119"/>
        <v>2140566.8000000003</v>
      </c>
      <c r="AG940" s="53">
        <f t="shared" si="116"/>
        <v>11230.199999999983</v>
      </c>
      <c r="AH940" s="53">
        <f t="shared" si="117"/>
        <v>2151797.0000000005</v>
      </c>
    </row>
    <row r="941" spans="1:34" x14ac:dyDescent="0.25">
      <c r="A941" t="s">
        <v>3598</v>
      </c>
      <c r="B941" t="s">
        <v>6564</v>
      </c>
      <c r="C941" t="s">
        <v>6562</v>
      </c>
      <c r="D941" t="s">
        <v>6567</v>
      </c>
      <c r="E941" t="s">
        <v>9342</v>
      </c>
      <c r="F941" t="s">
        <v>3597</v>
      </c>
      <c r="H941">
        <v>5</v>
      </c>
      <c r="I941">
        <v>5</v>
      </c>
      <c r="J941">
        <v>0</v>
      </c>
      <c r="K941">
        <v>0</v>
      </c>
      <c r="L941">
        <v>0</v>
      </c>
      <c r="M941">
        <v>0</v>
      </c>
      <c r="N941">
        <v>0</v>
      </c>
      <c r="O941">
        <v>0</v>
      </c>
      <c r="P941">
        <v>0</v>
      </c>
      <c r="Q941">
        <v>0</v>
      </c>
      <c r="R941">
        <v>0</v>
      </c>
      <c r="S941">
        <v>0</v>
      </c>
      <c r="T941">
        <v>0</v>
      </c>
      <c r="U941">
        <v>0</v>
      </c>
      <c r="V941">
        <v>0</v>
      </c>
      <c r="W941" s="44">
        <f t="shared" si="112"/>
        <v>5</v>
      </c>
      <c r="X941" s="44">
        <f>IFERROR(VLOOKUP(A941,JR1GOA!A:I,9,FALSE),0)</f>
        <v>0</v>
      </c>
      <c r="Y941" s="44">
        <f>IFERROR(VLOOKUP(A941,JR1GOA!A:J,10,FALSE),0)</f>
        <v>0</v>
      </c>
      <c r="Z941" s="46">
        <f t="shared" si="113"/>
        <v>5</v>
      </c>
      <c r="AA941" s="49">
        <f>_xlfn.IFNA(VLOOKUP(F941,Preisliste!C$1:O$2687,13,FALSE),"fehlt in Preisliste")</f>
        <v>470</v>
      </c>
      <c r="AB941" s="50">
        <f t="shared" si="114"/>
        <v>94</v>
      </c>
      <c r="AD941" s="51">
        <f t="shared" si="118"/>
        <v>175763</v>
      </c>
      <c r="AE941" s="51">
        <f t="shared" si="115"/>
        <v>1870.9499999999971</v>
      </c>
      <c r="AF941" s="52">
        <f t="shared" si="119"/>
        <v>2141036.8000000003</v>
      </c>
      <c r="AG941" s="53">
        <f t="shared" si="116"/>
        <v>11225.699999999983</v>
      </c>
      <c r="AH941" s="53">
        <f t="shared" si="117"/>
        <v>2152262.5000000005</v>
      </c>
    </row>
    <row r="942" spans="1:34" x14ac:dyDescent="0.25">
      <c r="A942" t="s">
        <v>7866</v>
      </c>
      <c r="B942" t="s">
        <v>6564</v>
      </c>
      <c r="C942" t="s">
        <v>6562</v>
      </c>
      <c r="D942" t="s">
        <v>6567</v>
      </c>
      <c r="E942" t="s">
        <v>7867</v>
      </c>
      <c r="F942" t="s">
        <v>3733</v>
      </c>
      <c r="H942">
        <v>39</v>
      </c>
      <c r="I942">
        <v>12</v>
      </c>
      <c r="J942">
        <v>26</v>
      </c>
      <c r="K942">
        <v>10</v>
      </c>
      <c r="L942">
        <v>0</v>
      </c>
      <c r="M942">
        <v>6</v>
      </c>
      <c r="N942">
        <v>0</v>
      </c>
      <c r="O942">
        <v>1</v>
      </c>
      <c r="P942">
        <v>0</v>
      </c>
      <c r="Q942">
        <v>7</v>
      </c>
      <c r="R942">
        <v>6</v>
      </c>
      <c r="S942">
        <v>0</v>
      </c>
      <c r="T942">
        <v>0</v>
      </c>
      <c r="U942">
        <v>0</v>
      </c>
      <c r="V942">
        <v>9</v>
      </c>
      <c r="W942" s="44">
        <f t="shared" si="112"/>
        <v>26</v>
      </c>
      <c r="X942" s="44">
        <f>IFERROR(VLOOKUP(A942,JR1GOA!A:I,9,FALSE),0)</f>
        <v>1</v>
      </c>
      <c r="Y942" s="44">
        <f>IFERROR(VLOOKUP(A942,JR1GOA!A:J,10,FALSE),0)</f>
        <v>1</v>
      </c>
      <c r="Z942" s="46">
        <f t="shared" si="113"/>
        <v>25</v>
      </c>
      <c r="AA942" s="49">
        <f>_xlfn.IFNA(VLOOKUP(F942,Preisliste!C$1:O$2687,13,FALSE),"fehlt in Preisliste")</f>
        <v>2351</v>
      </c>
      <c r="AB942" s="50">
        <f t="shared" si="114"/>
        <v>94.04</v>
      </c>
      <c r="AD942" s="51">
        <f t="shared" si="118"/>
        <v>175788</v>
      </c>
      <c r="AE942" s="51">
        <f t="shared" si="115"/>
        <v>1867.1999999999971</v>
      </c>
      <c r="AF942" s="52">
        <f t="shared" si="119"/>
        <v>2143387.8000000003</v>
      </c>
      <c r="AG942" s="53">
        <f t="shared" si="116"/>
        <v>11203.199999999983</v>
      </c>
      <c r="AH942" s="53">
        <f t="shared" si="117"/>
        <v>2154591.0000000005</v>
      </c>
    </row>
    <row r="943" spans="1:34" x14ac:dyDescent="0.25">
      <c r="A943" t="s">
        <v>7673</v>
      </c>
      <c r="B943" t="s">
        <v>6564</v>
      </c>
      <c r="C943" t="s">
        <v>6562</v>
      </c>
      <c r="D943" t="s">
        <v>6567</v>
      </c>
      <c r="E943" t="s">
        <v>7674</v>
      </c>
      <c r="F943" t="s">
        <v>1815</v>
      </c>
      <c r="G943" t="s">
        <v>7675</v>
      </c>
      <c r="H943">
        <v>71</v>
      </c>
      <c r="I943">
        <v>30</v>
      </c>
      <c r="J943">
        <v>40</v>
      </c>
      <c r="K943">
        <v>2</v>
      </c>
      <c r="L943">
        <v>5</v>
      </c>
      <c r="M943">
        <v>11</v>
      </c>
      <c r="N943">
        <v>8</v>
      </c>
      <c r="O943">
        <v>1</v>
      </c>
      <c r="P943">
        <v>2</v>
      </c>
      <c r="Q943">
        <v>1</v>
      </c>
      <c r="R943">
        <v>7</v>
      </c>
      <c r="S943">
        <v>1</v>
      </c>
      <c r="T943">
        <v>1</v>
      </c>
      <c r="U943">
        <v>22</v>
      </c>
      <c r="V943">
        <v>1</v>
      </c>
      <c r="W943" s="44">
        <f t="shared" si="112"/>
        <v>40</v>
      </c>
      <c r="X943" s="44">
        <f>IFERROR(VLOOKUP(A943,JR1GOA!A:I,9,FALSE),0)</f>
        <v>0</v>
      </c>
      <c r="Y943" s="44">
        <f>IFERROR(VLOOKUP(A943,JR1GOA!A:J,10,FALSE),0)</f>
        <v>0</v>
      </c>
      <c r="Z943" s="46">
        <f t="shared" si="113"/>
        <v>40</v>
      </c>
      <c r="AA943" s="49">
        <f>_xlfn.IFNA(VLOOKUP(F943,Preisliste!C$1:O$2687,13,FALSE),"fehlt in Preisliste")</f>
        <v>3778</v>
      </c>
      <c r="AB943" s="50">
        <f t="shared" si="114"/>
        <v>94.45</v>
      </c>
      <c r="AD943" s="51">
        <f t="shared" si="118"/>
        <v>175828</v>
      </c>
      <c r="AE943" s="51">
        <f t="shared" si="115"/>
        <v>1861.1999999999971</v>
      </c>
      <c r="AF943" s="52">
        <f t="shared" si="119"/>
        <v>2147165.8000000003</v>
      </c>
      <c r="AG943" s="53">
        <f t="shared" si="116"/>
        <v>11167.199999999983</v>
      </c>
      <c r="AH943" s="53">
        <f t="shared" si="117"/>
        <v>2158333.0000000005</v>
      </c>
    </row>
    <row r="944" spans="1:34" x14ac:dyDescent="0.25">
      <c r="A944" t="s">
        <v>3282</v>
      </c>
      <c r="B944" t="s">
        <v>6564</v>
      </c>
      <c r="C944" t="s">
        <v>6562</v>
      </c>
      <c r="D944" t="s">
        <v>6567</v>
      </c>
      <c r="E944" t="s">
        <v>7991</v>
      </c>
      <c r="F944" t="s">
        <v>3281</v>
      </c>
      <c r="G944" t="s">
        <v>7992</v>
      </c>
      <c r="H944">
        <v>20</v>
      </c>
      <c r="I944">
        <v>0</v>
      </c>
      <c r="J944">
        <v>20</v>
      </c>
      <c r="K944">
        <v>2</v>
      </c>
      <c r="L944">
        <v>0</v>
      </c>
      <c r="M944">
        <v>0</v>
      </c>
      <c r="N944">
        <v>0</v>
      </c>
      <c r="O944">
        <v>0</v>
      </c>
      <c r="P944">
        <v>0</v>
      </c>
      <c r="Q944">
        <v>0</v>
      </c>
      <c r="R944">
        <v>12</v>
      </c>
      <c r="S944">
        <v>0</v>
      </c>
      <c r="T944">
        <v>0</v>
      </c>
      <c r="U944">
        <v>0</v>
      </c>
      <c r="V944">
        <v>0</v>
      </c>
      <c r="W944" s="44">
        <f t="shared" si="112"/>
        <v>20</v>
      </c>
      <c r="X944" s="44">
        <f>IFERROR(VLOOKUP(A944,JR1GOA!A:I,9,FALSE),0)</f>
        <v>1</v>
      </c>
      <c r="Y944" s="44">
        <f>IFERROR(VLOOKUP(A944,JR1GOA!A:J,10,FALSE),0)</f>
        <v>1</v>
      </c>
      <c r="Z944" s="46">
        <f t="shared" si="113"/>
        <v>19</v>
      </c>
      <c r="AA944" s="49">
        <f>_xlfn.IFNA(VLOOKUP(F944,Preisliste!C$1:O$2687,13,FALSE),"fehlt in Preisliste")</f>
        <v>1796</v>
      </c>
      <c r="AB944" s="50">
        <f t="shared" si="114"/>
        <v>94.526315789473685</v>
      </c>
      <c r="AD944" s="51">
        <f t="shared" si="118"/>
        <v>175847</v>
      </c>
      <c r="AE944" s="51">
        <f t="shared" si="115"/>
        <v>1858.3499999999985</v>
      </c>
      <c r="AF944" s="52">
        <f t="shared" si="119"/>
        <v>2148961.8000000003</v>
      </c>
      <c r="AG944" s="53">
        <f t="shared" si="116"/>
        <v>11150.099999999991</v>
      </c>
      <c r="AH944" s="53">
        <f t="shared" si="117"/>
        <v>2160111.9000000004</v>
      </c>
    </row>
    <row r="945" spans="1:34" x14ac:dyDescent="0.25">
      <c r="A945" t="s">
        <v>521</v>
      </c>
      <c r="B945" t="s">
        <v>6564</v>
      </c>
      <c r="C945" t="s">
        <v>6562</v>
      </c>
      <c r="D945" t="s">
        <v>6567</v>
      </c>
      <c r="E945" t="s">
        <v>9010</v>
      </c>
      <c r="F945" t="s">
        <v>520</v>
      </c>
      <c r="H945">
        <v>14</v>
      </c>
      <c r="I945">
        <v>14</v>
      </c>
      <c r="J945">
        <v>0</v>
      </c>
      <c r="K945">
        <v>0</v>
      </c>
      <c r="L945">
        <v>0</v>
      </c>
      <c r="M945">
        <v>0</v>
      </c>
      <c r="N945">
        <v>0</v>
      </c>
      <c r="O945">
        <v>0</v>
      </c>
      <c r="P945">
        <v>0</v>
      </c>
      <c r="Q945">
        <v>0</v>
      </c>
      <c r="R945">
        <v>0</v>
      </c>
      <c r="S945">
        <v>0</v>
      </c>
      <c r="T945">
        <v>19</v>
      </c>
      <c r="U945">
        <v>0</v>
      </c>
      <c r="V945">
        <v>0</v>
      </c>
      <c r="W945" s="44">
        <f t="shared" si="112"/>
        <v>14</v>
      </c>
      <c r="X945" s="44">
        <f>IFERROR(VLOOKUP(A945,JR1GOA!A:I,9,FALSE),0)</f>
        <v>0</v>
      </c>
      <c r="Y945" s="44">
        <f>IFERROR(VLOOKUP(A945,JR1GOA!A:J,10,FALSE),0)</f>
        <v>0</v>
      </c>
      <c r="Z945" s="46">
        <f t="shared" si="113"/>
        <v>14</v>
      </c>
      <c r="AA945" s="49">
        <f>_xlfn.IFNA(VLOOKUP(F945,Preisliste!C$1:O$2687,13,FALSE),"fehlt in Preisliste")</f>
        <v>1326</v>
      </c>
      <c r="AB945" s="50">
        <f t="shared" si="114"/>
        <v>94.714285714285708</v>
      </c>
      <c r="AD945" s="51">
        <f t="shared" si="118"/>
        <v>175861</v>
      </c>
      <c r="AE945" s="51">
        <f t="shared" si="115"/>
        <v>1856.25</v>
      </c>
      <c r="AF945" s="52">
        <f t="shared" si="119"/>
        <v>2150287.8000000003</v>
      </c>
      <c r="AG945" s="53">
        <f t="shared" si="116"/>
        <v>11137.5</v>
      </c>
      <c r="AH945" s="53">
        <f t="shared" si="117"/>
        <v>2161425.3000000003</v>
      </c>
    </row>
    <row r="946" spans="1:34" x14ac:dyDescent="0.25">
      <c r="A946" t="s">
        <v>650</v>
      </c>
      <c r="B946" t="s">
        <v>6564</v>
      </c>
      <c r="C946" t="s">
        <v>6562</v>
      </c>
      <c r="D946" t="s">
        <v>6567</v>
      </c>
      <c r="E946" t="s">
        <v>8214</v>
      </c>
      <c r="F946" t="s">
        <v>649</v>
      </c>
      <c r="G946" t="s">
        <v>8215</v>
      </c>
      <c r="H946">
        <v>43</v>
      </c>
      <c r="I946">
        <v>22</v>
      </c>
      <c r="J946">
        <v>20</v>
      </c>
      <c r="K946">
        <v>0</v>
      </c>
      <c r="L946">
        <v>1</v>
      </c>
      <c r="M946">
        <v>0</v>
      </c>
      <c r="N946">
        <v>0</v>
      </c>
      <c r="O946">
        <v>0</v>
      </c>
      <c r="P946">
        <v>2</v>
      </c>
      <c r="Q946">
        <v>1</v>
      </c>
      <c r="R946">
        <v>1</v>
      </c>
      <c r="S946">
        <v>21</v>
      </c>
      <c r="T946">
        <v>1</v>
      </c>
      <c r="U946">
        <v>6</v>
      </c>
      <c r="V946">
        <v>1</v>
      </c>
      <c r="W946" s="44">
        <f t="shared" si="112"/>
        <v>22</v>
      </c>
      <c r="X946" s="44">
        <f>IFERROR(VLOOKUP(A946,JR1GOA!A:I,9,FALSE),0)</f>
        <v>0</v>
      </c>
      <c r="Y946" s="44">
        <f>IFERROR(VLOOKUP(A946,JR1GOA!A:J,10,FALSE),0)</f>
        <v>0</v>
      </c>
      <c r="Z946" s="46">
        <f t="shared" si="113"/>
        <v>22</v>
      </c>
      <c r="AA946" s="49">
        <f>_xlfn.IFNA(VLOOKUP(F946,Preisliste!C$1:O$2687,13,FALSE),"fehlt in Preisliste")</f>
        <v>2108</v>
      </c>
      <c r="AB946" s="50">
        <f t="shared" si="114"/>
        <v>95.818181818181813</v>
      </c>
      <c r="AD946" s="51">
        <f t="shared" si="118"/>
        <v>175883</v>
      </c>
      <c r="AE946" s="51">
        <f t="shared" si="115"/>
        <v>1852.9499999999971</v>
      </c>
      <c r="AF946" s="52">
        <f t="shared" si="119"/>
        <v>2152395.8000000003</v>
      </c>
      <c r="AG946" s="53">
        <f t="shared" si="116"/>
        <v>11117.699999999983</v>
      </c>
      <c r="AH946" s="53">
        <f t="shared" si="117"/>
        <v>2163513.5000000005</v>
      </c>
    </row>
    <row r="947" spans="1:34" x14ac:dyDescent="0.25">
      <c r="A947" t="s">
        <v>3153</v>
      </c>
      <c r="B947" t="s">
        <v>6564</v>
      </c>
      <c r="C947" t="s">
        <v>6562</v>
      </c>
      <c r="D947" t="s">
        <v>6567</v>
      </c>
      <c r="E947" t="s">
        <v>7397</v>
      </c>
      <c r="F947" t="s">
        <v>3152</v>
      </c>
      <c r="G947" t="s">
        <v>7398</v>
      </c>
      <c r="H947">
        <v>130</v>
      </c>
      <c r="I947">
        <v>74</v>
      </c>
      <c r="J947">
        <v>55</v>
      </c>
      <c r="K947">
        <v>3</v>
      </c>
      <c r="L947">
        <v>30</v>
      </c>
      <c r="M947">
        <v>6</v>
      </c>
      <c r="N947">
        <v>2</v>
      </c>
      <c r="O947">
        <v>3</v>
      </c>
      <c r="P947">
        <v>14</v>
      </c>
      <c r="Q947">
        <v>3</v>
      </c>
      <c r="R947">
        <v>9</v>
      </c>
      <c r="S947">
        <v>18</v>
      </c>
      <c r="T947">
        <v>1</v>
      </c>
      <c r="U947">
        <v>19</v>
      </c>
      <c r="V947">
        <v>5</v>
      </c>
      <c r="W947" s="44">
        <f t="shared" si="112"/>
        <v>74</v>
      </c>
      <c r="X947" s="44">
        <f>IFERROR(VLOOKUP(A947,JR1GOA!A:I,9,FALSE),0)</f>
        <v>5</v>
      </c>
      <c r="Y947" s="44">
        <f>IFERROR(VLOOKUP(A947,JR1GOA!A:J,10,FALSE),0)</f>
        <v>2</v>
      </c>
      <c r="Z947" s="46">
        <f t="shared" si="113"/>
        <v>69</v>
      </c>
      <c r="AA947" s="49">
        <f>_xlfn.IFNA(VLOOKUP(F947,Preisliste!C$1:O$2687,13,FALSE),"fehlt in Preisliste")</f>
        <v>6613</v>
      </c>
      <c r="AB947" s="50">
        <f t="shared" si="114"/>
        <v>95.840579710144922</v>
      </c>
      <c r="AD947" s="51">
        <f t="shared" si="118"/>
        <v>175952</v>
      </c>
      <c r="AE947" s="51">
        <f t="shared" si="115"/>
        <v>1842.5999999999985</v>
      </c>
      <c r="AF947" s="52">
        <f t="shared" si="119"/>
        <v>2159008.8000000003</v>
      </c>
      <c r="AG947" s="53">
        <f t="shared" si="116"/>
        <v>11055.599999999991</v>
      </c>
      <c r="AH947" s="53">
        <f t="shared" si="117"/>
        <v>2170064.4000000004</v>
      </c>
    </row>
    <row r="948" spans="1:34" x14ac:dyDescent="0.25">
      <c r="A948" t="s">
        <v>5239</v>
      </c>
      <c r="B948" t="s">
        <v>6564</v>
      </c>
      <c r="C948" t="s">
        <v>6562</v>
      </c>
      <c r="D948" t="s">
        <v>6567</v>
      </c>
      <c r="E948" t="s">
        <v>8105</v>
      </c>
      <c r="F948" t="s">
        <v>5238</v>
      </c>
      <c r="G948" t="s">
        <v>8106</v>
      </c>
      <c r="H948">
        <v>29</v>
      </c>
      <c r="I948">
        <v>18</v>
      </c>
      <c r="J948">
        <v>11</v>
      </c>
      <c r="K948">
        <v>0</v>
      </c>
      <c r="L948">
        <v>6</v>
      </c>
      <c r="M948">
        <v>7</v>
      </c>
      <c r="N948">
        <v>1</v>
      </c>
      <c r="O948">
        <v>0</v>
      </c>
      <c r="P948">
        <v>1</v>
      </c>
      <c r="Q948">
        <v>1</v>
      </c>
      <c r="R948">
        <v>6</v>
      </c>
      <c r="S948">
        <v>0</v>
      </c>
      <c r="T948">
        <v>0</v>
      </c>
      <c r="U948">
        <v>3</v>
      </c>
      <c r="V948">
        <v>0</v>
      </c>
      <c r="W948" s="44">
        <f t="shared" si="112"/>
        <v>18</v>
      </c>
      <c r="X948" s="44">
        <f>IFERROR(VLOOKUP(A948,JR1GOA!A:I,9,FALSE),0)</f>
        <v>0</v>
      </c>
      <c r="Y948" s="44">
        <f>IFERROR(VLOOKUP(A948,JR1GOA!A:J,10,FALSE),0)</f>
        <v>0</v>
      </c>
      <c r="Z948" s="46">
        <f t="shared" si="113"/>
        <v>18</v>
      </c>
      <c r="AA948" s="49">
        <f>_xlfn.IFNA(VLOOKUP(F948,Preisliste!C$1:O$2687,13,FALSE),"fehlt in Preisliste")</f>
        <v>1727</v>
      </c>
      <c r="AB948" s="50">
        <f t="shared" si="114"/>
        <v>95.944444444444443</v>
      </c>
      <c r="AD948" s="51">
        <f t="shared" si="118"/>
        <v>175970</v>
      </c>
      <c r="AE948" s="51">
        <f t="shared" si="115"/>
        <v>1839.8999999999978</v>
      </c>
      <c r="AF948" s="52">
        <f t="shared" si="119"/>
        <v>2160735.8000000003</v>
      </c>
      <c r="AG948" s="53">
        <f t="shared" si="116"/>
        <v>11039.399999999987</v>
      </c>
      <c r="AH948" s="53">
        <f t="shared" si="117"/>
        <v>2171775.2000000002</v>
      </c>
    </row>
    <row r="949" spans="1:34" x14ac:dyDescent="0.25">
      <c r="A949" t="s">
        <v>970</v>
      </c>
      <c r="B949" t="s">
        <v>6564</v>
      </c>
      <c r="C949" t="s">
        <v>6562</v>
      </c>
      <c r="D949" t="s">
        <v>6567</v>
      </c>
      <c r="E949" t="s">
        <v>7452</v>
      </c>
      <c r="F949" t="s">
        <v>969</v>
      </c>
      <c r="H949">
        <v>84</v>
      </c>
      <c r="I949">
        <v>47</v>
      </c>
      <c r="J949">
        <v>36</v>
      </c>
      <c r="K949">
        <v>3</v>
      </c>
      <c r="L949">
        <v>4</v>
      </c>
      <c r="M949">
        <v>4</v>
      </c>
      <c r="N949">
        <v>2</v>
      </c>
      <c r="O949">
        <v>9</v>
      </c>
      <c r="P949">
        <v>1</v>
      </c>
      <c r="Q949">
        <v>18</v>
      </c>
      <c r="R949">
        <v>14</v>
      </c>
      <c r="S949">
        <v>0</v>
      </c>
      <c r="T949">
        <v>4</v>
      </c>
      <c r="U949">
        <v>8</v>
      </c>
      <c r="V949">
        <v>6</v>
      </c>
      <c r="W949" s="44">
        <f t="shared" si="112"/>
        <v>47</v>
      </c>
      <c r="X949" s="44">
        <f>IFERROR(VLOOKUP(A949,JR1GOA!A:I,9,FALSE),0)</f>
        <v>7</v>
      </c>
      <c r="Y949" s="44">
        <f>IFERROR(VLOOKUP(A949,JR1GOA!A:J,10,FALSE),0)</f>
        <v>3</v>
      </c>
      <c r="Z949" s="46">
        <f t="shared" si="113"/>
        <v>40</v>
      </c>
      <c r="AA949" s="49">
        <f>_xlfn.IFNA(VLOOKUP(F949,Preisliste!C$1:O$2687,13,FALSE),"fehlt in Preisliste")</f>
        <v>3853</v>
      </c>
      <c r="AB949" s="50">
        <f t="shared" si="114"/>
        <v>96.325000000000003</v>
      </c>
      <c r="AD949" s="51">
        <f t="shared" si="118"/>
        <v>176010</v>
      </c>
      <c r="AE949" s="51">
        <f t="shared" si="115"/>
        <v>1833.8999999999978</v>
      </c>
      <c r="AF949" s="52">
        <f t="shared" si="119"/>
        <v>2164588.8000000003</v>
      </c>
      <c r="AG949" s="53">
        <f t="shared" si="116"/>
        <v>11003.399999999987</v>
      </c>
      <c r="AH949" s="53">
        <f t="shared" si="117"/>
        <v>2175592.2000000002</v>
      </c>
    </row>
    <row r="950" spans="1:34" x14ac:dyDescent="0.25">
      <c r="A950" t="s">
        <v>5952</v>
      </c>
      <c r="B950" t="s">
        <v>6564</v>
      </c>
      <c r="C950" t="s">
        <v>6562</v>
      </c>
      <c r="D950" t="s">
        <v>6567</v>
      </c>
      <c r="E950" t="s">
        <v>8109</v>
      </c>
      <c r="F950" t="s">
        <v>5951</v>
      </c>
      <c r="H950">
        <v>15</v>
      </c>
      <c r="I950">
        <v>14</v>
      </c>
      <c r="J950">
        <v>0</v>
      </c>
      <c r="K950">
        <v>0</v>
      </c>
      <c r="L950">
        <v>0</v>
      </c>
      <c r="M950">
        <v>4</v>
      </c>
      <c r="N950">
        <v>0</v>
      </c>
      <c r="O950">
        <v>0</v>
      </c>
      <c r="P950">
        <v>21</v>
      </c>
      <c r="Q950">
        <v>0</v>
      </c>
      <c r="R950">
        <v>0</v>
      </c>
      <c r="S950">
        <v>0</v>
      </c>
      <c r="T950">
        <v>0</v>
      </c>
      <c r="U950">
        <v>0</v>
      </c>
      <c r="V950">
        <v>0</v>
      </c>
      <c r="W950" s="44">
        <f t="shared" si="112"/>
        <v>14</v>
      </c>
      <c r="X950" s="44">
        <f>IFERROR(VLOOKUP(A950,JR1GOA!A:I,9,FALSE),0)</f>
        <v>0</v>
      </c>
      <c r="Y950" s="44">
        <f>IFERROR(VLOOKUP(A950,JR1GOA!A:J,10,FALSE),0)</f>
        <v>0</v>
      </c>
      <c r="Z950" s="46">
        <f t="shared" si="113"/>
        <v>14</v>
      </c>
      <c r="AA950" s="49">
        <f>_xlfn.IFNA(VLOOKUP(F950,Preisliste!C$1:O$2687,13,FALSE),"fehlt in Preisliste")</f>
        <v>1350</v>
      </c>
      <c r="AB950" s="50">
        <f t="shared" si="114"/>
        <v>96.428571428571431</v>
      </c>
      <c r="AD950" s="51">
        <f t="shared" si="118"/>
        <v>176024</v>
      </c>
      <c r="AE950" s="51">
        <f t="shared" si="115"/>
        <v>1831.7999999999993</v>
      </c>
      <c r="AF950" s="52">
        <f t="shared" si="119"/>
        <v>2165938.8000000003</v>
      </c>
      <c r="AG950" s="53">
        <f t="shared" si="116"/>
        <v>10990.799999999996</v>
      </c>
      <c r="AH950" s="53">
        <f t="shared" si="117"/>
        <v>2176929.6</v>
      </c>
    </row>
    <row r="951" spans="1:34" x14ac:dyDescent="0.25">
      <c r="A951" t="s">
        <v>3182</v>
      </c>
      <c r="B951" t="s">
        <v>6564</v>
      </c>
      <c r="C951" t="s">
        <v>6562</v>
      </c>
      <c r="D951" t="s">
        <v>6567</v>
      </c>
      <c r="E951" t="s">
        <v>8984</v>
      </c>
      <c r="F951" t="s">
        <v>3181</v>
      </c>
      <c r="G951" t="s">
        <v>8985</v>
      </c>
      <c r="H951">
        <v>32</v>
      </c>
      <c r="I951">
        <v>15</v>
      </c>
      <c r="J951">
        <v>16</v>
      </c>
      <c r="K951">
        <v>0</v>
      </c>
      <c r="L951">
        <v>1</v>
      </c>
      <c r="M951">
        <v>4</v>
      </c>
      <c r="N951">
        <v>8</v>
      </c>
      <c r="O951">
        <v>0</v>
      </c>
      <c r="P951">
        <v>0</v>
      </c>
      <c r="Q951">
        <v>1</v>
      </c>
      <c r="R951">
        <v>1</v>
      </c>
      <c r="S951">
        <v>1</v>
      </c>
      <c r="T951">
        <v>0</v>
      </c>
      <c r="U951">
        <v>11</v>
      </c>
      <c r="V951">
        <v>0</v>
      </c>
      <c r="W951" s="44">
        <f t="shared" si="112"/>
        <v>16</v>
      </c>
      <c r="X951" s="44">
        <f>IFERROR(VLOOKUP(A951,JR1GOA!A:I,9,FALSE),0)</f>
        <v>0</v>
      </c>
      <c r="Y951" s="44">
        <f>IFERROR(VLOOKUP(A951,JR1GOA!A:J,10,FALSE),0)</f>
        <v>0</v>
      </c>
      <c r="Z951" s="46">
        <f t="shared" si="113"/>
        <v>16</v>
      </c>
      <c r="AA951" s="49">
        <f>_xlfn.IFNA(VLOOKUP(F951,Preisliste!C$1:O$2687,13,FALSE),"fehlt in Preisliste")</f>
        <v>1543</v>
      </c>
      <c r="AB951" s="50">
        <f t="shared" si="114"/>
        <v>96.4375</v>
      </c>
      <c r="AD951" s="51">
        <f t="shared" si="118"/>
        <v>176040</v>
      </c>
      <c r="AE951" s="51">
        <f t="shared" si="115"/>
        <v>1829.3999999999978</v>
      </c>
      <c r="AF951" s="52">
        <f t="shared" si="119"/>
        <v>2167481.8000000003</v>
      </c>
      <c r="AG951" s="53">
        <f t="shared" si="116"/>
        <v>10976.399999999987</v>
      </c>
      <c r="AH951" s="53">
        <f t="shared" si="117"/>
        <v>2178458.2000000002</v>
      </c>
    </row>
    <row r="952" spans="1:34" x14ac:dyDescent="0.25">
      <c r="A952" t="s">
        <v>4265</v>
      </c>
      <c r="B952" t="s">
        <v>6564</v>
      </c>
      <c r="C952" t="s">
        <v>6562</v>
      </c>
      <c r="D952" t="s">
        <v>6567</v>
      </c>
      <c r="E952" t="s">
        <v>7365</v>
      </c>
      <c r="F952" t="s">
        <v>4264</v>
      </c>
      <c r="H952">
        <v>75</v>
      </c>
      <c r="I952">
        <v>60</v>
      </c>
      <c r="J952">
        <v>14</v>
      </c>
      <c r="K952">
        <v>7</v>
      </c>
      <c r="L952">
        <v>1</v>
      </c>
      <c r="M952">
        <v>12</v>
      </c>
      <c r="N952">
        <v>4</v>
      </c>
      <c r="O952">
        <v>4</v>
      </c>
      <c r="P952">
        <v>6</v>
      </c>
      <c r="Q952">
        <v>0</v>
      </c>
      <c r="R952">
        <v>0</v>
      </c>
      <c r="S952">
        <v>2</v>
      </c>
      <c r="T952">
        <v>12</v>
      </c>
      <c r="U952">
        <v>10</v>
      </c>
      <c r="V952">
        <v>3</v>
      </c>
      <c r="W952" s="44">
        <f t="shared" si="112"/>
        <v>60</v>
      </c>
      <c r="X952" s="44">
        <f>IFERROR(VLOOKUP(A952,JR1GOA!A:I,9,FALSE),0)</f>
        <v>0</v>
      </c>
      <c r="Y952" s="44">
        <f>IFERROR(VLOOKUP(A952,JR1GOA!A:J,10,FALSE),0)</f>
        <v>0</v>
      </c>
      <c r="Z952" s="46">
        <f t="shared" si="113"/>
        <v>60</v>
      </c>
      <c r="AA952" s="49">
        <f>_xlfn.IFNA(VLOOKUP(F952,Preisliste!C$1:O$2687,13,FALSE),"fehlt in Preisliste")</f>
        <v>5808</v>
      </c>
      <c r="AB952" s="50">
        <f t="shared" si="114"/>
        <v>96.8</v>
      </c>
      <c r="AD952" s="51">
        <f t="shared" si="118"/>
        <v>176100</v>
      </c>
      <c r="AE952" s="51">
        <f t="shared" si="115"/>
        <v>1820.3999999999978</v>
      </c>
      <c r="AF952" s="52">
        <f t="shared" si="119"/>
        <v>2173289.8000000003</v>
      </c>
      <c r="AG952" s="53">
        <f t="shared" si="116"/>
        <v>10922.399999999987</v>
      </c>
      <c r="AH952" s="53">
        <f t="shared" si="117"/>
        <v>2184212.2000000002</v>
      </c>
    </row>
    <row r="953" spans="1:34" x14ac:dyDescent="0.25">
      <c r="A953" t="s">
        <v>1558</v>
      </c>
      <c r="B953" t="s">
        <v>6564</v>
      </c>
      <c r="C953" t="s">
        <v>6562</v>
      </c>
      <c r="D953" t="s">
        <v>6567</v>
      </c>
      <c r="E953" t="s">
        <v>7602</v>
      </c>
      <c r="F953" t="s">
        <v>1557</v>
      </c>
      <c r="G953" t="s">
        <v>7603</v>
      </c>
      <c r="H953">
        <v>71</v>
      </c>
      <c r="I953">
        <v>34</v>
      </c>
      <c r="J953">
        <v>37</v>
      </c>
      <c r="K953">
        <v>2</v>
      </c>
      <c r="L953">
        <v>9</v>
      </c>
      <c r="M953">
        <v>4</v>
      </c>
      <c r="N953">
        <v>18</v>
      </c>
      <c r="O953">
        <v>3</v>
      </c>
      <c r="P953">
        <v>1</v>
      </c>
      <c r="Q953">
        <v>0</v>
      </c>
      <c r="R953">
        <v>4</v>
      </c>
      <c r="S953">
        <v>14</v>
      </c>
      <c r="T953">
        <v>0</v>
      </c>
      <c r="U953">
        <v>12</v>
      </c>
      <c r="V953">
        <v>0</v>
      </c>
      <c r="W953" s="44">
        <f t="shared" si="112"/>
        <v>37</v>
      </c>
      <c r="X953" s="44">
        <f>IFERROR(VLOOKUP(A953,JR1GOA!A:I,9,FALSE),0)</f>
        <v>0</v>
      </c>
      <c r="Y953" s="44">
        <f>IFERROR(VLOOKUP(A953,JR1GOA!A:J,10,FALSE),0)</f>
        <v>0</v>
      </c>
      <c r="Z953" s="46">
        <f t="shared" si="113"/>
        <v>37</v>
      </c>
      <c r="AA953" s="49">
        <f>_xlfn.IFNA(VLOOKUP(F953,Preisliste!C$1:O$2687,13,FALSE),"fehlt in Preisliste")</f>
        <v>3587</v>
      </c>
      <c r="AB953" s="50">
        <f t="shared" si="114"/>
        <v>96.945945945945951</v>
      </c>
      <c r="AD953" s="51">
        <f t="shared" si="118"/>
        <v>176137</v>
      </c>
      <c r="AE953" s="51">
        <f t="shared" si="115"/>
        <v>1814.8499999999985</v>
      </c>
      <c r="AF953" s="52">
        <f t="shared" si="119"/>
        <v>2176876.8000000003</v>
      </c>
      <c r="AG953" s="53">
        <f t="shared" si="116"/>
        <v>10889.099999999991</v>
      </c>
      <c r="AH953" s="53">
        <f t="shared" si="117"/>
        <v>2187765.9000000004</v>
      </c>
    </row>
    <row r="954" spans="1:34" x14ac:dyDescent="0.25">
      <c r="A954" t="s">
        <v>5163</v>
      </c>
      <c r="B954" t="s">
        <v>6564</v>
      </c>
      <c r="C954" t="s">
        <v>6562</v>
      </c>
      <c r="D954" t="s">
        <v>6567</v>
      </c>
      <c r="E954" t="s">
        <v>7288</v>
      </c>
      <c r="F954" t="s">
        <v>5162</v>
      </c>
      <c r="H954">
        <v>143</v>
      </c>
      <c r="I954">
        <v>87</v>
      </c>
      <c r="J954">
        <v>56</v>
      </c>
      <c r="K954">
        <v>83</v>
      </c>
      <c r="L954">
        <v>1</v>
      </c>
      <c r="M954">
        <v>4</v>
      </c>
      <c r="N954">
        <v>2</v>
      </c>
      <c r="O954">
        <v>5</v>
      </c>
      <c r="P954">
        <v>33</v>
      </c>
      <c r="Q954">
        <v>33</v>
      </c>
      <c r="R954">
        <v>3</v>
      </c>
      <c r="S954">
        <v>9</v>
      </c>
      <c r="T954">
        <v>0</v>
      </c>
      <c r="U954">
        <v>2</v>
      </c>
      <c r="V954">
        <v>13</v>
      </c>
      <c r="W954" s="44">
        <f t="shared" si="112"/>
        <v>87</v>
      </c>
      <c r="X954" s="44">
        <f>IFERROR(VLOOKUP(A954,JR1GOA!A:I,9,FALSE),0)</f>
        <v>0</v>
      </c>
      <c r="Y954" s="44">
        <f>IFERROR(VLOOKUP(A954,JR1GOA!A:J,10,FALSE),0)</f>
        <v>0</v>
      </c>
      <c r="Z954" s="46">
        <f t="shared" si="113"/>
        <v>87</v>
      </c>
      <c r="AA954" s="49">
        <f>_xlfn.IFNA(VLOOKUP(F954,Preisliste!C$1:O$2687,13,FALSE),"fehlt in Preisliste")</f>
        <v>8439</v>
      </c>
      <c r="AB954" s="50">
        <f t="shared" si="114"/>
        <v>97</v>
      </c>
      <c r="AD954" s="51">
        <f t="shared" si="118"/>
        <v>176224</v>
      </c>
      <c r="AE954" s="51">
        <f t="shared" si="115"/>
        <v>1801.7999999999993</v>
      </c>
      <c r="AF954" s="52">
        <f t="shared" si="119"/>
        <v>2185315.8000000003</v>
      </c>
      <c r="AG954" s="53">
        <f t="shared" si="116"/>
        <v>10810.799999999996</v>
      </c>
      <c r="AH954" s="53">
        <f t="shared" si="117"/>
        <v>2196126.6</v>
      </c>
    </row>
    <row r="955" spans="1:34" x14ac:dyDescent="0.25">
      <c r="A955" t="s">
        <v>3865</v>
      </c>
      <c r="B955" t="s">
        <v>6564</v>
      </c>
      <c r="C955" t="s">
        <v>6562</v>
      </c>
      <c r="D955" t="s">
        <v>6567</v>
      </c>
      <c r="E955" t="s">
        <v>9231</v>
      </c>
      <c r="F955" t="s">
        <v>3864</v>
      </c>
      <c r="G955" t="s">
        <v>9232</v>
      </c>
      <c r="H955">
        <v>15</v>
      </c>
      <c r="I955">
        <v>6</v>
      </c>
      <c r="J955">
        <v>8</v>
      </c>
      <c r="K955">
        <v>0</v>
      </c>
      <c r="L955">
        <v>0</v>
      </c>
      <c r="M955">
        <v>16</v>
      </c>
      <c r="N955">
        <v>0</v>
      </c>
      <c r="O955">
        <v>0</v>
      </c>
      <c r="P955">
        <v>0</v>
      </c>
      <c r="Q955">
        <v>0</v>
      </c>
      <c r="R955">
        <v>0</v>
      </c>
      <c r="S955">
        <v>2</v>
      </c>
      <c r="T955">
        <v>0</v>
      </c>
      <c r="U955">
        <v>0</v>
      </c>
      <c r="V955">
        <v>0</v>
      </c>
      <c r="W955" s="44">
        <f t="shared" si="112"/>
        <v>8</v>
      </c>
      <c r="X955" s="44">
        <f>IFERROR(VLOOKUP(A955,JR1GOA!A:I,9,FALSE),0)</f>
        <v>0</v>
      </c>
      <c r="Y955" s="44">
        <f>IFERROR(VLOOKUP(A955,JR1GOA!A:J,10,FALSE),0)</f>
        <v>0</v>
      </c>
      <c r="Z955" s="46">
        <f t="shared" si="113"/>
        <v>8</v>
      </c>
      <c r="AA955" s="49">
        <f>_xlfn.IFNA(VLOOKUP(F955,Preisliste!C$1:O$2687,13,FALSE),"fehlt in Preisliste")</f>
        <v>777</v>
      </c>
      <c r="AB955" s="50">
        <f t="shared" si="114"/>
        <v>97.125</v>
      </c>
      <c r="AD955" s="51">
        <f t="shared" si="118"/>
        <v>176232</v>
      </c>
      <c r="AE955" s="51">
        <f t="shared" si="115"/>
        <v>1800.5999999999985</v>
      </c>
      <c r="AF955" s="52">
        <f t="shared" si="119"/>
        <v>2186092.8000000003</v>
      </c>
      <c r="AG955" s="53">
        <f t="shared" si="116"/>
        <v>10803.599999999991</v>
      </c>
      <c r="AH955" s="53">
        <f t="shared" si="117"/>
        <v>2196896.4000000004</v>
      </c>
    </row>
    <row r="956" spans="1:34" x14ac:dyDescent="0.25">
      <c r="A956" t="s">
        <v>643</v>
      </c>
      <c r="B956" t="s">
        <v>6564</v>
      </c>
      <c r="C956" t="s">
        <v>6562</v>
      </c>
      <c r="D956" t="s">
        <v>6567</v>
      </c>
      <c r="E956" t="s">
        <v>9367</v>
      </c>
      <c r="F956" t="s">
        <v>642</v>
      </c>
      <c r="G956" t="s">
        <v>9368</v>
      </c>
      <c r="H956">
        <v>9</v>
      </c>
      <c r="I956">
        <v>5</v>
      </c>
      <c r="J956">
        <v>2</v>
      </c>
      <c r="K956">
        <v>0</v>
      </c>
      <c r="L956">
        <v>2</v>
      </c>
      <c r="M956">
        <v>0</v>
      </c>
      <c r="N956">
        <v>0</v>
      </c>
      <c r="O956">
        <v>0</v>
      </c>
      <c r="P956">
        <v>0</v>
      </c>
      <c r="Q956">
        <v>1</v>
      </c>
      <c r="R956">
        <v>0</v>
      </c>
      <c r="S956">
        <v>0</v>
      </c>
      <c r="T956">
        <v>2</v>
      </c>
      <c r="U956">
        <v>4</v>
      </c>
      <c r="V956">
        <v>0</v>
      </c>
      <c r="W956" s="44">
        <f t="shared" si="112"/>
        <v>5</v>
      </c>
      <c r="X956" s="44">
        <f>IFERROR(VLOOKUP(A956,JR1GOA!A:I,9,FALSE),0)</f>
        <v>0</v>
      </c>
      <c r="Y956" s="44">
        <f>IFERROR(VLOOKUP(A956,JR1GOA!A:J,10,FALSE),0)</f>
        <v>0</v>
      </c>
      <c r="Z956" s="46">
        <f t="shared" si="113"/>
        <v>5</v>
      </c>
      <c r="AA956" s="49">
        <f>_xlfn.IFNA(VLOOKUP(F956,Preisliste!C$1:O$2687,13,FALSE),"fehlt in Preisliste")</f>
        <v>487</v>
      </c>
      <c r="AB956" s="50">
        <f t="shared" si="114"/>
        <v>97.4</v>
      </c>
      <c r="AD956" s="51">
        <f t="shared" si="118"/>
        <v>176237</v>
      </c>
      <c r="AE956" s="51">
        <f t="shared" si="115"/>
        <v>1799.8499999999985</v>
      </c>
      <c r="AF956" s="52">
        <f t="shared" si="119"/>
        <v>2186579.8000000003</v>
      </c>
      <c r="AG956" s="53">
        <f t="shared" si="116"/>
        <v>10799.099999999991</v>
      </c>
      <c r="AH956" s="53">
        <f t="shared" si="117"/>
        <v>2197378.9000000004</v>
      </c>
    </row>
    <row r="957" spans="1:34" x14ac:dyDescent="0.25">
      <c r="A957" t="s">
        <v>3379</v>
      </c>
      <c r="B957" t="s">
        <v>6564</v>
      </c>
      <c r="C957" t="s">
        <v>6562</v>
      </c>
      <c r="D957" t="s">
        <v>6567</v>
      </c>
      <c r="E957" t="s">
        <v>7262</v>
      </c>
      <c r="F957" t="s">
        <v>3378</v>
      </c>
      <c r="G957" t="s">
        <v>7263</v>
      </c>
      <c r="H957">
        <v>122</v>
      </c>
      <c r="I957">
        <v>83</v>
      </c>
      <c r="J957">
        <v>37</v>
      </c>
      <c r="K957">
        <v>8</v>
      </c>
      <c r="L957">
        <v>0</v>
      </c>
      <c r="M957">
        <v>19</v>
      </c>
      <c r="N957">
        <v>12</v>
      </c>
      <c r="O957">
        <v>16</v>
      </c>
      <c r="P957">
        <v>19</v>
      </c>
      <c r="Q957">
        <v>0</v>
      </c>
      <c r="R957">
        <v>19</v>
      </c>
      <c r="S957">
        <v>16</v>
      </c>
      <c r="T957">
        <v>10</v>
      </c>
      <c r="U957">
        <v>1</v>
      </c>
      <c r="V957">
        <v>4</v>
      </c>
      <c r="W957" s="44">
        <f t="shared" si="112"/>
        <v>83</v>
      </c>
      <c r="X957" s="44">
        <f>IFERROR(VLOOKUP(A957,JR1GOA!A:I,9,FALSE),0)</f>
        <v>19</v>
      </c>
      <c r="Y957" s="44">
        <f>IFERROR(VLOOKUP(A957,JR1GOA!A:J,10,FALSE),0)</f>
        <v>11</v>
      </c>
      <c r="Z957" s="46">
        <f t="shared" si="113"/>
        <v>64</v>
      </c>
      <c r="AA957" s="49">
        <f>_xlfn.IFNA(VLOOKUP(F957,Preisliste!C$1:O$2687,13,FALSE),"fehlt in Preisliste")</f>
        <v>6235</v>
      </c>
      <c r="AB957" s="50">
        <f t="shared" si="114"/>
        <v>97.421875</v>
      </c>
      <c r="AD957" s="51">
        <f t="shared" si="118"/>
        <v>176301</v>
      </c>
      <c r="AE957" s="51">
        <f t="shared" si="115"/>
        <v>1790.25</v>
      </c>
      <c r="AF957" s="52">
        <f t="shared" si="119"/>
        <v>2192814.8000000003</v>
      </c>
      <c r="AG957" s="53">
        <f t="shared" si="116"/>
        <v>10741.5</v>
      </c>
      <c r="AH957" s="53">
        <f t="shared" si="117"/>
        <v>2203556.3000000003</v>
      </c>
    </row>
    <row r="958" spans="1:34" x14ac:dyDescent="0.25">
      <c r="A958" t="s">
        <v>4995</v>
      </c>
      <c r="B958" t="s">
        <v>6564</v>
      </c>
      <c r="C958" t="s">
        <v>6562</v>
      </c>
      <c r="D958" t="s">
        <v>6567</v>
      </c>
      <c r="E958" t="s">
        <v>7543</v>
      </c>
      <c r="F958" t="s">
        <v>4994</v>
      </c>
      <c r="H958">
        <v>61</v>
      </c>
      <c r="I958">
        <v>59</v>
      </c>
      <c r="J958">
        <v>2</v>
      </c>
      <c r="K958">
        <v>0</v>
      </c>
      <c r="L958">
        <v>0</v>
      </c>
      <c r="M958">
        <v>1</v>
      </c>
      <c r="N958">
        <v>2</v>
      </c>
      <c r="O958">
        <v>1</v>
      </c>
      <c r="P958">
        <v>0</v>
      </c>
      <c r="Q958">
        <v>0</v>
      </c>
      <c r="R958">
        <v>9</v>
      </c>
      <c r="S958">
        <v>0</v>
      </c>
      <c r="T958">
        <v>0</v>
      </c>
      <c r="U958">
        <v>0</v>
      </c>
      <c r="V958">
        <v>5</v>
      </c>
      <c r="W958" s="44">
        <f t="shared" si="112"/>
        <v>59</v>
      </c>
      <c r="X958" s="44">
        <f>IFERROR(VLOOKUP(A958,JR1GOA!A:I,9,FALSE),0)</f>
        <v>4</v>
      </c>
      <c r="Y958" s="44">
        <f>IFERROR(VLOOKUP(A958,JR1GOA!A:J,10,FALSE),0)</f>
        <v>3</v>
      </c>
      <c r="Z958" s="46">
        <f t="shared" si="113"/>
        <v>55</v>
      </c>
      <c r="AA958" s="49">
        <f>_xlfn.IFNA(VLOOKUP(F958,Preisliste!C$1:O$2687,13,FALSE),"fehlt in Preisliste")</f>
        <v>5378</v>
      </c>
      <c r="AB958" s="50">
        <f t="shared" si="114"/>
        <v>97.781818181818181</v>
      </c>
      <c r="AD958" s="51">
        <f t="shared" si="118"/>
        <v>176356</v>
      </c>
      <c r="AE958" s="51">
        <f t="shared" si="115"/>
        <v>1782</v>
      </c>
      <c r="AF958" s="52">
        <f t="shared" si="119"/>
        <v>2198192.8000000003</v>
      </c>
      <c r="AG958" s="53">
        <f t="shared" si="116"/>
        <v>10692</v>
      </c>
      <c r="AH958" s="53">
        <f t="shared" si="117"/>
        <v>2208884.8000000003</v>
      </c>
    </row>
    <row r="959" spans="1:34" x14ac:dyDescent="0.25">
      <c r="A959" t="s">
        <v>7750</v>
      </c>
      <c r="B959" t="s">
        <v>6564</v>
      </c>
      <c r="C959" t="s">
        <v>6562</v>
      </c>
      <c r="D959" t="s">
        <v>6567</v>
      </c>
      <c r="E959" t="s">
        <v>7751</v>
      </c>
      <c r="F959" t="s">
        <v>6358</v>
      </c>
      <c r="G959" t="s">
        <v>7752</v>
      </c>
      <c r="H959">
        <v>56</v>
      </c>
      <c r="I959">
        <v>31</v>
      </c>
      <c r="J959">
        <v>24</v>
      </c>
      <c r="K959">
        <v>2</v>
      </c>
      <c r="L959">
        <v>10</v>
      </c>
      <c r="M959">
        <v>3</v>
      </c>
      <c r="N959">
        <v>4</v>
      </c>
      <c r="O959">
        <v>0</v>
      </c>
      <c r="P959">
        <v>4</v>
      </c>
      <c r="Q959">
        <v>14</v>
      </c>
      <c r="R959">
        <v>0</v>
      </c>
      <c r="S959">
        <v>0</v>
      </c>
      <c r="T959">
        <v>6</v>
      </c>
      <c r="U959">
        <v>6</v>
      </c>
      <c r="V959">
        <v>0</v>
      </c>
      <c r="W959" s="44">
        <f t="shared" si="112"/>
        <v>31</v>
      </c>
      <c r="X959" s="44">
        <f>IFERROR(VLOOKUP(A959,JR1GOA!A:I,9,FALSE),0)</f>
        <v>0</v>
      </c>
      <c r="Y959" s="44">
        <f>IFERROR(VLOOKUP(A959,JR1GOA!A:J,10,FALSE),0)</f>
        <v>0</v>
      </c>
      <c r="Z959" s="46">
        <f t="shared" si="113"/>
        <v>31</v>
      </c>
      <c r="AA959" s="49">
        <f>_xlfn.IFNA(VLOOKUP(F959,Preisliste!C$1:O$2687,13,FALSE),"fehlt in Preisliste")</f>
        <v>3037</v>
      </c>
      <c r="AB959" s="50">
        <f t="shared" si="114"/>
        <v>97.967741935483872</v>
      </c>
      <c r="AD959" s="51">
        <f t="shared" si="118"/>
        <v>176387</v>
      </c>
      <c r="AE959" s="51">
        <f t="shared" si="115"/>
        <v>1777.3499999999985</v>
      </c>
      <c r="AF959" s="52">
        <f t="shared" si="119"/>
        <v>2201229.8000000003</v>
      </c>
      <c r="AG959" s="53">
        <f t="shared" si="116"/>
        <v>10664.099999999991</v>
      </c>
      <c r="AH959" s="53">
        <f t="shared" si="117"/>
        <v>2211893.9000000004</v>
      </c>
    </row>
    <row r="960" spans="1:34" x14ac:dyDescent="0.25">
      <c r="A960" t="s">
        <v>2093</v>
      </c>
      <c r="B960" t="s">
        <v>6564</v>
      </c>
      <c r="C960" t="s">
        <v>6562</v>
      </c>
      <c r="D960" t="s">
        <v>6567</v>
      </c>
      <c r="E960" t="s">
        <v>7803</v>
      </c>
      <c r="F960" t="s">
        <v>2092</v>
      </c>
      <c r="H960">
        <v>46</v>
      </c>
      <c r="I960">
        <v>26</v>
      </c>
      <c r="J960">
        <v>18</v>
      </c>
      <c r="K960">
        <v>0</v>
      </c>
      <c r="L960">
        <v>0</v>
      </c>
      <c r="M960">
        <v>0</v>
      </c>
      <c r="N960">
        <v>12</v>
      </c>
      <c r="O960">
        <v>1</v>
      </c>
      <c r="P960">
        <v>6</v>
      </c>
      <c r="Q960">
        <v>8</v>
      </c>
      <c r="R960">
        <v>1</v>
      </c>
      <c r="S960">
        <v>2</v>
      </c>
      <c r="T960">
        <v>0</v>
      </c>
      <c r="U960">
        <v>1</v>
      </c>
      <c r="V960">
        <v>0</v>
      </c>
      <c r="W960" s="44">
        <f t="shared" si="112"/>
        <v>26</v>
      </c>
      <c r="X960" s="44">
        <f>IFERROR(VLOOKUP(A960,JR1GOA!A:I,9,FALSE),0)</f>
        <v>2</v>
      </c>
      <c r="Y960" s="44">
        <f>IFERROR(VLOOKUP(A960,JR1GOA!A:J,10,FALSE),0)</f>
        <v>0</v>
      </c>
      <c r="Z960" s="46">
        <f t="shared" si="113"/>
        <v>24</v>
      </c>
      <c r="AA960" s="49">
        <f>_xlfn.IFNA(VLOOKUP(F960,Preisliste!C$1:O$2687,13,FALSE),"fehlt in Preisliste")</f>
        <v>2354</v>
      </c>
      <c r="AB960" s="50">
        <f t="shared" si="114"/>
        <v>98.083333333333329</v>
      </c>
      <c r="AD960" s="51">
        <f t="shared" si="118"/>
        <v>176411</v>
      </c>
      <c r="AE960" s="51">
        <f t="shared" si="115"/>
        <v>1773.75</v>
      </c>
      <c r="AF960" s="52">
        <f t="shared" si="119"/>
        <v>2203583.8000000003</v>
      </c>
      <c r="AG960" s="53">
        <f t="shared" si="116"/>
        <v>10642.5</v>
      </c>
      <c r="AH960" s="53">
        <f t="shared" si="117"/>
        <v>2214226.3000000003</v>
      </c>
    </row>
    <row r="961" spans="1:34" x14ac:dyDescent="0.25">
      <c r="A961" t="s">
        <v>5148</v>
      </c>
      <c r="B961" t="s">
        <v>6564</v>
      </c>
      <c r="C961" t="s">
        <v>6562</v>
      </c>
      <c r="D961" t="s">
        <v>6567</v>
      </c>
      <c r="E961" t="s">
        <v>7089</v>
      </c>
      <c r="F961" t="s">
        <v>5147</v>
      </c>
      <c r="H961">
        <v>171</v>
      </c>
      <c r="I961">
        <v>111</v>
      </c>
      <c r="J961">
        <v>60</v>
      </c>
      <c r="K961">
        <v>0</v>
      </c>
      <c r="L961">
        <v>43</v>
      </c>
      <c r="M961">
        <v>2</v>
      </c>
      <c r="N961">
        <v>12</v>
      </c>
      <c r="O961">
        <v>16</v>
      </c>
      <c r="P961">
        <v>15</v>
      </c>
      <c r="Q961">
        <v>59</v>
      </c>
      <c r="R961">
        <v>6</v>
      </c>
      <c r="S961">
        <v>0</v>
      </c>
      <c r="T961">
        <v>22</v>
      </c>
      <c r="U961">
        <v>25</v>
      </c>
      <c r="V961">
        <v>5</v>
      </c>
      <c r="W961" s="44">
        <f t="shared" si="112"/>
        <v>111</v>
      </c>
      <c r="X961" s="44">
        <f>IFERROR(VLOOKUP(A961,JR1GOA!A:I,9,FALSE),0)</f>
        <v>10</v>
      </c>
      <c r="Y961" s="44">
        <f>IFERROR(VLOOKUP(A961,JR1GOA!A:J,10,FALSE),0)</f>
        <v>4</v>
      </c>
      <c r="Z961" s="46">
        <f t="shared" si="113"/>
        <v>101</v>
      </c>
      <c r="AA961" s="49">
        <f>_xlfn.IFNA(VLOOKUP(F961,Preisliste!C$1:O$2687,13,FALSE),"fehlt in Preisliste")</f>
        <v>9935</v>
      </c>
      <c r="AB961" s="50">
        <f t="shared" si="114"/>
        <v>98.366336633663366</v>
      </c>
      <c r="AD961" s="51">
        <f t="shared" si="118"/>
        <v>176512</v>
      </c>
      <c r="AE961" s="51">
        <f t="shared" si="115"/>
        <v>1758.5999999999985</v>
      </c>
      <c r="AF961" s="52">
        <f t="shared" si="119"/>
        <v>2213518.8000000003</v>
      </c>
      <c r="AG961" s="53">
        <f t="shared" si="116"/>
        <v>10551.599999999991</v>
      </c>
      <c r="AH961" s="53">
        <f t="shared" si="117"/>
        <v>2224070.4000000004</v>
      </c>
    </row>
    <row r="962" spans="1:34" x14ac:dyDescent="0.25">
      <c r="A962" t="s">
        <v>2726</v>
      </c>
      <c r="B962" t="s">
        <v>6564</v>
      </c>
      <c r="C962" t="s">
        <v>6562</v>
      </c>
      <c r="D962" t="s">
        <v>6567</v>
      </c>
      <c r="E962" t="s">
        <v>8095</v>
      </c>
      <c r="F962" t="s">
        <v>2725</v>
      </c>
      <c r="H962">
        <v>43</v>
      </c>
      <c r="I962">
        <v>27</v>
      </c>
      <c r="J962">
        <v>16</v>
      </c>
      <c r="K962">
        <v>0</v>
      </c>
      <c r="L962">
        <v>4</v>
      </c>
      <c r="M962">
        <v>6</v>
      </c>
      <c r="N962">
        <v>1</v>
      </c>
      <c r="O962">
        <v>0</v>
      </c>
      <c r="P962">
        <v>2</v>
      </c>
      <c r="Q962">
        <v>5</v>
      </c>
      <c r="R962">
        <v>3</v>
      </c>
      <c r="S962">
        <v>0</v>
      </c>
      <c r="T962">
        <v>2</v>
      </c>
      <c r="U962">
        <v>0</v>
      </c>
      <c r="V962">
        <v>6</v>
      </c>
      <c r="W962" s="44">
        <f t="shared" si="112"/>
        <v>27</v>
      </c>
      <c r="X962" s="44">
        <f>IFERROR(VLOOKUP(A962,JR1GOA!A:I,9,FALSE),0)</f>
        <v>0</v>
      </c>
      <c r="Y962" s="44">
        <f>IFERROR(VLOOKUP(A962,JR1GOA!A:J,10,FALSE),0)</f>
        <v>0</v>
      </c>
      <c r="Z962" s="46">
        <f t="shared" si="113"/>
        <v>27</v>
      </c>
      <c r="AA962" s="49">
        <f>_xlfn.IFNA(VLOOKUP(F962,Preisliste!C$1:O$2687,13,FALSE),"fehlt in Preisliste")</f>
        <v>2659</v>
      </c>
      <c r="AB962" s="50">
        <f t="shared" si="114"/>
        <v>98.481481481481481</v>
      </c>
      <c r="AD962" s="51">
        <f t="shared" si="118"/>
        <v>176539</v>
      </c>
      <c r="AE962" s="51">
        <f t="shared" si="115"/>
        <v>1754.5499999999993</v>
      </c>
      <c r="AF962" s="52">
        <f t="shared" si="119"/>
        <v>2216177.8000000003</v>
      </c>
      <c r="AG962" s="53">
        <f t="shared" si="116"/>
        <v>10527.299999999996</v>
      </c>
      <c r="AH962" s="53">
        <f t="shared" si="117"/>
        <v>2226705.1</v>
      </c>
    </row>
    <row r="963" spans="1:34" x14ac:dyDescent="0.25">
      <c r="A963" t="s">
        <v>5881</v>
      </c>
      <c r="B963" t="s">
        <v>6564</v>
      </c>
      <c r="C963" t="s">
        <v>6562</v>
      </c>
      <c r="D963" t="s">
        <v>6567</v>
      </c>
      <c r="E963" t="s">
        <v>9377</v>
      </c>
      <c r="F963" t="s">
        <v>5880</v>
      </c>
      <c r="H963">
        <v>9</v>
      </c>
      <c r="I963">
        <v>5</v>
      </c>
      <c r="J963">
        <v>2</v>
      </c>
      <c r="K963">
        <v>0</v>
      </c>
      <c r="L963">
        <v>0</v>
      </c>
      <c r="M963">
        <v>0</v>
      </c>
      <c r="N963">
        <v>0</v>
      </c>
      <c r="O963">
        <v>0</v>
      </c>
      <c r="P963">
        <v>0</v>
      </c>
      <c r="Q963">
        <v>0</v>
      </c>
      <c r="R963">
        <v>0</v>
      </c>
      <c r="S963">
        <v>0</v>
      </c>
      <c r="T963">
        <v>0</v>
      </c>
      <c r="U963">
        <v>7</v>
      </c>
      <c r="V963">
        <v>0</v>
      </c>
      <c r="W963" s="44">
        <f t="shared" si="112"/>
        <v>5</v>
      </c>
      <c r="X963" s="44">
        <f>IFERROR(VLOOKUP(A963,JR1GOA!A:I,9,FALSE),0)</f>
        <v>0</v>
      </c>
      <c r="Y963" s="44">
        <f>IFERROR(VLOOKUP(A963,JR1GOA!A:J,10,FALSE),0)</f>
        <v>0</v>
      </c>
      <c r="Z963" s="46">
        <f t="shared" si="113"/>
        <v>5</v>
      </c>
      <c r="AA963" s="49">
        <f>_xlfn.IFNA(VLOOKUP(F963,Preisliste!C$1:O$2687,13,FALSE),"fehlt in Preisliste")</f>
        <v>495</v>
      </c>
      <c r="AB963" s="50">
        <f t="shared" si="114"/>
        <v>99</v>
      </c>
      <c r="AD963" s="51">
        <f t="shared" si="118"/>
        <v>176544</v>
      </c>
      <c r="AE963" s="51">
        <f t="shared" si="115"/>
        <v>1753.7999999999993</v>
      </c>
      <c r="AF963" s="52">
        <f t="shared" si="119"/>
        <v>2216672.8000000003</v>
      </c>
      <c r="AG963" s="53">
        <f t="shared" si="116"/>
        <v>10522.799999999996</v>
      </c>
      <c r="AH963" s="53">
        <f t="shared" si="117"/>
        <v>2227195.6</v>
      </c>
    </row>
    <row r="964" spans="1:34" x14ac:dyDescent="0.25">
      <c r="A964" t="s">
        <v>2394</v>
      </c>
      <c r="B964" t="s">
        <v>6564</v>
      </c>
      <c r="C964" t="s">
        <v>6562</v>
      </c>
      <c r="D964" t="s">
        <v>6567</v>
      </c>
      <c r="E964" t="s">
        <v>8089</v>
      </c>
      <c r="F964" t="s">
        <v>2393</v>
      </c>
      <c r="G964" t="s">
        <v>8090</v>
      </c>
      <c r="H964">
        <v>21</v>
      </c>
      <c r="I964">
        <v>0</v>
      </c>
      <c r="J964">
        <v>21</v>
      </c>
      <c r="K964">
        <v>8</v>
      </c>
      <c r="L964">
        <v>0</v>
      </c>
      <c r="M964">
        <v>0</v>
      </c>
      <c r="N964">
        <v>0</v>
      </c>
      <c r="O964">
        <v>3</v>
      </c>
      <c r="P964">
        <v>0</v>
      </c>
      <c r="Q964">
        <v>0</v>
      </c>
      <c r="R964">
        <v>0</v>
      </c>
      <c r="S964">
        <v>0</v>
      </c>
      <c r="T964">
        <v>0</v>
      </c>
      <c r="U964">
        <v>1</v>
      </c>
      <c r="V964">
        <v>4</v>
      </c>
      <c r="W964" s="44">
        <f t="shared" si="112"/>
        <v>21</v>
      </c>
      <c r="X964" s="44">
        <f>IFERROR(VLOOKUP(A964,JR1GOA!A:I,9,FALSE),0)</f>
        <v>0</v>
      </c>
      <c r="Y964" s="44">
        <f>IFERROR(VLOOKUP(A964,JR1GOA!A:J,10,FALSE),0)</f>
        <v>0</v>
      </c>
      <c r="Z964" s="46">
        <f t="shared" si="113"/>
        <v>21</v>
      </c>
      <c r="AA964" s="49">
        <f>_xlfn.IFNA(VLOOKUP(F964,Preisliste!C$1:O$2687,13,FALSE),"fehlt in Preisliste")</f>
        <v>2082</v>
      </c>
      <c r="AB964" s="50">
        <f t="shared" si="114"/>
        <v>99.142857142857139</v>
      </c>
      <c r="AD964" s="51">
        <f t="shared" si="118"/>
        <v>176565</v>
      </c>
      <c r="AE964" s="51">
        <f t="shared" si="115"/>
        <v>1750.6499999999978</v>
      </c>
      <c r="AF964" s="52">
        <f t="shared" si="119"/>
        <v>2218754.8000000003</v>
      </c>
      <c r="AG964" s="53">
        <f t="shared" si="116"/>
        <v>10503.899999999987</v>
      </c>
      <c r="AH964" s="53">
        <f t="shared" si="117"/>
        <v>2229258.7000000002</v>
      </c>
    </row>
    <row r="965" spans="1:34" x14ac:dyDescent="0.25">
      <c r="A965" t="s">
        <v>2396</v>
      </c>
      <c r="B965" t="s">
        <v>6564</v>
      </c>
      <c r="C965" t="s">
        <v>6562</v>
      </c>
      <c r="D965" t="s">
        <v>6567</v>
      </c>
      <c r="E965" t="s">
        <v>9154</v>
      </c>
      <c r="F965" t="s">
        <v>2395</v>
      </c>
      <c r="H965">
        <v>10</v>
      </c>
      <c r="I965">
        <v>7</v>
      </c>
      <c r="J965">
        <v>3</v>
      </c>
      <c r="K965">
        <v>0</v>
      </c>
      <c r="L965">
        <v>0</v>
      </c>
      <c r="M965">
        <v>0</v>
      </c>
      <c r="N965">
        <v>1</v>
      </c>
      <c r="O965">
        <v>4</v>
      </c>
      <c r="P965">
        <v>3</v>
      </c>
      <c r="Q965">
        <v>0</v>
      </c>
      <c r="R965">
        <v>0</v>
      </c>
      <c r="S965">
        <v>0</v>
      </c>
      <c r="T965">
        <v>0</v>
      </c>
      <c r="U965">
        <v>1</v>
      </c>
      <c r="V965">
        <v>0</v>
      </c>
      <c r="W965" s="44">
        <f t="shared" si="112"/>
        <v>7</v>
      </c>
      <c r="X965" s="44">
        <f>IFERROR(VLOOKUP(A965,JR1GOA!A:I,9,FALSE),0)</f>
        <v>0</v>
      </c>
      <c r="Y965" s="44">
        <f>IFERROR(VLOOKUP(A965,JR1GOA!A:J,10,FALSE),0)</f>
        <v>0</v>
      </c>
      <c r="Z965" s="46">
        <f t="shared" si="113"/>
        <v>7</v>
      </c>
      <c r="AA965" s="49">
        <f>_xlfn.IFNA(VLOOKUP(F965,Preisliste!C$1:O$2687,13,FALSE),"fehlt in Preisliste")</f>
        <v>694</v>
      </c>
      <c r="AB965" s="50">
        <f t="shared" si="114"/>
        <v>99.142857142857139</v>
      </c>
      <c r="AD965" s="51">
        <f t="shared" si="118"/>
        <v>176572</v>
      </c>
      <c r="AE965" s="51">
        <f t="shared" si="115"/>
        <v>1749.5999999999985</v>
      </c>
      <c r="AF965" s="52">
        <f t="shared" si="119"/>
        <v>2219448.8000000003</v>
      </c>
      <c r="AG965" s="53">
        <f t="shared" si="116"/>
        <v>10497.599999999991</v>
      </c>
      <c r="AH965" s="53">
        <f t="shared" si="117"/>
        <v>2229946.4000000004</v>
      </c>
    </row>
    <row r="966" spans="1:34" x14ac:dyDescent="0.25">
      <c r="A966" t="s">
        <v>6371</v>
      </c>
      <c r="B966" t="s">
        <v>6564</v>
      </c>
      <c r="C966" t="s">
        <v>6562</v>
      </c>
      <c r="D966" t="s">
        <v>6567</v>
      </c>
      <c r="E966" t="s">
        <v>7666</v>
      </c>
      <c r="F966" t="s">
        <v>6370</v>
      </c>
      <c r="G966" t="s">
        <v>7667</v>
      </c>
      <c r="H966">
        <v>57</v>
      </c>
      <c r="I966">
        <v>31</v>
      </c>
      <c r="J966">
        <v>26</v>
      </c>
      <c r="K966">
        <v>11</v>
      </c>
      <c r="L966">
        <v>4</v>
      </c>
      <c r="M966">
        <v>3</v>
      </c>
      <c r="N966">
        <v>3</v>
      </c>
      <c r="O966">
        <v>0</v>
      </c>
      <c r="P966">
        <v>4</v>
      </c>
      <c r="Q966">
        <v>1</v>
      </c>
      <c r="R966">
        <v>0</v>
      </c>
      <c r="S966">
        <v>0</v>
      </c>
      <c r="T966">
        <v>17</v>
      </c>
      <c r="U966">
        <v>11</v>
      </c>
      <c r="V966">
        <v>1</v>
      </c>
      <c r="W966" s="44">
        <f t="shared" si="112"/>
        <v>31</v>
      </c>
      <c r="X966" s="44">
        <f>IFERROR(VLOOKUP(A966,JR1GOA!A:I,9,FALSE),0)</f>
        <v>0</v>
      </c>
      <c r="Y966" s="44">
        <f>IFERROR(VLOOKUP(A966,JR1GOA!A:J,10,FALSE),0)</f>
        <v>0</v>
      </c>
      <c r="Z966" s="46">
        <f t="shared" si="113"/>
        <v>31</v>
      </c>
      <c r="AA966" s="49">
        <f>_xlfn.IFNA(VLOOKUP(F966,Preisliste!C$1:O$2687,13,FALSE),"fehlt in Preisliste")</f>
        <v>3075</v>
      </c>
      <c r="AB966" s="50">
        <f t="shared" si="114"/>
        <v>99.193548387096769</v>
      </c>
      <c r="AD966" s="51">
        <f t="shared" si="118"/>
        <v>176603</v>
      </c>
      <c r="AE966" s="51">
        <f t="shared" si="115"/>
        <v>1744.9499999999971</v>
      </c>
      <c r="AF966" s="52">
        <f t="shared" si="119"/>
        <v>2222523.8000000003</v>
      </c>
      <c r="AG966" s="53">
        <f t="shared" si="116"/>
        <v>10469.699999999983</v>
      </c>
      <c r="AH966" s="53">
        <f t="shared" si="117"/>
        <v>2232993.5000000005</v>
      </c>
    </row>
    <row r="967" spans="1:34" x14ac:dyDescent="0.25">
      <c r="A967" t="s">
        <v>1734</v>
      </c>
      <c r="B967" t="s">
        <v>6564</v>
      </c>
      <c r="C967" t="s">
        <v>6562</v>
      </c>
      <c r="D967" t="s">
        <v>6567</v>
      </c>
      <c r="E967" t="s">
        <v>9243</v>
      </c>
      <c r="F967" t="s">
        <v>1733</v>
      </c>
      <c r="H967">
        <v>16</v>
      </c>
      <c r="I967">
        <v>8</v>
      </c>
      <c r="J967">
        <v>7</v>
      </c>
      <c r="K967">
        <v>1</v>
      </c>
      <c r="L967">
        <v>0</v>
      </c>
      <c r="M967">
        <v>0</v>
      </c>
      <c r="N967">
        <v>0</v>
      </c>
      <c r="O967">
        <v>0</v>
      </c>
      <c r="P967">
        <v>0</v>
      </c>
      <c r="Q967">
        <v>0</v>
      </c>
      <c r="R967">
        <v>0</v>
      </c>
      <c r="S967">
        <v>5</v>
      </c>
      <c r="T967">
        <v>0</v>
      </c>
      <c r="U967">
        <v>0</v>
      </c>
      <c r="V967">
        <v>3</v>
      </c>
      <c r="W967" s="44">
        <f t="shared" si="112"/>
        <v>8</v>
      </c>
      <c r="X967" s="44">
        <f>IFERROR(VLOOKUP(A967,JR1GOA!A:I,9,FALSE),0)</f>
        <v>0</v>
      </c>
      <c r="Y967" s="44">
        <f>IFERROR(VLOOKUP(A967,JR1GOA!A:J,10,FALSE),0)</f>
        <v>0</v>
      </c>
      <c r="Z967" s="46">
        <f t="shared" si="113"/>
        <v>8</v>
      </c>
      <c r="AA967" s="49">
        <f>_xlfn.IFNA(VLOOKUP(F967,Preisliste!C$1:O$2687,13,FALSE),"fehlt in Preisliste")</f>
        <v>795</v>
      </c>
      <c r="AB967" s="50">
        <f t="shared" si="114"/>
        <v>99.375</v>
      </c>
      <c r="AD967" s="51">
        <f t="shared" si="118"/>
        <v>176611</v>
      </c>
      <c r="AE967" s="51">
        <f t="shared" si="115"/>
        <v>1743.75</v>
      </c>
      <c r="AF967" s="52">
        <f t="shared" si="119"/>
        <v>2223318.8000000003</v>
      </c>
      <c r="AG967" s="53">
        <f t="shared" si="116"/>
        <v>10462.5</v>
      </c>
      <c r="AH967" s="53">
        <f t="shared" si="117"/>
        <v>2233781.3000000003</v>
      </c>
    </row>
    <row r="968" spans="1:34" x14ac:dyDescent="0.25">
      <c r="A968" t="s">
        <v>3635</v>
      </c>
      <c r="B968" t="s">
        <v>6564</v>
      </c>
      <c r="C968" t="s">
        <v>6562</v>
      </c>
      <c r="D968" t="s">
        <v>6567</v>
      </c>
      <c r="E968" t="s">
        <v>9132</v>
      </c>
      <c r="F968" t="s">
        <v>3634</v>
      </c>
      <c r="G968" t="s">
        <v>9133</v>
      </c>
      <c r="H968">
        <v>13</v>
      </c>
      <c r="I968">
        <v>10</v>
      </c>
      <c r="J968">
        <v>2</v>
      </c>
      <c r="K968">
        <v>0</v>
      </c>
      <c r="L968">
        <v>2</v>
      </c>
      <c r="M968">
        <v>2</v>
      </c>
      <c r="N968">
        <v>0</v>
      </c>
      <c r="O968">
        <v>0</v>
      </c>
      <c r="P968">
        <v>0</v>
      </c>
      <c r="Q968">
        <v>0</v>
      </c>
      <c r="R968">
        <v>3</v>
      </c>
      <c r="S968">
        <v>9</v>
      </c>
      <c r="T968">
        <v>0</v>
      </c>
      <c r="U968">
        <v>0</v>
      </c>
      <c r="V968">
        <v>0</v>
      </c>
      <c r="W968" s="44">
        <f t="shared" si="112"/>
        <v>10</v>
      </c>
      <c r="X968" s="44">
        <f>IFERROR(VLOOKUP(A968,JR1GOA!A:I,9,FALSE),0)</f>
        <v>0</v>
      </c>
      <c r="Y968" s="44">
        <f>IFERROR(VLOOKUP(A968,JR1GOA!A:J,10,FALSE),0)</f>
        <v>0</v>
      </c>
      <c r="Z968" s="46">
        <f t="shared" si="113"/>
        <v>10</v>
      </c>
      <c r="AA968" s="49">
        <f>_xlfn.IFNA(VLOOKUP(F968,Preisliste!C$1:O$2687,13,FALSE),"fehlt in Preisliste")</f>
        <v>994</v>
      </c>
      <c r="AB968" s="50">
        <f t="shared" si="114"/>
        <v>99.4</v>
      </c>
      <c r="AD968" s="51">
        <f t="shared" si="118"/>
        <v>176621</v>
      </c>
      <c r="AE968" s="51">
        <f t="shared" si="115"/>
        <v>1742.25</v>
      </c>
      <c r="AF968" s="52">
        <f t="shared" si="119"/>
        <v>2224312.8000000003</v>
      </c>
      <c r="AG968" s="53">
        <f t="shared" si="116"/>
        <v>10453.5</v>
      </c>
      <c r="AH968" s="53">
        <f t="shared" si="117"/>
        <v>2234766.3000000003</v>
      </c>
    </row>
    <row r="969" spans="1:34" x14ac:dyDescent="0.25">
      <c r="A969" t="s">
        <v>612</v>
      </c>
      <c r="B969" t="s">
        <v>6564</v>
      </c>
      <c r="C969" t="s">
        <v>6562</v>
      </c>
      <c r="D969" t="s">
        <v>6567</v>
      </c>
      <c r="E969" t="s">
        <v>9244</v>
      </c>
      <c r="F969" t="s">
        <v>611</v>
      </c>
      <c r="H969">
        <v>8</v>
      </c>
      <c r="I969">
        <v>0</v>
      </c>
      <c r="J969">
        <v>8</v>
      </c>
      <c r="K969">
        <v>0</v>
      </c>
      <c r="L969">
        <v>0</v>
      </c>
      <c r="M969">
        <v>6</v>
      </c>
      <c r="N969">
        <v>0</v>
      </c>
      <c r="O969">
        <v>0</v>
      </c>
      <c r="P969">
        <v>0</v>
      </c>
      <c r="Q969">
        <v>0</v>
      </c>
      <c r="R969">
        <v>0</v>
      </c>
      <c r="S969">
        <v>1</v>
      </c>
      <c r="T969">
        <v>1</v>
      </c>
      <c r="U969">
        <v>0</v>
      </c>
      <c r="V969">
        <v>0</v>
      </c>
      <c r="W969" s="44">
        <f t="shared" ref="W969:W1032" si="120">MAX(I969,J969)</f>
        <v>8</v>
      </c>
      <c r="X969" s="44">
        <f>IFERROR(VLOOKUP(A969,JR1GOA!A:I,9,FALSE),0)</f>
        <v>0</v>
      </c>
      <c r="Y969" s="44">
        <f>IFERROR(VLOOKUP(A969,JR1GOA!A:J,10,FALSE),0)</f>
        <v>0</v>
      </c>
      <c r="Z969" s="46">
        <f t="shared" ref="Z969:Z1032" si="121">W969-MAX(X969,Y969)</f>
        <v>8</v>
      </c>
      <c r="AA969" s="49">
        <f>_xlfn.IFNA(VLOOKUP(F969,Preisliste!C$1:O$2687,13,FALSE),"fehlt in Preisliste")</f>
        <v>796</v>
      </c>
      <c r="AB969" s="50">
        <f t="shared" ref="AB969:AB1032" si="122">IFERROR(AA969/Z969,AA969)</f>
        <v>99.5</v>
      </c>
      <c r="AD969" s="51">
        <f t="shared" si="118"/>
        <v>176629</v>
      </c>
      <c r="AE969" s="51">
        <f t="shared" ref="AE969:AE1032" si="123">AG$3-AD969*AD$3</f>
        <v>1741.0499999999993</v>
      </c>
      <c r="AF969" s="52">
        <f t="shared" si="119"/>
        <v>2225108.8000000003</v>
      </c>
      <c r="AG969" s="53">
        <f t="shared" ref="AG969:AG1032" si="124">AE969*AD$4</f>
        <v>10446.299999999996</v>
      </c>
      <c r="AH969" s="53">
        <f t="shared" ref="AH969:AH1032" si="125">AG969+AF969</f>
        <v>2235555.1</v>
      </c>
    </row>
    <row r="970" spans="1:34" x14ac:dyDescent="0.25">
      <c r="A970" t="s">
        <v>5193</v>
      </c>
      <c r="B970" t="s">
        <v>6564</v>
      </c>
      <c r="C970" t="s">
        <v>6562</v>
      </c>
      <c r="D970" t="s">
        <v>6567</v>
      </c>
      <c r="E970" t="s">
        <v>8043</v>
      </c>
      <c r="F970" t="s">
        <v>5192</v>
      </c>
      <c r="H970">
        <v>35</v>
      </c>
      <c r="I970">
        <v>16</v>
      </c>
      <c r="J970">
        <v>18</v>
      </c>
      <c r="K970">
        <v>6</v>
      </c>
      <c r="L970">
        <v>0</v>
      </c>
      <c r="M970">
        <v>6</v>
      </c>
      <c r="N970">
        <v>1</v>
      </c>
      <c r="O970">
        <v>16</v>
      </c>
      <c r="P970">
        <v>5</v>
      </c>
      <c r="Q970">
        <v>0</v>
      </c>
      <c r="R970">
        <v>0</v>
      </c>
      <c r="S970">
        <v>2</v>
      </c>
      <c r="T970">
        <v>0</v>
      </c>
      <c r="U970">
        <v>5</v>
      </c>
      <c r="V970">
        <v>0</v>
      </c>
      <c r="W970" s="44">
        <f t="shared" si="120"/>
        <v>18</v>
      </c>
      <c r="X970" s="44">
        <f>IFERROR(VLOOKUP(A970,JR1GOA!A:I,9,FALSE),0)</f>
        <v>2</v>
      </c>
      <c r="Y970" s="44">
        <f>IFERROR(VLOOKUP(A970,JR1GOA!A:J,10,FALSE),0)</f>
        <v>1</v>
      </c>
      <c r="Z970" s="46">
        <f t="shared" si="121"/>
        <v>16</v>
      </c>
      <c r="AA970" s="49">
        <f>_xlfn.IFNA(VLOOKUP(F970,Preisliste!C$1:O$2687,13,FALSE),"fehlt in Preisliste")</f>
        <v>1596</v>
      </c>
      <c r="AB970" s="50">
        <f t="shared" si="122"/>
        <v>99.75</v>
      </c>
      <c r="AD970" s="51">
        <f t="shared" ref="AD970:AD1033" si="126">AD969+Z970</f>
        <v>176645</v>
      </c>
      <c r="AE970" s="51">
        <f t="shared" si="123"/>
        <v>1738.6499999999978</v>
      </c>
      <c r="AF970" s="52">
        <f t="shared" ref="AF970:AF1033" si="127">AF969+AA970</f>
        <v>2226704.8000000003</v>
      </c>
      <c r="AG970" s="53">
        <f t="shared" si="124"/>
        <v>10431.899999999987</v>
      </c>
      <c r="AH970" s="53">
        <f t="shared" si="125"/>
        <v>2237136.7000000002</v>
      </c>
    </row>
    <row r="971" spans="1:34" x14ac:dyDescent="0.25">
      <c r="A971" t="s">
        <v>3837</v>
      </c>
      <c r="B971" t="s">
        <v>6564</v>
      </c>
      <c r="C971" t="s">
        <v>6562</v>
      </c>
      <c r="D971" t="s">
        <v>6567</v>
      </c>
      <c r="E971" t="s">
        <v>8634</v>
      </c>
      <c r="F971" t="s">
        <v>3836</v>
      </c>
      <c r="G971" t="s">
        <v>8635</v>
      </c>
      <c r="H971">
        <v>10</v>
      </c>
      <c r="I971">
        <v>6</v>
      </c>
      <c r="J971">
        <v>4</v>
      </c>
      <c r="K971">
        <v>0</v>
      </c>
      <c r="L971">
        <v>2</v>
      </c>
      <c r="M971">
        <v>0</v>
      </c>
      <c r="N971">
        <v>0</v>
      </c>
      <c r="O971">
        <v>4</v>
      </c>
      <c r="P971">
        <v>0</v>
      </c>
      <c r="Q971">
        <v>0</v>
      </c>
      <c r="R971">
        <v>1</v>
      </c>
      <c r="S971">
        <v>0</v>
      </c>
      <c r="T971">
        <v>0</v>
      </c>
      <c r="U971">
        <v>0</v>
      </c>
      <c r="V971">
        <v>0</v>
      </c>
      <c r="W971" s="44">
        <f t="shared" si="120"/>
        <v>6</v>
      </c>
      <c r="X971" s="44">
        <f>IFERROR(VLOOKUP(A971,JR1GOA!A:I,9,FALSE),0)</f>
        <v>0</v>
      </c>
      <c r="Y971" s="44">
        <f>IFERROR(VLOOKUP(A971,JR1GOA!A:J,10,FALSE),0)</f>
        <v>1</v>
      </c>
      <c r="Z971" s="46">
        <f t="shared" si="121"/>
        <v>5</v>
      </c>
      <c r="AA971" s="49">
        <f>_xlfn.IFNA(VLOOKUP(F971,Preisliste!C$1:O$2687,13,FALSE),"fehlt in Preisliste")</f>
        <v>499</v>
      </c>
      <c r="AB971" s="50">
        <f t="shared" si="122"/>
        <v>99.8</v>
      </c>
      <c r="AD971" s="51">
        <f t="shared" si="126"/>
        <v>176650</v>
      </c>
      <c r="AE971" s="51">
        <f t="shared" si="123"/>
        <v>1737.8999999999978</v>
      </c>
      <c r="AF971" s="52">
        <f t="shared" si="127"/>
        <v>2227203.8000000003</v>
      </c>
      <c r="AG971" s="53">
        <f t="shared" si="124"/>
        <v>10427.399999999987</v>
      </c>
      <c r="AH971" s="53">
        <f t="shared" si="125"/>
        <v>2237631.2000000002</v>
      </c>
    </row>
    <row r="972" spans="1:34" x14ac:dyDescent="0.25">
      <c r="A972" t="s">
        <v>1555</v>
      </c>
      <c r="B972" t="s">
        <v>6564</v>
      </c>
      <c r="C972" t="s">
        <v>6562</v>
      </c>
      <c r="D972" t="s">
        <v>6567</v>
      </c>
      <c r="E972" t="s">
        <v>7746</v>
      </c>
      <c r="F972" t="s">
        <v>1554</v>
      </c>
      <c r="G972" t="s">
        <v>7747</v>
      </c>
      <c r="H972">
        <v>28</v>
      </c>
      <c r="I972">
        <v>28</v>
      </c>
      <c r="J972">
        <v>0</v>
      </c>
      <c r="K972">
        <v>0</v>
      </c>
      <c r="L972">
        <v>0</v>
      </c>
      <c r="M972">
        <v>0</v>
      </c>
      <c r="N972">
        <v>0</v>
      </c>
      <c r="O972">
        <v>0</v>
      </c>
      <c r="P972">
        <v>0</v>
      </c>
      <c r="Q972">
        <v>0</v>
      </c>
      <c r="R972">
        <v>18</v>
      </c>
      <c r="S972">
        <v>0</v>
      </c>
      <c r="T972">
        <v>0</v>
      </c>
      <c r="U972">
        <v>0</v>
      </c>
      <c r="V972">
        <v>1</v>
      </c>
      <c r="W972" s="44">
        <f t="shared" si="120"/>
        <v>28</v>
      </c>
      <c r="X972" s="44">
        <f>IFERROR(VLOOKUP(A972,JR1GOA!A:I,9,FALSE),0)</f>
        <v>0</v>
      </c>
      <c r="Y972" s="44">
        <f>IFERROR(VLOOKUP(A972,JR1GOA!A:J,10,FALSE),0)</f>
        <v>0</v>
      </c>
      <c r="Z972" s="46">
        <f t="shared" si="121"/>
        <v>28</v>
      </c>
      <c r="AA972" s="49">
        <f>_xlfn.IFNA(VLOOKUP(F972,Preisliste!C$1:O$2687,13,FALSE),"fehlt in Preisliste")</f>
        <v>2801</v>
      </c>
      <c r="AB972" s="50">
        <f t="shared" si="122"/>
        <v>100.03571428571429</v>
      </c>
      <c r="AD972" s="51">
        <f t="shared" si="126"/>
        <v>176678</v>
      </c>
      <c r="AE972" s="51">
        <f t="shared" si="123"/>
        <v>1733.6999999999971</v>
      </c>
      <c r="AF972" s="52">
        <f t="shared" si="127"/>
        <v>2230004.8000000003</v>
      </c>
      <c r="AG972" s="53">
        <f t="shared" si="124"/>
        <v>10402.199999999983</v>
      </c>
      <c r="AH972" s="53">
        <f t="shared" si="125"/>
        <v>2240407.0000000005</v>
      </c>
    </row>
    <row r="973" spans="1:34" x14ac:dyDescent="0.25">
      <c r="A973" t="s">
        <v>7131</v>
      </c>
      <c r="B973" t="s">
        <v>6564</v>
      </c>
      <c r="C973" t="s">
        <v>6562</v>
      </c>
      <c r="D973" t="s">
        <v>6567</v>
      </c>
      <c r="E973" t="s">
        <v>7132</v>
      </c>
      <c r="F973" t="s">
        <v>2385</v>
      </c>
      <c r="G973" t="s">
        <v>7133</v>
      </c>
      <c r="H973">
        <v>147</v>
      </c>
      <c r="I973">
        <v>112</v>
      </c>
      <c r="J973">
        <v>33</v>
      </c>
      <c r="K973">
        <v>11</v>
      </c>
      <c r="L973">
        <v>19</v>
      </c>
      <c r="M973">
        <v>39</v>
      </c>
      <c r="N973">
        <v>8</v>
      </c>
      <c r="O973">
        <v>4</v>
      </c>
      <c r="P973">
        <v>7</v>
      </c>
      <c r="Q973">
        <v>1</v>
      </c>
      <c r="R973">
        <v>25</v>
      </c>
      <c r="S973">
        <v>0</v>
      </c>
      <c r="T973">
        <v>1</v>
      </c>
      <c r="U973">
        <v>13</v>
      </c>
      <c r="V973">
        <v>3</v>
      </c>
      <c r="W973" s="44">
        <f t="shared" si="120"/>
        <v>112</v>
      </c>
      <c r="X973" s="44">
        <f>IFERROR(VLOOKUP(A973,JR1GOA!A:I,9,FALSE),0)</f>
        <v>12</v>
      </c>
      <c r="Y973" s="44">
        <f>IFERROR(VLOOKUP(A973,JR1GOA!A:J,10,FALSE),0)</f>
        <v>7</v>
      </c>
      <c r="Z973" s="46">
        <f t="shared" si="121"/>
        <v>100</v>
      </c>
      <c r="AA973" s="49">
        <f>_xlfn.IFNA(VLOOKUP(F973,Preisliste!C$1:O$2687,13,FALSE),"fehlt in Preisliste")</f>
        <v>10072</v>
      </c>
      <c r="AB973" s="50">
        <f t="shared" si="122"/>
        <v>100.72</v>
      </c>
      <c r="AD973" s="51">
        <f t="shared" si="126"/>
        <v>176778</v>
      </c>
      <c r="AE973" s="51">
        <f t="shared" si="123"/>
        <v>1718.6999999999971</v>
      </c>
      <c r="AF973" s="52">
        <f t="shared" si="127"/>
        <v>2240076.8000000003</v>
      </c>
      <c r="AG973" s="53">
        <f t="shared" si="124"/>
        <v>10312.199999999983</v>
      </c>
      <c r="AH973" s="53">
        <f t="shared" si="125"/>
        <v>2250389.0000000005</v>
      </c>
    </row>
    <row r="974" spans="1:34" x14ac:dyDescent="0.25">
      <c r="A974" t="s">
        <v>2037</v>
      </c>
      <c r="B974" t="s">
        <v>6564</v>
      </c>
      <c r="C974" t="s">
        <v>6562</v>
      </c>
      <c r="D974" t="s">
        <v>6567</v>
      </c>
      <c r="E974" t="s">
        <v>9387</v>
      </c>
      <c r="F974" t="s">
        <v>2036</v>
      </c>
      <c r="H974">
        <v>8</v>
      </c>
      <c r="I974">
        <v>5</v>
      </c>
      <c r="J974">
        <v>2</v>
      </c>
      <c r="K974">
        <v>0</v>
      </c>
      <c r="L974">
        <v>0</v>
      </c>
      <c r="M974">
        <v>0</v>
      </c>
      <c r="N974">
        <v>0</v>
      </c>
      <c r="O974">
        <v>9</v>
      </c>
      <c r="P974">
        <v>0</v>
      </c>
      <c r="Q974">
        <v>1</v>
      </c>
      <c r="R974">
        <v>0</v>
      </c>
      <c r="S974">
        <v>1</v>
      </c>
      <c r="T974">
        <v>0</v>
      </c>
      <c r="U974">
        <v>0</v>
      </c>
      <c r="V974">
        <v>0</v>
      </c>
      <c r="W974" s="44">
        <f t="shared" si="120"/>
        <v>5</v>
      </c>
      <c r="X974" s="44">
        <f>IFERROR(VLOOKUP(A974,JR1GOA!A:I,9,FALSE),0)</f>
        <v>0</v>
      </c>
      <c r="Y974" s="44">
        <f>IFERROR(VLOOKUP(A974,JR1GOA!A:J,10,FALSE),0)</f>
        <v>0</v>
      </c>
      <c r="Z974" s="46">
        <f t="shared" si="121"/>
        <v>5</v>
      </c>
      <c r="AA974" s="49">
        <f>_xlfn.IFNA(VLOOKUP(F974,Preisliste!C$1:O$2687,13,FALSE),"fehlt in Preisliste")</f>
        <v>505</v>
      </c>
      <c r="AB974" s="50">
        <f t="shared" si="122"/>
        <v>101</v>
      </c>
      <c r="AD974" s="51">
        <f t="shared" si="126"/>
        <v>176783</v>
      </c>
      <c r="AE974" s="51">
        <f t="shared" si="123"/>
        <v>1717.9499999999971</v>
      </c>
      <c r="AF974" s="52">
        <f t="shared" si="127"/>
        <v>2240581.8000000003</v>
      </c>
      <c r="AG974" s="53">
        <f t="shared" si="124"/>
        <v>10307.699999999983</v>
      </c>
      <c r="AH974" s="53">
        <f t="shared" si="125"/>
        <v>2250889.5000000005</v>
      </c>
    </row>
    <row r="975" spans="1:34" x14ac:dyDescent="0.25">
      <c r="A975" t="s">
        <v>9034</v>
      </c>
      <c r="B975" t="s">
        <v>6564</v>
      </c>
      <c r="C975" t="s">
        <v>6562</v>
      </c>
      <c r="D975" t="s">
        <v>6567</v>
      </c>
      <c r="E975" t="s">
        <v>9035</v>
      </c>
      <c r="F975" t="s">
        <v>794</v>
      </c>
      <c r="G975" t="s">
        <v>9036</v>
      </c>
      <c r="H975">
        <v>19</v>
      </c>
      <c r="I975">
        <v>11</v>
      </c>
      <c r="J975">
        <v>6</v>
      </c>
      <c r="K975">
        <v>0</v>
      </c>
      <c r="L975">
        <v>0</v>
      </c>
      <c r="M975">
        <v>1</v>
      </c>
      <c r="N975">
        <v>1</v>
      </c>
      <c r="O975">
        <v>0</v>
      </c>
      <c r="P975">
        <v>0</v>
      </c>
      <c r="Q975">
        <v>0</v>
      </c>
      <c r="R975">
        <v>0</v>
      </c>
      <c r="S975">
        <v>4</v>
      </c>
      <c r="T975">
        <v>0</v>
      </c>
      <c r="U975">
        <v>4</v>
      </c>
      <c r="V975">
        <v>0</v>
      </c>
      <c r="W975" s="44">
        <f t="shared" si="120"/>
        <v>11</v>
      </c>
      <c r="X975" s="44">
        <f>IFERROR(VLOOKUP(A975,JR1GOA!A:I,9,FALSE),0)</f>
        <v>0</v>
      </c>
      <c r="Y975" s="44">
        <f>IFERROR(VLOOKUP(A975,JR1GOA!A:J,10,FALSE),0)</f>
        <v>0</v>
      </c>
      <c r="Z975" s="46">
        <f t="shared" si="121"/>
        <v>11</v>
      </c>
      <c r="AA975" s="49">
        <f>_xlfn.IFNA(VLOOKUP(F975,Preisliste!C$1:O$2687,13,FALSE),"fehlt in Preisliste")</f>
        <v>1115</v>
      </c>
      <c r="AB975" s="50">
        <f t="shared" si="122"/>
        <v>101.36363636363636</v>
      </c>
      <c r="AD975" s="51">
        <f t="shared" si="126"/>
        <v>176794</v>
      </c>
      <c r="AE975" s="51">
        <f t="shared" si="123"/>
        <v>1716.2999999999993</v>
      </c>
      <c r="AF975" s="52">
        <f t="shared" si="127"/>
        <v>2241696.8000000003</v>
      </c>
      <c r="AG975" s="53">
        <f t="shared" si="124"/>
        <v>10297.799999999996</v>
      </c>
      <c r="AH975" s="53">
        <f t="shared" si="125"/>
        <v>2251994.6</v>
      </c>
    </row>
    <row r="976" spans="1:34" x14ac:dyDescent="0.25">
      <c r="A976" t="s">
        <v>5666</v>
      </c>
      <c r="B976" t="s">
        <v>6564</v>
      </c>
      <c r="C976" t="s">
        <v>6562</v>
      </c>
      <c r="D976" t="s">
        <v>6567</v>
      </c>
      <c r="E976" t="s">
        <v>8159</v>
      </c>
      <c r="F976" t="s">
        <v>5665</v>
      </c>
      <c r="H976">
        <v>24</v>
      </c>
      <c r="I976">
        <v>15</v>
      </c>
      <c r="J976">
        <v>8</v>
      </c>
      <c r="K976">
        <v>0</v>
      </c>
      <c r="L976">
        <v>5</v>
      </c>
      <c r="M976">
        <v>0</v>
      </c>
      <c r="N976">
        <v>0</v>
      </c>
      <c r="O976">
        <v>0</v>
      </c>
      <c r="P976">
        <v>0</v>
      </c>
      <c r="Q976">
        <v>0</v>
      </c>
      <c r="R976">
        <v>0</v>
      </c>
      <c r="S976">
        <v>4</v>
      </c>
      <c r="T976">
        <v>7</v>
      </c>
      <c r="U976">
        <v>8</v>
      </c>
      <c r="V976">
        <v>0</v>
      </c>
      <c r="W976" s="44">
        <f t="shared" si="120"/>
        <v>15</v>
      </c>
      <c r="X976" s="44">
        <f>IFERROR(VLOOKUP(A976,JR1GOA!A:I,9,FALSE),0)</f>
        <v>0</v>
      </c>
      <c r="Y976" s="44">
        <f>IFERROR(VLOOKUP(A976,JR1GOA!A:J,10,FALSE),0)</f>
        <v>0</v>
      </c>
      <c r="Z976" s="46">
        <f t="shared" si="121"/>
        <v>15</v>
      </c>
      <c r="AA976" s="49">
        <f>_xlfn.IFNA(VLOOKUP(F976,Preisliste!C$1:O$2687,13,FALSE),"fehlt in Preisliste")</f>
        <v>1522</v>
      </c>
      <c r="AB976" s="50">
        <f t="shared" si="122"/>
        <v>101.46666666666667</v>
      </c>
      <c r="AD976" s="51">
        <f t="shared" si="126"/>
        <v>176809</v>
      </c>
      <c r="AE976" s="51">
        <f t="shared" si="123"/>
        <v>1714.0499999999993</v>
      </c>
      <c r="AF976" s="52">
        <f t="shared" si="127"/>
        <v>2243218.8000000003</v>
      </c>
      <c r="AG976" s="53">
        <f t="shared" si="124"/>
        <v>10284.299999999996</v>
      </c>
      <c r="AH976" s="53">
        <f t="shared" si="125"/>
        <v>2253503.1</v>
      </c>
    </row>
    <row r="977" spans="1:34" x14ac:dyDescent="0.25">
      <c r="A977" t="s">
        <v>3873</v>
      </c>
      <c r="B977" t="s">
        <v>6564</v>
      </c>
      <c r="C977" t="s">
        <v>6562</v>
      </c>
      <c r="D977" t="s">
        <v>6567</v>
      </c>
      <c r="E977" t="s">
        <v>7344</v>
      </c>
      <c r="F977" t="s">
        <v>3872</v>
      </c>
      <c r="G977" t="s">
        <v>7345</v>
      </c>
      <c r="H977">
        <v>119</v>
      </c>
      <c r="I977">
        <v>63</v>
      </c>
      <c r="J977">
        <v>55</v>
      </c>
      <c r="K977">
        <v>7</v>
      </c>
      <c r="L977">
        <v>1</v>
      </c>
      <c r="M977">
        <v>4</v>
      </c>
      <c r="N977">
        <v>1</v>
      </c>
      <c r="O977">
        <v>8</v>
      </c>
      <c r="P977">
        <v>3</v>
      </c>
      <c r="Q977">
        <v>2</v>
      </c>
      <c r="R977">
        <v>54</v>
      </c>
      <c r="S977">
        <v>22</v>
      </c>
      <c r="T977">
        <v>1</v>
      </c>
      <c r="U977">
        <v>8</v>
      </c>
      <c r="V977">
        <v>22</v>
      </c>
      <c r="W977" s="44">
        <f t="shared" si="120"/>
        <v>63</v>
      </c>
      <c r="X977" s="44">
        <f>IFERROR(VLOOKUP(A977,JR1GOA!A:I,9,FALSE),0)</f>
        <v>4</v>
      </c>
      <c r="Y977" s="44">
        <f>IFERROR(VLOOKUP(A977,JR1GOA!A:J,10,FALSE),0)</f>
        <v>0</v>
      </c>
      <c r="Z977" s="46">
        <f t="shared" si="121"/>
        <v>59</v>
      </c>
      <c r="AA977" s="49">
        <f>_xlfn.IFNA(VLOOKUP(F977,Preisliste!C$1:O$2687,13,FALSE),"fehlt in Preisliste")</f>
        <v>6014</v>
      </c>
      <c r="AB977" s="50">
        <f t="shared" si="122"/>
        <v>101.93220338983051</v>
      </c>
      <c r="AD977" s="51">
        <f t="shared" si="126"/>
        <v>176868</v>
      </c>
      <c r="AE977" s="51">
        <f t="shared" si="123"/>
        <v>1705.1999999999971</v>
      </c>
      <c r="AF977" s="52">
        <f t="shared" si="127"/>
        <v>2249232.8000000003</v>
      </c>
      <c r="AG977" s="53">
        <f t="shared" si="124"/>
        <v>10231.199999999983</v>
      </c>
      <c r="AH977" s="53">
        <f t="shared" si="125"/>
        <v>2259464.0000000005</v>
      </c>
    </row>
    <row r="978" spans="1:34" x14ac:dyDescent="0.25">
      <c r="A978" t="s">
        <v>7072</v>
      </c>
      <c r="B978" t="s">
        <v>6564</v>
      </c>
      <c r="C978" t="s">
        <v>6562</v>
      </c>
      <c r="D978" t="s">
        <v>6567</v>
      </c>
      <c r="E978" t="s">
        <v>7073</v>
      </c>
      <c r="F978" t="s">
        <v>3922</v>
      </c>
      <c r="G978" t="s">
        <v>7074</v>
      </c>
      <c r="H978">
        <v>121</v>
      </c>
      <c r="I978">
        <v>76</v>
      </c>
      <c r="J978">
        <v>43</v>
      </c>
      <c r="K978">
        <v>30</v>
      </c>
      <c r="L978">
        <v>2</v>
      </c>
      <c r="M978">
        <v>20</v>
      </c>
      <c r="N978">
        <v>0</v>
      </c>
      <c r="O978">
        <v>14</v>
      </c>
      <c r="P978">
        <v>10</v>
      </c>
      <c r="Q978">
        <v>5</v>
      </c>
      <c r="R978">
        <v>1</v>
      </c>
      <c r="S978">
        <v>4</v>
      </c>
      <c r="T978">
        <v>28</v>
      </c>
      <c r="U978">
        <v>9</v>
      </c>
      <c r="V978">
        <v>7</v>
      </c>
      <c r="W978" s="44">
        <f t="shared" si="120"/>
        <v>76</v>
      </c>
      <c r="X978" s="44">
        <f>IFERROR(VLOOKUP(A978,JR1GOA!A:I,9,FALSE),0)</f>
        <v>32</v>
      </c>
      <c r="Y978" s="44">
        <f>IFERROR(VLOOKUP(A978,JR1GOA!A:J,10,FALSE),0)</f>
        <v>6</v>
      </c>
      <c r="Z978" s="46">
        <f t="shared" si="121"/>
        <v>44</v>
      </c>
      <c r="AA978" s="49">
        <f>_xlfn.IFNA(VLOOKUP(F978,Preisliste!C$1:O$2687,13,FALSE),"fehlt in Preisliste")</f>
        <v>4488</v>
      </c>
      <c r="AB978" s="50">
        <f t="shared" si="122"/>
        <v>102</v>
      </c>
      <c r="AD978" s="51">
        <f t="shared" si="126"/>
        <v>176912</v>
      </c>
      <c r="AE978" s="51">
        <f t="shared" si="123"/>
        <v>1698.5999999999985</v>
      </c>
      <c r="AF978" s="52">
        <f t="shared" si="127"/>
        <v>2253720.8000000003</v>
      </c>
      <c r="AG978" s="53">
        <f t="shared" si="124"/>
        <v>10191.599999999991</v>
      </c>
      <c r="AH978" s="53">
        <f t="shared" si="125"/>
        <v>2263912.4000000004</v>
      </c>
    </row>
    <row r="979" spans="1:34" x14ac:dyDescent="0.25">
      <c r="A979" t="s">
        <v>8132</v>
      </c>
      <c r="B979" t="s">
        <v>6564</v>
      </c>
      <c r="C979" t="s">
        <v>6562</v>
      </c>
      <c r="D979" t="s">
        <v>6567</v>
      </c>
      <c r="E979" t="s">
        <v>8133</v>
      </c>
      <c r="F979" t="s">
        <v>800</v>
      </c>
      <c r="G979" t="s">
        <v>8134</v>
      </c>
      <c r="H979">
        <v>20</v>
      </c>
      <c r="I979">
        <v>12</v>
      </c>
      <c r="J979">
        <v>7</v>
      </c>
      <c r="K979">
        <v>0</v>
      </c>
      <c r="L979">
        <v>0</v>
      </c>
      <c r="M979">
        <v>7</v>
      </c>
      <c r="N979">
        <v>0</v>
      </c>
      <c r="O979">
        <v>0</v>
      </c>
      <c r="P979">
        <v>0</v>
      </c>
      <c r="Q979">
        <v>1</v>
      </c>
      <c r="R979">
        <v>0</v>
      </c>
      <c r="S979">
        <v>1</v>
      </c>
      <c r="T979">
        <v>0</v>
      </c>
      <c r="U979">
        <v>1</v>
      </c>
      <c r="V979">
        <v>0</v>
      </c>
      <c r="W979" s="44">
        <f t="shared" si="120"/>
        <v>12</v>
      </c>
      <c r="X979" s="44">
        <f>IFERROR(VLOOKUP(A979,JR1GOA!A:I,9,FALSE),0)</f>
        <v>0</v>
      </c>
      <c r="Y979" s="44">
        <f>IFERROR(VLOOKUP(A979,JR1GOA!A:J,10,FALSE),0)</f>
        <v>0</v>
      </c>
      <c r="Z979" s="46">
        <f t="shared" si="121"/>
        <v>12</v>
      </c>
      <c r="AA979" s="49">
        <f>_xlfn.IFNA(VLOOKUP(F979,Preisliste!C$1:O$2687,13,FALSE),"fehlt in Preisliste")</f>
        <v>1224</v>
      </c>
      <c r="AB979" s="50">
        <f t="shared" si="122"/>
        <v>102</v>
      </c>
      <c r="AD979" s="51">
        <f t="shared" si="126"/>
        <v>176924</v>
      </c>
      <c r="AE979" s="51">
        <f t="shared" si="123"/>
        <v>1696.7999999999993</v>
      </c>
      <c r="AF979" s="52">
        <f t="shared" si="127"/>
        <v>2254944.8000000003</v>
      </c>
      <c r="AG979" s="53">
        <f t="shared" si="124"/>
        <v>10180.799999999996</v>
      </c>
      <c r="AH979" s="53">
        <f t="shared" si="125"/>
        <v>2265125.6</v>
      </c>
    </row>
    <row r="980" spans="1:34" x14ac:dyDescent="0.25">
      <c r="A980" t="s">
        <v>4112</v>
      </c>
      <c r="B980" t="s">
        <v>6564</v>
      </c>
      <c r="C980" t="s">
        <v>6562</v>
      </c>
      <c r="D980" t="s">
        <v>6567</v>
      </c>
      <c r="E980" t="s">
        <v>9394</v>
      </c>
      <c r="F980" t="s">
        <v>4111</v>
      </c>
      <c r="G980" t="s">
        <v>9395</v>
      </c>
      <c r="H980">
        <v>9</v>
      </c>
      <c r="I980">
        <v>5</v>
      </c>
      <c r="J980">
        <v>4</v>
      </c>
      <c r="K980">
        <v>0</v>
      </c>
      <c r="L980">
        <v>0</v>
      </c>
      <c r="M980">
        <v>0</v>
      </c>
      <c r="N980">
        <v>0</v>
      </c>
      <c r="O980">
        <v>0</v>
      </c>
      <c r="P980">
        <v>0</v>
      </c>
      <c r="Q980">
        <v>3</v>
      </c>
      <c r="R980">
        <v>0</v>
      </c>
      <c r="S980">
        <v>0</v>
      </c>
      <c r="T980">
        <v>0</v>
      </c>
      <c r="U980">
        <v>0</v>
      </c>
      <c r="V980">
        <v>0</v>
      </c>
      <c r="W980" s="44">
        <f t="shared" si="120"/>
        <v>5</v>
      </c>
      <c r="X980" s="44">
        <f>IFERROR(VLOOKUP(A980,JR1GOA!A:I,9,FALSE),0)</f>
        <v>0</v>
      </c>
      <c r="Y980" s="44">
        <f>IFERROR(VLOOKUP(A980,JR1GOA!A:J,10,FALSE),0)</f>
        <v>0</v>
      </c>
      <c r="Z980" s="46">
        <f t="shared" si="121"/>
        <v>5</v>
      </c>
      <c r="AA980" s="49">
        <f>_xlfn.IFNA(VLOOKUP(F980,Preisliste!C$1:O$2687,13,FALSE),"fehlt in Preisliste")</f>
        <v>510</v>
      </c>
      <c r="AB980" s="50">
        <f t="shared" si="122"/>
        <v>102</v>
      </c>
      <c r="AD980" s="51">
        <f t="shared" si="126"/>
        <v>176929</v>
      </c>
      <c r="AE980" s="51">
        <f t="shared" si="123"/>
        <v>1696.0499999999993</v>
      </c>
      <c r="AF980" s="52">
        <f t="shared" si="127"/>
        <v>2255454.8000000003</v>
      </c>
      <c r="AG980" s="53">
        <f t="shared" si="124"/>
        <v>10176.299999999996</v>
      </c>
      <c r="AH980" s="53">
        <f t="shared" si="125"/>
        <v>2265631.1</v>
      </c>
    </row>
    <row r="981" spans="1:34" x14ac:dyDescent="0.25">
      <c r="A981" t="s">
        <v>9396</v>
      </c>
      <c r="B981" t="s">
        <v>6564</v>
      </c>
      <c r="C981" t="s">
        <v>6562</v>
      </c>
      <c r="D981" t="s">
        <v>6567</v>
      </c>
      <c r="E981" t="s">
        <v>9397</v>
      </c>
      <c r="F981" t="s">
        <v>5781</v>
      </c>
      <c r="G981" t="s">
        <v>9398</v>
      </c>
      <c r="H981">
        <v>8</v>
      </c>
      <c r="I981">
        <v>5</v>
      </c>
      <c r="J981">
        <v>2</v>
      </c>
      <c r="K981">
        <v>0</v>
      </c>
      <c r="L981">
        <v>0</v>
      </c>
      <c r="M981">
        <v>0</v>
      </c>
      <c r="N981">
        <v>0</v>
      </c>
      <c r="O981">
        <v>0</v>
      </c>
      <c r="P981">
        <v>0</v>
      </c>
      <c r="Q981">
        <v>0</v>
      </c>
      <c r="R981">
        <v>3</v>
      </c>
      <c r="S981">
        <v>0</v>
      </c>
      <c r="T981">
        <v>0</v>
      </c>
      <c r="U981">
        <v>2</v>
      </c>
      <c r="V981">
        <v>0</v>
      </c>
      <c r="W981" s="44">
        <f t="shared" si="120"/>
        <v>5</v>
      </c>
      <c r="X981" s="44">
        <f>IFERROR(VLOOKUP(A981,JR1GOA!A:I,9,FALSE),0)</f>
        <v>0</v>
      </c>
      <c r="Y981" s="44">
        <f>IFERROR(VLOOKUP(A981,JR1GOA!A:J,10,FALSE),0)</f>
        <v>0</v>
      </c>
      <c r="Z981" s="46">
        <f t="shared" si="121"/>
        <v>5</v>
      </c>
      <c r="AA981" s="49">
        <f>_xlfn.IFNA(VLOOKUP(F981,Preisliste!C$1:O$2687,13,FALSE),"fehlt in Preisliste")</f>
        <v>510</v>
      </c>
      <c r="AB981" s="50">
        <f t="shared" si="122"/>
        <v>102</v>
      </c>
      <c r="AD981" s="51">
        <f t="shared" si="126"/>
        <v>176934</v>
      </c>
      <c r="AE981" s="51">
        <f t="shared" si="123"/>
        <v>1695.2999999999993</v>
      </c>
      <c r="AF981" s="52">
        <f t="shared" si="127"/>
        <v>2255964.8000000003</v>
      </c>
      <c r="AG981" s="53">
        <f t="shared" si="124"/>
        <v>10171.799999999996</v>
      </c>
      <c r="AH981" s="53">
        <f t="shared" si="125"/>
        <v>2266136.6</v>
      </c>
    </row>
    <row r="982" spans="1:34" x14ac:dyDescent="0.25">
      <c r="A982" t="s">
        <v>9399</v>
      </c>
      <c r="B982" t="s">
        <v>6564</v>
      </c>
      <c r="C982" t="s">
        <v>6562</v>
      </c>
      <c r="D982" t="s">
        <v>6567</v>
      </c>
      <c r="E982" t="s">
        <v>9400</v>
      </c>
      <c r="F982" t="s">
        <v>5591</v>
      </c>
      <c r="H982">
        <v>7</v>
      </c>
      <c r="I982">
        <v>5</v>
      </c>
      <c r="J982">
        <v>0</v>
      </c>
      <c r="K982">
        <v>4</v>
      </c>
      <c r="L982">
        <v>0</v>
      </c>
      <c r="M982">
        <v>0</v>
      </c>
      <c r="N982">
        <v>2</v>
      </c>
      <c r="O982">
        <v>0</v>
      </c>
      <c r="P982">
        <v>0</v>
      </c>
      <c r="Q982">
        <v>0</v>
      </c>
      <c r="R982">
        <v>0</v>
      </c>
      <c r="S982">
        <v>0</v>
      </c>
      <c r="T982">
        <v>1</v>
      </c>
      <c r="U982">
        <v>0</v>
      </c>
      <c r="V982">
        <v>1</v>
      </c>
      <c r="W982" s="44">
        <f t="shared" si="120"/>
        <v>5</v>
      </c>
      <c r="X982" s="44">
        <f>IFERROR(VLOOKUP(A982,JR1GOA!A:I,9,FALSE),0)</f>
        <v>0</v>
      </c>
      <c r="Y982" s="44">
        <f>IFERROR(VLOOKUP(A982,JR1GOA!A:J,10,FALSE),0)</f>
        <v>0</v>
      </c>
      <c r="Z982" s="46">
        <f t="shared" si="121"/>
        <v>5</v>
      </c>
      <c r="AA982" s="49">
        <f>_xlfn.IFNA(VLOOKUP(F982,Preisliste!C$1:O$2687,13,FALSE),"fehlt in Preisliste")</f>
        <v>512</v>
      </c>
      <c r="AB982" s="50">
        <f t="shared" si="122"/>
        <v>102.4</v>
      </c>
      <c r="AD982" s="51">
        <f t="shared" si="126"/>
        <v>176939</v>
      </c>
      <c r="AE982" s="51">
        <f t="shared" si="123"/>
        <v>1694.5499999999993</v>
      </c>
      <c r="AF982" s="52">
        <f t="shared" si="127"/>
        <v>2256476.8000000003</v>
      </c>
      <c r="AG982" s="53">
        <f t="shared" si="124"/>
        <v>10167.299999999996</v>
      </c>
      <c r="AH982" s="53">
        <f t="shared" si="125"/>
        <v>2266644.1</v>
      </c>
    </row>
    <row r="983" spans="1:34" x14ac:dyDescent="0.25">
      <c r="A983" t="s">
        <v>294</v>
      </c>
      <c r="B983" t="s">
        <v>6564</v>
      </c>
      <c r="C983" t="s">
        <v>6562</v>
      </c>
      <c r="D983" t="s">
        <v>6567</v>
      </c>
      <c r="E983" t="s">
        <v>6964</v>
      </c>
      <c r="F983" t="s">
        <v>4715</v>
      </c>
      <c r="G983" t="s">
        <v>6965</v>
      </c>
      <c r="H983">
        <v>189</v>
      </c>
      <c r="I983">
        <v>0</v>
      </c>
      <c r="J983">
        <v>189</v>
      </c>
      <c r="K983">
        <v>12</v>
      </c>
      <c r="L983">
        <v>14</v>
      </c>
      <c r="M983">
        <v>4</v>
      </c>
      <c r="N983">
        <v>21</v>
      </c>
      <c r="O983">
        <v>1</v>
      </c>
      <c r="P983">
        <v>28</v>
      </c>
      <c r="Q983">
        <v>19</v>
      </c>
      <c r="R983">
        <v>9</v>
      </c>
      <c r="S983">
        <v>13</v>
      </c>
      <c r="T983">
        <v>4</v>
      </c>
      <c r="U983">
        <v>0</v>
      </c>
      <c r="V983">
        <v>30</v>
      </c>
      <c r="W983" s="44">
        <f t="shared" si="120"/>
        <v>189</v>
      </c>
      <c r="X983" s="44">
        <f>IFERROR(VLOOKUP(A983,JR1GOA!A:I,9,FALSE),0)</f>
        <v>71</v>
      </c>
      <c r="Y983" s="44">
        <f>IFERROR(VLOOKUP(A983,JR1GOA!A:J,10,FALSE),0)</f>
        <v>46</v>
      </c>
      <c r="Z983" s="46">
        <f t="shared" si="121"/>
        <v>118</v>
      </c>
      <c r="AA983" s="49">
        <f>_xlfn.IFNA(VLOOKUP(F983,Preisliste!C$1:O$2687,13,FALSE),"fehlt in Preisliste")</f>
        <v>12100</v>
      </c>
      <c r="AB983" s="50">
        <f t="shared" si="122"/>
        <v>102.54237288135593</v>
      </c>
      <c r="AD983" s="51">
        <f t="shared" si="126"/>
        <v>177057</v>
      </c>
      <c r="AE983" s="51">
        <f t="shared" si="123"/>
        <v>1676.8499999999985</v>
      </c>
      <c r="AF983" s="52">
        <f t="shared" si="127"/>
        <v>2268576.8000000003</v>
      </c>
      <c r="AG983" s="53">
        <f t="shared" si="124"/>
        <v>10061.099999999991</v>
      </c>
      <c r="AH983" s="53">
        <f t="shared" si="125"/>
        <v>2278637.9000000004</v>
      </c>
    </row>
    <row r="984" spans="1:34" x14ac:dyDescent="0.25">
      <c r="A984" t="s">
        <v>345</v>
      </c>
      <c r="B984" t="s">
        <v>6564</v>
      </c>
      <c r="C984" t="s">
        <v>6562</v>
      </c>
      <c r="D984" t="s">
        <v>6567</v>
      </c>
      <c r="E984" t="s">
        <v>8232</v>
      </c>
      <c r="F984" t="s">
        <v>344</v>
      </c>
      <c r="G984" t="s">
        <v>8233</v>
      </c>
      <c r="H984">
        <v>28</v>
      </c>
      <c r="I984">
        <v>14</v>
      </c>
      <c r="J984">
        <v>12</v>
      </c>
      <c r="K984">
        <v>0</v>
      </c>
      <c r="L984">
        <v>2</v>
      </c>
      <c r="M984">
        <v>0</v>
      </c>
      <c r="N984">
        <v>1</v>
      </c>
      <c r="O984">
        <v>0</v>
      </c>
      <c r="P984">
        <v>5</v>
      </c>
      <c r="Q984">
        <v>0</v>
      </c>
      <c r="R984">
        <v>7</v>
      </c>
      <c r="S984">
        <v>0</v>
      </c>
      <c r="T984">
        <v>0</v>
      </c>
      <c r="U984">
        <v>0</v>
      </c>
      <c r="V984">
        <v>0</v>
      </c>
      <c r="W984" s="44">
        <f t="shared" si="120"/>
        <v>14</v>
      </c>
      <c r="X984" s="44">
        <f>IFERROR(VLOOKUP(A984,JR1GOA!A:I,9,FALSE),0)</f>
        <v>0</v>
      </c>
      <c r="Y984" s="44">
        <f>IFERROR(VLOOKUP(A984,JR1GOA!A:J,10,FALSE),0)</f>
        <v>0</v>
      </c>
      <c r="Z984" s="46">
        <f t="shared" si="121"/>
        <v>14</v>
      </c>
      <c r="AA984" s="49">
        <f>_xlfn.IFNA(VLOOKUP(F984,Preisliste!C$1:O$2687,13,FALSE),"fehlt in Preisliste")</f>
        <v>1438.8</v>
      </c>
      <c r="AB984" s="50">
        <f t="shared" si="122"/>
        <v>102.77142857142857</v>
      </c>
      <c r="AD984" s="51">
        <f t="shared" si="126"/>
        <v>177071</v>
      </c>
      <c r="AE984" s="51">
        <f t="shared" si="123"/>
        <v>1674.75</v>
      </c>
      <c r="AF984" s="52">
        <f t="shared" si="127"/>
        <v>2270015.6</v>
      </c>
      <c r="AG984" s="53">
        <f t="shared" si="124"/>
        <v>10048.5</v>
      </c>
      <c r="AH984" s="53">
        <f t="shared" si="125"/>
        <v>2280064.1</v>
      </c>
    </row>
    <row r="985" spans="1:34" x14ac:dyDescent="0.25">
      <c r="A985" t="s">
        <v>871</v>
      </c>
      <c r="B985" t="s">
        <v>6564</v>
      </c>
      <c r="C985" t="s">
        <v>6562</v>
      </c>
      <c r="D985" t="s">
        <v>6567</v>
      </c>
      <c r="E985" t="s">
        <v>7840</v>
      </c>
      <c r="F985" t="s">
        <v>870</v>
      </c>
      <c r="G985" t="s">
        <v>7841</v>
      </c>
      <c r="H985">
        <v>20</v>
      </c>
      <c r="I985">
        <v>15</v>
      </c>
      <c r="J985">
        <v>4</v>
      </c>
      <c r="K985">
        <v>0</v>
      </c>
      <c r="L985">
        <v>0</v>
      </c>
      <c r="M985">
        <v>1</v>
      </c>
      <c r="N985">
        <v>6</v>
      </c>
      <c r="O985">
        <v>8</v>
      </c>
      <c r="P985">
        <v>1</v>
      </c>
      <c r="Q985">
        <v>0</v>
      </c>
      <c r="R985">
        <v>0</v>
      </c>
      <c r="S985">
        <v>4</v>
      </c>
      <c r="T985">
        <v>0</v>
      </c>
      <c r="U985">
        <v>0</v>
      </c>
      <c r="V985">
        <v>2</v>
      </c>
      <c r="W985" s="44">
        <f t="shared" si="120"/>
        <v>15</v>
      </c>
      <c r="X985" s="44">
        <f>IFERROR(VLOOKUP(A985,JR1GOA!A:I,9,FALSE),0)</f>
        <v>4</v>
      </c>
      <c r="Y985" s="44">
        <f>IFERROR(VLOOKUP(A985,JR1GOA!A:J,10,FALSE),0)</f>
        <v>3</v>
      </c>
      <c r="Z985" s="46">
        <f t="shared" si="121"/>
        <v>11</v>
      </c>
      <c r="AA985" s="49">
        <f>_xlfn.IFNA(VLOOKUP(F985,Preisliste!C$1:O$2687,13,FALSE),"fehlt in Preisliste")</f>
        <v>1131</v>
      </c>
      <c r="AB985" s="50">
        <f t="shared" si="122"/>
        <v>102.81818181818181</v>
      </c>
      <c r="AD985" s="51">
        <f t="shared" si="126"/>
        <v>177082</v>
      </c>
      <c r="AE985" s="51">
        <f t="shared" si="123"/>
        <v>1673.0999999999985</v>
      </c>
      <c r="AF985" s="52">
        <f t="shared" si="127"/>
        <v>2271146.6</v>
      </c>
      <c r="AG985" s="53">
        <f t="shared" si="124"/>
        <v>10038.599999999991</v>
      </c>
      <c r="AH985" s="53">
        <f t="shared" si="125"/>
        <v>2281185.2000000002</v>
      </c>
    </row>
    <row r="986" spans="1:34" x14ac:dyDescent="0.25">
      <c r="A986" t="s">
        <v>3175</v>
      </c>
      <c r="B986" t="s">
        <v>6564</v>
      </c>
      <c r="C986" t="s">
        <v>6562</v>
      </c>
      <c r="D986" t="s">
        <v>6567</v>
      </c>
      <c r="E986" t="s">
        <v>7676</v>
      </c>
      <c r="F986" t="s">
        <v>3174</v>
      </c>
      <c r="H986">
        <v>47</v>
      </c>
      <c r="I986">
        <v>46</v>
      </c>
      <c r="J986">
        <v>1</v>
      </c>
      <c r="K986">
        <v>0</v>
      </c>
      <c r="L986">
        <v>0</v>
      </c>
      <c r="M986">
        <v>0</v>
      </c>
      <c r="N986">
        <v>7</v>
      </c>
      <c r="O986">
        <v>3</v>
      </c>
      <c r="P986">
        <v>0</v>
      </c>
      <c r="Q986">
        <v>0</v>
      </c>
      <c r="R986">
        <v>0</v>
      </c>
      <c r="S986">
        <v>48</v>
      </c>
      <c r="T986">
        <v>0</v>
      </c>
      <c r="U986">
        <v>0</v>
      </c>
      <c r="V986">
        <v>0</v>
      </c>
      <c r="W986" s="44">
        <f t="shared" si="120"/>
        <v>46</v>
      </c>
      <c r="X986" s="44">
        <f>IFERROR(VLOOKUP(A986,JR1GOA!A:I,9,FALSE),0)</f>
        <v>0</v>
      </c>
      <c r="Y986" s="44">
        <f>IFERROR(VLOOKUP(A986,JR1GOA!A:J,10,FALSE),0)</f>
        <v>0</v>
      </c>
      <c r="Z986" s="46">
        <f t="shared" si="121"/>
        <v>46</v>
      </c>
      <c r="AA986" s="49">
        <f>_xlfn.IFNA(VLOOKUP(F986,Preisliste!C$1:O$2687,13,FALSE),"fehlt in Preisliste")</f>
        <v>4755</v>
      </c>
      <c r="AB986" s="50">
        <f t="shared" si="122"/>
        <v>103.3695652173913</v>
      </c>
      <c r="AD986" s="51">
        <f t="shared" si="126"/>
        <v>177128</v>
      </c>
      <c r="AE986" s="51">
        <f t="shared" si="123"/>
        <v>1666.1999999999971</v>
      </c>
      <c r="AF986" s="52">
        <f t="shared" si="127"/>
        <v>2275901.6</v>
      </c>
      <c r="AG986" s="53">
        <f t="shared" si="124"/>
        <v>9997.1999999999825</v>
      </c>
      <c r="AH986" s="53">
        <f t="shared" si="125"/>
        <v>2285898.8000000003</v>
      </c>
    </row>
    <row r="987" spans="1:34" x14ac:dyDescent="0.25">
      <c r="A987" t="s">
        <v>2961</v>
      </c>
      <c r="B987" t="s">
        <v>6564</v>
      </c>
      <c r="C987" t="s">
        <v>6562</v>
      </c>
      <c r="D987" t="s">
        <v>6567</v>
      </c>
      <c r="E987" t="s">
        <v>7650</v>
      </c>
      <c r="F987" t="s">
        <v>2960</v>
      </c>
      <c r="H987">
        <v>60</v>
      </c>
      <c r="I987">
        <v>36</v>
      </c>
      <c r="J987">
        <v>24</v>
      </c>
      <c r="K987">
        <v>0</v>
      </c>
      <c r="L987">
        <v>8</v>
      </c>
      <c r="M987">
        <v>1</v>
      </c>
      <c r="N987">
        <v>0</v>
      </c>
      <c r="O987">
        <v>2</v>
      </c>
      <c r="P987">
        <v>0</v>
      </c>
      <c r="Q987">
        <v>16</v>
      </c>
      <c r="R987">
        <v>0</v>
      </c>
      <c r="S987">
        <v>1</v>
      </c>
      <c r="T987">
        <v>0</v>
      </c>
      <c r="U987">
        <v>0</v>
      </c>
      <c r="V987">
        <v>5</v>
      </c>
      <c r="W987" s="44">
        <f t="shared" si="120"/>
        <v>36</v>
      </c>
      <c r="X987" s="44">
        <f>IFERROR(VLOOKUP(A987,JR1GOA!A:I,9,FALSE),0)</f>
        <v>0</v>
      </c>
      <c r="Y987" s="44">
        <f>IFERROR(VLOOKUP(A987,JR1GOA!A:J,10,FALSE),0)</f>
        <v>0</v>
      </c>
      <c r="Z987" s="46">
        <f t="shared" si="121"/>
        <v>36</v>
      </c>
      <c r="AA987" s="49">
        <f>_xlfn.IFNA(VLOOKUP(F987,Preisliste!C$1:O$2687,13,FALSE),"fehlt in Preisliste")</f>
        <v>3722</v>
      </c>
      <c r="AB987" s="50">
        <f t="shared" si="122"/>
        <v>103.38888888888889</v>
      </c>
      <c r="AD987" s="51">
        <f t="shared" si="126"/>
        <v>177164</v>
      </c>
      <c r="AE987" s="51">
        <f t="shared" si="123"/>
        <v>1660.7999999999993</v>
      </c>
      <c r="AF987" s="52">
        <f t="shared" si="127"/>
        <v>2279623.6</v>
      </c>
      <c r="AG987" s="53">
        <f t="shared" si="124"/>
        <v>9964.7999999999956</v>
      </c>
      <c r="AH987" s="53">
        <f t="shared" si="125"/>
        <v>2289588.4</v>
      </c>
    </row>
    <row r="988" spans="1:34" x14ac:dyDescent="0.25">
      <c r="A988" t="s">
        <v>4102</v>
      </c>
      <c r="B988" t="s">
        <v>6564</v>
      </c>
      <c r="C988" t="s">
        <v>6562</v>
      </c>
      <c r="D988" t="s">
        <v>6567</v>
      </c>
      <c r="E988" t="s">
        <v>7306</v>
      </c>
      <c r="F988" t="s">
        <v>4101</v>
      </c>
      <c r="G988" t="s">
        <v>7307</v>
      </c>
      <c r="H988">
        <v>94</v>
      </c>
      <c r="I988">
        <v>91</v>
      </c>
      <c r="J988">
        <v>3</v>
      </c>
      <c r="K988">
        <v>0</v>
      </c>
      <c r="L988">
        <v>0</v>
      </c>
      <c r="M988">
        <v>0</v>
      </c>
      <c r="N988">
        <v>0</v>
      </c>
      <c r="O988">
        <v>0</v>
      </c>
      <c r="P988">
        <v>1</v>
      </c>
      <c r="Q988">
        <v>0</v>
      </c>
      <c r="R988">
        <v>142</v>
      </c>
      <c r="S988">
        <v>0</v>
      </c>
      <c r="T988">
        <v>0</v>
      </c>
      <c r="U988">
        <v>0</v>
      </c>
      <c r="V988">
        <v>0</v>
      </c>
      <c r="W988" s="44">
        <f t="shared" si="120"/>
        <v>91</v>
      </c>
      <c r="X988" s="44">
        <f>IFERROR(VLOOKUP(A988,JR1GOA!A:I,9,FALSE),0)</f>
        <v>3</v>
      </c>
      <c r="Y988" s="44">
        <f>IFERROR(VLOOKUP(A988,JR1GOA!A:J,10,FALSE),0)</f>
        <v>3</v>
      </c>
      <c r="Z988" s="46">
        <f t="shared" si="121"/>
        <v>88</v>
      </c>
      <c r="AA988" s="49">
        <f>_xlfn.IFNA(VLOOKUP(F988,Preisliste!C$1:O$2687,13,FALSE),"fehlt in Preisliste")</f>
        <v>9140</v>
      </c>
      <c r="AB988" s="50">
        <f t="shared" si="122"/>
        <v>103.86363636363636</v>
      </c>
      <c r="AD988" s="51">
        <f t="shared" si="126"/>
        <v>177252</v>
      </c>
      <c r="AE988" s="51">
        <f t="shared" si="123"/>
        <v>1647.5999999999985</v>
      </c>
      <c r="AF988" s="52">
        <f t="shared" si="127"/>
        <v>2288763.6</v>
      </c>
      <c r="AG988" s="53">
        <f t="shared" si="124"/>
        <v>9885.5999999999913</v>
      </c>
      <c r="AH988" s="53">
        <f t="shared" si="125"/>
        <v>2298649.2000000002</v>
      </c>
    </row>
    <row r="989" spans="1:34" x14ac:dyDescent="0.25">
      <c r="A989" t="s">
        <v>9411</v>
      </c>
      <c r="B989" t="s">
        <v>6564</v>
      </c>
      <c r="C989" t="s">
        <v>6562</v>
      </c>
      <c r="D989" t="s">
        <v>6567</v>
      </c>
      <c r="E989" t="s">
        <v>9412</v>
      </c>
      <c r="F989" t="s">
        <v>689</v>
      </c>
      <c r="H989">
        <v>11</v>
      </c>
      <c r="I989">
        <v>5</v>
      </c>
      <c r="J989">
        <v>5</v>
      </c>
      <c r="K989">
        <v>6</v>
      </c>
      <c r="L989">
        <v>2</v>
      </c>
      <c r="M989">
        <v>0</v>
      </c>
      <c r="N989">
        <v>0</v>
      </c>
      <c r="O989">
        <v>0</v>
      </c>
      <c r="P989">
        <v>0</v>
      </c>
      <c r="Q989">
        <v>0</v>
      </c>
      <c r="R989">
        <v>0</v>
      </c>
      <c r="S989">
        <v>0</v>
      </c>
      <c r="T989">
        <v>0</v>
      </c>
      <c r="U989">
        <v>2</v>
      </c>
      <c r="V989">
        <v>0</v>
      </c>
      <c r="W989" s="44">
        <f t="shared" si="120"/>
        <v>5</v>
      </c>
      <c r="X989" s="44">
        <f>IFERROR(VLOOKUP(A989,JR1GOA!A:I,9,FALSE),0)</f>
        <v>0</v>
      </c>
      <c r="Y989" s="44">
        <f>IFERROR(VLOOKUP(A989,JR1GOA!A:J,10,FALSE),0)</f>
        <v>0</v>
      </c>
      <c r="Z989" s="46">
        <f t="shared" si="121"/>
        <v>5</v>
      </c>
      <c r="AA989" s="49">
        <f>_xlfn.IFNA(VLOOKUP(F989,Preisliste!C$1:O$2687,13,FALSE),"fehlt in Preisliste")</f>
        <v>520</v>
      </c>
      <c r="AB989" s="50">
        <f t="shared" si="122"/>
        <v>104</v>
      </c>
      <c r="AD989" s="51">
        <f t="shared" si="126"/>
        <v>177257</v>
      </c>
      <c r="AE989" s="51">
        <f t="shared" si="123"/>
        <v>1646.8499999999985</v>
      </c>
      <c r="AF989" s="52">
        <f t="shared" si="127"/>
        <v>2289283.6</v>
      </c>
      <c r="AG989" s="53">
        <f t="shared" si="124"/>
        <v>9881.0999999999913</v>
      </c>
      <c r="AH989" s="53">
        <f t="shared" si="125"/>
        <v>2299164.7000000002</v>
      </c>
    </row>
    <row r="990" spans="1:34" x14ac:dyDescent="0.25">
      <c r="A990" t="s">
        <v>1497</v>
      </c>
      <c r="B990" t="s">
        <v>6564</v>
      </c>
      <c r="C990" t="s">
        <v>6562</v>
      </c>
      <c r="D990" t="s">
        <v>6567</v>
      </c>
      <c r="E990" t="s">
        <v>7891</v>
      </c>
      <c r="F990" t="s">
        <v>1496</v>
      </c>
      <c r="H990">
        <v>36</v>
      </c>
      <c r="I990">
        <v>0</v>
      </c>
      <c r="J990">
        <v>36</v>
      </c>
      <c r="K990">
        <v>19</v>
      </c>
      <c r="L990">
        <v>1</v>
      </c>
      <c r="M990">
        <v>0</v>
      </c>
      <c r="N990">
        <v>0</v>
      </c>
      <c r="O990">
        <v>0</v>
      </c>
      <c r="P990">
        <v>0</v>
      </c>
      <c r="Q990">
        <v>0</v>
      </c>
      <c r="R990">
        <v>2</v>
      </c>
      <c r="S990">
        <v>1</v>
      </c>
      <c r="T990">
        <v>5</v>
      </c>
      <c r="U990">
        <v>4</v>
      </c>
      <c r="V990">
        <v>2</v>
      </c>
      <c r="W990" s="44">
        <f t="shared" si="120"/>
        <v>36</v>
      </c>
      <c r="X990" s="44">
        <f>IFERROR(VLOOKUP(A990,JR1GOA!A:I,9,FALSE),0)</f>
        <v>0</v>
      </c>
      <c r="Y990" s="44">
        <f>IFERROR(VLOOKUP(A990,JR1GOA!A:J,10,FALSE),0)</f>
        <v>0</v>
      </c>
      <c r="Z990" s="46">
        <f t="shared" si="121"/>
        <v>36</v>
      </c>
      <c r="AA990" s="49">
        <f>_xlfn.IFNA(VLOOKUP(F990,Preisliste!C$1:O$2687,13,FALSE),"fehlt in Preisliste")</f>
        <v>3763</v>
      </c>
      <c r="AB990" s="50">
        <f t="shared" si="122"/>
        <v>104.52777777777777</v>
      </c>
      <c r="AD990" s="51">
        <f t="shared" si="126"/>
        <v>177293</v>
      </c>
      <c r="AE990" s="51">
        <f t="shared" si="123"/>
        <v>1641.4499999999971</v>
      </c>
      <c r="AF990" s="52">
        <f t="shared" si="127"/>
        <v>2293046.6</v>
      </c>
      <c r="AG990" s="53">
        <f t="shared" si="124"/>
        <v>9848.6999999999825</v>
      </c>
      <c r="AH990" s="53">
        <f t="shared" si="125"/>
        <v>2302895.3000000003</v>
      </c>
    </row>
    <row r="991" spans="1:34" x14ac:dyDescent="0.25">
      <c r="A991" t="s">
        <v>6524</v>
      </c>
      <c r="B991" t="s">
        <v>6564</v>
      </c>
      <c r="C991" t="s">
        <v>6562</v>
      </c>
      <c r="D991" t="s">
        <v>6567</v>
      </c>
      <c r="E991" t="s">
        <v>7726</v>
      </c>
      <c r="F991" t="s">
        <v>6523</v>
      </c>
      <c r="G991" t="s">
        <v>7727</v>
      </c>
      <c r="H991">
        <v>54</v>
      </c>
      <c r="I991">
        <v>31</v>
      </c>
      <c r="J991">
        <v>22</v>
      </c>
      <c r="K991">
        <v>20</v>
      </c>
      <c r="L991">
        <v>1</v>
      </c>
      <c r="M991">
        <v>0</v>
      </c>
      <c r="N991">
        <v>1</v>
      </c>
      <c r="O991">
        <v>0</v>
      </c>
      <c r="P991">
        <v>18</v>
      </c>
      <c r="Q991">
        <v>7</v>
      </c>
      <c r="R991">
        <v>1</v>
      </c>
      <c r="S991">
        <v>3</v>
      </c>
      <c r="T991">
        <v>0</v>
      </c>
      <c r="U991">
        <v>3</v>
      </c>
      <c r="V991">
        <v>0</v>
      </c>
      <c r="W991" s="44">
        <f t="shared" si="120"/>
        <v>31</v>
      </c>
      <c r="X991" s="44">
        <f>IFERROR(VLOOKUP(A991,JR1GOA!A:I,9,FALSE),0)</f>
        <v>0</v>
      </c>
      <c r="Y991" s="44">
        <f>IFERROR(VLOOKUP(A991,JR1GOA!A:J,10,FALSE),0)</f>
        <v>0</v>
      </c>
      <c r="Z991" s="46">
        <f t="shared" si="121"/>
        <v>31</v>
      </c>
      <c r="AA991" s="49">
        <f>_xlfn.IFNA(VLOOKUP(F991,Preisliste!C$1:O$2687,13,FALSE),"fehlt in Preisliste")</f>
        <v>3248.4</v>
      </c>
      <c r="AB991" s="50">
        <f t="shared" si="122"/>
        <v>104.78709677419356</v>
      </c>
      <c r="AD991" s="51">
        <f t="shared" si="126"/>
        <v>177324</v>
      </c>
      <c r="AE991" s="51">
        <f t="shared" si="123"/>
        <v>1636.7999999999993</v>
      </c>
      <c r="AF991" s="52">
        <f t="shared" si="127"/>
        <v>2296295</v>
      </c>
      <c r="AG991" s="53">
        <f t="shared" si="124"/>
        <v>9820.7999999999956</v>
      </c>
      <c r="AH991" s="53">
        <f t="shared" si="125"/>
        <v>2306115.7999999998</v>
      </c>
    </row>
    <row r="992" spans="1:34" x14ac:dyDescent="0.25">
      <c r="A992" t="s">
        <v>2557</v>
      </c>
      <c r="B992" t="s">
        <v>6564</v>
      </c>
      <c r="C992" t="s">
        <v>6562</v>
      </c>
      <c r="D992" t="s">
        <v>6567</v>
      </c>
      <c r="E992" t="s">
        <v>8998</v>
      </c>
      <c r="F992" t="s">
        <v>2556</v>
      </c>
      <c r="H992">
        <v>33</v>
      </c>
      <c r="I992">
        <v>20</v>
      </c>
      <c r="J992">
        <v>12</v>
      </c>
      <c r="K992">
        <v>18</v>
      </c>
      <c r="L992">
        <v>4</v>
      </c>
      <c r="M992">
        <v>0</v>
      </c>
      <c r="N992">
        <v>0</v>
      </c>
      <c r="O992">
        <v>1</v>
      </c>
      <c r="P992">
        <v>0</v>
      </c>
      <c r="Q992">
        <v>0</v>
      </c>
      <c r="R992">
        <v>1</v>
      </c>
      <c r="S992">
        <v>5</v>
      </c>
      <c r="T992">
        <v>0</v>
      </c>
      <c r="U992">
        <v>3</v>
      </c>
      <c r="V992">
        <v>2</v>
      </c>
      <c r="W992" s="44">
        <f t="shared" si="120"/>
        <v>20</v>
      </c>
      <c r="X992" s="44">
        <f>IFERROR(VLOOKUP(A992,JR1GOA!A:I,9,FALSE),0)</f>
        <v>0</v>
      </c>
      <c r="Y992" s="44">
        <f>IFERROR(VLOOKUP(A992,JR1GOA!A:J,10,FALSE),0)</f>
        <v>0</v>
      </c>
      <c r="Z992" s="46">
        <f t="shared" si="121"/>
        <v>20</v>
      </c>
      <c r="AA992" s="49">
        <f>_xlfn.IFNA(VLOOKUP(F992,Preisliste!C$1:O$2687,13,FALSE),"fehlt in Preisliste")</f>
        <v>2097</v>
      </c>
      <c r="AB992" s="50">
        <f t="shared" si="122"/>
        <v>104.85</v>
      </c>
      <c r="AD992" s="51">
        <f t="shared" si="126"/>
        <v>177344</v>
      </c>
      <c r="AE992" s="51">
        <f t="shared" si="123"/>
        <v>1633.7999999999993</v>
      </c>
      <c r="AF992" s="52">
        <f t="shared" si="127"/>
        <v>2298392</v>
      </c>
      <c r="AG992" s="53">
        <f t="shared" si="124"/>
        <v>9802.7999999999956</v>
      </c>
      <c r="AH992" s="53">
        <f t="shared" si="125"/>
        <v>2308194.7999999998</v>
      </c>
    </row>
    <row r="993" spans="1:34" x14ac:dyDescent="0.25">
      <c r="A993" t="s">
        <v>7648</v>
      </c>
      <c r="B993" t="s">
        <v>6564</v>
      </c>
      <c r="C993" t="s">
        <v>6562</v>
      </c>
      <c r="D993" t="s">
        <v>6567</v>
      </c>
      <c r="E993" t="s">
        <v>7649</v>
      </c>
      <c r="F993" t="s">
        <v>2790</v>
      </c>
      <c r="H993">
        <v>41</v>
      </c>
      <c r="I993">
        <v>23</v>
      </c>
      <c r="J993">
        <v>17</v>
      </c>
      <c r="K993">
        <v>0</v>
      </c>
      <c r="L993">
        <v>6</v>
      </c>
      <c r="M993">
        <v>3</v>
      </c>
      <c r="N993">
        <v>6</v>
      </c>
      <c r="O993">
        <v>0</v>
      </c>
      <c r="P993">
        <v>5</v>
      </c>
      <c r="Q993">
        <v>1</v>
      </c>
      <c r="R993">
        <v>9</v>
      </c>
      <c r="S993">
        <v>4</v>
      </c>
      <c r="T993">
        <v>0</v>
      </c>
      <c r="U993">
        <v>0</v>
      </c>
      <c r="V993">
        <v>3</v>
      </c>
      <c r="W993" s="44">
        <f t="shared" si="120"/>
        <v>23</v>
      </c>
      <c r="X993" s="44">
        <f>IFERROR(VLOOKUP(A993,JR1GOA!A:I,9,FALSE),0)</f>
        <v>0</v>
      </c>
      <c r="Y993" s="44">
        <f>IFERROR(VLOOKUP(A993,JR1GOA!A:J,10,FALSE),0)</f>
        <v>0</v>
      </c>
      <c r="Z993" s="46">
        <f t="shared" si="121"/>
        <v>23</v>
      </c>
      <c r="AA993" s="49">
        <f>_xlfn.IFNA(VLOOKUP(F993,Preisliste!C$1:O$2687,13,FALSE),"fehlt in Preisliste")</f>
        <v>2413</v>
      </c>
      <c r="AB993" s="50">
        <f t="shared" si="122"/>
        <v>104.91304347826087</v>
      </c>
      <c r="AD993" s="51">
        <f t="shared" si="126"/>
        <v>177367</v>
      </c>
      <c r="AE993" s="51">
        <f t="shared" si="123"/>
        <v>1630.3499999999985</v>
      </c>
      <c r="AF993" s="52">
        <f t="shared" si="127"/>
        <v>2300805</v>
      </c>
      <c r="AG993" s="53">
        <f t="shared" si="124"/>
        <v>9782.0999999999913</v>
      </c>
      <c r="AH993" s="53">
        <f t="shared" si="125"/>
        <v>2310587.1</v>
      </c>
    </row>
    <row r="994" spans="1:34" x14ac:dyDescent="0.25">
      <c r="A994" t="s">
        <v>7906</v>
      </c>
      <c r="B994" t="s">
        <v>6564</v>
      </c>
      <c r="C994" t="s">
        <v>6562</v>
      </c>
      <c r="D994" t="s">
        <v>6567</v>
      </c>
      <c r="E994" t="s">
        <v>7907</v>
      </c>
      <c r="F994" t="s">
        <v>1903</v>
      </c>
      <c r="H994">
        <v>39</v>
      </c>
      <c r="I994">
        <v>27</v>
      </c>
      <c r="J994">
        <v>12</v>
      </c>
      <c r="K994">
        <v>1</v>
      </c>
      <c r="L994">
        <v>0</v>
      </c>
      <c r="M994">
        <v>1</v>
      </c>
      <c r="N994">
        <v>5</v>
      </c>
      <c r="O994">
        <v>8</v>
      </c>
      <c r="P994">
        <v>0</v>
      </c>
      <c r="Q994">
        <v>0</v>
      </c>
      <c r="R994">
        <v>1</v>
      </c>
      <c r="S994">
        <v>0</v>
      </c>
      <c r="T994">
        <v>0</v>
      </c>
      <c r="U994">
        <v>7</v>
      </c>
      <c r="V994">
        <v>1</v>
      </c>
      <c r="W994" s="44">
        <f t="shared" si="120"/>
        <v>27</v>
      </c>
      <c r="X994" s="44">
        <f>IFERROR(VLOOKUP(A994,JR1GOA!A:I,9,FALSE),0)</f>
        <v>0</v>
      </c>
      <c r="Y994" s="44">
        <f>IFERROR(VLOOKUP(A994,JR1GOA!A:J,10,FALSE),0)</f>
        <v>0</v>
      </c>
      <c r="Z994" s="46">
        <f t="shared" si="121"/>
        <v>27</v>
      </c>
      <c r="AA994" s="49">
        <f>_xlfn.IFNA(VLOOKUP(F994,Preisliste!C$1:O$2687,13,FALSE),"fehlt in Preisliste")</f>
        <v>2834</v>
      </c>
      <c r="AB994" s="50">
        <f t="shared" si="122"/>
        <v>104.96296296296296</v>
      </c>
      <c r="AD994" s="51">
        <f t="shared" si="126"/>
        <v>177394</v>
      </c>
      <c r="AE994" s="51">
        <f t="shared" si="123"/>
        <v>1626.2999999999993</v>
      </c>
      <c r="AF994" s="52">
        <f t="shared" si="127"/>
        <v>2303639</v>
      </c>
      <c r="AG994" s="53">
        <f t="shared" si="124"/>
        <v>9757.7999999999956</v>
      </c>
      <c r="AH994" s="53">
        <f t="shared" si="125"/>
        <v>2313396.7999999998</v>
      </c>
    </row>
    <row r="995" spans="1:34" x14ac:dyDescent="0.25">
      <c r="A995" t="s">
        <v>4997</v>
      </c>
      <c r="B995" t="s">
        <v>6564</v>
      </c>
      <c r="C995" t="s">
        <v>6562</v>
      </c>
      <c r="D995" t="s">
        <v>6567</v>
      </c>
      <c r="E995" t="s">
        <v>7627</v>
      </c>
      <c r="F995" t="s">
        <v>4996</v>
      </c>
      <c r="H995">
        <v>62</v>
      </c>
      <c r="I995">
        <v>37</v>
      </c>
      <c r="J995">
        <v>24</v>
      </c>
      <c r="K995">
        <v>16</v>
      </c>
      <c r="L995">
        <v>1</v>
      </c>
      <c r="M995">
        <v>22</v>
      </c>
      <c r="N995">
        <v>1</v>
      </c>
      <c r="O995">
        <v>3</v>
      </c>
      <c r="P995">
        <v>6</v>
      </c>
      <c r="Q995">
        <v>0</v>
      </c>
      <c r="R995">
        <v>24</v>
      </c>
      <c r="S995">
        <v>0</v>
      </c>
      <c r="T995">
        <v>1</v>
      </c>
      <c r="U995">
        <v>0</v>
      </c>
      <c r="V995">
        <v>1</v>
      </c>
      <c r="W995" s="44">
        <f t="shared" si="120"/>
        <v>37</v>
      </c>
      <c r="X995" s="44">
        <f>IFERROR(VLOOKUP(A995,JR1GOA!A:I,9,FALSE),0)</f>
        <v>0</v>
      </c>
      <c r="Y995" s="44">
        <f>IFERROR(VLOOKUP(A995,JR1GOA!A:J,10,FALSE),0)</f>
        <v>0</v>
      </c>
      <c r="Z995" s="46">
        <f t="shared" si="121"/>
        <v>37</v>
      </c>
      <c r="AA995" s="49">
        <f>_xlfn.IFNA(VLOOKUP(F995,Preisliste!C$1:O$2687,13,FALSE),"fehlt in Preisliste")</f>
        <v>3892</v>
      </c>
      <c r="AB995" s="50">
        <f t="shared" si="122"/>
        <v>105.18918918918919</v>
      </c>
      <c r="AD995" s="51">
        <f t="shared" si="126"/>
        <v>177431</v>
      </c>
      <c r="AE995" s="51">
        <f t="shared" si="123"/>
        <v>1620.75</v>
      </c>
      <c r="AF995" s="52">
        <f t="shared" si="127"/>
        <v>2307531</v>
      </c>
      <c r="AG995" s="53">
        <f t="shared" si="124"/>
        <v>9724.5</v>
      </c>
      <c r="AH995" s="53">
        <f t="shared" si="125"/>
        <v>2317255.5</v>
      </c>
    </row>
    <row r="996" spans="1:34" x14ac:dyDescent="0.25">
      <c r="A996" t="s">
        <v>3517</v>
      </c>
      <c r="B996" t="s">
        <v>6564</v>
      </c>
      <c r="C996" t="s">
        <v>6562</v>
      </c>
      <c r="D996" t="s">
        <v>6567</v>
      </c>
      <c r="E996" t="s">
        <v>9424</v>
      </c>
      <c r="F996" t="s">
        <v>3516</v>
      </c>
      <c r="H996">
        <v>9</v>
      </c>
      <c r="I996">
        <v>5</v>
      </c>
      <c r="J996">
        <v>4</v>
      </c>
      <c r="K996">
        <v>0</v>
      </c>
      <c r="L996">
        <v>0</v>
      </c>
      <c r="M996">
        <v>6</v>
      </c>
      <c r="N996">
        <v>0</v>
      </c>
      <c r="O996">
        <v>0</v>
      </c>
      <c r="P996">
        <v>0</v>
      </c>
      <c r="Q996">
        <v>0</v>
      </c>
      <c r="R996">
        <v>0</v>
      </c>
      <c r="S996">
        <v>3</v>
      </c>
      <c r="T996">
        <v>0</v>
      </c>
      <c r="U996">
        <v>0</v>
      </c>
      <c r="V996">
        <v>0</v>
      </c>
      <c r="W996" s="44">
        <f t="shared" si="120"/>
        <v>5</v>
      </c>
      <c r="X996" s="44">
        <f>IFERROR(VLOOKUP(A996,JR1GOA!A:I,9,FALSE),0)</f>
        <v>0</v>
      </c>
      <c r="Y996" s="44">
        <f>IFERROR(VLOOKUP(A996,JR1GOA!A:J,10,FALSE),0)</f>
        <v>0</v>
      </c>
      <c r="Z996" s="46">
        <f t="shared" si="121"/>
        <v>5</v>
      </c>
      <c r="AA996" s="49">
        <f>_xlfn.IFNA(VLOOKUP(F996,Preisliste!C$1:O$2687,13,FALSE),"fehlt in Preisliste")</f>
        <v>527</v>
      </c>
      <c r="AB996" s="50">
        <f t="shared" si="122"/>
        <v>105.4</v>
      </c>
      <c r="AD996" s="51">
        <f t="shared" si="126"/>
        <v>177436</v>
      </c>
      <c r="AE996" s="51">
        <f t="shared" si="123"/>
        <v>1620</v>
      </c>
      <c r="AF996" s="52">
        <f t="shared" si="127"/>
        <v>2308058</v>
      </c>
      <c r="AG996" s="53">
        <f t="shared" si="124"/>
        <v>9720</v>
      </c>
      <c r="AH996" s="53">
        <f t="shared" si="125"/>
        <v>2317778</v>
      </c>
    </row>
    <row r="997" spans="1:34" x14ac:dyDescent="0.25">
      <c r="A997" t="s">
        <v>7282</v>
      </c>
      <c r="B997" t="s">
        <v>6564</v>
      </c>
      <c r="C997" t="s">
        <v>6562</v>
      </c>
      <c r="D997" t="s">
        <v>6567</v>
      </c>
      <c r="E997" t="s">
        <v>7283</v>
      </c>
      <c r="F997" t="s">
        <v>3938</v>
      </c>
      <c r="H997">
        <v>95</v>
      </c>
      <c r="I997">
        <v>92</v>
      </c>
      <c r="J997">
        <v>2</v>
      </c>
      <c r="K997">
        <v>1</v>
      </c>
      <c r="L997">
        <v>2</v>
      </c>
      <c r="M997">
        <v>1</v>
      </c>
      <c r="N997">
        <v>0</v>
      </c>
      <c r="O997">
        <v>1</v>
      </c>
      <c r="P997">
        <v>0</v>
      </c>
      <c r="Q997">
        <v>0</v>
      </c>
      <c r="R997">
        <v>0</v>
      </c>
      <c r="S997">
        <v>0</v>
      </c>
      <c r="T997">
        <v>126</v>
      </c>
      <c r="U997">
        <v>0</v>
      </c>
      <c r="V997">
        <v>0</v>
      </c>
      <c r="W997" s="44">
        <f t="shared" si="120"/>
        <v>92</v>
      </c>
      <c r="X997" s="44">
        <f>IFERROR(VLOOKUP(A997,JR1GOA!A:I,9,FALSE),0)</f>
        <v>13</v>
      </c>
      <c r="Y997" s="44">
        <f>IFERROR(VLOOKUP(A997,JR1GOA!A:J,10,FALSE),0)</f>
        <v>8</v>
      </c>
      <c r="Z997" s="46">
        <f t="shared" si="121"/>
        <v>79</v>
      </c>
      <c r="AA997" s="49">
        <f>_xlfn.IFNA(VLOOKUP(F997,Preisliste!C$1:O$2687,13,FALSE),"fehlt in Preisliste")</f>
        <v>8333</v>
      </c>
      <c r="AB997" s="50">
        <f t="shared" si="122"/>
        <v>105.48101265822785</v>
      </c>
      <c r="AD997" s="51">
        <f t="shared" si="126"/>
        <v>177515</v>
      </c>
      <c r="AE997" s="51">
        <f t="shared" si="123"/>
        <v>1608.1499999999978</v>
      </c>
      <c r="AF997" s="52">
        <f t="shared" si="127"/>
        <v>2316391</v>
      </c>
      <c r="AG997" s="53">
        <f t="shared" si="124"/>
        <v>9648.8999999999869</v>
      </c>
      <c r="AH997" s="53">
        <f t="shared" si="125"/>
        <v>2326039.9</v>
      </c>
    </row>
    <row r="998" spans="1:34" x14ac:dyDescent="0.25">
      <c r="A998" t="s">
        <v>3654</v>
      </c>
      <c r="B998" t="s">
        <v>6564</v>
      </c>
      <c r="C998" t="s">
        <v>6562</v>
      </c>
      <c r="D998" t="s">
        <v>6567</v>
      </c>
      <c r="E998" t="s">
        <v>8207</v>
      </c>
      <c r="F998" t="s">
        <v>3653</v>
      </c>
      <c r="G998" t="s">
        <v>8208</v>
      </c>
      <c r="H998">
        <v>20</v>
      </c>
      <c r="I998">
        <v>8</v>
      </c>
      <c r="J998">
        <v>11</v>
      </c>
      <c r="K998">
        <v>0</v>
      </c>
      <c r="L998">
        <v>0</v>
      </c>
      <c r="M998">
        <v>0</v>
      </c>
      <c r="N998">
        <v>10</v>
      </c>
      <c r="O998">
        <v>2</v>
      </c>
      <c r="P998">
        <v>3</v>
      </c>
      <c r="Q998">
        <v>0</v>
      </c>
      <c r="R998">
        <v>0</v>
      </c>
      <c r="S998">
        <v>1</v>
      </c>
      <c r="T998">
        <v>0</v>
      </c>
      <c r="U998">
        <v>0</v>
      </c>
      <c r="V998">
        <v>0</v>
      </c>
      <c r="W998" s="44">
        <f t="shared" si="120"/>
        <v>11</v>
      </c>
      <c r="X998" s="44">
        <f>IFERROR(VLOOKUP(A998,JR1GOA!A:I,9,FALSE),0)</f>
        <v>0</v>
      </c>
      <c r="Y998" s="44">
        <f>IFERROR(VLOOKUP(A998,JR1GOA!A:J,10,FALSE),0)</f>
        <v>0</v>
      </c>
      <c r="Z998" s="46">
        <f t="shared" si="121"/>
        <v>11</v>
      </c>
      <c r="AA998" s="49">
        <f>_xlfn.IFNA(VLOOKUP(F998,Preisliste!C$1:O$2687,13,FALSE),"fehlt in Preisliste")</f>
        <v>1161</v>
      </c>
      <c r="AB998" s="50">
        <f t="shared" si="122"/>
        <v>105.54545454545455</v>
      </c>
      <c r="AD998" s="51">
        <f t="shared" si="126"/>
        <v>177526</v>
      </c>
      <c r="AE998" s="51">
        <f t="shared" si="123"/>
        <v>1606.5</v>
      </c>
      <c r="AF998" s="52">
        <f t="shared" si="127"/>
        <v>2317552</v>
      </c>
      <c r="AG998" s="53">
        <f t="shared" si="124"/>
        <v>9639</v>
      </c>
      <c r="AH998" s="53">
        <f t="shared" si="125"/>
        <v>2327191</v>
      </c>
    </row>
    <row r="999" spans="1:34" x14ac:dyDescent="0.25">
      <c r="A999" t="s">
        <v>4901</v>
      </c>
      <c r="B999" t="s">
        <v>6564</v>
      </c>
      <c r="C999" t="s">
        <v>6562</v>
      </c>
      <c r="D999" t="s">
        <v>6567</v>
      </c>
      <c r="E999" t="s">
        <v>9197</v>
      </c>
      <c r="F999" t="s">
        <v>4900</v>
      </c>
      <c r="G999" t="s">
        <v>9198</v>
      </c>
      <c r="H999">
        <v>11</v>
      </c>
      <c r="I999">
        <v>7</v>
      </c>
      <c r="J999">
        <v>4</v>
      </c>
      <c r="K999">
        <v>0</v>
      </c>
      <c r="L999">
        <v>5</v>
      </c>
      <c r="M999">
        <v>3</v>
      </c>
      <c r="N999">
        <v>0</v>
      </c>
      <c r="O999">
        <v>5</v>
      </c>
      <c r="P999">
        <v>0</v>
      </c>
      <c r="Q999">
        <v>0</v>
      </c>
      <c r="R999">
        <v>0</v>
      </c>
      <c r="S999">
        <v>0</v>
      </c>
      <c r="T999">
        <v>0</v>
      </c>
      <c r="U999">
        <v>1</v>
      </c>
      <c r="V999">
        <v>0</v>
      </c>
      <c r="W999" s="44">
        <f t="shared" si="120"/>
        <v>7</v>
      </c>
      <c r="X999" s="44">
        <f>IFERROR(VLOOKUP(A999,JR1GOA!A:I,9,FALSE),0)</f>
        <v>0</v>
      </c>
      <c r="Y999" s="44">
        <f>IFERROR(VLOOKUP(A999,JR1GOA!A:J,10,FALSE),0)</f>
        <v>0</v>
      </c>
      <c r="Z999" s="46">
        <f t="shared" si="121"/>
        <v>7</v>
      </c>
      <c r="AA999" s="49">
        <f>_xlfn.IFNA(VLOOKUP(F999,Preisliste!C$1:O$2687,13,FALSE),"fehlt in Preisliste")</f>
        <v>739</v>
      </c>
      <c r="AB999" s="50">
        <f t="shared" si="122"/>
        <v>105.57142857142857</v>
      </c>
      <c r="AD999" s="51">
        <f t="shared" si="126"/>
        <v>177533</v>
      </c>
      <c r="AE999" s="51">
        <f t="shared" si="123"/>
        <v>1605.4499999999971</v>
      </c>
      <c r="AF999" s="52">
        <f t="shared" si="127"/>
        <v>2318291</v>
      </c>
      <c r="AG999" s="53">
        <f t="shared" si="124"/>
        <v>9632.6999999999825</v>
      </c>
      <c r="AH999" s="53">
        <f t="shared" si="125"/>
        <v>2327923.7000000002</v>
      </c>
    </row>
    <row r="1000" spans="1:34" x14ac:dyDescent="0.25">
      <c r="A1000" t="s">
        <v>788</v>
      </c>
      <c r="B1000" t="s">
        <v>6564</v>
      </c>
      <c r="C1000" t="s">
        <v>6562</v>
      </c>
      <c r="D1000" t="s">
        <v>6567</v>
      </c>
      <c r="E1000" t="s">
        <v>7800</v>
      </c>
      <c r="F1000" t="s">
        <v>787</v>
      </c>
      <c r="G1000" t="s">
        <v>7801</v>
      </c>
      <c r="H1000">
        <v>34</v>
      </c>
      <c r="I1000">
        <v>34</v>
      </c>
      <c r="J1000">
        <v>0</v>
      </c>
      <c r="K1000">
        <v>0</v>
      </c>
      <c r="L1000">
        <v>0</v>
      </c>
      <c r="M1000">
        <v>0</v>
      </c>
      <c r="N1000">
        <v>0</v>
      </c>
      <c r="O1000">
        <v>0</v>
      </c>
      <c r="P1000">
        <v>0</v>
      </c>
      <c r="Q1000">
        <v>0</v>
      </c>
      <c r="R1000">
        <v>0</v>
      </c>
      <c r="S1000">
        <v>48</v>
      </c>
      <c r="T1000">
        <v>0</v>
      </c>
      <c r="U1000">
        <v>0</v>
      </c>
      <c r="V1000">
        <v>0</v>
      </c>
      <c r="W1000" s="44">
        <f t="shared" si="120"/>
        <v>34</v>
      </c>
      <c r="X1000" s="44">
        <f>IFERROR(VLOOKUP(A1000,JR1GOA!A:I,9,FALSE),0)</f>
        <v>1</v>
      </c>
      <c r="Y1000" s="44">
        <f>IFERROR(VLOOKUP(A1000,JR1GOA!A:J,10,FALSE),0)</f>
        <v>0</v>
      </c>
      <c r="Z1000" s="46">
        <f t="shared" si="121"/>
        <v>33</v>
      </c>
      <c r="AA1000" s="49">
        <f>_xlfn.IFNA(VLOOKUP(F1000,Preisliste!C$1:O$2687,13,FALSE),"fehlt in Preisliste")</f>
        <v>3507</v>
      </c>
      <c r="AB1000" s="50">
        <f t="shared" si="122"/>
        <v>106.27272727272727</v>
      </c>
      <c r="AD1000" s="51">
        <f t="shared" si="126"/>
        <v>177566</v>
      </c>
      <c r="AE1000" s="51">
        <f t="shared" si="123"/>
        <v>1600.5</v>
      </c>
      <c r="AF1000" s="52">
        <f t="shared" si="127"/>
        <v>2321798</v>
      </c>
      <c r="AG1000" s="53">
        <f t="shared" si="124"/>
        <v>9603</v>
      </c>
      <c r="AH1000" s="53">
        <f t="shared" si="125"/>
        <v>2331401</v>
      </c>
    </row>
    <row r="1001" spans="1:34" x14ac:dyDescent="0.25">
      <c r="A1001" t="s">
        <v>1235</v>
      </c>
      <c r="B1001" t="s">
        <v>6564</v>
      </c>
      <c r="C1001" t="s">
        <v>6562</v>
      </c>
      <c r="D1001" t="s">
        <v>6567</v>
      </c>
      <c r="E1001" t="s">
        <v>9537</v>
      </c>
      <c r="F1001" t="s">
        <v>1234</v>
      </c>
      <c r="G1001" t="s">
        <v>9538</v>
      </c>
      <c r="H1001">
        <v>7</v>
      </c>
      <c r="I1001">
        <v>6</v>
      </c>
      <c r="J1001">
        <v>1</v>
      </c>
      <c r="K1001">
        <v>0</v>
      </c>
      <c r="L1001">
        <v>0</v>
      </c>
      <c r="M1001">
        <v>0</v>
      </c>
      <c r="N1001">
        <v>0</v>
      </c>
      <c r="O1001">
        <v>8</v>
      </c>
      <c r="P1001">
        <v>0</v>
      </c>
      <c r="Q1001">
        <v>0</v>
      </c>
      <c r="R1001">
        <v>0</v>
      </c>
      <c r="S1001">
        <v>0</v>
      </c>
      <c r="T1001">
        <v>0</v>
      </c>
      <c r="U1001">
        <v>0</v>
      </c>
      <c r="V1001">
        <v>0</v>
      </c>
      <c r="W1001" s="44">
        <f t="shared" si="120"/>
        <v>6</v>
      </c>
      <c r="X1001" s="44">
        <f>IFERROR(VLOOKUP(A1001,JR1GOA!A:I,9,FALSE),0)</f>
        <v>0</v>
      </c>
      <c r="Y1001" s="44">
        <f>IFERROR(VLOOKUP(A1001,JR1GOA!A:J,10,FALSE),0)</f>
        <v>0</v>
      </c>
      <c r="Z1001" s="46">
        <f t="shared" si="121"/>
        <v>6</v>
      </c>
      <c r="AA1001" s="49">
        <f>_xlfn.IFNA(VLOOKUP(F1001,Preisliste!C$1:O$2687,13,FALSE),"fehlt in Preisliste")</f>
        <v>639</v>
      </c>
      <c r="AB1001" s="50">
        <f t="shared" si="122"/>
        <v>106.5</v>
      </c>
      <c r="AD1001" s="51">
        <f t="shared" si="126"/>
        <v>177572</v>
      </c>
      <c r="AE1001" s="51">
        <f t="shared" si="123"/>
        <v>1599.5999999999985</v>
      </c>
      <c r="AF1001" s="52">
        <f t="shared" si="127"/>
        <v>2322437</v>
      </c>
      <c r="AG1001" s="53">
        <f t="shared" si="124"/>
        <v>9597.5999999999913</v>
      </c>
      <c r="AH1001" s="53">
        <f t="shared" si="125"/>
        <v>2332034.6</v>
      </c>
    </row>
    <row r="1002" spans="1:34" x14ac:dyDescent="0.25">
      <c r="A1002" t="s">
        <v>1701</v>
      </c>
      <c r="B1002" t="s">
        <v>6564</v>
      </c>
      <c r="C1002" t="s">
        <v>6562</v>
      </c>
      <c r="D1002" t="s">
        <v>6567</v>
      </c>
      <c r="E1002" t="s">
        <v>8205</v>
      </c>
      <c r="F1002" t="s">
        <v>1700</v>
      </c>
      <c r="H1002">
        <v>13</v>
      </c>
      <c r="I1002">
        <v>13</v>
      </c>
      <c r="J1002">
        <v>0</v>
      </c>
      <c r="K1002">
        <v>0</v>
      </c>
      <c r="L1002">
        <v>0</v>
      </c>
      <c r="M1002">
        <v>0</v>
      </c>
      <c r="N1002">
        <v>0</v>
      </c>
      <c r="O1002">
        <v>0</v>
      </c>
      <c r="P1002">
        <v>0</v>
      </c>
      <c r="Q1002">
        <v>0</v>
      </c>
      <c r="R1002">
        <v>0</v>
      </c>
      <c r="S1002">
        <v>0</v>
      </c>
      <c r="T1002">
        <v>12</v>
      </c>
      <c r="U1002">
        <v>0</v>
      </c>
      <c r="V1002">
        <v>0</v>
      </c>
      <c r="W1002" s="44">
        <f t="shared" si="120"/>
        <v>13</v>
      </c>
      <c r="X1002" s="44">
        <f>IFERROR(VLOOKUP(A1002,JR1GOA!A:I,9,FALSE),0)</f>
        <v>0</v>
      </c>
      <c r="Y1002" s="44">
        <f>IFERROR(VLOOKUP(A1002,JR1GOA!A:J,10,FALSE),0)</f>
        <v>0</v>
      </c>
      <c r="Z1002" s="46">
        <f t="shared" si="121"/>
        <v>13</v>
      </c>
      <c r="AA1002" s="49">
        <f>_xlfn.IFNA(VLOOKUP(F1002,Preisliste!C$1:O$2687,13,FALSE),"fehlt in Preisliste")</f>
        <v>1385</v>
      </c>
      <c r="AB1002" s="50">
        <f t="shared" si="122"/>
        <v>106.53846153846153</v>
      </c>
      <c r="AD1002" s="51">
        <f t="shared" si="126"/>
        <v>177585</v>
      </c>
      <c r="AE1002" s="51">
        <f t="shared" si="123"/>
        <v>1597.6499999999978</v>
      </c>
      <c r="AF1002" s="52">
        <f t="shared" si="127"/>
        <v>2323822</v>
      </c>
      <c r="AG1002" s="53">
        <f t="shared" si="124"/>
        <v>9585.8999999999869</v>
      </c>
      <c r="AH1002" s="53">
        <f t="shared" si="125"/>
        <v>2333407.9</v>
      </c>
    </row>
    <row r="1003" spans="1:34" x14ac:dyDescent="0.25">
      <c r="A1003" t="s">
        <v>1564</v>
      </c>
      <c r="B1003" t="s">
        <v>6564</v>
      </c>
      <c r="C1003" t="s">
        <v>6562</v>
      </c>
      <c r="D1003" t="s">
        <v>6567</v>
      </c>
      <c r="E1003" t="s">
        <v>8078</v>
      </c>
      <c r="F1003" t="s">
        <v>1563</v>
      </c>
      <c r="H1003">
        <v>39</v>
      </c>
      <c r="I1003">
        <v>21</v>
      </c>
      <c r="J1003">
        <v>17</v>
      </c>
      <c r="K1003">
        <v>0</v>
      </c>
      <c r="L1003">
        <v>1</v>
      </c>
      <c r="M1003">
        <v>0</v>
      </c>
      <c r="N1003">
        <v>0</v>
      </c>
      <c r="O1003">
        <v>0</v>
      </c>
      <c r="P1003">
        <v>0</v>
      </c>
      <c r="Q1003">
        <v>1</v>
      </c>
      <c r="R1003">
        <v>14</v>
      </c>
      <c r="S1003">
        <v>4</v>
      </c>
      <c r="T1003">
        <v>2</v>
      </c>
      <c r="U1003">
        <v>0</v>
      </c>
      <c r="V1003">
        <v>0</v>
      </c>
      <c r="W1003" s="44">
        <f t="shared" si="120"/>
        <v>21</v>
      </c>
      <c r="X1003" s="44">
        <f>IFERROR(VLOOKUP(A1003,JR1GOA!A:I,9,FALSE),0)</f>
        <v>0</v>
      </c>
      <c r="Y1003" s="44">
        <f>IFERROR(VLOOKUP(A1003,JR1GOA!A:J,10,FALSE),0)</f>
        <v>0</v>
      </c>
      <c r="Z1003" s="46">
        <f t="shared" si="121"/>
        <v>21</v>
      </c>
      <c r="AA1003" s="49">
        <f>_xlfn.IFNA(VLOOKUP(F1003,Preisliste!C$1:O$2687,13,FALSE),"fehlt in Preisliste")</f>
        <v>2238</v>
      </c>
      <c r="AB1003" s="50">
        <f t="shared" si="122"/>
        <v>106.57142857142857</v>
      </c>
      <c r="AD1003" s="51">
        <f t="shared" si="126"/>
        <v>177606</v>
      </c>
      <c r="AE1003" s="51">
        <f t="shared" si="123"/>
        <v>1594.5</v>
      </c>
      <c r="AF1003" s="52">
        <f t="shared" si="127"/>
        <v>2326060</v>
      </c>
      <c r="AG1003" s="53">
        <f t="shared" si="124"/>
        <v>9567</v>
      </c>
      <c r="AH1003" s="53">
        <f t="shared" si="125"/>
        <v>2335627</v>
      </c>
    </row>
    <row r="1004" spans="1:34" x14ac:dyDescent="0.25">
      <c r="A1004" t="s">
        <v>5298</v>
      </c>
      <c r="B1004" t="s">
        <v>6564</v>
      </c>
      <c r="C1004" t="s">
        <v>6562</v>
      </c>
      <c r="D1004" t="s">
        <v>6567</v>
      </c>
      <c r="E1004" t="s">
        <v>7775</v>
      </c>
      <c r="F1004" t="s">
        <v>5297</v>
      </c>
      <c r="G1004" t="s">
        <v>7776</v>
      </c>
      <c r="H1004">
        <v>40</v>
      </c>
      <c r="I1004">
        <v>22</v>
      </c>
      <c r="J1004">
        <v>18</v>
      </c>
      <c r="K1004">
        <v>0</v>
      </c>
      <c r="L1004">
        <v>0</v>
      </c>
      <c r="M1004">
        <v>2</v>
      </c>
      <c r="N1004">
        <v>0</v>
      </c>
      <c r="O1004">
        <v>1</v>
      </c>
      <c r="P1004">
        <v>0</v>
      </c>
      <c r="Q1004">
        <v>0</v>
      </c>
      <c r="R1004">
        <v>0</v>
      </c>
      <c r="S1004">
        <v>1</v>
      </c>
      <c r="T1004">
        <v>2</v>
      </c>
      <c r="U1004">
        <v>8</v>
      </c>
      <c r="V1004">
        <v>3</v>
      </c>
      <c r="W1004" s="44">
        <f t="shared" si="120"/>
        <v>22</v>
      </c>
      <c r="X1004" s="44">
        <f>IFERROR(VLOOKUP(A1004,JR1GOA!A:I,9,FALSE),0)</f>
        <v>3</v>
      </c>
      <c r="Y1004" s="44">
        <f>IFERROR(VLOOKUP(A1004,JR1GOA!A:J,10,FALSE),0)</f>
        <v>2</v>
      </c>
      <c r="Z1004" s="46">
        <f t="shared" si="121"/>
        <v>19</v>
      </c>
      <c r="AA1004" s="49">
        <f>_xlfn.IFNA(VLOOKUP(F1004,Preisliste!C$1:O$2687,13,FALSE),"fehlt in Preisliste")</f>
        <v>2027</v>
      </c>
      <c r="AB1004" s="50">
        <f t="shared" si="122"/>
        <v>106.68421052631579</v>
      </c>
      <c r="AD1004" s="51">
        <f t="shared" si="126"/>
        <v>177625</v>
      </c>
      <c r="AE1004" s="51">
        <f t="shared" si="123"/>
        <v>1591.6499999999978</v>
      </c>
      <c r="AF1004" s="52">
        <f t="shared" si="127"/>
        <v>2328087</v>
      </c>
      <c r="AG1004" s="53">
        <f t="shared" si="124"/>
        <v>9549.8999999999869</v>
      </c>
      <c r="AH1004" s="53">
        <f t="shared" si="125"/>
        <v>2337636.9</v>
      </c>
    </row>
    <row r="1005" spans="1:34" x14ac:dyDescent="0.25">
      <c r="A1005" t="s">
        <v>4057</v>
      </c>
      <c r="B1005" t="s">
        <v>6564</v>
      </c>
      <c r="C1005" t="s">
        <v>6562</v>
      </c>
      <c r="D1005" t="s">
        <v>6567</v>
      </c>
      <c r="F1005" t="s">
        <v>4056</v>
      </c>
      <c r="G1005" t="s">
        <v>9106</v>
      </c>
      <c r="H1005">
        <v>12</v>
      </c>
      <c r="I1005">
        <v>12</v>
      </c>
      <c r="J1005">
        <v>0</v>
      </c>
      <c r="K1005">
        <v>0</v>
      </c>
      <c r="L1005">
        <v>0</v>
      </c>
      <c r="M1005">
        <v>0</v>
      </c>
      <c r="N1005">
        <v>14</v>
      </c>
      <c r="O1005">
        <v>0</v>
      </c>
      <c r="P1005">
        <v>0</v>
      </c>
      <c r="Q1005">
        <v>0</v>
      </c>
      <c r="R1005">
        <v>0</v>
      </c>
      <c r="S1005">
        <v>0</v>
      </c>
      <c r="T1005">
        <v>0</v>
      </c>
      <c r="U1005">
        <v>0</v>
      </c>
      <c r="V1005">
        <v>0</v>
      </c>
      <c r="W1005" s="44">
        <f t="shared" si="120"/>
        <v>12</v>
      </c>
      <c r="X1005" s="44">
        <f>IFERROR(VLOOKUP(A1005,JR1GOA!A:I,9,FALSE),0)</f>
        <v>0</v>
      </c>
      <c r="Y1005" s="44">
        <f>IFERROR(VLOOKUP(A1005,JR1GOA!A:J,10,FALSE),0)</f>
        <v>0</v>
      </c>
      <c r="Z1005" s="46">
        <f t="shared" si="121"/>
        <v>12</v>
      </c>
      <c r="AA1005" s="49">
        <f>_xlfn.IFNA(VLOOKUP(F1005,Preisliste!C$1:O$2687,13,FALSE),"fehlt in Preisliste")</f>
        <v>1280.3999999999999</v>
      </c>
      <c r="AB1005" s="50">
        <f t="shared" si="122"/>
        <v>106.69999999999999</v>
      </c>
      <c r="AD1005" s="51">
        <f t="shared" si="126"/>
        <v>177637</v>
      </c>
      <c r="AE1005" s="51">
        <f t="shared" si="123"/>
        <v>1589.8499999999985</v>
      </c>
      <c r="AF1005" s="52">
        <f t="shared" si="127"/>
        <v>2329367.4</v>
      </c>
      <c r="AG1005" s="53">
        <f t="shared" si="124"/>
        <v>9539.0999999999913</v>
      </c>
      <c r="AH1005" s="53">
        <f t="shared" si="125"/>
        <v>2338906.5</v>
      </c>
    </row>
    <row r="1006" spans="1:34" x14ac:dyDescent="0.25">
      <c r="A1006" t="s">
        <v>199</v>
      </c>
      <c r="B1006" t="s">
        <v>6564</v>
      </c>
      <c r="C1006" t="s">
        <v>6562</v>
      </c>
      <c r="D1006" t="s">
        <v>6567</v>
      </c>
      <c r="E1006" t="s">
        <v>6588</v>
      </c>
      <c r="F1006" t="s">
        <v>198</v>
      </c>
      <c r="G1006" t="s">
        <v>6589</v>
      </c>
      <c r="H1006">
        <v>43</v>
      </c>
      <c r="I1006">
        <v>40</v>
      </c>
      <c r="J1006">
        <v>3</v>
      </c>
      <c r="K1006">
        <v>0</v>
      </c>
      <c r="L1006">
        <v>1</v>
      </c>
      <c r="M1006">
        <v>4</v>
      </c>
      <c r="N1006">
        <v>0</v>
      </c>
      <c r="O1006">
        <v>4</v>
      </c>
      <c r="P1006">
        <v>0</v>
      </c>
      <c r="Q1006">
        <v>22</v>
      </c>
      <c r="R1006">
        <v>0</v>
      </c>
      <c r="S1006">
        <v>1</v>
      </c>
      <c r="T1006">
        <v>1</v>
      </c>
      <c r="U1006">
        <v>0</v>
      </c>
      <c r="V1006">
        <v>3</v>
      </c>
      <c r="W1006" s="44">
        <f t="shared" si="120"/>
        <v>40</v>
      </c>
      <c r="X1006" s="44">
        <f>IFERROR(VLOOKUP(A1006,JR1GOA!A:I,9,FALSE),0)</f>
        <v>4</v>
      </c>
      <c r="Y1006" s="44">
        <f>IFERROR(VLOOKUP(A1006,JR1GOA!A:J,10,FALSE),0)</f>
        <v>3</v>
      </c>
      <c r="Z1006" s="46">
        <f t="shared" si="121"/>
        <v>36</v>
      </c>
      <c r="AA1006" s="49">
        <f>_xlfn.IFNA(VLOOKUP(F1006,Preisliste!C$1:O$2687,13,FALSE),"fehlt in Preisliste")</f>
        <v>3843</v>
      </c>
      <c r="AB1006" s="50">
        <f t="shared" si="122"/>
        <v>106.75</v>
      </c>
      <c r="AD1006" s="51">
        <f t="shared" si="126"/>
        <v>177673</v>
      </c>
      <c r="AE1006" s="51">
        <f t="shared" si="123"/>
        <v>1584.4499999999971</v>
      </c>
      <c r="AF1006" s="52">
        <f t="shared" si="127"/>
        <v>2333210.4</v>
      </c>
      <c r="AG1006" s="53">
        <f t="shared" si="124"/>
        <v>9506.6999999999825</v>
      </c>
      <c r="AH1006" s="53">
        <f t="shared" si="125"/>
        <v>2342717.1</v>
      </c>
    </row>
    <row r="1007" spans="1:34" x14ac:dyDescent="0.25">
      <c r="A1007" t="s">
        <v>7923</v>
      </c>
      <c r="B1007" t="s">
        <v>6564</v>
      </c>
      <c r="C1007" t="s">
        <v>6562</v>
      </c>
      <c r="D1007" t="s">
        <v>6567</v>
      </c>
      <c r="E1007" t="s">
        <v>7924</v>
      </c>
      <c r="F1007" t="s">
        <v>3081</v>
      </c>
      <c r="G1007" t="s">
        <v>7925</v>
      </c>
      <c r="H1007">
        <v>56</v>
      </c>
      <c r="I1007">
        <v>30</v>
      </c>
      <c r="J1007">
        <v>25</v>
      </c>
      <c r="K1007">
        <v>6</v>
      </c>
      <c r="L1007">
        <v>3</v>
      </c>
      <c r="M1007">
        <v>1</v>
      </c>
      <c r="N1007">
        <v>5</v>
      </c>
      <c r="O1007">
        <v>12</v>
      </c>
      <c r="P1007">
        <v>3</v>
      </c>
      <c r="Q1007">
        <v>1</v>
      </c>
      <c r="R1007">
        <v>25</v>
      </c>
      <c r="S1007">
        <v>1</v>
      </c>
      <c r="T1007">
        <v>0</v>
      </c>
      <c r="U1007">
        <v>2</v>
      </c>
      <c r="V1007">
        <v>0</v>
      </c>
      <c r="W1007" s="44">
        <f t="shared" si="120"/>
        <v>30</v>
      </c>
      <c r="X1007" s="44">
        <f>IFERROR(VLOOKUP(A1007,JR1GOA!A:I,9,FALSE),0)</f>
        <v>0</v>
      </c>
      <c r="Y1007" s="44">
        <f>IFERROR(VLOOKUP(A1007,JR1GOA!A:J,10,FALSE),0)</f>
        <v>0</v>
      </c>
      <c r="Z1007" s="46">
        <f t="shared" si="121"/>
        <v>30</v>
      </c>
      <c r="AA1007" s="49">
        <f>_xlfn.IFNA(VLOOKUP(F1007,Preisliste!C$1:O$2687,13,FALSE),"fehlt in Preisliste")</f>
        <v>3205.2</v>
      </c>
      <c r="AB1007" s="50">
        <f t="shared" si="122"/>
        <v>106.83999999999999</v>
      </c>
      <c r="AD1007" s="51">
        <f t="shared" si="126"/>
        <v>177703</v>
      </c>
      <c r="AE1007" s="51">
        <f t="shared" si="123"/>
        <v>1579.9499999999971</v>
      </c>
      <c r="AF1007" s="52">
        <f t="shared" si="127"/>
        <v>2336415.6</v>
      </c>
      <c r="AG1007" s="53">
        <f t="shared" si="124"/>
        <v>9479.6999999999825</v>
      </c>
      <c r="AH1007" s="53">
        <f t="shared" si="125"/>
        <v>2345895.3000000003</v>
      </c>
    </row>
    <row r="1008" spans="1:34" x14ac:dyDescent="0.25">
      <c r="A1008" t="s">
        <v>1849</v>
      </c>
      <c r="B1008" t="s">
        <v>6564</v>
      </c>
      <c r="C1008" t="s">
        <v>6562</v>
      </c>
      <c r="D1008" t="s">
        <v>6567</v>
      </c>
      <c r="E1008" t="s">
        <v>7598</v>
      </c>
      <c r="F1008" t="s">
        <v>1848</v>
      </c>
      <c r="H1008">
        <v>76</v>
      </c>
      <c r="I1008">
        <v>42</v>
      </c>
      <c r="J1008">
        <v>33</v>
      </c>
      <c r="K1008">
        <v>1</v>
      </c>
      <c r="L1008">
        <v>3</v>
      </c>
      <c r="M1008">
        <v>5</v>
      </c>
      <c r="N1008">
        <v>0</v>
      </c>
      <c r="O1008">
        <v>0</v>
      </c>
      <c r="P1008">
        <v>5</v>
      </c>
      <c r="Q1008">
        <v>1</v>
      </c>
      <c r="R1008">
        <v>0</v>
      </c>
      <c r="S1008">
        <v>44</v>
      </c>
      <c r="T1008">
        <v>0</v>
      </c>
      <c r="U1008">
        <v>4</v>
      </c>
      <c r="V1008">
        <v>17</v>
      </c>
      <c r="W1008" s="44">
        <f t="shared" si="120"/>
        <v>42</v>
      </c>
      <c r="X1008" s="44">
        <f>IFERROR(VLOOKUP(A1008,JR1GOA!A:I,9,FALSE),0)</f>
        <v>2</v>
      </c>
      <c r="Y1008" s="44">
        <f>IFERROR(VLOOKUP(A1008,JR1GOA!A:J,10,FALSE),0)</f>
        <v>0</v>
      </c>
      <c r="Z1008" s="46">
        <f t="shared" si="121"/>
        <v>40</v>
      </c>
      <c r="AA1008" s="49">
        <f>_xlfn.IFNA(VLOOKUP(F1008,Preisliste!C$1:O$2687,13,FALSE),"fehlt in Preisliste")</f>
        <v>4300</v>
      </c>
      <c r="AB1008" s="50">
        <f t="shared" si="122"/>
        <v>107.5</v>
      </c>
      <c r="AD1008" s="51">
        <f t="shared" si="126"/>
        <v>177743</v>
      </c>
      <c r="AE1008" s="51">
        <f t="shared" si="123"/>
        <v>1573.9499999999971</v>
      </c>
      <c r="AF1008" s="52">
        <f t="shared" si="127"/>
        <v>2340715.6</v>
      </c>
      <c r="AG1008" s="53">
        <f t="shared" si="124"/>
        <v>9443.6999999999825</v>
      </c>
      <c r="AH1008" s="53">
        <f t="shared" si="125"/>
        <v>2350159.3000000003</v>
      </c>
    </row>
    <row r="1009" spans="1:34" x14ac:dyDescent="0.25">
      <c r="A1009" t="s">
        <v>5263</v>
      </c>
      <c r="B1009" t="s">
        <v>6564</v>
      </c>
      <c r="C1009" t="s">
        <v>6562</v>
      </c>
      <c r="D1009" t="s">
        <v>6567</v>
      </c>
      <c r="E1009" t="s">
        <v>7769</v>
      </c>
      <c r="F1009" t="s">
        <v>5262</v>
      </c>
      <c r="H1009">
        <v>36</v>
      </c>
      <c r="I1009">
        <v>35</v>
      </c>
      <c r="J1009">
        <v>1</v>
      </c>
      <c r="K1009">
        <v>0</v>
      </c>
      <c r="L1009">
        <v>54</v>
      </c>
      <c r="M1009">
        <v>0</v>
      </c>
      <c r="N1009">
        <v>0</v>
      </c>
      <c r="O1009">
        <v>0</v>
      </c>
      <c r="P1009">
        <v>0</v>
      </c>
      <c r="Q1009">
        <v>0</v>
      </c>
      <c r="R1009">
        <v>0</v>
      </c>
      <c r="S1009">
        <v>0</v>
      </c>
      <c r="T1009">
        <v>0</v>
      </c>
      <c r="U1009">
        <v>1</v>
      </c>
      <c r="V1009">
        <v>0</v>
      </c>
      <c r="W1009" s="44">
        <f t="shared" si="120"/>
        <v>35</v>
      </c>
      <c r="X1009" s="44">
        <f>IFERROR(VLOOKUP(A1009,JR1GOA!A:I,9,FALSE),0)</f>
        <v>1</v>
      </c>
      <c r="Y1009" s="44">
        <f>IFERROR(VLOOKUP(A1009,JR1GOA!A:J,10,FALSE),0)</f>
        <v>1</v>
      </c>
      <c r="Z1009" s="46">
        <f t="shared" si="121"/>
        <v>34</v>
      </c>
      <c r="AA1009" s="49">
        <f>_xlfn.IFNA(VLOOKUP(F1009,Preisliste!C$1:O$2687,13,FALSE),"fehlt in Preisliste")</f>
        <v>3656</v>
      </c>
      <c r="AB1009" s="50">
        <f t="shared" si="122"/>
        <v>107.52941176470588</v>
      </c>
      <c r="AD1009" s="51">
        <f t="shared" si="126"/>
        <v>177777</v>
      </c>
      <c r="AE1009" s="51">
        <f t="shared" si="123"/>
        <v>1568.8499999999985</v>
      </c>
      <c r="AF1009" s="52">
        <f t="shared" si="127"/>
        <v>2344371.6</v>
      </c>
      <c r="AG1009" s="53">
        <f t="shared" si="124"/>
        <v>9413.0999999999913</v>
      </c>
      <c r="AH1009" s="53">
        <f t="shared" si="125"/>
        <v>2353784.7000000002</v>
      </c>
    </row>
    <row r="1010" spans="1:34" x14ac:dyDescent="0.25">
      <c r="A1010" t="s">
        <v>5742</v>
      </c>
      <c r="B1010" t="s">
        <v>6564</v>
      </c>
      <c r="C1010" t="s">
        <v>6562</v>
      </c>
      <c r="D1010" t="s">
        <v>6567</v>
      </c>
      <c r="E1010" t="s">
        <v>9296</v>
      </c>
      <c r="F1010" t="s">
        <v>5741</v>
      </c>
      <c r="H1010">
        <v>15</v>
      </c>
      <c r="I1010">
        <v>8</v>
      </c>
      <c r="J1010">
        <v>7</v>
      </c>
      <c r="K1010">
        <v>4</v>
      </c>
      <c r="L1010">
        <v>1</v>
      </c>
      <c r="M1010">
        <v>0</v>
      </c>
      <c r="N1010">
        <v>0</v>
      </c>
      <c r="O1010">
        <v>0</v>
      </c>
      <c r="P1010">
        <v>0</v>
      </c>
      <c r="Q1010">
        <v>0</v>
      </c>
      <c r="R1010">
        <v>0</v>
      </c>
      <c r="S1010">
        <v>0</v>
      </c>
      <c r="T1010">
        <v>1</v>
      </c>
      <c r="U1010">
        <v>1</v>
      </c>
      <c r="V1010">
        <v>0</v>
      </c>
      <c r="W1010" s="44">
        <f t="shared" si="120"/>
        <v>8</v>
      </c>
      <c r="X1010" s="44">
        <f>IFERROR(VLOOKUP(A1010,JR1GOA!A:I,9,FALSE),0)</f>
        <v>0</v>
      </c>
      <c r="Y1010" s="44">
        <f>IFERROR(VLOOKUP(A1010,JR1GOA!A:J,10,FALSE),0)</f>
        <v>0</v>
      </c>
      <c r="Z1010" s="46">
        <f t="shared" si="121"/>
        <v>8</v>
      </c>
      <c r="AA1010" s="49">
        <f>_xlfn.IFNA(VLOOKUP(F1010,Preisliste!C$1:O$2687,13,FALSE),"fehlt in Preisliste")</f>
        <v>861.6</v>
      </c>
      <c r="AB1010" s="50">
        <f t="shared" si="122"/>
        <v>107.7</v>
      </c>
      <c r="AD1010" s="51">
        <f t="shared" si="126"/>
        <v>177785</v>
      </c>
      <c r="AE1010" s="51">
        <f t="shared" si="123"/>
        <v>1567.6499999999978</v>
      </c>
      <c r="AF1010" s="52">
        <f t="shared" si="127"/>
        <v>2345233.2000000002</v>
      </c>
      <c r="AG1010" s="53">
        <f t="shared" si="124"/>
        <v>9405.8999999999869</v>
      </c>
      <c r="AH1010" s="53">
        <f t="shared" si="125"/>
        <v>2354639.1</v>
      </c>
    </row>
    <row r="1011" spans="1:34" x14ac:dyDescent="0.25">
      <c r="A1011" t="s">
        <v>3775</v>
      </c>
      <c r="B1011" t="s">
        <v>6564</v>
      </c>
      <c r="C1011" t="s">
        <v>6562</v>
      </c>
      <c r="D1011" t="s">
        <v>6567</v>
      </c>
      <c r="E1011" t="s">
        <v>9434</v>
      </c>
      <c r="F1011" t="s">
        <v>3774</v>
      </c>
      <c r="H1011">
        <v>5</v>
      </c>
      <c r="I1011">
        <v>0</v>
      </c>
      <c r="J1011">
        <v>5</v>
      </c>
      <c r="K1011">
        <v>0</v>
      </c>
      <c r="L1011">
        <v>0</v>
      </c>
      <c r="M1011">
        <v>0</v>
      </c>
      <c r="N1011">
        <v>0</v>
      </c>
      <c r="O1011">
        <v>0</v>
      </c>
      <c r="P1011">
        <v>0</v>
      </c>
      <c r="Q1011">
        <v>0</v>
      </c>
      <c r="R1011">
        <v>0</v>
      </c>
      <c r="S1011">
        <v>0</v>
      </c>
      <c r="T1011">
        <v>0</v>
      </c>
      <c r="U1011">
        <v>12</v>
      </c>
      <c r="V1011">
        <v>0</v>
      </c>
      <c r="W1011" s="44">
        <f t="shared" si="120"/>
        <v>5</v>
      </c>
      <c r="X1011" s="44">
        <f>IFERROR(VLOOKUP(A1011,JR1GOA!A:I,9,FALSE),0)</f>
        <v>0</v>
      </c>
      <c r="Y1011" s="44">
        <f>IFERROR(VLOOKUP(A1011,JR1GOA!A:J,10,FALSE),0)</f>
        <v>0</v>
      </c>
      <c r="Z1011" s="46">
        <f t="shared" si="121"/>
        <v>5</v>
      </c>
      <c r="AA1011" s="49">
        <f>_xlfn.IFNA(VLOOKUP(F1011,Preisliste!C$1:O$2687,13,FALSE),"fehlt in Preisliste")</f>
        <v>542</v>
      </c>
      <c r="AB1011" s="50">
        <f t="shared" si="122"/>
        <v>108.4</v>
      </c>
      <c r="AD1011" s="51">
        <f t="shared" si="126"/>
        <v>177790</v>
      </c>
      <c r="AE1011" s="51">
        <f t="shared" si="123"/>
        <v>1566.8999999999978</v>
      </c>
      <c r="AF1011" s="52">
        <f t="shared" si="127"/>
        <v>2345775.2000000002</v>
      </c>
      <c r="AG1011" s="53">
        <f t="shared" si="124"/>
        <v>9401.3999999999869</v>
      </c>
      <c r="AH1011" s="53">
        <f t="shared" si="125"/>
        <v>2355176.6</v>
      </c>
    </row>
    <row r="1012" spans="1:34" x14ac:dyDescent="0.25">
      <c r="A1012" t="s">
        <v>8059</v>
      </c>
      <c r="B1012" t="s">
        <v>6564</v>
      </c>
      <c r="C1012" t="s">
        <v>6562</v>
      </c>
      <c r="D1012" t="s">
        <v>6567</v>
      </c>
      <c r="E1012" t="s">
        <v>8060</v>
      </c>
      <c r="F1012" t="s">
        <v>332</v>
      </c>
      <c r="G1012" t="s">
        <v>8061</v>
      </c>
      <c r="H1012">
        <v>30</v>
      </c>
      <c r="I1012">
        <v>20</v>
      </c>
      <c r="J1012">
        <v>10</v>
      </c>
      <c r="K1012">
        <v>0</v>
      </c>
      <c r="L1012">
        <v>0</v>
      </c>
      <c r="M1012">
        <v>15</v>
      </c>
      <c r="N1012">
        <v>0</v>
      </c>
      <c r="O1012">
        <v>3</v>
      </c>
      <c r="P1012">
        <v>2</v>
      </c>
      <c r="Q1012">
        <v>0</v>
      </c>
      <c r="R1012">
        <v>0</v>
      </c>
      <c r="S1012">
        <v>0</v>
      </c>
      <c r="T1012">
        <v>4</v>
      </c>
      <c r="U1012">
        <v>14</v>
      </c>
      <c r="V1012">
        <v>2</v>
      </c>
      <c r="W1012" s="44">
        <f t="shared" si="120"/>
        <v>20</v>
      </c>
      <c r="X1012" s="44">
        <f>IFERROR(VLOOKUP(A1012,JR1GOA!A:I,9,FALSE),0)</f>
        <v>0</v>
      </c>
      <c r="Y1012" s="44">
        <f>IFERROR(VLOOKUP(A1012,JR1GOA!A:J,10,FALSE),0)</f>
        <v>0</v>
      </c>
      <c r="Z1012" s="46">
        <f t="shared" si="121"/>
        <v>20</v>
      </c>
      <c r="AA1012" s="49">
        <f>_xlfn.IFNA(VLOOKUP(F1012,Preisliste!C$1:O$2687,13,FALSE),"fehlt in Preisliste")</f>
        <v>2178</v>
      </c>
      <c r="AB1012" s="50">
        <f t="shared" si="122"/>
        <v>108.9</v>
      </c>
      <c r="AD1012" s="51">
        <f t="shared" si="126"/>
        <v>177810</v>
      </c>
      <c r="AE1012" s="51">
        <f t="shared" si="123"/>
        <v>1563.8999999999978</v>
      </c>
      <c r="AF1012" s="52">
        <f t="shared" si="127"/>
        <v>2347953.2000000002</v>
      </c>
      <c r="AG1012" s="53">
        <f t="shared" si="124"/>
        <v>9383.3999999999869</v>
      </c>
      <c r="AH1012" s="53">
        <f t="shared" si="125"/>
        <v>2357336.6</v>
      </c>
    </row>
    <row r="1013" spans="1:34" x14ac:dyDescent="0.25">
      <c r="A1013" t="s">
        <v>4122</v>
      </c>
      <c r="B1013" t="s">
        <v>6564</v>
      </c>
      <c r="C1013" t="s">
        <v>6562</v>
      </c>
      <c r="D1013" t="s">
        <v>6567</v>
      </c>
      <c r="E1013" t="s">
        <v>8677</v>
      </c>
      <c r="F1013" t="s">
        <v>4121</v>
      </c>
      <c r="H1013">
        <v>7</v>
      </c>
      <c r="I1013">
        <v>6</v>
      </c>
      <c r="J1013">
        <v>1</v>
      </c>
      <c r="K1013">
        <v>0</v>
      </c>
      <c r="L1013">
        <v>4</v>
      </c>
      <c r="M1013">
        <v>3</v>
      </c>
      <c r="N1013">
        <v>0</v>
      </c>
      <c r="O1013">
        <v>0</v>
      </c>
      <c r="P1013">
        <v>0</v>
      </c>
      <c r="Q1013">
        <v>0</v>
      </c>
      <c r="R1013">
        <v>0</v>
      </c>
      <c r="S1013">
        <v>0</v>
      </c>
      <c r="T1013">
        <v>0</v>
      </c>
      <c r="U1013">
        <v>0</v>
      </c>
      <c r="V1013">
        <v>0</v>
      </c>
      <c r="W1013" s="44">
        <f t="shared" si="120"/>
        <v>6</v>
      </c>
      <c r="X1013" s="44">
        <f>IFERROR(VLOOKUP(A1013,JR1GOA!A:I,9,FALSE),0)</f>
        <v>1</v>
      </c>
      <c r="Y1013" s="44">
        <f>IFERROR(VLOOKUP(A1013,JR1GOA!A:J,10,FALSE),0)</f>
        <v>1</v>
      </c>
      <c r="Z1013" s="46">
        <f t="shared" si="121"/>
        <v>5</v>
      </c>
      <c r="AA1013" s="49">
        <f>_xlfn.IFNA(VLOOKUP(F1013,Preisliste!C$1:O$2687,13,FALSE),"fehlt in Preisliste")</f>
        <v>546</v>
      </c>
      <c r="AB1013" s="50">
        <f t="shared" si="122"/>
        <v>109.2</v>
      </c>
      <c r="AD1013" s="51">
        <f t="shared" si="126"/>
        <v>177815</v>
      </c>
      <c r="AE1013" s="51">
        <f t="shared" si="123"/>
        <v>1563.1499999999978</v>
      </c>
      <c r="AF1013" s="52">
        <f t="shared" si="127"/>
        <v>2348499.2000000002</v>
      </c>
      <c r="AG1013" s="53">
        <f t="shared" si="124"/>
        <v>9378.8999999999869</v>
      </c>
      <c r="AH1013" s="53">
        <f t="shared" si="125"/>
        <v>2357878.1</v>
      </c>
    </row>
    <row r="1014" spans="1:34" x14ac:dyDescent="0.25">
      <c r="A1014" t="s">
        <v>1165</v>
      </c>
      <c r="B1014" t="s">
        <v>6564</v>
      </c>
      <c r="C1014" t="s">
        <v>6562</v>
      </c>
      <c r="D1014" t="s">
        <v>6567</v>
      </c>
      <c r="E1014" t="s">
        <v>7555</v>
      </c>
      <c r="F1014" t="s">
        <v>1164</v>
      </c>
      <c r="G1014" t="s">
        <v>7556</v>
      </c>
      <c r="H1014">
        <v>36</v>
      </c>
      <c r="I1014">
        <v>36</v>
      </c>
      <c r="J1014">
        <v>0</v>
      </c>
      <c r="K1014">
        <v>37</v>
      </c>
      <c r="L1014">
        <v>0</v>
      </c>
      <c r="M1014">
        <v>0</v>
      </c>
      <c r="N1014">
        <v>0</v>
      </c>
      <c r="O1014">
        <v>0</v>
      </c>
      <c r="P1014">
        <v>0</v>
      </c>
      <c r="Q1014">
        <v>0</v>
      </c>
      <c r="R1014">
        <v>0</v>
      </c>
      <c r="S1014">
        <v>0</v>
      </c>
      <c r="T1014">
        <v>0</v>
      </c>
      <c r="U1014">
        <v>0</v>
      </c>
      <c r="V1014">
        <v>0</v>
      </c>
      <c r="W1014" s="44">
        <f t="shared" si="120"/>
        <v>36</v>
      </c>
      <c r="X1014" s="44">
        <f>IFERROR(VLOOKUP(A1014,JR1GOA!A:I,9,FALSE),0)</f>
        <v>0</v>
      </c>
      <c r="Y1014" s="44">
        <f>IFERROR(VLOOKUP(A1014,JR1GOA!A:J,10,FALSE),0)</f>
        <v>0</v>
      </c>
      <c r="Z1014" s="46">
        <f t="shared" si="121"/>
        <v>36</v>
      </c>
      <c r="AA1014" s="49">
        <f>_xlfn.IFNA(VLOOKUP(F1014,Preisliste!C$1:O$2687,13,FALSE),"fehlt in Preisliste")</f>
        <v>3939</v>
      </c>
      <c r="AB1014" s="50">
        <f t="shared" si="122"/>
        <v>109.41666666666667</v>
      </c>
      <c r="AD1014" s="51">
        <f t="shared" si="126"/>
        <v>177851</v>
      </c>
      <c r="AE1014" s="51">
        <f t="shared" si="123"/>
        <v>1557.75</v>
      </c>
      <c r="AF1014" s="52">
        <f t="shared" si="127"/>
        <v>2352438.2000000002</v>
      </c>
      <c r="AG1014" s="53">
        <f t="shared" si="124"/>
        <v>9346.5</v>
      </c>
      <c r="AH1014" s="53">
        <f t="shared" si="125"/>
        <v>2361784.7000000002</v>
      </c>
    </row>
    <row r="1015" spans="1:34" x14ac:dyDescent="0.25">
      <c r="A1015" t="s">
        <v>7127</v>
      </c>
      <c r="B1015" t="s">
        <v>6564</v>
      </c>
      <c r="C1015" t="s">
        <v>6562</v>
      </c>
      <c r="D1015" t="s">
        <v>6567</v>
      </c>
      <c r="E1015" t="s">
        <v>7128</v>
      </c>
      <c r="F1015" t="s">
        <v>1167</v>
      </c>
      <c r="G1015" t="s">
        <v>7129</v>
      </c>
      <c r="H1015">
        <v>128</v>
      </c>
      <c r="I1015">
        <v>89</v>
      </c>
      <c r="J1015">
        <v>38</v>
      </c>
      <c r="K1015">
        <v>12</v>
      </c>
      <c r="L1015">
        <v>24</v>
      </c>
      <c r="M1015">
        <v>8</v>
      </c>
      <c r="N1015">
        <v>1</v>
      </c>
      <c r="O1015">
        <v>33</v>
      </c>
      <c r="P1015">
        <v>22</v>
      </c>
      <c r="Q1015">
        <v>4</v>
      </c>
      <c r="R1015">
        <v>1</v>
      </c>
      <c r="S1015">
        <v>3</v>
      </c>
      <c r="T1015">
        <v>10</v>
      </c>
      <c r="U1015">
        <v>7</v>
      </c>
      <c r="V1015">
        <v>0</v>
      </c>
      <c r="W1015" s="44">
        <f t="shared" si="120"/>
        <v>89</v>
      </c>
      <c r="X1015" s="44">
        <f>IFERROR(VLOOKUP(A1015,JR1GOA!A:I,9,FALSE),0)</f>
        <v>3</v>
      </c>
      <c r="Y1015" s="44">
        <f>IFERROR(VLOOKUP(A1015,JR1GOA!A:J,10,FALSE),0)</f>
        <v>1</v>
      </c>
      <c r="Z1015" s="46">
        <f t="shared" si="121"/>
        <v>86</v>
      </c>
      <c r="AA1015" s="49">
        <f>_xlfn.IFNA(VLOOKUP(F1015,Preisliste!C$1:O$2687,13,FALSE),"fehlt in Preisliste")</f>
        <v>9454</v>
      </c>
      <c r="AB1015" s="50">
        <f t="shared" si="122"/>
        <v>109.93023255813954</v>
      </c>
      <c r="AD1015" s="51">
        <f t="shared" si="126"/>
        <v>177937</v>
      </c>
      <c r="AE1015" s="51">
        <f t="shared" si="123"/>
        <v>1544.8499999999985</v>
      </c>
      <c r="AF1015" s="52">
        <f t="shared" si="127"/>
        <v>2361892.2000000002</v>
      </c>
      <c r="AG1015" s="53">
        <f t="shared" si="124"/>
        <v>9269.0999999999913</v>
      </c>
      <c r="AH1015" s="53">
        <f t="shared" si="125"/>
        <v>2371161.3000000003</v>
      </c>
    </row>
    <row r="1016" spans="1:34" x14ac:dyDescent="0.25">
      <c r="A1016" t="s">
        <v>7050</v>
      </c>
      <c r="B1016" t="s">
        <v>6564</v>
      </c>
      <c r="C1016" t="s">
        <v>6562</v>
      </c>
      <c r="D1016" t="s">
        <v>6567</v>
      </c>
      <c r="E1016" t="s">
        <v>7051</v>
      </c>
      <c r="F1016" t="s">
        <v>373</v>
      </c>
      <c r="G1016" t="s">
        <v>7052</v>
      </c>
      <c r="H1016">
        <v>238</v>
      </c>
      <c r="I1016">
        <v>126</v>
      </c>
      <c r="J1016">
        <v>112</v>
      </c>
      <c r="K1016">
        <v>9</v>
      </c>
      <c r="L1016">
        <v>14</v>
      </c>
      <c r="M1016">
        <v>2</v>
      </c>
      <c r="N1016">
        <v>39</v>
      </c>
      <c r="O1016">
        <v>43</v>
      </c>
      <c r="P1016">
        <v>25</v>
      </c>
      <c r="Q1016">
        <v>0</v>
      </c>
      <c r="R1016">
        <v>6</v>
      </c>
      <c r="S1016">
        <v>12</v>
      </c>
      <c r="T1016">
        <v>11</v>
      </c>
      <c r="U1016">
        <v>31</v>
      </c>
      <c r="V1016">
        <v>16</v>
      </c>
      <c r="W1016" s="44">
        <f t="shared" si="120"/>
        <v>126</v>
      </c>
      <c r="X1016" s="44">
        <f>IFERROR(VLOOKUP(A1016,JR1GOA!A:I,9,FALSE),0)</f>
        <v>14</v>
      </c>
      <c r="Y1016" s="44">
        <f>IFERROR(VLOOKUP(A1016,JR1GOA!A:J,10,FALSE),0)</f>
        <v>7</v>
      </c>
      <c r="Z1016" s="46">
        <f t="shared" si="121"/>
        <v>112</v>
      </c>
      <c r="AA1016" s="49">
        <f>_xlfn.IFNA(VLOOKUP(F1016,Preisliste!C$1:O$2687,13,FALSE),"fehlt in Preisliste")</f>
        <v>12399</v>
      </c>
      <c r="AB1016" s="50">
        <f t="shared" si="122"/>
        <v>110.70535714285714</v>
      </c>
      <c r="AD1016" s="51">
        <f t="shared" si="126"/>
        <v>178049</v>
      </c>
      <c r="AE1016" s="51">
        <f t="shared" si="123"/>
        <v>1528.0499999999993</v>
      </c>
      <c r="AF1016" s="52">
        <f t="shared" si="127"/>
        <v>2374291.2000000002</v>
      </c>
      <c r="AG1016" s="53">
        <f t="shared" si="124"/>
        <v>9168.2999999999956</v>
      </c>
      <c r="AH1016" s="53">
        <f t="shared" si="125"/>
        <v>2383459.5</v>
      </c>
    </row>
    <row r="1017" spans="1:34" x14ac:dyDescent="0.25">
      <c r="A1017" t="s">
        <v>1746</v>
      </c>
      <c r="B1017" t="s">
        <v>6564</v>
      </c>
      <c r="C1017" t="s">
        <v>6562</v>
      </c>
      <c r="D1017" t="s">
        <v>6567</v>
      </c>
      <c r="E1017" t="s">
        <v>9558</v>
      </c>
      <c r="F1017" t="s">
        <v>1745</v>
      </c>
      <c r="G1017" t="s">
        <v>9559</v>
      </c>
      <c r="H1017">
        <v>6</v>
      </c>
      <c r="I1017">
        <v>0</v>
      </c>
      <c r="J1017">
        <v>6</v>
      </c>
      <c r="K1017">
        <v>0</v>
      </c>
      <c r="L1017">
        <v>0</v>
      </c>
      <c r="M1017">
        <v>0</v>
      </c>
      <c r="N1017">
        <v>0</v>
      </c>
      <c r="O1017">
        <v>0</v>
      </c>
      <c r="P1017">
        <v>0</v>
      </c>
      <c r="Q1017">
        <v>0</v>
      </c>
      <c r="R1017">
        <v>1</v>
      </c>
      <c r="S1017">
        <v>0</v>
      </c>
      <c r="T1017">
        <v>0</v>
      </c>
      <c r="U1017">
        <v>1</v>
      </c>
      <c r="V1017">
        <v>0</v>
      </c>
      <c r="W1017" s="44">
        <f t="shared" si="120"/>
        <v>6</v>
      </c>
      <c r="X1017" s="44">
        <f>IFERROR(VLOOKUP(A1017,JR1GOA!A:I,9,FALSE),0)</f>
        <v>0</v>
      </c>
      <c r="Y1017" s="44">
        <f>IFERROR(VLOOKUP(A1017,JR1GOA!A:J,10,FALSE),0)</f>
        <v>0</v>
      </c>
      <c r="Z1017" s="46">
        <f t="shared" si="121"/>
        <v>6</v>
      </c>
      <c r="AA1017" s="49">
        <f>_xlfn.IFNA(VLOOKUP(F1017,Preisliste!C$1:O$2687,13,FALSE),"fehlt in Preisliste")</f>
        <v>664.8</v>
      </c>
      <c r="AB1017" s="50">
        <f t="shared" si="122"/>
        <v>110.8</v>
      </c>
      <c r="AD1017" s="51">
        <f t="shared" si="126"/>
        <v>178055</v>
      </c>
      <c r="AE1017" s="51">
        <f t="shared" si="123"/>
        <v>1527.1499999999978</v>
      </c>
      <c r="AF1017" s="52">
        <f t="shared" si="127"/>
        <v>2374956</v>
      </c>
      <c r="AG1017" s="53">
        <f t="shared" si="124"/>
        <v>9162.8999999999869</v>
      </c>
      <c r="AH1017" s="53">
        <f t="shared" si="125"/>
        <v>2384118.9</v>
      </c>
    </row>
    <row r="1018" spans="1:34" x14ac:dyDescent="0.25">
      <c r="A1018" t="s">
        <v>6098</v>
      </c>
      <c r="B1018" t="s">
        <v>6564</v>
      </c>
      <c r="C1018" t="s">
        <v>6562</v>
      </c>
      <c r="D1018" t="s">
        <v>6567</v>
      </c>
      <c r="E1018" t="s">
        <v>7385</v>
      </c>
      <c r="F1018" t="s">
        <v>6097</v>
      </c>
      <c r="G1018" t="s">
        <v>7386</v>
      </c>
      <c r="H1018">
        <v>95</v>
      </c>
      <c r="I1018">
        <v>30</v>
      </c>
      <c r="J1018">
        <v>64</v>
      </c>
      <c r="K1018">
        <v>8</v>
      </c>
      <c r="L1018">
        <v>1</v>
      </c>
      <c r="M1018">
        <v>4</v>
      </c>
      <c r="N1018">
        <v>1</v>
      </c>
      <c r="O1018">
        <v>7</v>
      </c>
      <c r="P1018">
        <v>0</v>
      </c>
      <c r="Q1018">
        <v>0</v>
      </c>
      <c r="R1018">
        <v>0</v>
      </c>
      <c r="S1018">
        <v>0</v>
      </c>
      <c r="T1018">
        <v>3</v>
      </c>
      <c r="U1018">
        <v>111</v>
      </c>
      <c r="V1018">
        <v>7</v>
      </c>
      <c r="W1018" s="44">
        <f t="shared" si="120"/>
        <v>64</v>
      </c>
      <c r="X1018" s="44">
        <f>IFERROR(VLOOKUP(A1018,JR1GOA!A:I,9,FALSE),0)</f>
        <v>6</v>
      </c>
      <c r="Y1018" s="44">
        <f>IFERROR(VLOOKUP(A1018,JR1GOA!A:J,10,FALSE),0)</f>
        <v>1</v>
      </c>
      <c r="Z1018" s="46">
        <f t="shared" si="121"/>
        <v>58</v>
      </c>
      <c r="AA1018" s="49">
        <f>_xlfn.IFNA(VLOOKUP(F1018,Preisliste!C$1:O$2687,13,FALSE),"fehlt in Preisliste")</f>
        <v>6435</v>
      </c>
      <c r="AB1018" s="50">
        <f t="shared" si="122"/>
        <v>110.94827586206897</v>
      </c>
      <c r="AD1018" s="51">
        <f t="shared" si="126"/>
        <v>178113</v>
      </c>
      <c r="AE1018" s="51">
        <f t="shared" si="123"/>
        <v>1518.4499999999971</v>
      </c>
      <c r="AF1018" s="52">
        <f t="shared" si="127"/>
        <v>2381391</v>
      </c>
      <c r="AG1018" s="53">
        <f t="shared" si="124"/>
        <v>9110.6999999999825</v>
      </c>
      <c r="AH1018" s="53">
        <f t="shared" si="125"/>
        <v>2390501.7000000002</v>
      </c>
    </row>
    <row r="1019" spans="1:34" x14ac:dyDescent="0.25">
      <c r="A1019" t="s">
        <v>4490</v>
      </c>
      <c r="B1019" t="s">
        <v>6564</v>
      </c>
      <c r="C1019" t="s">
        <v>6562</v>
      </c>
      <c r="D1019" t="s">
        <v>6567</v>
      </c>
      <c r="E1019" t="s">
        <v>7894</v>
      </c>
      <c r="F1019" t="s">
        <v>4489</v>
      </c>
      <c r="G1019" t="s">
        <v>7895</v>
      </c>
      <c r="H1019">
        <v>38</v>
      </c>
      <c r="I1019">
        <v>24</v>
      </c>
      <c r="J1019">
        <v>13</v>
      </c>
      <c r="K1019">
        <v>1</v>
      </c>
      <c r="L1019">
        <v>0</v>
      </c>
      <c r="M1019">
        <v>0</v>
      </c>
      <c r="N1019">
        <v>4</v>
      </c>
      <c r="O1019">
        <v>6</v>
      </c>
      <c r="P1019">
        <v>0</v>
      </c>
      <c r="Q1019">
        <v>0</v>
      </c>
      <c r="R1019">
        <v>3</v>
      </c>
      <c r="S1019">
        <v>2</v>
      </c>
      <c r="T1019">
        <v>0</v>
      </c>
      <c r="U1019">
        <v>3</v>
      </c>
      <c r="V1019">
        <v>1</v>
      </c>
      <c r="W1019" s="44">
        <f t="shared" si="120"/>
        <v>24</v>
      </c>
      <c r="X1019" s="44">
        <f>IFERROR(VLOOKUP(A1019,JR1GOA!A:I,9,FALSE),0)</f>
        <v>0</v>
      </c>
      <c r="Y1019" s="44">
        <f>IFERROR(VLOOKUP(A1019,JR1GOA!A:J,10,FALSE),0)</f>
        <v>0</v>
      </c>
      <c r="Z1019" s="46">
        <f t="shared" si="121"/>
        <v>24</v>
      </c>
      <c r="AA1019" s="49">
        <f>_xlfn.IFNA(VLOOKUP(F1019,Preisliste!C$1:O$2687,13,FALSE),"fehlt in Preisliste")</f>
        <v>2664</v>
      </c>
      <c r="AB1019" s="50">
        <f t="shared" si="122"/>
        <v>111</v>
      </c>
      <c r="AD1019" s="51">
        <f t="shared" si="126"/>
        <v>178137</v>
      </c>
      <c r="AE1019" s="51">
        <f t="shared" si="123"/>
        <v>1514.8499999999985</v>
      </c>
      <c r="AF1019" s="52">
        <f t="shared" si="127"/>
        <v>2384055</v>
      </c>
      <c r="AG1019" s="53">
        <f t="shared" si="124"/>
        <v>9089.0999999999913</v>
      </c>
      <c r="AH1019" s="53">
        <f t="shared" si="125"/>
        <v>2393144.1</v>
      </c>
    </row>
    <row r="1020" spans="1:34" x14ac:dyDescent="0.25">
      <c r="A1020" t="s">
        <v>9439</v>
      </c>
      <c r="B1020" t="s">
        <v>6564</v>
      </c>
      <c r="C1020" t="s">
        <v>6562</v>
      </c>
      <c r="D1020" t="s">
        <v>6567</v>
      </c>
      <c r="E1020" t="s">
        <v>9440</v>
      </c>
      <c r="F1020" t="s">
        <v>1574</v>
      </c>
      <c r="G1020" t="s">
        <v>9441</v>
      </c>
      <c r="H1020">
        <v>5</v>
      </c>
      <c r="I1020">
        <v>0</v>
      </c>
      <c r="J1020">
        <v>5</v>
      </c>
      <c r="K1020">
        <v>0</v>
      </c>
      <c r="L1020">
        <v>0</v>
      </c>
      <c r="M1020">
        <v>0</v>
      </c>
      <c r="N1020">
        <v>0</v>
      </c>
      <c r="O1020">
        <v>0</v>
      </c>
      <c r="P1020">
        <v>0</v>
      </c>
      <c r="Q1020">
        <v>0</v>
      </c>
      <c r="R1020">
        <v>0</v>
      </c>
      <c r="S1020">
        <v>0</v>
      </c>
      <c r="T1020">
        <v>1</v>
      </c>
      <c r="U1020">
        <v>0</v>
      </c>
      <c r="V1020">
        <v>0</v>
      </c>
      <c r="W1020" s="44">
        <f t="shared" si="120"/>
        <v>5</v>
      </c>
      <c r="X1020" s="44">
        <f>IFERROR(VLOOKUP(A1020,JR1GOA!A:I,9,FALSE),0)</f>
        <v>0</v>
      </c>
      <c r="Y1020" s="44">
        <f>IFERROR(VLOOKUP(A1020,JR1GOA!A:J,10,FALSE),0)</f>
        <v>0</v>
      </c>
      <c r="Z1020" s="46">
        <f t="shared" si="121"/>
        <v>5</v>
      </c>
      <c r="AA1020" s="49">
        <f>_xlfn.IFNA(VLOOKUP(F1020,Preisliste!C$1:O$2687,13,FALSE),"fehlt in Preisliste")</f>
        <v>555</v>
      </c>
      <c r="AB1020" s="50">
        <f t="shared" si="122"/>
        <v>111</v>
      </c>
      <c r="AD1020" s="51">
        <f t="shared" si="126"/>
        <v>178142</v>
      </c>
      <c r="AE1020" s="51">
        <f t="shared" si="123"/>
        <v>1514.0999999999985</v>
      </c>
      <c r="AF1020" s="52">
        <f t="shared" si="127"/>
        <v>2384610</v>
      </c>
      <c r="AG1020" s="53">
        <f t="shared" si="124"/>
        <v>9084.5999999999913</v>
      </c>
      <c r="AH1020" s="53">
        <f t="shared" si="125"/>
        <v>2393694.6</v>
      </c>
    </row>
    <row r="1021" spans="1:34" x14ac:dyDescent="0.25">
      <c r="A1021" t="s">
        <v>2964</v>
      </c>
      <c r="B1021" t="s">
        <v>6564</v>
      </c>
      <c r="C1021" t="s">
        <v>6562</v>
      </c>
      <c r="D1021" t="s">
        <v>6567</v>
      </c>
      <c r="E1021" t="s">
        <v>7280</v>
      </c>
      <c r="F1021" t="s">
        <v>2963</v>
      </c>
      <c r="H1021">
        <v>107</v>
      </c>
      <c r="I1021">
        <v>65</v>
      </c>
      <c r="J1021">
        <v>41</v>
      </c>
      <c r="K1021">
        <v>16</v>
      </c>
      <c r="L1021">
        <v>9</v>
      </c>
      <c r="M1021">
        <v>16</v>
      </c>
      <c r="N1021">
        <v>1</v>
      </c>
      <c r="O1021">
        <v>18</v>
      </c>
      <c r="P1021">
        <v>0</v>
      </c>
      <c r="Q1021">
        <v>10</v>
      </c>
      <c r="R1021">
        <v>1</v>
      </c>
      <c r="S1021">
        <v>5</v>
      </c>
      <c r="T1021">
        <v>1</v>
      </c>
      <c r="U1021">
        <v>16</v>
      </c>
      <c r="V1021">
        <v>2</v>
      </c>
      <c r="W1021" s="44">
        <f t="shared" si="120"/>
        <v>65</v>
      </c>
      <c r="X1021" s="44">
        <f>IFERROR(VLOOKUP(A1021,JR1GOA!A:I,9,FALSE),0)</f>
        <v>3</v>
      </c>
      <c r="Y1021" s="44">
        <f>IFERROR(VLOOKUP(A1021,JR1GOA!A:J,10,FALSE),0)</f>
        <v>0</v>
      </c>
      <c r="Z1021" s="46">
        <f t="shared" si="121"/>
        <v>62</v>
      </c>
      <c r="AA1021" s="49">
        <f>_xlfn.IFNA(VLOOKUP(F1021,Preisliste!C$1:O$2687,13,FALSE),"fehlt in Preisliste")</f>
        <v>6935</v>
      </c>
      <c r="AB1021" s="50">
        <f t="shared" si="122"/>
        <v>111.85483870967742</v>
      </c>
      <c r="AD1021" s="51">
        <f t="shared" si="126"/>
        <v>178204</v>
      </c>
      <c r="AE1021" s="51">
        <f t="shared" si="123"/>
        <v>1504.7999999999993</v>
      </c>
      <c r="AF1021" s="52">
        <f t="shared" si="127"/>
        <v>2391545</v>
      </c>
      <c r="AG1021" s="53">
        <f t="shared" si="124"/>
        <v>9028.7999999999956</v>
      </c>
      <c r="AH1021" s="53">
        <f t="shared" si="125"/>
        <v>2400573.7999999998</v>
      </c>
    </row>
    <row r="1022" spans="1:34" x14ac:dyDescent="0.25">
      <c r="A1022" t="s">
        <v>257</v>
      </c>
      <c r="B1022" t="s">
        <v>6564</v>
      </c>
      <c r="C1022" t="s">
        <v>6562</v>
      </c>
      <c r="D1022" t="s">
        <v>6567</v>
      </c>
      <c r="E1022" t="s">
        <v>8963</v>
      </c>
      <c r="F1022" t="s">
        <v>256</v>
      </c>
      <c r="G1022" t="s">
        <v>8964</v>
      </c>
      <c r="H1022">
        <v>17</v>
      </c>
      <c r="I1022">
        <v>11</v>
      </c>
      <c r="J1022">
        <v>5</v>
      </c>
      <c r="K1022">
        <v>0</v>
      </c>
      <c r="L1022">
        <v>1</v>
      </c>
      <c r="M1022">
        <v>0</v>
      </c>
      <c r="N1022">
        <v>0</v>
      </c>
      <c r="O1022">
        <v>0</v>
      </c>
      <c r="P1022">
        <v>2</v>
      </c>
      <c r="Q1022">
        <v>1</v>
      </c>
      <c r="R1022">
        <v>0</v>
      </c>
      <c r="S1022">
        <v>0</v>
      </c>
      <c r="T1022">
        <v>0</v>
      </c>
      <c r="U1022">
        <v>1</v>
      </c>
      <c r="V1022">
        <v>1</v>
      </c>
      <c r="W1022" s="44">
        <f t="shared" si="120"/>
        <v>11</v>
      </c>
      <c r="X1022" s="44">
        <f>IFERROR(VLOOKUP(A1022,JR1GOA!A:I,9,FALSE),0)</f>
        <v>0</v>
      </c>
      <c r="Y1022" s="44">
        <f>IFERROR(VLOOKUP(A1022,JR1GOA!A:J,10,FALSE),0)</f>
        <v>0</v>
      </c>
      <c r="Z1022" s="46">
        <f t="shared" si="121"/>
        <v>11</v>
      </c>
      <c r="AA1022" s="49">
        <f>_xlfn.IFNA(VLOOKUP(F1022,Preisliste!C$1:O$2687,13,FALSE),"fehlt in Preisliste")</f>
        <v>1231</v>
      </c>
      <c r="AB1022" s="50">
        <f t="shared" si="122"/>
        <v>111.90909090909091</v>
      </c>
      <c r="AD1022" s="51">
        <f t="shared" si="126"/>
        <v>178215</v>
      </c>
      <c r="AE1022" s="51">
        <f t="shared" si="123"/>
        <v>1503.1499999999978</v>
      </c>
      <c r="AF1022" s="52">
        <f t="shared" si="127"/>
        <v>2392776</v>
      </c>
      <c r="AG1022" s="53">
        <f t="shared" si="124"/>
        <v>9018.8999999999869</v>
      </c>
      <c r="AH1022" s="53">
        <f t="shared" si="125"/>
        <v>2401794.9</v>
      </c>
    </row>
    <row r="1023" spans="1:34" x14ac:dyDescent="0.25">
      <c r="A1023" t="s">
        <v>1881</v>
      </c>
      <c r="B1023" t="s">
        <v>6564</v>
      </c>
      <c r="C1023" t="s">
        <v>6562</v>
      </c>
      <c r="D1023" t="s">
        <v>6567</v>
      </c>
      <c r="E1023" t="s">
        <v>9017</v>
      </c>
      <c r="F1023" t="s">
        <v>1880</v>
      </c>
      <c r="H1023">
        <v>21</v>
      </c>
      <c r="I1023">
        <v>12</v>
      </c>
      <c r="J1023">
        <v>8</v>
      </c>
      <c r="K1023">
        <v>0</v>
      </c>
      <c r="L1023">
        <v>0</v>
      </c>
      <c r="M1023">
        <v>3</v>
      </c>
      <c r="N1023">
        <v>0</v>
      </c>
      <c r="O1023">
        <v>7</v>
      </c>
      <c r="P1023">
        <v>0</v>
      </c>
      <c r="Q1023">
        <v>4</v>
      </c>
      <c r="R1023">
        <v>0</v>
      </c>
      <c r="S1023">
        <v>3</v>
      </c>
      <c r="T1023">
        <v>0</v>
      </c>
      <c r="U1023">
        <v>0</v>
      </c>
      <c r="V1023">
        <v>2</v>
      </c>
      <c r="W1023" s="44">
        <f t="shared" si="120"/>
        <v>12</v>
      </c>
      <c r="X1023" s="44">
        <f>IFERROR(VLOOKUP(A1023,JR1GOA!A:I,9,FALSE),0)</f>
        <v>0</v>
      </c>
      <c r="Y1023" s="44">
        <f>IFERROR(VLOOKUP(A1023,JR1GOA!A:J,10,FALSE),0)</f>
        <v>0</v>
      </c>
      <c r="Z1023" s="46">
        <f t="shared" si="121"/>
        <v>12</v>
      </c>
      <c r="AA1023" s="49">
        <f>_xlfn.IFNA(VLOOKUP(F1023,Preisliste!C$1:O$2687,13,FALSE),"fehlt in Preisliste")</f>
        <v>1346</v>
      </c>
      <c r="AB1023" s="50">
        <f t="shared" si="122"/>
        <v>112.16666666666667</v>
      </c>
      <c r="AD1023" s="51">
        <f t="shared" si="126"/>
        <v>178227</v>
      </c>
      <c r="AE1023" s="51">
        <f t="shared" si="123"/>
        <v>1501.3499999999985</v>
      </c>
      <c r="AF1023" s="52">
        <f t="shared" si="127"/>
        <v>2394122</v>
      </c>
      <c r="AG1023" s="53">
        <f t="shared" si="124"/>
        <v>9008.0999999999913</v>
      </c>
      <c r="AH1023" s="53">
        <f t="shared" si="125"/>
        <v>2403130.1</v>
      </c>
    </row>
    <row r="1024" spans="1:34" x14ac:dyDescent="0.25">
      <c r="A1024" t="s">
        <v>1315</v>
      </c>
      <c r="B1024" t="s">
        <v>6564</v>
      </c>
      <c r="C1024" t="s">
        <v>6562</v>
      </c>
      <c r="D1024" t="s">
        <v>6567</v>
      </c>
      <c r="E1024" t="s">
        <v>7773</v>
      </c>
      <c r="F1024" t="s">
        <v>1314</v>
      </c>
      <c r="G1024" t="s">
        <v>7774</v>
      </c>
      <c r="H1024">
        <v>27</v>
      </c>
      <c r="I1024">
        <v>0</v>
      </c>
      <c r="J1024">
        <v>27</v>
      </c>
      <c r="K1024">
        <v>0</v>
      </c>
      <c r="L1024">
        <v>1</v>
      </c>
      <c r="M1024">
        <v>11</v>
      </c>
      <c r="N1024">
        <v>0</v>
      </c>
      <c r="O1024">
        <v>0</v>
      </c>
      <c r="P1024">
        <v>3</v>
      </c>
      <c r="Q1024">
        <v>2</v>
      </c>
      <c r="R1024">
        <v>0</v>
      </c>
      <c r="S1024">
        <v>0</v>
      </c>
      <c r="T1024">
        <v>2</v>
      </c>
      <c r="U1024">
        <v>2</v>
      </c>
      <c r="V1024">
        <v>1</v>
      </c>
      <c r="W1024" s="44">
        <f t="shared" si="120"/>
        <v>27</v>
      </c>
      <c r="X1024" s="44">
        <f>IFERROR(VLOOKUP(A1024,JR1GOA!A:I,9,FALSE),0)</f>
        <v>4</v>
      </c>
      <c r="Y1024" s="44">
        <f>IFERROR(VLOOKUP(A1024,JR1GOA!A:J,10,FALSE),0)</f>
        <v>2</v>
      </c>
      <c r="Z1024" s="46">
        <f t="shared" si="121"/>
        <v>23</v>
      </c>
      <c r="AA1024" s="49">
        <f>_xlfn.IFNA(VLOOKUP(F1024,Preisliste!C$1:O$2687,13,FALSE),"fehlt in Preisliste")</f>
        <v>2590</v>
      </c>
      <c r="AB1024" s="50">
        <f t="shared" si="122"/>
        <v>112.60869565217391</v>
      </c>
      <c r="AD1024" s="51">
        <f t="shared" si="126"/>
        <v>178250</v>
      </c>
      <c r="AE1024" s="51">
        <f t="shared" si="123"/>
        <v>1497.8999999999978</v>
      </c>
      <c r="AF1024" s="52">
        <f t="shared" si="127"/>
        <v>2396712</v>
      </c>
      <c r="AG1024" s="53">
        <f t="shared" si="124"/>
        <v>8987.3999999999869</v>
      </c>
      <c r="AH1024" s="53">
        <f t="shared" si="125"/>
        <v>2405699.4</v>
      </c>
    </row>
    <row r="1025" spans="1:34" x14ac:dyDescent="0.25">
      <c r="A1025" t="s">
        <v>5913</v>
      </c>
      <c r="B1025" t="s">
        <v>6564</v>
      </c>
      <c r="C1025" t="s">
        <v>6562</v>
      </c>
      <c r="D1025" t="s">
        <v>6567</v>
      </c>
      <c r="E1025" t="s">
        <v>7976</v>
      </c>
      <c r="F1025" t="s">
        <v>5912</v>
      </c>
      <c r="G1025" t="s">
        <v>7977</v>
      </c>
      <c r="H1025">
        <v>47</v>
      </c>
      <c r="I1025">
        <v>24</v>
      </c>
      <c r="J1025">
        <v>21</v>
      </c>
      <c r="K1025">
        <v>0</v>
      </c>
      <c r="L1025">
        <v>0</v>
      </c>
      <c r="M1025">
        <v>5</v>
      </c>
      <c r="N1025">
        <v>9</v>
      </c>
      <c r="O1025">
        <v>0</v>
      </c>
      <c r="P1025">
        <v>12</v>
      </c>
      <c r="Q1025">
        <v>0</v>
      </c>
      <c r="R1025">
        <v>1</v>
      </c>
      <c r="S1025">
        <v>14</v>
      </c>
      <c r="T1025">
        <v>4</v>
      </c>
      <c r="U1025">
        <v>0</v>
      </c>
      <c r="V1025">
        <v>0</v>
      </c>
      <c r="W1025" s="44">
        <f t="shared" si="120"/>
        <v>24</v>
      </c>
      <c r="X1025" s="44">
        <f>IFERROR(VLOOKUP(A1025,JR1GOA!A:I,9,FALSE),0)</f>
        <v>0</v>
      </c>
      <c r="Y1025" s="44">
        <f>IFERROR(VLOOKUP(A1025,JR1GOA!A:J,10,FALSE),0)</f>
        <v>0</v>
      </c>
      <c r="Z1025" s="46">
        <f t="shared" si="121"/>
        <v>24</v>
      </c>
      <c r="AA1025" s="49">
        <f>_xlfn.IFNA(VLOOKUP(F1025,Preisliste!C$1:O$2687,13,FALSE),"fehlt in Preisliste")</f>
        <v>2715</v>
      </c>
      <c r="AB1025" s="50">
        <f t="shared" si="122"/>
        <v>113.125</v>
      </c>
      <c r="AD1025" s="51">
        <f t="shared" si="126"/>
        <v>178274</v>
      </c>
      <c r="AE1025" s="51">
        <f t="shared" si="123"/>
        <v>1494.2999999999993</v>
      </c>
      <c r="AF1025" s="52">
        <f t="shared" si="127"/>
        <v>2399427</v>
      </c>
      <c r="AG1025" s="53">
        <f t="shared" si="124"/>
        <v>8965.7999999999956</v>
      </c>
      <c r="AH1025" s="53">
        <f t="shared" si="125"/>
        <v>2408392.7999999998</v>
      </c>
    </row>
    <row r="1026" spans="1:34" x14ac:dyDescent="0.25">
      <c r="A1026" t="s">
        <v>3968</v>
      </c>
      <c r="B1026" t="s">
        <v>6564</v>
      </c>
      <c r="C1026" t="s">
        <v>6562</v>
      </c>
      <c r="D1026" t="s">
        <v>6567</v>
      </c>
      <c r="E1026" t="s">
        <v>9195</v>
      </c>
      <c r="F1026" t="s">
        <v>3967</v>
      </c>
      <c r="H1026">
        <v>23</v>
      </c>
      <c r="I1026">
        <v>13</v>
      </c>
      <c r="J1026">
        <v>9</v>
      </c>
      <c r="K1026">
        <v>0</v>
      </c>
      <c r="L1026">
        <v>0</v>
      </c>
      <c r="M1026">
        <v>0</v>
      </c>
      <c r="N1026">
        <v>3</v>
      </c>
      <c r="O1026">
        <v>12</v>
      </c>
      <c r="P1026">
        <v>0</v>
      </c>
      <c r="Q1026">
        <v>1</v>
      </c>
      <c r="R1026">
        <v>0</v>
      </c>
      <c r="S1026">
        <v>0</v>
      </c>
      <c r="T1026">
        <v>1</v>
      </c>
      <c r="U1026">
        <v>1</v>
      </c>
      <c r="V1026">
        <v>1</v>
      </c>
      <c r="W1026" s="44">
        <f t="shared" si="120"/>
        <v>13</v>
      </c>
      <c r="X1026" s="44">
        <f>IFERROR(VLOOKUP(A1026,JR1GOA!A:I,9,FALSE),0)</f>
        <v>0</v>
      </c>
      <c r="Y1026" s="44">
        <f>IFERROR(VLOOKUP(A1026,JR1GOA!A:J,10,FALSE),0)</f>
        <v>0</v>
      </c>
      <c r="Z1026" s="46">
        <f t="shared" si="121"/>
        <v>13</v>
      </c>
      <c r="AA1026" s="49">
        <f>_xlfn.IFNA(VLOOKUP(F1026,Preisliste!C$1:O$2687,13,FALSE),"fehlt in Preisliste")</f>
        <v>1471</v>
      </c>
      <c r="AB1026" s="50">
        <f t="shared" si="122"/>
        <v>113.15384615384616</v>
      </c>
      <c r="AD1026" s="51">
        <f t="shared" si="126"/>
        <v>178287</v>
      </c>
      <c r="AE1026" s="51">
        <f t="shared" si="123"/>
        <v>1492.3499999999985</v>
      </c>
      <c r="AF1026" s="52">
        <f t="shared" si="127"/>
        <v>2400898</v>
      </c>
      <c r="AG1026" s="53">
        <f t="shared" si="124"/>
        <v>8954.0999999999913</v>
      </c>
      <c r="AH1026" s="53">
        <f t="shared" si="125"/>
        <v>2409852.1</v>
      </c>
    </row>
    <row r="1027" spans="1:34" x14ac:dyDescent="0.25">
      <c r="A1027" t="s">
        <v>3508</v>
      </c>
      <c r="B1027" t="s">
        <v>6564</v>
      </c>
      <c r="C1027" t="s">
        <v>6562</v>
      </c>
      <c r="D1027" t="s">
        <v>6567</v>
      </c>
      <c r="E1027" t="s">
        <v>9763</v>
      </c>
      <c r="F1027" t="s">
        <v>3507</v>
      </c>
      <c r="H1027">
        <v>15</v>
      </c>
      <c r="I1027">
        <v>8</v>
      </c>
      <c r="J1027">
        <v>5</v>
      </c>
      <c r="K1027">
        <v>0</v>
      </c>
      <c r="L1027">
        <v>0</v>
      </c>
      <c r="M1027">
        <v>3</v>
      </c>
      <c r="N1027">
        <v>0</v>
      </c>
      <c r="O1027">
        <v>0</v>
      </c>
      <c r="P1027">
        <v>0</v>
      </c>
      <c r="Q1027">
        <v>0</v>
      </c>
      <c r="R1027">
        <v>0</v>
      </c>
      <c r="S1027">
        <v>14</v>
      </c>
      <c r="T1027">
        <v>1</v>
      </c>
      <c r="U1027">
        <v>0</v>
      </c>
      <c r="V1027">
        <v>0</v>
      </c>
      <c r="W1027" s="44">
        <f t="shared" si="120"/>
        <v>8</v>
      </c>
      <c r="X1027" s="44">
        <f>IFERROR(VLOOKUP(A1027,JR1GOA!A:I,9,FALSE),0)</f>
        <v>0</v>
      </c>
      <c r="Y1027" s="44">
        <f>IFERROR(VLOOKUP(A1027,JR1GOA!A:J,10,FALSE),0)</f>
        <v>0</v>
      </c>
      <c r="Z1027" s="46">
        <f t="shared" si="121"/>
        <v>8</v>
      </c>
      <c r="AA1027" s="49">
        <f>_xlfn.IFNA(VLOOKUP(F1027,Preisliste!C$1:O$2687,13,FALSE),"fehlt in Preisliste")</f>
        <v>913.19999999999993</v>
      </c>
      <c r="AB1027" s="50">
        <f t="shared" si="122"/>
        <v>114.14999999999999</v>
      </c>
      <c r="AD1027" s="51">
        <f t="shared" si="126"/>
        <v>178295</v>
      </c>
      <c r="AE1027" s="51">
        <f t="shared" si="123"/>
        <v>1491.1499999999978</v>
      </c>
      <c r="AF1027" s="52">
        <f t="shared" si="127"/>
        <v>2401811.2000000002</v>
      </c>
      <c r="AG1027" s="53">
        <f t="shared" si="124"/>
        <v>8946.8999999999869</v>
      </c>
      <c r="AH1027" s="53">
        <f t="shared" si="125"/>
        <v>2410758.1</v>
      </c>
    </row>
    <row r="1028" spans="1:34" x14ac:dyDescent="0.25">
      <c r="A1028" t="s">
        <v>1597</v>
      </c>
      <c r="B1028" t="s">
        <v>6564</v>
      </c>
      <c r="C1028" t="s">
        <v>6562</v>
      </c>
      <c r="D1028" t="s">
        <v>6567</v>
      </c>
      <c r="E1028" t="s">
        <v>9580</v>
      </c>
      <c r="F1028" t="s">
        <v>1596</v>
      </c>
      <c r="G1028" t="s">
        <v>9581</v>
      </c>
      <c r="H1028">
        <v>6</v>
      </c>
      <c r="I1028">
        <v>0</v>
      </c>
      <c r="J1028">
        <v>6</v>
      </c>
      <c r="K1028">
        <v>0</v>
      </c>
      <c r="L1028">
        <v>0</v>
      </c>
      <c r="M1028">
        <v>3</v>
      </c>
      <c r="N1028">
        <v>0</v>
      </c>
      <c r="O1028">
        <v>1</v>
      </c>
      <c r="P1028">
        <v>0</v>
      </c>
      <c r="Q1028">
        <v>0</v>
      </c>
      <c r="R1028">
        <v>0</v>
      </c>
      <c r="S1028">
        <v>0</v>
      </c>
      <c r="T1028">
        <v>0</v>
      </c>
      <c r="U1028">
        <v>1</v>
      </c>
      <c r="V1028">
        <v>0</v>
      </c>
      <c r="W1028" s="44">
        <f t="shared" si="120"/>
        <v>6</v>
      </c>
      <c r="X1028" s="44">
        <f>IFERROR(VLOOKUP(A1028,JR1GOA!A:I,9,FALSE),0)</f>
        <v>0</v>
      </c>
      <c r="Y1028" s="44">
        <f>IFERROR(VLOOKUP(A1028,JR1GOA!A:J,10,FALSE),0)</f>
        <v>0</v>
      </c>
      <c r="Z1028" s="46">
        <f t="shared" si="121"/>
        <v>6</v>
      </c>
      <c r="AA1028" s="49">
        <f>_xlfn.IFNA(VLOOKUP(F1028,Preisliste!C$1:O$2687,13,FALSE),"fehlt in Preisliste")</f>
        <v>686</v>
      </c>
      <c r="AB1028" s="50">
        <f t="shared" si="122"/>
        <v>114.33333333333333</v>
      </c>
      <c r="AD1028" s="51">
        <f t="shared" si="126"/>
        <v>178301</v>
      </c>
      <c r="AE1028" s="51">
        <f t="shared" si="123"/>
        <v>1490.25</v>
      </c>
      <c r="AF1028" s="52">
        <f t="shared" si="127"/>
        <v>2402497.2000000002</v>
      </c>
      <c r="AG1028" s="53">
        <f t="shared" si="124"/>
        <v>8941.5</v>
      </c>
      <c r="AH1028" s="53">
        <f t="shared" si="125"/>
        <v>2411438.7000000002</v>
      </c>
    </row>
    <row r="1029" spans="1:34" x14ac:dyDescent="0.25">
      <c r="A1029" t="s">
        <v>3983</v>
      </c>
      <c r="B1029" t="s">
        <v>6564</v>
      </c>
      <c r="C1029" t="s">
        <v>6562</v>
      </c>
      <c r="D1029" t="s">
        <v>6567</v>
      </c>
      <c r="E1029" t="s">
        <v>9327</v>
      </c>
      <c r="F1029" t="s">
        <v>3982</v>
      </c>
      <c r="G1029" t="s">
        <v>9328</v>
      </c>
      <c r="H1029">
        <v>14</v>
      </c>
      <c r="I1029">
        <v>8</v>
      </c>
      <c r="J1029">
        <v>4</v>
      </c>
      <c r="K1029">
        <v>0</v>
      </c>
      <c r="L1029">
        <v>1</v>
      </c>
      <c r="M1029">
        <v>21</v>
      </c>
      <c r="N1029">
        <v>0</v>
      </c>
      <c r="O1029">
        <v>0</v>
      </c>
      <c r="P1029">
        <v>0</v>
      </c>
      <c r="Q1029">
        <v>0</v>
      </c>
      <c r="R1029">
        <v>0</v>
      </c>
      <c r="S1029">
        <v>0</v>
      </c>
      <c r="T1029">
        <v>0</v>
      </c>
      <c r="U1029">
        <v>0</v>
      </c>
      <c r="V1029">
        <v>0</v>
      </c>
      <c r="W1029" s="44">
        <f t="shared" si="120"/>
        <v>8</v>
      </c>
      <c r="X1029" s="44">
        <f>IFERROR(VLOOKUP(A1029,JR1GOA!A:I,9,FALSE),0)</f>
        <v>0</v>
      </c>
      <c r="Y1029" s="44">
        <f>IFERROR(VLOOKUP(A1029,JR1GOA!A:J,10,FALSE),0)</f>
        <v>0</v>
      </c>
      <c r="Z1029" s="46">
        <f t="shared" si="121"/>
        <v>8</v>
      </c>
      <c r="AA1029" s="49">
        <f>_xlfn.IFNA(VLOOKUP(F1029,Preisliste!C$1:O$2687,13,FALSE),"fehlt in Preisliste")</f>
        <v>921.59999999999991</v>
      </c>
      <c r="AB1029" s="50">
        <f t="shared" si="122"/>
        <v>115.19999999999999</v>
      </c>
      <c r="AD1029" s="51">
        <f t="shared" si="126"/>
        <v>178309</v>
      </c>
      <c r="AE1029" s="51">
        <f t="shared" si="123"/>
        <v>1489.0499999999993</v>
      </c>
      <c r="AF1029" s="52">
        <f t="shared" si="127"/>
        <v>2403418.8000000003</v>
      </c>
      <c r="AG1029" s="53">
        <f t="shared" si="124"/>
        <v>8934.2999999999956</v>
      </c>
      <c r="AH1029" s="53">
        <f t="shared" si="125"/>
        <v>2412353.1</v>
      </c>
    </row>
    <row r="1030" spans="1:34" x14ac:dyDescent="0.25">
      <c r="A1030" t="s">
        <v>73</v>
      </c>
      <c r="B1030" t="s">
        <v>6564</v>
      </c>
      <c r="C1030" t="s">
        <v>6562</v>
      </c>
      <c r="D1030" t="s">
        <v>6567</v>
      </c>
      <c r="E1030" t="s">
        <v>7878</v>
      </c>
      <c r="F1030" t="s">
        <v>72</v>
      </c>
      <c r="H1030">
        <v>55</v>
      </c>
      <c r="I1030">
        <v>26</v>
      </c>
      <c r="J1030">
        <v>28</v>
      </c>
      <c r="K1030">
        <v>3</v>
      </c>
      <c r="L1030">
        <v>2</v>
      </c>
      <c r="M1030">
        <v>0</v>
      </c>
      <c r="N1030">
        <v>0</v>
      </c>
      <c r="O1030">
        <v>2</v>
      </c>
      <c r="P1030">
        <v>0</v>
      </c>
      <c r="Q1030">
        <v>0</v>
      </c>
      <c r="R1030">
        <v>0</v>
      </c>
      <c r="S1030">
        <v>3</v>
      </c>
      <c r="T1030">
        <v>0</v>
      </c>
      <c r="U1030">
        <v>4</v>
      </c>
      <c r="V1030">
        <v>27</v>
      </c>
      <c r="W1030" s="44">
        <f t="shared" si="120"/>
        <v>28</v>
      </c>
      <c r="X1030" s="44">
        <f>IFERROR(VLOOKUP(A1030,JR1GOA!A:I,9,FALSE),0)</f>
        <v>0</v>
      </c>
      <c r="Y1030" s="44">
        <f>IFERROR(VLOOKUP(A1030,JR1GOA!A:J,10,FALSE),0)</f>
        <v>0</v>
      </c>
      <c r="Z1030" s="46">
        <f t="shared" si="121"/>
        <v>28</v>
      </c>
      <c r="AA1030" s="49">
        <f>_xlfn.IFNA(VLOOKUP(F1030,Preisliste!C$1:O$2687,13,FALSE),"fehlt in Preisliste")</f>
        <v>3234</v>
      </c>
      <c r="AB1030" s="50">
        <f t="shared" si="122"/>
        <v>115.5</v>
      </c>
      <c r="AD1030" s="51">
        <f t="shared" si="126"/>
        <v>178337</v>
      </c>
      <c r="AE1030" s="51">
        <f t="shared" si="123"/>
        <v>1484.8499999999985</v>
      </c>
      <c r="AF1030" s="52">
        <f t="shared" si="127"/>
        <v>2406652.8000000003</v>
      </c>
      <c r="AG1030" s="53">
        <f t="shared" si="124"/>
        <v>8909.0999999999913</v>
      </c>
      <c r="AH1030" s="53">
        <f t="shared" si="125"/>
        <v>2415561.9000000004</v>
      </c>
    </row>
    <row r="1031" spans="1:34" x14ac:dyDescent="0.25">
      <c r="A1031" t="s">
        <v>6022</v>
      </c>
      <c r="B1031" t="s">
        <v>6564</v>
      </c>
      <c r="C1031" t="s">
        <v>6562</v>
      </c>
      <c r="D1031" t="s">
        <v>6567</v>
      </c>
      <c r="E1031" t="s">
        <v>7950</v>
      </c>
      <c r="F1031" t="s">
        <v>6021</v>
      </c>
      <c r="H1031">
        <v>33</v>
      </c>
      <c r="I1031">
        <v>25</v>
      </c>
      <c r="J1031">
        <v>7</v>
      </c>
      <c r="K1031">
        <v>0</v>
      </c>
      <c r="L1031">
        <v>1</v>
      </c>
      <c r="M1031">
        <v>2</v>
      </c>
      <c r="N1031">
        <v>0</v>
      </c>
      <c r="O1031">
        <v>0</v>
      </c>
      <c r="P1031">
        <v>1</v>
      </c>
      <c r="Q1031">
        <v>0</v>
      </c>
      <c r="R1031">
        <v>0</v>
      </c>
      <c r="S1031">
        <v>0</v>
      </c>
      <c r="T1031">
        <v>8</v>
      </c>
      <c r="U1031">
        <v>0</v>
      </c>
      <c r="V1031">
        <v>11</v>
      </c>
      <c r="W1031" s="44">
        <f t="shared" si="120"/>
        <v>25</v>
      </c>
      <c r="X1031" s="44">
        <f>IFERROR(VLOOKUP(A1031,JR1GOA!A:I,9,FALSE),0)</f>
        <v>0</v>
      </c>
      <c r="Y1031" s="44">
        <f>IFERROR(VLOOKUP(A1031,JR1GOA!A:J,10,FALSE),0)</f>
        <v>0</v>
      </c>
      <c r="Z1031" s="46">
        <f t="shared" si="121"/>
        <v>25</v>
      </c>
      <c r="AA1031" s="49">
        <f>_xlfn.IFNA(VLOOKUP(F1031,Preisliste!C$1:O$2687,13,FALSE),"fehlt in Preisliste")</f>
        <v>2890</v>
      </c>
      <c r="AB1031" s="50">
        <f t="shared" si="122"/>
        <v>115.6</v>
      </c>
      <c r="AD1031" s="51">
        <f t="shared" si="126"/>
        <v>178362</v>
      </c>
      <c r="AE1031" s="51">
        <f t="shared" si="123"/>
        <v>1481.0999999999985</v>
      </c>
      <c r="AF1031" s="52">
        <f t="shared" si="127"/>
        <v>2409542.8000000003</v>
      </c>
      <c r="AG1031" s="53">
        <f t="shared" si="124"/>
        <v>8886.5999999999913</v>
      </c>
      <c r="AH1031" s="53">
        <f t="shared" si="125"/>
        <v>2418429.4000000004</v>
      </c>
    </row>
    <row r="1032" spans="1:34" x14ac:dyDescent="0.25">
      <c r="A1032" t="s">
        <v>1748</v>
      </c>
      <c r="B1032" t="s">
        <v>6564</v>
      </c>
      <c r="C1032" t="s">
        <v>6562</v>
      </c>
      <c r="D1032" t="s">
        <v>6567</v>
      </c>
      <c r="F1032" t="s">
        <v>1747</v>
      </c>
      <c r="G1032" t="s">
        <v>9590</v>
      </c>
      <c r="H1032">
        <v>10</v>
      </c>
      <c r="I1032">
        <v>6</v>
      </c>
      <c r="J1032">
        <v>3</v>
      </c>
      <c r="K1032">
        <v>0</v>
      </c>
      <c r="L1032">
        <v>0</v>
      </c>
      <c r="M1032">
        <v>0</v>
      </c>
      <c r="N1032">
        <v>0</v>
      </c>
      <c r="O1032">
        <v>9</v>
      </c>
      <c r="P1032">
        <v>2</v>
      </c>
      <c r="Q1032">
        <v>0</v>
      </c>
      <c r="R1032">
        <v>0</v>
      </c>
      <c r="S1032">
        <v>0</v>
      </c>
      <c r="T1032">
        <v>0</v>
      </c>
      <c r="U1032">
        <v>0</v>
      </c>
      <c r="V1032">
        <v>0</v>
      </c>
      <c r="W1032" s="44">
        <f t="shared" si="120"/>
        <v>6</v>
      </c>
      <c r="X1032" s="44">
        <f>IFERROR(VLOOKUP(A1032,JR1GOA!A:I,9,FALSE),0)</f>
        <v>0</v>
      </c>
      <c r="Y1032" s="44">
        <f>IFERROR(VLOOKUP(A1032,JR1GOA!A:J,10,FALSE),0)</f>
        <v>0</v>
      </c>
      <c r="Z1032" s="46">
        <f t="shared" si="121"/>
        <v>6</v>
      </c>
      <c r="AA1032" s="49">
        <f>_xlfn.IFNA(VLOOKUP(F1032,Preisliste!C$1:O$2687,13,FALSE),"fehlt in Preisliste")</f>
        <v>694.8</v>
      </c>
      <c r="AB1032" s="50">
        <f t="shared" si="122"/>
        <v>115.8</v>
      </c>
      <c r="AD1032" s="51">
        <f t="shared" si="126"/>
        <v>178368</v>
      </c>
      <c r="AE1032" s="51">
        <f t="shared" si="123"/>
        <v>1480.1999999999971</v>
      </c>
      <c r="AF1032" s="52">
        <f t="shared" si="127"/>
        <v>2410237.6</v>
      </c>
      <c r="AG1032" s="53">
        <f t="shared" si="124"/>
        <v>8881.1999999999825</v>
      </c>
      <c r="AH1032" s="53">
        <f t="shared" si="125"/>
        <v>2419118.8000000003</v>
      </c>
    </row>
    <row r="1033" spans="1:34" x14ac:dyDescent="0.25">
      <c r="A1033" t="s">
        <v>2012</v>
      </c>
      <c r="B1033" t="s">
        <v>6564</v>
      </c>
      <c r="C1033" t="s">
        <v>6562</v>
      </c>
      <c r="D1033" t="s">
        <v>6567</v>
      </c>
      <c r="E1033" t="s">
        <v>7583</v>
      </c>
      <c r="F1033" t="s">
        <v>2011</v>
      </c>
      <c r="H1033">
        <v>49</v>
      </c>
      <c r="I1033">
        <v>1</v>
      </c>
      <c r="J1033">
        <v>46</v>
      </c>
      <c r="K1033">
        <v>0</v>
      </c>
      <c r="L1033">
        <v>3</v>
      </c>
      <c r="M1033">
        <v>2</v>
      </c>
      <c r="N1033">
        <v>5</v>
      </c>
      <c r="O1033">
        <v>0</v>
      </c>
      <c r="P1033">
        <v>3</v>
      </c>
      <c r="Q1033">
        <v>0</v>
      </c>
      <c r="R1033">
        <v>2</v>
      </c>
      <c r="S1033">
        <v>9</v>
      </c>
      <c r="T1033">
        <v>2</v>
      </c>
      <c r="U1033">
        <v>11</v>
      </c>
      <c r="V1033">
        <v>1</v>
      </c>
      <c r="W1033" s="44">
        <f t="shared" ref="W1033:W1096" si="128">MAX(I1033,J1033)</f>
        <v>46</v>
      </c>
      <c r="X1033" s="44">
        <f>IFERROR(VLOOKUP(A1033,JR1GOA!A:I,9,FALSE),0)</f>
        <v>2</v>
      </c>
      <c r="Y1033" s="44">
        <f>IFERROR(VLOOKUP(A1033,JR1GOA!A:J,10,FALSE),0)</f>
        <v>1</v>
      </c>
      <c r="Z1033" s="46">
        <f t="shared" ref="Z1033:Z1096" si="129">W1033-MAX(X1033,Y1033)</f>
        <v>44</v>
      </c>
      <c r="AA1033" s="49">
        <f>_xlfn.IFNA(VLOOKUP(F1033,Preisliste!C$1:O$2687,13,FALSE),"fehlt in Preisliste")</f>
        <v>5112</v>
      </c>
      <c r="AB1033" s="50">
        <f t="shared" ref="AB1033:AB1096" si="130">IFERROR(AA1033/Z1033,AA1033)</f>
        <v>116.18181818181819</v>
      </c>
      <c r="AD1033" s="51">
        <f t="shared" si="126"/>
        <v>178412</v>
      </c>
      <c r="AE1033" s="51">
        <f t="shared" ref="AE1033:AE1096" si="131">AG$3-AD1033*AD$3</f>
        <v>1473.5999999999985</v>
      </c>
      <c r="AF1033" s="52">
        <f t="shared" si="127"/>
        <v>2415349.6</v>
      </c>
      <c r="AG1033" s="53">
        <f t="shared" ref="AG1033:AG1096" si="132">AE1033*AD$4</f>
        <v>8841.5999999999913</v>
      </c>
      <c r="AH1033" s="53">
        <f t="shared" ref="AH1033:AH1096" si="133">AG1033+AF1033</f>
        <v>2424191.2000000002</v>
      </c>
    </row>
    <row r="1034" spans="1:34" x14ac:dyDescent="0.25">
      <c r="A1034" t="s">
        <v>5689</v>
      </c>
      <c r="B1034" t="s">
        <v>6564</v>
      </c>
      <c r="C1034" t="s">
        <v>6562</v>
      </c>
      <c r="D1034" t="s">
        <v>6567</v>
      </c>
      <c r="E1034" t="s">
        <v>9474</v>
      </c>
      <c r="F1034" t="s">
        <v>5688</v>
      </c>
      <c r="G1034" t="s">
        <v>9475</v>
      </c>
      <c r="H1034">
        <v>7</v>
      </c>
      <c r="I1034">
        <v>5</v>
      </c>
      <c r="J1034">
        <v>2</v>
      </c>
      <c r="K1034">
        <v>0</v>
      </c>
      <c r="L1034">
        <v>0</v>
      </c>
      <c r="M1034">
        <v>0</v>
      </c>
      <c r="N1034">
        <v>0</v>
      </c>
      <c r="O1034">
        <v>1</v>
      </c>
      <c r="P1034">
        <v>0</v>
      </c>
      <c r="Q1034">
        <v>0</v>
      </c>
      <c r="R1034">
        <v>0</v>
      </c>
      <c r="S1034">
        <v>0</v>
      </c>
      <c r="T1034">
        <v>0</v>
      </c>
      <c r="U1034">
        <v>8</v>
      </c>
      <c r="V1034">
        <v>0</v>
      </c>
      <c r="W1034" s="44">
        <f t="shared" si="128"/>
        <v>5</v>
      </c>
      <c r="X1034" s="44">
        <f>IFERROR(VLOOKUP(A1034,JR1GOA!A:I,9,FALSE),0)</f>
        <v>0</v>
      </c>
      <c r="Y1034" s="44">
        <f>IFERROR(VLOOKUP(A1034,JR1GOA!A:J,10,FALSE),0)</f>
        <v>0</v>
      </c>
      <c r="Z1034" s="46">
        <f t="shared" si="129"/>
        <v>5</v>
      </c>
      <c r="AA1034" s="49">
        <f>_xlfn.IFNA(VLOOKUP(F1034,Preisliste!C$1:O$2687,13,FALSE),"fehlt in Preisliste")</f>
        <v>584</v>
      </c>
      <c r="AB1034" s="50">
        <f t="shared" si="130"/>
        <v>116.8</v>
      </c>
      <c r="AD1034" s="51">
        <f t="shared" ref="AD1034:AD1097" si="134">AD1033+Z1034</f>
        <v>178417</v>
      </c>
      <c r="AE1034" s="51">
        <f t="shared" si="131"/>
        <v>1472.8499999999985</v>
      </c>
      <c r="AF1034" s="52">
        <f t="shared" ref="AF1034:AF1097" si="135">AF1033+AA1034</f>
        <v>2415933.6</v>
      </c>
      <c r="AG1034" s="53">
        <f t="shared" si="132"/>
        <v>8837.0999999999913</v>
      </c>
      <c r="AH1034" s="53">
        <f t="shared" si="133"/>
        <v>2424770.7000000002</v>
      </c>
    </row>
    <row r="1035" spans="1:34" x14ac:dyDescent="0.25">
      <c r="A1035" t="s">
        <v>2891</v>
      </c>
      <c r="B1035" t="s">
        <v>6564</v>
      </c>
      <c r="C1035" t="s">
        <v>6562</v>
      </c>
      <c r="D1035" t="s">
        <v>6567</v>
      </c>
      <c r="E1035" t="s">
        <v>7817</v>
      </c>
      <c r="F1035" t="s">
        <v>2890</v>
      </c>
      <c r="H1035">
        <v>37</v>
      </c>
      <c r="I1035">
        <v>35</v>
      </c>
      <c r="J1035">
        <v>2</v>
      </c>
      <c r="K1035">
        <v>0</v>
      </c>
      <c r="L1035">
        <v>0</v>
      </c>
      <c r="M1035">
        <v>0</v>
      </c>
      <c r="N1035">
        <v>30</v>
      </c>
      <c r="O1035">
        <v>0</v>
      </c>
      <c r="P1035">
        <v>0</v>
      </c>
      <c r="Q1035">
        <v>0</v>
      </c>
      <c r="R1035">
        <v>0</v>
      </c>
      <c r="S1035">
        <v>0</v>
      </c>
      <c r="T1035">
        <v>5</v>
      </c>
      <c r="U1035">
        <v>1</v>
      </c>
      <c r="V1035">
        <v>0</v>
      </c>
      <c r="W1035" s="44">
        <f t="shared" si="128"/>
        <v>35</v>
      </c>
      <c r="X1035" s="44">
        <f>IFERROR(VLOOKUP(A1035,JR1GOA!A:I,9,FALSE),0)</f>
        <v>3</v>
      </c>
      <c r="Y1035" s="44">
        <f>IFERROR(VLOOKUP(A1035,JR1GOA!A:J,10,FALSE),0)</f>
        <v>0</v>
      </c>
      <c r="Z1035" s="46">
        <f t="shared" si="129"/>
        <v>32</v>
      </c>
      <c r="AA1035" s="49">
        <f>_xlfn.IFNA(VLOOKUP(F1035,Preisliste!C$1:O$2687,13,FALSE),"fehlt in Preisliste")</f>
        <v>3740</v>
      </c>
      <c r="AB1035" s="50">
        <f t="shared" si="130"/>
        <v>116.875</v>
      </c>
      <c r="AD1035" s="51">
        <f t="shared" si="134"/>
        <v>178449</v>
      </c>
      <c r="AE1035" s="51">
        <f t="shared" si="131"/>
        <v>1468.0499999999993</v>
      </c>
      <c r="AF1035" s="52">
        <f t="shared" si="135"/>
        <v>2419673.6</v>
      </c>
      <c r="AG1035" s="53">
        <f t="shared" si="132"/>
        <v>8808.2999999999956</v>
      </c>
      <c r="AH1035" s="53">
        <f t="shared" si="133"/>
        <v>2428481.9</v>
      </c>
    </row>
    <row r="1036" spans="1:34" x14ac:dyDescent="0.25">
      <c r="A1036" t="s">
        <v>3946</v>
      </c>
      <c r="B1036" t="s">
        <v>6564</v>
      </c>
      <c r="C1036" t="s">
        <v>6562</v>
      </c>
      <c r="D1036" t="s">
        <v>6567</v>
      </c>
      <c r="E1036" t="s">
        <v>9476</v>
      </c>
      <c r="F1036" t="s">
        <v>3945</v>
      </c>
      <c r="H1036">
        <v>7</v>
      </c>
      <c r="I1036">
        <v>2</v>
      </c>
      <c r="J1036">
        <v>5</v>
      </c>
      <c r="K1036">
        <v>4</v>
      </c>
      <c r="L1036">
        <v>0</v>
      </c>
      <c r="M1036">
        <v>0</v>
      </c>
      <c r="N1036">
        <v>3</v>
      </c>
      <c r="O1036">
        <v>0</v>
      </c>
      <c r="P1036">
        <v>0</v>
      </c>
      <c r="Q1036">
        <v>0</v>
      </c>
      <c r="R1036">
        <v>0</v>
      </c>
      <c r="S1036">
        <v>0</v>
      </c>
      <c r="T1036">
        <v>0</v>
      </c>
      <c r="U1036">
        <v>0</v>
      </c>
      <c r="V1036">
        <v>0</v>
      </c>
      <c r="W1036" s="44">
        <f t="shared" si="128"/>
        <v>5</v>
      </c>
      <c r="X1036" s="44">
        <f>IFERROR(VLOOKUP(A1036,JR1GOA!A:I,9,FALSE),0)</f>
        <v>0</v>
      </c>
      <c r="Y1036" s="44">
        <f>IFERROR(VLOOKUP(A1036,JR1GOA!A:J,10,FALSE),0)</f>
        <v>0</v>
      </c>
      <c r="Z1036" s="46">
        <f t="shared" si="129"/>
        <v>5</v>
      </c>
      <c r="AA1036" s="49">
        <f>_xlfn.IFNA(VLOOKUP(F1036,Preisliste!C$1:O$2687,13,FALSE),"fehlt in Preisliste")</f>
        <v>587</v>
      </c>
      <c r="AB1036" s="50">
        <f t="shared" si="130"/>
        <v>117.4</v>
      </c>
      <c r="AD1036" s="51">
        <f t="shared" si="134"/>
        <v>178454</v>
      </c>
      <c r="AE1036" s="51">
        <f t="shared" si="131"/>
        <v>1467.2999999999993</v>
      </c>
      <c r="AF1036" s="52">
        <f t="shared" si="135"/>
        <v>2420260.6</v>
      </c>
      <c r="AG1036" s="53">
        <f t="shared" si="132"/>
        <v>8803.7999999999956</v>
      </c>
      <c r="AH1036" s="53">
        <f t="shared" si="133"/>
        <v>2429064.4</v>
      </c>
    </row>
    <row r="1037" spans="1:34" x14ac:dyDescent="0.25">
      <c r="A1037" t="s">
        <v>995</v>
      </c>
      <c r="B1037" t="s">
        <v>6564</v>
      </c>
      <c r="C1037" t="s">
        <v>6562</v>
      </c>
      <c r="D1037" t="s">
        <v>6567</v>
      </c>
      <c r="E1037" t="s">
        <v>9477</v>
      </c>
      <c r="F1037" t="s">
        <v>994</v>
      </c>
      <c r="H1037">
        <v>10</v>
      </c>
      <c r="I1037">
        <v>5</v>
      </c>
      <c r="J1037">
        <v>3</v>
      </c>
      <c r="K1037">
        <v>0</v>
      </c>
      <c r="L1037">
        <v>9</v>
      </c>
      <c r="M1037">
        <v>0</v>
      </c>
      <c r="N1037">
        <v>0</v>
      </c>
      <c r="O1037">
        <v>0</v>
      </c>
      <c r="P1037">
        <v>0</v>
      </c>
      <c r="Q1037">
        <v>3</v>
      </c>
      <c r="R1037">
        <v>0</v>
      </c>
      <c r="S1037">
        <v>0</v>
      </c>
      <c r="T1037">
        <v>0</v>
      </c>
      <c r="U1037">
        <v>0</v>
      </c>
      <c r="V1037">
        <v>0</v>
      </c>
      <c r="W1037" s="44">
        <f t="shared" si="128"/>
        <v>5</v>
      </c>
      <c r="X1037" s="44">
        <f>IFERROR(VLOOKUP(A1037,JR1GOA!A:I,9,FALSE),0)</f>
        <v>0</v>
      </c>
      <c r="Y1037" s="44">
        <f>IFERROR(VLOOKUP(A1037,JR1GOA!A:J,10,FALSE),0)</f>
        <v>0</v>
      </c>
      <c r="Z1037" s="46">
        <f t="shared" si="129"/>
        <v>5</v>
      </c>
      <c r="AA1037" s="49">
        <f>_xlfn.IFNA(VLOOKUP(F1037,Preisliste!C$1:O$2687,13,FALSE),"fehlt in Preisliste")</f>
        <v>588</v>
      </c>
      <c r="AB1037" s="50">
        <f t="shared" si="130"/>
        <v>117.6</v>
      </c>
      <c r="AD1037" s="51">
        <f t="shared" si="134"/>
        <v>178459</v>
      </c>
      <c r="AE1037" s="51">
        <f t="shared" si="131"/>
        <v>1466.5499999999993</v>
      </c>
      <c r="AF1037" s="52">
        <f t="shared" si="135"/>
        <v>2420848.6</v>
      </c>
      <c r="AG1037" s="53">
        <f t="shared" si="132"/>
        <v>8799.2999999999956</v>
      </c>
      <c r="AH1037" s="53">
        <f t="shared" si="133"/>
        <v>2429647.9</v>
      </c>
    </row>
    <row r="1038" spans="1:34" x14ac:dyDescent="0.25">
      <c r="A1038" t="s">
        <v>168</v>
      </c>
      <c r="B1038" t="s">
        <v>6564</v>
      </c>
      <c r="C1038" t="s">
        <v>6562</v>
      </c>
      <c r="D1038" t="s">
        <v>6567</v>
      </c>
      <c r="E1038" t="s">
        <v>6578</v>
      </c>
      <c r="F1038" t="s">
        <v>167</v>
      </c>
      <c r="G1038" t="s">
        <v>6579</v>
      </c>
      <c r="H1038">
        <v>155</v>
      </c>
      <c r="I1038">
        <v>86</v>
      </c>
      <c r="J1038">
        <v>69</v>
      </c>
      <c r="K1038">
        <v>1</v>
      </c>
      <c r="L1038">
        <v>19</v>
      </c>
      <c r="M1038">
        <v>27</v>
      </c>
      <c r="N1038">
        <v>4</v>
      </c>
      <c r="O1038">
        <v>25</v>
      </c>
      <c r="P1038">
        <v>3</v>
      </c>
      <c r="Q1038">
        <v>0</v>
      </c>
      <c r="R1038">
        <v>9</v>
      </c>
      <c r="S1038">
        <v>0</v>
      </c>
      <c r="T1038">
        <v>22</v>
      </c>
      <c r="U1038">
        <v>0</v>
      </c>
      <c r="V1038">
        <v>27</v>
      </c>
      <c r="W1038" s="44">
        <f t="shared" si="128"/>
        <v>86</v>
      </c>
      <c r="X1038" s="44">
        <f>IFERROR(VLOOKUP(A1038,JR1GOA!A:I,9,FALSE),0)</f>
        <v>6</v>
      </c>
      <c r="Y1038" s="44">
        <f>IFERROR(VLOOKUP(A1038,JR1GOA!A:J,10,FALSE),0)</f>
        <v>5</v>
      </c>
      <c r="Z1038" s="46">
        <f t="shared" si="129"/>
        <v>80</v>
      </c>
      <c r="AA1038" s="49">
        <f>_xlfn.IFNA(VLOOKUP(F1038,Preisliste!C$1:O$2687,13,FALSE),"fehlt in Preisliste")</f>
        <v>9414</v>
      </c>
      <c r="AB1038" s="50">
        <f t="shared" si="130"/>
        <v>117.675</v>
      </c>
      <c r="AD1038" s="51">
        <f t="shared" si="134"/>
        <v>178539</v>
      </c>
      <c r="AE1038" s="51">
        <f t="shared" si="131"/>
        <v>1454.5499999999993</v>
      </c>
      <c r="AF1038" s="52">
        <f t="shared" si="135"/>
        <v>2430262.6</v>
      </c>
      <c r="AG1038" s="53">
        <f t="shared" si="132"/>
        <v>8727.2999999999956</v>
      </c>
      <c r="AH1038" s="53">
        <f t="shared" si="133"/>
        <v>2438989.9</v>
      </c>
    </row>
    <row r="1039" spans="1:34" x14ac:dyDescent="0.25">
      <c r="A1039" t="s">
        <v>4301</v>
      </c>
      <c r="B1039" t="s">
        <v>6564</v>
      </c>
      <c r="C1039" t="s">
        <v>6562</v>
      </c>
      <c r="D1039" t="s">
        <v>6567</v>
      </c>
      <c r="E1039" t="s">
        <v>7905</v>
      </c>
      <c r="F1039" t="s">
        <v>4300</v>
      </c>
      <c r="H1039">
        <v>47</v>
      </c>
      <c r="I1039">
        <v>31</v>
      </c>
      <c r="J1039">
        <v>15</v>
      </c>
      <c r="K1039">
        <v>8</v>
      </c>
      <c r="L1039">
        <v>1</v>
      </c>
      <c r="M1039">
        <v>10</v>
      </c>
      <c r="N1039">
        <v>0</v>
      </c>
      <c r="O1039">
        <v>0</v>
      </c>
      <c r="P1039">
        <v>0</v>
      </c>
      <c r="Q1039">
        <v>0</v>
      </c>
      <c r="R1039">
        <v>0</v>
      </c>
      <c r="S1039">
        <v>10</v>
      </c>
      <c r="T1039">
        <v>0</v>
      </c>
      <c r="U1039">
        <v>0</v>
      </c>
      <c r="V1039">
        <v>1</v>
      </c>
      <c r="W1039" s="44">
        <f t="shared" si="128"/>
        <v>31</v>
      </c>
      <c r="X1039" s="44">
        <f>IFERROR(VLOOKUP(A1039,JR1GOA!A:I,9,FALSE),0)</f>
        <v>1</v>
      </c>
      <c r="Y1039" s="44">
        <f>IFERROR(VLOOKUP(A1039,JR1GOA!A:J,10,FALSE),0)</f>
        <v>0</v>
      </c>
      <c r="Z1039" s="46">
        <f t="shared" si="129"/>
        <v>30</v>
      </c>
      <c r="AA1039" s="49">
        <f>_xlfn.IFNA(VLOOKUP(F1039,Preisliste!C$1:O$2687,13,FALSE),"fehlt in Preisliste")</f>
        <v>3540</v>
      </c>
      <c r="AB1039" s="50">
        <f t="shared" si="130"/>
        <v>118</v>
      </c>
      <c r="AD1039" s="51">
        <f t="shared" si="134"/>
        <v>178569</v>
      </c>
      <c r="AE1039" s="51">
        <f t="shared" si="131"/>
        <v>1450.0499999999993</v>
      </c>
      <c r="AF1039" s="52">
        <f t="shared" si="135"/>
        <v>2433802.6</v>
      </c>
      <c r="AG1039" s="53">
        <f t="shared" si="132"/>
        <v>8700.2999999999956</v>
      </c>
      <c r="AH1039" s="53">
        <f t="shared" si="133"/>
        <v>2442502.9</v>
      </c>
    </row>
    <row r="1040" spans="1:34" x14ac:dyDescent="0.25">
      <c r="A1040" t="s">
        <v>1741</v>
      </c>
      <c r="B1040" t="s">
        <v>6564</v>
      </c>
      <c r="C1040" t="s">
        <v>6562</v>
      </c>
      <c r="D1040" t="s">
        <v>6567</v>
      </c>
      <c r="E1040" t="s">
        <v>9176</v>
      </c>
      <c r="F1040" t="s">
        <v>1740</v>
      </c>
      <c r="G1040" t="s">
        <v>9177</v>
      </c>
      <c r="H1040">
        <v>13</v>
      </c>
      <c r="I1040">
        <v>5</v>
      </c>
      <c r="J1040">
        <v>6</v>
      </c>
      <c r="K1040">
        <v>0</v>
      </c>
      <c r="L1040">
        <v>4</v>
      </c>
      <c r="M1040">
        <v>1</v>
      </c>
      <c r="N1040">
        <v>0</v>
      </c>
      <c r="O1040">
        <v>19</v>
      </c>
      <c r="P1040">
        <v>0</v>
      </c>
      <c r="Q1040">
        <v>0</v>
      </c>
      <c r="R1040">
        <v>0</v>
      </c>
      <c r="S1040">
        <v>0</v>
      </c>
      <c r="T1040">
        <v>0</v>
      </c>
      <c r="U1040">
        <v>0</v>
      </c>
      <c r="V1040">
        <v>0</v>
      </c>
      <c r="W1040" s="44">
        <f t="shared" si="128"/>
        <v>6</v>
      </c>
      <c r="X1040" s="44">
        <f>IFERROR(VLOOKUP(A1040,JR1GOA!A:I,9,FALSE),0)</f>
        <v>0</v>
      </c>
      <c r="Y1040" s="44">
        <f>IFERROR(VLOOKUP(A1040,JR1GOA!A:J,10,FALSE),0)</f>
        <v>0</v>
      </c>
      <c r="Z1040" s="46">
        <f t="shared" si="129"/>
        <v>6</v>
      </c>
      <c r="AA1040" s="49">
        <f>_xlfn.IFNA(VLOOKUP(F1040,Preisliste!C$1:O$2687,13,FALSE),"fehlt in Preisliste")</f>
        <v>709.19999999999993</v>
      </c>
      <c r="AB1040" s="50">
        <f t="shared" si="130"/>
        <v>118.19999999999999</v>
      </c>
      <c r="AD1040" s="51">
        <f t="shared" si="134"/>
        <v>178575</v>
      </c>
      <c r="AE1040" s="51">
        <f t="shared" si="131"/>
        <v>1449.1499999999978</v>
      </c>
      <c r="AF1040" s="52">
        <f t="shared" si="135"/>
        <v>2434511.8000000003</v>
      </c>
      <c r="AG1040" s="53">
        <f t="shared" si="132"/>
        <v>8694.8999999999869</v>
      </c>
      <c r="AH1040" s="53">
        <f t="shared" si="133"/>
        <v>2443206.7000000002</v>
      </c>
    </row>
    <row r="1041" spans="1:34" x14ac:dyDescent="0.25">
      <c r="A1041" t="s">
        <v>2035</v>
      </c>
      <c r="B1041" t="s">
        <v>6564</v>
      </c>
      <c r="C1041" t="s">
        <v>6562</v>
      </c>
      <c r="D1041" t="s">
        <v>6567</v>
      </c>
      <c r="E1041" t="s">
        <v>9345</v>
      </c>
      <c r="F1041" t="s">
        <v>2034</v>
      </c>
      <c r="G1041" t="s">
        <v>9346</v>
      </c>
      <c r="H1041">
        <v>7</v>
      </c>
      <c r="I1041">
        <v>1</v>
      </c>
      <c r="J1041">
        <v>4</v>
      </c>
      <c r="K1041">
        <v>0</v>
      </c>
      <c r="L1041">
        <v>7</v>
      </c>
      <c r="M1041">
        <v>0</v>
      </c>
      <c r="N1041">
        <v>0</v>
      </c>
      <c r="O1041">
        <v>0</v>
      </c>
      <c r="P1041">
        <v>0</v>
      </c>
      <c r="Q1041">
        <v>0</v>
      </c>
      <c r="R1041">
        <v>0</v>
      </c>
      <c r="S1041">
        <v>0</v>
      </c>
      <c r="T1041">
        <v>1</v>
      </c>
      <c r="U1041">
        <v>0</v>
      </c>
      <c r="V1041">
        <v>0</v>
      </c>
      <c r="W1041" s="44">
        <f t="shared" si="128"/>
        <v>4</v>
      </c>
      <c r="X1041" s="44">
        <f>IFERROR(VLOOKUP(A1041,JR1GOA!A:I,9,FALSE),0)</f>
        <v>0</v>
      </c>
      <c r="Y1041" s="44">
        <f>IFERROR(VLOOKUP(A1041,JR1GOA!A:J,10,FALSE),0)</f>
        <v>0</v>
      </c>
      <c r="Z1041" s="46">
        <f t="shared" si="129"/>
        <v>4</v>
      </c>
      <c r="AA1041" s="49">
        <f>_xlfn.IFNA(VLOOKUP(F1041,Preisliste!C$1:O$2687,13,FALSE),"fehlt in Preisliste")</f>
        <v>473</v>
      </c>
      <c r="AB1041" s="50">
        <f t="shared" si="130"/>
        <v>118.25</v>
      </c>
      <c r="AD1041" s="51">
        <f t="shared" si="134"/>
        <v>178579</v>
      </c>
      <c r="AE1041" s="51">
        <f t="shared" si="131"/>
        <v>1448.5499999999993</v>
      </c>
      <c r="AF1041" s="52">
        <f t="shared" si="135"/>
        <v>2434984.8000000003</v>
      </c>
      <c r="AG1041" s="53">
        <f t="shared" si="132"/>
        <v>8691.2999999999956</v>
      </c>
      <c r="AH1041" s="53">
        <f t="shared" si="133"/>
        <v>2443676.1</v>
      </c>
    </row>
    <row r="1042" spans="1:34" x14ac:dyDescent="0.25">
      <c r="A1042" t="s">
        <v>5145</v>
      </c>
      <c r="B1042" t="s">
        <v>6564</v>
      </c>
      <c r="C1042" t="s">
        <v>6562</v>
      </c>
      <c r="D1042" t="s">
        <v>6567</v>
      </c>
      <c r="E1042" t="s">
        <v>7645</v>
      </c>
      <c r="F1042" t="s">
        <v>5144</v>
      </c>
      <c r="H1042">
        <v>64</v>
      </c>
      <c r="I1042">
        <v>31</v>
      </c>
      <c r="J1042">
        <v>32</v>
      </c>
      <c r="K1042">
        <v>15</v>
      </c>
      <c r="L1042">
        <v>4</v>
      </c>
      <c r="M1042">
        <v>1</v>
      </c>
      <c r="N1042">
        <v>1</v>
      </c>
      <c r="O1042">
        <v>4</v>
      </c>
      <c r="P1042">
        <v>4</v>
      </c>
      <c r="Q1042">
        <v>1</v>
      </c>
      <c r="R1042">
        <v>9</v>
      </c>
      <c r="S1042">
        <v>4</v>
      </c>
      <c r="T1042">
        <v>4</v>
      </c>
      <c r="U1042">
        <v>0</v>
      </c>
      <c r="V1042">
        <v>1</v>
      </c>
      <c r="W1042" s="44">
        <f t="shared" si="128"/>
        <v>32</v>
      </c>
      <c r="X1042" s="44">
        <f>IFERROR(VLOOKUP(A1042,JR1GOA!A:I,9,FALSE),0)</f>
        <v>3</v>
      </c>
      <c r="Y1042" s="44">
        <f>IFERROR(VLOOKUP(A1042,JR1GOA!A:J,10,FALSE),0)</f>
        <v>0</v>
      </c>
      <c r="Z1042" s="46">
        <f t="shared" si="129"/>
        <v>29</v>
      </c>
      <c r="AA1042" s="49">
        <f>_xlfn.IFNA(VLOOKUP(F1042,Preisliste!C$1:O$2687,13,FALSE),"fehlt in Preisliste")</f>
        <v>3430</v>
      </c>
      <c r="AB1042" s="50">
        <f t="shared" si="130"/>
        <v>118.27586206896552</v>
      </c>
      <c r="AD1042" s="51">
        <f t="shared" si="134"/>
        <v>178608</v>
      </c>
      <c r="AE1042" s="51">
        <f t="shared" si="131"/>
        <v>1444.1999999999971</v>
      </c>
      <c r="AF1042" s="52">
        <f t="shared" si="135"/>
        <v>2438414.8000000003</v>
      </c>
      <c r="AG1042" s="53">
        <f t="shared" si="132"/>
        <v>8665.1999999999825</v>
      </c>
      <c r="AH1042" s="53">
        <f t="shared" si="133"/>
        <v>2447080.0000000005</v>
      </c>
    </row>
    <row r="1043" spans="1:34" x14ac:dyDescent="0.25">
      <c r="A1043" t="s">
        <v>2879</v>
      </c>
      <c r="B1043" t="s">
        <v>6564</v>
      </c>
      <c r="C1043" t="s">
        <v>6562</v>
      </c>
      <c r="D1043" t="s">
        <v>6567</v>
      </c>
      <c r="E1043" t="s">
        <v>9054</v>
      </c>
      <c r="F1043" t="s">
        <v>2878</v>
      </c>
      <c r="H1043">
        <v>12</v>
      </c>
      <c r="I1043">
        <v>0</v>
      </c>
      <c r="J1043">
        <v>12</v>
      </c>
      <c r="K1043">
        <v>5</v>
      </c>
      <c r="L1043">
        <v>1</v>
      </c>
      <c r="M1043">
        <v>0</v>
      </c>
      <c r="N1043">
        <v>3</v>
      </c>
      <c r="O1043">
        <v>0</v>
      </c>
      <c r="P1043">
        <v>0</v>
      </c>
      <c r="Q1043">
        <v>0</v>
      </c>
      <c r="R1043">
        <v>0</v>
      </c>
      <c r="S1043">
        <v>0</v>
      </c>
      <c r="T1043">
        <v>0</v>
      </c>
      <c r="U1043">
        <v>0</v>
      </c>
      <c r="V1043">
        <v>0</v>
      </c>
      <c r="W1043" s="44">
        <f t="shared" si="128"/>
        <v>12</v>
      </c>
      <c r="X1043" s="44">
        <f>IFERROR(VLOOKUP(A1043,JR1GOA!A:I,9,FALSE),0)</f>
        <v>0</v>
      </c>
      <c r="Y1043" s="44">
        <f>IFERROR(VLOOKUP(A1043,JR1GOA!A:J,10,FALSE),0)</f>
        <v>0</v>
      </c>
      <c r="Z1043" s="46">
        <f t="shared" si="129"/>
        <v>12</v>
      </c>
      <c r="AA1043" s="49">
        <f>_xlfn.IFNA(VLOOKUP(F1043,Preisliste!C$1:O$2687,13,FALSE),"fehlt in Preisliste")</f>
        <v>1422</v>
      </c>
      <c r="AB1043" s="50">
        <f t="shared" si="130"/>
        <v>118.5</v>
      </c>
      <c r="AD1043" s="51">
        <f t="shared" si="134"/>
        <v>178620</v>
      </c>
      <c r="AE1043" s="51">
        <f t="shared" si="131"/>
        <v>1442.3999999999978</v>
      </c>
      <c r="AF1043" s="52">
        <f t="shared" si="135"/>
        <v>2439836.8000000003</v>
      </c>
      <c r="AG1043" s="53">
        <f t="shared" si="132"/>
        <v>8654.3999999999869</v>
      </c>
      <c r="AH1043" s="53">
        <f t="shared" si="133"/>
        <v>2448491.2000000002</v>
      </c>
    </row>
    <row r="1044" spans="1:34" x14ac:dyDescent="0.25">
      <c r="A1044" t="s">
        <v>2398</v>
      </c>
      <c r="B1044" t="s">
        <v>6564</v>
      </c>
      <c r="C1044" t="s">
        <v>6562</v>
      </c>
      <c r="D1044" t="s">
        <v>6567</v>
      </c>
      <c r="E1044" t="s">
        <v>7975</v>
      </c>
      <c r="F1044" t="s">
        <v>2397</v>
      </c>
      <c r="H1044">
        <v>40</v>
      </c>
      <c r="I1044">
        <v>20</v>
      </c>
      <c r="J1044">
        <v>20</v>
      </c>
      <c r="K1044">
        <v>0</v>
      </c>
      <c r="L1044">
        <v>0</v>
      </c>
      <c r="M1044">
        <v>0</v>
      </c>
      <c r="N1044">
        <v>0</v>
      </c>
      <c r="O1044">
        <v>0</v>
      </c>
      <c r="P1044">
        <v>0</v>
      </c>
      <c r="Q1044">
        <v>2</v>
      </c>
      <c r="R1044">
        <v>16</v>
      </c>
      <c r="S1044">
        <v>0</v>
      </c>
      <c r="T1044">
        <v>0</v>
      </c>
      <c r="U1044">
        <v>0</v>
      </c>
      <c r="V1044">
        <v>14</v>
      </c>
      <c r="W1044" s="44">
        <f t="shared" si="128"/>
        <v>20</v>
      </c>
      <c r="X1044" s="44">
        <f>IFERROR(VLOOKUP(A1044,JR1GOA!A:I,9,FALSE),0)</f>
        <v>4</v>
      </c>
      <c r="Y1044" s="44">
        <f>IFERROR(VLOOKUP(A1044,JR1GOA!A:J,10,FALSE),0)</f>
        <v>0</v>
      </c>
      <c r="Z1044" s="46">
        <f t="shared" si="129"/>
        <v>16</v>
      </c>
      <c r="AA1044" s="49">
        <f>_xlfn.IFNA(VLOOKUP(F1044,Preisliste!C$1:O$2687,13,FALSE),"fehlt in Preisliste")</f>
        <v>1910</v>
      </c>
      <c r="AB1044" s="50">
        <f t="shared" si="130"/>
        <v>119.375</v>
      </c>
      <c r="AD1044" s="51">
        <f t="shared" si="134"/>
        <v>178636</v>
      </c>
      <c r="AE1044" s="51">
        <f t="shared" si="131"/>
        <v>1440</v>
      </c>
      <c r="AF1044" s="52">
        <f t="shared" si="135"/>
        <v>2441746.8000000003</v>
      </c>
      <c r="AG1044" s="53">
        <f t="shared" si="132"/>
        <v>8640</v>
      </c>
      <c r="AH1044" s="53">
        <f t="shared" si="133"/>
        <v>2450386.8000000003</v>
      </c>
    </row>
    <row r="1045" spans="1:34" x14ac:dyDescent="0.25">
      <c r="A1045" t="s">
        <v>7985</v>
      </c>
      <c r="B1045" t="s">
        <v>6564</v>
      </c>
      <c r="C1045" t="s">
        <v>6562</v>
      </c>
      <c r="D1045" t="s">
        <v>6567</v>
      </c>
      <c r="E1045" t="s">
        <v>7986</v>
      </c>
      <c r="F1045" t="s">
        <v>4077</v>
      </c>
      <c r="H1045">
        <v>48</v>
      </c>
      <c r="I1045">
        <v>27</v>
      </c>
      <c r="J1045">
        <v>21</v>
      </c>
      <c r="K1045">
        <v>2</v>
      </c>
      <c r="L1045">
        <v>1</v>
      </c>
      <c r="M1045">
        <v>0</v>
      </c>
      <c r="N1045">
        <v>5</v>
      </c>
      <c r="O1045">
        <v>9</v>
      </c>
      <c r="P1045">
        <v>2</v>
      </c>
      <c r="Q1045">
        <v>14</v>
      </c>
      <c r="R1045">
        <v>1</v>
      </c>
      <c r="S1045">
        <v>0</v>
      </c>
      <c r="T1045">
        <v>2</v>
      </c>
      <c r="U1045">
        <v>4</v>
      </c>
      <c r="V1045">
        <v>0</v>
      </c>
      <c r="W1045" s="44">
        <f t="shared" si="128"/>
        <v>27</v>
      </c>
      <c r="X1045" s="44">
        <f>IFERROR(VLOOKUP(A1045,JR1GOA!A:I,9,FALSE),0)</f>
        <v>0</v>
      </c>
      <c r="Y1045" s="44">
        <f>IFERROR(VLOOKUP(A1045,JR1GOA!A:J,10,FALSE),0)</f>
        <v>0</v>
      </c>
      <c r="Z1045" s="46">
        <f t="shared" si="129"/>
        <v>27</v>
      </c>
      <c r="AA1045" s="49">
        <f>_xlfn.IFNA(VLOOKUP(F1045,Preisliste!C$1:O$2687,13,FALSE),"fehlt in Preisliste")</f>
        <v>3249</v>
      </c>
      <c r="AB1045" s="50">
        <f t="shared" si="130"/>
        <v>120.33333333333333</v>
      </c>
      <c r="AD1045" s="51">
        <f t="shared" si="134"/>
        <v>178663</v>
      </c>
      <c r="AE1045" s="51">
        <f t="shared" si="131"/>
        <v>1435.9499999999971</v>
      </c>
      <c r="AF1045" s="52">
        <f t="shared" si="135"/>
        <v>2444995.8000000003</v>
      </c>
      <c r="AG1045" s="53">
        <f t="shared" si="132"/>
        <v>8615.6999999999825</v>
      </c>
      <c r="AH1045" s="53">
        <f t="shared" si="133"/>
        <v>2453611.5000000005</v>
      </c>
    </row>
    <row r="1046" spans="1:34" x14ac:dyDescent="0.25">
      <c r="A1046" t="s">
        <v>1635</v>
      </c>
      <c r="B1046" t="s">
        <v>6564</v>
      </c>
      <c r="C1046" t="s">
        <v>6562</v>
      </c>
      <c r="D1046" t="s">
        <v>6567</v>
      </c>
      <c r="E1046" t="s">
        <v>7914</v>
      </c>
      <c r="F1046" t="s">
        <v>1634</v>
      </c>
      <c r="H1046">
        <v>39</v>
      </c>
      <c r="I1046">
        <v>25</v>
      </c>
      <c r="J1046">
        <v>12</v>
      </c>
      <c r="K1046">
        <v>0</v>
      </c>
      <c r="L1046">
        <v>1</v>
      </c>
      <c r="M1046">
        <v>0</v>
      </c>
      <c r="N1046">
        <v>12</v>
      </c>
      <c r="O1046">
        <v>0</v>
      </c>
      <c r="P1046">
        <v>1</v>
      </c>
      <c r="Q1046">
        <v>0</v>
      </c>
      <c r="R1046">
        <v>2</v>
      </c>
      <c r="S1046">
        <v>0</v>
      </c>
      <c r="T1046">
        <v>4</v>
      </c>
      <c r="U1046">
        <v>5</v>
      </c>
      <c r="V1046">
        <v>1</v>
      </c>
      <c r="W1046" s="44">
        <f t="shared" si="128"/>
        <v>25</v>
      </c>
      <c r="X1046" s="44">
        <f>IFERROR(VLOOKUP(A1046,JR1GOA!A:I,9,FALSE),0)</f>
        <v>0</v>
      </c>
      <c r="Y1046" s="44">
        <f>IFERROR(VLOOKUP(A1046,JR1GOA!A:J,10,FALSE),0)</f>
        <v>0</v>
      </c>
      <c r="Z1046" s="46">
        <f t="shared" si="129"/>
        <v>25</v>
      </c>
      <c r="AA1046" s="49">
        <f>_xlfn.IFNA(VLOOKUP(F1046,Preisliste!C$1:O$2687,13,FALSE),"fehlt in Preisliste")</f>
        <v>3009</v>
      </c>
      <c r="AB1046" s="50">
        <f t="shared" si="130"/>
        <v>120.36</v>
      </c>
      <c r="AD1046" s="51">
        <f t="shared" si="134"/>
        <v>178688</v>
      </c>
      <c r="AE1046" s="51">
        <f t="shared" si="131"/>
        <v>1432.1999999999971</v>
      </c>
      <c r="AF1046" s="52">
        <f t="shared" si="135"/>
        <v>2448004.8000000003</v>
      </c>
      <c r="AG1046" s="53">
        <f t="shared" si="132"/>
        <v>8593.1999999999825</v>
      </c>
      <c r="AH1046" s="53">
        <f t="shared" si="133"/>
        <v>2456598.0000000005</v>
      </c>
    </row>
    <row r="1047" spans="1:34" x14ac:dyDescent="0.25">
      <c r="A1047" t="s">
        <v>9107</v>
      </c>
      <c r="B1047" t="s">
        <v>6564</v>
      </c>
      <c r="C1047" t="s">
        <v>6562</v>
      </c>
      <c r="D1047" t="s">
        <v>6567</v>
      </c>
      <c r="E1047" t="s">
        <v>9108</v>
      </c>
      <c r="F1047" t="s">
        <v>357</v>
      </c>
      <c r="G1047" t="s">
        <v>9109</v>
      </c>
      <c r="H1047">
        <v>8</v>
      </c>
      <c r="I1047">
        <v>8</v>
      </c>
      <c r="J1047">
        <v>0</v>
      </c>
      <c r="K1047">
        <v>4</v>
      </c>
      <c r="L1047">
        <v>0</v>
      </c>
      <c r="M1047">
        <v>0</v>
      </c>
      <c r="N1047">
        <v>0</v>
      </c>
      <c r="O1047">
        <v>0</v>
      </c>
      <c r="P1047">
        <v>0</v>
      </c>
      <c r="Q1047">
        <v>0</v>
      </c>
      <c r="R1047">
        <v>0</v>
      </c>
      <c r="S1047">
        <v>0</v>
      </c>
      <c r="T1047">
        <v>0</v>
      </c>
      <c r="U1047">
        <v>0</v>
      </c>
      <c r="V1047">
        <v>0</v>
      </c>
      <c r="W1047" s="44">
        <f t="shared" si="128"/>
        <v>8</v>
      </c>
      <c r="X1047" s="44">
        <f>IFERROR(VLOOKUP(A1047,JR1GOA!A:I,9,FALSE),0)</f>
        <v>0</v>
      </c>
      <c r="Y1047" s="44">
        <f>IFERROR(VLOOKUP(A1047,JR1GOA!A:J,10,FALSE),0)</f>
        <v>0</v>
      </c>
      <c r="Z1047" s="46">
        <f t="shared" si="129"/>
        <v>8</v>
      </c>
      <c r="AA1047" s="49">
        <f>_xlfn.IFNA(VLOOKUP(F1047,Preisliste!C$1:O$2687,13,FALSE),"fehlt in Preisliste")</f>
        <v>963</v>
      </c>
      <c r="AB1047" s="50">
        <f t="shared" si="130"/>
        <v>120.375</v>
      </c>
      <c r="AD1047" s="51">
        <f t="shared" si="134"/>
        <v>178696</v>
      </c>
      <c r="AE1047" s="51">
        <f t="shared" si="131"/>
        <v>1431</v>
      </c>
      <c r="AF1047" s="52">
        <f t="shared" si="135"/>
        <v>2448967.8000000003</v>
      </c>
      <c r="AG1047" s="53">
        <f t="shared" si="132"/>
        <v>8586</v>
      </c>
      <c r="AH1047" s="53">
        <f t="shared" si="133"/>
        <v>2457553.8000000003</v>
      </c>
    </row>
    <row r="1048" spans="1:34" x14ac:dyDescent="0.25">
      <c r="A1048" t="s">
        <v>5182</v>
      </c>
      <c r="B1048" t="s">
        <v>6564</v>
      </c>
      <c r="C1048" t="s">
        <v>6562</v>
      </c>
      <c r="D1048" t="s">
        <v>6567</v>
      </c>
      <c r="E1048" t="s">
        <v>7388</v>
      </c>
      <c r="F1048" t="s">
        <v>5181</v>
      </c>
      <c r="G1048" t="s">
        <v>7389</v>
      </c>
      <c r="H1048">
        <v>117</v>
      </c>
      <c r="I1048">
        <v>68</v>
      </c>
      <c r="J1048">
        <v>47</v>
      </c>
      <c r="K1048">
        <v>33</v>
      </c>
      <c r="L1048">
        <v>32</v>
      </c>
      <c r="M1048">
        <v>0</v>
      </c>
      <c r="N1048">
        <v>0</v>
      </c>
      <c r="O1048">
        <v>1</v>
      </c>
      <c r="P1048">
        <v>56</v>
      </c>
      <c r="Q1048">
        <v>1</v>
      </c>
      <c r="R1048">
        <v>12</v>
      </c>
      <c r="S1048">
        <v>0</v>
      </c>
      <c r="T1048">
        <v>1</v>
      </c>
      <c r="U1048">
        <v>5</v>
      </c>
      <c r="V1048">
        <v>0</v>
      </c>
      <c r="W1048" s="44">
        <f t="shared" si="128"/>
        <v>68</v>
      </c>
      <c r="X1048" s="44">
        <f>IFERROR(VLOOKUP(A1048,JR1GOA!A:I,9,FALSE),0)</f>
        <v>6</v>
      </c>
      <c r="Y1048" s="44">
        <f>IFERROR(VLOOKUP(A1048,JR1GOA!A:J,10,FALSE),0)</f>
        <v>0</v>
      </c>
      <c r="Z1048" s="46">
        <f t="shared" si="129"/>
        <v>62</v>
      </c>
      <c r="AA1048" s="49">
        <f>_xlfn.IFNA(VLOOKUP(F1048,Preisliste!C$1:O$2687,13,FALSE),"fehlt in Preisliste")</f>
        <v>7473</v>
      </c>
      <c r="AB1048" s="50">
        <f t="shared" si="130"/>
        <v>120.53225806451613</v>
      </c>
      <c r="AD1048" s="51">
        <f t="shared" si="134"/>
        <v>178758</v>
      </c>
      <c r="AE1048" s="51">
        <f t="shared" si="131"/>
        <v>1421.6999999999971</v>
      </c>
      <c r="AF1048" s="52">
        <f t="shared" si="135"/>
        <v>2456440.8000000003</v>
      </c>
      <c r="AG1048" s="53">
        <f t="shared" si="132"/>
        <v>8530.1999999999825</v>
      </c>
      <c r="AH1048" s="53">
        <f t="shared" si="133"/>
        <v>2464971.0000000005</v>
      </c>
    </row>
    <row r="1049" spans="1:34" x14ac:dyDescent="0.25">
      <c r="A1049" t="s">
        <v>9497</v>
      </c>
      <c r="B1049" t="s">
        <v>6564</v>
      </c>
      <c r="C1049" t="s">
        <v>6562</v>
      </c>
      <c r="D1049" t="s">
        <v>6567</v>
      </c>
      <c r="F1049" t="s">
        <v>2599</v>
      </c>
      <c r="H1049">
        <v>7</v>
      </c>
      <c r="I1049">
        <v>1</v>
      </c>
      <c r="J1049">
        <v>5</v>
      </c>
      <c r="K1049">
        <v>5</v>
      </c>
      <c r="L1049">
        <v>0</v>
      </c>
      <c r="M1049">
        <v>0</v>
      </c>
      <c r="N1049">
        <v>0</v>
      </c>
      <c r="O1049">
        <v>1</v>
      </c>
      <c r="P1049">
        <v>0</v>
      </c>
      <c r="Q1049">
        <v>0</v>
      </c>
      <c r="R1049">
        <v>0</v>
      </c>
      <c r="S1049">
        <v>0</v>
      </c>
      <c r="T1049">
        <v>0</v>
      </c>
      <c r="U1049">
        <v>0</v>
      </c>
      <c r="V1049">
        <v>0</v>
      </c>
      <c r="W1049" s="44">
        <f t="shared" si="128"/>
        <v>5</v>
      </c>
      <c r="X1049" s="44">
        <f>IFERROR(VLOOKUP(A1049,JR1GOA!A:I,9,FALSE),0)</f>
        <v>0</v>
      </c>
      <c r="Y1049" s="44">
        <f>IFERROR(VLOOKUP(A1049,JR1GOA!A:J,10,FALSE),0)</f>
        <v>0</v>
      </c>
      <c r="Z1049" s="46">
        <f t="shared" si="129"/>
        <v>5</v>
      </c>
      <c r="AA1049" s="49">
        <f>_xlfn.IFNA(VLOOKUP(F1049,Preisliste!C$1:O$2687,13,FALSE),"fehlt in Preisliste")</f>
        <v>610</v>
      </c>
      <c r="AB1049" s="50">
        <f t="shared" si="130"/>
        <v>122</v>
      </c>
      <c r="AD1049" s="51">
        <f t="shared" si="134"/>
        <v>178763</v>
      </c>
      <c r="AE1049" s="51">
        <f t="shared" si="131"/>
        <v>1420.9499999999971</v>
      </c>
      <c r="AF1049" s="52">
        <f t="shared" si="135"/>
        <v>2457050.8000000003</v>
      </c>
      <c r="AG1049" s="53">
        <f t="shared" si="132"/>
        <v>8525.6999999999825</v>
      </c>
      <c r="AH1049" s="53">
        <f t="shared" si="133"/>
        <v>2465576.5000000005</v>
      </c>
    </row>
    <row r="1050" spans="1:34" x14ac:dyDescent="0.25">
      <c r="A1050" t="s">
        <v>5207</v>
      </c>
      <c r="B1050" t="s">
        <v>6564</v>
      </c>
      <c r="C1050" t="s">
        <v>6562</v>
      </c>
      <c r="D1050" t="s">
        <v>6567</v>
      </c>
      <c r="E1050" t="s">
        <v>7243</v>
      </c>
      <c r="F1050" t="s">
        <v>5206</v>
      </c>
      <c r="G1050" t="s">
        <v>7244</v>
      </c>
      <c r="H1050">
        <v>97</v>
      </c>
      <c r="I1050">
        <v>32</v>
      </c>
      <c r="J1050">
        <v>65</v>
      </c>
      <c r="K1050">
        <v>1</v>
      </c>
      <c r="L1050">
        <v>0</v>
      </c>
      <c r="M1050">
        <v>0</v>
      </c>
      <c r="N1050">
        <v>6</v>
      </c>
      <c r="O1050">
        <v>7</v>
      </c>
      <c r="P1050">
        <v>1</v>
      </c>
      <c r="Q1050">
        <v>4</v>
      </c>
      <c r="R1050">
        <v>0</v>
      </c>
      <c r="S1050">
        <v>0</v>
      </c>
      <c r="T1050">
        <v>36</v>
      </c>
      <c r="U1050">
        <v>4</v>
      </c>
      <c r="V1050">
        <v>3</v>
      </c>
      <c r="W1050" s="44">
        <f t="shared" si="128"/>
        <v>65</v>
      </c>
      <c r="X1050" s="44">
        <f>IFERROR(VLOOKUP(A1050,JR1GOA!A:I,9,FALSE),0)</f>
        <v>8</v>
      </c>
      <c r="Y1050" s="44">
        <f>IFERROR(VLOOKUP(A1050,JR1GOA!A:J,10,FALSE),0)</f>
        <v>6</v>
      </c>
      <c r="Z1050" s="46">
        <f t="shared" si="129"/>
        <v>57</v>
      </c>
      <c r="AA1050" s="49">
        <f>_xlfn.IFNA(VLOOKUP(F1050,Preisliste!C$1:O$2687,13,FALSE),"fehlt in Preisliste")</f>
        <v>6964</v>
      </c>
      <c r="AB1050" s="50">
        <f t="shared" si="130"/>
        <v>122.17543859649123</v>
      </c>
      <c r="AD1050" s="51">
        <f t="shared" si="134"/>
        <v>178820</v>
      </c>
      <c r="AE1050" s="51">
        <f t="shared" si="131"/>
        <v>1412.3999999999978</v>
      </c>
      <c r="AF1050" s="52">
        <f t="shared" si="135"/>
        <v>2464014.8000000003</v>
      </c>
      <c r="AG1050" s="53">
        <f t="shared" si="132"/>
        <v>8474.3999999999869</v>
      </c>
      <c r="AH1050" s="53">
        <f t="shared" si="133"/>
        <v>2472489.2000000002</v>
      </c>
    </row>
    <row r="1051" spans="1:34" x14ac:dyDescent="0.25">
      <c r="A1051" t="s">
        <v>4272</v>
      </c>
      <c r="B1051" t="s">
        <v>6564</v>
      </c>
      <c r="C1051" t="s">
        <v>6562</v>
      </c>
      <c r="D1051" t="s">
        <v>6567</v>
      </c>
      <c r="E1051" t="s">
        <v>8080</v>
      </c>
      <c r="F1051" t="s">
        <v>4271</v>
      </c>
      <c r="G1051" t="s">
        <v>8081</v>
      </c>
      <c r="H1051">
        <v>37</v>
      </c>
      <c r="I1051">
        <v>26</v>
      </c>
      <c r="J1051">
        <v>10</v>
      </c>
      <c r="K1051">
        <v>5</v>
      </c>
      <c r="L1051">
        <v>0</v>
      </c>
      <c r="M1051">
        <v>0</v>
      </c>
      <c r="N1051">
        <v>0</v>
      </c>
      <c r="O1051">
        <v>40</v>
      </c>
      <c r="P1051">
        <v>0</v>
      </c>
      <c r="Q1051">
        <v>0</v>
      </c>
      <c r="R1051">
        <v>3</v>
      </c>
      <c r="S1051">
        <v>0</v>
      </c>
      <c r="T1051">
        <v>0</v>
      </c>
      <c r="U1051">
        <v>0</v>
      </c>
      <c r="V1051">
        <v>4</v>
      </c>
      <c r="W1051" s="44">
        <f t="shared" si="128"/>
        <v>26</v>
      </c>
      <c r="X1051" s="44">
        <f>IFERROR(VLOOKUP(A1051,JR1GOA!A:I,9,FALSE),0)</f>
        <v>3</v>
      </c>
      <c r="Y1051" s="44">
        <f>IFERROR(VLOOKUP(A1051,JR1GOA!A:J,10,FALSE),0)</f>
        <v>0</v>
      </c>
      <c r="Z1051" s="46">
        <f t="shared" si="129"/>
        <v>23</v>
      </c>
      <c r="AA1051" s="49">
        <f>_xlfn.IFNA(VLOOKUP(F1051,Preisliste!C$1:O$2687,13,FALSE),"fehlt in Preisliste")</f>
        <v>2817</v>
      </c>
      <c r="AB1051" s="50">
        <f t="shared" si="130"/>
        <v>122.47826086956522</v>
      </c>
      <c r="AD1051" s="51">
        <f t="shared" si="134"/>
        <v>178843</v>
      </c>
      <c r="AE1051" s="51">
        <f t="shared" si="131"/>
        <v>1408.9499999999971</v>
      </c>
      <c r="AF1051" s="52">
        <f t="shared" si="135"/>
        <v>2466831.8000000003</v>
      </c>
      <c r="AG1051" s="53">
        <f t="shared" si="132"/>
        <v>8453.6999999999825</v>
      </c>
      <c r="AH1051" s="53">
        <f t="shared" si="133"/>
        <v>2475285.5000000005</v>
      </c>
    </row>
    <row r="1052" spans="1:34" x14ac:dyDescent="0.25">
      <c r="A1052" t="s">
        <v>2967</v>
      </c>
      <c r="B1052" t="s">
        <v>6564</v>
      </c>
      <c r="C1052" t="s">
        <v>6562</v>
      </c>
      <c r="D1052" t="s">
        <v>6567</v>
      </c>
      <c r="E1052" t="s">
        <v>7443</v>
      </c>
      <c r="F1052" t="s">
        <v>2966</v>
      </c>
      <c r="H1052">
        <v>75</v>
      </c>
      <c r="I1052">
        <v>45</v>
      </c>
      <c r="J1052">
        <v>30</v>
      </c>
      <c r="K1052">
        <v>1</v>
      </c>
      <c r="L1052">
        <v>2</v>
      </c>
      <c r="M1052">
        <v>12</v>
      </c>
      <c r="N1052">
        <v>3</v>
      </c>
      <c r="O1052">
        <v>0</v>
      </c>
      <c r="P1052">
        <v>11</v>
      </c>
      <c r="Q1052">
        <v>0</v>
      </c>
      <c r="R1052">
        <v>12</v>
      </c>
      <c r="S1052">
        <v>2</v>
      </c>
      <c r="T1052">
        <v>3</v>
      </c>
      <c r="U1052">
        <v>3</v>
      </c>
      <c r="V1052">
        <v>3</v>
      </c>
      <c r="W1052" s="44">
        <f t="shared" si="128"/>
        <v>45</v>
      </c>
      <c r="X1052" s="44">
        <f>IFERROR(VLOOKUP(A1052,JR1GOA!A:I,9,FALSE),0)</f>
        <v>3</v>
      </c>
      <c r="Y1052" s="44">
        <f>IFERROR(VLOOKUP(A1052,JR1GOA!A:J,10,FALSE),0)</f>
        <v>0</v>
      </c>
      <c r="Z1052" s="46">
        <f t="shared" si="129"/>
        <v>42</v>
      </c>
      <c r="AA1052" s="49">
        <f>_xlfn.IFNA(VLOOKUP(F1052,Preisliste!C$1:O$2687,13,FALSE),"fehlt in Preisliste")</f>
        <v>5175</v>
      </c>
      <c r="AB1052" s="50">
        <f t="shared" si="130"/>
        <v>123.21428571428571</v>
      </c>
      <c r="AD1052" s="51">
        <f t="shared" si="134"/>
        <v>178885</v>
      </c>
      <c r="AE1052" s="51">
        <f t="shared" si="131"/>
        <v>1402.6499999999978</v>
      </c>
      <c r="AF1052" s="52">
        <f t="shared" si="135"/>
        <v>2472006.8000000003</v>
      </c>
      <c r="AG1052" s="53">
        <f t="shared" si="132"/>
        <v>8415.8999999999869</v>
      </c>
      <c r="AH1052" s="53">
        <f t="shared" si="133"/>
        <v>2480422.7000000002</v>
      </c>
    </row>
    <row r="1053" spans="1:34" x14ac:dyDescent="0.25">
      <c r="A1053" t="s">
        <v>1434</v>
      </c>
      <c r="B1053" t="s">
        <v>6564</v>
      </c>
      <c r="C1053" t="s">
        <v>6562</v>
      </c>
      <c r="D1053" t="s">
        <v>6567</v>
      </c>
      <c r="E1053" t="s">
        <v>7945</v>
      </c>
      <c r="F1053" t="s">
        <v>1433</v>
      </c>
      <c r="G1053" t="s">
        <v>7946</v>
      </c>
      <c r="H1053">
        <v>15</v>
      </c>
      <c r="I1053">
        <v>0</v>
      </c>
      <c r="J1053">
        <v>15</v>
      </c>
      <c r="K1053">
        <v>0</v>
      </c>
      <c r="L1053">
        <v>1</v>
      </c>
      <c r="M1053">
        <v>9</v>
      </c>
      <c r="N1053">
        <v>0</v>
      </c>
      <c r="O1053">
        <v>0</v>
      </c>
      <c r="P1053">
        <v>0</v>
      </c>
      <c r="Q1053">
        <v>0</v>
      </c>
      <c r="R1053">
        <v>0</v>
      </c>
      <c r="S1053">
        <v>0</v>
      </c>
      <c r="T1053">
        <v>0</v>
      </c>
      <c r="U1053">
        <v>0</v>
      </c>
      <c r="V1053">
        <v>0</v>
      </c>
      <c r="W1053" s="44">
        <f t="shared" si="128"/>
        <v>15</v>
      </c>
      <c r="X1053" s="44">
        <f>IFERROR(VLOOKUP(A1053,JR1GOA!A:I,9,FALSE),0)</f>
        <v>4</v>
      </c>
      <c r="Y1053" s="44">
        <f>IFERROR(VLOOKUP(A1053,JR1GOA!A:J,10,FALSE),0)</f>
        <v>0</v>
      </c>
      <c r="Z1053" s="46">
        <f t="shared" si="129"/>
        <v>11</v>
      </c>
      <c r="AA1053" s="49">
        <f>_xlfn.IFNA(VLOOKUP(F1053,Preisliste!C$1:O$2687,13,FALSE),"fehlt in Preisliste")</f>
        <v>1363</v>
      </c>
      <c r="AB1053" s="50">
        <f t="shared" si="130"/>
        <v>123.90909090909091</v>
      </c>
      <c r="AD1053" s="51">
        <f t="shared" si="134"/>
        <v>178896</v>
      </c>
      <c r="AE1053" s="51">
        <f t="shared" si="131"/>
        <v>1401</v>
      </c>
      <c r="AF1053" s="52">
        <f t="shared" si="135"/>
        <v>2473369.8000000003</v>
      </c>
      <c r="AG1053" s="53">
        <f t="shared" si="132"/>
        <v>8406</v>
      </c>
      <c r="AH1053" s="53">
        <f t="shared" si="133"/>
        <v>2481775.8000000003</v>
      </c>
    </row>
    <row r="1054" spans="1:34" x14ac:dyDescent="0.25">
      <c r="A1054" t="s">
        <v>3233</v>
      </c>
      <c r="B1054" t="s">
        <v>6564</v>
      </c>
      <c r="C1054" t="s">
        <v>6562</v>
      </c>
      <c r="D1054" t="s">
        <v>6567</v>
      </c>
      <c r="E1054" t="s">
        <v>7375</v>
      </c>
      <c r="F1054" t="s">
        <v>3232</v>
      </c>
      <c r="G1054" t="s">
        <v>7376</v>
      </c>
      <c r="H1054">
        <v>107</v>
      </c>
      <c r="I1054">
        <v>61</v>
      </c>
      <c r="J1054">
        <v>44</v>
      </c>
      <c r="K1054">
        <v>16</v>
      </c>
      <c r="L1054">
        <v>6</v>
      </c>
      <c r="M1054">
        <v>19</v>
      </c>
      <c r="N1054">
        <v>2</v>
      </c>
      <c r="O1054">
        <v>0</v>
      </c>
      <c r="P1054">
        <v>3</v>
      </c>
      <c r="Q1054">
        <v>1</v>
      </c>
      <c r="R1054">
        <v>30</v>
      </c>
      <c r="S1054">
        <v>11</v>
      </c>
      <c r="T1054">
        <v>24</v>
      </c>
      <c r="U1054">
        <v>0</v>
      </c>
      <c r="V1054">
        <v>1</v>
      </c>
      <c r="W1054" s="44">
        <f t="shared" si="128"/>
        <v>61</v>
      </c>
      <c r="X1054" s="44">
        <f>IFERROR(VLOOKUP(A1054,JR1GOA!A:I,9,FALSE),0)</f>
        <v>5</v>
      </c>
      <c r="Y1054" s="44">
        <f>IFERROR(VLOOKUP(A1054,JR1GOA!A:J,10,FALSE),0)</f>
        <v>4</v>
      </c>
      <c r="Z1054" s="46">
        <f t="shared" si="129"/>
        <v>56</v>
      </c>
      <c r="AA1054" s="49">
        <f>_xlfn.IFNA(VLOOKUP(F1054,Preisliste!C$1:O$2687,13,FALSE),"fehlt in Preisliste")</f>
        <v>6940</v>
      </c>
      <c r="AB1054" s="50">
        <f t="shared" si="130"/>
        <v>123.92857142857143</v>
      </c>
      <c r="AD1054" s="51">
        <f t="shared" si="134"/>
        <v>178952</v>
      </c>
      <c r="AE1054" s="51">
        <f t="shared" si="131"/>
        <v>1392.5999999999985</v>
      </c>
      <c r="AF1054" s="52">
        <f t="shared" si="135"/>
        <v>2480309.8000000003</v>
      </c>
      <c r="AG1054" s="53">
        <f t="shared" si="132"/>
        <v>8355.5999999999913</v>
      </c>
      <c r="AH1054" s="53">
        <f t="shared" si="133"/>
        <v>2488665.4000000004</v>
      </c>
    </row>
    <row r="1055" spans="1:34" x14ac:dyDescent="0.25">
      <c r="A1055" t="s">
        <v>3820</v>
      </c>
      <c r="B1055" t="s">
        <v>6564</v>
      </c>
      <c r="C1055" t="s">
        <v>6562</v>
      </c>
      <c r="D1055" t="s">
        <v>6567</v>
      </c>
      <c r="E1055" t="s">
        <v>9039</v>
      </c>
      <c r="F1055" t="s">
        <v>3819</v>
      </c>
      <c r="H1055">
        <v>18</v>
      </c>
      <c r="I1055">
        <v>8</v>
      </c>
      <c r="J1055">
        <v>9</v>
      </c>
      <c r="K1055">
        <v>1</v>
      </c>
      <c r="L1055">
        <v>0</v>
      </c>
      <c r="M1055">
        <v>0</v>
      </c>
      <c r="N1055">
        <v>1</v>
      </c>
      <c r="O1055">
        <v>0</v>
      </c>
      <c r="P1055">
        <v>0</v>
      </c>
      <c r="Q1055">
        <v>2</v>
      </c>
      <c r="R1055">
        <v>0</v>
      </c>
      <c r="S1055">
        <v>0</v>
      </c>
      <c r="T1055">
        <v>0</v>
      </c>
      <c r="U1055">
        <v>3</v>
      </c>
      <c r="V1055">
        <v>0</v>
      </c>
      <c r="W1055" s="44">
        <f t="shared" si="128"/>
        <v>9</v>
      </c>
      <c r="X1055" s="44">
        <f>IFERROR(VLOOKUP(A1055,JR1GOA!A:I,9,FALSE),0)</f>
        <v>0</v>
      </c>
      <c r="Y1055" s="44">
        <f>IFERROR(VLOOKUP(A1055,JR1GOA!A:J,10,FALSE),0)</f>
        <v>0</v>
      </c>
      <c r="Z1055" s="46">
        <f t="shared" si="129"/>
        <v>9</v>
      </c>
      <c r="AA1055" s="49">
        <f>_xlfn.IFNA(VLOOKUP(F1055,Preisliste!C$1:O$2687,13,FALSE),"fehlt in Preisliste")</f>
        <v>1117</v>
      </c>
      <c r="AB1055" s="50">
        <f t="shared" si="130"/>
        <v>124.11111111111111</v>
      </c>
      <c r="AD1055" s="51">
        <f t="shared" si="134"/>
        <v>178961</v>
      </c>
      <c r="AE1055" s="51">
        <f t="shared" si="131"/>
        <v>1391.25</v>
      </c>
      <c r="AF1055" s="52">
        <f t="shared" si="135"/>
        <v>2481426.8000000003</v>
      </c>
      <c r="AG1055" s="53">
        <f t="shared" si="132"/>
        <v>8347.5</v>
      </c>
      <c r="AH1055" s="53">
        <f t="shared" si="133"/>
        <v>2489774.3000000003</v>
      </c>
    </row>
    <row r="1056" spans="1:34" x14ac:dyDescent="0.25">
      <c r="A1056" t="s">
        <v>4962</v>
      </c>
      <c r="B1056" t="s">
        <v>6564</v>
      </c>
      <c r="C1056" t="s">
        <v>6562</v>
      </c>
      <c r="D1056" t="s">
        <v>6567</v>
      </c>
      <c r="E1056" t="s">
        <v>9513</v>
      </c>
      <c r="F1056" t="s">
        <v>4961</v>
      </c>
      <c r="H1056">
        <v>7</v>
      </c>
      <c r="I1056">
        <v>5</v>
      </c>
      <c r="J1056">
        <v>1</v>
      </c>
      <c r="K1056">
        <v>1</v>
      </c>
      <c r="L1056">
        <v>0</v>
      </c>
      <c r="M1056">
        <v>0</v>
      </c>
      <c r="N1056">
        <v>0</v>
      </c>
      <c r="O1056">
        <v>0</v>
      </c>
      <c r="P1056">
        <v>0</v>
      </c>
      <c r="Q1056">
        <v>0</v>
      </c>
      <c r="R1056">
        <v>1</v>
      </c>
      <c r="S1056">
        <v>0</v>
      </c>
      <c r="T1056">
        <v>0</v>
      </c>
      <c r="U1056">
        <v>1</v>
      </c>
      <c r="V1056">
        <v>0</v>
      </c>
      <c r="W1056" s="44">
        <f t="shared" si="128"/>
        <v>5</v>
      </c>
      <c r="X1056" s="44">
        <f>IFERROR(VLOOKUP(A1056,JR1GOA!A:I,9,FALSE),0)</f>
        <v>0</v>
      </c>
      <c r="Y1056" s="44">
        <f>IFERROR(VLOOKUP(A1056,JR1GOA!A:J,10,FALSE),0)</f>
        <v>0</v>
      </c>
      <c r="Z1056" s="46">
        <f t="shared" si="129"/>
        <v>5</v>
      </c>
      <c r="AA1056" s="49">
        <f>_xlfn.IFNA(VLOOKUP(F1056,Preisliste!C$1:O$2687,13,FALSE),"fehlt in Preisliste")</f>
        <v>622.79999999999995</v>
      </c>
      <c r="AB1056" s="50">
        <f t="shared" si="130"/>
        <v>124.55999999999999</v>
      </c>
      <c r="AD1056" s="51">
        <f t="shared" si="134"/>
        <v>178966</v>
      </c>
      <c r="AE1056" s="51">
        <f t="shared" si="131"/>
        <v>1390.5</v>
      </c>
      <c r="AF1056" s="52">
        <f t="shared" si="135"/>
        <v>2482049.6</v>
      </c>
      <c r="AG1056" s="53">
        <f t="shared" si="132"/>
        <v>8343</v>
      </c>
      <c r="AH1056" s="53">
        <f t="shared" si="133"/>
        <v>2490392.6</v>
      </c>
    </row>
    <row r="1057" spans="1:34" x14ac:dyDescent="0.25">
      <c r="A1057" t="s">
        <v>4700</v>
      </c>
      <c r="B1057" t="s">
        <v>6564</v>
      </c>
      <c r="C1057" t="s">
        <v>6562</v>
      </c>
      <c r="D1057" t="s">
        <v>6567</v>
      </c>
      <c r="E1057" t="s">
        <v>9514</v>
      </c>
      <c r="F1057" t="s">
        <v>4699</v>
      </c>
      <c r="G1057" t="s">
        <v>9515</v>
      </c>
      <c r="H1057">
        <v>10</v>
      </c>
      <c r="I1057">
        <v>5</v>
      </c>
      <c r="J1057">
        <v>5</v>
      </c>
      <c r="K1057">
        <v>0</v>
      </c>
      <c r="L1057">
        <v>0</v>
      </c>
      <c r="M1057">
        <v>0</v>
      </c>
      <c r="N1057">
        <v>0</v>
      </c>
      <c r="O1057">
        <v>0</v>
      </c>
      <c r="P1057">
        <v>0</v>
      </c>
      <c r="Q1057">
        <v>0</v>
      </c>
      <c r="R1057">
        <v>6</v>
      </c>
      <c r="S1057">
        <v>0</v>
      </c>
      <c r="T1057">
        <v>1</v>
      </c>
      <c r="U1057">
        <v>0</v>
      </c>
      <c r="V1057">
        <v>0</v>
      </c>
      <c r="W1057" s="44">
        <f t="shared" si="128"/>
        <v>5</v>
      </c>
      <c r="X1057" s="44">
        <f>IFERROR(VLOOKUP(A1057,JR1GOA!A:I,9,FALSE),0)</f>
        <v>0</v>
      </c>
      <c r="Y1057" s="44">
        <f>IFERROR(VLOOKUP(A1057,JR1GOA!A:J,10,FALSE),0)</f>
        <v>0</v>
      </c>
      <c r="Z1057" s="46">
        <f t="shared" si="129"/>
        <v>5</v>
      </c>
      <c r="AA1057" s="49">
        <f>_xlfn.IFNA(VLOOKUP(F1057,Preisliste!C$1:O$2687,13,FALSE),"fehlt in Preisliste")</f>
        <v>623</v>
      </c>
      <c r="AB1057" s="50">
        <f t="shared" si="130"/>
        <v>124.6</v>
      </c>
      <c r="AD1057" s="51">
        <f t="shared" si="134"/>
        <v>178971</v>
      </c>
      <c r="AE1057" s="51">
        <f t="shared" si="131"/>
        <v>1389.75</v>
      </c>
      <c r="AF1057" s="52">
        <f t="shared" si="135"/>
        <v>2482672.6</v>
      </c>
      <c r="AG1057" s="53">
        <f t="shared" si="132"/>
        <v>8338.5</v>
      </c>
      <c r="AH1057" s="53">
        <f t="shared" si="133"/>
        <v>2491011.1</v>
      </c>
    </row>
    <row r="1058" spans="1:34" x14ac:dyDescent="0.25">
      <c r="A1058" t="s">
        <v>6100</v>
      </c>
      <c r="B1058" t="s">
        <v>6564</v>
      </c>
      <c r="C1058" t="s">
        <v>6562</v>
      </c>
      <c r="D1058" t="s">
        <v>6567</v>
      </c>
      <c r="E1058" t="s">
        <v>9382</v>
      </c>
      <c r="F1058" t="s">
        <v>6099</v>
      </c>
      <c r="H1058">
        <v>7</v>
      </c>
      <c r="I1058">
        <v>4</v>
      </c>
      <c r="J1058">
        <v>2</v>
      </c>
      <c r="K1058">
        <v>0</v>
      </c>
      <c r="L1058">
        <v>0</v>
      </c>
      <c r="M1058">
        <v>0</v>
      </c>
      <c r="N1058">
        <v>0</v>
      </c>
      <c r="O1058">
        <v>3</v>
      </c>
      <c r="P1058">
        <v>0</v>
      </c>
      <c r="Q1058">
        <v>0</v>
      </c>
      <c r="R1058">
        <v>0</v>
      </c>
      <c r="S1058">
        <v>0</v>
      </c>
      <c r="T1058">
        <v>0</v>
      </c>
      <c r="U1058">
        <v>0</v>
      </c>
      <c r="V1058">
        <v>1</v>
      </c>
      <c r="W1058" s="44">
        <f t="shared" si="128"/>
        <v>4</v>
      </c>
      <c r="X1058" s="44">
        <f>IFERROR(VLOOKUP(A1058,JR1GOA!A:I,9,FALSE),0)</f>
        <v>0</v>
      </c>
      <c r="Y1058" s="44">
        <f>IFERROR(VLOOKUP(A1058,JR1GOA!A:J,10,FALSE),0)</f>
        <v>0</v>
      </c>
      <c r="Z1058" s="46">
        <f t="shared" si="129"/>
        <v>4</v>
      </c>
      <c r="AA1058" s="49">
        <f>_xlfn.IFNA(VLOOKUP(F1058,Preisliste!C$1:O$2687,13,FALSE),"fehlt in Preisliste")</f>
        <v>500</v>
      </c>
      <c r="AB1058" s="50">
        <f t="shared" si="130"/>
        <v>125</v>
      </c>
      <c r="AD1058" s="51">
        <f t="shared" si="134"/>
        <v>178975</v>
      </c>
      <c r="AE1058" s="51">
        <f t="shared" si="131"/>
        <v>1389.1499999999978</v>
      </c>
      <c r="AF1058" s="52">
        <f t="shared" si="135"/>
        <v>2483172.6</v>
      </c>
      <c r="AG1058" s="53">
        <f t="shared" si="132"/>
        <v>8334.8999999999869</v>
      </c>
      <c r="AH1058" s="53">
        <f t="shared" si="133"/>
        <v>2491507.5</v>
      </c>
    </row>
    <row r="1059" spans="1:34" x14ac:dyDescent="0.25">
      <c r="A1059" t="s">
        <v>9516</v>
      </c>
      <c r="B1059" t="s">
        <v>6564</v>
      </c>
      <c r="C1059" t="s">
        <v>6562</v>
      </c>
      <c r="D1059" t="s">
        <v>6567</v>
      </c>
      <c r="E1059" t="s">
        <v>9517</v>
      </c>
      <c r="F1059" t="s">
        <v>4139</v>
      </c>
      <c r="H1059">
        <v>5</v>
      </c>
      <c r="I1059">
        <v>5</v>
      </c>
      <c r="J1059">
        <v>0</v>
      </c>
      <c r="K1059">
        <v>0</v>
      </c>
      <c r="L1059">
        <v>1</v>
      </c>
      <c r="M1059">
        <v>0</v>
      </c>
      <c r="N1059">
        <v>0</v>
      </c>
      <c r="O1059">
        <v>0</v>
      </c>
      <c r="P1059">
        <v>0</v>
      </c>
      <c r="Q1059">
        <v>1</v>
      </c>
      <c r="R1059">
        <v>0</v>
      </c>
      <c r="S1059">
        <v>0</v>
      </c>
      <c r="T1059">
        <v>2</v>
      </c>
      <c r="U1059">
        <v>0</v>
      </c>
      <c r="V1059">
        <v>0</v>
      </c>
      <c r="W1059" s="44">
        <f t="shared" si="128"/>
        <v>5</v>
      </c>
      <c r="X1059" s="44">
        <f>IFERROR(VLOOKUP(A1059,JR1GOA!A:I,9,FALSE),0)</f>
        <v>0</v>
      </c>
      <c r="Y1059" s="44">
        <f>IFERROR(VLOOKUP(A1059,JR1GOA!A:J,10,FALSE),0)</f>
        <v>0</v>
      </c>
      <c r="Z1059" s="46">
        <f t="shared" si="129"/>
        <v>5</v>
      </c>
      <c r="AA1059" s="49">
        <f>_xlfn.IFNA(VLOOKUP(F1059,Preisliste!C$1:O$2687,13,FALSE),"fehlt in Preisliste")</f>
        <v>626.4</v>
      </c>
      <c r="AB1059" s="50">
        <f t="shared" si="130"/>
        <v>125.28</v>
      </c>
      <c r="AD1059" s="51">
        <f t="shared" si="134"/>
        <v>178980</v>
      </c>
      <c r="AE1059" s="51">
        <f t="shared" si="131"/>
        <v>1388.3999999999978</v>
      </c>
      <c r="AF1059" s="52">
        <f t="shared" si="135"/>
        <v>2483799</v>
      </c>
      <c r="AG1059" s="53">
        <f t="shared" si="132"/>
        <v>8330.3999999999869</v>
      </c>
      <c r="AH1059" s="53">
        <f t="shared" si="133"/>
        <v>2492129.4</v>
      </c>
    </row>
    <row r="1060" spans="1:34" x14ac:dyDescent="0.25">
      <c r="A1060" t="s">
        <v>2678</v>
      </c>
      <c r="B1060" t="s">
        <v>6564</v>
      </c>
      <c r="C1060" t="s">
        <v>6562</v>
      </c>
      <c r="D1060" t="s">
        <v>6567</v>
      </c>
      <c r="E1060" t="s">
        <v>7798</v>
      </c>
      <c r="F1060" t="s">
        <v>2677</v>
      </c>
      <c r="G1060" t="s">
        <v>7799</v>
      </c>
      <c r="H1060">
        <v>28</v>
      </c>
      <c r="I1060">
        <v>28</v>
      </c>
      <c r="J1060">
        <v>0</v>
      </c>
      <c r="K1060">
        <v>0</v>
      </c>
      <c r="L1060">
        <v>0</v>
      </c>
      <c r="M1060">
        <v>0</v>
      </c>
      <c r="N1060">
        <v>0</v>
      </c>
      <c r="O1060">
        <v>0</v>
      </c>
      <c r="P1060">
        <v>39</v>
      </c>
      <c r="Q1060">
        <v>0</v>
      </c>
      <c r="R1060">
        <v>0</v>
      </c>
      <c r="S1060">
        <v>0</v>
      </c>
      <c r="T1060">
        <v>0</v>
      </c>
      <c r="U1060">
        <v>0</v>
      </c>
      <c r="V1060">
        <v>0</v>
      </c>
      <c r="W1060" s="44">
        <f t="shared" si="128"/>
        <v>28</v>
      </c>
      <c r="X1060" s="44">
        <f>IFERROR(VLOOKUP(A1060,JR1GOA!A:I,9,FALSE),0)</f>
        <v>3</v>
      </c>
      <c r="Y1060" s="44">
        <f>IFERROR(VLOOKUP(A1060,JR1GOA!A:J,10,FALSE),0)</f>
        <v>0</v>
      </c>
      <c r="Z1060" s="46">
        <f t="shared" si="129"/>
        <v>25</v>
      </c>
      <c r="AA1060" s="49">
        <f>_xlfn.IFNA(VLOOKUP(F1060,Preisliste!C$1:O$2687,13,FALSE),"fehlt in Preisliste")</f>
        <v>3148</v>
      </c>
      <c r="AB1060" s="50">
        <f t="shared" si="130"/>
        <v>125.92</v>
      </c>
      <c r="AD1060" s="51">
        <f t="shared" si="134"/>
        <v>179005</v>
      </c>
      <c r="AE1060" s="51">
        <f t="shared" si="131"/>
        <v>1384.6499999999978</v>
      </c>
      <c r="AF1060" s="52">
        <f t="shared" si="135"/>
        <v>2486947</v>
      </c>
      <c r="AG1060" s="53">
        <f t="shared" si="132"/>
        <v>8307.8999999999869</v>
      </c>
      <c r="AH1060" s="53">
        <f t="shared" si="133"/>
        <v>2495254.9</v>
      </c>
    </row>
    <row r="1061" spans="1:34" x14ac:dyDescent="0.25">
      <c r="A1061" t="s">
        <v>1022</v>
      </c>
      <c r="B1061" t="s">
        <v>6564</v>
      </c>
      <c r="C1061" t="s">
        <v>6562</v>
      </c>
      <c r="D1061" t="s">
        <v>6567</v>
      </c>
      <c r="E1061" t="s">
        <v>8970</v>
      </c>
      <c r="F1061" t="s">
        <v>1021</v>
      </c>
      <c r="G1061" t="s">
        <v>8971</v>
      </c>
      <c r="H1061">
        <v>23</v>
      </c>
      <c r="I1061">
        <v>14</v>
      </c>
      <c r="J1061">
        <v>8</v>
      </c>
      <c r="K1061">
        <v>0</v>
      </c>
      <c r="L1061">
        <v>0</v>
      </c>
      <c r="M1061">
        <v>0</v>
      </c>
      <c r="N1061">
        <v>3</v>
      </c>
      <c r="O1061">
        <v>4</v>
      </c>
      <c r="P1061">
        <v>0</v>
      </c>
      <c r="Q1061">
        <v>0</v>
      </c>
      <c r="R1061">
        <v>2</v>
      </c>
      <c r="S1061">
        <v>0</v>
      </c>
      <c r="T1061">
        <v>0</v>
      </c>
      <c r="U1061">
        <v>1</v>
      </c>
      <c r="V1061">
        <v>4</v>
      </c>
      <c r="W1061" s="44">
        <f t="shared" si="128"/>
        <v>14</v>
      </c>
      <c r="X1061" s="44">
        <f>IFERROR(VLOOKUP(A1061,JR1GOA!A:I,9,FALSE),0)</f>
        <v>0</v>
      </c>
      <c r="Y1061" s="44">
        <f>IFERROR(VLOOKUP(A1061,JR1GOA!A:J,10,FALSE),0)</f>
        <v>0</v>
      </c>
      <c r="Z1061" s="46">
        <f t="shared" si="129"/>
        <v>14</v>
      </c>
      <c r="AA1061" s="49">
        <f>_xlfn.IFNA(VLOOKUP(F1061,Preisliste!C$1:O$2687,13,FALSE),"fehlt in Preisliste")</f>
        <v>1764</v>
      </c>
      <c r="AB1061" s="50">
        <f t="shared" si="130"/>
        <v>126</v>
      </c>
      <c r="AD1061" s="51">
        <f t="shared" si="134"/>
        <v>179019</v>
      </c>
      <c r="AE1061" s="51">
        <f t="shared" si="131"/>
        <v>1382.5499999999993</v>
      </c>
      <c r="AF1061" s="52">
        <f t="shared" si="135"/>
        <v>2488711</v>
      </c>
      <c r="AG1061" s="53">
        <f t="shared" si="132"/>
        <v>8295.2999999999956</v>
      </c>
      <c r="AH1061" s="53">
        <f t="shared" si="133"/>
        <v>2497006.2999999998</v>
      </c>
    </row>
    <row r="1062" spans="1:34" x14ac:dyDescent="0.25">
      <c r="A1062" t="s">
        <v>2993</v>
      </c>
      <c r="B1062" t="s">
        <v>6564</v>
      </c>
      <c r="C1062" t="s">
        <v>6562</v>
      </c>
      <c r="D1062" t="s">
        <v>6567</v>
      </c>
      <c r="E1062" t="s">
        <v>9520</v>
      </c>
      <c r="F1062" t="s">
        <v>2992</v>
      </c>
      <c r="H1062">
        <v>11</v>
      </c>
      <c r="I1062">
        <v>5</v>
      </c>
      <c r="J1062">
        <v>4</v>
      </c>
      <c r="K1062">
        <v>0</v>
      </c>
      <c r="L1062">
        <v>1</v>
      </c>
      <c r="M1062">
        <v>0</v>
      </c>
      <c r="N1062">
        <v>0</v>
      </c>
      <c r="O1062">
        <v>0</v>
      </c>
      <c r="P1062">
        <v>0</v>
      </c>
      <c r="Q1062">
        <v>0</v>
      </c>
      <c r="R1062">
        <v>0</v>
      </c>
      <c r="S1062">
        <v>0</v>
      </c>
      <c r="T1062">
        <v>0</v>
      </c>
      <c r="U1062">
        <v>0</v>
      </c>
      <c r="V1062">
        <v>4</v>
      </c>
      <c r="W1062" s="44">
        <f t="shared" si="128"/>
        <v>5</v>
      </c>
      <c r="X1062" s="44">
        <f>IFERROR(VLOOKUP(A1062,JR1GOA!A:I,9,FALSE),0)</f>
        <v>0</v>
      </c>
      <c r="Y1062" s="44">
        <f>IFERROR(VLOOKUP(A1062,JR1GOA!A:J,10,FALSE),0)</f>
        <v>0</v>
      </c>
      <c r="Z1062" s="46">
        <f t="shared" si="129"/>
        <v>5</v>
      </c>
      <c r="AA1062" s="49">
        <f>_xlfn.IFNA(VLOOKUP(F1062,Preisliste!C$1:O$2687,13,FALSE),"fehlt in Preisliste")</f>
        <v>631</v>
      </c>
      <c r="AB1062" s="50">
        <f t="shared" si="130"/>
        <v>126.2</v>
      </c>
      <c r="AD1062" s="51">
        <f t="shared" si="134"/>
        <v>179024</v>
      </c>
      <c r="AE1062" s="51">
        <f t="shared" si="131"/>
        <v>1381.7999999999993</v>
      </c>
      <c r="AF1062" s="52">
        <f t="shared" si="135"/>
        <v>2489342</v>
      </c>
      <c r="AG1062" s="53">
        <f t="shared" si="132"/>
        <v>8290.7999999999956</v>
      </c>
      <c r="AH1062" s="53">
        <f t="shared" si="133"/>
        <v>2497632.7999999998</v>
      </c>
    </row>
    <row r="1063" spans="1:34" x14ac:dyDescent="0.25">
      <c r="A1063" t="s">
        <v>5364</v>
      </c>
      <c r="B1063" t="s">
        <v>6564</v>
      </c>
      <c r="C1063" t="s">
        <v>6562</v>
      </c>
      <c r="D1063" t="s">
        <v>6567</v>
      </c>
      <c r="E1063" t="s">
        <v>7897</v>
      </c>
      <c r="F1063" t="s">
        <v>5363</v>
      </c>
      <c r="H1063">
        <v>53</v>
      </c>
      <c r="I1063">
        <v>23</v>
      </c>
      <c r="J1063">
        <v>30</v>
      </c>
      <c r="K1063">
        <v>1</v>
      </c>
      <c r="L1063">
        <v>3</v>
      </c>
      <c r="M1063">
        <v>1</v>
      </c>
      <c r="N1063">
        <v>0</v>
      </c>
      <c r="O1063">
        <v>0</v>
      </c>
      <c r="P1063">
        <v>8</v>
      </c>
      <c r="Q1063">
        <v>19</v>
      </c>
      <c r="R1063">
        <v>1</v>
      </c>
      <c r="S1063">
        <v>0</v>
      </c>
      <c r="T1063">
        <v>2</v>
      </c>
      <c r="U1063">
        <v>32</v>
      </c>
      <c r="V1063">
        <v>3</v>
      </c>
      <c r="W1063" s="44">
        <f t="shared" si="128"/>
        <v>30</v>
      </c>
      <c r="X1063" s="44">
        <f>IFERROR(VLOOKUP(A1063,JR1GOA!A:I,9,FALSE),0)</f>
        <v>0</v>
      </c>
      <c r="Y1063" s="44">
        <f>IFERROR(VLOOKUP(A1063,JR1GOA!A:J,10,FALSE),0)</f>
        <v>0</v>
      </c>
      <c r="Z1063" s="46">
        <f t="shared" si="129"/>
        <v>30</v>
      </c>
      <c r="AA1063" s="49">
        <f>_xlfn.IFNA(VLOOKUP(F1063,Preisliste!C$1:O$2687,13,FALSE),"fehlt in Preisliste")</f>
        <v>3793</v>
      </c>
      <c r="AB1063" s="50">
        <f t="shared" si="130"/>
        <v>126.43333333333334</v>
      </c>
      <c r="AD1063" s="51">
        <f t="shared" si="134"/>
        <v>179054</v>
      </c>
      <c r="AE1063" s="51">
        <f t="shared" si="131"/>
        <v>1377.2999999999993</v>
      </c>
      <c r="AF1063" s="52">
        <f t="shared" si="135"/>
        <v>2493135</v>
      </c>
      <c r="AG1063" s="53">
        <f t="shared" si="132"/>
        <v>8263.7999999999956</v>
      </c>
      <c r="AH1063" s="53">
        <f t="shared" si="133"/>
        <v>2501398.7999999998</v>
      </c>
    </row>
    <row r="1064" spans="1:34" x14ac:dyDescent="0.25">
      <c r="A1064" t="s">
        <v>3534</v>
      </c>
      <c r="B1064" t="s">
        <v>6564</v>
      </c>
      <c r="C1064" t="s">
        <v>6562</v>
      </c>
      <c r="D1064" t="s">
        <v>6567</v>
      </c>
      <c r="E1064" t="s">
        <v>8185</v>
      </c>
      <c r="F1064" t="s">
        <v>3533</v>
      </c>
      <c r="G1064" t="s">
        <v>8186</v>
      </c>
      <c r="H1064">
        <v>30</v>
      </c>
      <c r="I1064">
        <v>18</v>
      </c>
      <c r="J1064">
        <v>11</v>
      </c>
      <c r="K1064">
        <v>9</v>
      </c>
      <c r="L1064">
        <v>5</v>
      </c>
      <c r="M1064">
        <v>6</v>
      </c>
      <c r="N1064">
        <v>0</v>
      </c>
      <c r="O1064">
        <v>10</v>
      </c>
      <c r="P1064">
        <v>0</v>
      </c>
      <c r="Q1064">
        <v>0</v>
      </c>
      <c r="R1064">
        <v>0</v>
      </c>
      <c r="S1064">
        <v>0</v>
      </c>
      <c r="T1064">
        <v>7</v>
      </c>
      <c r="U1064">
        <v>1</v>
      </c>
      <c r="V1064">
        <v>0</v>
      </c>
      <c r="W1064" s="44">
        <f t="shared" si="128"/>
        <v>18</v>
      </c>
      <c r="X1064" s="44">
        <f>IFERROR(VLOOKUP(A1064,JR1GOA!A:I,9,FALSE),0)</f>
        <v>0</v>
      </c>
      <c r="Y1064" s="44">
        <f>IFERROR(VLOOKUP(A1064,JR1GOA!A:J,10,FALSE),0)</f>
        <v>0</v>
      </c>
      <c r="Z1064" s="46">
        <f t="shared" si="129"/>
        <v>18</v>
      </c>
      <c r="AA1064" s="49">
        <f>_xlfn.IFNA(VLOOKUP(F1064,Preisliste!C$1:O$2687,13,FALSE),"fehlt in Preisliste")</f>
        <v>2278</v>
      </c>
      <c r="AB1064" s="50">
        <f t="shared" si="130"/>
        <v>126.55555555555556</v>
      </c>
      <c r="AD1064" s="51">
        <f t="shared" si="134"/>
        <v>179072</v>
      </c>
      <c r="AE1064" s="51">
        <f t="shared" si="131"/>
        <v>1374.5999999999985</v>
      </c>
      <c r="AF1064" s="52">
        <f t="shared" si="135"/>
        <v>2495413</v>
      </c>
      <c r="AG1064" s="53">
        <f t="shared" si="132"/>
        <v>8247.5999999999913</v>
      </c>
      <c r="AH1064" s="53">
        <f t="shared" si="133"/>
        <v>2503660.6</v>
      </c>
    </row>
    <row r="1065" spans="1:34" x14ac:dyDescent="0.25">
      <c r="A1065" t="s">
        <v>2628</v>
      </c>
      <c r="B1065" t="s">
        <v>6564</v>
      </c>
      <c r="C1065" t="s">
        <v>6562</v>
      </c>
      <c r="D1065" t="s">
        <v>6567</v>
      </c>
      <c r="E1065" t="s">
        <v>9534</v>
      </c>
      <c r="F1065" t="s">
        <v>2627</v>
      </c>
      <c r="G1065" t="s">
        <v>9535</v>
      </c>
      <c r="H1065">
        <v>9</v>
      </c>
      <c r="I1065">
        <v>5</v>
      </c>
      <c r="J1065">
        <v>4</v>
      </c>
      <c r="K1065">
        <v>0</v>
      </c>
      <c r="L1065">
        <v>1</v>
      </c>
      <c r="M1065">
        <v>8</v>
      </c>
      <c r="N1065">
        <v>0</v>
      </c>
      <c r="O1065">
        <v>0</v>
      </c>
      <c r="P1065">
        <v>0</v>
      </c>
      <c r="Q1065">
        <v>0</v>
      </c>
      <c r="R1065">
        <v>0</v>
      </c>
      <c r="S1065">
        <v>0</v>
      </c>
      <c r="T1065">
        <v>0</v>
      </c>
      <c r="U1065">
        <v>0</v>
      </c>
      <c r="V1065">
        <v>0</v>
      </c>
      <c r="W1065" s="44">
        <f t="shared" si="128"/>
        <v>5</v>
      </c>
      <c r="X1065" s="44">
        <f>IFERROR(VLOOKUP(A1065,JR1GOA!A:I,9,FALSE),0)</f>
        <v>0</v>
      </c>
      <c r="Y1065" s="44">
        <f>IFERROR(VLOOKUP(A1065,JR1GOA!A:J,10,FALSE),0)</f>
        <v>0</v>
      </c>
      <c r="Z1065" s="46">
        <f t="shared" si="129"/>
        <v>5</v>
      </c>
      <c r="AA1065" s="49">
        <f>_xlfn.IFNA(VLOOKUP(F1065,Preisliste!C$1:O$2687,13,FALSE),"fehlt in Preisliste")</f>
        <v>637</v>
      </c>
      <c r="AB1065" s="50">
        <f t="shared" si="130"/>
        <v>127.4</v>
      </c>
      <c r="AD1065" s="51">
        <f t="shared" si="134"/>
        <v>179077</v>
      </c>
      <c r="AE1065" s="51">
        <f t="shared" si="131"/>
        <v>1373.8499999999985</v>
      </c>
      <c r="AF1065" s="52">
        <f t="shared" si="135"/>
        <v>2496050</v>
      </c>
      <c r="AG1065" s="53">
        <f t="shared" si="132"/>
        <v>8243.0999999999913</v>
      </c>
      <c r="AH1065" s="53">
        <f t="shared" si="133"/>
        <v>2504293.1</v>
      </c>
    </row>
    <row r="1066" spans="1:34" x14ac:dyDescent="0.25">
      <c r="A1066" t="s">
        <v>6028</v>
      </c>
      <c r="B1066" t="s">
        <v>6564</v>
      </c>
      <c r="C1066" t="s">
        <v>6562</v>
      </c>
      <c r="D1066" t="s">
        <v>6567</v>
      </c>
      <c r="E1066" t="s">
        <v>10060</v>
      </c>
      <c r="F1066" t="s">
        <v>6027</v>
      </c>
      <c r="H1066">
        <v>20</v>
      </c>
      <c r="I1066">
        <v>17</v>
      </c>
      <c r="J1066">
        <v>3</v>
      </c>
      <c r="K1066">
        <v>0</v>
      </c>
      <c r="L1066">
        <v>9</v>
      </c>
      <c r="M1066">
        <v>0</v>
      </c>
      <c r="N1066">
        <v>1</v>
      </c>
      <c r="O1066">
        <v>0</v>
      </c>
      <c r="P1066">
        <v>0</v>
      </c>
      <c r="Q1066">
        <v>0</v>
      </c>
      <c r="R1066">
        <v>1</v>
      </c>
      <c r="S1066">
        <v>0</v>
      </c>
      <c r="T1066">
        <v>0</v>
      </c>
      <c r="U1066">
        <v>1</v>
      </c>
      <c r="V1066">
        <v>0</v>
      </c>
      <c r="W1066" s="44">
        <f t="shared" si="128"/>
        <v>17</v>
      </c>
      <c r="X1066" s="44">
        <f>IFERROR(VLOOKUP(A1066,JR1GOA!A:I,9,FALSE),0)</f>
        <v>0</v>
      </c>
      <c r="Y1066" s="44">
        <f>IFERROR(VLOOKUP(A1066,JR1GOA!A:J,10,FALSE),0)</f>
        <v>0</v>
      </c>
      <c r="Z1066" s="46">
        <f t="shared" si="129"/>
        <v>17</v>
      </c>
      <c r="AA1066" s="49">
        <f>_xlfn.IFNA(VLOOKUP(F1066,Preisliste!C$1:O$2687,13,FALSE),"fehlt in Preisliste")</f>
        <v>2166</v>
      </c>
      <c r="AB1066" s="50">
        <f t="shared" si="130"/>
        <v>127.41176470588235</v>
      </c>
      <c r="AD1066" s="51">
        <f t="shared" si="134"/>
        <v>179094</v>
      </c>
      <c r="AE1066" s="51">
        <f t="shared" si="131"/>
        <v>1371.2999999999993</v>
      </c>
      <c r="AF1066" s="52">
        <f t="shared" si="135"/>
        <v>2498216</v>
      </c>
      <c r="AG1066" s="53">
        <f t="shared" si="132"/>
        <v>8227.7999999999956</v>
      </c>
      <c r="AH1066" s="53">
        <f t="shared" si="133"/>
        <v>2506443.7999999998</v>
      </c>
    </row>
    <row r="1067" spans="1:34" x14ac:dyDescent="0.25">
      <c r="A1067" t="s">
        <v>3457</v>
      </c>
      <c r="B1067" t="s">
        <v>6564</v>
      </c>
      <c r="C1067" t="s">
        <v>6562</v>
      </c>
      <c r="D1067" t="s">
        <v>6567</v>
      </c>
      <c r="E1067" t="s">
        <v>8052</v>
      </c>
      <c r="F1067" t="s">
        <v>3456</v>
      </c>
      <c r="H1067">
        <v>36</v>
      </c>
      <c r="I1067">
        <v>14</v>
      </c>
      <c r="J1067">
        <v>21</v>
      </c>
      <c r="K1067">
        <v>3</v>
      </c>
      <c r="L1067">
        <v>8</v>
      </c>
      <c r="M1067">
        <v>1</v>
      </c>
      <c r="N1067">
        <v>1</v>
      </c>
      <c r="O1067">
        <v>5</v>
      </c>
      <c r="P1067">
        <v>0</v>
      </c>
      <c r="Q1067">
        <v>0</v>
      </c>
      <c r="R1067">
        <v>0</v>
      </c>
      <c r="S1067">
        <v>2</v>
      </c>
      <c r="T1067">
        <v>5</v>
      </c>
      <c r="U1067">
        <v>6</v>
      </c>
      <c r="V1067">
        <v>7</v>
      </c>
      <c r="W1067" s="44">
        <f t="shared" si="128"/>
        <v>21</v>
      </c>
      <c r="X1067" s="44">
        <f>IFERROR(VLOOKUP(A1067,JR1GOA!A:I,9,FALSE),0)</f>
        <v>0</v>
      </c>
      <c r="Y1067" s="44">
        <f>IFERROR(VLOOKUP(A1067,JR1GOA!A:J,10,FALSE),0)</f>
        <v>0</v>
      </c>
      <c r="Z1067" s="46">
        <f t="shared" si="129"/>
        <v>21</v>
      </c>
      <c r="AA1067" s="49">
        <f>_xlfn.IFNA(VLOOKUP(F1067,Preisliste!C$1:O$2687,13,FALSE),"fehlt in Preisliste")</f>
        <v>2676</v>
      </c>
      <c r="AB1067" s="50">
        <f t="shared" si="130"/>
        <v>127.42857142857143</v>
      </c>
      <c r="AD1067" s="51">
        <f t="shared" si="134"/>
        <v>179115</v>
      </c>
      <c r="AE1067" s="51">
        <f t="shared" si="131"/>
        <v>1368.1499999999978</v>
      </c>
      <c r="AF1067" s="52">
        <f t="shared" si="135"/>
        <v>2500892</v>
      </c>
      <c r="AG1067" s="53">
        <f t="shared" si="132"/>
        <v>8208.8999999999869</v>
      </c>
      <c r="AH1067" s="53">
        <f t="shared" si="133"/>
        <v>2509100.9</v>
      </c>
    </row>
    <row r="1068" spans="1:34" x14ac:dyDescent="0.25">
      <c r="A1068" t="s">
        <v>3333</v>
      </c>
      <c r="B1068" t="s">
        <v>6564</v>
      </c>
      <c r="C1068" t="s">
        <v>6562</v>
      </c>
      <c r="D1068" t="s">
        <v>6567</v>
      </c>
      <c r="E1068" t="s">
        <v>7067</v>
      </c>
      <c r="F1068" t="s">
        <v>3332</v>
      </c>
      <c r="G1068" t="s">
        <v>7068</v>
      </c>
      <c r="H1068">
        <v>179</v>
      </c>
      <c r="I1068">
        <v>108</v>
      </c>
      <c r="J1068">
        <v>70</v>
      </c>
      <c r="K1068">
        <v>8</v>
      </c>
      <c r="L1068">
        <v>5</v>
      </c>
      <c r="M1068">
        <v>8</v>
      </c>
      <c r="N1068">
        <v>48</v>
      </c>
      <c r="O1068">
        <v>1</v>
      </c>
      <c r="P1068">
        <v>9</v>
      </c>
      <c r="Q1068">
        <v>14</v>
      </c>
      <c r="R1068">
        <v>7</v>
      </c>
      <c r="S1068">
        <v>14</v>
      </c>
      <c r="T1068">
        <v>8</v>
      </c>
      <c r="U1068">
        <v>4</v>
      </c>
      <c r="V1068">
        <v>19</v>
      </c>
      <c r="W1068" s="44">
        <f t="shared" si="128"/>
        <v>108</v>
      </c>
      <c r="X1068" s="44">
        <f>IFERROR(VLOOKUP(A1068,JR1GOA!A:I,9,FALSE),0)</f>
        <v>14</v>
      </c>
      <c r="Y1068" s="44">
        <f>IFERROR(VLOOKUP(A1068,JR1GOA!A:J,10,FALSE),0)</f>
        <v>6</v>
      </c>
      <c r="Z1068" s="46">
        <f t="shared" si="129"/>
        <v>94</v>
      </c>
      <c r="AA1068" s="49">
        <f>_xlfn.IFNA(VLOOKUP(F1068,Preisliste!C$1:O$2687,13,FALSE),"fehlt in Preisliste")</f>
        <v>11982</v>
      </c>
      <c r="AB1068" s="50">
        <f t="shared" si="130"/>
        <v>127.46808510638297</v>
      </c>
      <c r="AD1068" s="51">
        <f t="shared" si="134"/>
        <v>179209</v>
      </c>
      <c r="AE1068" s="51">
        <f t="shared" si="131"/>
        <v>1354.0499999999993</v>
      </c>
      <c r="AF1068" s="52">
        <f t="shared" si="135"/>
        <v>2512874</v>
      </c>
      <c r="AG1068" s="53">
        <f t="shared" si="132"/>
        <v>8124.2999999999956</v>
      </c>
      <c r="AH1068" s="53">
        <f t="shared" si="133"/>
        <v>2520998.2999999998</v>
      </c>
    </row>
    <row r="1069" spans="1:34" x14ac:dyDescent="0.25">
      <c r="A1069" t="s">
        <v>7662</v>
      </c>
      <c r="B1069" t="s">
        <v>6564</v>
      </c>
      <c r="C1069" t="s">
        <v>6562</v>
      </c>
      <c r="D1069" t="s">
        <v>6567</v>
      </c>
      <c r="E1069" t="s">
        <v>7663</v>
      </c>
      <c r="F1069" t="s">
        <v>5391</v>
      </c>
      <c r="G1069" t="s">
        <v>7664</v>
      </c>
      <c r="H1069">
        <v>67</v>
      </c>
      <c r="I1069">
        <v>39</v>
      </c>
      <c r="J1069">
        <v>28</v>
      </c>
      <c r="K1069">
        <v>0</v>
      </c>
      <c r="L1069">
        <v>1</v>
      </c>
      <c r="M1069">
        <v>4</v>
      </c>
      <c r="N1069">
        <v>7</v>
      </c>
      <c r="O1069">
        <v>1</v>
      </c>
      <c r="P1069">
        <v>5</v>
      </c>
      <c r="Q1069">
        <v>1</v>
      </c>
      <c r="R1069">
        <v>2</v>
      </c>
      <c r="S1069">
        <v>1</v>
      </c>
      <c r="T1069">
        <v>18</v>
      </c>
      <c r="U1069">
        <v>14</v>
      </c>
      <c r="V1069">
        <v>1</v>
      </c>
      <c r="W1069" s="44">
        <f t="shared" si="128"/>
        <v>39</v>
      </c>
      <c r="X1069" s="44">
        <f>IFERROR(VLOOKUP(A1069,JR1GOA!A:I,9,FALSE),0)</f>
        <v>6</v>
      </c>
      <c r="Y1069" s="44">
        <f>IFERROR(VLOOKUP(A1069,JR1GOA!A:J,10,FALSE),0)</f>
        <v>3</v>
      </c>
      <c r="Z1069" s="46">
        <f t="shared" si="129"/>
        <v>33</v>
      </c>
      <c r="AA1069" s="49">
        <f>_xlfn.IFNA(VLOOKUP(F1069,Preisliste!C$1:O$2687,13,FALSE),"fehlt in Preisliste")</f>
        <v>4210</v>
      </c>
      <c r="AB1069" s="50">
        <f t="shared" si="130"/>
        <v>127.57575757575758</v>
      </c>
      <c r="AD1069" s="51">
        <f t="shared" si="134"/>
        <v>179242</v>
      </c>
      <c r="AE1069" s="51">
        <f t="shared" si="131"/>
        <v>1349.0999999999985</v>
      </c>
      <c r="AF1069" s="52">
        <f t="shared" si="135"/>
        <v>2517084</v>
      </c>
      <c r="AG1069" s="53">
        <f t="shared" si="132"/>
        <v>8094.5999999999913</v>
      </c>
      <c r="AH1069" s="53">
        <f t="shared" si="133"/>
        <v>2525178.6</v>
      </c>
    </row>
    <row r="1070" spans="1:34" x14ac:dyDescent="0.25">
      <c r="A1070" t="s">
        <v>5243</v>
      </c>
      <c r="B1070" t="s">
        <v>6564</v>
      </c>
      <c r="C1070" t="s">
        <v>6562</v>
      </c>
      <c r="D1070" t="s">
        <v>6567</v>
      </c>
      <c r="E1070" t="s">
        <v>9536</v>
      </c>
      <c r="F1070" t="s">
        <v>5242</v>
      </c>
      <c r="H1070">
        <v>8</v>
      </c>
      <c r="I1070">
        <v>5</v>
      </c>
      <c r="J1070">
        <v>2</v>
      </c>
      <c r="K1070">
        <v>0</v>
      </c>
      <c r="L1070">
        <v>0</v>
      </c>
      <c r="M1070">
        <v>3</v>
      </c>
      <c r="N1070">
        <v>0</v>
      </c>
      <c r="O1070">
        <v>0</v>
      </c>
      <c r="P1070">
        <v>0</v>
      </c>
      <c r="Q1070">
        <v>0</v>
      </c>
      <c r="R1070">
        <v>0</v>
      </c>
      <c r="S1070">
        <v>0</v>
      </c>
      <c r="T1070">
        <v>0</v>
      </c>
      <c r="U1070">
        <v>0</v>
      </c>
      <c r="V1070">
        <v>9</v>
      </c>
      <c r="W1070" s="44">
        <f t="shared" si="128"/>
        <v>5</v>
      </c>
      <c r="X1070" s="44">
        <f>IFERROR(VLOOKUP(A1070,JR1GOA!A:I,9,FALSE),0)</f>
        <v>0</v>
      </c>
      <c r="Y1070" s="44">
        <f>IFERROR(VLOOKUP(A1070,JR1GOA!A:J,10,FALSE),0)</f>
        <v>0</v>
      </c>
      <c r="Z1070" s="46">
        <f t="shared" si="129"/>
        <v>5</v>
      </c>
      <c r="AA1070" s="49">
        <f>_xlfn.IFNA(VLOOKUP(F1070,Preisliste!C$1:O$2687,13,FALSE),"fehlt in Preisliste")</f>
        <v>638</v>
      </c>
      <c r="AB1070" s="50">
        <f t="shared" si="130"/>
        <v>127.6</v>
      </c>
      <c r="AD1070" s="51">
        <f t="shared" si="134"/>
        <v>179247</v>
      </c>
      <c r="AE1070" s="51">
        <f t="shared" si="131"/>
        <v>1348.3499999999985</v>
      </c>
      <c r="AF1070" s="52">
        <f t="shared" si="135"/>
        <v>2517722</v>
      </c>
      <c r="AG1070" s="53">
        <f t="shared" si="132"/>
        <v>8090.0999999999913</v>
      </c>
      <c r="AH1070" s="53">
        <f t="shared" si="133"/>
        <v>2525812.1</v>
      </c>
    </row>
    <row r="1071" spans="1:34" x14ac:dyDescent="0.25">
      <c r="A1071" t="s">
        <v>3088</v>
      </c>
      <c r="B1071" t="s">
        <v>6564</v>
      </c>
      <c r="C1071" t="s">
        <v>6562</v>
      </c>
      <c r="D1071" t="s">
        <v>6567</v>
      </c>
      <c r="E1071" t="s">
        <v>9047</v>
      </c>
      <c r="F1071" t="s">
        <v>3087</v>
      </c>
      <c r="G1071" t="s">
        <v>9048</v>
      </c>
      <c r="H1071">
        <v>21</v>
      </c>
      <c r="I1071">
        <v>8</v>
      </c>
      <c r="J1071">
        <v>11</v>
      </c>
      <c r="K1071">
        <v>3</v>
      </c>
      <c r="L1071">
        <v>0</v>
      </c>
      <c r="M1071">
        <v>5</v>
      </c>
      <c r="N1071">
        <v>0</v>
      </c>
      <c r="O1071">
        <v>0</v>
      </c>
      <c r="P1071">
        <v>0</v>
      </c>
      <c r="Q1071">
        <v>1</v>
      </c>
      <c r="R1071">
        <v>0</v>
      </c>
      <c r="S1071">
        <v>0</v>
      </c>
      <c r="T1071">
        <v>10</v>
      </c>
      <c r="U1071">
        <v>1</v>
      </c>
      <c r="V1071">
        <v>0</v>
      </c>
      <c r="W1071" s="44">
        <f t="shared" si="128"/>
        <v>11</v>
      </c>
      <c r="X1071" s="44">
        <f>IFERROR(VLOOKUP(A1071,JR1GOA!A:I,9,FALSE),0)</f>
        <v>0</v>
      </c>
      <c r="Y1071" s="44">
        <f>IFERROR(VLOOKUP(A1071,JR1GOA!A:J,10,FALSE),0)</f>
        <v>0</v>
      </c>
      <c r="Z1071" s="46">
        <f t="shared" si="129"/>
        <v>11</v>
      </c>
      <c r="AA1071" s="49">
        <f>_xlfn.IFNA(VLOOKUP(F1071,Preisliste!C$1:O$2687,13,FALSE),"fehlt in Preisliste")</f>
        <v>1412.3999999999999</v>
      </c>
      <c r="AB1071" s="50">
        <f t="shared" si="130"/>
        <v>128.39999999999998</v>
      </c>
      <c r="AD1071" s="51">
        <f t="shared" si="134"/>
        <v>179258</v>
      </c>
      <c r="AE1071" s="51">
        <f t="shared" si="131"/>
        <v>1346.6999999999971</v>
      </c>
      <c r="AF1071" s="52">
        <f t="shared" si="135"/>
        <v>2519134.4</v>
      </c>
      <c r="AG1071" s="53">
        <f t="shared" si="132"/>
        <v>8080.1999999999825</v>
      </c>
      <c r="AH1071" s="53">
        <f t="shared" si="133"/>
        <v>2527214.6</v>
      </c>
    </row>
    <row r="1072" spans="1:34" x14ac:dyDescent="0.25">
      <c r="A1072" t="s">
        <v>4801</v>
      </c>
      <c r="B1072" t="s">
        <v>6564</v>
      </c>
      <c r="C1072" t="s">
        <v>6562</v>
      </c>
      <c r="D1072" t="s">
        <v>6567</v>
      </c>
      <c r="E1072" t="s">
        <v>9539</v>
      </c>
      <c r="F1072" t="s">
        <v>4800</v>
      </c>
      <c r="H1072">
        <v>11</v>
      </c>
      <c r="I1072">
        <v>5</v>
      </c>
      <c r="J1072">
        <v>5</v>
      </c>
      <c r="K1072">
        <v>1</v>
      </c>
      <c r="L1072">
        <v>0</v>
      </c>
      <c r="M1072">
        <v>0</v>
      </c>
      <c r="N1072">
        <v>0</v>
      </c>
      <c r="O1072">
        <v>6</v>
      </c>
      <c r="P1072">
        <v>1</v>
      </c>
      <c r="Q1072">
        <v>0</v>
      </c>
      <c r="R1072">
        <v>5</v>
      </c>
      <c r="S1072">
        <v>0</v>
      </c>
      <c r="T1072">
        <v>0</v>
      </c>
      <c r="U1072">
        <v>0</v>
      </c>
      <c r="V1072">
        <v>0</v>
      </c>
      <c r="W1072" s="44">
        <f t="shared" si="128"/>
        <v>5</v>
      </c>
      <c r="X1072" s="44">
        <f>IFERROR(VLOOKUP(A1072,JR1GOA!A:I,9,FALSE),0)</f>
        <v>0</v>
      </c>
      <c r="Y1072" s="44">
        <f>IFERROR(VLOOKUP(A1072,JR1GOA!A:J,10,FALSE),0)</f>
        <v>0</v>
      </c>
      <c r="Z1072" s="46">
        <f t="shared" si="129"/>
        <v>5</v>
      </c>
      <c r="AA1072" s="49">
        <f>_xlfn.IFNA(VLOOKUP(F1072,Preisliste!C$1:O$2687,13,FALSE),"fehlt in Preisliste")</f>
        <v>642</v>
      </c>
      <c r="AB1072" s="50">
        <f t="shared" si="130"/>
        <v>128.4</v>
      </c>
      <c r="AD1072" s="51">
        <f t="shared" si="134"/>
        <v>179263</v>
      </c>
      <c r="AE1072" s="51">
        <f t="shared" si="131"/>
        <v>1345.9499999999971</v>
      </c>
      <c r="AF1072" s="52">
        <f t="shared" si="135"/>
        <v>2519776.4</v>
      </c>
      <c r="AG1072" s="53">
        <f t="shared" si="132"/>
        <v>8075.6999999999825</v>
      </c>
      <c r="AH1072" s="53">
        <f t="shared" si="133"/>
        <v>2527852.1</v>
      </c>
    </row>
    <row r="1073" spans="1:34" x14ac:dyDescent="0.25">
      <c r="A1073" t="s">
        <v>5328</v>
      </c>
      <c r="B1073" t="s">
        <v>6564</v>
      </c>
      <c r="C1073" t="s">
        <v>6562</v>
      </c>
      <c r="D1073" t="s">
        <v>6567</v>
      </c>
      <c r="E1073" t="s">
        <v>7606</v>
      </c>
      <c r="F1073" t="s">
        <v>5327</v>
      </c>
      <c r="G1073" t="s">
        <v>7607</v>
      </c>
      <c r="H1073">
        <v>57</v>
      </c>
      <c r="I1073">
        <v>44</v>
      </c>
      <c r="J1073">
        <v>12</v>
      </c>
      <c r="K1073">
        <v>0</v>
      </c>
      <c r="L1073">
        <v>19</v>
      </c>
      <c r="M1073">
        <v>0</v>
      </c>
      <c r="N1073">
        <v>1</v>
      </c>
      <c r="O1073">
        <v>1</v>
      </c>
      <c r="P1073">
        <v>0</v>
      </c>
      <c r="Q1073">
        <v>2</v>
      </c>
      <c r="R1073">
        <v>3</v>
      </c>
      <c r="S1073">
        <v>1</v>
      </c>
      <c r="T1073">
        <v>0</v>
      </c>
      <c r="U1073">
        <v>1</v>
      </c>
      <c r="V1073">
        <v>0</v>
      </c>
      <c r="W1073" s="44">
        <f t="shared" si="128"/>
        <v>44</v>
      </c>
      <c r="X1073" s="44">
        <f>IFERROR(VLOOKUP(A1073,JR1GOA!A:I,9,FALSE),0)</f>
        <v>0</v>
      </c>
      <c r="Y1073" s="44">
        <f>IFERROR(VLOOKUP(A1073,JR1GOA!A:J,10,FALSE),0)</f>
        <v>0</v>
      </c>
      <c r="Z1073" s="46">
        <f t="shared" si="129"/>
        <v>44</v>
      </c>
      <c r="AA1073" s="49">
        <f>_xlfn.IFNA(VLOOKUP(F1073,Preisliste!C$1:O$2687,13,FALSE),"fehlt in Preisliste")</f>
        <v>5650</v>
      </c>
      <c r="AB1073" s="50">
        <f t="shared" si="130"/>
        <v>128.40909090909091</v>
      </c>
      <c r="AD1073" s="51">
        <f t="shared" si="134"/>
        <v>179307</v>
      </c>
      <c r="AE1073" s="51">
        <f t="shared" si="131"/>
        <v>1339.3499999999985</v>
      </c>
      <c r="AF1073" s="52">
        <f t="shared" si="135"/>
        <v>2525426.4</v>
      </c>
      <c r="AG1073" s="53">
        <f t="shared" si="132"/>
        <v>8036.0999999999913</v>
      </c>
      <c r="AH1073" s="53">
        <f t="shared" si="133"/>
        <v>2533462.5</v>
      </c>
    </row>
    <row r="1074" spans="1:34" x14ac:dyDescent="0.25">
      <c r="A1074" t="s">
        <v>1962</v>
      </c>
      <c r="B1074" t="s">
        <v>6564</v>
      </c>
      <c r="C1074" t="s">
        <v>6562</v>
      </c>
      <c r="D1074" t="s">
        <v>6567</v>
      </c>
      <c r="E1074" t="s">
        <v>8981</v>
      </c>
      <c r="F1074" t="s">
        <v>1961</v>
      </c>
      <c r="H1074">
        <v>24</v>
      </c>
      <c r="I1074">
        <v>9</v>
      </c>
      <c r="J1074">
        <v>14</v>
      </c>
      <c r="K1074">
        <v>28</v>
      </c>
      <c r="L1074">
        <v>0</v>
      </c>
      <c r="M1074">
        <v>3</v>
      </c>
      <c r="N1074">
        <v>0</v>
      </c>
      <c r="O1074">
        <v>0</v>
      </c>
      <c r="P1074">
        <v>0</v>
      </c>
      <c r="Q1074">
        <v>0</v>
      </c>
      <c r="R1074">
        <v>0</v>
      </c>
      <c r="S1074">
        <v>0</v>
      </c>
      <c r="T1074">
        <v>0</v>
      </c>
      <c r="U1074">
        <v>1</v>
      </c>
      <c r="V1074">
        <v>0</v>
      </c>
      <c r="W1074" s="44">
        <f t="shared" si="128"/>
        <v>14</v>
      </c>
      <c r="X1074" s="44">
        <f>IFERROR(VLOOKUP(A1074,JR1GOA!A:I,9,FALSE),0)</f>
        <v>0</v>
      </c>
      <c r="Y1074" s="44">
        <f>IFERROR(VLOOKUP(A1074,JR1GOA!A:J,10,FALSE),0)</f>
        <v>0</v>
      </c>
      <c r="Z1074" s="46">
        <f t="shared" si="129"/>
        <v>14</v>
      </c>
      <c r="AA1074" s="49">
        <f>_xlfn.IFNA(VLOOKUP(F1074,Preisliste!C$1:O$2687,13,FALSE),"fehlt in Preisliste")</f>
        <v>1798</v>
      </c>
      <c r="AB1074" s="50">
        <f t="shared" si="130"/>
        <v>128.42857142857142</v>
      </c>
      <c r="AD1074" s="51">
        <f t="shared" si="134"/>
        <v>179321</v>
      </c>
      <c r="AE1074" s="51">
        <f t="shared" si="131"/>
        <v>1337.25</v>
      </c>
      <c r="AF1074" s="52">
        <f t="shared" si="135"/>
        <v>2527224.4</v>
      </c>
      <c r="AG1074" s="53">
        <f t="shared" si="132"/>
        <v>8023.5</v>
      </c>
      <c r="AH1074" s="53">
        <f t="shared" si="133"/>
        <v>2535247.9</v>
      </c>
    </row>
    <row r="1075" spans="1:34" x14ac:dyDescent="0.25">
      <c r="A1075" t="s">
        <v>5072</v>
      </c>
      <c r="B1075" t="s">
        <v>6564</v>
      </c>
      <c r="C1075" t="s">
        <v>6562</v>
      </c>
      <c r="D1075" t="s">
        <v>6567</v>
      </c>
      <c r="E1075" t="s">
        <v>9403</v>
      </c>
      <c r="F1075" t="s">
        <v>5071</v>
      </c>
      <c r="H1075">
        <v>6</v>
      </c>
      <c r="I1075">
        <v>4</v>
      </c>
      <c r="J1075">
        <v>1</v>
      </c>
      <c r="K1075">
        <v>0</v>
      </c>
      <c r="L1075">
        <v>0</v>
      </c>
      <c r="M1075">
        <v>0</v>
      </c>
      <c r="N1075">
        <v>0</v>
      </c>
      <c r="O1075">
        <v>0</v>
      </c>
      <c r="P1075">
        <v>2</v>
      </c>
      <c r="Q1075">
        <v>0</v>
      </c>
      <c r="R1075">
        <v>0</v>
      </c>
      <c r="S1075">
        <v>0</v>
      </c>
      <c r="T1075">
        <v>0</v>
      </c>
      <c r="U1075">
        <v>3</v>
      </c>
      <c r="V1075">
        <v>0</v>
      </c>
      <c r="W1075" s="44">
        <f t="shared" si="128"/>
        <v>4</v>
      </c>
      <c r="X1075" s="44">
        <f>IFERROR(VLOOKUP(A1075,JR1GOA!A:I,9,FALSE),0)</f>
        <v>0</v>
      </c>
      <c r="Y1075" s="44">
        <f>IFERROR(VLOOKUP(A1075,JR1GOA!A:J,10,FALSE),0)</f>
        <v>0</v>
      </c>
      <c r="Z1075" s="46">
        <f t="shared" si="129"/>
        <v>4</v>
      </c>
      <c r="AA1075" s="49">
        <f>_xlfn.IFNA(VLOOKUP(F1075,Preisliste!C$1:O$2687,13,FALSE),"fehlt in Preisliste")</f>
        <v>514</v>
      </c>
      <c r="AB1075" s="50">
        <f t="shared" si="130"/>
        <v>128.5</v>
      </c>
      <c r="AD1075" s="51">
        <f t="shared" si="134"/>
        <v>179325</v>
      </c>
      <c r="AE1075" s="51">
        <f t="shared" si="131"/>
        <v>1336.6499999999978</v>
      </c>
      <c r="AF1075" s="52">
        <f t="shared" si="135"/>
        <v>2527738.4</v>
      </c>
      <c r="AG1075" s="53">
        <f t="shared" si="132"/>
        <v>8019.8999999999869</v>
      </c>
      <c r="AH1075" s="53">
        <f t="shared" si="133"/>
        <v>2535758.2999999998</v>
      </c>
    </row>
    <row r="1076" spans="1:34" x14ac:dyDescent="0.25">
      <c r="A1076" t="s">
        <v>1833</v>
      </c>
      <c r="B1076" t="s">
        <v>6564</v>
      </c>
      <c r="C1076" t="s">
        <v>6562</v>
      </c>
      <c r="D1076" t="s">
        <v>6567</v>
      </c>
      <c r="E1076" t="s">
        <v>9542</v>
      </c>
      <c r="F1076" t="s">
        <v>1832</v>
      </c>
      <c r="G1076" t="s">
        <v>9543</v>
      </c>
      <c r="H1076">
        <v>9</v>
      </c>
      <c r="I1076">
        <v>5</v>
      </c>
      <c r="J1076">
        <v>3</v>
      </c>
      <c r="K1076">
        <v>1</v>
      </c>
      <c r="L1076">
        <v>0</v>
      </c>
      <c r="M1076">
        <v>0</v>
      </c>
      <c r="N1076">
        <v>0</v>
      </c>
      <c r="O1076">
        <v>2</v>
      </c>
      <c r="P1076">
        <v>0</v>
      </c>
      <c r="Q1076">
        <v>0</v>
      </c>
      <c r="R1076">
        <v>0</v>
      </c>
      <c r="S1076">
        <v>3</v>
      </c>
      <c r="T1076">
        <v>1</v>
      </c>
      <c r="U1076">
        <v>0</v>
      </c>
      <c r="V1076">
        <v>0</v>
      </c>
      <c r="W1076" s="44">
        <f t="shared" si="128"/>
        <v>5</v>
      </c>
      <c r="X1076" s="44">
        <f>IFERROR(VLOOKUP(A1076,JR1GOA!A:I,9,FALSE),0)</f>
        <v>0</v>
      </c>
      <c r="Y1076" s="44">
        <f>IFERROR(VLOOKUP(A1076,JR1GOA!A:J,10,FALSE),0)</f>
        <v>0</v>
      </c>
      <c r="Z1076" s="46">
        <f t="shared" si="129"/>
        <v>5</v>
      </c>
      <c r="AA1076" s="49">
        <f>_xlfn.IFNA(VLOOKUP(F1076,Preisliste!C$1:O$2687,13,FALSE),"fehlt in Preisliste")</f>
        <v>644</v>
      </c>
      <c r="AB1076" s="50">
        <f t="shared" si="130"/>
        <v>128.80000000000001</v>
      </c>
      <c r="AD1076" s="51">
        <f t="shared" si="134"/>
        <v>179330</v>
      </c>
      <c r="AE1076" s="51">
        <f t="shared" si="131"/>
        <v>1335.8999999999978</v>
      </c>
      <c r="AF1076" s="52">
        <f t="shared" si="135"/>
        <v>2528382.4</v>
      </c>
      <c r="AG1076" s="53">
        <f t="shared" si="132"/>
        <v>8015.3999999999869</v>
      </c>
      <c r="AH1076" s="53">
        <f t="shared" si="133"/>
        <v>2536397.7999999998</v>
      </c>
    </row>
    <row r="1077" spans="1:34" x14ac:dyDescent="0.25">
      <c r="A1077" t="s">
        <v>1309</v>
      </c>
      <c r="B1077" t="s">
        <v>6564</v>
      </c>
      <c r="C1077" t="s">
        <v>6562</v>
      </c>
      <c r="D1077" t="s">
        <v>6567</v>
      </c>
      <c r="E1077" t="s">
        <v>8130</v>
      </c>
      <c r="F1077" t="s">
        <v>1308</v>
      </c>
      <c r="G1077" t="s">
        <v>8131</v>
      </c>
      <c r="H1077">
        <v>21</v>
      </c>
      <c r="I1077">
        <v>11</v>
      </c>
      <c r="J1077">
        <v>10</v>
      </c>
      <c r="K1077">
        <v>3</v>
      </c>
      <c r="L1077">
        <v>1</v>
      </c>
      <c r="M1077">
        <v>15</v>
      </c>
      <c r="N1077">
        <v>0</v>
      </c>
      <c r="O1077">
        <v>1</v>
      </c>
      <c r="P1077">
        <v>1</v>
      </c>
      <c r="Q1077">
        <v>0</v>
      </c>
      <c r="R1077">
        <v>0</v>
      </c>
      <c r="S1077">
        <v>0</v>
      </c>
      <c r="T1077">
        <v>0</v>
      </c>
      <c r="U1077">
        <v>1</v>
      </c>
      <c r="V1077">
        <v>0</v>
      </c>
      <c r="W1077" s="44">
        <f t="shared" si="128"/>
        <v>11</v>
      </c>
      <c r="X1077" s="44">
        <f>IFERROR(VLOOKUP(A1077,JR1GOA!A:I,9,FALSE),0)</f>
        <v>0</v>
      </c>
      <c r="Y1077" s="44">
        <f>IFERROR(VLOOKUP(A1077,JR1GOA!A:J,10,FALSE),0)</f>
        <v>0</v>
      </c>
      <c r="Z1077" s="46">
        <f t="shared" si="129"/>
        <v>11</v>
      </c>
      <c r="AA1077" s="49">
        <f>_xlfn.IFNA(VLOOKUP(F1077,Preisliste!C$1:O$2687,13,FALSE),"fehlt in Preisliste")</f>
        <v>1422</v>
      </c>
      <c r="AB1077" s="50">
        <f t="shared" si="130"/>
        <v>129.27272727272728</v>
      </c>
      <c r="AD1077" s="51">
        <f t="shared" si="134"/>
        <v>179341</v>
      </c>
      <c r="AE1077" s="51">
        <f t="shared" si="131"/>
        <v>1334.25</v>
      </c>
      <c r="AF1077" s="52">
        <f t="shared" si="135"/>
        <v>2529804.4</v>
      </c>
      <c r="AG1077" s="53">
        <f t="shared" si="132"/>
        <v>8005.5</v>
      </c>
      <c r="AH1077" s="53">
        <f t="shared" si="133"/>
        <v>2537809.9</v>
      </c>
    </row>
    <row r="1078" spans="1:34" x14ac:dyDescent="0.25">
      <c r="A1078" t="s">
        <v>7705</v>
      </c>
      <c r="B1078" t="s">
        <v>6564</v>
      </c>
      <c r="C1078" t="s">
        <v>6562</v>
      </c>
      <c r="D1078" t="s">
        <v>6567</v>
      </c>
      <c r="E1078" t="s">
        <v>7706</v>
      </c>
      <c r="F1078" t="s">
        <v>5128</v>
      </c>
      <c r="H1078">
        <v>30</v>
      </c>
      <c r="I1078">
        <v>29</v>
      </c>
      <c r="J1078">
        <v>0</v>
      </c>
      <c r="K1078">
        <v>0</v>
      </c>
      <c r="L1078">
        <v>0</v>
      </c>
      <c r="M1078">
        <v>1</v>
      </c>
      <c r="N1078">
        <v>0</v>
      </c>
      <c r="O1078">
        <v>0</v>
      </c>
      <c r="P1078">
        <v>0</v>
      </c>
      <c r="Q1078">
        <v>0</v>
      </c>
      <c r="R1078">
        <v>0</v>
      </c>
      <c r="S1078">
        <v>0</v>
      </c>
      <c r="T1078">
        <v>1</v>
      </c>
      <c r="U1078">
        <v>60</v>
      </c>
      <c r="V1078">
        <v>0</v>
      </c>
      <c r="W1078" s="44">
        <f t="shared" si="128"/>
        <v>29</v>
      </c>
      <c r="X1078" s="44">
        <f>IFERROR(VLOOKUP(A1078,JR1GOA!A:I,9,FALSE),0)</f>
        <v>0</v>
      </c>
      <c r="Y1078" s="44">
        <f>IFERROR(VLOOKUP(A1078,JR1GOA!A:J,10,FALSE),0)</f>
        <v>0</v>
      </c>
      <c r="Z1078" s="46">
        <f t="shared" si="129"/>
        <v>29</v>
      </c>
      <c r="AA1078" s="49">
        <f>_xlfn.IFNA(VLOOKUP(F1078,Preisliste!C$1:O$2687,13,FALSE),"fehlt in Preisliste")</f>
        <v>3751</v>
      </c>
      <c r="AB1078" s="50">
        <f t="shared" si="130"/>
        <v>129.34482758620689</v>
      </c>
      <c r="AD1078" s="51">
        <f t="shared" si="134"/>
        <v>179370</v>
      </c>
      <c r="AE1078" s="51">
        <f t="shared" si="131"/>
        <v>1329.8999999999978</v>
      </c>
      <c r="AF1078" s="52">
        <f t="shared" si="135"/>
        <v>2533555.4</v>
      </c>
      <c r="AG1078" s="53">
        <f t="shared" si="132"/>
        <v>7979.3999999999869</v>
      </c>
      <c r="AH1078" s="53">
        <f t="shared" si="133"/>
        <v>2541534.7999999998</v>
      </c>
    </row>
    <row r="1079" spans="1:34" x14ac:dyDescent="0.25">
      <c r="A1079" t="s">
        <v>3857</v>
      </c>
      <c r="B1079" t="s">
        <v>6564</v>
      </c>
      <c r="C1079" t="s">
        <v>6562</v>
      </c>
      <c r="D1079" t="s">
        <v>6567</v>
      </c>
      <c r="E1079" t="s">
        <v>9547</v>
      </c>
      <c r="F1079" t="s">
        <v>3856</v>
      </c>
      <c r="H1079">
        <v>8</v>
      </c>
      <c r="I1079">
        <v>5</v>
      </c>
      <c r="J1079">
        <v>3</v>
      </c>
      <c r="K1079">
        <v>0</v>
      </c>
      <c r="L1079">
        <v>0</v>
      </c>
      <c r="M1079">
        <v>0</v>
      </c>
      <c r="N1079">
        <v>2</v>
      </c>
      <c r="O1079">
        <v>1</v>
      </c>
      <c r="P1079">
        <v>1</v>
      </c>
      <c r="Q1079">
        <v>0</v>
      </c>
      <c r="R1079">
        <v>0</v>
      </c>
      <c r="S1079">
        <v>0</v>
      </c>
      <c r="T1079">
        <v>0</v>
      </c>
      <c r="U1079">
        <v>0</v>
      </c>
      <c r="V1079">
        <v>0</v>
      </c>
      <c r="W1079" s="44">
        <f t="shared" si="128"/>
        <v>5</v>
      </c>
      <c r="X1079" s="44">
        <f>IFERROR(VLOOKUP(A1079,JR1GOA!A:I,9,FALSE),0)</f>
        <v>0</v>
      </c>
      <c r="Y1079" s="44">
        <f>IFERROR(VLOOKUP(A1079,JR1GOA!A:J,10,FALSE),0)</f>
        <v>0</v>
      </c>
      <c r="Z1079" s="46">
        <f t="shared" si="129"/>
        <v>5</v>
      </c>
      <c r="AA1079" s="49">
        <f>_xlfn.IFNA(VLOOKUP(F1079,Preisliste!C$1:O$2687,13,FALSE),"fehlt in Preisliste")</f>
        <v>648</v>
      </c>
      <c r="AB1079" s="50">
        <f t="shared" si="130"/>
        <v>129.6</v>
      </c>
      <c r="AD1079" s="51">
        <f t="shared" si="134"/>
        <v>179375</v>
      </c>
      <c r="AE1079" s="51">
        <f t="shared" si="131"/>
        <v>1329.1499999999978</v>
      </c>
      <c r="AF1079" s="52">
        <f t="shared" si="135"/>
        <v>2534203.4</v>
      </c>
      <c r="AG1079" s="53">
        <f t="shared" si="132"/>
        <v>7974.8999999999869</v>
      </c>
      <c r="AH1079" s="53">
        <f t="shared" si="133"/>
        <v>2542178.2999999998</v>
      </c>
    </row>
    <row r="1080" spans="1:34" x14ac:dyDescent="0.25">
      <c r="A1080" t="s">
        <v>5707</v>
      </c>
      <c r="B1080" t="s">
        <v>6564</v>
      </c>
      <c r="C1080" t="s">
        <v>6562</v>
      </c>
      <c r="D1080" t="s">
        <v>6567</v>
      </c>
      <c r="E1080" t="s">
        <v>8230</v>
      </c>
      <c r="F1080" t="s">
        <v>5706</v>
      </c>
      <c r="H1080">
        <v>18</v>
      </c>
      <c r="I1080">
        <v>11</v>
      </c>
      <c r="J1080">
        <v>5</v>
      </c>
      <c r="K1080">
        <v>1</v>
      </c>
      <c r="L1080">
        <v>1</v>
      </c>
      <c r="M1080">
        <v>1</v>
      </c>
      <c r="N1080">
        <v>0</v>
      </c>
      <c r="O1080">
        <v>0</v>
      </c>
      <c r="P1080">
        <v>0</v>
      </c>
      <c r="Q1080">
        <v>2</v>
      </c>
      <c r="R1080">
        <v>0</v>
      </c>
      <c r="S1080">
        <v>0</v>
      </c>
      <c r="T1080">
        <v>1</v>
      </c>
      <c r="U1080">
        <v>2</v>
      </c>
      <c r="V1080">
        <v>0</v>
      </c>
      <c r="W1080" s="44">
        <f t="shared" si="128"/>
        <v>11</v>
      </c>
      <c r="X1080" s="44">
        <f>IFERROR(VLOOKUP(A1080,JR1GOA!A:I,9,FALSE),0)</f>
        <v>0</v>
      </c>
      <c r="Y1080" s="44">
        <f>IFERROR(VLOOKUP(A1080,JR1GOA!A:J,10,FALSE),0)</f>
        <v>0</v>
      </c>
      <c r="Z1080" s="46">
        <f t="shared" si="129"/>
        <v>11</v>
      </c>
      <c r="AA1080" s="49">
        <f>_xlfn.IFNA(VLOOKUP(F1080,Preisliste!C$1:O$2687,13,FALSE),"fehlt in Preisliste")</f>
        <v>1429</v>
      </c>
      <c r="AB1080" s="50">
        <f t="shared" si="130"/>
        <v>129.90909090909091</v>
      </c>
      <c r="AD1080" s="51">
        <f t="shared" si="134"/>
        <v>179386</v>
      </c>
      <c r="AE1080" s="51">
        <f t="shared" si="131"/>
        <v>1327.5</v>
      </c>
      <c r="AF1080" s="52">
        <f t="shared" si="135"/>
        <v>2535632.4</v>
      </c>
      <c r="AG1080" s="53">
        <f t="shared" si="132"/>
        <v>7965</v>
      </c>
      <c r="AH1080" s="53">
        <f t="shared" si="133"/>
        <v>2543597.4</v>
      </c>
    </row>
    <row r="1081" spans="1:34" x14ac:dyDescent="0.25">
      <c r="A1081" t="s">
        <v>4760</v>
      </c>
      <c r="B1081" t="s">
        <v>6564</v>
      </c>
      <c r="C1081" t="s">
        <v>6562</v>
      </c>
      <c r="D1081" t="s">
        <v>6567</v>
      </c>
      <c r="E1081" t="s">
        <v>7529</v>
      </c>
      <c r="F1081" t="s">
        <v>4759</v>
      </c>
      <c r="H1081">
        <v>56</v>
      </c>
      <c r="I1081">
        <v>30</v>
      </c>
      <c r="J1081">
        <v>25</v>
      </c>
      <c r="K1081">
        <v>14</v>
      </c>
      <c r="L1081">
        <v>1</v>
      </c>
      <c r="M1081">
        <v>0</v>
      </c>
      <c r="N1081">
        <v>22</v>
      </c>
      <c r="O1081">
        <v>1</v>
      </c>
      <c r="P1081">
        <v>0</v>
      </c>
      <c r="Q1081">
        <v>0</v>
      </c>
      <c r="R1081">
        <v>0</v>
      </c>
      <c r="S1081">
        <v>6</v>
      </c>
      <c r="T1081">
        <v>18</v>
      </c>
      <c r="U1081">
        <v>6</v>
      </c>
      <c r="V1081">
        <v>2</v>
      </c>
      <c r="W1081" s="44">
        <f t="shared" si="128"/>
        <v>30</v>
      </c>
      <c r="X1081" s="44">
        <f>IFERROR(VLOOKUP(A1081,JR1GOA!A:I,9,FALSE),0)</f>
        <v>0</v>
      </c>
      <c r="Y1081" s="44">
        <f>IFERROR(VLOOKUP(A1081,JR1GOA!A:J,10,FALSE),0)</f>
        <v>9</v>
      </c>
      <c r="Z1081" s="46">
        <f t="shared" si="129"/>
        <v>21</v>
      </c>
      <c r="AA1081" s="49">
        <f>_xlfn.IFNA(VLOOKUP(F1081,Preisliste!C$1:O$2687,13,FALSE),"fehlt in Preisliste")</f>
        <v>2743</v>
      </c>
      <c r="AB1081" s="50">
        <f t="shared" si="130"/>
        <v>130.61904761904762</v>
      </c>
      <c r="AD1081" s="51">
        <f t="shared" si="134"/>
        <v>179407</v>
      </c>
      <c r="AE1081" s="51">
        <f t="shared" si="131"/>
        <v>1324.3499999999985</v>
      </c>
      <c r="AF1081" s="52">
        <f t="shared" si="135"/>
        <v>2538375.4</v>
      </c>
      <c r="AG1081" s="53">
        <f t="shared" si="132"/>
        <v>7946.0999999999913</v>
      </c>
      <c r="AH1081" s="53">
        <f t="shared" si="133"/>
        <v>2546321.5</v>
      </c>
    </row>
    <row r="1082" spans="1:34" x14ac:dyDescent="0.25">
      <c r="A1082" t="s">
        <v>1276</v>
      </c>
      <c r="B1082" t="s">
        <v>6564</v>
      </c>
      <c r="C1082" t="s">
        <v>6562</v>
      </c>
      <c r="D1082" t="s">
        <v>6567</v>
      </c>
      <c r="E1082" t="s">
        <v>8146</v>
      </c>
      <c r="F1082" t="s">
        <v>1275</v>
      </c>
      <c r="G1082" t="s">
        <v>8147</v>
      </c>
      <c r="H1082">
        <v>38</v>
      </c>
      <c r="I1082">
        <v>18</v>
      </c>
      <c r="J1082">
        <v>19</v>
      </c>
      <c r="K1082">
        <v>1</v>
      </c>
      <c r="L1082">
        <v>1</v>
      </c>
      <c r="M1082">
        <v>1</v>
      </c>
      <c r="N1082">
        <v>1</v>
      </c>
      <c r="O1082">
        <v>0</v>
      </c>
      <c r="P1082">
        <v>1</v>
      </c>
      <c r="Q1082">
        <v>0</v>
      </c>
      <c r="R1082">
        <v>1</v>
      </c>
      <c r="S1082">
        <v>9</v>
      </c>
      <c r="T1082">
        <v>1</v>
      </c>
      <c r="U1082">
        <v>0</v>
      </c>
      <c r="V1082">
        <v>0</v>
      </c>
      <c r="W1082" s="44">
        <f t="shared" si="128"/>
        <v>19</v>
      </c>
      <c r="X1082" s="44">
        <f>IFERROR(VLOOKUP(A1082,JR1GOA!A:I,9,FALSE),0)</f>
        <v>0</v>
      </c>
      <c r="Y1082" s="44">
        <f>IFERROR(VLOOKUP(A1082,JR1GOA!A:J,10,FALSE),0)</f>
        <v>0</v>
      </c>
      <c r="Z1082" s="46">
        <f t="shared" si="129"/>
        <v>19</v>
      </c>
      <c r="AA1082" s="49">
        <f>_xlfn.IFNA(VLOOKUP(F1082,Preisliste!C$1:O$2687,13,FALSE),"fehlt in Preisliste")</f>
        <v>2488.7999999999997</v>
      </c>
      <c r="AB1082" s="50">
        <f t="shared" si="130"/>
        <v>130.98947368421051</v>
      </c>
      <c r="AD1082" s="51">
        <f t="shared" si="134"/>
        <v>179426</v>
      </c>
      <c r="AE1082" s="51">
        <f t="shared" si="131"/>
        <v>1321.5</v>
      </c>
      <c r="AF1082" s="52">
        <f t="shared" si="135"/>
        <v>2540864.1999999997</v>
      </c>
      <c r="AG1082" s="53">
        <f t="shared" si="132"/>
        <v>7929</v>
      </c>
      <c r="AH1082" s="53">
        <f t="shared" si="133"/>
        <v>2548793.1999999997</v>
      </c>
    </row>
    <row r="1083" spans="1:34" x14ac:dyDescent="0.25">
      <c r="A1083" t="s">
        <v>9851</v>
      </c>
      <c r="B1083" t="s">
        <v>6564</v>
      </c>
      <c r="C1083" t="s">
        <v>6562</v>
      </c>
      <c r="D1083" t="s">
        <v>6567</v>
      </c>
      <c r="E1083" t="s">
        <v>9852</v>
      </c>
      <c r="F1083" t="s">
        <v>4223</v>
      </c>
      <c r="H1083">
        <v>13</v>
      </c>
      <c r="I1083">
        <v>8</v>
      </c>
      <c r="J1083">
        <v>4</v>
      </c>
      <c r="K1083">
        <v>0</v>
      </c>
      <c r="L1083">
        <v>0</v>
      </c>
      <c r="M1083">
        <v>0</v>
      </c>
      <c r="N1083">
        <v>0</v>
      </c>
      <c r="O1083">
        <v>1</v>
      </c>
      <c r="P1083">
        <v>0</v>
      </c>
      <c r="Q1083">
        <v>3</v>
      </c>
      <c r="R1083">
        <v>1</v>
      </c>
      <c r="S1083">
        <v>3</v>
      </c>
      <c r="T1083">
        <v>1</v>
      </c>
      <c r="U1083">
        <v>0</v>
      </c>
      <c r="V1083">
        <v>0</v>
      </c>
      <c r="W1083" s="44">
        <f t="shared" si="128"/>
        <v>8</v>
      </c>
      <c r="X1083" s="44">
        <f>IFERROR(VLOOKUP(A1083,JR1GOA!A:I,9,FALSE),0)</f>
        <v>0</v>
      </c>
      <c r="Y1083" s="44">
        <f>IFERROR(VLOOKUP(A1083,JR1GOA!A:J,10,FALSE),0)</f>
        <v>0</v>
      </c>
      <c r="Z1083" s="46">
        <f t="shared" si="129"/>
        <v>8</v>
      </c>
      <c r="AA1083" s="49">
        <f>_xlfn.IFNA(VLOOKUP(F1083,Preisliste!C$1:O$2687,13,FALSE),"fehlt in Preisliste")</f>
        <v>1052</v>
      </c>
      <c r="AB1083" s="50">
        <f t="shared" si="130"/>
        <v>131.5</v>
      </c>
      <c r="AD1083" s="51">
        <f t="shared" si="134"/>
        <v>179434</v>
      </c>
      <c r="AE1083" s="51">
        <f t="shared" si="131"/>
        <v>1320.2999999999993</v>
      </c>
      <c r="AF1083" s="52">
        <f t="shared" si="135"/>
        <v>2541916.1999999997</v>
      </c>
      <c r="AG1083" s="53">
        <f t="shared" si="132"/>
        <v>7921.7999999999956</v>
      </c>
      <c r="AH1083" s="53">
        <f t="shared" si="133"/>
        <v>2549837.9999999995</v>
      </c>
    </row>
    <row r="1084" spans="1:34" x14ac:dyDescent="0.25">
      <c r="A1084" t="s">
        <v>418</v>
      </c>
      <c r="B1084" t="s">
        <v>6564</v>
      </c>
      <c r="C1084" t="s">
        <v>6562</v>
      </c>
      <c r="D1084" t="s">
        <v>6567</v>
      </c>
      <c r="E1084" t="s">
        <v>9552</v>
      </c>
      <c r="F1084" t="s">
        <v>417</v>
      </c>
      <c r="H1084">
        <v>7</v>
      </c>
      <c r="I1084">
        <v>5</v>
      </c>
      <c r="J1084">
        <v>2</v>
      </c>
      <c r="K1084">
        <v>1</v>
      </c>
      <c r="L1084">
        <v>0</v>
      </c>
      <c r="M1084">
        <v>0</v>
      </c>
      <c r="N1084">
        <v>0</v>
      </c>
      <c r="O1084">
        <v>0</v>
      </c>
      <c r="P1084">
        <v>0</v>
      </c>
      <c r="Q1084">
        <v>0</v>
      </c>
      <c r="R1084">
        <v>1</v>
      </c>
      <c r="S1084">
        <v>0</v>
      </c>
      <c r="T1084">
        <v>0</v>
      </c>
      <c r="U1084">
        <v>0</v>
      </c>
      <c r="V1084">
        <v>0</v>
      </c>
      <c r="W1084" s="44">
        <f t="shared" si="128"/>
        <v>5</v>
      </c>
      <c r="X1084" s="44">
        <f>IFERROR(VLOOKUP(A1084,JR1GOA!A:I,9,FALSE),0)</f>
        <v>0</v>
      </c>
      <c r="Y1084" s="44">
        <f>IFERROR(VLOOKUP(A1084,JR1GOA!A:J,10,FALSE),0)</f>
        <v>0</v>
      </c>
      <c r="Z1084" s="46">
        <f t="shared" si="129"/>
        <v>5</v>
      </c>
      <c r="AA1084" s="49">
        <f>_xlfn.IFNA(VLOOKUP(F1084,Preisliste!C$1:O$2687,13,FALSE),"fehlt in Preisliste")</f>
        <v>660</v>
      </c>
      <c r="AB1084" s="50">
        <f t="shared" si="130"/>
        <v>132</v>
      </c>
      <c r="AD1084" s="51">
        <f t="shared" si="134"/>
        <v>179439</v>
      </c>
      <c r="AE1084" s="51">
        <f t="shared" si="131"/>
        <v>1319.5499999999993</v>
      </c>
      <c r="AF1084" s="52">
        <f t="shared" si="135"/>
        <v>2542576.1999999997</v>
      </c>
      <c r="AG1084" s="53">
        <f t="shared" si="132"/>
        <v>7917.2999999999956</v>
      </c>
      <c r="AH1084" s="53">
        <f t="shared" si="133"/>
        <v>2550493.4999999995</v>
      </c>
    </row>
    <row r="1085" spans="1:34" x14ac:dyDescent="0.25">
      <c r="A1085" t="s">
        <v>1852</v>
      </c>
      <c r="B1085" t="s">
        <v>6564</v>
      </c>
      <c r="C1085" t="s">
        <v>6562</v>
      </c>
      <c r="D1085" t="s">
        <v>6567</v>
      </c>
      <c r="E1085" t="s">
        <v>9163</v>
      </c>
      <c r="F1085" t="s">
        <v>1851</v>
      </c>
      <c r="H1085">
        <v>8</v>
      </c>
      <c r="I1085">
        <v>0</v>
      </c>
      <c r="J1085">
        <v>8</v>
      </c>
      <c r="K1085">
        <v>1</v>
      </c>
      <c r="L1085">
        <v>0</v>
      </c>
      <c r="M1085">
        <v>0</v>
      </c>
      <c r="N1085">
        <v>0</v>
      </c>
      <c r="O1085">
        <v>0</v>
      </c>
      <c r="P1085">
        <v>0</v>
      </c>
      <c r="Q1085">
        <v>0</v>
      </c>
      <c r="R1085">
        <v>1</v>
      </c>
      <c r="S1085">
        <v>0</v>
      </c>
      <c r="T1085">
        <v>0</v>
      </c>
      <c r="U1085">
        <v>0</v>
      </c>
      <c r="V1085">
        <v>0</v>
      </c>
      <c r="W1085" s="44">
        <f t="shared" si="128"/>
        <v>8</v>
      </c>
      <c r="X1085" s="44">
        <f>IFERROR(VLOOKUP(A1085,JR1GOA!A:I,9,FALSE),0)</f>
        <v>0</v>
      </c>
      <c r="Y1085" s="44">
        <f>IFERROR(VLOOKUP(A1085,JR1GOA!A:J,10,FALSE),0)</f>
        <v>0</v>
      </c>
      <c r="Z1085" s="46">
        <f t="shared" si="129"/>
        <v>8</v>
      </c>
      <c r="AA1085" s="49">
        <f>_xlfn.IFNA(VLOOKUP(F1085,Preisliste!C$1:O$2687,13,FALSE),"fehlt in Preisliste")</f>
        <v>1058</v>
      </c>
      <c r="AB1085" s="50">
        <f t="shared" si="130"/>
        <v>132.25</v>
      </c>
      <c r="AD1085" s="51">
        <f t="shared" si="134"/>
        <v>179447</v>
      </c>
      <c r="AE1085" s="51">
        <f t="shared" si="131"/>
        <v>1318.3499999999985</v>
      </c>
      <c r="AF1085" s="52">
        <f t="shared" si="135"/>
        <v>2543634.1999999997</v>
      </c>
      <c r="AG1085" s="53">
        <f t="shared" si="132"/>
        <v>7910.0999999999913</v>
      </c>
      <c r="AH1085" s="53">
        <f t="shared" si="133"/>
        <v>2551544.2999999998</v>
      </c>
    </row>
    <row r="1086" spans="1:34" x14ac:dyDescent="0.25">
      <c r="A1086" t="s">
        <v>3537</v>
      </c>
      <c r="B1086" t="s">
        <v>6564</v>
      </c>
      <c r="C1086" t="s">
        <v>6562</v>
      </c>
      <c r="D1086" t="s">
        <v>6567</v>
      </c>
      <c r="E1086" t="s">
        <v>7564</v>
      </c>
      <c r="F1086" t="s">
        <v>3536</v>
      </c>
      <c r="H1086">
        <v>63</v>
      </c>
      <c r="I1086">
        <v>52</v>
      </c>
      <c r="J1086">
        <v>10</v>
      </c>
      <c r="K1086">
        <v>0</v>
      </c>
      <c r="L1086">
        <v>0</v>
      </c>
      <c r="M1086">
        <v>2</v>
      </c>
      <c r="N1086">
        <v>1</v>
      </c>
      <c r="O1086">
        <v>0</v>
      </c>
      <c r="P1086">
        <v>1</v>
      </c>
      <c r="Q1086">
        <v>5</v>
      </c>
      <c r="R1086">
        <v>0</v>
      </c>
      <c r="S1086">
        <v>4</v>
      </c>
      <c r="T1086">
        <v>7</v>
      </c>
      <c r="U1086">
        <v>3</v>
      </c>
      <c r="V1086">
        <v>11</v>
      </c>
      <c r="W1086" s="44">
        <f t="shared" si="128"/>
        <v>52</v>
      </c>
      <c r="X1086" s="44">
        <f>IFERROR(VLOOKUP(A1086,JR1GOA!A:I,9,FALSE),0)</f>
        <v>3</v>
      </c>
      <c r="Y1086" s="44">
        <f>IFERROR(VLOOKUP(A1086,JR1GOA!A:J,10,FALSE),0)</f>
        <v>0</v>
      </c>
      <c r="Z1086" s="46">
        <f t="shared" si="129"/>
        <v>49</v>
      </c>
      <c r="AA1086" s="49">
        <f>_xlfn.IFNA(VLOOKUP(F1086,Preisliste!C$1:O$2687,13,FALSE),"fehlt in Preisliste")</f>
        <v>6503</v>
      </c>
      <c r="AB1086" s="50">
        <f t="shared" si="130"/>
        <v>132.71428571428572</v>
      </c>
      <c r="AD1086" s="51">
        <f t="shared" si="134"/>
        <v>179496</v>
      </c>
      <c r="AE1086" s="51">
        <f t="shared" si="131"/>
        <v>1311</v>
      </c>
      <c r="AF1086" s="52">
        <f t="shared" si="135"/>
        <v>2550137.1999999997</v>
      </c>
      <c r="AG1086" s="53">
        <f t="shared" si="132"/>
        <v>7866</v>
      </c>
      <c r="AH1086" s="53">
        <f t="shared" si="133"/>
        <v>2558003.1999999997</v>
      </c>
    </row>
    <row r="1087" spans="1:34" x14ac:dyDescent="0.25">
      <c r="A1087" t="s">
        <v>5682</v>
      </c>
      <c r="B1087" t="s">
        <v>6564</v>
      </c>
      <c r="C1087" t="s">
        <v>6562</v>
      </c>
      <c r="D1087" t="s">
        <v>6567</v>
      </c>
      <c r="E1087" t="s">
        <v>7488</v>
      </c>
      <c r="F1087" t="s">
        <v>5681</v>
      </c>
      <c r="G1087" t="s">
        <v>7489</v>
      </c>
      <c r="H1087">
        <v>110</v>
      </c>
      <c r="I1087">
        <v>60</v>
      </c>
      <c r="J1087">
        <v>49</v>
      </c>
      <c r="K1087">
        <v>11</v>
      </c>
      <c r="L1087">
        <v>14</v>
      </c>
      <c r="M1087">
        <v>0</v>
      </c>
      <c r="N1087">
        <v>1</v>
      </c>
      <c r="O1087">
        <v>3</v>
      </c>
      <c r="P1087">
        <v>6</v>
      </c>
      <c r="Q1087">
        <v>14</v>
      </c>
      <c r="R1087">
        <v>2</v>
      </c>
      <c r="S1087">
        <v>14</v>
      </c>
      <c r="T1087">
        <v>25</v>
      </c>
      <c r="U1087">
        <v>1</v>
      </c>
      <c r="V1087">
        <v>5</v>
      </c>
      <c r="W1087" s="44">
        <f t="shared" si="128"/>
        <v>60</v>
      </c>
      <c r="X1087" s="44">
        <f>IFERROR(VLOOKUP(A1087,JR1GOA!A:I,9,FALSE),0)</f>
        <v>0</v>
      </c>
      <c r="Y1087" s="44">
        <f>IFERROR(VLOOKUP(A1087,JR1GOA!A:J,10,FALSE),0)</f>
        <v>0</v>
      </c>
      <c r="Z1087" s="46">
        <f t="shared" si="129"/>
        <v>60</v>
      </c>
      <c r="AA1087" s="49">
        <f>_xlfn.IFNA(VLOOKUP(F1087,Preisliste!C$1:O$2687,13,FALSE),"fehlt in Preisliste")</f>
        <v>7968</v>
      </c>
      <c r="AB1087" s="50">
        <f t="shared" si="130"/>
        <v>132.80000000000001</v>
      </c>
      <c r="AD1087" s="51">
        <f t="shared" si="134"/>
        <v>179556</v>
      </c>
      <c r="AE1087" s="51">
        <f t="shared" si="131"/>
        <v>1302</v>
      </c>
      <c r="AF1087" s="52">
        <f t="shared" si="135"/>
        <v>2558105.1999999997</v>
      </c>
      <c r="AG1087" s="53">
        <f t="shared" si="132"/>
        <v>7812</v>
      </c>
      <c r="AH1087" s="53">
        <f t="shared" si="133"/>
        <v>2565917.1999999997</v>
      </c>
    </row>
    <row r="1088" spans="1:34" x14ac:dyDescent="0.25">
      <c r="A1088" t="s">
        <v>3903</v>
      </c>
      <c r="B1088" t="s">
        <v>6564</v>
      </c>
      <c r="C1088" t="s">
        <v>6562</v>
      </c>
      <c r="D1088" t="s">
        <v>6567</v>
      </c>
      <c r="E1088" t="s">
        <v>9142</v>
      </c>
      <c r="F1088" t="s">
        <v>3902</v>
      </c>
      <c r="G1088" t="s">
        <v>9143</v>
      </c>
      <c r="H1088">
        <v>13</v>
      </c>
      <c r="I1088">
        <v>10</v>
      </c>
      <c r="J1088">
        <v>2</v>
      </c>
      <c r="K1088">
        <v>0</v>
      </c>
      <c r="L1088">
        <v>0</v>
      </c>
      <c r="M1088">
        <v>0</v>
      </c>
      <c r="N1088">
        <v>0</v>
      </c>
      <c r="O1088">
        <v>5</v>
      </c>
      <c r="P1088">
        <v>0</v>
      </c>
      <c r="Q1088">
        <v>3</v>
      </c>
      <c r="R1088">
        <v>0</v>
      </c>
      <c r="S1088">
        <v>0</v>
      </c>
      <c r="T1088">
        <v>0</v>
      </c>
      <c r="U1088">
        <v>1</v>
      </c>
      <c r="V1088">
        <v>0</v>
      </c>
      <c r="W1088" s="44">
        <f t="shared" si="128"/>
        <v>10</v>
      </c>
      <c r="X1088" s="44">
        <f>IFERROR(VLOOKUP(A1088,JR1GOA!A:I,9,FALSE),0)</f>
        <v>0</v>
      </c>
      <c r="Y1088" s="44">
        <f>IFERROR(VLOOKUP(A1088,JR1GOA!A:J,10,FALSE),0)</f>
        <v>0</v>
      </c>
      <c r="Z1088" s="46">
        <f t="shared" si="129"/>
        <v>10</v>
      </c>
      <c r="AA1088" s="49">
        <f>_xlfn.IFNA(VLOOKUP(F1088,Preisliste!C$1:O$2687,13,FALSE),"fehlt in Preisliste")</f>
        <v>1333</v>
      </c>
      <c r="AB1088" s="50">
        <f t="shared" si="130"/>
        <v>133.30000000000001</v>
      </c>
      <c r="AD1088" s="51">
        <f t="shared" si="134"/>
        <v>179566</v>
      </c>
      <c r="AE1088" s="51">
        <f t="shared" si="131"/>
        <v>1300.5</v>
      </c>
      <c r="AF1088" s="52">
        <f t="shared" si="135"/>
        <v>2559438.1999999997</v>
      </c>
      <c r="AG1088" s="53">
        <f t="shared" si="132"/>
        <v>7803</v>
      </c>
      <c r="AH1088" s="53">
        <f t="shared" si="133"/>
        <v>2567241.1999999997</v>
      </c>
    </row>
    <row r="1089" spans="1:34" x14ac:dyDescent="0.25">
      <c r="A1089" t="s">
        <v>6365</v>
      </c>
      <c r="B1089" t="s">
        <v>6564</v>
      </c>
      <c r="C1089" t="s">
        <v>6562</v>
      </c>
      <c r="D1089" t="s">
        <v>6567</v>
      </c>
      <c r="E1089" t="s">
        <v>7652</v>
      </c>
      <c r="F1089" t="s">
        <v>6364</v>
      </c>
      <c r="G1089" t="s">
        <v>7653</v>
      </c>
      <c r="H1089">
        <v>43</v>
      </c>
      <c r="I1089">
        <v>16</v>
      </c>
      <c r="J1089">
        <v>26</v>
      </c>
      <c r="K1089">
        <v>2</v>
      </c>
      <c r="L1089">
        <v>0</v>
      </c>
      <c r="M1089">
        <v>12</v>
      </c>
      <c r="N1089">
        <v>0</v>
      </c>
      <c r="O1089">
        <v>9</v>
      </c>
      <c r="P1089">
        <v>1</v>
      </c>
      <c r="Q1089">
        <v>1</v>
      </c>
      <c r="R1089">
        <v>3</v>
      </c>
      <c r="S1089">
        <v>0</v>
      </c>
      <c r="T1089">
        <v>2</v>
      </c>
      <c r="U1089">
        <v>0</v>
      </c>
      <c r="V1089">
        <v>6</v>
      </c>
      <c r="W1089" s="44">
        <f t="shared" si="128"/>
        <v>26</v>
      </c>
      <c r="X1089" s="44">
        <f>IFERROR(VLOOKUP(A1089,JR1GOA!A:I,9,FALSE),0)</f>
        <v>3</v>
      </c>
      <c r="Y1089" s="44">
        <f>IFERROR(VLOOKUP(A1089,JR1GOA!A:J,10,FALSE),0)</f>
        <v>3</v>
      </c>
      <c r="Z1089" s="46">
        <f t="shared" si="129"/>
        <v>23</v>
      </c>
      <c r="AA1089" s="49">
        <f>_xlfn.IFNA(VLOOKUP(F1089,Preisliste!C$1:O$2687,13,FALSE),"fehlt in Preisliste")</f>
        <v>3092</v>
      </c>
      <c r="AB1089" s="50">
        <f t="shared" si="130"/>
        <v>134.43478260869566</v>
      </c>
      <c r="AD1089" s="51">
        <f t="shared" si="134"/>
        <v>179589</v>
      </c>
      <c r="AE1089" s="51">
        <f t="shared" si="131"/>
        <v>1297.0499999999993</v>
      </c>
      <c r="AF1089" s="52">
        <f t="shared" si="135"/>
        <v>2562530.1999999997</v>
      </c>
      <c r="AG1089" s="53">
        <f t="shared" si="132"/>
        <v>7782.2999999999956</v>
      </c>
      <c r="AH1089" s="53">
        <f t="shared" si="133"/>
        <v>2570312.4999999995</v>
      </c>
    </row>
    <row r="1090" spans="1:34" x14ac:dyDescent="0.25">
      <c r="A1090" t="s">
        <v>348</v>
      </c>
      <c r="B1090" t="s">
        <v>6564</v>
      </c>
      <c r="C1090" t="s">
        <v>6562</v>
      </c>
      <c r="D1090" t="s">
        <v>6567</v>
      </c>
      <c r="E1090" t="s">
        <v>8203</v>
      </c>
      <c r="F1090" t="s">
        <v>347</v>
      </c>
      <c r="G1090" t="s">
        <v>8204</v>
      </c>
      <c r="H1090">
        <v>14</v>
      </c>
      <c r="I1090">
        <v>12</v>
      </c>
      <c r="J1090">
        <v>1</v>
      </c>
      <c r="K1090">
        <v>0</v>
      </c>
      <c r="L1090">
        <v>0</v>
      </c>
      <c r="M1090">
        <v>0</v>
      </c>
      <c r="N1090">
        <v>0</v>
      </c>
      <c r="O1090">
        <v>12</v>
      </c>
      <c r="P1090">
        <v>0</v>
      </c>
      <c r="Q1090">
        <v>0</v>
      </c>
      <c r="R1090">
        <v>0</v>
      </c>
      <c r="S1090">
        <v>0</v>
      </c>
      <c r="T1090">
        <v>0</v>
      </c>
      <c r="U1090">
        <v>0</v>
      </c>
      <c r="V1090">
        <v>0</v>
      </c>
      <c r="W1090" s="44">
        <f t="shared" si="128"/>
        <v>12</v>
      </c>
      <c r="X1090" s="44">
        <f>IFERROR(VLOOKUP(A1090,JR1GOA!A:I,9,FALSE),0)</f>
        <v>0</v>
      </c>
      <c r="Y1090" s="44">
        <f>IFERROR(VLOOKUP(A1090,JR1GOA!A:J,10,FALSE),0)</f>
        <v>0</v>
      </c>
      <c r="Z1090" s="46">
        <f t="shared" si="129"/>
        <v>12</v>
      </c>
      <c r="AA1090" s="49">
        <f>_xlfn.IFNA(VLOOKUP(F1090,Preisliste!C$1:O$2687,13,FALSE),"fehlt in Preisliste")</f>
        <v>1614</v>
      </c>
      <c r="AB1090" s="50">
        <f t="shared" si="130"/>
        <v>134.5</v>
      </c>
      <c r="AD1090" s="51">
        <f t="shared" si="134"/>
        <v>179601</v>
      </c>
      <c r="AE1090" s="51">
        <f t="shared" si="131"/>
        <v>1295.25</v>
      </c>
      <c r="AF1090" s="52">
        <f t="shared" si="135"/>
        <v>2564144.1999999997</v>
      </c>
      <c r="AG1090" s="53">
        <f t="shared" si="132"/>
        <v>7771.5</v>
      </c>
      <c r="AH1090" s="53">
        <f t="shared" si="133"/>
        <v>2571915.6999999997</v>
      </c>
    </row>
    <row r="1091" spans="1:34" x14ac:dyDescent="0.25">
      <c r="A1091" t="s">
        <v>5888</v>
      </c>
      <c r="B1091" t="s">
        <v>6564</v>
      </c>
      <c r="C1091" t="s">
        <v>6562</v>
      </c>
      <c r="D1091" t="s">
        <v>6567</v>
      </c>
      <c r="E1091" t="s">
        <v>8864</v>
      </c>
      <c r="F1091" t="s">
        <v>5887</v>
      </c>
      <c r="H1091">
        <v>6</v>
      </c>
      <c r="I1091">
        <v>0</v>
      </c>
      <c r="J1091">
        <v>6</v>
      </c>
      <c r="K1091">
        <v>0</v>
      </c>
      <c r="L1091">
        <v>0</v>
      </c>
      <c r="M1091">
        <v>2</v>
      </c>
      <c r="N1091">
        <v>4</v>
      </c>
      <c r="O1091">
        <v>0</v>
      </c>
      <c r="P1091">
        <v>0</v>
      </c>
      <c r="Q1091">
        <v>0</v>
      </c>
      <c r="R1091">
        <v>0</v>
      </c>
      <c r="S1091">
        <v>0</v>
      </c>
      <c r="T1091">
        <v>1</v>
      </c>
      <c r="U1091">
        <v>0</v>
      </c>
      <c r="V1091">
        <v>1</v>
      </c>
      <c r="W1091" s="44">
        <f t="shared" si="128"/>
        <v>6</v>
      </c>
      <c r="X1091" s="44">
        <f>IFERROR(VLOOKUP(A1091,JR1GOA!A:I,9,FALSE),0)</f>
        <v>1</v>
      </c>
      <c r="Y1091" s="44">
        <f>IFERROR(VLOOKUP(A1091,JR1GOA!A:J,10,FALSE),0)</f>
        <v>0</v>
      </c>
      <c r="Z1091" s="46">
        <f t="shared" si="129"/>
        <v>5</v>
      </c>
      <c r="AA1091" s="49">
        <f>_xlfn.IFNA(VLOOKUP(F1091,Preisliste!C$1:O$2687,13,FALSE),"fehlt in Preisliste")</f>
        <v>674</v>
      </c>
      <c r="AB1091" s="50">
        <f t="shared" si="130"/>
        <v>134.80000000000001</v>
      </c>
      <c r="AD1091" s="51">
        <f t="shared" si="134"/>
        <v>179606</v>
      </c>
      <c r="AE1091" s="51">
        <f t="shared" si="131"/>
        <v>1294.5</v>
      </c>
      <c r="AF1091" s="52">
        <f t="shared" si="135"/>
        <v>2564818.1999999997</v>
      </c>
      <c r="AG1091" s="53">
        <f t="shared" si="132"/>
        <v>7767</v>
      </c>
      <c r="AH1091" s="53">
        <f t="shared" si="133"/>
        <v>2572585.1999999997</v>
      </c>
    </row>
    <row r="1092" spans="1:34" x14ac:dyDescent="0.25">
      <c r="A1092" t="s">
        <v>3879</v>
      </c>
      <c r="B1092" t="s">
        <v>6564</v>
      </c>
      <c r="C1092" t="s">
        <v>6562</v>
      </c>
      <c r="D1092" t="s">
        <v>6567</v>
      </c>
      <c r="E1092" t="s">
        <v>7622</v>
      </c>
      <c r="F1092" t="s">
        <v>3878</v>
      </c>
      <c r="G1092" t="s">
        <v>7623</v>
      </c>
      <c r="H1092">
        <v>40</v>
      </c>
      <c r="I1092">
        <v>26</v>
      </c>
      <c r="J1092">
        <v>14</v>
      </c>
      <c r="K1092">
        <v>0</v>
      </c>
      <c r="L1092">
        <v>0</v>
      </c>
      <c r="M1092">
        <v>1</v>
      </c>
      <c r="N1092">
        <v>0</v>
      </c>
      <c r="O1092">
        <v>0</v>
      </c>
      <c r="P1092">
        <v>6</v>
      </c>
      <c r="Q1092">
        <v>0</v>
      </c>
      <c r="R1092">
        <v>1</v>
      </c>
      <c r="S1092">
        <v>3</v>
      </c>
      <c r="T1092">
        <v>18</v>
      </c>
      <c r="U1092">
        <v>0</v>
      </c>
      <c r="V1092">
        <v>33</v>
      </c>
      <c r="W1092" s="44">
        <f t="shared" si="128"/>
        <v>26</v>
      </c>
      <c r="X1092" s="44">
        <f>IFERROR(VLOOKUP(A1092,JR1GOA!A:I,9,FALSE),0)</f>
        <v>8</v>
      </c>
      <c r="Y1092" s="44">
        <f>IFERROR(VLOOKUP(A1092,JR1GOA!A:J,10,FALSE),0)</f>
        <v>6</v>
      </c>
      <c r="Z1092" s="46">
        <f t="shared" si="129"/>
        <v>18</v>
      </c>
      <c r="AA1092" s="49">
        <f>_xlfn.IFNA(VLOOKUP(F1092,Preisliste!C$1:O$2687,13,FALSE),"fehlt in Preisliste")</f>
        <v>2433</v>
      </c>
      <c r="AB1092" s="50">
        <f t="shared" si="130"/>
        <v>135.16666666666666</v>
      </c>
      <c r="AD1092" s="51">
        <f t="shared" si="134"/>
        <v>179624</v>
      </c>
      <c r="AE1092" s="51">
        <f t="shared" si="131"/>
        <v>1291.7999999999993</v>
      </c>
      <c r="AF1092" s="52">
        <f t="shared" si="135"/>
        <v>2567251.1999999997</v>
      </c>
      <c r="AG1092" s="53">
        <f t="shared" si="132"/>
        <v>7750.7999999999956</v>
      </c>
      <c r="AH1092" s="53">
        <f t="shared" si="133"/>
        <v>2575001.9999999995</v>
      </c>
    </row>
    <row r="1093" spans="1:34" x14ac:dyDescent="0.25">
      <c r="A1093" t="s">
        <v>3958</v>
      </c>
      <c r="B1093" t="s">
        <v>6564</v>
      </c>
      <c r="C1093" t="s">
        <v>6562</v>
      </c>
      <c r="D1093" t="s">
        <v>6567</v>
      </c>
      <c r="E1093" t="s">
        <v>9570</v>
      </c>
      <c r="F1093" t="s">
        <v>3957</v>
      </c>
      <c r="H1093">
        <v>5</v>
      </c>
      <c r="I1093">
        <v>0</v>
      </c>
      <c r="J1093">
        <v>5</v>
      </c>
      <c r="K1093">
        <v>0</v>
      </c>
      <c r="L1093">
        <v>0</v>
      </c>
      <c r="M1093">
        <v>0</v>
      </c>
      <c r="N1093">
        <v>0</v>
      </c>
      <c r="O1093">
        <v>5</v>
      </c>
      <c r="P1093">
        <v>0</v>
      </c>
      <c r="Q1093">
        <v>0</v>
      </c>
      <c r="R1093">
        <v>0</v>
      </c>
      <c r="S1093">
        <v>0</v>
      </c>
      <c r="T1093">
        <v>0</v>
      </c>
      <c r="U1093">
        <v>0</v>
      </c>
      <c r="V1093">
        <v>0</v>
      </c>
      <c r="W1093" s="44">
        <f t="shared" si="128"/>
        <v>5</v>
      </c>
      <c r="X1093" s="44">
        <f>IFERROR(VLOOKUP(A1093,JR1GOA!A:I,9,FALSE),0)</f>
        <v>0</v>
      </c>
      <c r="Y1093" s="44">
        <f>IFERROR(VLOOKUP(A1093,JR1GOA!A:J,10,FALSE),0)</f>
        <v>0</v>
      </c>
      <c r="Z1093" s="46">
        <f t="shared" si="129"/>
        <v>5</v>
      </c>
      <c r="AA1093" s="49">
        <f>_xlfn.IFNA(VLOOKUP(F1093,Preisliste!C$1:O$2687,13,FALSE),"fehlt in Preisliste")</f>
        <v>677</v>
      </c>
      <c r="AB1093" s="50">
        <f t="shared" si="130"/>
        <v>135.4</v>
      </c>
      <c r="AD1093" s="51">
        <f t="shared" si="134"/>
        <v>179629</v>
      </c>
      <c r="AE1093" s="51">
        <f t="shared" si="131"/>
        <v>1291.0499999999993</v>
      </c>
      <c r="AF1093" s="52">
        <f t="shared" si="135"/>
        <v>2567928.1999999997</v>
      </c>
      <c r="AG1093" s="53">
        <f t="shared" si="132"/>
        <v>7746.2999999999956</v>
      </c>
      <c r="AH1093" s="53">
        <f t="shared" si="133"/>
        <v>2575674.4999999995</v>
      </c>
    </row>
    <row r="1094" spans="1:34" x14ac:dyDescent="0.25">
      <c r="A1094" t="s">
        <v>1838</v>
      </c>
      <c r="B1094" t="s">
        <v>6564</v>
      </c>
      <c r="C1094" t="s">
        <v>6562</v>
      </c>
      <c r="D1094" t="s">
        <v>6567</v>
      </c>
      <c r="E1094" t="s">
        <v>9022</v>
      </c>
      <c r="F1094" t="s">
        <v>1837</v>
      </c>
      <c r="H1094">
        <v>19</v>
      </c>
      <c r="I1094">
        <v>9</v>
      </c>
      <c r="J1094">
        <v>10</v>
      </c>
      <c r="K1094">
        <v>0</v>
      </c>
      <c r="L1094">
        <v>0</v>
      </c>
      <c r="M1094">
        <v>6</v>
      </c>
      <c r="N1094">
        <v>2</v>
      </c>
      <c r="O1094">
        <v>0</v>
      </c>
      <c r="P1094">
        <v>0</v>
      </c>
      <c r="Q1094">
        <v>1</v>
      </c>
      <c r="R1094">
        <v>0</v>
      </c>
      <c r="S1094">
        <v>2</v>
      </c>
      <c r="T1094">
        <v>0</v>
      </c>
      <c r="U1094">
        <v>3</v>
      </c>
      <c r="V1094">
        <v>2</v>
      </c>
      <c r="W1094" s="44">
        <f t="shared" si="128"/>
        <v>10</v>
      </c>
      <c r="X1094" s="44">
        <f>IFERROR(VLOOKUP(A1094,JR1GOA!A:I,9,FALSE),0)</f>
        <v>0</v>
      </c>
      <c r="Y1094" s="44">
        <f>IFERROR(VLOOKUP(A1094,JR1GOA!A:J,10,FALSE),0)</f>
        <v>0</v>
      </c>
      <c r="Z1094" s="46">
        <f t="shared" si="129"/>
        <v>10</v>
      </c>
      <c r="AA1094" s="49">
        <f>_xlfn.IFNA(VLOOKUP(F1094,Preisliste!C$1:O$2687,13,FALSE),"fehlt in Preisliste")</f>
        <v>1356</v>
      </c>
      <c r="AB1094" s="50">
        <f t="shared" si="130"/>
        <v>135.6</v>
      </c>
      <c r="AD1094" s="51">
        <f t="shared" si="134"/>
        <v>179639</v>
      </c>
      <c r="AE1094" s="51">
        <f t="shared" si="131"/>
        <v>1289.5499999999993</v>
      </c>
      <c r="AF1094" s="52">
        <f t="shared" si="135"/>
        <v>2569284.1999999997</v>
      </c>
      <c r="AG1094" s="53">
        <f t="shared" si="132"/>
        <v>7737.2999999999956</v>
      </c>
      <c r="AH1094" s="53">
        <f t="shared" si="133"/>
        <v>2577021.4999999995</v>
      </c>
    </row>
    <row r="1095" spans="1:34" x14ac:dyDescent="0.25">
      <c r="A1095" t="s">
        <v>1876</v>
      </c>
      <c r="B1095" t="s">
        <v>6564</v>
      </c>
      <c r="C1095" t="s">
        <v>6562</v>
      </c>
      <c r="D1095" t="s">
        <v>6567</v>
      </c>
      <c r="E1095" t="s">
        <v>9572</v>
      </c>
      <c r="F1095" t="s">
        <v>1875</v>
      </c>
      <c r="H1095">
        <v>5</v>
      </c>
      <c r="I1095">
        <v>0</v>
      </c>
      <c r="J1095">
        <v>5</v>
      </c>
      <c r="K1095">
        <v>0</v>
      </c>
      <c r="L1095">
        <v>0</v>
      </c>
      <c r="M1095">
        <v>0</v>
      </c>
      <c r="N1095">
        <v>0</v>
      </c>
      <c r="O1095">
        <v>0</v>
      </c>
      <c r="P1095">
        <v>0</v>
      </c>
      <c r="Q1095">
        <v>2</v>
      </c>
      <c r="R1095">
        <v>0</v>
      </c>
      <c r="S1095">
        <v>0</v>
      </c>
      <c r="T1095">
        <v>1</v>
      </c>
      <c r="U1095">
        <v>0</v>
      </c>
      <c r="V1095">
        <v>0</v>
      </c>
      <c r="W1095" s="44">
        <f t="shared" si="128"/>
        <v>5</v>
      </c>
      <c r="X1095" s="44">
        <f>IFERROR(VLOOKUP(A1095,JR1GOA!A:I,9,FALSE),0)</f>
        <v>0</v>
      </c>
      <c r="Y1095" s="44">
        <f>IFERROR(VLOOKUP(A1095,JR1GOA!A:J,10,FALSE),0)</f>
        <v>0</v>
      </c>
      <c r="Z1095" s="46">
        <f t="shared" si="129"/>
        <v>5</v>
      </c>
      <c r="AA1095" s="49">
        <f>_xlfn.IFNA(VLOOKUP(F1095,Preisliste!C$1:O$2687,13,FALSE),"fehlt in Preisliste")</f>
        <v>679</v>
      </c>
      <c r="AB1095" s="50">
        <f t="shared" si="130"/>
        <v>135.80000000000001</v>
      </c>
      <c r="AD1095" s="51">
        <f t="shared" si="134"/>
        <v>179644</v>
      </c>
      <c r="AE1095" s="51">
        <f t="shared" si="131"/>
        <v>1288.7999999999993</v>
      </c>
      <c r="AF1095" s="52">
        <f t="shared" si="135"/>
        <v>2569963.1999999997</v>
      </c>
      <c r="AG1095" s="53">
        <f t="shared" si="132"/>
        <v>7732.7999999999956</v>
      </c>
      <c r="AH1095" s="53">
        <f t="shared" si="133"/>
        <v>2577695.9999999995</v>
      </c>
    </row>
    <row r="1096" spans="1:34" x14ac:dyDescent="0.25">
      <c r="A1096" t="s">
        <v>3827</v>
      </c>
      <c r="B1096" t="s">
        <v>6564</v>
      </c>
      <c r="C1096" t="s">
        <v>6562</v>
      </c>
      <c r="D1096" t="s">
        <v>6567</v>
      </c>
      <c r="E1096" t="s">
        <v>9574</v>
      </c>
      <c r="F1096" t="s">
        <v>3826</v>
      </c>
      <c r="H1096">
        <v>5</v>
      </c>
      <c r="I1096">
        <v>0</v>
      </c>
      <c r="J1096">
        <v>5</v>
      </c>
      <c r="K1096">
        <v>0</v>
      </c>
      <c r="L1096">
        <v>0</v>
      </c>
      <c r="M1096">
        <v>1</v>
      </c>
      <c r="N1096">
        <v>0</v>
      </c>
      <c r="O1096">
        <v>0</v>
      </c>
      <c r="P1096">
        <v>0</v>
      </c>
      <c r="Q1096">
        <v>0</v>
      </c>
      <c r="R1096">
        <v>0</v>
      </c>
      <c r="S1096">
        <v>0</v>
      </c>
      <c r="T1096">
        <v>0</v>
      </c>
      <c r="U1096">
        <v>0</v>
      </c>
      <c r="V1096">
        <v>0</v>
      </c>
      <c r="W1096" s="44">
        <f t="shared" si="128"/>
        <v>5</v>
      </c>
      <c r="X1096" s="44">
        <f>IFERROR(VLOOKUP(A1096,JR1GOA!A:I,9,FALSE),0)</f>
        <v>0</v>
      </c>
      <c r="Y1096" s="44">
        <f>IFERROR(VLOOKUP(A1096,JR1GOA!A:J,10,FALSE),0)</f>
        <v>0</v>
      </c>
      <c r="Z1096" s="46">
        <f t="shared" si="129"/>
        <v>5</v>
      </c>
      <c r="AA1096" s="49">
        <f>_xlfn.IFNA(VLOOKUP(F1096,Preisliste!C$1:O$2687,13,FALSE),"fehlt in Preisliste")</f>
        <v>679</v>
      </c>
      <c r="AB1096" s="50">
        <f t="shared" si="130"/>
        <v>135.80000000000001</v>
      </c>
      <c r="AD1096" s="51">
        <f t="shared" si="134"/>
        <v>179649</v>
      </c>
      <c r="AE1096" s="51">
        <f t="shared" si="131"/>
        <v>1288.0499999999993</v>
      </c>
      <c r="AF1096" s="52">
        <f t="shared" si="135"/>
        <v>2570642.1999999997</v>
      </c>
      <c r="AG1096" s="53">
        <f t="shared" si="132"/>
        <v>7728.2999999999956</v>
      </c>
      <c r="AH1096" s="53">
        <f t="shared" si="133"/>
        <v>2578370.4999999995</v>
      </c>
    </row>
    <row r="1097" spans="1:34" x14ac:dyDescent="0.25">
      <c r="A1097" t="s">
        <v>4479</v>
      </c>
      <c r="B1097" t="s">
        <v>6564</v>
      </c>
      <c r="C1097" t="s">
        <v>6562</v>
      </c>
      <c r="D1097" t="s">
        <v>6567</v>
      </c>
      <c r="E1097" t="s">
        <v>9575</v>
      </c>
      <c r="F1097" t="s">
        <v>4478</v>
      </c>
      <c r="H1097">
        <v>5</v>
      </c>
      <c r="I1097">
        <v>0</v>
      </c>
      <c r="J1097">
        <v>5</v>
      </c>
      <c r="K1097">
        <v>0</v>
      </c>
      <c r="L1097">
        <v>0</v>
      </c>
      <c r="M1097">
        <v>0</v>
      </c>
      <c r="N1097">
        <v>0</v>
      </c>
      <c r="O1097">
        <v>0</v>
      </c>
      <c r="P1097">
        <v>0</v>
      </c>
      <c r="Q1097">
        <v>0</v>
      </c>
      <c r="R1097">
        <v>0</v>
      </c>
      <c r="S1097">
        <v>7</v>
      </c>
      <c r="T1097">
        <v>0</v>
      </c>
      <c r="U1097">
        <v>0</v>
      </c>
      <c r="V1097">
        <v>0</v>
      </c>
      <c r="W1097" s="44">
        <f t="shared" ref="W1097:W1160" si="136">MAX(I1097,J1097)</f>
        <v>5</v>
      </c>
      <c r="X1097" s="44">
        <f>IFERROR(VLOOKUP(A1097,JR1GOA!A:I,9,FALSE),0)</f>
        <v>0</v>
      </c>
      <c r="Y1097" s="44">
        <f>IFERROR(VLOOKUP(A1097,JR1GOA!A:J,10,FALSE),0)</f>
        <v>0</v>
      </c>
      <c r="Z1097" s="46">
        <f t="shared" ref="Z1097:Z1160" si="137">W1097-MAX(X1097,Y1097)</f>
        <v>5</v>
      </c>
      <c r="AA1097" s="49">
        <f>_xlfn.IFNA(VLOOKUP(F1097,Preisliste!C$1:O$2687,13,FALSE),"fehlt in Preisliste")</f>
        <v>682</v>
      </c>
      <c r="AB1097" s="50">
        <f t="shared" ref="AB1097:AB1160" si="138">IFERROR(AA1097/Z1097,AA1097)</f>
        <v>136.4</v>
      </c>
      <c r="AD1097" s="51">
        <f t="shared" si="134"/>
        <v>179654</v>
      </c>
      <c r="AE1097" s="51">
        <f t="shared" ref="AE1097:AE1160" si="139">AG$3-AD1097*AD$3</f>
        <v>1287.2999999999993</v>
      </c>
      <c r="AF1097" s="52">
        <f t="shared" si="135"/>
        <v>2571324.1999999997</v>
      </c>
      <c r="AG1097" s="53">
        <f t="shared" ref="AG1097:AG1160" si="140">AE1097*AD$4</f>
        <v>7723.7999999999956</v>
      </c>
      <c r="AH1097" s="53">
        <f t="shared" ref="AH1097:AH1160" si="141">AG1097+AF1097</f>
        <v>2579047.9999999995</v>
      </c>
    </row>
    <row r="1098" spans="1:34" x14ac:dyDescent="0.25">
      <c r="A1098" t="s">
        <v>6132</v>
      </c>
      <c r="B1098" t="s">
        <v>6564</v>
      </c>
      <c r="C1098" t="s">
        <v>6562</v>
      </c>
      <c r="D1098" t="s">
        <v>6567</v>
      </c>
      <c r="E1098" t="s">
        <v>8027</v>
      </c>
      <c r="F1098" t="s">
        <v>6131</v>
      </c>
      <c r="G1098" t="s">
        <v>8028</v>
      </c>
      <c r="H1098">
        <v>37</v>
      </c>
      <c r="I1098">
        <v>19</v>
      </c>
      <c r="J1098">
        <v>17</v>
      </c>
      <c r="K1098">
        <v>12</v>
      </c>
      <c r="L1098">
        <v>2</v>
      </c>
      <c r="M1098">
        <v>1</v>
      </c>
      <c r="N1098">
        <v>8</v>
      </c>
      <c r="O1098">
        <v>0</v>
      </c>
      <c r="P1098">
        <v>10</v>
      </c>
      <c r="Q1098">
        <v>0</v>
      </c>
      <c r="R1098">
        <v>0</v>
      </c>
      <c r="S1098">
        <v>0</v>
      </c>
      <c r="T1098">
        <v>0</v>
      </c>
      <c r="U1098">
        <v>0</v>
      </c>
      <c r="V1098">
        <v>2</v>
      </c>
      <c r="W1098" s="44">
        <f t="shared" si="136"/>
        <v>19</v>
      </c>
      <c r="X1098" s="44">
        <f>IFERROR(VLOOKUP(A1098,JR1GOA!A:I,9,FALSE),0)</f>
        <v>1</v>
      </c>
      <c r="Y1098" s="44">
        <f>IFERROR(VLOOKUP(A1098,JR1GOA!A:J,10,FALSE),0)</f>
        <v>0</v>
      </c>
      <c r="Z1098" s="46">
        <f t="shared" si="137"/>
        <v>18</v>
      </c>
      <c r="AA1098" s="49">
        <f>_xlfn.IFNA(VLOOKUP(F1098,Preisliste!C$1:O$2687,13,FALSE),"fehlt in Preisliste")</f>
        <v>2464.7999999999997</v>
      </c>
      <c r="AB1098" s="50">
        <f t="shared" si="138"/>
        <v>136.93333333333331</v>
      </c>
      <c r="AD1098" s="51">
        <f t="shared" ref="AD1098:AD1161" si="142">AD1097+Z1098</f>
        <v>179672</v>
      </c>
      <c r="AE1098" s="51">
        <f t="shared" si="139"/>
        <v>1284.5999999999985</v>
      </c>
      <c r="AF1098" s="52">
        <f t="shared" ref="AF1098:AF1161" si="143">AF1097+AA1098</f>
        <v>2573788.9999999995</v>
      </c>
      <c r="AG1098" s="53">
        <f t="shared" si="140"/>
        <v>7707.5999999999913</v>
      </c>
      <c r="AH1098" s="53">
        <f t="shared" si="141"/>
        <v>2581496.5999999996</v>
      </c>
    </row>
    <row r="1099" spans="1:34" x14ac:dyDescent="0.25">
      <c r="A1099" t="s">
        <v>4043</v>
      </c>
      <c r="B1099" t="s">
        <v>6564</v>
      </c>
      <c r="C1099" t="s">
        <v>6562</v>
      </c>
      <c r="D1099" t="s">
        <v>6567</v>
      </c>
      <c r="E1099" t="s">
        <v>9578</v>
      </c>
      <c r="F1099" t="s">
        <v>4042</v>
      </c>
      <c r="G1099" t="s">
        <v>9579</v>
      </c>
      <c r="H1099">
        <v>5</v>
      </c>
      <c r="I1099">
        <v>0</v>
      </c>
      <c r="J1099">
        <v>5</v>
      </c>
      <c r="K1099">
        <v>0</v>
      </c>
      <c r="L1099">
        <v>0</v>
      </c>
      <c r="M1099">
        <v>0</v>
      </c>
      <c r="N1099">
        <v>0</v>
      </c>
      <c r="O1099">
        <v>0</v>
      </c>
      <c r="P1099">
        <v>0</v>
      </c>
      <c r="Q1099">
        <v>0</v>
      </c>
      <c r="R1099">
        <v>0</v>
      </c>
      <c r="S1099">
        <v>0</v>
      </c>
      <c r="T1099">
        <v>0</v>
      </c>
      <c r="U1099">
        <v>0</v>
      </c>
      <c r="V1099">
        <v>2</v>
      </c>
      <c r="W1099" s="44">
        <f t="shared" si="136"/>
        <v>5</v>
      </c>
      <c r="X1099" s="44">
        <f>IFERROR(VLOOKUP(A1099,JR1GOA!A:I,9,FALSE),0)</f>
        <v>0</v>
      </c>
      <c r="Y1099" s="44">
        <f>IFERROR(VLOOKUP(A1099,JR1GOA!A:J,10,FALSE),0)</f>
        <v>0</v>
      </c>
      <c r="Z1099" s="46">
        <f t="shared" si="137"/>
        <v>5</v>
      </c>
      <c r="AA1099" s="49">
        <f>_xlfn.IFNA(VLOOKUP(F1099,Preisliste!C$1:O$2687,13,FALSE),"fehlt in Preisliste")</f>
        <v>685.19999999999993</v>
      </c>
      <c r="AB1099" s="50">
        <f t="shared" si="138"/>
        <v>137.04</v>
      </c>
      <c r="AD1099" s="51">
        <f t="shared" si="142"/>
        <v>179677</v>
      </c>
      <c r="AE1099" s="51">
        <f t="shared" si="139"/>
        <v>1283.8499999999985</v>
      </c>
      <c r="AF1099" s="52">
        <f t="shared" si="143"/>
        <v>2574474.1999999997</v>
      </c>
      <c r="AG1099" s="53">
        <f t="shared" si="140"/>
        <v>7703.0999999999913</v>
      </c>
      <c r="AH1099" s="53">
        <f t="shared" si="141"/>
        <v>2582177.2999999998</v>
      </c>
    </row>
    <row r="1100" spans="1:34" x14ac:dyDescent="0.25">
      <c r="A1100" t="s">
        <v>5468</v>
      </c>
      <c r="B1100" t="s">
        <v>6564</v>
      </c>
      <c r="C1100" t="s">
        <v>6562</v>
      </c>
      <c r="D1100" t="s">
        <v>6567</v>
      </c>
      <c r="E1100" t="s">
        <v>9582</v>
      </c>
      <c r="F1100" t="s">
        <v>5467</v>
      </c>
      <c r="H1100">
        <v>5</v>
      </c>
      <c r="I1100">
        <v>0</v>
      </c>
      <c r="J1100">
        <v>5</v>
      </c>
      <c r="K1100">
        <v>0</v>
      </c>
      <c r="L1100">
        <v>0</v>
      </c>
      <c r="M1100">
        <v>0</v>
      </c>
      <c r="N1100">
        <v>0</v>
      </c>
      <c r="O1100">
        <v>0</v>
      </c>
      <c r="P1100">
        <v>0</v>
      </c>
      <c r="Q1100">
        <v>0</v>
      </c>
      <c r="R1100">
        <v>1</v>
      </c>
      <c r="S1100">
        <v>0</v>
      </c>
      <c r="T1100">
        <v>0</v>
      </c>
      <c r="U1100">
        <v>0</v>
      </c>
      <c r="V1100">
        <v>0</v>
      </c>
      <c r="W1100" s="44">
        <f t="shared" si="136"/>
        <v>5</v>
      </c>
      <c r="X1100" s="44">
        <f>IFERROR(VLOOKUP(A1100,JR1GOA!A:I,9,FALSE),0)</f>
        <v>0</v>
      </c>
      <c r="Y1100" s="44">
        <f>IFERROR(VLOOKUP(A1100,JR1GOA!A:J,10,FALSE),0)</f>
        <v>0</v>
      </c>
      <c r="Z1100" s="46">
        <f t="shared" si="137"/>
        <v>5</v>
      </c>
      <c r="AA1100" s="49">
        <f>_xlfn.IFNA(VLOOKUP(F1100,Preisliste!C$1:O$2687,13,FALSE),"fehlt in Preisliste")</f>
        <v>686.4</v>
      </c>
      <c r="AB1100" s="50">
        <f t="shared" si="138"/>
        <v>137.28</v>
      </c>
      <c r="AD1100" s="51">
        <f t="shared" si="142"/>
        <v>179682</v>
      </c>
      <c r="AE1100" s="51">
        <f t="shared" si="139"/>
        <v>1283.0999999999985</v>
      </c>
      <c r="AF1100" s="52">
        <f t="shared" si="143"/>
        <v>2575160.5999999996</v>
      </c>
      <c r="AG1100" s="53">
        <f t="shared" si="140"/>
        <v>7698.5999999999913</v>
      </c>
      <c r="AH1100" s="53">
        <f t="shared" si="141"/>
        <v>2582859.1999999997</v>
      </c>
    </row>
    <row r="1101" spans="1:34" x14ac:dyDescent="0.25">
      <c r="A1101" t="s">
        <v>1420</v>
      </c>
      <c r="B1101" t="s">
        <v>6564</v>
      </c>
      <c r="C1101" t="s">
        <v>6562</v>
      </c>
      <c r="D1101" t="s">
        <v>6567</v>
      </c>
      <c r="E1101" t="s">
        <v>7444</v>
      </c>
      <c r="F1101" t="s">
        <v>1419</v>
      </c>
      <c r="H1101">
        <v>76</v>
      </c>
      <c r="I1101">
        <v>44</v>
      </c>
      <c r="J1101">
        <v>30</v>
      </c>
      <c r="K1101">
        <v>3</v>
      </c>
      <c r="L1101">
        <v>6</v>
      </c>
      <c r="M1101">
        <v>57</v>
      </c>
      <c r="N1101">
        <v>1</v>
      </c>
      <c r="O1101">
        <v>0</v>
      </c>
      <c r="P1101">
        <v>0</v>
      </c>
      <c r="Q1101">
        <v>0</v>
      </c>
      <c r="R1101">
        <v>0</v>
      </c>
      <c r="S1101">
        <v>0</v>
      </c>
      <c r="T1101">
        <v>7</v>
      </c>
      <c r="U1101">
        <v>1</v>
      </c>
      <c r="V1101">
        <v>0</v>
      </c>
      <c r="W1101" s="44">
        <f t="shared" si="136"/>
        <v>44</v>
      </c>
      <c r="X1101" s="44">
        <f>IFERROR(VLOOKUP(A1101,JR1GOA!A:I,9,FALSE),0)</f>
        <v>4</v>
      </c>
      <c r="Y1101" s="44">
        <f>IFERROR(VLOOKUP(A1101,JR1GOA!A:J,10,FALSE),0)</f>
        <v>9</v>
      </c>
      <c r="Z1101" s="46">
        <f t="shared" si="137"/>
        <v>35</v>
      </c>
      <c r="AA1101" s="49">
        <f>_xlfn.IFNA(VLOOKUP(F1101,Preisliste!C$1:O$2687,13,FALSE),"fehlt in Preisliste")</f>
        <v>4839</v>
      </c>
      <c r="AB1101" s="50">
        <f t="shared" si="138"/>
        <v>138.25714285714287</v>
      </c>
      <c r="AD1101" s="51">
        <f t="shared" si="142"/>
        <v>179717</v>
      </c>
      <c r="AE1101" s="51">
        <f t="shared" si="139"/>
        <v>1277.8499999999985</v>
      </c>
      <c r="AF1101" s="52">
        <f t="shared" si="143"/>
        <v>2579999.5999999996</v>
      </c>
      <c r="AG1101" s="53">
        <f t="shared" si="140"/>
        <v>7667.0999999999913</v>
      </c>
      <c r="AH1101" s="53">
        <f t="shared" si="141"/>
        <v>2587666.6999999997</v>
      </c>
    </row>
    <row r="1102" spans="1:34" x14ac:dyDescent="0.25">
      <c r="A1102" t="s">
        <v>2091</v>
      </c>
      <c r="B1102" t="s">
        <v>6564</v>
      </c>
      <c r="C1102" t="s">
        <v>6562</v>
      </c>
      <c r="D1102" t="s">
        <v>6567</v>
      </c>
      <c r="E1102" t="s">
        <v>7793</v>
      </c>
      <c r="F1102" t="s">
        <v>2090</v>
      </c>
      <c r="H1102">
        <v>44</v>
      </c>
      <c r="I1102">
        <v>26</v>
      </c>
      <c r="J1102">
        <v>16</v>
      </c>
      <c r="K1102">
        <v>1</v>
      </c>
      <c r="L1102">
        <v>6</v>
      </c>
      <c r="M1102">
        <v>0</v>
      </c>
      <c r="N1102">
        <v>3</v>
      </c>
      <c r="O1102">
        <v>9</v>
      </c>
      <c r="P1102">
        <v>4</v>
      </c>
      <c r="Q1102">
        <v>1</v>
      </c>
      <c r="R1102">
        <v>1</v>
      </c>
      <c r="S1102">
        <v>0</v>
      </c>
      <c r="T1102">
        <v>0</v>
      </c>
      <c r="U1102">
        <v>0</v>
      </c>
      <c r="V1102">
        <v>1</v>
      </c>
      <c r="W1102" s="44">
        <f t="shared" si="136"/>
        <v>26</v>
      </c>
      <c r="X1102" s="44">
        <f>IFERROR(VLOOKUP(A1102,JR1GOA!A:I,9,FALSE),0)</f>
        <v>0</v>
      </c>
      <c r="Y1102" s="44">
        <f>IFERROR(VLOOKUP(A1102,JR1GOA!A:J,10,FALSE),0)</f>
        <v>0</v>
      </c>
      <c r="Z1102" s="46">
        <f t="shared" si="137"/>
        <v>26</v>
      </c>
      <c r="AA1102" s="49">
        <f>_xlfn.IFNA(VLOOKUP(F1102,Preisliste!C$1:O$2687,13,FALSE),"fehlt in Preisliste")</f>
        <v>3596</v>
      </c>
      <c r="AB1102" s="50">
        <f t="shared" si="138"/>
        <v>138.30769230769232</v>
      </c>
      <c r="AD1102" s="51">
        <f t="shared" si="142"/>
        <v>179743</v>
      </c>
      <c r="AE1102" s="51">
        <f t="shared" si="139"/>
        <v>1273.9499999999971</v>
      </c>
      <c r="AF1102" s="52">
        <f t="shared" si="143"/>
        <v>2583595.5999999996</v>
      </c>
      <c r="AG1102" s="53">
        <f t="shared" si="140"/>
        <v>7643.6999999999825</v>
      </c>
      <c r="AH1102" s="53">
        <f t="shared" si="141"/>
        <v>2591239.2999999998</v>
      </c>
    </row>
    <row r="1103" spans="1:34" x14ac:dyDescent="0.25">
      <c r="A1103" t="s">
        <v>9361</v>
      </c>
      <c r="B1103" t="s">
        <v>6564</v>
      </c>
      <c r="C1103" t="s">
        <v>6562</v>
      </c>
      <c r="D1103" t="s">
        <v>6567</v>
      </c>
      <c r="E1103" t="s">
        <v>9362</v>
      </c>
      <c r="F1103" t="s">
        <v>4106</v>
      </c>
      <c r="G1103" t="s">
        <v>9363</v>
      </c>
      <c r="H1103">
        <v>22</v>
      </c>
      <c r="I1103">
        <v>14</v>
      </c>
      <c r="J1103">
        <v>6</v>
      </c>
      <c r="K1103">
        <v>4</v>
      </c>
      <c r="L1103">
        <v>1</v>
      </c>
      <c r="M1103">
        <v>1</v>
      </c>
      <c r="N1103">
        <v>0</v>
      </c>
      <c r="O1103">
        <v>5</v>
      </c>
      <c r="P1103">
        <v>1</v>
      </c>
      <c r="Q1103">
        <v>0</v>
      </c>
      <c r="R1103">
        <v>0</v>
      </c>
      <c r="S1103">
        <v>0</v>
      </c>
      <c r="T1103">
        <v>0</v>
      </c>
      <c r="U1103">
        <v>0</v>
      </c>
      <c r="V1103">
        <v>3</v>
      </c>
      <c r="W1103" s="44">
        <f t="shared" si="136"/>
        <v>14</v>
      </c>
      <c r="X1103" s="44">
        <f>IFERROR(VLOOKUP(A1103,JR1GOA!A:I,9,FALSE),0)</f>
        <v>0</v>
      </c>
      <c r="Y1103" s="44">
        <f>IFERROR(VLOOKUP(A1103,JR1GOA!A:J,10,FALSE),0)</f>
        <v>0</v>
      </c>
      <c r="Z1103" s="46">
        <f t="shared" si="137"/>
        <v>14</v>
      </c>
      <c r="AA1103" s="49">
        <f>_xlfn.IFNA(VLOOKUP(F1103,Preisliste!C$1:O$2687,13,FALSE),"fehlt in Preisliste")</f>
        <v>1939.1999999999998</v>
      </c>
      <c r="AB1103" s="50">
        <f t="shared" si="138"/>
        <v>138.51428571428571</v>
      </c>
      <c r="AD1103" s="51">
        <f t="shared" si="142"/>
        <v>179757</v>
      </c>
      <c r="AE1103" s="51">
        <f t="shared" si="139"/>
        <v>1271.8499999999985</v>
      </c>
      <c r="AF1103" s="52">
        <f t="shared" si="143"/>
        <v>2585534.7999999998</v>
      </c>
      <c r="AG1103" s="53">
        <f t="shared" si="140"/>
        <v>7631.0999999999913</v>
      </c>
      <c r="AH1103" s="53">
        <f t="shared" si="141"/>
        <v>2593165.9</v>
      </c>
    </row>
    <row r="1104" spans="1:34" x14ac:dyDescent="0.25">
      <c r="A1104" t="s">
        <v>4087</v>
      </c>
      <c r="B1104" t="s">
        <v>6564</v>
      </c>
      <c r="C1104" t="s">
        <v>6562</v>
      </c>
      <c r="D1104" t="s">
        <v>6567</v>
      </c>
      <c r="E1104" t="s">
        <v>7354</v>
      </c>
      <c r="F1104" t="s">
        <v>4086</v>
      </c>
      <c r="H1104">
        <v>100</v>
      </c>
      <c r="I1104">
        <v>61</v>
      </c>
      <c r="J1104">
        <v>38</v>
      </c>
      <c r="K1104">
        <v>0</v>
      </c>
      <c r="L1104">
        <v>0</v>
      </c>
      <c r="M1104">
        <v>9</v>
      </c>
      <c r="N1104">
        <v>0</v>
      </c>
      <c r="O1104">
        <v>0</v>
      </c>
      <c r="P1104">
        <v>16</v>
      </c>
      <c r="Q1104">
        <v>5</v>
      </c>
      <c r="R1104">
        <v>1</v>
      </c>
      <c r="S1104">
        <v>4</v>
      </c>
      <c r="T1104">
        <v>8</v>
      </c>
      <c r="U1104">
        <v>18</v>
      </c>
      <c r="V1104">
        <v>33</v>
      </c>
      <c r="W1104" s="44">
        <f t="shared" si="136"/>
        <v>61</v>
      </c>
      <c r="X1104" s="44">
        <f>IFERROR(VLOOKUP(A1104,JR1GOA!A:I,9,FALSE),0)</f>
        <v>16</v>
      </c>
      <c r="Y1104" s="44">
        <f>IFERROR(VLOOKUP(A1104,JR1GOA!A:J,10,FALSE),0)</f>
        <v>6</v>
      </c>
      <c r="Z1104" s="46">
        <f t="shared" si="137"/>
        <v>45</v>
      </c>
      <c r="AA1104" s="49">
        <f>_xlfn.IFNA(VLOOKUP(F1104,Preisliste!C$1:O$2687,13,FALSE),"fehlt in Preisliste")</f>
        <v>6243</v>
      </c>
      <c r="AB1104" s="50">
        <f t="shared" si="138"/>
        <v>138.73333333333332</v>
      </c>
      <c r="AD1104" s="51">
        <f t="shared" si="142"/>
        <v>179802</v>
      </c>
      <c r="AE1104" s="51">
        <f t="shared" si="139"/>
        <v>1265.0999999999985</v>
      </c>
      <c r="AF1104" s="52">
        <f t="shared" si="143"/>
        <v>2591777.7999999998</v>
      </c>
      <c r="AG1104" s="53">
        <f t="shared" si="140"/>
        <v>7590.5999999999913</v>
      </c>
      <c r="AH1104" s="53">
        <f t="shared" si="141"/>
        <v>2599368.4</v>
      </c>
    </row>
    <row r="1105" spans="1:34" x14ac:dyDescent="0.25">
      <c r="A1105" t="s">
        <v>3926</v>
      </c>
      <c r="B1105" t="s">
        <v>6564</v>
      </c>
      <c r="C1105" t="s">
        <v>6562</v>
      </c>
      <c r="D1105" t="s">
        <v>6567</v>
      </c>
      <c r="E1105" t="s">
        <v>7643</v>
      </c>
      <c r="F1105" t="s">
        <v>3925</v>
      </c>
      <c r="G1105" t="s">
        <v>7644</v>
      </c>
      <c r="H1105">
        <v>48</v>
      </c>
      <c r="I1105">
        <v>29</v>
      </c>
      <c r="J1105">
        <v>18</v>
      </c>
      <c r="K1105">
        <v>0</v>
      </c>
      <c r="L1105">
        <v>4</v>
      </c>
      <c r="M1105">
        <v>6</v>
      </c>
      <c r="N1105">
        <v>0</v>
      </c>
      <c r="O1105">
        <v>2</v>
      </c>
      <c r="P1105">
        <v>1</v>
      </c>
      <c r="Q1105">
        <v>5</v>
      </c>
      <c r="R1105">
        <v>0</v>
      </c>
      <c r="S1105">
        <v>0</v>
      </c>
      <c r="T1105">
        <v>4</v>
      </c>
      <c r="U1105">
        <v>11</v>
      </c>
      <c r="V1105">
        <v>0</v>
      </c>
      <c r="W1105" s="44">
        <f t="shared" si="136"/>
        <v>29</v>
      </c>
      <c r="X1105" s="44">
        <f>IFERROR(VLOOKUP(A1105,JR1GOA!A:I,9,FALSE),0)</f>
        <v>1</v>
      </c>
      <c r="Y1105" s="44">
        <f>IFERROR(VLOOKUP(A1105,JR1GOA!A:J,10,FALSE),0)</f>
        <v>1</v>
      </c>
      <c r="Z1105" s="46">
        <f t="shared" si="137"/>
        <v>28</v>
      </c>
      <c r="AA1105" s="49">
        <f>_xlfn.IFNA(VLOOKUP(F1105,Preisliste!C$1:O$2687,13,FALSE),"fehlt in Preisliste")</f>
        <v>3892</v>
      </c>
      <c r="AB1105" s="50">
        <f t="shared" si="138"/>
        <v>139</v>
      </c>
      <c r="AD1105" s="51">
        <f t="shared" si="142"/>
        <v>179830</v>
      </c>
      <c r="AE1105" s="51">
        <f t="shared" si="139"/>
        <v>1260.8999999999978</v>
      </c>
      <c r="AF1105" s="52">
        <f t="shared" si="143"/>
        <v>2595669.7999999998</v>
      </c>
      <c r="AG1105" s="53">
        <f t="shared" si="140"/>
        <v>7565.3999999999869</v>
      </c>
      <c r="AH1105" s="53">
        <f t="shared" si="141"/>
        <v>2603235.1999999997</v>
      </c>
    </row>
    <row r="1106" spans="1:34" x14ac:dyDescent="0.25">
      <c r="A1106" t="s">
        <v>4011</v>
      </c>
      <c r="B1106" t="s">
        <v>6564</v>
      </c>
      <c r="C1106" t="s">
        <v>6562</v>
      </c>
      <c r="D1106" t="s">
        <v>6567</v>
      </c>
      <c r="E1106" t="s">
        <v>7928</v>
      </c>
      <c r="F1106" t="s">
        <v>4010</v>
      </c>
      <c r="H1106">
        <v>40</v>
      </c>
      <c r="I1106">
        <v>16</v>
      </c>
      <c r="J1106">
        <v>23</v>
      </c>
      <c r="K1106">
        <v>0</v>
      </c>
      <c r="L1106">
        <v>4</v>
      </c>
      <c r="M1106">
        <v>3</v>
      </c>
      <c r="N1106">
        <v>1</v>
      </c>
      <c r="O1106">
        <v>0</v>
      </c>
      <c r="P1106">
        <v>4</v>
      </c>
      <c r="Q1106">
        <v>2</v>
      </c>
      <c r="R1106">
        <v>0</v>
      </c>
      <c r="S1106">
        <v>6</v>
      </c>
      <c r="T1106">
        <v>0</v>
      </c>
      <c r="U1106">
        <v>0</v>
      </c>
      <c r="V1106">
        <v>11</v>
      </c>
      <c r="W1106" s="44">
        <f t="shared" si="136"/>
        <v>23</v>
      </c>
      <c r="X1106" s="44">
        <f>IFERROR(VLOOKUP(A1106,JR1GOA!A:I,9,FALSE),0)</f>
        <v>1</v>
      </c>
      <c r="Y1106" s="44">
        <f>IFERROR(VLOOKUP(A1106,JR1GOA!A:J,10,FALSE),0)</f>
        <v>1</v>
      </c>
      <c r="Z1106" s="46">
        <f t="shared" si="137"/>
        <v>22</v>
      </c>
      <c r="AA1106" s="49">
        <f>_xlfn.IFNA(VLOOKUP(F1106,Preisliste!C$1:O$2687,13,FALSE),"fehlt in Preisliste")</f>
        <v>3066</v>
      </c>
      <c r="AB1106" s="50">
        <f t="shared" si="138"/>
        <v>139.36363636363637</v>
      </c>
      <c r="AD1106" s="51">
        <f t="shared" si="142"/>
        <v>179852</v>
      </c>
      <c r="AE1106" s="51">
        <f t="shared" si="139"/>
        <v>1257.5999999999985</v>
      </c>
      <c r="AF1106" s="52">
        <f t="shared" si="143"/>
        <v>2598735.7999999998</v>
      </c>
      <c r="AG1106" s="53">
        <f t="shared" si="140"/>
        <v>7545.5999999999913</v>
      </c>
      <c r="AH1106" s="53">
        <f t="shared" si="141"/>
        <v>2606281.4</v>
      </c>
    </row>
    <row r="1107" spans="1:34" x14ac:dyDescent="0.25">
      <c r="A1107" t="s">
        <v>282</v>
      </c>
      <c r="B1107" t="s">
        <v>6564</v>
      </c>
      <c r="C1107" t="s">
        <v>6562</v>
      </c>
      <c r="D1107" t="s">
        <v>6567</v>
      </c>
      <c r="E1107" t="s">
        <v>9274</v>
      </c>
      <c r="F1107" t="s">
        <v>281</v>
      </c>
      <c r="G1107" t="s">
        <v>9275</v>
      </c>
      <c r="H1107">
        <v>6</v>
      </c>
      <c r="I1107">
        <v>1</v>
      </c>
      <c r="J1107">
        <v>3</v>
      </c>
      <c r="K1107">
        <v>0</v>
      </c>
      <c r="L1107">
        <v>0</v>
      </c>
      <c r="M1107">
        <v>0</v>
      </c>
      <c r="N1107">
        <v>0</v>
      </c>
      <c r="O1107">
        <v>0</v>
      </c>
      <c r="P1107">
        <v>0</v>
      </c>
      <c r="Q1107">
        <v>0</v>
      </c>
      <c r="R1107">
        <v>0</v>
      </c>
      <c r="S1107">
        <v>0</v>
      </c>
      <c r="T1107">
        <v>0</v>
      </c>
      <c r="U1107">
        <v>0</v>
      </c>
      <c r="V1107">
        <v>0</v>
      </c>
      <c r="W1107" s="44">
        <f t="shared" si="136"/>
        <v>3</v>
      </c>
      <c r="X1107" s="44">
        <f>IFERROR(VLOOKUP(A1107,JR1GOA!A:I,9,FALSE),0)</f>
        <v>0</v>
      </c>
      <c r="Y1107" s="44">
        <f>IFERROR(VLOOKUP(A1107,JR1GOA!A:J,10,FALSE),0)</f>
        <v>0</v>
      </c>
      <c r="Z1107" s="46">
        <f t="shared" si="137"/>
        <v>3</v>
      </c>
      <c r="AA1107" s="49">
        <f>_xlfn.IFNA(VLOOKUP(F1107,Preisliste!C$1:O$2687,13,FALSE),"fehlt in Preisliste")</f>
        <v>420</v>
      </c>
      <c r="AB1107" s="50">
        <f t="shared" si="138"/>
        <v>140</v>
      </c>
      <c r="AD1107" s="51">
        <f t="shared" si="142"/>
        <v>179855</v>
      </c>
      <c r="AE1107" s="51">
        <f t="shared" si="139"/>
        <v>1257.1499999999978</v>
      </c>
      <c r="AF1107" s="52">
        <f t="shared" si="143"/>
        <v>2599155.7999999998</v>
      </c>
      <c r="AG1107" s="53">
        <f t="shared" si="140"/>
        <v>7542.8999999999869</v>
      </c>
      <c r="AH1107" s="53">
        <f t="shared" si="141"/>
        <v>2606698.6999999997</v>
      </c>
    </row>
    <row r="1108" spans="1:34" x14ac:dyDescent="0.25">
      <c r="A1108" t="s">
        <v>6537</v>
      </c>
      <c r="B1108" t="s">
        <v>6564</v>
      </c>
      <c r="C1108" t="s">
        <v>6562</v>
      </c>
      <c r="D1108" t="s">
        <v>6567</v>
      </c>
      <c r="E1108" t="s">
        <v>9278</v>
      </c>
      <c r="F1108" t="s">
        <v>6536</v>
      </c>
      <c r="H1108">
        <v>9</v>
      </c>
      <c r="I1108">
        <v>6</v>
      </c>
      <c r="J1108">
        <v>2</v>
      </c>
      <c r="K1108">
        <v>0</v>
      </c>
      <c r="L1108">
        <v>1</v>
      </c>
      <c r="M1108">
        <v>0</v>
      </c>
      <c r="N1108">
        <v>0</v>
      </c>
      <c r="O1108">
        <v>1</v>
      </c>
      <c r="P1108">
        <v>0</v>
      </c>
      <c r="Q1108">
        <v>0</v>
      </c>
      <c r="R1108">
        <v>0</v>
      </c>
      <c r="S1108">
        <v>0</v>
      </c>
      <c r="T1108">
        <v>0</v>
      </c>
      <c r="U1108">
        <v>1</v>
      </c>
      <c r="V1108">
        <v>0</v>
      </c>
      <c r="W1108" s="44">
        <f t="shared" si="136"/>
        <v>6</v>
      </c>
      <c r="X1108" s="44">
        <f>IFERROR(VLOOKUP(A1108,JR1GOA!A:I,9,FALSE),0)</f>
        <v>0</v>
      </c>
      <c r="Y1108" s="44">
        <f>IFERROR(VLOOKUP(A1108,JR1GOA!A:J,10,FALSE),0)</f>
        <v>0</v>
      </c>
      <c r="Z1108" s="46">
        <f t="shared" si="137"/>
        <v>6</v>
      </c>
      <c r="AA1108" s="49">
        <f>_xlfn.IFNA(VLOOKUP(F1108,Preisliste!C$1:O$2687,13,FALSE),"fehlt in Preisliste")</f>
        <v>841</v>
      </c>
      <c r="AB1108" s="50">
        <f t="shared" si="138"/>
        <v>140.16666666666666</v>
      </c>
      <c r="AD1108" s="51">
        <f t="shared" si="142"/>
        <v>179861</v>
      </c>
      <c r="AE1108" s="51">
        <f t="shared" si="139"/>
        <v>1256.25</v>
      </c>
      <c r="AF1108" s="52">
        <f t="shared" si="143"/>
        <v>2599996.7999999998</v>
      </c>
      <c r="AG1108" s="53">
        <f t="shared" si="140"/>
        <v>7537.5</v>
      </c>
      <c r="AH1108" s="53">
        <f t="shared" si="141"/>
        <v>2607534.2999999998</v>
      </c>
    </row>
    <row r="1109" spans="1:34" x14ac:dyDescent="0.25">
      <c r="A1109" t="s">
        <v>8211</v>
      </c>
      <c r="B1109" t="s">
        <v>6564</v>
      </c>
      <c r="C1109" t="s">
        <v>6562</v>
      </c>
      <c r="D1109" t="s">
        <v>6567</v>
      </c>
      <c r="E1109" t="s">
        <v>8212</v>
      </c>
      <c r="F1109" t="s">
        <v>921</v>
      </c>
      <c r="G1109" t="s">
        <v>8213</v>
      </c>
      <c r="H1109">
        <v>27</v>
      </c>
      <c r="I1109">
        <v>15</v>
      </c>
      <c r="J1109">
        <v>10</v>
      </c>
      <c r="K1109">
        <v>0</v>
      </c>
      <c r="L1109">
        <v>0</v>
      </c>
      <c r="M1109">
        <v>0</v>
      </c>
      <c r="N1109">
        <v>10</v>
      </c>
      <c r="O1109">
        <v>0</v>
      </c>
      <c r="P1109">
        <v>0</v>
      </c>
      <c r="Q1109">
        <v>0</v>
      </c>
      <c r="R1109">
        <v>2</v>
      </c>
      <c r="S1109">
        <v>7</v>
      </c>
      <c r="T1109">
        <v>10</v>
      </c>
      <c r="U1109">
        <v>2</v>
      </c>
      <c r="V1109">
        <v>0</v>
      </c>
      <c r="W1109" s="44">
        <f t="shared" si="136"/>
        <v>15</v>
      </c>
      <c r="X1109" s="44">
        <f>IFERROR(VLOOKUP(A1109,JR1GOA!A:I,9,FALSE),0)</f>
        <v>0</v>
      </c>
      <c r="Y1109" s="44">
        <f>IFERROR(VLOOKUP(A1109,JR1GOA!A:J,10,FALSE),0)</f>
        <v>0</v>
      </c>
      <c r="Z1109" s="46">
        <f t="shared" si="137"/>
        <v>15</v>
      </c>
      <c r="AA1109" s="49">
        <f>_xlfn.IFNA(VLOOKUP(F1109,Preisliste!C$1:O$2687,13,FALSE),"fehlt in Preisliste")</f>
        <v>2103</v>
      </c>
      <c r="AB1109" s="50">
        <f t="shared" si="138"/>
        <v>140.19999999999999</v>
      </c>
      <c r="AD1109" s="51">
        <f t="shared" si="142"/>
        <v>179876</v>
      </c>
      <c r="AE1109" s="51">
        <f t="shared" si="139"/>
        <v>1254</v>
      </c>
      <c r="AF1109" s="52">
        <f t="shared" si="143"/>
        <v>2602099.7999999998</v>
      </c>
      <c r="AG1109" s="53">
        <f t="shared" si="140"/>
        <v>7524</v>
      </c>
      <c r="AH1109" s="53">
        <f t="shared" si="141"/>
        <v>2609623.7999999998</v>
      </c>
    </row>
    <row r="1110" spans="1:34" x14ac:dyDescent="0.25">
      <c r="A1110" t="s">
        <v>336</v>
      </c>
      <c r="B1110" t="s">
        <v>6564</v>
      </c>
      <c r="C1110" t="s">
        <v>6562</v>
      </c>
      <c r="D1110" t="s">
        <v>6567</v>
      </c>
      <c r="E1110" t="s">
        <v>8960</v>
      </c>
      <c r="F1110" t="s">
        <v>335</v>
      </c>
      <c r="G1110" t="s">
        <v>8961</v>
      </c>
      <c r="H1110">
        <v>14</v>
      </c>
      <c r="I1110">
        <v>14</v>
      </c>
      <c r="J1110">
        <v>0</v>
      </c>
      <c r="K1110">
        <v>15</v>
      </c>
      <c r="L1110">
        <v>0</v>
      </c>
      <c r="M1110">
        <v>0</v>
      </c>
      <c r="N1110">
        <v>0</v>
      </c>
      <c r="O1110">
        <v>0</v>
      </c>
      <c r="P1110">
        <v>0</v>
      </c>
      <c r="Q1110">
        <v>0</v>
      </c>
      <c r="R1110">
        <v>0</v>
      </c>
      <c r="S1110">
        <v>0</v>
      </c>
      <c r="T1110">
        <v>0</v>
      </c>
      <c r="U1110">
        <v>0</v>
      </c>
      <c r="V1110">
        <v>0</v>
      </c>
      <c r="W1110" s="44">
        <f t="shared" si="136"/>
        <v>14</v>
      </c>
      <c r="X1110" s="44">
        <f>IFERROR(VLOOKUP(A1110,JR1GOA!A:I,9,FALSE),0)</f>
        <v>0</v>
      </c>
      <c r="Y1110" s="44">
        <f>IFERROR(VLOOKUP(A1110,JR1GOA!A:J,10,FALSE),0)</f>
        <v>0</v>
      </c>
      <c r="Z1110" s="46">
        <f t="shared" si="137"/>
        <v>14</v>
      </c>
      <c r="AA1110" s="49">
        <f>_xlfn.IFNA(VLOOKUP(F1110,Preisliste!C$1:O$2687,13,FALSE),"fehlt in Preisliste")</f>
        <v>1963.1999999999998</v>
      </c>
      <c r="AB1110" s="50">
        <f t="shared" si="138"/>
        <v>140.22857142857143</v>
      </c>
      <c r="AD1110" s="51">
        <f t="shared" si="142"/>
        <v>179890</v>
      </c>
      <c r="AE1110" s="51">
        <f t="shared" si="139"/>
        <v>1251.8999999999978</v>
      </c>
      <c r="AF1110" s="52">
        <f t="shared" si="143"/>
        <v>2604063</v>
      </c>
      <c r="AG1110" s="53">
        <f t="shared" si="140"/>
        <v>7511.3999999999869</v>
      </c>
      <c r="AH1110" s="53">
        <f t="shared" si="141"/>
        <v>2611574.4</v>
      </c>
    </row>
    <row r="1111" spans="1:34" x14ac:dyDescent="0.25">
      <c r="A1111" t="s">
        <v>6069</v>
      </c>
      <c r="B1111" t="s">
        <v>6564</v>
      </c>
      <c r="C1111" t="s">
        <v>6562</v>
      </c>
      <c r="D1111" t="s">
        <v>6567</v>
      </c>
      <c r="E1111" t="s">
        <v>8994</v>
      </c>
      <c r="F1111" t="s">
        <v>6068</v>
      </c>
      <c r="G1111" t="s">
        <v>8995</v>
      </c>
      <c r="H1111">
        <v>15</v>
      </c>
      <c r="I1111">
        <v>1</v>
      </c>
      <c r="J1111">
        <v>13</v>
      </c>
      <c r="K1111">
        <v>5</v>
      </c>
      <c r="L1111">
        <v>0</v>
      </c>
      <c r="M1111">
        <v>3</v>
      </c>
      <c r="N1111">
        <v>0</v>
      </c>
      <c r="O1111">
        <v>0</v>
      </c>
      <c r="P1111">
        <v>1</v>
      </c>
      <c r="Q1111">
        <v>0</v>
      </c>
      <c r="R1111">
        <v>3</v>
      </c>
      <c r="S1111">
        <v>0</v>
      </c>
      <c r="T1111">
        <v>1</v>
      </c>
      <c r="U1111">
        <v>0</v>
      </c>
      <c r="V1111">
        <v>2</v>
      </c>
      <c r="W1111" s="44">
        <f t="shared" si="136"/>
        <v>13</v>
      </c>
      <c r="X1111" s="44">
        <f>IFERROR(VLOOKUP(A1111,JR1GOA!A:I,9,FALSE),0)</f>
        <v>0</v>
      </c>
      <c r="Y1111" s="44">
        <f>IFERROR(VLOOKUP(A1111,JR1GOA!A:J,10,FALSE),0)</f>
        <v>0</v>
      </c>
      <c r="Z1111" s="46">
        <f t="shared" si="137"/>
        <v>13</v>
      </c>
      <c r="AA1111" s="49">
        <f>_xlfn.IFNA(VLOOKUP(F1111,Preisliste!C$1:O$2687,13,FALSE),"fehlt in Preisliste")</f>
        <v>1828</v>
      </c>
      <c r="AB1111" s="50">
        <f t="shared" si="138"/>
        <v>140.61538461538461</v>
      </c>
      <c r="AD1111" s="51">
        <f t="shared" si="142"/>
        <v>179903</v>
      </c>
      <c r="AE1111" s="51">
        <f t="shared" si="139"/>
        <v>1249.9499999999971</v>
      </c>
      <c r="AF1111" s="52">
        <f t="shared" si="143"/>
        <v>2605891</v>
      </c>
      <c r="AG1111" s="53">
        <f t="shared" si="140"/>
        <v>7499.6999999999825</v>
      </c>
      <c r="AH1111" s="53">
        <f t="shared" si="141"/>
        <v>2613390.7000000002</v>
      </c>
    </row>
    <row r="1112" spans="1:34" x14ac:dyDescent="0.25">
      <c r="A1112" t="s">
        <v>4126</v>
      </c>
      <c r="B1112" t="s">
        <v>6564</v>
      </c>
      <c r="C1112" t="s">
        <v>6562</v>
      </c>
      <c r="D1112" t="s">
        <v>6567</v>
      </c>
      <c r="E1112" t="s">
        <v>8086</v>
      </c>
      <c r="F1112" t="s">
        <v>4125</v>
      </c>
      <c r="H1112">
        <v>27</v>
      </c>
      <c r="I1112">
        <v>20</v>
      </c>
      <c r="J1112">
        <v>6</v>
      </c>
      <c r="K1112">
        <v>3</v>
      </c>
      <c r="L1112">
        <v>2</v>
      </c>
      <c r="M1112">
        <v>0</v>
      </c>
      <c r="N1112">
        <v>2</v>
      </c>
      <c r="O1112">
        <v>0</v>
      </c>
      <c r="P1112">
        <v>0</v>
      </c>
      <c r="Q1112">
        <v>0</v>
      </c>
      <c r="R1112">
        <v>0</v>
      </c>
      <c r="S1112">
        <v>0</v>
      </c>
      <c r="T1112">
        <v>3</v>
      </c>
      <c r="U1112">
        <v>0</v>
      </c>
      <c r="V1112">
        <v>4</v>
      </c>
      <c r="W1112" s="44">
        <f t="shared" si="136"/>
        <v>20</v>
      </c>
      <c r="X1112" s="44">
        <f>IFERROR(VLOOKUP(A1112,JR1GOA!A:I,9,FALSE),0)</f>
        <v>0</v>
      </c>
      <c r="Y1112" s="44">
        <f>IFERROR(VLOOKUP(A1112,JR1GOA!A:J,10,FALSE),0)</f>
        <v>0</v>
      </c>
      <c r="Z1112" s="46">
        <f t="shared" si="137"/>
        <v>20</v>
      </c>
      <c r="AA1112" s="49">
        <f>_xlfn.IFNA(VLOOKUP(F1112,Preisliste!C$1:O$2687,13,FALSE),"fehlt in Preisliste")</f>
        <v>2834</v>
      </c>
      <c r="AB1112" s="50">
        <f t="shared" si="138"/>
        <v>141.69999999999999</v>
      </c>
      <c r="AD1112" s="51">
        <f t="shared" si="142"/>
        <v>179923</v>
      </c>
      <c r="AE1112" s="51">
        <f t="shared" si="139"/>
        <v>1246.9499999999971</v>
      </c>
      <c r="AF1112" s="52">
        <f t="shared" si="143"/>
        <v>2608725</v>
      </c>
      <c r="AG1112" s="53">
        <f t="shared" si="140"/>
        <v>7481.6999999999825</v>
      </c>
      <c r="AH1112" s="53">
        <f t="shared" si="141"/>
        <v>2616206.7000000002</v>
      </c>
    </row>
    <row r="1113" spans="1:34" x14ac:dyDescent="0.25">
      <c r="A1113" t="s">
        <v>6231</v>
      </c>
      <c r="B1113" t="s">
        <v>6564</v>
      </c>
      <c r="C1113" t="s">
        <v>6562</v>
      </c>
      <c r="D1113" t="s">
        <v>6567</v>
      </c>
      <c r="E1113" t="s">
        <v>7336</v>
      </c>
      <c r="F1113" t="s">
        <v>6230</v>
      </c>
      <c r="H1113">
        <v>107</v>
      </c>
      <c r="I1113">
        <v>65</v>
      </c>
      <c r="J1113">
        <v>41</v>
      </c>
      <c r="K1113">
        <v>0</v>
      </c>
      <c r="L1113">
        <v>16</v>
      </c>
      <c r="M1113">
        <v>8</v>
      </c>
      <c r="N1113">
        <v>21</v>
      </c>
      <c r="O1113">
        <v>12</v>
      </c>
      <c r="P1113">
        <v>10</v>
      </c>
      <c r="Q1113">
        <v>11</v>
      </c>
      <c r="R1113">
        <v>0</v>
      </c>
      <c r="S1113">
        <v>19</v>
      </c>
      <c r="T1113">
        <v>0</v>
      </c>
      <c r="U1113">
        <v>0</v>
      </c>
      <c r="V1113">
        <v>0</v>
      </c>
      <c r="W1113" s="44">
        <f t="shared" si="136"/>
        <v>65</v>
      </c>
      <c r="X1113" s="44">
        <f>IFERROR(VLOOKUP(A1113,JR1GOA!A:I,9,FALSE),0)</f>
        <v>0</v>
      </c>
      <c r="Y1113" s="44">
        <f>IFERROR(VLOOKUP(A1113,JR1GOA!A:J,10,FALSE),0)</f>
        <v>0</v>
      </c>
      <c r="Z1113" s="46">
        <f t="shared" si="137"/>
        <v>65</v>
      </c>
      <c r="AA1113" s="49">
        <f>_xlfn.IFNA(VLOOKUP(F1113,Preisliste!C$1:O$2687,13,FALSE),"fehlt in Preisliste")</f>
        <v>9237</v>
      </c>
      <c r="AB1113" s="50">
        <f t="shared" si="138"/>
        <v>142.1076923076923</v>
      </c>
      <c r="AD1113" s="51">
        <f t="shared" si="142"/>
        <v>179988</v>
      </c>
      <c r="AE1113" s="51">
        <f t="shared" si="139"/>
        <v>1237.1999999999971</v>
      </c>
      <c r="AF1113" s="52">
        <f t="shared" si="143"/>
        <v>2617962</v>
      </c>
      <c r="AG1113" s="53">
        <f t="shared" si="140"/>
        <v>7423.1999999999825</v>
      </c>
      <c r="AH1113" s="53">
        <f t="shared" si="141"/>
        <v>2625385.2000000002</v>
      </c>
    </row>
    <row r="1114" spans="1:34" x14ac:dyDescent="0.25">
      <c r="A1114" t="s">
        <v>1127</v>
      </c>
      <c r="B1114" t="s">
        <v>6564</v>
      </c>
      <c r="C1114" t="s">
        <v>6562</v>
      </c>
      <c r="D1114" t="s">
        <v>6567</v>
      </c>
      <c r="E1114" t="s">
        <v>7561</v>
      </c>
      <c r="F1114" t="s">
        <v>1126</v>
      </c>
      <c r="H1114">
        <v>49</v>
      </c>
      <c r="I1114">
        <v>30</v>
      </c>
      <c r="J1114">
        <v>19</v>
      </c>
      <c r="K1114">
        <v>0</v>
      </c>
      <c r="L1114">
        <v>4</v>
      </c>
      <c r="M1114">
        <v>0</v>
      </c>
      <c r="N1114">
        <v>0</v>
      </c>
      <c r="O1114">
        <v>0</v>
      </c>
      <c r="P1114">
        <v>0</v>
      </c>
      <c r="Q1114">
        <v>0</v>
      </c>
      <c r="R1114">
        <v>1</v>
      </c>
      <c r="S1114">
        <v>1</v>
      </c>
      <c r="T1114">
        <v>4</v>
      </c>
      <c r="U1114">
        <v>29</v>
      </c>
      <c r="V1114">
        <v>25</v>
      </c>
      <c r="W1114" s="44">
        <f t="shared" si="136"/>
        <v>30</v>
      </c>
      <c r="X1114" s="44">
        <f>IFERROR(VLOOKUP(A1114,JR1GOA!A:I,9,FALSE),0)</f>
        <v>0</v>
      </c>
      <c r="Y1114" s="44">
        <f>IFERROR(VLOOKUP(A1114,JR1GOA!A:J,10,FALSE),0)</f>
        <v>0</v>
      </c>
      <c r="Z1114" s="46">
        <f t="shared" si="137"/>
        <v>30</v>
      </c>
      <c r="AA1114" s="49">
        <f>_xlfn.IFNA(VLOOKUP(F1114,Preisliste!C$1:O$2687,13,FALSE),"fehlt in Preisliste")</f>
        <v>4280</v>
      </c>
      <c r="AB1114" s="50">
        <f t="shared" si="138"/>
        <v>142.66666666666666</v>
      </c>
      <c r="AD1114" s="51">
        <f t="shared" si="142"/>
        <v>180018</v>
      </c>
      <c r="AE1114" s="51">
        <f t="shared" si="139"/>
        <v>1232.6999999999971</v>
      </c>
      <c r="AF1114" s="52">
        <f t="shared" si="143"/>
        <v>2622242</v>
      </c>
      <c r="AG1114" s="53">
        <f t="shared" si="140"/>
        <v>7396.1999999999825</v>
      </c>
      <c r="AH1114" s="53">
        <f t="shared" si="141"/>
        <v>2629638.2000000002</v>
      </c>
    </row>
    <row r="1115" spans="1:34" x14ac:dyDescent="0.25">
      <c r="A1115" t="s">
        <v>3554</v>
      </c>
      <c r="B1115" t="s">
        <v>6564</v>
      </c>
      <c r="C1115" t="s">
        <v>6562</v>
      </c>
      <c r="D1115" t="s">
        <v>6567</v>
      </c>
      <c r="E1115" t="s">
        <v>7835</v>
      </c>
      <c r="F1115" t="s">
        <v>3553</v>
      </c>
      <c r="G1115" t="s">
        <v>7836</v>
      </c>
      <c r="H1115">
        <v>28</v>
      </c>
      <c r="I1115">
        <v>27</v>
      </c>
      <c r="J1115">
        <v>0</v>
      </c>
      <c r="K1115">
        <v>0</v>
      </c>
      <c r="L1115">
        <v>0</v>
      </c>
      <c r="M1115">
        <v>0</v>
      </c>
      <c r="N1115">
        <v>5</v>
      </c>
      <c r="O1115">
        <v>1</v>
      </c>
      <c r="P1115">
        <v>0</v>
      </c>
      <c r="Q1115">
        <v>0</v>
      </c>
      <c r="R1115">
        <v>0</v>
      </c>
      <c r="S1115">
        <v>5</v>
      </c>
      <c r="T1115">
        <v>0</v>
      </c>
      <c r="U1115">
        <v>0</v>
      </c>
      <c r="V1115">
        <v>0</v>
      </c>
      <c r="W1115" s="44">
        <f t="shared" si="136"/>
        <v>27</v>
      </c>
      <c r="X1115" s="44">
        <f>IFERROR(VLOOKUP(A1115,JR1GOA!A:I,9,FALSE),0)</f>
        <v>0</v>
      </c>
      <c r="Y1115" s="44">
        <f>IFERROR(VLOOKUP(A1115,JR1GOA!A:J,10,FALSE),0)</f>
        <v>0</v>
      </c>
      <c r="Z1115" s="46">
        <f t="shared" si="137"/>
        <v>27</v>
      </c>
      <c r="AA1115" s="49">
        <f>_xlfn.IFNA(VLOOKUP(F1115,Preisliste!C$1:O$2687,13,FALSE),"fehlt in Preisliste")</f>
        <v>3869</v>
      </c>
      <c r="AB1115" s="50">
        <f t="shared" si="138"/>
        <v>143.2962962962963</v>
      </c>
      <c r="AD1115" s="51">
        <f t="shared" si="142"/>
        <v>180045</v>
      </c>
      <c r="AE1115" s="51">
        <f t="shared" si="139"/>
        <v>1228.6499999999978</v>
      </c>
      <c r="AF1115" s="52">
        <f t="shared" si="143"/>
        <v>2626111</v>
      </c>
      <c r="AG1115" s="53">
        <f t="shared" si="140"/>
        <v>7371.8999999999869</v>
      </c>
      <c r="AH1115" s="53">
        <f t="shared" si="141"/>
        <v>2633482.9</v>
      </c>
    </row>
    <row r="1116" spans="1:34" x14ac:dyDescent="0.25">
      <c r="A1116" t="s">
        <v>3867</v>
      </c>
      <c r="B1116" t="s">
        <v>6564</v>
      </c>
      <c r="C1116" t="s">
        <v>6562</v>
      </c>
      <c r="D1116" t="s">
        <v>6567</v>
      </c>
      <c r="E1116" t="s">
        <v>9457</v>
      </c>
      <c r="F1116" t="s">
        <v>3866</v>
      </c>
      <c r="H1116">
        <v>7</v>
      </c>
      <c r="I1116">
        <v>4</v>
      </c>
      <c r="J1116">
        <v>1</v>
      </c>
      <c r="K1116">
        <v>2</v>
      </c>
      <c r="L1116">
        <v>0</v>
      </c>
      <c r="M1116">
        <v>0</v>
      </c>
      <c r="N1116">
        <v>0</v>
      </c>
      <c r="O1116">
        <v>0</v>
      </c>
      <c r="P1116">
        <v>0</v>
      </c>
      <c r="Q1116">
        <v>0</v>
      </c>
      <c r="R1116">
        <v>0</v>
      </c>
      <c r="S1116">
        <v>0</v>
      </c>
      <c r="T1116">
        <v>0</v>
      </c>
      <c r="U1116">
        <v>0</v>
      </c>
      <c r="V1116">
        <v>0</v>
      </c>
      <c r="W1116" s="44">
        <f t="shared" si="136"/>
        <v>4</v>
      </c>
      <c r="X1116" s="44">
        <f>IFERROR(VLOOKUP(A1116,JR1GOA!A:I,9,FALSE),0)</f>
        <v>0</v>
      </c>
      <c r="Y1116" s="44">
        <f>IFERROR(VLOOKUP(A1116,JR1GOA!A:J,10,FALSE),0)</f>
        <v>0</v>
      </c>
      <c r="Z1116" s="46">
        <f t="shared" si="137"/>
        <v>4</v>
      </c>
      <c r="AA1116" s="49">
        <f>_xlfn.IFNA(VLOOKUP(F1116,Preisliste!C$1:O$2687,13,FALSE),"fehlt in Preisliste")</f>
        <v>574.79999999999995</v>
      </c>
      <c r="AB1116" s="50">
        <f t="shared" si="138"/>
        <v>143.69999999999999</v>
      </c>
      <c r="AD1116" s="51">
        <f t="shared" si="142"/>
        <v>180049</v>
      </c>
      <c r="AE1116" s="51">
        <f t="shared" si="139"/>
        <v>1228.0499999999993</v>
      </c>
      <c r="AF1116" s="52">
        <f t="shared" si="143"/>
        <v>2626685.7999999998</v>
      </c>
      <c r="AG1116" s="53">
        <f t="shared" si="140"/>
        <v>7368.2999999999956</v>
      </c>
      <c r="AH1116" s="53">
        <f t="shared" si="141"/>
        <v>2634054.0999999996</v>
      </c>
    </row>
    <row r="1117" spans="1:34" x14ac:dyDescent="0.25">
      <c r="A1117" t="s">
        <v>7496</v>
      </c>
      <c r="B1117" t="s">
        <v>6564</v>
      </c>
      <c r="C1117" t="s">
        <v>6562</v>
      </c>
      <c r="D1117" t="s">
        <v>6567</v>
      </c>
      <c r="E1117" t="s">
        <v>7497</v>
      </c>
      <c r="F1117" t="s">
        <v>5274</v>
      </c>
      <c r="G1117" t="s">
        <v>7498</v>
      </c>
      <c r="H1117">
        <v>51</v>
      </c>
      <c r="I1117">
        <v>36</v>
      </c>
      <c r="J1117">
        <v>13</v>
      </c>
      <c r="K1117">
        <v>5</v>
      </c>
      <c r="L1117">
        <v>0</v>
      </c>
      <c r="M1117">
        <v>7</v>
      </c>
      <c r="N1117">
        <v>0</v>
      </c>
      <c r="O1117">
        <v>4</v>
      </c>
      <c r="P1117">
        <v>1</v>
      </c>
      <c r="Q1117">
        <v>0</v>
      </c>
      <c r="R1117">
        <v>0</v>
      </c>
      <c r="S1117">
        <v>0</v>
      </c>
      <c r="T1117">
        <v>0</v>
      </c>
      <c r="U1117">
        <v>19</v>
      </c>
      <c r="V1117">
        <v>4</v>
      </c>
      <c r="W1117" s="44">
        <f t="shared" si="136"/>
        <v>36</v>
      </c>
      <c r="X1117" s="44">
        <f>IFERROR(VLOOKUP(A1117,JR1GOA!A:I,9,FALSE),0)</f>
        <v>10</v>
      </c>
      <c r="Y1117" s="44">
        <f>IFERROR(VLOOKUP(A1117,JR1GOA!A:J,10,FALSE),0)</f>
        <v>3</v>
      </c>
      <c r="Z1117" s="46">
        <f t="shared" si="137"/>
        <v>26</v>
      </c>
      <c r="AA1117" s="49">
        <f>_xlfn.IFNA(VLOOKUP(F1117,Preisliste!C$1:O$2687,13,FALSE),"fehlt in Preisliste")</f>
        <v>3743</v>
      </c>
      <c r="AB1117" s="50">
        <f t="shared" si="138"/>
        <v>143.96153846153845</v>
      </c>
      <c r="AD1117" s="51">
        <f t="shared" si="142"/>
        <v>180075</v>
      </c>
      <c r="AE1117" s="51">
        <f t="shared" si="139"/>
        <v>1224.1499999999978</v>
      </c>
      <c r="AF1117" s="52">
        <f t="shared" si="143"/>
        <v>2630428.7999999998</v>
      </c>
      <c r="AG1117" s="53">
        <f t="shared" si="140"/>
        <v>7344.8999999999869</v>
      </c>
      <c r="AH1117" s="53">
        <f t="shared" si="141"/>
        <v>2637773.6999999997</v>
      </c>
    </row>
    <row r="1118" spans="1:34" x14ac:dyDescent="0.25">
      <c r="A1118" t="s">
        <v>3515</v>
      </c>
      <c r="B1118" t="s">
        <v>6564</v>
      </c>
      <c r="C1118" t="s">
        <v>6562</v>
      </c>
      <c r="D1118" t="s">
        <v>6567</v>
      </c>
      <c r="E1118" t="s">
        <v>7920</v>
      </c>
      <c r="F1118" t="s">
        <v>3514</v>
      </c>
      <c r="G1118" t="s">
        <v>7921</v>
      </c>
      <c r="H1118">
        <v>29</v>
      </c>
      <c r="I1118">
        <v>21</v>
      </c>
      <c r="J1118">
        <v>7</v>
      </c>
      <c r="K1118">
        <v>0</v>
      </c>
      <c r="L1118">
        <v>0</v>
      </c>
      <c r="M1118">
        <v>2</v>
      </c>
      <c r="N1118">
        <v>21</v>
      </c>
      <c r="O1118">
        <v>14</v>
      </c>
      <c r="P1118">
        <v>1</v>
      </c>
      <c r="Q1118">
        <v>0</v>
      </c>
      <c r="R1118">
        <v>1</v>
      </c>
      <c r="S1118">
        <v>0</v>
      </c>
      <c r="T1118">
        <v>0</v>
      </c>
      <c r="U1118">
        <v>0</v>
      </c>
      <c r="V1118">
        <v>0</v>
      </c>
      <c r="W1118" s="44">
        <f t="shared" si="136"/>
        <v>21</v>
      </c>
      <c r="X1118" s="44">
        <f>IFERROR(VLOOKUP(A1118,JR1GOA!A:I,9,FALSE),0)</f>
        <v>3</v>
      </c>
      <c r="Y1118" s="44">
        <f>IFERROR(VLOOKUP(A1118,JR1GOA!A:J,10,FALSE),0)</f>
        <v>3</v>
      </c>
      <c r="Z1118" s="46">
        <f t="shared" si="137"/>
        <v>18</v>
      </c>
      <c r="AA1118" s="49">
        <f>_xlfn.IFNA(VLOOKUP(F1118,Preisliste!C$1:O$2687,13,FALSE),"fehlt in Preisliste")</f>
        <v>2596</v>
      </c>
      <c r="AB1118" s="50">
        <f t="shared" si="138"/>
        <v>144.22222222222223</v>
      </c>
      <c r="AD1118" s="51">
        <f t="shared" si="142"/>
        <v>180093</v>
      </c>
      <c r="AE1118" s="51">
        <f t="shared" si="139"/>
        <v>1221.4499999999971</v>
      </c>
      <c r="AF1118" s="52">
        <f t="shared" si="143"/>
        <v>2633024.7999999998</v>
      </c>
      <c r="AG1118" s="53">
        <f t="shared" si="140"/>
        <v>7328.6999999999825</v>
      </c>
      <c r="AH1118" s="53">
        <f t="shared" si="141"/>
        <v>2640353.5</v>
      </c>
    </row>
    <row r="1119" spans="1:34" x14ac:dyDescent="0.25">
      <c r="A1119" t="s">
        <v>9469</v>
      </c>
      <c r="B1119" t="s">
        <v>6564</v>
      </c>
      <c r="C1119" t="s">
        <v>6562</v>
      </c>
      <c r="D1119" t="s">
        <v>6567</v>
      </c>
      <c r="E1119" t="s">
        <v>9470</v>
      </c>
      <c r="F1119" t="s">
        <v>4269</v>
      </c>
      <c r="H1119">
        <v>5</v>
      </c>
      <c r="I1119">
        <v>0</v>
      </c>
      <c r="J1119">
        <v>4</v>
      </c>
      <c r="K1119">
        <v>0</v>
      </c>
      <c r="L1119">
        <v>0</v>
      </c>
      <c r="M1119">
        <v>0</v>
      </c>
      <c r="N1119">
        <v>0</v>
      </c>
      <c r="O1119">
        <v>0</v>
      </c>
      <c r="P1119">
        <v>0</v>
      </c>
      <c r="Q1119">
        <v>0</v>
      </c>
      <c r="R1119">
        <v>0</v>
      </c>
      <c r="S1119">
        <v>0</v>
      </c>
      <c r="T1119">
        <v>0</v>
      </c>
      <c r="U1119">
        <v>0</v>
      </c>
      <c r="V1119">
        <v>0</v>
      </c>
      <c r="W1119" s="44">
        <f t="shared" si="136"/>
        <v>4</v>
      </c>
      <c r="X1119" s="44">
        <f>IFERROR(VLOOKUP(A1119,JR1GOA!A:I,9,FALSE),0)</f>
        <v>0</v>
      </c>
      <c r="Y1119" s="44">
        <f>IFERROR(VLOOKUP(A1119,JR1GOA!A:J,10,FALSE),0)</f>
        <v>0</v>
      </c>
      <c r="Z1119" s="46">
        <f t="shared" si="137"/>
        <v>4</v>
      </c>
      <c r="AA1119" s="49">
        <f>_xlfn.IFNA(VLOOKUP(F1119,Preisliste!C$1:O$2687,13,FALSE),"fehlt in Preisliste")</f>
        <v>581</v>
      </c>
      <c r="AB1119" s="50">
        <f t="shared" si="138"/>
        <v>145.25</v>
      </c>
      <c r="AD1119" s="51">
        <f t="shared" si="142"/>
        <v>180097</v>
      </c>
      <c r="AE1119" s="51">
        <f t="shared" si="139"/>
        <v>1220.8499999999985</v>
      </c>
      <c r="AF1119" s="52">
        <f t="shared" si="143"/>
        <v>2633605.7999999998</v>
      </c>
      <c r="AG1119" s="53">
        <f t="shared" si="140"/>
        <v>7325.0999999999913</v>
      </c>
      <c r="AH1119" s="53">
        <f t="shared" si="141"/>
        <v>2640930.9</v>
      </c>
    </row>
    <row r="1120" spans="1:34" x14ac:dyDescent="0.25">
      <c r="A1120" t="s">
        <v>3892</v>
      </c>
      <c r="B1120" t="s">
        <v>6564</v>
      </c>
      <c r="C1120" t="s">
        <v>6562</v>
      </c>
      <c r="D1120" t="s">
        <v>6567</v>
      </c>
      <c r="E1120" t="s">
        <v>7510</v>
      </c>
      <c r="F1120" t="s">
        <v>3891</v>
      </c>
      <c r="G1120" t="s">
        <v>7511</v>
      </c>
      <c r="H1120">
        <v>59</v>
      </c>
      <c r="I1120">
        <v>37</v>
      </c>
      <c r="J1120">
        <v>22</v>
      </c>
      <c r="K1120">
        <v>4</v>
      </c>
      <c r="L1120">
        <v>0</v>
      </c>
      <c r="M1120">
        <v>0</v>
      </c>
      <c r="N1120">
        <v>18</v>
      </c>
      <c r="O1120">
        <v>0</v>
      </c>
      <c r="P1120">
        <v>0</v>
      </c>
      <c r="Q1120">
        <v>7</v>
      </c>
      <c r="R1120">
        <v>12</v>
      </c>
      <c r="S1120">
        <v>12</v>
      </c>
      <c r="T1120">
        <v>4</v>
      </c>
      <c r="U1120">
        <v>0</v>
      </c>
      <c r="V1120">
        <v>3</v>
      </c>
      <c r="W1120" s="44">
        <f t="shared" si="136"/>
        <v>37</v>
      </c>
      <c r="X1120" s="44">
        <f>IFERROR(VLOOKUP(A1120,JR1GOA!A:I,9,FALSE),0)</f>
        <v>2</v>
      </c>
      <c r="Y1120" s="44">
        <f>IFERROR(VLOOKUP(A1120,JR1GOA!A:J,10,FALSE),0)</f>
        <v>2</v>
      </c>
      <c r="Z1120" s="46">
        <f t="shared" si="137"/>
        <v>35</v>
      </c>
      <c r="AA1120" s="49">
        <f>_xlfn.IFNA(VLOOKUP(F1120,Preisliste!C$1:O$2687,13,FALSE),"fehlt in Preisliste")</f>
        <v>5144</v>
      </c>
      <c r="AB1120" s="50">
        <f t="shared" si="138"/>
        <v>146.97142857142856</v>
      </c>
      <c r="AD1120" s="51">
        <f t="shared" si="142"/>
        <v>180132</v>
      </c>
      <c r="AE1120" s="51">
        <f t="shared" si="139"/>
        <v>1215.5999999999985</v>
      </c>
      <c r="AF1120" s="52">
        <f t="shared" si="143"/>
        <v>2638749.7999999998</v>
      </c>
      <c r="AG1120" s="53">
        <f t="shared" si="140"/>
        <v>7293.5999999999913</v>
      </c>
      <c r="AH1120" s="53">
        <f t="shared" si="141"/>
        <v>2646043.4</v>
      </c>
    </row>
    <row r="1121" spans="1:34" x14ac:dyDescent="0.25">
      <c r="A1121" t="s">
        <v>3452</v>
      </c>
      <c r="B1121" t="s">
        <v>6564</v>
      </c>
      <c r="C1121" t="s">
        <v>6562</v>
      </c>
      <c r="D1121" t="s">
        <v>6567</v>
      </c>
      <c r="E1121" t="s">
        <v>9121</v>
      </c>
      <c r="F1121" t="s">
        <v>3451</v>
      </c>
      <c r="G1121" t="s">
        <v>9122</v>
      </c>
      <c r="H1121">
        <v>19</v>
      </c>
      <c r="I1121">
        <v>11</v>
      </c>
      <c r="J1121">
        <v>7</v>
      </c>
      <c r="K1121">
        <v>1</v>
      </c>
      <c r="L1121">
        <v>0</v>
      </c>
      <c r="M1121">
        <v>0</v>
      </c>
      <c r="N1121">
        <v>0</v>
      </c>
      <c r="O1121">
        <v>0</v>
      </c>
      <c r="P1121">
        <v>0</v>
      </c>
      <c r="Q1121">
        <v>0</v>
      </c>
      <c r="R1121">
        <v>5</v>
      </c>
      <c r="S1121">
        <v>0</v>
      </c>
      <c r="T1121">
        <v>2</v>
      </c>
      <c r="U1121">
        <v>0</v>
      </c>
      <c r="V1121">
        <v>0</v>
      </c>
      <c r="W1121" s="44">
        <f t="shared" si="136"/>
        <v>11</v>
      </c>
      <c r="X1121" s="44">
        <f>IFERROR(VLOOKUP(A1121,JR1GOA!A:I,9,FALSE),0)</f>
        <v>0</v>
      </c>
      <c r="Y1121" s="44">
        <f>IFERROR(VLOOKUP(A1121,JR1GOA!A:J,10,FALSE),0)</f>
        <v>0</v>
      </c>
      <c r="Z1121" s="46">
        <f t="shared" si="137"/>
        <v>11</v>
      </c>
      <c r="AA1121" s="49">
        <f>_xlfn.IFNA(VLOOKUP(F1121,Preisliste!C$1:O$2687,13,FALSE),"fehlt in Preisliste")</f>
        <v>1618</v>
      </c>
      <c r="AB1121" s="50">
        <f t="shared" si="138"/>
        <v>147.09090909090909</v>
      </c>
      <c r="AD1121" s="51">
        <f t="shared" si="142"/>
        <v>180143</v>
      </c>
      <c r="AE1121" s="51">
        <f t="shared" si="139"/>
        <v>1213.9499999999971</v>
      </c>
      <c r="AF1121" s="52">
        <f t="shared" si="143"/>
        <v>2640367.7999999998</v>
      </c>
      <c r="AG1121" s="53">
        <f t="shared" si="140"/>
        <v>7283.6999999999825</v>
      </c>
      <c r="AH1121" s="53">
        <f t="shared" si="141"/>
        <v>2647651.5</v>
      </c>
    </row>
    <row r="1122" spans="1:34" x14ac:dyDescent="0.25">
      <c r="A1122" t="s">
        <v>7753</v>
      </c>
      <c r="B1122" t="s">
        <v>6564</v>
      </c>
      <c r="C1122" t="s">
        <v>6562</v>
      </c>
      <c r="D1122" t="s">
        <v>6567</v>
      </c>
      <c r="E1122" t="s">
        <v>7754</v>
      </c>
      <c r="F1122" t="s">
        <v>3197</v>
      </c>
      <c r="G1122" t="s">
        <v>7755</v>
      </c>
      <c r="H1122">
        <v>29</v>
      </c>
      <c r="I1122">
        <v>26</v>
      </c>
      <c r="J1122">
        <v>2</v>
      </c>
      <c r="K1122">
        <v>17</v>
      </c>
      <c r="L1122">
        <v>0</v>
      </c>
      <c r="M1122">
        <v>0</v>
      </c>
      <c r="N1122">
        <v>10</v>
      </c>
      <c r="O1122">
        <v>0</v>
      </c>
      <c r="P1122">
        <v>5</v>
      </c>
      <c r="Q1122">
        <v>0</v>
      </c>
      <c r="R1122">
        <v>5</v>
      </c>
      <c r="S1122">
        <v>0</v>
      </c>
      <c r="T1122">
        <v>0</v>
      </c>
      <c r="U1122">
        <v>1</v>
      </c>
      <c r="V1122">
        <v>0</v>
      </c>
      <c r="W1122" s="44">
        <f t="shared" si="136"/>
        <v>26</v>
      </c>
      <c r="X1122" s="44">
        <f>IFERROR(VLOOKUP(A1122,JR1GOA!A:I,9,FALSE),0)</f>
        <v>6</v>
      </c>
      <c r="Y1122" s="44">
        <f>IFERROR(VLOOKUP(A1122,JR1GOA!A:J,10,FALSE),0)</f>
        <v>5</v>
      </c>
      <c r="Z1122" s="46">
        <f t="shared" si="137"/>
        <v>20</v>
      </c>
      <c r="AA1122" s="49">
        <f>_xlfn.IFNA(VLOOKUP(F1122,Preisliste!C$1:O$2687,13,FALSE),"fehlt in Preisliste")</f>
        <v>2948</v>
      </c>
      <c r="AB1122" s="50">
        <f t="shared" si="138"/>
        <v>147.4</v>
      </c>
      <c r="AD1122" s="51">
        <f t="shared" si="142"/>
        <v>180163</v>
      </c>
      <c r="AE1122" s="51">
        <f t="shared" si="139"/>
        <v>1210.9499999999971</v>
      </c>
      <c r="AF1122" s="52">
        <f t="shared" si="143"/>
        <v>2643315.7999999998</v>
      </c>
      <c r="AG1122" s="53">
        <f t="shared" si="140"/>
        <v>7265.6999999999825</v>
      </c>
      <c r="AH1122" s="53">
        <f t="shared" si="141"/>
        <v>2650581.5</v>
      </c>
    </row>
    <row r="1123" spans="1:34" x14ac:dyDescent="0.25">
      <c r="A1123" t="s">
        <v>6213</v>
      </c>
      <c r="B1123" t="s">
        <v>6564</v>
      </c>
      <c r="C1123" t="s">
        <v>6562</v>
      </c>
      <c r="D1123" t="s">
        <v>6567</v>
      </c>
      <c r="E1123" t="s">
        <v>7821</v>
      </c>
      <c r="F1123" t="s">
        <v>6212</v>
      </c>
      <c r="H1123">
        <v>22</v>
      </c>
      <c r="I1123">
        <v>0</v>
      </c>
      <c r="J1123">
        <v>21</v>
      </c>
      <c r="K1123">
        <v>0</v>
      </c>
      <c r="L1123">
        <v>0</v>
      </c>
      <c r="M1123">
        <v>0</v>
      </c>
      <c r="N1123">
        <v>0</v>
      </c>
      <c r="O1123">
        <v>0</v>
      </c>
      <c r="P1123">
        <v>0</v>
      </c>
      <c r="Q1123">
        <v>0</v>
      </c>
      <c r="R1123">
        <v>0</v>
      </c>
      <c r="S1123">
        <v>0</v>
      </c>
      <c r="T1123">
        <v>57</v>
      </c>
      <c r="U1123">
        <v>0</v>
      </c>
      <c r="V1123">
        <v>0</v>
      </c>
      <c r="W1123" s="44">
        <f t="shared" si="136"/>
        <v>21</v>
      </c>
      <c r="X1123" s="44">
        <f>IFERROR(VLOOKUP(A1123,JR1GOA!A:I,9,FALSE),0)</f>
        <v>7</v>
      </c>
      <c r="Y1123" s="44">
        <f>IFERROR(VLOOKUP(A1123,JR1GOA!A:J,10,FALSE),0)</f>
        <v>3</v>
      </c>
      <c r="Z1123" s="46">
        <f t="shared" si="137"/>
        <v>14</v>
      </c>
      <c r="AA1123" s="49">
        <f>_xlfn.IFNA(VLOOKUP(F1123,Preisliste!C$1:O$2687,13,FALSE),"fehlt in Preisliste")</f>
        <v>2065</v>
      </c>
      <c r="AB1123" s="50">
        <f t="shared" si="138"/>
        <v>147.5</v>
      </c>
      <c r="AD1123" s="51">
        <f t="shared" si="142"/>
        <v>180177</v>
      </c>
      <c r="AE1123" s="51">
        <f t="shared" si="139"/>
        <v>1208.8499999999985</v>
      </c>
      <c r="AF1123" s="52">
        <f t="shared" si="143"/>
        <v>2645380.7999999998</v>
      </c>
      <c r="AG1123" s="53">
        <f t="shared" si="140"/>
        <v>7253.0999999999913</v>
      </c>
      <c r="AH1123" s="53">
        <f t="shared" si="141"/>
        <v>2652633.9</v>
      </c>
    </row>
    <row r="1124" spans="1:34" x14ac:dyDescent="0.25">
      <c r="A1124" t="s">
        <v>5033</v>
      </c>
      <c r="B1124" t="s">
        <v>6564</v>
      </c>
      <c r="C1124" t="s">
        <v>6562</v>
      </c>
      <c r="D1124" t="s">
        <v>6567</v>
      </c>
      <c r="E1124" t="s">
        <v>7837</v>
      </c>
      <c r="F1124" t="s">
        <v>5032</v>
      </c>
      <c r="H1124">
        <v>34</v>
      </c>
      <c r="I1124">
        <v>34</v>
      </c>
      <c r="J1124">
        <v>0</v>
      </c>
      <c r="K1124">
        <v>1</v>
      </c>
      <c r="L1124">
        <v>0</v>
      </c>
      <c r="M1124">
        <v>1</v>
      </c>
      <c r="N1124">
        <v>0</v>
      </c>
      <c r="O1124">
        <v>0</v>
      </c>
      <c r="P1124">
        <v>0</v>
      </c>
      <c r="Q1124">
        <v>0</v>
      </c>
      <c r="R1124">
        <v>0</v>
      </c>
      <c r="S1124">
        <v>5</v>
      </c>
      <c r="T1124">
        <v>1</v>
      </c>
      <c r="U1124">
        <v>0</v>
      </c>
      <c r="V1124">
        <v>0</v>
      </c>
      <c r="W1124" s="44">
        <f t="shared" si="136"/>
        <v>34</v>
      </c>
      <c r="X1124" s="44">
        <f>IFERROR(VLOOKUP(A1124,JR1GOA!A:I,9,FALSE),0)</f>
        <v>1</v>
      </c>
      <c r="Y1124" s="44">
        <f>IFERROR(VLOOKUP(A1124,JR1GOA!A:J,10,FALSE),0)</f>
        <v>0</v>
      </c>
      <c r="Z1124" s="46">
        <f t="shared" si="137"/>
        <v>33</v>
      </c>
      <c r="AA1124" s="49">
        <f>_xlfn.IFNA(VLOOKUP(F1124,Preisliste!C$1:O$2687,13,FALSE),"fehlt in Preisliste")</f>
        <v>4872</v>
      </c>
      <c r="AB1124" s="50">
        <f t="shared" si="138"/>
        <v>147.63636363636363</v>
      </c>
      <c r="AD1124" s="51">
        <f t="shared" si="142"/>
        <v>180210</v>
      </c>
      <c r="AE1124" s="51">
        <f t="shared" si="139"/>
        <v>1203.8999999999978</v>
      </c>
      <c r="AF1124" s="52">
        <f t="shared" si="143"/>
        <v>2650252.7999999998</v>
      </c>
      <c r="AG1124" s="53">
        <f t="shared" si="140"/>
        <v>7223.3999999999869</v>
      </c>
      <c r="AH1124" s="53">
        <f t="shared" si="141"/>
        <v>2657476.1999999997</v>
      </c>
    </row>
    <row r="1125" spans="1:34" x14ac:dyDescent="0.25">
      <c r="A1125" t="s">
        <v>4384</v>
      </c>
      <c r="B1125" t="s">
        <v>6564</v>
      </c>
      <c r="C1125" t="s">
        <v>6562</v>
      </c>
      <c r="D1125" t="s">
        <v>6567</v>
      </c>
      <c r="E1125" t="s">
        <v>8099</v>
      </c>
      <c r="F1125" t="s">
        <v>4383</v>
      </c>
      <c r="G1125" t="s">
        <v>8100</v>
      </c>
      <c r="H1125">
        <v>18</v>
      </c>
      <c r="I1125">
        <v>0</v>
      </c>
      <c r="J1125">
        <v>18</v>
      </c>
      <c r="K1125">
        <v>0</v>
      </c>
      <c r="L1125">
        <v>0</v>
      </c>
      <c r="M1125">
        <v>0</v>
      </c>
      <c r="N1125">
        <v>0</v>
      </c>
      <c r="O1125">
        <v>0</v>
      </c>
      <c r="P1125">
        <v>0</v>
      </c>
      <c r="Q1125">
        <v>1</v>
      </c>
      <c r="R1125">
        <v>0</v>
      </c>
      <c r="S1125">
        <v>0</v>
      </c>
      <c r="T1125">
        <v>0</v>
      </c>
      <c r="U1125">
        <v>0</v>
      </c>
      <c r="V1125">
        <v>0</v>
      </c>
      <c r="W1125" s="44">
        <f t="shared" si="136"/>
        <v>18</v>
      </c>
      <c r="X1125" s="44">
        <f>IFERROR(VLOOKUP(A1125,JR1GOA!A:I,9,FALSE),0)</f>
        <v>0</v>
      </c>
      <c r="Y1125" s="44">
        <f>IFERROR(VLOOKUP(A1125,JR1GOA!A:J,10,FALSE),0)</f>
        <v>0</v>
      </c>
      <c r="Z1125" s="46">
        <f t="shared" si="137"/>
        <v>18</v>
      </c>
      <c r="AA1125" s="49">
        <f>_xlfn.IFNA(VLOOKUP(F1125,Preisliste!C$1:O$2687,13,FALSE),"fehlt in Preisliste")</f>
        <v>2665</v>
      </c>
      <c r="AB1125" s="50">
        <f t="shared" si="138"/>
        <v>148.05555555555554</v>
      </c>
      <c r="AD1125" s="51">
        <f t="shared" si="142"/>
        <v>180228</v>
      </c>
      <c r="AE1125" s="51">
        <f t="shared" si="139"/>
        <v>1201.1999999999971</v>
      </c>
      <c r="AF1125" s="52">
        <f t="shared" si="143"/>
        <v>2652917.7999999998</v>
      </c>
      <c r="AG1125" s="53">
        <f t="shared" si="140"/>
        <v>7207.1999999999825</v>
      </c>
      <c r="AH1125" s="53">
        <f t="shared" si="141"/>
        <v>2660125</v>
      </c>
    </row>
    <row r="1126" spans="1:34" x14ac:dyDescent="0.25">
      <c r="A1126" t="s">
        <v>1338</v>
      </c>
      <c r="B1126" t="s">
        <v>6564</v>
      </c>
      <c r="C1126" t="s">
        <v>6562</v>
      </c>
      <c r="D1126" t="s">
        <v>6567</v>
      </c>
      <c r="E1126" t="s">
        <v>8351</v>
      </c>
      <c r="F1126" t="s">
        <v>1337</v>
      </c>
      <c r="G1126" t="s">
        <v>8352</v>
      </c>
      <c r="H1126">
        <v>15</v>
      </c>
      <c r="I1126">
        <v>8</v>
      </c>
      <c r="J1126">
        <v>6</v>
      </c>
      <c r="K1126">
        <v>0</v>
      </c>
      <c r="L1126">
        <v>0</v>
      </c>
      <c r="M1126">
        <v>3</v>
      </c>
      <c r="N1126">
        <v>0</v>
      </c>
      <c r="O1126">
        <v>1</v>
      </c>
      <c r="P1126">
        <v>3</v>
      </c>
      <c r="Q1126">
        <v>1</v>
      </c>
      <c r="R1126">
        <v>0</v>
      </c>
      <c r="S1126">
        <v>0</v>
      </c>
      <c r="T1126">
        <v>0</v>
      </c>
      <c r="U1126">
        <v>0</v>
      </c>
      <c r="V1126">
        <v>0</v>
      </c>
      <c r="W1126" s="44">
        <f t="shared" si="136"/>
        <v>8</v>
      </c>
      <c r="X1126" s="44">
        <f>IFERROR(VLOOKUP(A1126,JR1GOA!A:I,9,FALSE),0)</f>
        <v>3</v>
      </c>
      <c r="Y1126" s="44">
        <f>IFERROR(VLOOKUP(A1126,JR1GOA!A:J,10,FALSE),0)</f>
        <v>3</v>
      </c>
      <c r="Z1126" s="46">
        <f t="shared" si="137"/>
        <v>5</v>
      </c>
      <c r="AA1126" s="49">
        <f>_xlfn.IFNA(VLOOKUP(F1126,Preisliste!C$1:O$2687,13,FALSE),"fehlt in Preisliste")</f>
        <v>740.4</v>
      </c>
      <c r="AB1126" s="50">
        <f t="shared" si="138"/>
        <v>148.07999999999998</v>
      </c>
      <c r="AD1126" s="51">
        <f t="shared" si="142"/>
        <v>180233</v>
      </c>
      <c r="AE1126" s="51">
        <f t="shared" si="139"/>
        <v>1200.4499999999971</v>
      </c>
      <c r="AF1126" s="52">
        <f t="shared" si="143"/>
        <v>2653658.1999999997</v>
      </c>
      <c r="AG1126" s="53">
        <f t="shared" si="140"/>
        <v>7202.6999999999825</v>
      </c>
      <c r="AH1126" s="53">
        <f t="shared" si="141"/>
        <v>2660860.9</v>
      </c>
    </row>
    <row r="1127" spans="1:34" x14ac:dyDescent="0.25">
      <c r="A1127" t="s">
        <v>7330</v>
      </c>
      <c r="B1127" t="s">
        <v>6564</v>
      </c>
      <c r="C1127" t="s">
        <v>6562</v>
      </c>
      <c r="D1127" t="s">
        <v>6567</v>
      </c>
      <c r="E1127" t="s">
        <v>7331</v>
      </c>
      <c r="F1127" t="s">
        <v>4706</v>
      </c>
      <c r="G1127" t="s">
        <v>7332</v>
      </c>
      <c r="H1127">
        <v>107</v>
      </c>
      <c r="I1127">
        <v>78</v>
      </c>
      <c r="J1127">
        <v>28</v>
      </c>
      <c r="K1127">
        <v>5</v>
      </c>
      <c r="L1127">
        <v>9</v>
      </c>
      <c r="M1127">
        <v>4</v>
      </c>
      <c r="N1127">
        <v>25</v>
      </c>
      <c r="O1127">
        <v>3</v>
      </c>
      <c r="P1127">
        <v>12</v>
      </c>
      <c r="Q1127">
        <v>0</v>
      </c>
      <c r="R1127">
        <v>9</v>
      </c>
      <c r="S1127">
        <v>1</v>
      </c>
      <c r="T1127">
        <v>11</v>
      </c>
      <c r="U1127">
        <v>14</v>
      </c>
      <c r="V1127">
        <v>8</v>
      </c>
      <c r="W1127" s="44">
        <f t="shared" si="136"/>
        <v>78</v>
      </c>
      <c r="X1127" s="44">
        <f>IFERROR(VLOOKUP(A1127,JR1GOA!A:I,9,FALSE),0)</f>
        <v>6</v>
      </c>
      <c r="Y1127" s="44">
        <f>IFERROR(VLOOKUP(A1127,JR1GOA!A:J,10,FALSE),0)</f>
        <v>3</v>
      </c>
      <c r="Z1127" s="46">
        <f t="shared" si="137"/>
        <v>72</v>
      </c>
      <c r="AA1127" s="49">
        <f>_xlfn.IFNA(VLOOKUP(F1127,Preisliste!C$1:O$2687,13,FALSE),"fehlt in Preisliste")</f>
        <v>10685</v>
      </c>
      <c r="AB1127" s="50">
        <f t="shared" si="138"/>
        <v>148.40277777777777</v>
      </c>
      <c r="AD1127" s="51">
        <f t="shared" si="142"/>
        <v>180305</v>
      </c>
      <c r="AE1127" s="51">
        <f t="shared" si="139"/>
        <v>1189.6499999999978</v>
      </c>
      <c r="AF1127" s="52">
        <f t="shared" si="143"/>
        <v>2664343.1999999997</v>
      </c>
      <c r="AG1127" s="53">
        <f t="shared" si="140"/>
        <v>7137.8999999999869</v>
      </c>
      <c r="AH1127" s="53">
        <f t="shared" si="141"/>
        <v>2671481.0999999996</v>
      </c>
    </row>
    <row r="1128" spans="1:34" x14ac:dyDescent="0.25">
      <c r="A1128" t="s">
        <v>9417</v>
      </c>
      <c r="B1128" t="s">
        <v>6564</v>
      </c>
      <c r="C1128" t="s">
        <v>6562</v>
      </c>
      <c r="D1128" t="s">
        <v>6567</v>
      </c>
      <c r="E1128" t="s">
        <v>9418</v>
      </c>
      <c r="F1128" t="s">
        <v>3472</v>
      </c>
      <c r="H1128">
        <v>9</v>
      </c>
      <c r="I1128">
        <v>7</v>
      </c>
      <c r="J1128">
        <v>2</v>
      </c>
      <c r="K1128">
        <v>0</v>
      </c>
      <c r="L1128">
        <v>4</v>
      </c>
      <c r="M1128">
        <v>0</v>
      </c>
      <c r="N1128">
        <v>1</v>
      </c>
      <c r="O1128">
        <v>1</v>
      </c>
      <c r="P1128">
        <v>3</v>
      </c>
      <c r="Q1128">
        <v>0</v>
      </c>
      <c r="R1128">
        <v>0</v>
      </c>
      <c r="S1128">
        <v>0</v>
      </c>
      <c r="T1128">
        <v>0</v>
      </c>
      <c r="U1128">
        <v>0</v>
      </c>
      <c r="V1128">
        <v>0</v>
      </c>
      <c r="W1128" s="44">
        <f t="shared" si="136"/>
        <v>7</v>
      </c>
      <c r="X1128" s="44">
        <f>IFERROR(VLOOKUP(A1128,JR1GOA!A:I,9,FALSE),0)</f>
        <v>0</v>
      </c>
      <c r="Y1128" s="44">
        <f>IFERROR(VLOOKUP(A1128,JR1GOA!A:J,10,FALSE),0)</f>
        <v>0</v>
      </c>
      <c r="Z1128" s="46">
        <f t="shared" si="137"/>
        <v>7</v>
      </c>
      <c r="AA1128" s="49">
        <f>_xlfn.IFNA(VLOOKUP(F1128,Preisliste!C$1:O$2687,13,FALSE),"fehlt in Preisliste")</f>
        <v>1047</v>
      </c>
      <c r="AB1128" s="50">
        <f t="shared" si="138"/>
        <v>149.57142857142858</v>
      </c>
      <c r="AD1128" s="51">
        <f t="shared" si="142"/>
        <v>180312</v>
      </c>
      <c r="AE1128" s="51">
        <f t="shared" si="139"/>
        <v>1188.5999999999985</v>
      </c>
      <c r="AF1128" s="52">
        <f t="shared" si="143"/>
        <v>2665390.1999999997</v>
      </c>
      <c r="AG1128" s="53">
        <f t="shared" si="140"/>
        <v>7131.5999999999913</v>
      </c>
      <c r="AH1128" s="53">
        <f t="shared" si="141"/>
        <v>2672521.7999999998</v>
      </c>
    </row>
    <row r="1129" spans="1:34" x14ac:dyDescent="0.25">
      <c r="A1129" t="s">
        <v>2860</v>
      </c>
      <c r="B1129" t="s">
        <v>6564</v>
      </c>
      <c r="C1129" t="s">
        <v>6562</v>
      </c>
      <c r="D1129" t="s">
        <v>6567</v>
      </c>
      <c r="E1129" t="s">
        <v>7900</v>
      </c>
      <c r="F1129" t="s">
        <v>2859</v>
      </c>
      <c r="G1129" t="s">
        <v>7901</v>
      </c>
      <c r="H1129">
        <v>30</v>
      </c>
      <c r="I1129">
        <v>15</v>
      </c>
      <c r="J1129">
        <v>14</v>
      </c>
      <c r="K1129">
        <v>1</v>
      </c>
      <c r="L1129">
        <v>1</v>
      </c>
      <c r="M1129">
        <v>1</v>
      </c>
      <c r="N1129">
        <v>0</v>
      </c>
      <c r="O1129">
        <v>19</v>
      </c>
      <c r="P1129">
        <v>0</v>
      </c>
      <c r="Q1129">
        <v>0</v>
      </c>
      <c r="R1129">
        <v>0</v>
      </c>
      <c r="S1129">
        <v>0</v>
      </c>
      <c r="T1129">
        <v>4</v>
      </c>
      <c r="U1129">
        <v>1</v>
      </c>
      <c r="V1129">
        <v>0</v>
      </c>
      <c r="W1129" s="44">
        <f t="shared" si="136"/>
        <v>15</v>
      </c>
      <c r="X1129" s="44">
        <f>IFERROR(VLOOKUP(A1129,JR1GOA!A:I,9,FALSE),0)</f>
        <v>0</v>
      </c>
      <c r="Y1129" s="44">
        <f>IFERROR(VLOOKUP(A1129,JR1GOA!A:J,10,FALSE),0)</f>
        <v>0</v>
      </c>
      <c r="Z1129" s="46">
        <f t="shared" si="137"/>
        <v>15</v>
      </c>
      <c r="AA1129" s="49">
        <f>_xlfn.IFNA(VLOOKUP(F1129,Preisliste!C$1:O$2687,13,FALSE),"fehlt in Preisliste")</f>
        <v>2257</v>
      </c>
      <c r="AB1129" s="50">
        <f t="shared" si="138"/>
        <v>150.46666666666667</v>
      </c>
      <c r="AD1129" s="51">
        <f t="shared" si="142"/>
        <v>180327</v>
      </c>
      <c r="AE1129" s="51">
        <f t="shared" si="139"/>
        <v>1186.3499999999985</v>
      </c>
      <c r="AF1129" s="52">
        <f t="shared" si="143"/>
        <v>2667647.1999999997</v>
      </c>
      <c r="AG1129" s="53">
        <f t="shared" si="140"/>
        <v>7118.0999999999913</v>
      </c>
      <c r="AH1129" s="53">
        <f t="shared" si="141"/>
        <v>2674765.2999999998</v>
      </c>
    </row>
    <row r="1130" spans="1:34" x14ac:dyDescent="0.25">
      <c r="A1130" t="s">
        <v>8035</v>
      </c>
      <c r="B1130" t="s">
        <v>6564</v>
      </c>
      <c r="C1130" t="s">
        <v>6562</v>
      </c>
      <c r="D1130" t="s">
        <v>6567</v>
      </c>
      <c r="E1130" t="s">
        <v>8036</v>
      </c>
      <c r="F1130" t="s">
        <v>4602</v>
      </c>
      <c r="G1130" t="s">
        <v>8037</v>
      </c>
      <c r="H1130">
        <v>15</v>
      </c>
      <c r="I1130">
        <v>0</v>
      </c>
      <c r="J1130">
        <v>15</v>
      </c>
      <c r="K1130">
        <v>0</v>
      </c>
      <c r="L1130">
        <v>1</v>
      </c>
      <c r="M1130">
        <v>0</v>
      </c>
      <c r="N1130">
        <v>0</v>
      </c>
      <c r="O1130">
        <v>0</v>
      </c>
      <c r="P1130">
        <v>0</v>
      </c>
      <c r="Q1130">
        <v>0</v>
      </c>
      <c r="R1130">
        <v>5</v>
      </c>
      <c r="S1130">
        <v>0</v>
      </c>
      <c r="T1130">
        <v>0</v>
      </c>
      <c r="U1130">
        <v>14</v>
      </c>
      <c r="V1130">
        <v>0</v>
      </c>
      <c r="W1130" s="44">
        <f t="shared" si="136"/>
        <v>15</v>
      </c>
      <c r="X1130" s="44">
        <f>IFERROR(VLOOKUP(A1130,JR1GOA!A:I,9,FALSE),0)</f>
        <v>1</v>
      </c>
      <c r="Y1130" s="44">
        <f>IFERROR(VLOOKUP(A1130,JR1GOA!A:J,10,FALSE),0)</f>
        <v>0</v>
      </c>
      <c r="Z1130" s="46">
        <f t="shared" si="137"/>
        <v>14</v>
      </c>
      <c r="AA1130" s="49">
        <f>_xlfn.IFNA(VLOOKUP(F1130,Preisliste!C$1:O$2687,13,FALSE),"fehlt in Preisliste")</f>
        <v>2121</v>
      </c>
      <c r="AB1130" s="50">
        <f t="shared" si="138"/>
        <v>151.5</v>
      </c>
      <c r="AD1130" s="51">
        <f t="shared" si="142"/>
        <v>180341</v>
      </c>
      <c r="AE1130" s="51">
        <f t="shared" si="139"/>
        <v>1184.25</v>
      </c>
      <c r="AF1130" s="52">
        <f t="shared" si="143"/>
        <v>2669768.1999999997</v>
      </c>
      <c r="AG1130" s="53">
        <f t="shared" si="140"/>
        <v>7105.5</v>
      </c>
      <c r="AH1130" s="53">
        <f t="shared" si="141"/>
        <v>2676873.6999999997</v>
      </c>
    </row>
    <row r="1131" spans="1:34" x14ac:dyDescent="0.25">
      <c r="A1131" t="s">
        <v>9247</v>
      </c>
      <c r="B1131" t="s">
        <v>6564</v>
      </c>
      <c r="C1131" t="s">
        <v>6562</v>
      </c>
      <c r="D1131" t="s">
        <v>6567</v>
      </c>
      <c r="E1131" t="s">
        <v>9248</v>
      </c>
      <c r="F1131" t="s">
        <v>5925</v>
      </c>
      <c r="H1131">
        <v>8</v>
      </c>
      <c r="I1131">
        <v>0</v>
      </c>
      <c r="J1131">
        <v>8</v>
      </c>
      <c r="K1131">
        <v>3</v>
      </c>
      <c r="L1131">
        <v>0</v>
      </c>
      <c r="M1131">
        <v>0</v>
      </c>
      <c r="N1131">
        <v>0</v>
      </c>
      <c r="O1131">
        <v>1</v>
      </c>
      <c r="P1131">
        <v>0</v>
      </c>
      <c r="Q1131">
        <v>1</v>
      </c>
      <c r="R1131">
        <v>0</v>
      </c>
      <c r="S1131">
        <v>0</v>
      </c>
      <c r="T1131">
        <v>0</v>
      </c>
      <c r="U1131">
        <v>0</v>
      </c>
      <c r="V1131">
        <v>0</v>
      </c>
      <c r="W1131" s="44">
        <f t="shared" si="136"/>
        <v>8</v>
      </c>
      <c r="X1131" s="44">
        <f>IFERROR(VLOOKUP(A1131,JR1GOA!A:I,9,FALSE),0)</f>
        <v>0</v>
      </c>
      <c r="Y1131" s="44">
        <f>IFERROR(VLOOKUP(A1131,JR1GOA!A:J,10,FALSE),0)</f>
        <v>0</v>
      </c>
      <c r="Z1131" s="46">
        <f t="shared" si="137"/>
        <v>8</v>
      </c>
      <c r="AA1131" s="49">
        <f>_xlfn.IFNA(VLOOKUP(F1131,Preisliste!C$1:O$2687,13,FALSE),"fehlt in Preisliste")</f>
        <v>1212</v>
      </c>
      <c r="AB1131" s="50">
        <f t="shared" si="138"/>
        <v>151.5</v>
      </c>
      <c r="AD1131" s="51">
        <f t="shared" si="142"/>
        <v>180349</v>
      </c>
      <c r="AE1131" s="51">
        <f t="shared" si="139"/>
        <v>1183.0499999999993</v>
      </c>
      <c r="AF1131" s="52">
        <f t="shared" si="143"/>
        <v>2670980.1999999997</v>
      </c>
      <c r="AG1131" s="53">
        <f t="shared" si="140"/>
        <v>7098.2999999999956</v>
      </c>
      <c r="AH1131" s="53">
        <f t="shared" si="141"/>
        <v>2678078.4999999995</v>
      </c>
    </row>
    <row r="1132" spans="1:34" x14ac:dyDescent="0.25">
      <c r="A1132" t="s">
        <v>5490</v>
      </c>
      <c r="B1132" t="s">
        <v>6564</v>
      </c>
      <c r="C1132" t="s">
        <v>6562</v>
      </c>
      <c r="D1132" t="s">
        <v>6567</v>
      </c>
      <c r="E1132" t="s">
        <v>9498</v>
      </c>
      <c r="F1132" t="s">
        <v>5489</v>
      </c>
      <c r="G1132" t="s">
        <v>9499</v>
      </c>
      <c r="H1132">
        <v>7</v>
      </c>
      <c r="I1132">
        <v>4</v>
      </c>
      <c r="J1132">
        <v>2</v>
      </c>
      <c r="K1132">
        <v>0</v>
      </c>
      <c r="L1132">
        <v>0</v>
      </c>
      <c r="M1132">
        <v>7</v>
      </c>
      <c r="N1132">
        <v>0</v>
      </c>
      <c r="O1132">
        <v>0</v>
      </c>
      <c r="P1132">
        <v>0</v>
      </c>
      <c r="Q1132">
        <v>0</v>
      </c>
      <c r="R1132">
        <v>0</v>
      </c>
      <c r="S1132">
        <v>0</v>
      </c>
      <c r="T1132">
        <v>0</v>
      </c>
      <c r="U1132">
        <v>1</v>
      </c>
      <c r="V1132">
        <v>4</v>
      </c>
      <c r="W1132" s="44">
        <f t="shared" si="136"/>
        <v>4</v>
      </c>
      <c r="X1132" s="44">
        <f>IFERROR(VLOOKUP(A1132,JR1GOA!A:I,9,FALSE),0)</f>
        <v>0</v>
      </c>
      <c r="Y1132" s="44">
        <f>IFERROR(VLOOKUP(A1132,JR1GOA!A:J,10,FALSE),0)</f>
        <v>0</v>
      </c>
      <c r="Z1132" s="46">
        <f t="shared" si="137"/>
        <v>4</v>
      </c>
      <c r="AA1132" s="49">
        <f>_xlfn.IFNA(VLOOKUP(F1132,Preisliste!C$1:O$2687,13,FALSE),"fehlt in Preisliste")</f>
        <v>611</v>
      </c>
      <c r="AB1132" s="50">
        <f t="shared" si="138"/>
        <v>152.75</v>
      </c>
      <c r="AD1132" s="51">
        <f t="shared" si="142"/>
        <v>180353</v>
      </c>
      <c r="AE1132" s="51">
        <f t="shared" si="139"/>
        <v>1182.4499999999971</v>
      </c>
      <c r="AF1132" s="52">
        <f t="shared" si="143"/>
        <v>2671591.1999999997</v>
      </c>
      <c r="AG1132" s="53">
        <f t="shared" si="140"/>
        <v>7094.6999999999825</v>
      </c>
      <c r="AH1132" s="53">
        <f t="shared" si="141"/>
        <v>2678685.9</v>
      </c>
    </row>
    <row r="1133" spans="1:34" x14ac:dyDescent="0.25">
      <c r="A1133" t="s">
        <v>4688</v>
      </c>
      <c r="B1133" t="s">
        <v>6564</v>
      </c>
      <c r="C1133" t="s">
        <v>6562</v>
      </c>
      <c r="D1133" t="s">
        <v>6567</v>
      </c>
      <c r="E1133" t="s">
        <v>8050</v>
      </c>
      <c r="F1133" t="s">
        <v>4687</v>
      </c>
      <c r="G1133" t="s">
        <v>8051</v>
      </c>
      <c r="H1133">
        <v>17</v>
      </c>
      <c r="I1133">
        <v>0</v>
      </c>
      <c r="J1133">
        <v>17</v>
      </c>
      <c r="K1133">
        <v>0</v>
      </c>
      <c r="L1133">
        <v>0</v>
      </c>
      <c r="M1133">
        <v>4</v>
      </c>
      <c r="N1133">
        <v>0</v>
      </c>
      <c r="O1133">
        <v>3</v>
      </c>
      <c r="P1133">
        <v>0</v>
      </c>
      <c r="Q1133">
        <v>0</v>
      </c>
      <c r="R1133">
        <v>0</v>
      </c>
      <c r="S1133">
        <v>0</v>
      </c>
      <c r="T1133">
        <v>0</v>
      </c>
      <c r="U1133">
        <v>3</v>
      </c>
      <c r="V1133">
        <v>0</v>
      </c>
      <c r="W1133" s="44">
        <f t="shared" si="136"/>
        <v>17</v>
      </c>
      <c r="X1133" s="44">
        <f>IFERROR(VLOOKUP(A1133,JR1GOA!A:I,9,FALSE),0)</f>
        <v>3</v>
      </c>
      <c r="Y1133" s="44">
        <f>IFERROR(VLOOKUP(A1133,JR1GOA!A:J,10,FALSE),0)</f>
        <v>3</v>
      </c>
      <c r="Z1133" s="46">
        <f t="shared" si="137"/>
        <v>14</v>
      </c>
      <c r="AA1133" s="49">
        <f>_xlfn.IFNA(VLOOKUP(F1133,Preisliste!C$1:O$2687,13,FALSE),"fehlt in Preisliste")</f>
        <v>2140</v>
      </c>
      <c r="AB1133" s="50">
        <f t="shared" si="138"/>
        <v>152.85714285714286</v>
      </c>
      <c r="AD1133" s="51">
        <f t="shared" si="142"/>
        <v>180367</v>
      </c>
      <c r="AE1133" s="51">
        <f t="shared" si="139"/>
        <v>1180.3499999999985</v>
      </c>
      <c r="AF1133" s="52">
        <f t="shared" si="143"/>
        <v>2673731.1999999997</v>
      </c>
      <c r="AG1133" s="53">
        <f t="shared" si="140"/>
        <v>7082.0999999999913</v>
      </c>
      <c r="AH1133" s="53">
        <f t="shared" si="141"/>
        <v>2680813.2999999998</v>
      </c>
    </row>
    <row r="1134" spans="1:34" x14ac:dyDescent="0.25">
      <c r="A1134" t="s">
        <v>2407</v>
      </c>
      <c r="B1134" t="s">
        <v>6564</v>
      </c>
      <c r="C1134" t="s">
        <v>6562</v>
      </c>
      <c r="D1134" t="s">
        <v>6567</v>
      </c>
      <c r="E1134" t="s">
        <v>9501</v>
      </c>
      <c r="F1134" t="s">
        <v>2406</v>
      </c>
      <c r="H1134">
        <v>4</v>
      </c>
      <c r="I1134">
        <v>4</v>
      </c>
      <c r="J1134">
        <v>0</v>
      </c>
      <c r="K1134">
        <v>0</v>
      </c>
      <c r="L1134">
        <v>0</v>
      </c>
      <c r="M1134">
        <v>0</v>
      </c>
      <c r="N1134">
        <v>0</v>
      </c>
      <c r="O1134">
        <v>0</v>
      </c>
      <c r="P1134">
        <v>0</v>
      </c>
      <c r="Q1134">
        <v>0</v>
      </c>
      <c r="R1134">
        <v>0</v>
      </c>
      <c r="S1134">
        <v>0</v>
      </c>
      <c r="T1134">
        <v>0</v>
      </c>
      <c r="U1134">
        <v>14</v>
      </c>
      <c r="V1134">
        <v>0</v>
      </c>
      <c r="W1134" s="44">
        <f t="shared" si="136"/>
        <v>4</v>
      </c>
      <c r="X1134" s="44">
        <f>IFERROR(VLOOKUP(A1134,JR1GOA!A:I,9,FALSE),0)</f>
        <v>0</v>
      </c>
      <c r="Y1134" s="44">
        <f>IFERROR(VLOOKUP(A1134,JR1GOA!A:J,10,FALSE),0)</f>
        <v>0</v>
      </c>
      <c r="Z1134" s="46">
        <f t="shared" si="137"/>
        <v>4</v>
      </c>
      <c r="AA1134" s="49">
        <f>_xlfn.IFNA(VLOOKUP(F1134,Preisliste!C$1:O$2687,13,FALSE),"fehlt in Preisliste")</f>
        <v>612</v>
      </c>
      <c r="AB1134" s="50">
        <f t="shared" si="138"/>
        <v>153</v>
      </c>
      <c r="AD1134" s="51">
        <f t="shared" si="142"/>
        <v>180371</v>
      </c>
      <c r="AE1134" s="51">
        <f t="shared" si="139"/>
        <v>1179.75</v>
      </c>
      <c r="AF1134" s="52">
        <f t="shared" si="143"/>
        <v>2674343.1999999997</v>
      </c>
      <c r="AG1134" s="53">
        <f t="shared" si="140"/>
        <v>7078.5</v>
      </c>
      <c r="AH1134" s="53">
        <f t="shared" si="141"/>
        <v>2681421.6999999997</v>
      </c>
    </row>
    <row r="1135" spans="1:34" x14ac:dyDescent="0.25">
      <c r="A1135" t="s">
        <v>4502</v>
      </c>
      <c r="B1135" t="s">
        <v>6564</v>
      </c>
      <c r="C1135" t="s">
        <v>6562</v>
      </c>
      <c r="D1135" t="s">
        <v>6567</v>
      </c>
      <c r="E1135" t="s">
        <v>8697</v>
      </c>
      <c r="F1135" t="s">
        <v>4501</v>
      </c>
      <c r="G1135" t="s">
        <v>8698</v>
      </c>
      <c r="H1135">
        <v>18</v>
      </c>
      <c r="I1135">
        <v>14</v>
      </c>
      <c r="J1135">
        <v>4</v>
      </c>
      <c r="K1135">
        <v>0</v>
      </c>
      <c r="L1135">
        <v>0</v>
      </c>
      <c r="M1135">
        <v>3</v>
      </c>
      <c r="N1135">
        <v>7</v>
      </c>
      <c r="O1135">
        <v>0</v>
      </c>
      <c r="P1135">
        <v>4</v>
      </c>
      <c r="Q1135">
        <v>0</v>
      </c>
      <c r="R1135">
        <v>0</v>
      </c>
      <c r="S1135">
        <v>0</v>
      </c>
      <c r="T1135">
        <v>0</v>
      </c>
      <c r="U1135">
        <v>0</v>
      </c>
      <c r="V1135">
        <v>0</v>
      </c>
      <c r="W1135" s="44">
        <f t="shared" si="136"/>
        <v>14</v>
      </c>
      <c r="X1135" s="44">
        <f>IFERROR(VLOOKUP(A1135,JR1GOA!A:I,9,FALSE),0)</f>
        <v>1</v>
      </c>
      <c r="Y1135" s="44">
        <f>IFERROR(VLOOKUP(A1135,JR1GOA!A:J,10,FALSE),0)</f>
        <v>1</v>
      </c>
      <c r="Z1135" s="46">
        <f t="shared" si="137"/>
        <v>13</v>
      </c>
      <c r="AA1135" s="49">
        <f>_xlfn.IFNA(VLOOKUP(F1135,Preisliste!C$1:O$2687,13,FALSE),"fehlt in Preisliste")</f>
        <v>1992</v>
      </c>
      <c r="AB1135" s="50">
        <f t="shared" si="138"/>
        <v>153.23076923076923</v>
      </c>
      <c r="AD1135" s="51">
        <f t="shared" si="142"/>
        <v>180384</v>
      </c>
      <c r="AE1135" s="51">
        <f t="shared" si="139"/>
        <v>1177.7999999999993</v>
      </c>
      <c r="AF1135" s="52">
        <f t="shared" si="143"/>
        <v>2676335.1999999997</v>
      </c>
      <c r="AG1135" s="53">
        <f t="shared" si="140"/>
        <v>7066.7999999999956</v>
      </c>
      <c r="AH1135" s="53">
        <f t="shared" si="141"/>
        <v>2683401.9999999995</v>
      </c>
    </row>
    <row r="1136" spans="1:34" x14ac:dyDescent="0.25">
      <c r="A1136" t="s">
        <v>3689</v>
      </c>
      <c r="B1136" t="s">
        <v>6564</v>
      </c>
      <c r="C1136" t="s">
        <v>6562</v>
      </c>
      <c r="D1136" t="s">
        <v>6567</v>
      </c>
      <c r="E1136" t="s">
        <v>7922</v>
      </c>
      <c r="F1136" t="s">
        <v>3688</v>
      </c>
      <c r="H1136">
        <v>24</v>
      </c>
      <c r="I1136">
        <v>16</v>
      </c>
      <c r="J1136">
        <v>7</v>
      </c>
      <c r="K1136">
        <v>0</v>
      </c>
      <c r="L1136">
        <v>0</v>
      </c>
      <c r="M1136">
        <v>0</v>
      </c>
      <c r="N1136">
        <v>0</v>
      </c>
      <c r="O1136">
        <v>3</v>
      </c>
      <c r="P1136">
        <v>0</v>
      </c>
      <c r="Q1136">
        <v>0</v>
      </c>
      <c r="R1136">
        <v>1</v>
      </c>
      <c r="S1136">
        <v>6</v>
      </c>
      <c r="T1136">
        <v>4</v>
      </c>
      <c r="U1136">
        <v>1</v>
      </c>
      <c r="V1136">
        <v>0</v>
      </c>
      <c r="W1136" s="44">
        <f t="shared" si="136"/>
        <v>16</v>
      </c>
      <c r="X1136" s="44">
        <f>IFERROR(VLOOKUP(A1136,JR1GOA!A:I,9,FALSE),0)</f>
        <v>0</v>
      </c>
      <c r="Y1136" s="44">
        <f>IFERROR(VLOOKUP(A1136,JR1GOA!A:J,10,FALSE),0)</f>
        <v>0</v>
      </c>
      <c r="Z1136" s="46">
        <f t="shared" si="137"/>
        <v>16</v>
      </c>
      <c r="AA1136" s="49">
        <f>_xlfn.IFNA(VLOOKUP(F1136,Preisliste!C$1:O$2687,13,FALSE),"fehlt in Preisliste")</f>
        <v>2457</v>
      </c>
      <c r="AB1136" s="50">
        <f t="shared" si="138"/>
        <v>153.5625</v>
      </c>
      <c r="AD1136" s="51">
        <f t="shared" si="142"/>
        <v>180400</v>
      </c>
      <c r="AE1136" s="51">
        <f t="shared" si="139"/>
        <v>1175.3999999999978</v>
      </c>
      <c r="AF1136" s="52">
        <f t="shared" si="143"/>
        <v>2678792.1999999997</v>
      </c>
      <c r="AG1136" s="53">
        <f t="shared" si="140"/>
        <v>7052.3999999999869</v>
      </c>
      <c r="AH1136" s="53">
        <f t="shared" si="141"/>
        <v>2685844.5999999996</v>
      </c>
    </row>
    <row r="1137" spans="1:34" x14ac:dyDescent="0.25">
      <c r="A1137" t="s">
        <v>6096</v>
      </c>
      <c r="B1137" t="s">
        <v>6564</v>
      </c>
      <c r="C1137" t="s">
        <v>6562</v>
      </c>
      <c r="D1137" t="s">
        <v>6567</v>
      </c>
      <c r="E1137" t="s">
        <v>9510</v>
      </c>
      <c r="F1137" t="s">
        <v>6095</v>
      </c>
      <c r="H1137">
        <v>6</v>
      </c>
      <c r="I1137">
        <v>4</v>
      </c>
      <c r="J1137">
        <v>1</v>
      </c>
      <c r="K1137">
        <v>0</v>
      </c>
      <c r="L1137">
        <v>2</v>
      </c>
      <c r="M1137">
        <v>1</v>
      </c>
      <c r="N1137">
        <v>0</v>
      </c>
      <c r="O1137">
        <v>0</v>
      </c>
      <c r="P1137">
        <v>0</v>
      </c>
      <c r="Q1137">
        <v>0</v>
      </c>
      <c r="R1137">
        <v>0</v>
      </c>
      <c r="S1137">
        <v>0</v>
      </c>
      <c r="T1137">
        <v>0</v>
      </c>
      <c r="U1137">
        <v>0</v>
      </c>
      <c r="V1137">
        <v>0</v>
      </c>
      <c r="W1137" s="44">
        <f t="shared" si="136"/>
        <v>4</v>
      </c>
      <c r="X1137" s="44">
        <f>IFERROR(VLOOKUP(A1137,JR1GOA!A:I,9,FALSE),0)</f>
        <v>0</v>
      </c>
      <c r="Y1137" s="44">
        <f>IFERROR(VLOOKUP(A1137,JR1GOA!A:J,10,FALSE),0)</f>
        <v>0</v>
      </c>
      <c r="Z1137" s="46">
        <f t="shared" si="137"/>
        <v>4</v>
      </c>
      <c r="AA1137" s="49">
        <f>_xlfn.IFNA(VLOOKUP(F1137,Preisliste!C$1:O$2687,13,FALSE),"fehlt in Preisliste")</f>
        <v>618</v>
      </c>
      <c r="AB1137" s="50">
        <f t="shared" si="138"/>
        <v>154.5</v>
      </c>
      <c r="AD1137" s="51">
        <f t="shared" si="142"/>
        <v>180404</v>
      </c>
      <c r="AE1137" s="51">
        <f t="shared" si="139"/>
        <v>1174.7999999999993</v>
      </c>
      <c r="AF1137" s="52">
        <f t="shared" si="143"/>
        <v>2679410.1999999997</v>
      </c>
      <c r="AG1137" s="53">
        <f t="shared" si="140"/>
        <v>7048.7999999999956</v>
      </c>
      <c r="AH1137" s="53">
        <f t="shared" si="141"/>
        <v>2686458.9999999995</v>
      </c>
    </row>
    <row r="1138" spans="1:34" x14ac:dyDescent="0.25">
      <c r="A1138" t="s">
        <v>3804</v>
      </c>
      <c r="B1138" t="s">
        <v>6564</v>
      </c>
      <c r="C1138" t="s">
        <v>6562</v>
      </c>
      <c r="D1138" t="s">
        <v>6567</v>
      </c>
      <c r="E1138" t="s">
        <v>9673</v>
      </c>
      <c r="F1138" t="s">
        <v>3803</v>
      </c>
      <c r="H1138">
        <v>12</v>
      </c>
      <c r="I1138">
        <v>5</v>
      </c>
      <c r="J1138">
        <v>5</v>
      </c>
      <c r="K1138">
        <v>0</v>
      </c>
      <c r="L1138">
        <v>0</v>
      </c>
      <c r="M1138">
        <v>0</v>
      </c>
      <c r="N1138">
        <v>0</v>
      </c>
      <c r="O1138">
        <v>0</v>
      </c>
      <c r="P1138">
        <v>0</v>
      </c>
      <c r="Q1138">
        <v>0</v>
      </c>
      <c r="R1138">
        <v>4</v>
      </c>
      <c r="S1138">
        <v>7</v>
      </c>
      <c r="T1138">
        <v>0</v>
      </c>
      <c r="U1138">
        <v>0</v>
      </c>
      <c r="V1138">
        <v>0</v>
      </c>
      <c r="W1138" s="44">
        <f t="shared" si="136"/>
        <v>5</v>
      </c>
      <c r="X1138" s="44">
        <f>IFERROR(VLOOKUP(A1138,JR1GOA!A:I,9,FALSE),0)</f>
        <v>0</v>
      </c>
      <c r="Y1138" s="44">
        <f>IFERROR(VLOOKUP(A1138,JR1GOA!A:J,10,FALSE),0)</f>
        <v>0</v>
      </c>
      <c r="Z1138" s="46">
        <f t="shared" si="137"/>
        <v>5</v>
      </c>
      <c r="AA1138" s="49">
        <f>_xlfn.IFNA(VLOOKUP(F1138,Preisliste!C$1:O$2687,13,FALSE),"fehlt in Preisliste")</f>
        <v>774</v>
      </c>
      <c r="AB1138" s="50">
        <f t="shared" si="138"/>
        <v>154.80000000000001</v>
      </c>
      <c r="AD1138" s="51">
        <f t="shared" si="142"/>
        <v>180409</v>
      </c>
      <c r="AE1138" s="51">
        <f t="shared" si="139"/>
        <v>1174.0499999999993</v>
      </c>
      <c r="AF1138" s="52">
        <f t="shared" si="143"/>
        <v>2680184.1999999997</v>
      </c>
      <c r="AG1138" s="53">
        <f t="shared" si="140"/>
        <v>7044.2999999999956</v>
      </c>
      <c r="AH1138" s="53">
        <f t="shared" si="141"/>
        <v>2687228.4999999995</v>
      </c>
    </row>
    <row r="1139" spans="1:34" x14ac:dyDescent="0.25">
      <c r="A1139" t="s">
        <v>3956</v>
      </c>
      <c r="B1139" t="s">
        <v>6564</v>
      </c>
      <c r="C1139" t="s">
        <v>6562</v>
      </c>
      <c r="D1139" t="s">
        <v>6567</v>
      </c>
      <c r="E1139" t="s">
        <v>8209</v>
      </c>
      <c r="F1139" t="s">
        <v>3955</v>
      </c>
      <c r="G1139" t="s">
        <v>8210</v>
      </c>
      <c r="H1139">
        <v>19</v>
      </c>
      <c r="I1139">
        <v>12</v>
      </c>
      <c r="J1139">
        <v>6</v>
      </c>
      <c r="K1139">
        <v>0</v>
      </c>
      <c r="L1139">
        <v>0</v>
      </c>
      <c r="M1139">
        <v>0</v>
      </c>
      <c r="N1139">
        <v>1</v>
      </c>
      <c r="O1139">
        <v>3</v>
      </c>
      <c r="P1139">
        <v>0</v>
      </c>
      <c r="Q1139">
        <v>3</v>
      </c>
      <c r="R1139">
        <v>0</v>
      </c>
      <c r="S1139">
        <v>0</v>
      </c>
      <c r="T1139">
        <v>1</v>
      </c>
      <c r="U1139">
        <v>2</v>
      </c>
      <c r="V1139">
        <v>3</v>
      </c>
      <c r="W1139" s="44">
        <f t="shared" si="136"/>
        <v>12</v>
      </c>
      <c r="X1139" s="44">
        <f>IFERROR(VLOOKUP(A1139,JR1GOA!A:I,9,FALSE),0)</f>
        <v>0</v>
      </c>
      <c r="Y1139" s="44">
        <f>IFERROR(VLOOKUP(A1139,JR1GOA!A:J,10,FALSE),0)</f>
        <v>0</v>
      </c>
      <c r="Z1139" s="46">
        <f t="shared" si="137"/>
        <v>12</v>
      </c>
      <c r="AA1139" s="49">
        <f>_xlfn.IFNA(VLOOKUP(F1139,Preisliste!C$1:O$2687,13,FALSE),"fehlt in Preisliste")</f>
        <v>1865</v>
      </c>
      <c r="AB1139" s="50">
        <f t="shared" si="138"/>
        <v>155.41666666666666</v>
      </c>
      <c r="AD1139" s="51">
        <f t="shared" si="142"/>
        <v>180421</v>
      </c>
      <c r="AE1139" s="51">
        <f t="shared" si="139"/>
        <v>1172.25</v>
      </c>
      <c r="AF1139" s="52">
        <f t="shared" si="143"/>
        <v>2682049.1999999997</v>
      </c>
      <c r="AG1139" s="53">
        <f t="shared" si="140"/>
        <v>7033.5</v>
      </c>
      <c r="AH1139" s="53">
        <f t="shared" si="141"/>
        <v>2689082.6999999997</v>
      </c>
    </row>
    <row r="1140" spans="1:34" x14ac:dyDescent="0.25">
      <c r="A1140" t="s">
        <v>5476</v>
      </c>
      <c r="B1140" t="s">
        <v>6564</v>
      </c>
      <c r="C1140" t="s">
        <v>6562</v>
      </c>
      <c r="D1140" t="s">
        <v>6567</v>
      </c>
      <c r="E1140" t="s">
        <v>9164</v>
      </c>
      <c r="F1140" t="s">
        <v>5475</v>
      </c>
      <c r="G1140" t="s">
        <v>9165</v>
      </c>
      <c r="H1140">
        <v>9</v>
      </c>
      <c r="I1140">
        <v>0</v>
      </c>
      <c r="J1140">
        <v>9</v>
      </c>
      <c r="K1140">
        <v>0</v>
      </c>
      <c r="L1140">
        <v>1</v>
      </c>
      <c r="M1140">
        <v>2</v>
      </c>
      <c r="N1140">
        <v>0</v>
      </c>
      <c r="O1140">
        <v>0</v>
      </c>
      <c r="P1140">
        <v>1</v>
      </c>
      <c r="Q1140">
        <v>0</v>
      </c>
      <c r="R1140">
        <v>0</v>
      </c>
      <c r="S1140">
        <v>0</v>
      </c>
      <c r="T1140">
        <v>1</v>
      </c>
      <c r="U1140">
        <v>0</v>
      </c>
      <c r="V1140">
        <v>0</v>
      </c>
      <c r="W1140" s="44">
        <f t="shared" si="136"/>
        <v>9</v>
      </c>
      <c r="X1140" s="44">
        <f>IFERROR(VLOOKUP(A1140,JR1GOA!A:I,9,FALSE),0)</f>
        <v>0</v>
      </c>
      <c r="Y1140" s="44">
        <f>IFERROR(VLOOKUP(A1140,JR1GOA!A:J,10,FALSE),0)</f>
        <v>0</v>
      </c>
      <c r="Z1140" s="46">
        <f t="shared" si="137"/>
        <v>9</v>
      </c>
      <c r="AA1140" s="49">
        <f>_xlfn.IFNA(VLOOKUP(F1140,Preisliste!C$1:O$2687,13,FALSE),"fehlt in Preisliste")</f>
        <v>1411</v>
      </c>
      <c r="AB1140" s="50">
        <f t="shared" si="138"/>
        <v>156.77777777777777</v>
      </c>
      <c r="AD1140" s="51">
        <f t="shared" si="142"/>
        <v>180430</v>
      </c>
      <c r="AE1140" s="51">
        <f t="shared" si="139"/>
        <v>1170.8999999999978</v>
      </c>
      <c r="AF1140" s="52">
        <f t="shared" si="143"/>
        <v>2683460.1999999997</v>
      </c>
      <c r="AG1140" s="53">
        <f t="shared" si="140"/>
        <v>7025.3999999999869</v>
      </c>
      <c r="AH1140" s="53">
        <f t="shared" si="141"/>
        <v>2690485.5999999996</v>
      </c>
    </row>
    <row r="1141" spans="1:34" x14ac:dyDescent="0.25">
      <c r="A1141" t="s">
        <v>3591</v>
      </c>
      <c r="B1141" t="s">
        <v>6564</v>
      </c>
      <c r="C1141" t="s">
        <v>6562</v>
      </c>
      <c r="D1141" t="s">
        <v>6567</v>
      </c>
      <c r="E1141" t="s">
        <v>8221</v>
      </c>
      <c r="F1141" t="s">
        <v>3590</v>
      </c>
      <c r="G1141" t="s">
        <v>8222</v>
      </c>
      <c r="H1141">
        <v>23</v>
      </c>
      <c r="I1141">
        <v>7</v>
      </c>
      <c r="J1141">
        <v>15</v>
      </c>
      <c r="K1141">
        <v>4</v>
      </c>
      <c r="L1141">
        <v>0</v>
      </c>
      <c r="M1141">
        <v>9</v>
      </c>
      <c r="N1141">
        <v>0</v>
      </c>
      <c r="O1141">
        <v>0</v>
      </c>
      <c r="P1141">
        <v>0</v>
      </c>
      <c r="Q1141">
        <v>0</v>
      </c>
      <c r="R1141">
        <v>0</v>
      </c>
      <c r="S1141">
        <v>2</v>
      </c>
      <c r="T1141">
        <v>0</v>
      </c>
      <c r="U1141">
        <v>0</v>
      </c>
      <c r="V1141">
        <v>5</v>
      </c>
      <c r="W1141" s="44">
        <f t="shared" si="136"/>
        <v>15</v>
      </c>
      <c r="X1141" s="44">
        <f>IFERROR(VLOOKUP(A1141,JR1GOA!A:I,9,FALSE),0)</f>
        <v>0</v>
      </c>
      <c r="Y1141" s="44">
        <f>IFERROR(VLOOKUP(A1141,JR1GOA!A:J,10,FALSE),0)</f>
        <v>0</v>
      </c>
      <c r="Z1141" s="46">
        <f t="shared" si="137"/>
        <v>15</v>
      </c>
      <c r="AA1141" s="49">
        <f>_xlfn.IFNA(VLOOKUP(F1141,Preisliste!C$1:O$2687,13,FALSE),"fehlt in Preisliste")</f>
        <v>2352</v>
      </c>
      <c r="AB1141" s="50">
        <f t="shared" si="138"/>
        <v>156.80000000000001</v>
      </c>
      <c r="AD1141" s="51">
        <f t="shared" si="142"/>
        <v>180445</v>
      </c>
      <c r="AE1141" s="51">
        <f t="shared" si="139"/>
        <v>1168.6499999999978</v>
      </c>
      <c r="AF1141" s="52">
        <f t="shared" si="143"/>
        <v>2685812.1999999997</v>
      </c>
      <c r="AG1141" s="53">
        <f t="shared" si="140"/>
        <v>7011.8999999999869</v>
      </c>
      <c r="AH1141" s="53">
        <f t="shared" si="141"/>
        <v>2692824.0999999996</v>
      </c>
    </row>
    <row r="1142" spans="1:34" x14ac:dyDescent="0.25">
      <c r="A1142" t="s">
        <v>4013</v>
      </c>
      <c r="B1142" t="s">
        <v>6564</v>
      </c>
      <c r="C1142" t="s">
        <v>6562</v>
      </c>
      <c r="D1142" t="s">
        <v>6567</v>
      </c>
      <c r="E1142" t="s">
        <v>10079</v>
      </c>
      <c r="F1142" t="s">
        <v>4012</v>
      </c>
      <c r="G1142" t="s">
        <v>10080</v>
      </c>
      <c r="H1142">
        <v>22</v>
      </c>
      <c r="I1142">
        <v>17</v>
      </c>
      <c r="J1142">
        <v>4</v>
      </c>
      <c r="K1142">
        <v>0</v>
      </c>
      <c r="L1142">
        <v>0</v>
      </c>
      <c r="M1142">
        <v>1</v>
      </c>
      <c r="N1142">
        <v>0</v>
      </c>
      <c r="O1142">
        <v>5</v>
      </c>
      <c r="P1142">
        <v>4</v>
      </c>
      <c r="Q1142">
        <v>0</v>
      </c>
      <c r="R1142">
        <v>0</v>
      </c>
      <c r="S1142">
        <v>0</v>
      </c>
      <c r="T1142">
        <v>0</v>
      </c>
      <c r="U1142">
        <v>4</v>
      </c>
      <c r="V1142">
        <v>0</v>
      </c>
      <c r="W1142" s="44">
        <f t="shared" si="136"/>
        <v>17</v>
      </c>
      <c r="X1142" s="44">
        <f>IFERROR(VLOOKUP(A1142,JR1GOA!A:I,9,FALSE),0)</f>
        <v>0</v>
      </c>
      <c r="Y1142" s="44">
        <f>IFERROR(VLOOKUP(A1142,JR1GOA!A:J,10,FALSE),0)</f>
        <v>0</v>
      </c>
      <c r="Z1142" s="46">
        <f t="shared" si="137"/>
        <v>17</v>
      </c>
      <c r="AA1142" s="49">
        <f>_xlfn.IFNA(VLOOKUP(F1142,Preisliste!C$1:O$2687,13,FALSE),"fehlt in Preisliste")</f>
        <v>2673.6</v>
      </c>
      <c r="AB1142" s="50">
        <f t="shared" si="138"/>
        <v>157.2705882352941</v>
      </c>
      <c r="AD1142" s="51">
        <f t="shared" si="142"/>
        <v>180462</v>
      </c>
      <c r="AE1142" s="51">
        <f t="shared" si="139"/>
        <v>1166.0999999999985</v>
      </c>
      <c r="AF1142" s="52">
        <f t="shared" si="143"/>
        <v>2688485.8</v>
      </c>
      <c r="AG1142" s="53">
        <f t="shared" si="140"/>
        <v>6996.5999999999913</v>
      </c>
      <c r="AH1142" s="53">
        <f t="shared" si="141"/>
        <v>2695482.4</v>
      </c>
    </row>
    <row r="1143" spans="1:34" x14ac:dyDescent="0.25">
      <c r="A1143" t="s">
        <v>1921</v>
      </c>
      <c r="B1143" t="s">
        <v>6564</v>
      </c>
      <c r="C1143" t="s">
        <v>6562</v>
      </c>
      <c r="D1143" t="s">
        <v>6567</v>
      </c>
      <c r="E1143" t="s">
        <v>7356</v>
      </c>
      <c r="F1143" t="s">
        <v>1920</v>
      </c>
      <c r="H1143">
        <v>101</v>
      </c>
      <c r="I1143">
        <v>46</v>
      </c>
      <c r="J1143">
        <v>55</v>
      </c>
      <c r="K1143">
        <v>1</v>
      </c>
      <c r="L1143">
        <v>0</v>
      </c>
      <c r="M1143">
        <v>7</v>
      </c>
      <c r="N1143">
        <v>9</v>
      </c>
      <c r="O1143">
        <v>3</v>
      </c>
      <c r="P1143">
        <v>4</v>
      </c>
      <c r="Q1143">
        <v>0</v>
      </c>
      <c r="R1143">
        <v>3</v>
      </c>
      <c r="S1143">
        <v>1</v>
      </c>
      <c r="T1143">
        <v>49</v>
      </c>
      <c r="U1143">
        <v>0</v>
      </c>
      <c r="V1143">
        <v>2</v>
      </c>
      <c r="W1143" s="44">
        <f t="shared" si="136"/>
        <v>55</v>
      </c>
      <c r="X1143" s="44">
        <f>IFERROR(VLOOKUP(A1143,JR1GOA!A:I,9,FALSE),0)</f>
        <v>8</v>
      </c>
      <c r="Y1143" s="44">
        <f>IFERROR(VLOOKUP(A1143,JR1GOA!A:J,10,FALSE),0)</f>
        <v>0</v>
      </c>
      <c r="Z1143" s="46">
        <f t="shared" si="137"/>
        <v>47</v>
      </c>
      <c r="AA1143" s="49">
        <f>_xlfn.IFNA(VLOOKUP(F1143,Preisliste!C$1:O$2687,13,FALSE),"fehlt in Preisliste")</f>
        <v>7394</v>
      </c>
      <c r="AB1143" s="50">
        <f t="shared" si="138"/>
        <v>157.31914893617022</v>
      </c>
      <c r="AD1143" s="51">
        <f t="shared" si="142"/>
        <v>180509</v>
      </c>
      <c r="AE1143" s="51">
        <f t="shared" si="139"/>
        <v>1159.0499999999993</v>
      </c>
      <c r="AF1143" s="52">
        <f t="shared" si="143"/>
        <v>2695879.8</v>
      </c>
      <c r="AG1143" s="53">
        <f t="shared" si="140"/>
        <v>6954.2999999999956</v>
      </c>
      <c r="AH1143" s="53">
        <f t="shared" si="141"/>
        <v>2702834.0999999996</v>
      </c>
    </row>
    <row r="1144" spans="1:34" x14ac:dyDescent="0.25">
      <c r="A1144" t="s">
        <v>5439</v>
      </c>
      <c r="B1144" t="s">
        <v>6564</v>
      </c>
      <c r="C1144" t="s">
        <v>6562</v>
      </c>
      <c r="D1144" t="s">
        <v>6567</v>
      </c>
      <c r="E1144" t="s">
        <v>8194</v>
      </c>
      <c r="F1144" t="s">
        <v>5438</v>
      </c>
      <c r="H1144">
        <v>24</v>
      </c>
      <c r="I1144">
        <v>13</v>
      </c>
      <c r="J1144">
        <v>10</v>
      </c>
      <c r="K1144">
        <v>3</v>
      </c>
      <c r="L1144">
        <v>0</v>
      </c>
      <c r="M1144">
        <v>0</v>
      </c>
      <c r="N1144">
        <v>0</v>
      </c>
      <c r="O1144">
        <v>1</v>
      </c>
      <c r="P1144">
        <v>0</v>
      </c>
      <c r="Q1144">
        <v>5</v>
      </c>
      <c r="R1144">
        <v>0</v>
      </c>
      <c r="S1144">
        <v>1</v>
      </c>
      <c r="T1144">
        <v>0</v>
      </c>
      <c r="U1144">
        <v>1</v>
      </c>
      <c r="V1144">
        <v>0</v>
      </c>
      <c r="W1144" s="44">
        <f t="shared" si="136"/>
        <v>13</v>
      </c>
      <c r="X1144" s="44">
        <f>IFERROR(VLOOKUP(A1144,JR1GOA!A:I,9,FALSE),0)</f>
        <v>0</v>
      </c>
      <c r="Y1144" s="44">
        <f>IFERROR(VLOOKUP(A1144,JR1GOA!A:J,10,FALSE),0)</f>
        <v>0</v>
      </c>
      <c r="Z1144" s="46">
        <f t="shared" si="137"/>
        <v>13</v>
      </c>
      <c r="AA1144" s="49">
        <f>_xlfn.IFNA(VLOOKUP(F1144,Preisliste!C$1:O$2687,13,FALSE),"fehlt in Preisliste")</f>
        <v>2068</v>
      </c>
      <c r="AB1144" s="50">
        <f t="shared" si="138"/>
        <v>159.07692307692307</v>
      </c>
      <c r="AD1144" s="51">
        <f t="shared" si="142"/>
        <v>180522</v>
      </c>
      <c r="AE1144" s="51">
        <f t="shared" si="139"/>
        <v>1157.0999999999985</v>
      </c>
      <c r="AF1144" s="52">
        <f t="shared" si="143"/>
        <v>2697947.8</v>
      </c>
      <c r="AG1144" s="53">
        <f t="shared" si="140"/>
        <v>6942.5999999999913</v>
      </c>
      <c r="AH1144" s="53">
        <f t="shared" si="141"/>
        <v>2704890.4</v>
      </c>
    </row>
    <row r="1145" spans="1:34" x14ac:dyDescent="0.25">
      <c r="A1145" t="s">
        <v>4851</v>
      </c>
      <c r="B1145" t="s">
        <v>6564</v>
      </c>
      <c r="C1145" t="s">
        <v>6562</v>
      </c>
      <c r="D1145" t="s">
        <v>6567</v>
      </c>
      <c r="E1145" t="s">
        <v>9037</v>
      </c>
      <c r="F1145" t="s">
        <v>4850</v>
      </c>
      <c r="H1145">
        <v>25</v>
      </c>
      <c r="I1145">
        <v>14</v>
      </c>
      <c r="J1145">
        <v>11</v>
      </c>
      <c r="K1145">
        <v>12</v>
      </c>
      <c r="L1145">
        <v>1</v>
      </c>
      <c r="M1145">
        <v>2</v>
      </c>
      <c r="N1145">
        <v>1</v>
      </c>
      <c r="O1145">
        <v>3</v>
      </c>
      <c r="P1145">
        <v>0</v>
      </c>
      <c r="Q1145">
        <v>0</v>
      </c>
      <c r="R1145">
        <v>0</v>
      </c>
      <c r="S1145">
        <v>0</v>
      </c>
      <c r="T1145">
        <v>8</v>
      </c>
      <c r="U1145">
        <v>0</v>
      </c>
      <c r="V1145">
        <v>0</v>
      </c>
      <c r="W1145" s="44">
        <f t="shared" si="136"/>
        <v>14</v>
      </c>
      <c r="X1145" s="44">
        <f>IFERROR(VLOOKUP(A1145,JR1GOA!A:I,9,FALSE),0)</f>
        <v>0</v>
      </c>
      <c r="Y1145" s="44">
        <f>IFERROR(VLOOKUP(A1145,JR1GOA!A:J,10,FALSE),0)</f>
        <v>0</v>
      </c>
      <c r="Z1145" s="46">
        <f t="shared" si="137"/>
        <v>14</v>
      </c>
      <c r="AA1145" s="49">
        <f>_xlfn.IFNA(VLOOKUP(F1145,Preisliste!C$1:O$2687,13,FALSE),"fehlt in Preisliste")</f>
        <v>2231</v>
      </c>
      <c r="AB1145" s="50">
        <f t="shared" si="138"/>
        <v>159.35714285714286</v>
      </c>
      <c r="AD1145" s="51">
        <f t="shared" si="142"/>
        <v>180536</v>
      </c>
      <c r="AE1145" s="51">
        <f t="shared" si="139"/>
        <v>1155</v>
      </c>
      <c r="AF1145" s="52">
        <f t="shared" si="143"/>
        <v>2700178.8</v>
      </c>
      <c r="AG1145" s="53">
        <f t="shared" si="140"/>
        <v>6930</v>
      </c>
      <c r="AH1145" s="53">
        <f t="shared" si="141"/>
        <v>2707108.8</v>
      </c>
    </row>
    <row r="1146" spans="1:34" x14ac:dyDescent="0.25">
      <c r="A1146" t="s">
        <v>369</v>
      </c>
      <c r="B1146" t="s">
        <v>6564</v>
      </c>
      <c r="C1146" t="s">
        <v>6562</v>
      </c>
      <c r="D1146" t="s">
        <v>6567</v>
      </c>
      <c r="E1146" t="s">
        <v>7293</v>
      </c>
      <c r="F1146" t="s">
        <v>368</v>
      </c>
      <c r="G1146" t="s">
        <v>7294</v>
      </c>
      <c r="H1146">
        <v>146</v>
      </c>
      <c r="I1146">
        <v>86</v>
      </c>
      <c r="J1146">
        <v>58</v>
      </c>
      <c r="K1146">
        <v>4</v>
      </c>
      <c r="L1146">
        <v>0</v>
      </c>
      <c r="M1146">
        <v>10</v>
      </c>
      <c r="N1146">
        <v>9</v>
      </c>
      <c r="O1146">
        <v>0</v>
      </c>
      <c r="P1146">
        <v>28</v>
      </c>
      <c r="Q1146">
        <v>6</v>
      </c>
      <c r="R1146">
        <v>2</v>
      </c>
      <c r="S1146">
        <v>0</v>
      </c>
      <c r="T1146">
        <v>0</v>
      </c>
      <c r="U1146">
        <v>0</v>
      </c>
      <c r="V1146">
        <v>43</v>
      </c>
      <c r="W1146" s="44">
        <f t="shared" si="136"/>
        <v>86</v>
      </c>
      <c r="X1146" s="44">
        <f>IFERROR(VLOOKUP(A1146,JR1GOA!A:I,9,FALSE),0)</f>
        <v>5</v>
      </c>
      <c r="Y1146" s="44">
        <f>IFERROR(VLOOKUP(A1146,JR1GOA!A:J,10,FALSE),0)</f>
        <v>5</v>
      </c>
      <c r="Z1146" s="46">
        <f t="shared" si="137"/>
        <v>81</v>
      </c>
      <c r="AA1146" s="49">
        <f>_xlfn.IFNA(VLOOKUP(F1146,Preisliste!C$1:O$2687,13,FALSE),"fehlt in Preisliste")</f>
        <v>12920</v>
      </c>
      <c r="AB1146" s="50">
        <f t="shared" si="138"/>
        <v>159.50617283950618</v>
      </c>
      <c r="AD1146" s="51">
        <f t="shared" si="142"/>
        <v>180617</v>
      </c>
      <c r="AE1146" s="51">
        <f t="shared" si="139"/>
        <v>1142.8499999999985</v>
      </c>
      <c r="AF1146" s="52">
        <f t="shared" si="143"/>
        <v>2713098.8</v>
      </c>
      <c r="AG1146" s="53">
        <f t="shared" si="140"/>
        <v>6857.0999999999913</v>
      </c>
      <c r="AH1146" s="53">
        <f t="shared" si="141"/>
        <v>2719955.9</v>
      </c>
    </row>
    <row r="1147" spans="1:34" x14ac:dyDescent="0.25">
      <c r="A1147" t="s">
        <v>4444</v>
      </c>
      <c r="B1147" t="s">
        <v>6564</v>
      </c>
      <c r="C1147" t="s">
        <v>6562</v>
      </c>
      <c r="D1147" t="s">
        <v>6567</v>
      </c>
      <c r="E1147" t="s">
        <v>7728</v>
      </c>
      <c r="F1147" t="s">
        <v>4443</v>
      </c>
      <c r="G1147" t="s">
        <v>7729</v>
      </c>
      <c r="H1147">
        <v>48</v>
      </c>
      <c r="I1147">
        <v>19</v>
      </c>
      <c r="J1147">
        <v>27</v>
      </c>
      <c r="K1147">
        <v>4</v>
      </c>
      <c r="L1147">
        <v>0</v>
      </c>
      <c r="M1147">
        <v>4</v>
      </c>
      <c r="N1147">
        <v>2</v>
      </c>
      <c r="O1147">
        <v>2</v>
      </c>
      <c r="P1147">
        <v>0</v>
      </c>
      <c r="Q1147">
        <v>9</v>
      </c>
      <c r="R1147">
        <v>1</v>
      </c>
      <c r="S1147">
        <v>2</v>
      </c>
      <c r="T1147">
        <v>0</v>
      </c>
      <c r="U1147">
        <v>0</v>
      </c>
      <c r="V1147">
        <v>1</v>
      </c>
      <c r="W1147" s="44">
        <f t="shared" si="136"/>
        <v>27</v>
      </c>
      <c r="X1147" s="44">
        <f>IFERROR(VLOOKUP(A1147,JR1GOA!A:I,9,FALSE),0)</f>
        <v>2</v>
      </c>
      <c r="Y1147" s="44">
        <f>IFERROR(VLOOKUP(A1147,JR1GOA!A:J,10,FALSE),0)</f>
        <v>2</v>
      </c>
      <c r="Z1147" s="46">
        <f t="shared" si="137"/>
        <v>25</v>
      </c>
      <c r="AA1147" s="49">
        <f>_xlfn.IFNA(VLOOKUP(F1147,Preisliste!C$1:O$2687,13,FALSE),"fehlt in Preisliste")</f>
        <v>3992</v>
      </c>
      <c r="AB1147" s="50">
        <f t="shared" si="138"/>
        <v>159.68</v>
      </c>
      <c r="AD1147" s="51">
        <f t="shared" si="142"/>
        <v>180642</v>
      </c>
      <c r="AE1147" s="51">
        <f t="shared" si="139"/>
        <v>1139.0999999999985</v>
      </c>
      <c r="AF1147" s="52">
        <f t="shared" si="143"/>
        <v>2717090.8</v>
      </c>
      <c r="AG1147" s="53">
        <f t="shared" si="140"/>
        <v>6834.5999999999913</v>
      </c>
      <c r="AH1147" s="53">
        <f t="shared" si="141"/>
        <v>2723925.4</v>
      </c>
    </row>
    <row r="1148" spans="1:34" x14ac:dyDescent="0.25">
      <c r="A1148" t="s">
        <v>1377</v>
      </c>
      <c r="B1148" t="s">
        <v>6564</v>
      </c>
      <c r="C1148" t="s">
        <v>6562</v>
      </c>
      <c r="D1148" t="s">
        <v>6567</v>
      </c>
      <c r="E1148" t="s">
        <v>7324</v>
      </c>
      <c r="F1148" t="s">
        <v>1376</v>
      </c>
      <c r="G1148" t="s">
        <v>7325</v>
      </c>
      <c r="H1148">
        <v>112</v>
      </c>
      <c r="I1148">
        <v>77</v>
      </c>
      <c r="J1148">
        <v>33</v>
      </c>
      <c r="K1148">
        <v>16</v>
      </c>
      <c r="L1148">
        <v>0</v>
      </c>
      <c r="M1148">
        <v>3</v>
      </c>
      <c r="N1148">
        <v>0</v>
      </c>
      <c r="O1148">
        <v>14</v>
      </c>
      <c r="P1148">
        <v>7</v>
      </c>
      <c r="Q1148">
        <v>8</v>
      </c>
      <c r="R1148">
        <v>16</v>
      </c>
      <c r="S1148">
        <v>2</v>
      </c>
      <c r="T1148">
        <v>0</v>
      </c>
      <c r="U1148">
        <v>4</v>
      </c>
      <c r="V1148">
        <v>32</v>
      </c>
      <c r="W1148" s="44">
        <f t="shared" si="136"/>
        <v>77</v>
      </c>
      <c r="X1148" s="44">
        <f>IFERROR(VLOOKUP(A1148,JR1GOA!A:I,9,FALSE),0)</f>
        <v>2</v>
      </c>
      <c r="Y1148" s="44">
        <f>IFERROR(VLOOKUP(A1148,JR1GOA!A:J,10,FALSE),0)</f>
        <v>0</v>
      </c>
      <c r="Z1148" s="46">
        <f t="shared" si="137"/>
        <v>75</v>
      </c>
      <c r="AA1148" s="49">
        <f>_xlfn.IFNA(VLOOKUP(F1148,Preisliste!C$1:O$2687,13,FALSE),"fehlt in Preisliste")</f>
        <v>12067</v>
      </c>
      <c r="AB1148" s="50">
        <f t="shared" si="138"/>
        <v>160.89333333333335</v>
      </c>
      <c r="AD1148" s="51">
        <f t="shared" si="142"/>
        <v>180717</v>
      </c>
      <c r="AE1148" s="51">
        <f t="shared" si="139"/>
        <v>1127.8499999999985</v>
      </c>
      <c r="AF1148" s="52">
        <f t="shared" si="143"/>
        <v>2729157.8</v>
      </c>
      <c r="AG1148" s="53">
        <f t="shared" si="140"/>
        <v>6767.0999999999913</v>
      </c>
      <c r="AH1148" s="53">
        <f t="shared" si="141"/>
        <v>2735924.9</v>
      </c>
    </row>
    <row r="1149" spans="1:34" x14ac:dyDescent="0.25">
      <c r="A1149" t="s">
        <v>6001</v>
      </c>
      <c r="B1149" t="s">
        <v>6564</v>
      </c>
      <c r="C1149" t="s">
        <v>6562</v>
      </c>
      <c r="D1149" t="s">
        <v>6567</v>
      </c>
      <c r="E1149" t="s">
        <v>8242</v>
      </c>
      <c r="F1149" t="s">
        <v>6000</v>
      </c>
      <c r="H1149">
        <v>15</v>
      </c>
      <c r="I1149">
        <v>15</v>
      </c>
      <c r="J1149">
        <v>0</v>
      </c>
      <c r="K1149">
        <v>0</v>
      </c>
      <c r="L1149">
        <v>0</v>
      </c>
      <c r="M1149">
        <v>0</v>
      </c>
      <c r="N1149">
        <v>0</v>
      </c>
      <c r="O1149">
        <v>0</v>
      </c>
      <c r="P1149">
        <v>0</v>
      </c>
      <c r="Q1149">
        <v>0</v>
      </c>
      <c r="R1149">
        <v>0</v>
      </c>
      <c r="S1149">
        <v>0</v>
      </c>
      <c r="T1149">
        <v>0</v>
      </c>
      <c r="U1149">
        <v>0</v>
      </c>
      <c r="V1149">
        <v>27</v>
      </c>
      <c r="W1149" s="44">
        <f t="shared" si="136"/>
        <v>15</v>
      </c>
      <c r="X1149" s="44">
        <f>IFERROR(VLOOKUP(A1149,[1]JR1GOA!A:I,9,FALSE),0)</f>
        <v>0</v>
      </c>
      <c r="Y1149" s="44">
        <f>IFERROR(VLOOKUP(A1149,[1]JR1GOA!A:J,10,FALSE),0)</f>
        <v>0</v>
      </c>
      <c r="Z1149" s="46">
        <f t="shared" si="137"/>
        <v>15</v>
      </c>
      <c r="AA1149" s="49">
        <f>_xlfn.IFNA(VLOOKUP(F1149,Preisliste!C$1:O$2687,13,FALSE),"fehlt in Preisliste")</f>
        <v>2422</v>
      </c>
      <c r="AB1149" s="50">
        <f t="shared" si="138"/>
        <v>161.46666666666667</v>
      </c>
      <c r="AD1149" s="51">
        <f t="shared" si="142"/>
        <v>180732</v>
      </c>
      <c r="AE1149" s="51">
        <f t="shared" si="139"/>
        <v>1125.5999999999985</v>
      </c>
      <c r="AF1149" s="52">
        <f t="shared" si="143"/>
        <v>2731579.8</v>
      </c>
      <c r="AG1149" s="53">
        <f t="shared" si="140"/>
        <v>6753.5999999999913</v>
      </c>
      <c r="AH1149" s="53">
        <f t="shared" si="141"/>
        <v>2738333.4</v>
      </c>
    </row>
    <row r="1150" spans="1:34" x14ac:dyDescent="0.25">
      <c r="A1150" t="s">
        <v>2251</v>
      </c>
      <c r="B1150" t="s">
        <v>6564</v>
      </c>
      <c r="C1150" t="s">
        <v>6562</v>
      </c>
      <c r="D1150" t="s">
        <v>6567</v>
      </c>
      <c r="E1150" t="s">
        <v>9118</v>
      </c>
      <c r="F1150" t="s">
        <v>2250</v>
      </c>
      <c r="H1150">
        <v>10</v>
      </c>
      <c r="I1150">
        <v>8</v>
      </c>
      <c r="J1150">
        <v>1</v>
      </c>
      <c r="K1150">
        <v>0</v>
      </c>
      <c r="L1150">
        <v>0</v>
      </c>
      <c r="M1150">
        <v>0</v>
      </c>
      <c r="N1150">
        <v>0</v>
      </c>
      <c r="O1150">
        <v>0</v>
      </c>
      <c r="P1150">
        <v>0</v>
      </c>
      <c r="Q1150">
        <v>0</v>
      </c>
      <c r="R1150">
        <v>7</v>
      </c>
      <c r="S1150">
        <v>0</v>
      </c>
      <c r="T1150">
        <v>0</v>
      </c>
      <c r="U1150">
        <v>0</v>
      </c>
      <c r="V1150">
        <v>0</v>
      </c>
      <c r="W1150" s="44">
        <f t="shared" si="136"/>
        <v>8</v>
      </c>
      <c r="X1150" s="44">
        <f>IFERROR(VLOOKUP(A1150,JR1GOA!A:I,9,FALSE),0)</f>
        <v>0</v>
      </c>
      <c r="Y1150" s="44">
        <f>IFERROR(VLOOKUP(A1150,JR1GOA!A:J,10,FALSE),0)</f>
        <v>0</v>
      </c>
      <c r="Z1150" s="46">
        <f t="shared" si="137"/>
        <v>8</v>
      </c>
      <c r="AA1150" s="49">
        <f>_xlfn.IFNA(VLOOKUP(F1150,Preisliste!C$1:O$2687,13,FALSE),"fehlt in Preisliste")</f>
        <v>1293</v>
      </c>
      <c r="AB1150" s="50">
        <f t="shared" si="138"/>
        <v>161.625</v>
      </c>
      <c r="AD1150" s="51">
        <f t="shared" si="142"/>
        <v>180740</v>
      </c>
      <c r="AE1150" s="51">
        <f t="shared" si="139"/>
        <v>1124.3999999999978</v>
      </c>
      <c r="AF1150" s="52">
        <f t="shared" si="143"/>
        <v>2732872.8</v>
      </c>
      <c r="AG1150" s="53">
        <f t="shared" si="140"/>
        <v>6746.3999999999869</v>
      </c>
      <c r="AH1150" s="53">
        <f t="shared" si="141"/>
        <v>2739619.1999999997</v>
      </c>
    </row>
    <row r="1151" spans="1:34" x14ac:dyDescent="0.25">
      <c r="A1151" t="s">
        <v>9544</v>
      </c>
      <c r="B1151" t="s">
        <v>6564</v>
      </c>
      <c r="C1151" t="s">
        <v>6562</v>
      </c>
      <c r="D1151" t="s">
        <v>6567</v>
      </c>
      <c r="E1151" t="s">
        <v>9545</v>
      </c>
      <c r="F1151" t="s">
        <v>1549</v>
      </c>
      <c r="H1151">
        <v>9</v>
      </c>
      <c r="I1151">
        <v>4</v>
      </c>
      <c r="J1151">
        <v>4</v>
      </c>
      <c r="K1151">
        <v>0</v>
      </c>
      <c r="L1151">
        <v>0</v>
      </c>
      <c r="M1151">
        <v>0</v>
      </c>
      <c r="N1151">
        <v>0</v>
      </c>
      <c r="O1151">
        <v>0</v>
      </c>
      <c r="P1151">
        <v>0</v>
      </c>
      <c r="Q1151">
        <v>0</v>
      </c>
      <c r="R1151">
        <v>0</v>
      </c>
      <c r="S1151">
        <v>0</v>
      </c>
      <c r="T1151">
        <v>0</v>
      </c>
      <c r="U1151">
        <v>0</v>
      </c>
      <c r="V1151">
        <v>0</v>
      </c>
      <c r="W1151" s="44">
        <f t="shared" si="136"/>
        <v>4</v>
      </c>
      <c r="X1151" s="44">
        <f>IFERROR(VLOOKUP(A1151,JR1GOA!A:I,9,FALSE),0)</f>
        <v>0</v>
      </c>
      <c r="Y1151" s="44">
        <f>IFERROR(VLOOKUP(A1151,JR1GOA!A:J,10,FALSE),0)</f>
        <v>0</v>
      </c>
      <c r="Z1151" s="46">
        <f t="shared" si="137"/>
        <v>4</v>
      </c>
      <c r="AA1151" s="49">
        <f>_xlfn.IFNA(VLOOKUP(F1151,Preisliste!C$1:O$2687,13,FALSE),"fehlt in Preisliste")</f>
        <v>647</v>
      </c>
      <c r="AB1151" s="50">
        <f t="shared" si="138"/>
        <v>161.75</v>
      </c>
      <c r="AD1151" s="51">
        <f t="shared" si="142"/>
        <v>180744</v>
      </c>
      <c r="AE1151" s="51">
        <f t="shared" si="139"/>
        <v>1123.7999999999993</v>
      </c>
      <c r="AF1151" s="52">
        <f t="shared" si="143"/>
        <v>2733519.8</v>
      </c>
      <c r="AG1151" s="53">
        <f t="shared" si="140"/>
        <v>6742.7999999999956</v>
      </c>
      <c r="AH1151" s="53">
        <f t="shared" si="141"/>
        <v>2740262.5999999996</v>
      </c>
    </row>
    <row r="1152" spans="1:34" x14ac:dyDescent="0.25">
      <c r="A1152" t="s">
        <v>7804</v>
      </c>
      <c r="B1152" t="s">
        <v>6564</v>
      </c>
      <c r="C1152" t="s">
        <v>6562</v>
      </c>
      <c r="D1152" t="s">
        <v>6567</v>
      </c>
      <c r="F1152" t="s">
        <v>1883</v>
      </c>
      <c r="G1152" t="s">
        <v>7805</v>
      </c>
      <c r="H1152">
        <v>19</v>
      </c>
      <c r="I1152">
        <v>19</v>
      </c>
      <c r="J1152">
        <v>0</v>
      </c>
      <c r="K1152">
        <v>0</v>
      </c>
      <c r="L1152">
        <v>18</v>
      </c>
      <c r="M1152">
        <v>0</v>
      </c>
      <c r="N1152">
        <v>0</v>
      </c>
      <c r="O1152">
        <v>0</v>
      </c>
      <c r="P1152">
        <v>1</v>
      </c>
      <c r="Q1152">
        <v>0</v>
      </c>
      <c r="R1152">
        <v>0</v>
      </c>
      <c r="S1152">
        <v>0</v>
      </c>
      <c r="T1152">
        <v>0</v>
      </c>
      <c r="U1152">
        <v>0</v>
      </c>
      <c r="V1152">
        <v>0</v>
      </c>
      <c r="W1152" s="44">
        <f t="shared" si="136"/>
        <v>19</v>
      </c>
      <c r="X1152" s="44">
        <f>IFERROR(VLOOKUP(A1152,JR1GOA!A:I,9,FALSE),0)</f>
        <v>3</v>
      </c>
      <c r="Y1152" s="44">
        <f>IFERROR(VLOOKUP(A1152,JR1GOA!A:J,10,FALSE),0)</f>
        <v>0</v>
      </c>
      <c r="Z1152" s="46">
        <f t="shared" si="137"/>
        <v>16</v>
      </c>
      <c r="AA1152" s="49">
        <f>_xlfn.IFNA(VLOOKUP(F1152,Preisliste!C$1:O$2687,13,FALSE),"fehlt in Preisliste")</f>
        <v>2593</v>
      </c>
      <c r="AB1152" s="50">
        <f t="shared" si="138"/>
        <v>162.0625</v>
      </c>
      <c r="AD1152" s="51">
        <f t="shared" si="142"/>
        <v>180760</v>
      </c>
      <c r="AE1152" s="51">
        <f t="shared" si="139"/>
        <v>1121.3999999999978</v>
      </c>
      <c r="AF1152" s="52">
        <f t="shared" si="143"/>
        <v>2736112.8</v>
      </c>
      <c r="AG1152" s="53">
        <f t="shared" si="140"/>
        <v>6728.3999999999869</v>
      </c>
      <c r="AH1152" s="53">
        <f t="shared" si="141"/>
        <v>2742841.1999999997</v>
      </c>
    </row>
    <row r="1153" spans="1:34" x14ac:dyDescent="0.25">
      <c r="A1153" t="s">
        <v>3961</v>
      </c>
      <c r="B1153" t="s">
        <v>6564</v>
      </c>
      <c r="C1153" t="s">
        <v>6562</v>
      </c>
      <c r="D1153" t="s">
        <v>6567</v>
      </c>
      <c r="E1153" t="s">
        <v>9190</v>
      </c>
      <c r="F1153" t="s">
        <v>3960</v>
      </c>
      <c r="H1153">
        <v>13</v>
      </c>
      <c r="I1153">
        <v>4</v>
      </c>
      <c r="J1153">
        <v>9</v>
      </c>
      <c r="K1153">
        <v>0</v>
      </c>
      <c r="L1153">
        <v>0</v>
      </c>
      <c r="M1153">
        <v>1</v>
      </c>
      <c r="N1153">
        <v>0</v>
      </c>
      <c r="O1153">
        <v>0</v>
      </c>
      <c r="P1153">
        <v>0</v>
      </c>
      <c r="Q1153">
        <v>1</v>
      </c>
      <c r="R1153">
        <v>0</v>
      </c>
      <c r="S1153">
        <v>16</v>
      </c>
      <c r="T1153">
        <v>0</v>
      </c>
      <c r="U1153">
        <v>0</v>
      </c>
      <c r="V1153">
        <v>0</v>
      </c>
      <c r="W1153" s="44">
        <f t="shared" si="136"/>
        <v>9</v>
      </c>
      <c r="X1153" s="44">
        <f>IFERROR(VLOOKUP(A1153,JR1GOA!A:I,9,FALSE),0)</f>
        <v>0</v>
      </c>
      <c r="Y1153" s="44">
        <f>IFERROR(VLOOKUP(A1153,JR1GOA!A:J,10,FALSE),0)</f>
        <v>0</v>
      </c>
      <c r="Z1153" s="46">
        <f t="shared" si="137"/>
        <v>9</v>
      </c>
      <c r="AA1153" s="49">
        <f>_xlfn.IFNA(VLOOKUP(F1153,Preisliste!C$1:O$2687,13,FALSE),"fehlt in Preisliste")</f>
        <v>1465</v>
      </c>
      <c r="AB1153" s="50">
        <f t="shared" si="138"/>
        <v>162.77777777777777</v>
      </c>
      <c r="AD1153" s="51">
        <f t="shared" si="142"/>
        <v>180769</v>
      </c>
      <c r="AE1153" s="51">
        <f t="shared" si="139"/>
        <v>1120.0499999999993</v>
      </c>
      <c r="AF1153" s="52">
        <f t="shared" si="143"/>
        <v>2737577.8</v>
      </c>
      <c r="AG1153" s="53">
        <f t="shared" si="140"/>
        <v>6720.2999999999956</v>
      </c>
      <c r="AH1153" s="53">
        <f t="shared" si="141"/>
        <v>2744298.0999999996</v>
      </c>
    </row>
    <row r="1154" spans="1:34" x14ac:dyDescent="0.25">
      <c r="A1154" t="s">
        <v>3409</v>
      </c>
      <c r="B1154" t="s">
        <v>6564</v>
      </c>
      <c r="C1154" t="s">
        <v>6562</v>
      </c>
      <c r="D1154" t="s">
        <v>6567</v>
      </c>
      <c r="E1154" t="s">
        <v>8571</v>
      </c>
      <c r="F1154" t="s">
        <v>3408</v>
      </c>
      <c r="G1154" t="s">
        <v>8572</v>
      </c>
      <c r="H1154">
        <v>25</v>
      </c>
      <c r="I1154">
        <v>16</v>
      </c>
      <c r="J1154">
        <v>8</v>
      </c>
      <c r="K1154">
        <v>0</v>
      </c>
      <c r="L1154">
        <v>1</v>
      </c>
      <c r="M1154">
        <v>0</v>
      </c>
      <c r="N1154">
        <v>5</v>
      </c>
      <c r="O1154">
        <v>1</v>
      </c>
      <c r="P1154">
        <v>4</v>
      </c>
      <c r="Q1154">
        <v>3</v>
      </c>
      <c r="R1154">
        <v>0</v>
      </c>
      <c r="S1154">
        <v>0</v>
      </c>
      <c r="T1154">
        <v>0</v>
      </c>
      <c r="U1154">
        <v>5</v>
      </c>
      <c r="V1154">
        <v>3</v>
      </c>
      <c r="W1154" s="44">
        <f t="shared" si="136"/>
        <v>16</v>
      </c>
      <c r="X1154" s="44">
        <f>IFERROR(VLOOKUP(A1154,JR1GOA!A:I,9,FALSE),0)</f>
        <v>1</v>
      </c>
      <c r="Y1154" s="44">
        <f>IFERROR(VLOOKUP(A1154,JR1GOA!A:J,10,FALSE),0)</f>
        <v>0</v>
      </c>
      <c r="Z1154" s="46">
        <f t="shared" si="137"/>
        <v>15</v>
      </c>
      <c r="AA1154" s="49">
        <f>_xlfn.IFNA(VLOOKUP(F1154,Preisliste!C$1:O$2687,13,FALSE),"fehlt in Preisliste")</f>
        <v>2444</v>
      </c>
      <c r="AB1154" s="50">
        <f t="shared" si="138"/>
        <v>162.93333333333334</v>
      </c>
      <c r="AD1154" s="51">
        <f t="shared" si="142"/>
        <v>180784</v>
      </c>
      <c r="AE1154" s="51">
        <f t="shared" si="139"/>
        <v>1117.7999999999993</v>
      </c>
      <c r="AF1154" s="52">
        <f t="shared" si="143"/>
        <v>2740021.8</v>
      </c>
      <c r="AG1154" s="53">
        <f t="shared" si="140"/>
        <v>6706.7999999999956</v>
      </c>
      <c r="AH1154" s="53">
        <f t="shared" si="141"/>
        <v>2746728.5999999996</v>
      </c>
    </row>
    <row r="1155" spans="1:34" x14ac:dyDescent="0.25">
      <c r="A1155" t="s">
        <v>5002</v>
      </c>
      <c r="B1155" t="s">
        <v>6564</v>
      </c>
      <c r="C1155" t="s">
        <v>6562</v>
      </c>
      <c r="D1155" t="s">
        <v>6567</v>
      </c>
      <c r="E1155" t="s">
        <v>9369</v>
      </c>
      <c r="F1155" t="s">
        <v>5001</v>
      </c>
      <c r="G1155" t="s">
        <v>9370</v>
      </c>
      <c r="H1155">
        <v>9</v>
      </c>
      <c r="I1155">
        <v>6</v>
      </c>
      <c r="J1155">
        <v>2</v>
      </c>
      <c r="K1155">
        <v>1</v>
      </c>
      <c r="L1155">
        <v>0</v>
      </c>
      <c r="M1155">
        <v>0</v>
      </c>
      <c r="N1155">
        <v>0</v>
      </c>
      <c r="O1155">
        <v>0</v>
      </c>
      <c r="P1155">
        <v>1</v>
      </c>
      <c r="Q1155">
        <v>0</v>
      </c>
      <c r="R1155">
        <v>0</v>
      </c>
      <c r="S1155">
        <v>0</v>
      </c>
      <c r="T1155">
        <v>4</v>
      </c>
      <c r="U1155">
        <v>0</v>
      </c>
      <c r="V1155">
        <v>3</v>
      </c>
      <c r="W1155" s="44">
        <f t="shared" si="136"/>
        <v>6</v>
      </c>
      <c r="X1155" s="44">
        <f>IFERROR(VLOOKUP(A1155,JR1GOA!A:I,9,FALSE),0)</f>
        <v>0</v>
      </c>
      <c r="Y1155" s="44">
        <f>IFERROR(VLOOKUP(A1155,JR1GOA!A:J,10,FALSE),0)</f>
        <v>0</v>
      </c>
      <c r="Z1155" s="46">
        <f t="shared" si="137"/>
        <v>6</v>
      </c>
      <c r="AA1155" s="49">
        <f>_xlfn.IFNA(VLOOKUP(F1155,Preisliste!C$1:O$2687,13,FALSE),"fehlt in Preisliste")</f>
        <v>978</v>
      </c>
      <c r="AB1155" s="50">
        <f t="shared" si="138"/>
        <v>163</v>
      </c>
      <c r="AD1155" s="51">
        <f t="shared" si="142"/>
        <v>180790</v>
      </c>
      <c r="AE1155" s="51">
        <f t="shared" si="139"/>
        <v>1116.8999999999978</v>
      </c>
      <c r="AF1155" s="52">
        <f t="shared" si="143"/>
        <v>2740999.8</v>
      </c>
      <c r="AG1155" s="53">
        <f t="shared" si="140"/>
        <v>6701.3999999999869</v>
      </c>
      <c r="AH1155" s="53">
        <f t="shared" si="141"/>
        <v>2747701.1999999997</v>
      </c>
    </row>
    <row r="1156" spans="1:34" x14ac:dyDescent="0.25">
      <c r="A1156" t="s">
        <v>4564</v>
      </c>
      <c r="B1156" t="s">
        <v>6564</v>
      </c>
      <c r="C1156" t="s">
        <v>6562</v>
      </c>
      <c r="D1156" t="s">
        <v>6567</v>
      </c>
      <c r="E1156" t="s">
        <v>7989</v>
      </c>
      <c r="F1156" t="s">
        <v>4563</v>
      </c>
      <c r="G1156" t="s">
        <v>7990</v>
      </c>
      <c r="H1156">
        <v>22</v>
      </c>
      <c r="I1156">
        <v>2</v>
      </c>
      <c r="J1156">
        <v>19</v>
      </c>
      <c r="K1156">
        <v>1</v>
      </c>
      <c r="L1156">
        <v>0</v>
      </c>
      <c r="M1156">
        <v>0</v>
      </c>
      <c r="N1156">
        <v>0</v>
      </c>
      <c r="O1156">
        <v>0</v>
      </c>
      <c r="P1156">
        <v>0</v>
      </c>
      <c r="Q1156">
        <v>0</v>
      </c>
      <c r="R1156">
        <v>0</v>
      </c>
      <c r="S1156">
        <v>5</v>
      </c>
      <c r="T1156">
        <v>0</v>
      </c>
      <c r="U1156">
        <v>1</v>
      </c>
      <c r="V1156">
        <v>1</v>
      </c>
      <c r="W1156" s="44">
        <f t="shared" si="136"/>
        <v>19</v>
      </c>
      <c r="X1156" s="44">
        <f>IFERROR(VLOOKUP(A1156,JR1GOA!A:I,9,FALSE),0)</f>
        <v>0</v>
      </c>
      <c r="Y1156" s="44">
        <f>IFERROR(VLOOKUP(A1156,JR1GOA!A:J,10,FALSE),0)</f>
        <v>0</v>
      </c>
      <c r="Z1156" s="46">
        <f t="shared" si="137"/>
        <v>19</v>
      </c>
      <c r="AA1156" s="49">
        <f>_xlfn.IFNA(VLOOKUP(F1156,Preisliste!C$1:O$2687,13,FALSE),"fehlt in Preisliste")</f>
        <v>3099</v>
      </c>
      <c r="AB1156" s="50">
        <f t="shared" si="138"/>
        <v>163.10526315789474</v>
      </c>
      <c r="AD1156" s="51">
        <f t="shared" si="142"/>
        <v>180809</v>
      </c>
      <c r="AE1156" s="51">
        <f t="shared" si="139"/>
        <v>1114.0499999999993</v>
      </c>
      <c r="AF1156" s="52">
        <f t="shared" si="143"/>
        <v>2744098.8</v>
      </c>
      <c r="AG1156" s="53">
        <f t="shared" si="140"/>
        <v>6684.2999999999956</v>
      </c>
      <c r="AH1156" s="53">
        <f t="shared" si="141"/>
        <v>2750783.0999999996</v>
      </c>
    </row>
    <row r="1157" spans="1:34" x14ac:dyDescent="0.25">
      <c r="A1157" t="s">
        <v>3275</v>
      </c>
      <c r="B1157" t="s">
        <v>6564</v>
      </c>
      <c r="C1157" t="s">
        <v>6562</v>
      </c>
      <c r="D1157" t="s">
        <v>6567</v>
      </c>
      <c r="E1157" t="s">
        <v>7300</v>
      </c>
      <c r="F1157" t="s">
        <v>3274</v>
      </c>
      <c r="G1157" t="s">
        <v>7301</v>
      </c>
      <c r="H1157">
        <v>120</v>
      </c>
      <c r="I1157">
        <v>73</v>
      </c>
      <c r="J1157">
        <v>47</v>
      </c>
      <c r="K1157">
        <v>6</v>
      </c>
      <c r="L1157">
        <v>15</v>
      </c>
      <c r="M1157">
        <v>14</v>
      </c>
      <c r="N1157">
        <v>1</v>
      </c>
      <c r="O1157">
        <v>9</v>
      </c>
      <c r="P1157">
        <v>21</v>
      </c>
      <c r="Q1157">
        <v>2</v>
      </c>
      <c r="R1157">
        <v>10</v>
      </c>
      <c r="S1157">
        <v>5</v>
      </c>
      <c r="T1157">
        <v>14</v>
      </c>
      <c r="U1157">
        <v>0</v>
      </c>
      <c r="V1157">
        <v>4</v>
      </c>
      <c r="W1157" s="44">
        <f t="shared" si="136"/>
        <v>73</v>
      </c>
      <c r="X1157" s="44">
        <f>IFERROR(VLOOKUP(A1157,JR1GOA!A:I,9,FALSE),0)</f>
        <v>7</v>
      </c>
      <c r="Y1157" s="44">
        <f>IFERROR(VLOOKUP(A1157,JR1GOA!A:J,10,FALSE),0)</f>
        <v>6</v>
      </c>
      <c r="Z1157" s="46">
        <f t="shared" si="137"/>
        <v>66</v>
      </c>
      <c r="AA1157" s="49">
        <f>_xlfn.IFNA(VLOOKUP(F1157,Preisliste!C$1:O$2687,13,FALSE),"fehlt in Preisliste")</f>
        <v>10789</v>
      </c>
      <c r="AB1157" s="50">
        <f t="shared" si="138"/>
        <v>163.46969696969697</v>
      </c>
      <c r="AD1157" s="51">
        <f t="shared" si="142"/>
        <v>180875</v>
      </c>
      <c r="AE1157" s="51">
        <f t="shared" si="139"/>
        <v>1104.1499999999978</v>
      </c>
      <c r="AF1157" s="52">
        <f t="shared" si="143"/>
        <v>2754887.8</v>
      </c>
      <c r="AG1157" s="53">
        <f t="shared" si="140"/>
        <v>6624.8999999999869</v>
      </c>
      <c r="AH1157" s="53">
        <f t="shared" si="141"/>
        <v>2761512.6999999997</v>
      </c>
    </row>
    <row r="1158" spans="1:34" x14ac:dyDescent="0.25">
      <c r="A1158" t="s">
        <v>6367</v>
      </c>
      <c r="B1158" t="s">
        <v>6564</v>
      </c>
      <c r="C1158" t="s">
        <v>6562</v>
      </c>
      <c r="D1158" t="s">
        <v>6567</v>
      </c>
      <c r="E1158" t="s">
        <v>8144</v>
      </c>
      <c r="F1158" t="s">
        <v>6366</v>
      </c>
      <c r="G1158" t="s">
        <v>8145</v>
      </c>
      <c r="H1158">
        <v>34</v>
      </c>
      <c r="I1158">
        <v>19</v>
      </c>
      <c r="J1158">
        <v>13</v>
      </c>
      <c r="K1158">
        <v>5</v>
      </c>
      <c r="L1158">
        <v>1</v>
      </c>
      <c r="M1158">
        <v>0</v>
      </c>
      <c r="N1158">
        <v>0</v>
      </c>
      <c r="O1158">
        <v>4</v>
      </c>
      <c r="P1158">
        <v>3</v>
      </c>
      <c r="Q1158">
        <v>5</v>
      </c>
      <c r="R1158">
        <v>0</v>
      </c>
      <c r="S1158">
        <v>0</v>
      </c>
      <c r="T1158">
        <v>0</v>
      </c>
      <c r="U1158">
        <v>8</v>
      </c>
      <c r="V1158">
        <v>3</v>
      </c>
      <c r="W1158" s="44">
        <f t="shared" si="136"/>
        <v>19</v>
      </c>
      <c r="X1158" s="44">
        <f>IFERROR(VLOOKUP(A1158,JR1GOA!A:I,9,FALSE),0)</f>
        <v>0</v>
      </c>
      <c r="Y1158" s="44">
        <f>IFERROR(VLOOKUP(A1158,JR1GOA!A:J,10,FALSE),0)</f>
        <v>0</v>
      </c>
      <c r="Z1158" s="46">
        <f t="shared" si="137"/>
        <v>19</v>
      </c>
      <c r="AA1158" s="49">
        <f>_xlfn.IFNA(VLOOKUP(F1158,Preisliste!C$1:O$2687,13,FALSE),"fehlt in Preisliste")</f>
        <v>3108</v>
      </c>
      <c r="AB1158" s="50">
        <f t="shared" si="138"/>
        <v>163.57894736842104</v>
      </c>
      <c r="AD1158" s="51">
        <f t="shared" si="142"/>
        <v>180894</v>
      </c>
      <c r="AE1158" s="51">
        <f t="shared" si="139"/>
        <v>1101.2999999999993</v>
      </c>
      <c r="AF1158" s="52">
        <f t="shared" si="143"/>
        <v>2757995.8</v>
      </c>
      <c r="AG1158" s="53">
        <f t="shared" si="140"/>
        <v>6607.7999999999956</v>
      </c>
      <c r="AH1158" s="53">
        <f t="shared" si="141"/>
        <v>2764603.5999999996</v>
      </c>
    </row>
    <row r="1159" spans="1:34" x14ac:dyDescent="0.25">
      <c r="A1159" t="s">
        <v>6318</v>
      </c>
      <c r="B1159" t="s">
        <v>6564</v>
      </c>
      <c r="C1159" t="s">
        <v>6562</v>
      </c>
      <c r="D1159" t="s">
        <v>6567</v>
      </c>
      <c r="E1159" t="s">
        <v>9046</v>
      </c>
      <c r="F1159" t="s">
        <v>6317</v>
      </c>
      <c r="H1159">
        <v>24</v>
      </c>
      <c r="I1159">
        <v>10</v>
      </c>
      <c r="J1159">
        <v>12</v>
      </c>
      <c r="K1159">
        <v>3</v>
      </c>
      <c r="L1159">
        <v>3</v>
      </c>
      <c r="M1159">
        <v>1</v>
      </c>
      <c r="N1159">
        <v>0</v>
      </c>
      <c r="O1159">
        <v>0</v>
      </c>
      <c r="P1159">
        <v>0</v>
      </c>
      <c r="Q1159">
        <v>0</v>
      </c>
      <c r="R1159">
        <v>4</v>
      </c>
      <c r="S1159">
        <v>1</v>
      </c>
      <c r="T1159">
        <v>0</v>
      </c>
      <c r="U1159">
        <v>0</v>
      </c>
      <c r="V1159">
        <v>0</v>
      </c>
      <c r="W1159" s="44">
        <f t="shared" si="136"/>
        <v>12</v>
      </c>
      <c r="X1159" s="44">
        <f>IFERROR(VLOOKUP(A1159,JR1GOA!A:I,9,FALSE),0)</f>
        <v>0</v>
      </c>
      <c r="Y1159" s="44">
        <f>IFERROR(VLOOKUP(A1159,JR1GOA!A:J,10,FALSE),0)</f>
        <v>0</v>
      </c>
      <c r="Z1159" s="46">
        <f t="shared" si="137"/>
        <v>12</v>
      </c>
      <c r="AA1159" s="49">
        <f>_xlfn.IFNA(VLOOKUP(F1159,Preisliste!C$1:O$2687,13,FALSE),"fehlt in Preisliste")</f>
        <v>1975</v>
      </c>
      <c r="AB1159" s="50">
        <f t="shared" si="138"/>
        <v>164.58333333333334</v>
      </c>
      <c r="AD1159" s="51">
        <f t="shared" si="142"/>
        <v>180906</v>
      </c>
      <c r="AE1159" s="51">
        <f t="shared" si="139"/>
        <v>1099.5</v>
      </c>
      <c r="AF1159" s="52">
        <f t="shared" si="143"/>
        <v>2759970.8</v>
      </c>
      <c r="AG1159" s="53">
        <f t="shared" si="140"/>
        <v>6597</v>
      </c>
      <c r="AH1159" s="53">
        <f t="shared" si="141"/>
        <v>2766567.8</v>
      </c>
    </row>
    <row r="1160" spans="1:34" x14ac:dyDescent="0.25">
      <c r="A1160" t="s">
        <v>9553</v>
      </c>
      <c r="B1160" t="s">
        <v>6564</v>
      </c>
      <c r="C1160" t="s">
        <v>6562</v>
      </c>
      <c r="D1160" t="s">
        <v>6567</v>
      </c>
      <c r="E1160" t="s">
        <v>9554</v>
      </c>
      <c r="F1160" t="s">
        <v>403</v>
      </c>
      <c r="G1160" t="s">
        <v>9555</v>
      </c>
      <c r="H1160">
        <v>4</v>
      </c>
      <c r="I1160">
        <v>0</v>
      </c>
      <c r="J1160">
        <v>4</v>
      </c>
      <c r="K1160">
        <v>0</v>
      </c>
      <c r="L1160">
        <v>0</v>
      </c>
      <c r="M1160">
        <v>0</v>
      </c>
      <c r="N1160">
        <v>0</v>
      </c>
      <c r="O1160">
        <v>0</v>
      </c>
      <c r="P1160">
        <v>0</v>
      </c>
      <c r="Q1160">
        <v>0</v>
      </c>
      <c r="R1160">
        <v>5</v>
      </c>
      <c r="S1160">
        <v>0</v>
      </c>
      <c r="T1160">
        <v>0</v>
      </c>
      <c r="U1160">
        <v>0</v>
      </c>
      <c r="V1160">
        <v>0</v>
      </c>
      <c r="W1160" s="44">
        <f t="shared" si="136"/>
        <v>4</v>
      </c>
      <c r="X1160" s="44">
        <f>IFERROR(VLOOKUP(A1160,JR1GOA!A:I,9,FALSE),0)</f>
        <v>0</v>
      </c>
      <c r="Y1160" s="44">
        <f>IFERROR(VLOOKUP(A1160,JR1GOA!A:J,10,FALSE),0)</f>
        <v>0</v>
      </c>
      <c r="Z1160" s="46">
        <f t="shared" si="137"/>
        <v>4</v>
      </c>
      <c r="AA1160" s="49">
        <f>_xlfn.IFNA(VLOOKUP(F1160,Preisliste!C$1:O$2687,13,FALSE),"fehlt in Preisliste")</f>
        <v>663</v>
      </c>
      <c r="AB1160" s="50">
        <f t="shared" si="138"/>
        <v>165.75</v>
      </c>
      <c r="AD1160" s="51">
        <f t="shared" si="142"/>
        <v>180910</v>
      </c>
      <c r="AE1160" s="51">
        <f t="shared" si="139"/>
        <v>1098.8999999999978</v>
      </c>
      <c r="AF1160" s="52">
        <f t="shared" si="143"/>
        <v>2760633.8</v>
      </c>
      <c r="AG1160" s="53">
        <f t="shared" si="140"/>
        <v>6593.3999999999869</v>
      </c>
      <c r="AH1160" s="53">
        <f t="shared" si="141"/>
        <v>2767227.1999999997</v>
      </c>
    </row>
    <row r="1161" spans="1:34" x14ac:dyDescent="0.25">
      <c r="A1161" t="s">
        <v>3346</v>
      </c>
      <c r="B1161" t="s">
        <v>6564</v>
      </c>
      <c r="C1161" t="s">
        <v>6562</v>
      </c>
      <c r="D1161" t="s">
        <v>6567</v>
      </c>
      <c r="E1161" t="s">
        <v>9138</v>
      </c>
      <c r="F1161" t="s">
        <v>3345</v>
      </c>
      <c r="G1161" t="s">
        <v>9139</v>
      </c>
      <c r="H1161">
        <v>14</v>
      </c>
      <c r="I1161">
        <v>8</v>
      </c>
      <c r="J1161">
        <v>5</v>
      </c>
      <c r="K1161">
        <v>0</v>
      </c>
      <c r="L1161">
        <v>5</v>
      </c>
      <c r="M1161">
        <v>0</v>
      </c>
      <c r="N1161">
        <v>5</v>
      </c>
      <c r="O1161">
        <v>0</v>
      </c>
      <c r="P1161">
        <v>0</v>
      </c>
      <c r="Q1161">
        <v>0</v>
      </c>
      <c r="R1161">
        <v>0</v>
      </c>
      <c r="S1161">
        <v>0</v>
      </c>
      <c r="T1161">
        <v>0</v>
      </c>
      <c r="U1161">
        <v>0</v>
      </c>
      <c r="V1161">
        <v>1</v>
      </c>
      <c r="W1161" s="44">
        <f t="shared" ref="W1161:W1224" si="144">MAX(I1161,J1161)</f>
        <v>8</v>
      </c>
      <c r="X1161" s="44">
        <f>IFERROR(VLOOKUP(A1161,JR1GOA!A:I,9,FALSE),0)</f>
        <v>0</v>
      </c>
      <c r="Y1161" s="44">
        <f>IFERROR(VLOOKUP(A1161,JR1GOA!A:J,10,FALSE),0)</f>
        <v>0</v>
      </c>
      <c r="Z1161" s="46">
        <f t="shared" ref="Z1161:Z1224" si="145">W1161-MAX(X1161,Y1161)</f>
        <v>8</v>
      </c>
      <c r="AA1161" s="49">
        <f>_xlfn.IFNA(VLOOKUP(F1161,Preisliste!C$1:O$2687,13,FALSE),"fehlt in Preisliste")</f>
        <v>1328</v>
      </c>
      <c r="AB1161" s="50">
        <f t="shared" ref="AB1161:AB1224" si="146">IFERROR(AA1161/Z1161,AA1161)</f>
        <v>166</v>
      </c>
      <c r="AD1161" s="51">
        <f t="shared" si="142"/>
        <v>180918</v>
      </c>
      <c r="AE1161" s="51">
        <f t="shared" ref="AE1161:AE1224" si="147">AG$3-AD1161*AD$3</f>
        <v>1097.6999999999971</v>
      </c>
      <c r="AF1161" s="52">
        <f t="shared" si="143"/>
        <v>2761961.8</v>
      </c>
      <c r="AG1161" s="53">
        <f t="shared" ref="AG1161:AG1224" si="148">AE1161*AD$4</f>
        <v>6586.1999999999825</v>
      </c>
      <c r="AH1161" s="53">
        <f t="shared" ref="AH1161:AH1224" si="149">AG1161+AF1161</f>
        <v>2768548</v>
      </c>
    </row>
    <row r="1162" spans="1:34" x14ac:dyDescent="0.25">
      <c r="A1162" t="s">
        <v>6030</v>
      </c>
      <c r="B1162" t="s">
        <v>6564</v>
      </c>
      <c r="C1162" t="s">
        <v>6562</v>
      </c>
      <c r="D1162" t="s">
        <v>6567</v>
      </c>
      <c r="E1162" t="s">
        <v>8993</v>
      </c>
      <c r="F1162" t="s">
        <v>6029</v>
      </c>
      <c r="H1162">
        <v>11</v>
      </c>
      <c r="I1162">
        <v>0</v>
      </c>
      <c r="J1162">
        <v>11</v>
      </c>
      <c r="K1162">
        <v>0</v>
      </c>
      <c r="L1162">
        <v>5</v>
      </c>
      <c r="M1162">
        <v>0</v>
      </c>
      <c r="N1162">
        <v>0</v>
      </c>
      <c r="O1162">
        <v>0</v>
      </c>
      <c r="P1162">
        <v>0</v>
      </c>
      <c r="Q1162">
        <v>0</v>
      </c>
      <c r="R1162">
        <v>0</v>
      </c>
      <c r="S1162">
        <v>0</v>
      </c>
      <c r="T1162">
        <v>1</v>
      </c>
      <c r="U1162">
        <v>1</v>
      </c>
      <c r="V1162">
        <v>0</v>
      </c>
      <c r="W1162" s="44">
        <f t="shared" si="144"/>
        <v>11</v>
      </c>
      <c r="X1162" s="44">
        <f>IFERROR(VLOOKUP(A1162,JR1GOA!A:I,9,FALSE),0)</f>
        <v>0</v>
      </c>
      <c r="Y1162" s="44">
        <f>IFERROR(VLOOKUP(A1162,JR1GOA!A:J,10,FALSE),0)</f>
        <v>0</v>
      </c>
      <c r="Z1162" s="46">
        <f t="shared" si="145"/>
        <v>11</v>
      </c>
      <c r="AA1162" s="49">
        <f>_xlfn.IFNA(VLOOKUP(F1162,Preisliste!C$1:O$2687,13,FALSE),"fehlt in Preisliste")</f>
        <v>1827</v>
      </c>
      <c r="AB1162" s="50">
        <f t="shared" si="146"/>
        <v>166.09090909090909</v>
      </c>
      <c r="AD1162" s="51">
        <f t="shared" ref="AD1162:AD1225" si="150">AD1161+Z1162</f>
        <v>180929</v>
      </c>
      <c r="AE1162" s="51">
        <f t="shared" si="147"/>
        <v>1096.0499999999993</v>
      </c>
      <c r="AF1162" s="52">
        <f t="shared" ref="AF1162:AF1225" si="151">AF1161+AA1162</f>
        <v>2763788.8</v>
      </c>
      <c r="AG1162" s="53">
        <f t="shared" si="148"/>
        <v>6576.2999999999956</v>
      </c>
      <c r="AH1162" s="53">
        <f t="shared" si="149"/>
        <v>2770365.0999999996</v>
      </c>
    </row>
    <row r="1163" spans="1:34" x14ac:dyDescent="0.25">
      <c r="A1163" t="s">
        <v>2099</v>
      </c>
      <c r="B1163" t="s">
        <v>6564</v>
      </c>
      <c r="C1163" t="s">
        <v>6562</v>
      </c>
      <c r="D1163" t="s">
        <v>6567</v>
      </c>
      <c r="E1163" t="s">
        <v>7544</v>
      </c>
      <c r="F1163" t="s">
        <v>2098</v>
      </c>
      <c r="H1163">
        <v>76</v>
      </c>
      <c r="I1163">
        <v>46</v>
      </c>
      <c r="J1163">
        <v>30</v>
      </c>
      <c r="K1163">
        <v>0</v>
      </c>
      <c r="L1163">
        <v>18</v>
      </c>
      <c r="M1163">
        <v>1</v>
      </c>
      <c r="N1163">
        <v>8</v>
      </c>
      <c r="O1163">
        <v>0</v>
      </c>
      <c r="P1163">
        <v>1</v>
      </c>
      <c r="Q1163">
        <v>7</v>
      </c>
      <c r="R1163">
        <v>14</v>
      </c>
      <c r="S1163">
        <v>3</v>
      </c>
      <c r="T1163">
        <v>25</v>
      </c>
      <c r="U1163">
        <v>6</v>
      </c>
      <c r="V1163">
        <v>0</v>
      </c>
      <c r="W1163" s="44">
        <f t="shared" si="144"/>
        <v>46</v>
      </c>
      <c r="X1163" s="44">
        <f>IFERROR(VLOOKUP(A1163,JR1GOA!A:I,9,FALSE),0)</f>
        <v>0</v>
      </c>
      <c r="Y1163" s="44">
        <f>IFERROR(VLOOKUP(A1163,JR1GOA!A:J,10,FALSE),0)</f>
        <v>0</v>
      </c>
      <c r="Z1163" s="46">
        <f t="shared" si="145"/>
        <v>46</v>
      </c>
      <c r="AA1163" s="49">
        <f>_xlfn.IFNA(VLOOKUP(F1163,Preisliste!C$1:O$2687,13,FALSE),"fehlt in Preisliste")</f>
        <v>7641</v>
      </c>
      <c r="AB1163" s="50">
        <f t="shared" si="146"/>
        <v>166.10869565217391</v>
      </c>
      <c r="AD1163" s="51">
        <f t="shared" si="150"/>
        <v>180975</v>
      </c>
      <c r="AE1163" s="51">
        <f t="shared" si="147"/>
        <v>1089.1499999999978</v>
      </c>
      <c r="AF1163" s="52">
        <f t="shared" si="151"/>
        <v>2771429.8</v>
      </c>
      <c r="AG1163" s="53">
        <f t="shared" si="148"/>
        <v>6534.8999999999869</v>
      </c>
      <c r="AH1163" s="53">
        <f t="shared" si="149"/>
        <v>2777964.6999999997</v>
      </c>
    </row>
    <row r="1164" spans="1:34" x14ac:dyDescent="0.25">
      <c r="A1164" t="s">
        <v>10091</v>
      </c>
      <c r="B1164" t="s">
        <v>6564</v>
      </c>
      <c r="C1164" t="s">
        <v>6562</v>
      </c>
      <c r="D1164" t="s">
        <v>6567</v>
      </c>
      <c r="E1164" t="s">
        <v>10092</v>
      </c>
      <c r="F1164" t="s">
        <v>1873</v>
      </c>
      <c r="H1164">
        <v>26</v>
      </c>
      <c r="I1164">
        <v>21</v>
      </c>
      <c r="J1164">
        <v>4</v>
      </c>
      <c r="K1164">
        <v>0</v>
      </c>
      <c r="L1164">
        <v>0</v>
      </c>
      <c r="M1164">
        <v>4</v>
      </c>
      <c r="N1164">
        <v>8</v>
      </c>
      <c r="O1164">
        <v>0</v>
      </c>
      <c r="P1164">
        <v>2</v>
      </c>
      <c r="Q1164">
        <v>0</v>
      </c>
      <c r="R1164">
        <v>7</v>
      </c>
      <c r="S1164">
        <v>0</v>
      </c>
      <c r="T1164">
        <v>0</v>
      </c>
      <c r="U1164">
        <v>0</v>
      </c>
      <c r="V1164">
        <v>0</v>
      </c>
      <c r="W1164" s="44">
        <f t="shared" si="144"/>
        <v>21</v>
      </c>
      <c r="X1164" s="44">
        <f>IFERROR(VLOOKUP(A1164,JR1GOA!A:I,9,FALSE),0)</f>
        <v>0</v>
      </c>
      <c r="Y1164" s="44">
        <f>IFERROR(VLOOKUP(A1164,JR1GOA!A:J,10,FALSE),0)</f>
        <v>0</v>
      </c>
      <c r="Z1164" s="46">
        <f t="shared" si="145"/>
        <v>21</v>
      </c>
      <c r="AA1164" s="49">
        <f>_xlfn.IFNA(VLOOKUP(F1164,Preisliste!C$1:O$2687,13,FALSE),"fehlt in Preisliste")</f>
        <v>3489</v>
      </c>
      <c r="AB1164" s="50">
        <f t="shared" si="146"/>
        <v>166.14285714285714</v>
      </c>
      <c r="AD1164" s="51">
        <f t="shared" si="150"/>
        <v>180996</v>
      </c>
      <c r="AE1164" s="51">
        <f t="shared" si="147"/>
        <v>1086</v>
      </c>
      <c r="AF1164" s="52">
        <f t="shared" si="151"/>
        <v>2774918.8</v>
      </c>
      <c r="AG1164" s="53">
        <f t="shared" si="148"/>
        <v>6516</v>
      </c>
      <c r="AH1164" s="53">
        <f t="shared" si="149"/>
        <v>2781434.8</v>
      </c>
    </row>
    <row r="1165" spans="1:34" x14ac:dyDescent="0.25">
      <c r="A1165" t="s">
        <v>64</v>
      </c>
      <c r="B1165" t="s">
        <v>6564</v>
      </c>
      <c r="C1165" t="s">
        <v>6562</v>
      </c>
      <c r="D1165" t="s">
        <v>6567</v>
      </c>
      <c r="E1165" t="s">
        <v>9556</v>
      </c>
      <c r="F1165" t="s">
        <v>63</v>
      </c>
      <c r="G1165" t="s">
        <v>9557</v>
      </c>
      <c r="H1165">
        <v>4</v>
      </c>
      <c r="I1165">
        <v>0</v>
      </c>
      <c r="J1165">
        <v>4</v>
      </c>
      <c r="K1165">
        <v>0</v>
      </c>
      <c r="L1165">
        <v>0</v>
      </c>
      <c r="M1165">
        <v>0</v>
      </c>
      <c r="N1165">
        <v>0</v>
      </c>
      <c r="O1165">
        <v>0</v>
      </c>
      <c r="P1165">
        <v>0</v>
      </c>
      <c r="Q1165">
        <v>0</v>
      </c>
      <c r="R1165">
        <v>0</v>
      </c>
      <c r="S1165">
        <v>0</v>
      </c>
      <c r="T1165">
        <v>0</v>
      </c>
      <c r="U1165">
        <v>0</v>
      </c>
      <c r="V1165">
        <v>0</v>
      </c>
      <c r="W1165" s="44">
        <f t="shared" si="144"/>
        <v>4</v>
      </c>
      <c r="X1165" s="44">
        <f>IFERROR(VLOOKUP(A1165,JR1GOA!A:I,9,FALSE),0)</f>
        <v>0</v>
      </c>
      <c r="Y1165" s="44">
        <f>IFERROR(VLOOKUP(A1165,JR1GOA!A:J,10,FALSE),0)</f>
        <v>0</v>
      </c>
      <c r="Z1165" s="46">
        <f t="shared" si="145"/>
        <v>4</v>
      </c>
      <c r="AA1165" s="49">
        <f>_xlfn.IFNA(VLOOKUP(F1165,Preisliste!C$1:O$2687,13,FALSE),"fehlt in Preisliste")</f>
        <v>664.8</v>
      </c>
      <c r="AB1165" s="50">
        <f t="shared" si="146"/>
        <v>166.2</v>
      </c>
      <c r="AD1165" s="51">
        <f t="shared" si="150"/>
        <v>181000</v>
      </c>
      <c r="AE1165" s="51">
        <f t="shared" si="147"/>
        <v>1085.3999999999978</v>
      </c>
      <c r="AF1165" s="52">
        <f t="shared" si="151"/>
        <v>2775583.5999999996</v>
      </c>
      <c r="AG1165" s="53">
        <f t="shared" si="148"/>
        <v>6512.3999999999869</v>
      </c>
      <c r="AH1165" s="53">
        <f t="shared" si="149"/>
        <v>2782095.9999999995</v>
      </c>
    </row>
    <row r="1166" spans="1:34" x14ac:dyDescent="0.25">
      <c r="A1166" t="s">
        <v>1428</v>
      </c>
      <c r="B1166" t="s">
        <v>6564</v>
      </c>
      <c r="C1166" t="s">
        <v>6562</v>
      </c>
      <c r="D1166" t="s">
        <v>6567</v>
      </c>
      <c r="E1166" t="s">
        <v>7570</v>
      </c>
      <c r="F1166" t="s">
        <v>1427</v>
      </c>
      <c r="H1166">
        <v>80</v>
      </c>
      <c r="I1166">
        <v>49</v>
      </c>
      <c r="J1166">
        <v>30</v>
      </c>
      <c r="K1166">
        <v>3</v>
      </c>
      <c r="L1166">
        <v>3</v>
      </c>
      <c r="M1166">
        <v>8</v>
      </c>
      <c r="N1166">
        <v>0</v>
      </c>
      <c r="O1166">
        <v>21</v>
      </c>
      <c r="P1166">
        <v>0</v>
      </c>
      <c r="Q1166">
        <v>1</v>
      </c>
      <c r="R1166">
        <v>1</v>
      </c>
      <c r="S1166">
        <v>0</v>
      </c>
      <c r="T1166">
        <v>9</v>
      </c>
      <c r="U1166">
        <v>4</v>
      </c>
      <c r="V1166">
        <v>27</v>
      </c>
      <c r="W1166" s="44">
        <f t="shared" si="144"/>
        <v>49</v>
      </c>
      <c r="X1166" s="44">
        <f>IFERROR(VLOOKUP(A1166,JR1GOA!A:I,9,FALSE),0)</f>
        <v>3</v>
      </c>
      <c r="Y1166" s="44">
        <f>IFERROR(VLOOKUP(A1166,JR1GOA!A:J,10,FALSE),0)</f>
        <v>3</v>
      </c>
      <c r="Z1166" s="46">
        <f t="shared" si="145"/>
        <v>46</v>
      </c>
      <c r="AA1166" s="49">
        <f>_xlfn.IFNA(VLOOKUP(F1166,Preisliste!C$1:O$2687,13,FALSE),"fehlt in Preisliste")</f>
        <v>7678</v>
      </c>
      <c r="AB1166" s="50">
        <f t="shared" si="146"/>
        <v>166.91304347826087</v>
      </c>
      <c r="AD1166" s="51">
        <f t="shared" si="150"/>
        <v>181046</v>
      </c>
      <c r="AE1166" s="51">
        <f t="shared" si="147"/>
        <v>1078.5</v>
      </c>
      <c r="AF1166" s="52">
        <f t="shared" si="151"/>
        <v>2783261.5999999996</v>
      </c>
      <c r="AG1166" s="53">
        <f t="shared" si="148"/>
        <v>6471</v>
      </c>
      <c r="AH1166" s="53">
        <f t="shared" si="149"/>
        <v>2789732.5999999996</v>
      </c>
    </row>
    <row r="1167" spans="1:34" x14ac:dyDescent="0.25">
      <c r="A1167" t="s">
        <v>3767</v>
      </c>
      <c r="B1167" t="s">
        <v>6564</v>
      </c>
      <c r="C1167" t="s">
        <v>6562</v>
      </c>
      <c r="D1167" t="s">
        <v>6567</v>
      </c>
      <c r="E1167" t="s">
        <v>9562</v>
      </c>
      <c r="F1167" t="s">
        <v>3766</v>
      </c>
      <c r="H1167">
        <v>4</v>
      </c>
      <c r="I1167">
        <v>0</v>
      </c>
      <c r="J1167">
        <v>4</v>
      </c>
      <c r="K1167">
        <v>0</v>
      </c>
      <c r="L1167">
        <v>0</v>
      </c>
      <c r="M1167">
        <v>4</v>
      </c>
      <c r="N1167">
        <v>0</v>
      </c>
      <c r="O1167">
        <v>0</v>
      </c>
      <c r="P1167">
        <v>0</v>
      </c>
      <c r="Q1167">
        <v>0</v>
      </c>
      <c r="R1167">
        <v>0</v>
      </c>
      <c r="S1167">
        <v>0</v>
      </c>
      <c r="T1167">
        <v>0</v>
      </c>
      <c r="U1167">
        <v>0</v>
      </c>
      <c r="V1167">
        <v>6</v>
      </c>
      <c r="W1167" s="44">
        <f t="shared" si="144"/>
        <v>4</v>
      </c>
      <c r="X1167" s="44">
        <f>IFERROR(VLOOKUP(A1167,JR1GOA!A:I,9,FALSE),0)</f>
        <v>0</v>
      </c>
      <c r="Y1167" s="44">
        <f>IFERROR(VLOOKUP(A1167,JR1GOA!A:J,10,FALSE),0)</f>
        <v>0</v>
      </c>
      <c r="Z1167" s="46">
        <f t="shared" si="145"/>
        <v>4</v>
      </c>
      <c r="AA1167" s="49">
        <f>_xlfn.IFNA(VLOOKUP(F1167,Preisliste!C$1:O$2687,13,FALSE),"fehlt in Preisliste")</f>
        <v>672</v>
      </c>
      <c r="AB1167" s="50">
        <f t="shared" si="146"/>
        <v>168</v>
      </c>
      <c r="AD1167" s="51">
        <f t="shared" si="150"/>
        <v>181050</v>
      </c>
      <c r="AE1167" s="51">
        <f t="shared" si="147"/>
        <v>1077.8999999999978</v>
      </c>
      <c r="AF1167" s="52">
        <f t="shared" si="151"/>
        <v>2783933.5999999996</v>
      </c>
      <c r="AG1167" s="53">
        <f t="shared" si="148"/>
        <v>6467.3999999999869</v>
      </c>
      <c r="AH1167" s="53">
        <f t="shared" si="149"/>
        <v>2790400.9999999995</v>
      </c>
    </row>
    <row r="1168" spans="1:34" x14ac:dyDescent="0.25">
      <c r="A1168" t="s">
        <v>5725</v>
      </c>
      <c r="B1168" t="s">
        <v>6564</v>
      </c>
      <c r="C1168" t="s">
        <v>6562</v>
      </c>
      <c r="D1168" t="s">
        <v>6567</v>
      </c>
      <c r="E1168" t="s">
        <v>9563</v>
      </c>
      <c r="F1168" t="s">
        <v>5724</v>
      </c>
      <c r="G1168" t="s">
        <v>9564</v>
      </c>
      <c r="H1168">
        <v>7</v>
      </c>
      <c r="I1168">
        <v>4</v>
      </c>
      <c r="J1168">
        <v>2</v>
      </c>
      <c r="K1168">
        <v>2</v>
      </c>
      <c r="L1168">
        <v>0</v>
      </c>
      <c r="M1168">
        <v>0</v>
      </c>
      <c r="N1168">
        <v>0</v>
      </c>
      <c r="O1168">
        <v>0</v>
      </c>
      <c r="P1168">
        <v>0</v>
      </c>
      <c r="Q1168">
        <v>0</v>
      </c>
      <c r="R1168">
        <v>0</v>
      </c>
      <c r="S1168">
        <v>0</v>
      </c>
      <c r="T1168">
        <v>0</v>
      </c>
      <c r="U1168">
        <v>0</v>
      </c>
      <c r="V1168">
        <v>0</v>
      </c>
      <c r="W1168" s="44">
        <f t="shared" si="144"/>
        <v>4</v>
      </c>
      <c r="X1168" s="44">
        <f>IFERROR(VLOOKUP(A1168,JR1GOA!A:I,9,FALSE),0)</f>
        <v>0</v>
      </c>
      <c r="Y1168" s="44">
        <f>IFERROR(VLOOKUP(A1168,JR1GOA!A:J,10,FALSE),0)</f>
        <v>0</v>
      </c>
      <c r="Z1168" s="46">
        <f t="shared" si="145"/>
        <v>4</v>
      </c>
      <c r="AA1168" s="49">
        <f>_xlfn.IFNA(VLOOKUP(F1168,Preisliste!C$1:O$2687,13,FALSE),"fehlt in Preisliste")</f>
        <v>672</v>
      </c>
      <c r="AB1168" s="50">
        <f t="shared" si="146"/>
        <v>168</v>
      </c>
      <c r="AD1168" s="51">
        <f t="shared" si="150"/>
        <v>181054</v>
      </c>
      <c r="AE1168" s="51">
        <f t="shared" si="147"/>
        <v>1077.2999999999993</v>
      </c>
      <c r="AF1168" s="52">
        <f t="shared" si="151"/>
        <v>2784605.5999999996</v>
      </c>
      <c r="AG1168" s="53">
        <f t="shared" si="148"/>
        <v>6463.7999999999956</v>
      </c>
      <c r="AH1168" s="53">
        <f t="shared" si="149"/>
        <v>2791069.3999999994</v>
      </c>
    </row>
    <row r="1169" spans="1:34" x14ac:dyDescent="0.25">
      <c r="A1169" t="s">
        <v>3254</v>
      </c>
      <c r="B1169" t="s">
        <v>6564</v>
      </c>
      <c r="C1169" t="s">
        <v>6562</v>
      </c>
      <c r="D1169" t="s">
        <v>6567</v>
      </c>
      <c r="E1169" t="s">
        <v>8068</v>
      </c>
      <c r="F1169" t="s">
        <v>3253</v>
      </c>
      <c r="H1169">
        <v>15</v>
      </c>
      <c r="I1169">
        <v>15</v>
      </c>
      <c r="J1169">
        <v>0</v>
      </c>
      <c r="K1169">
        <v>0</v>
      </c>
      <c r="L1169">
        <v>0</v>
      </c>
      <c r="M1169">
        <v>0</v>
      </c>
      <c r="N1169">
        <v>0</v>
      </c>
      <c r="O1169">
        <v>0</v>
      </c>
      <c r="P1169">
        <v>2</v>
      </c>
      <c r="Q1169">
        <v>0</v>
      </c>
      <c r="R1169">
        <v>0</v>
      </c>
      <c r="S1169">
        <v>9</v>
      </c>
      <c r="T1169">
        <v>0</v>
      </c>
      <c r="U1169">
        <v>0</v>
      </c>
      <c r="V1169">
        <v>0</v>
      </c>
      <c r="W1169" s="44">
        <f t="shared" si="144"/>
        <v>15</v>
      </c>
      <c r="X1169" s="44">
        <f>IFERROR(VLOOKUP(A1169,JR1GOA!A:I,9,FALSE),0)</f>
        <v>4</v>
      </c>
      <c r="Y1169" s="44">
        <f>IFERROR(VLOOKUP(A1169,JR1GOA!A:J,10,FALSE),0)</f>
        <v>3</v>
      </c>
      <c r="Z1169" s="46">
        <f t="shared" si="145"/>
        <v>11</v>
      </c>
      <c r="AA1169" s="49">
        <f>_xlfn.IFNA(VLOOKUP(F1169,Preisliste!C$1:O$2687,13,FALSE),"fehlt in Preisliste")</f>
        <v>1849</v>
      </c>
      <c r="AB1169" s="50">
        <f t="shared" si="146"/>
        <v>168.09090909090909</v>
      </c>
      <c r="AD1169" s="51">
        <f t="shared" si="150"/>
        <v>181065</v>
      </c>
      <c r="AE1169" s="51">
        <f t="shared" si="147"/>
        <v>1075.6499999999978</v>
      </c>
      <c r="AF1169" s="52">
        <f t="shared" si="151"/>
        <v>2786454.5999999996</v>
      </c>
      <c r="AG1169" s="53">
        <f t="shared" si="148"/>
        <v>6453.8999999999869</v>
      </c>
      <c r="AH1169" s="53">
        <f t="shared" si="149"/>
        <v>2792908.4999999995</v>
      </c>
    </row>
    <row r="1170" spans="1:34" x14ac:dyDescent="0.25">
      <c r="A1170" t="s">
        <v>9565</v>
      </c>
      <c r="B1170" t="s">
        <v>6564</v>
      </c>
      <c r="C1170" t="s">
        <v>6562</v>
      </c>
      <c r="D1170" t="s">
        <v>6567</v>
      </c>
      <c r="E1170" t="s">
        <v>9566</v>
      </c>
      <c r="F1170" t="s">
        <v>3660</v>
      </c>
      <c r="H1170">
        <v>6</v>
      </c>
      <c r="I1170">
        <v>4</v>
      </c>
      <c r="J1170">
        <v>0</v>
      </c>
      <c r="K1170">
        <v>0</v>
      </c>
      <c r="L1170">
        <v>0</v>
      </c>
      <c r="M1170">
        <v>0</v>
      </c>
      <c r="N1170">
        <v>0</v>
      </c>
      <c r="O1170">
        <v>0</v>
      </c>
      <c r="P1170">
        <v>9</v>
      </c>
      <c r="Q1170">
        <v>0</v>
      </c>
      <c r="R1170">
        <v>0</v>
      </c>
      <c r="S1170">
        <v>0</v>
      </c>
      <c r="T1170">
        <v>0</v>
      </c>
      <c r="U1170">
        <v>0</v>
      </c>
      <c r="V1170">
        <v>0</v>
      </c>
      <c r="W1170" s="44">
        <f t="shared" si="144"/>
        <v>4</v>
      </c>
      <c r="X1170" s="44">
        <f>IFERROR(VLOOKUP(A1170,JR1GOA!A:I,9,FALSE),0)</f>
        <v>0</v>
      </c>
      <c r="Y1170" s="44">
        <f>IFERROR(VLOOKUP(A1170,JR1GOA!A:J,10,FALSE),0)</f>
        <v>0</v>
      </c>
      <c r="Z1170" s="46">
        <f t="shared" si="145"/>
        <v>4</v>
      </c>
      <c r="AA1170" s="49">
        <f>_xlfn.IFNA(VLOOKUP(F1170,Preisliste!C$1:O$2687,13,FALSE),"fehlt in Preisliste")</f>
        <v>673</v>
      </c>
      <c r="AB1170" s="50">
        <f t="shared" si="146"/>
        <v>168.25</v>
      </c>
      <c r="AD1170" s="51">
        <f t="shared" si="150"/>
        <v>181069</v>
      </c>
      <c r="AE1170" s="51">
        <f t="shared" si="147"/>
        <v>1075.0499999999993</v>
      </c>
      <c r="AF1170" s="52">
        <f t="shared" si="151"/>
        <v>2787127.5999999996</v>
      </c>
      <c r="AG1170" s="53">
        <f t="shared" si="148"/>
        <v>6450.2999999999956</v>
      </c>
      <c r="AH1170" s="53">
        <f t="shared" si="149"/>
        <v>2793577.8999999994</v>
      </c>
    </row>
    <row r="1171" spans="1:34" x14ac:dyDescent="0.25">
      <c r="A1171" t="s">
        <v>6194</v>
      </c>
      <c r="B1171" t="s">
        <v>6564</v>
      </c>
      <c r="C1171" t="s">
        <v>6562</v>
      </c>
      <c r="D1171" t="s">
        <v>6567</v>
      </c>
      <c r="E1171" t="s">
        <v>9714</v>
      </c>
      <c r="F1171" t="s">
        <v>6193</v>
      </c>
      <c r="H1171">
        <v>6</v>
      </c>
      <c r="I1171">
        <v>5</v>
      </c>
      <c r="J1171">
        <v>1</v>
      </c>
      <c r="K1171">
        <v>0</v>
      </c>
      <c r="L1171">
        <v>5</v>
      </c>
      <c r="M1171">
        <v>0</v>
      </c>
      <c r="N1171">
        <v>0</v>
      </c>
      <c r="O1171">
        <v>0</v>
      </c>
      <c r="P1171">
        <v>0</v>
      </c>
      <c r="Q1171">
        <v>1</v>
      </c>
      <c r="R1171">
        <v>3</v>
      </c>
      <c r="S1171">
        <v>0</v>
      </c>
      <c r="T1171">
        <v>0</v>
      </c>
      <c r="U1171">
        <v>0</v>
      </c>
      <c r="V1171">
        <v>0</v>
      </c>
      <c r="W1171" s="44">
        <f t="shared" si="144"/>
        <v>5</v>
      </c>
      <c r="X1171" s="44">
        <f>IFERROR(VLOOKUP(A1171,JR1GOA!A:I,9,FALSE),0)</f>
        <v>0</v>
      </c>
      <c r="Y1171" s="44">
        <f>IFERROR(VLOOKUP(A1171,JR1GOA!A:J,10,FALSE),0)</f>
        <v>0</v>
      </c>
      <c r="Z1171" s="46">
        <f t="shared" si="145"/>
        <v>5</v>
      </c>
      <c r="AA1171" s="49">
        <f>_xlfn.IFNA(VLOOKUP(F1171,Preisliste!C$1:O$2687,13,FALSE),"fehlt in Preisliste")</f>
        <v>846</v>
      </c>
      <c r="AB1171" s="50">
        <f t="shared" si="146"/>
        <v>169.2</v>
      </c>
      <c r="AD1171" s="51">
        <f t="shared" si="150"/>
        <v>181074</v>
      </c>
      <c r="AE1171" s="51">
        <f t="shared" si="147"/>
        <v>1074.2999999999993</v>
      </c>
      <c r="AF1171" s="52">
        <f t="shared" si="151"/>
        <v>2787973.5999999996</v>
      </c>
      <c r="AG1171" s="53">
        <f t="shared" si="148"/>
        <v>6445.7999999999956</v>
      </c>
      <c r="AH1171" s="53">
        <f t="shared" si="149"/>
        <v>2794419.3999999994</v>
      </c>
    </row>
    <row r="1172" spans="1:34" x14ac:dyDescent="0.25">
      <c r="A1172" t="s">
        <v>3998</v>
      </c>
      <c r="B1172" t="s">
        <v>6564</v>
      </c>
      <c r="C1172" t="s">
        <v>6562</v>
      </c>
      <c r="D1172" t="s">
        <v>6567</v>
      </c>
      <c r="E1172" t="s">
        <v>8006</v>
      </c>
      <c r="F1172" t="s">
        <v>3997</v>
      </c>
      <c r="H1172">
        <v>36</v>
      </c>
      <c r="I1172">
        <v>19</v>
      </c>
      <c r="J1172">
        <v>15</v>
      </c>
      <c r="K1172">
        <v>6</v>
      </c>
      <c r="L1172">
        <v>0</v>
      </c>
      <c r="M1172">
        <v>2</v>
      </c>
      <c r="N1172">
        <v>0</v>
      </c>
      <c r="O1172">
        <v>0</v>
      </c>
      <c r="P1172">
        <v>3</v>
      </c>
      <c r="Q1172">
        <v>14</v>
      </c>
      <c r="R1172">
        <v>0</v>
      </c>
      <c r="S1172">
        <v>7</v>
      </c>
      <c r="T1172">
        <v>0</v>
      </c>
      <c r="U1172">
        <v>3</v>
      </c>
      <c r="V1172">
        <v>3</v>
      </c>
      <c r="W1172" s="44">
        <f t="shared" si="144"/>
        <v>19</v>
      </c>
      <c r="X1172" s="44">
        <f>IFERROR(VLOOKUP(A1172,JR1GOA!A:I,9,FALSE),0)</f>
        <v>0</v>
      </c>
      <c r="Y1172" s="44">
        <f>IFERROR(VLOOKUP(A1172,JR1GOA!A:J,10,FALSE),0)</f>
        <v>0</v>
      </c>
      <c r="Z1172" s="46">
        <f t="shared" si="145"/>
        <v>19</v>
      </c>
      <c r="AA1172" s="49">
        <f>_xlfn.IFNA(VLOOKUP(F1172,Preisliste!C$1:O$2687,13,FALSE),"fehlt in Preisliste")</f>
        <v>3218</v>
      </c>
      <c r="AB1172" s="50">
        <f t="shared" si="146"/>
        <v>169.36842105263159</v>
      </c>
      <c r="AD1172" s="51">
        <f t="shared" si="150"/>
        <v>181093</v>
      </c>
      <c r="AE1172" s="51">
        <f t="shared" si="147"/>
        <v>1071.4499999999971</v>
      </c>
      <c r="AF1172" s="52">
        <f t="shared" si="151"/>
        <v>2791191.5999999996</v>
      </c>
      <c r="AG1172" s="53">
        <f t="shared" si="148"/>
        <v>6428.6999999999825</v>
      </c>
      <c r="AH1172" s="53">
        <f t="shared" si="149"/>
        <v>2797620.3</v>
      </c>
    </row>
    <row r="1173" spans="1:34" x14ac:dyDescent="0.25">
      <c r="A1173" t="s">
        <v>6339</v>
      </c>
      <c r="B1173" t="s">
        <v>6564</v>
      </c>
      <c r="C1173" t="s">
        <v>6562</v>
      </c>
      <c r="D1173" t="s">
        <v>6567</v>
      </c>
      <c r="E1173" t="s">
        <v>9715</v>
      </c>
      <c r="F1173" t="s">
        <v>6338</v>
      </c>
      <c r="G1173" t="s">
        <v>9716</v>
      </c>
      <c r="H1173">
        <v>8</v>
      </c>
      <c r="I1173">
        <v>5</v>
      </c>
      <c r="J1173">
        <v>1</v>
      </c>
      <c r="K1173">
        <v>0</v>
      </c>
      <c r="L1173">
        <v>0</v>
      </c>
      <c r="M1173">
        <v>0</v>
      </c>
      <c r="N1173">
        <v>0</v>
      </c>
      <c r="O1173">
        <v>0</v>
      </c>
      <c r="P1173">
        <v>0</v>
      </c>
      <c r="Q1173">
        <v>3</v>
      </c>
      <c r="R1173">
        <v>0</v>
      </c>
      <c r="S1173">
        <v>0</v>
      </c>
      <c r="T1173">
        <v>0</v>
      </c>
      <c r="U1173">
        <v>0</v>
      </c>
      <c r="V1173">
        <v>1</v>
      </c>
      <c r="W1173" s="44">
        <f t="shared" si="144"/>
        <v>5</v>
      </c>
      <c r="X1173" s="44">
        <f>IFERROR(VLOOKUP(A1173,JR1GOA!A:I,9,FALSE),0)</f>
        <v>0</v>
      </c>
      <c r="Y1173" s="44">
        <f>IFERROR(VLOOKUP(A1173,JR1GOA!A:J,10,FALSE),0)</f>
        <v>0</v>
      </c>
      <c r="Z1173" s="46">
        <f t="shared" si="145"/>
        <v>5</v>
      </c>
      <c r="AA1173" s="49">
        <f>_xlfn.IFNA(VLOOKUP(F1173,Preisliste!C$1:O$2687,13,FALSE),"fehlt in Preisliste")</f>
        <v>847</v>
      </c>
      <c r="AB1173" s="50">
        <f t="shared" si="146"/>
        <v>169.4</v>
      </c>
      <c r="AD1173" s="51">
        <f t="shared" si="150"/>
        <v>181098</v>
      </c>
      <c r="AE1173" s="51">
        <f t="shared" si="147"/>
        <v>1070.6999999999971</v>
      </c>
      <c r="AF1173" s="52">
        <f t="shared" si="151"/>
        <v>2792038.5999999996</v>
      </c>
      <c r="AG1173" s="53">
        <f t="shared" si="148"/>
        <v>6424.1999999999825</v>
      </c>
      <c r="AH1173" s="53">
        <f t="shared" si="149"/>
        <v>2798462.8</v>
      </c>
    </row>
    <row r="1174" spans="1:34" x14ac:dyDescent="0.25">
      <c r="A1174" t="s">
        <v>2272</v>
      </c>
      <c r="B1174" t="s">
        <v>6564</v>
      </c>
      <c r="C1174" t="s">
        <v>6562</v>
      </c>
      <c r="D1174" t="s">
        <v>6567</v>
      </c>
      <c r="E1174" t="s">
        <v>9105</v>
      </c>
      <c r="F1174" t="s">
        <v>2271</v>
      </c>
      <c r="H1174">
        <v>15</v>
      </c>
      <c r="I1174">
        <v>15</v>
      </c>
      <c r="J1174">
        <v>0</v>
      </c>
      <c r="K1174">
        <v>0</v>
      </c>
      <c r="L1174">
        <v>14</v>
      </c>
      <c r="M1174">
        <v>0</v>
      </c>
      <c r="N1174">
        <v>0</v>
      </c>
      <c r="O1174">
        <v>0</v>
      </c>
      <c r="P1174">
        <v>0</v>
      </c>
      <c r="Q1174">
        <v>0</v>
      </c>
      <c r="R1174">
        <v>0</v>
      </c>
      <c r="S1174">
        <v>0</v>
      </c>
      <c r="T1174">
        <v>0</v>
      </c>
      <c r="U1174">
        <v>1</v>
      </c>
      <c r="V1174">
        <v>3</v>
      </c>
      <c r="W1174" s="44">
        <f t="shared" si="144"/>
        <v>15</v>
      </c>
      <c r="X1174" s="44">
        <f>IFERROR(VLOOKUP(A1174,JR1GOA!A:I,9,FALSE),0)</f>
        <v>0</v>
      </c>
      <c r="Y1174" s="44">
        <f>IFERROR(VLOOKUP(A1174,JR1GOA!A:J,10,FALSE),0)</f>
        <v>0</v>
      </c>
      <c r="Z1174" s="46">
        <f t="shared" si="145"/>
        <v>15</v>
      </c>
      <c r="AA1174" s="49">
        <f>_xlfn.IFNA(VLOOKUP(F1174,Preisliste!C$1:O$2687,13,FALSE),"fehlt in Preisliste")</f>
        <v>2559.6</v>
      </c>
      <c r="AB1174" s="50">
        <f t="shared" si="146"/>
        <v>170.64</v>
      </c>
      <c r="AD1174" s="51">
        <f t="shared" si="150"/>
        <v>181113</v>
      </c>
      <c r="AE1174" s="51">
        <f t="shared" si="147"/>
        <v>1068.4499999999971</v>
      </c>
      <c r="AF1174" s="52">
        <f t="shared" si="151"/>
        <v>2794598.1999999997</v>
      </c>
      <c r="AG1174" s="53">
        <f t="shared" si="148"/>
        <v>6410.6999999999825</v>
      </c>
      <c r="AH1174" s="53">
        <f t="shared" si="149"/>
        <v>2801008.9</v>
      </c>
    </row>
    <row r="1175" spans="1:34" x14ac:dyDescent="0.25">
      <c r="A1175" t="s">
        <v>6126</v>
      </c>
      <c r="B1175" t="s">
        <v>6564</v>
      </c>
      <c r="C1175" t="s">
        <v>6562</v>
      </c>
      <c r="D1175" t="s">
        <v>6567</v>
      </c>
      <c r="E1175" t="s">
        <v>9576</v>
      </c>
      <c r="F1175" t="s">
        <v>6125</v>
      </c>
      <c r="G1175" t="s">
        <v>9577</v>
      </c>
      <c r="H1175">
        <v>4</v>
      </c>
      <c r="I1175">
        <v>0</v>
      </c>
      <c r="J1175">
        <v>4</v>
      </c>
      <c r="K1175">
        <v>0</v>
      </c>
      <c r="L1175">
        <v>1</v>
      </c>
      <c r="M1175">
        <v>0</v>
      </c>
      <c r="N1175">
        <v>0</v>
      </c>
      <c r="O1175">
        <v>1</v>
      </c>
      <c r="P1175">
        <v>0</v>
      </c>
      <c r="Q1175">
        <v>0</v>
      </c>
      <c r="R1175">
        <v>0</v>
      </c>
      <c r="S1175">
        <v>0</v>
      </c>
      <c r="T1175">
        <v>0</v>
      </c>
      <c r="U1175">
        <v>0</v>
      </c>
      <c r="V1175">
        <v>0</v>
      </c>
      <c r="W1175" s="44">
        <f t="shared" si="144"/>
        <v>4</v>
      </c>
      <c r="X1175" s="44">
        <f>IFERROR(VLOOKUP(A1175,JR1GOA!A:I,9,FALSE),0)</f>
        <v>0</v>
      </c>
      <c r="Y1175" s="44">
        <f>IFERROR(VLOOKUP(A1175,JR1GOA!A:J,10,FALSE),0)</f>
        <v>0</v>
      </c>
      <c r="Z1175" s="46">
        <f t="shared" si="145"/>
        <v>4</v>
      </c>
      <c r="AA1175" s="49">
        <f>_xlfn.IFNA(VLOOKUP(F1175,Preisliste!C$1:O$2687,13,FALSE),"fehlt in Preisliste")</f>
        <v>682.8</v>
      </c>
      <c r="AB1175" s="50">
        <f t="shared" si="146"/>
        <v>170.7</v>
      </c>
      <c r="AD1175" s="51">
        <f t="shared" si="150"/>
        <v>181117</v>
      </c>
      <c r="AE1175" s="51">
        <f t="shared" si="147"/>
        <v>1067.8499999999985</v>
      </c>
      <c r="AF1175" s="52">
        <f t="shared" si="151"/>
        <v>2795280.9999999995</v>
      </c>
      <c r="AG1175" s="53">
        <f t="shared" si="148"/>
        <v>6407.0999999999913</v>
      </c>
      <c r="AH1175" s="53">
        <f t="shared" si="149"/>
        <v>2801688.0999999996</v>
      </c>
    </row>
    <row r="1176" spans="1:34" x14ac:dyDescent="0.25">
      <c r="A1176" t="s">
        <v>2255</v>
      </c>
      <c r="B1176" t="s">
        <v>6564</v>
      </c>
      <c r="C1176" t="s">
        <v>6562</v>
      </c>
      <c r="D1176" t="s">
        <v>6567</v>
      </c>
      <c r="E1176" t="s">
        <v>7355</v>
      </c>
      <c r="F1176" t="s">
        <v>2254</v>
      </c>
      <c r="H1176">
        <v>108</v>
      </c>
      <c r="I1176">
        <v>56</v>
      </c>
      <c r="J1176">
        <v>51</v>
      </c>
      <c r="K1176">
        <v>3</v>
      </c>
      <c r="L1176">
        <v>10</v>
      </c>
      <c r="M1176">
        <v>14</v>
      </c>
      <c r="N1176">
        <v>5</v>
      </c>
      <c r="O1176">
        <v>10</v>
      </c>
      <c r="P1176">
        <v>5</v>
      </c>
      <c r="Q1176">
        <v>25</v>
      </c>
      <c r="R1176">
        <v>7</v>
      </c>
      <c r="S1176">
        <v>2</v>
      </c>
      <c r="T1176">
        <v>0</v>
      </c>
      <c r="U1176">
        <v>2</v>
      </c>
      <c r="V1176">
        <v>3</v>
      </c>
      <c r="W1176" s="44">
        <f t="shared" si="144"/>
        <v>56</v>
      </c>
      <c r="X1176" s="44">
        <f>IFERROR(VLOOKUP(A1176,JR1GOA!A:I,9,FALSE),0)</f>
        <v>15</v>
      </c>
      <c r="Y1176" s="44">
        <f>IFERROR(VLOOKUP(A1176,JR1GOA!A:J,10,FALSE),0)</f>
        <v>7</v>
      </c>
      <c r="Z1176" s="46">
        <f t="shared" si="145"/>
        <v>41</v>
      </c>
      <c r="AA1176" s="49">
        <f>_xlfn.IFNA(VLOOKUP(F1176,Preisliste!C$1:O$2687,13,FALSE),"fehlt in Preisliste")</f>
        <v>7001</v>
      </c>
      <c r="AB1176" s="50">
        <f t="shared" si="146"/>
        <v>170.7560975609756</v>
      </c>
      <c r="AD1176" s="51">
        <f t="shared" si="150"/>
        <v>181158</v>
      </c>
      <c r="AE1176" s="51">
        <f t="shared" si="147"/>
        <v>1061.6999999999971</v>
      </c>
      <c r="AF1176" s="52">
        <f t="shared" si="151"/>
        <v>2802281.9999999995</v>
      </c>
      <c r="AG1176" s="53">
        <f t="shared" si="148"/>
        <v>6370.1999999999825</v>
      </c>
      <c r="AH1176" s="53">
        <f t="shared" si="149"/>
        <v>2808652.1999999997</v>
      </c>
    </row>
    <row r="1177" spans="1:34" x14ac:dyDescent="0.25">
      <c r="A1177" t="s">
        <v>9401</v>
      </c>
      <c r="B1177" t="s">
        <v>6564</v>
      </c>
      <c r="C1177" t="s">
        <v>6562</v>
      </c>
      <c r="D1177" t="s">
        <v>6567</v>
      </c>
      <c r="E1177" t="s">
        <v>9402</v>
      </c>
      <c r="F1177" t="s">
        <v>4210</v>
      </c>
      <c r="H1177">
        <v>9</v>
      </c>
      <c r="I1177">
        <v>2</v>
      </c>
      <c r="J1177">
        <v>6</v>
      </c>
      <c r="K1177">
        <v>0</v>
      </c>
      <c r="L1177">
        <v>3</v>
      </c>
      <c r="M1177">
        <v>0</v>
      </c>
      <c r="N1177">
        <v>0</v>
      </c>
      <c r="O1177">
        <v>0</v>
      </c>
      <c r="P1177">
        <v>0</v>
      </c>
      <c r="Q1177">
        <v>0</v>
      </c>
      <c r="R1177">
        <v>0</v>
      </c>
      <c r="S1177">
        <v>0</v>
      </c>
      <c r="T1177">
        <v>0</v>
      </c>
      <c r="U1177">
        <v>0</v>
      </c>
      <c r="V1177">
        <v>0</v>
      </c>
      <c r="W1177" s="44">
        <f t="shared" si="144"/>
        <v>6</v>
      </c>
      <c r="X1177" s="44">
        <f>IFERROR(VLOOKUP(A1177,JR1GOA!A:I,9,FALSE),0)</f>
        <v>0</v>
      </c>
      <c r="Y1177" s="44">
        <f>IFERROR(VLOOKUP(A1177,JR1GOA!A:J,10,FALSE),0)</f>
        <v>0</v>
      </c>
      <c r="Z1177" s="46">
        <f t="shared" si="145"/>
        <v>6</v>
      </c>
      <c r="AA1177" s="49">
        <f>_xlfn.IFNA(VLOOKUP(F1177,Preisliste!C$1:O$2687,13,FALSE),"fehlt in Preisliste")</f>
        <v>1025</v>
      </c>
      <c r="AB1177" s="50">
        <f t="shared" si="146"/>
        <v>170.83333333333334</v>
      </c>
      <c r="AD1177" s="51">
        <f t="shared" si="150"/>
        <v>181164</v>
      </c>
      <c r="AE1177" s="51">
        <f t="shared" si="147"/>
        <v>1060.7999999999993</v>
      </c>
      <c r="AF1177" s="52">
        <f t="shared" si="151"/>
        <v>2803306.9999999995</v>
      </c>
      <c r="AG1177" s="53">
        <f t="shared" si="148"/>
        <v>6364.7999999999956</v>
      </c>
      <c r="AH1177" s="53">
        <f t="shared" si="149"/>
        <v>2809671.7999999993</v>
      </c>
    </row>
    <row r="1178" spans="1:34" x14ac:dyDescent="0.25">
      <c r="A1178" t="s">
        <v>6351</v>
      </c>
      <c r="B1178" t="s">
        <v>6564</v>
      </c>
      <c r="C1178" t="s">
        <v>6562</v>
      </c>
      <c r="D1178" t="s">
        <v>6567</v>
      </c>
      <c r="E1178" t="s">
        <v>8174</v>
      </c>
      <c r="F1178" t="s">
        <v>6350</v>
      </c>
      <c r="G1178" t="s">
        <v>8175</v>
      </c>
      <c r="H1178">
        <v>20</v>
      </c>
      <c r="I1178">
        <v>13</v>
      </c>
      <c r="J1178">
        <v>6</v>
      </c>
      <c r="K1178">
        <v>0</v>
      </c>
      <c r="L1178">
        <v>5</v>
      </c>
      <c r="M1178">
        <v>1</v>
      </c>
      <c r="N1178">
        <v>0</v>
      </c>
      <c r="O1178">
        <v>2</v>
      </c>
      <c r="P1178">
        <v>0</v>
      </c>
      <c r="Q1178">
        <v>0</v>
      </c>
      <c r="R1178">
        <v>0</v>
      </c>
      <c r="S1178">
        <v>0</v>
      </c>
      <c r="T1178">
        <v>0</v>
      </c>
      <c r="U1178">
        <v>0</v>
      </c>
      <c r="V1178">
        <v>0</v>
      </c>
      <c r="W1178" s="44">
        <f t="shared" si="144"/>
        <v>13</v>
      </c>
      <c r="X1178" s="44">
        <f>IFERROR(VLOOKUP(A1178,JR1GOA!A:I,9,FALSE),0)</f>
        <v>0</v>
      </c>
      <c r="Y1178" s="44">
        <f>IFERROR(VLOOKUP(A1178,JR1GOA!A:J,10,FALSE),0)</f>
        <v>0</v>
      </c>
      <c r="Z1178" s="46">
        <f t="shared" si="145"/>
        <v>13</v>
      </c>
      <c r="AA1178" s="49">
        <f>_xlfn.IFNA(VLOOKUP(F1178,Preisliste!C$1:O$2687,13,FALSE),"fehlt in Preisliste")</f>
        <v>2226</v>
      </c>
      <c r="AB1178" s="50">
        <f t="shared" si="146"/>
        <v>171.23076923076923</v>
      </c>
      <c r="AD1178" s="51">
        <f t="shared" si="150"/>
        <v>181177</v>
      </c>
      <c r="AE1178" s="51">
        <f t="shared" si="147"/>
        <v>1058.8499999999985</v>
      </c>
      <c r="AF1178" s="52">
        <f t="shared" si="151"/>
        <v>2805532.9999999995</v>
      </c>
      <c r="AG1178" s="53">
        <f t="shared" si="148"/>
        <v>6353.0999999999913</v>
      </c>
      <c r="AH1178" s="53">
        <f t="shared" si="149"/>
        <v>2811886.0999999996</v>
      </c>
    </row>
    <row r="1179" spans="1:34" x14ac:dyDescent="0.25">
      <c r="A1179" t="s">
        <v>3460</v>
      </c>
      <c r="B1179" t="s">
        <v>6564</v>
      </c>
      <c r="C1179" t="s">
        <v>6562</v>
      </c>
      <c r="D1179" t="s">
        <v>6567</v>
      </c>
      <c r="E1179" t="s">
        <v>9583</v>
      </c>
      <c r="F1179" t="s">
        <v>3459</v>
      </c>
      <c r="G1179" t="s">
        <v>9584</v>
      </c>
      <c r="H1179">
        <v>4</v>
      </c>
      <c r="I1179">
        <v>0</v>
      </c>
      <c r="J1179">
        <v>4</v>
      </c>
      <c r="K1179">
        <v>0</v>
      </c>
      <c r="L1179">
        <v>0</v>
      </c>
      <c r="M1179">
        <v>0</v>
      </c>
      <c r="N1179">
        <v>0</v>
      </c>
      <c r="O1179">
        <v>0</v>
      </c>
      <c r="P1179">
        <v>0</v>
      </c>
      <c r="Q1179">
        <v>0</v>
      </c>
      <c r="R1179">
        <v>0</v>
      </c>
      <c r="S1179">
        <v>0</v>
      </c>
      <c r="T1179">
        <v>0</v>
      </c>
      <c r="U1179">
        <v>2</v>
      </c>
      <c r="V1179">
        <v>0</v>
      </c>
      <c r="W1179" s="44">
        <f t="shared" si="144"/>
        <v>4</v>
      </c>
      <c r="X1179" s="44">
        <f>IFERROR(VLOOKUP(A1179,JR1GOA!A:I,9,FALSE),0)</f>
        <v>0</v>
      </c>
      <c r="Y1179" s="44">
        <f>IFERROR(VLOOKUP(A1179,JR1GOA!A:J,10,FALSE),0)</f>
        <v>0</v>
      </c>
      <c r="Z1179" s="46">
        <f t="shared" si="145"/>
        <v>4</v>
      </c>
      <c r="AA1179" s="49">
        <f>_xlfn.IFNA(VLOOKUP(F1179,Preisliste!C$1:O$2687,13,FALSE),"fehlt in Preisliste")</f>
        <v>686.4</v>
      </c>
      <c r="AB1179" s="50">
        <f t="shared" si="146"/>
        <v>171.6</v>
      </c>
      <c r="AD1179" s="51">
        <f t="shared" si="150"/>
        <v>181181</v>
      </c>
      <c r="AE1179" s="51">
        <f t="shared" si="147"/>
        <v>1058.25</v>
      </c>
      <c r="AF1179" s="52">
        <f t="shared" si="151"/>
        <v>2806219.3999999994</v>
      </c>
      <c r="AG1179" s="53">
        <f t="shared" si="148"/>
        <v>6349.5</v>
      </c>
      <c r="AH1179" s="53">
        <f t="shared" si="149"/>
        <v>2812568.8999999994</v>
      </c>
    </row>
    <row r="1180" spans="1:34" x14ac:dyDescent="0.25">
      <c r="A1180" t="s">
        <v>605</v>
      </c>
      <c r="B1180" t="s">
        <v>6564</v>
      </c>
      <c r="C1180" t="s">
        <v>6562</v>
      </c>
      <c r="D1180" t="s">
        <v>6567</v>
      </c>
      <c r="E1180" t="s">
        <v>7342</v>
      </c>
      <c r="F1180" t="s">
        <v>604</v>
      </c>
      <c r="G1180" t="s">
        <v>7343</v>
      </c>
      <c r="H1180">
        <v>120</v>
      </c>
      <c r="I1180">
        <v>70</v>
      </c>
      <c r="J1180">
        <v>49</v>
      </c>
      <c r="K1180">
        <v>1</v>
      </c>
      <c r="L1180">
        <v>2</v>
      </c>
      <c r="M1180">
        <v>22</v>
      </c>
      <c r="N1180">
        <v>20</v>
      </c>
      <c r="O1180">
        <v>4</v>
      </c>
      <c r="P1180">
        <v>8</v>
      </c>
      <c r="Q1180">
        <v>15</v>
      </c>
      <c r="R1180">
        <v>3</v>
      </c>
      <c r="S1180">
        <v>6</v>
      </c>
      <c r="T1180">
        <v>14</v>
      </c>
      <c r="U1180">
        <v>6</v>
      </c>
      <c r="V1180">
        <v>2</v>
      </c>
      <c r="W1180" s="44">
        <f t="shared" si="144"/>
        <v>70</v>
      </c>
      <c r="X1180" s="44">
        <f>IFERROR(VLOOKUP(A1180,JR1GOA!A:I,9,FALSE),0)</f>
        <v>13</v>
      </c>
      <c r="Y1180" s="44">
        <f>IFERROR(VLOOKUP(A1180,JR1GOA!A:J,10,FALSE),0)</f>
        <v>5</v>
      </c>
      <c r="Z1180" s="46">
        <f t="shared" si="145"/>
        <v>57</v>
      </c>
      <c r="AA1180" s="49">
        <f>_xlfn.IFNA(VLOOKUP(F1180,Preisliste!C$1:O$2687,13,FALSE),"fehlt in Preisliste")</f>
        <v>9786</v>
      </c>
      <c r="AB1180" s="50">
        <f t="shared" si="146"/>
        <v>171.68421052631578</v>
      </c>
      <c r="AD1180" s="51">
        <f t="shared" si="150"/>
        <v>181238</v>
      </c>
      <c r="AE1180" s="51">
        <f t="shared" si="147"/>
        <v>1049.6999999999971</v>
      </c>
      <c r="AF1180" s="52">
        <f t="shared" si="151"/>
        <v>2816005.3999999994</v>
      </c>
      <c r="AG1180" s="53">
        <f t="shared" si="148"/>
        <v>6298.1999999999825</v>
      </c>
      <c r="AH1180" s="53">
        <f t="shared" si="149"/>
        <v>2822303.5999999996</v>
      </c>
    </row>
    <row r="1181" spans="1:34" x14ac:dyDescent="0.25">
      <c r="A1181" t="s">
        <v>7119</v>
      </c>
      <c r="B1181" t="s">
        <v>6564</v>
      </c>
      <c r="C1181" t="s">
        <v>6562</v>
      </c>
      <c r="D1181" t="s">
        <v>6567</v>
      </c>
      <c r="E1181" t="s">
        <v>7120</v>
      </c>
      <c r="F1181" t="s">
        <v>1158</v>
      </c>
      <c r="H1181">
        <v>41</v>
      </c>
      <c r="I1181">
        <v>28</v>
      </c>
      <c r="J1181">
        <v>13</v>
      </c>
      <c r="K1181">
        <v>12</v>
      </c>
      <c r="L1181">
        <v>6</v>
      </c>
      <c r="M1181">
        <v>0</v>
      </c>
      <c r="N1181">
        <v>0</v>
      </c>
      <c r="O1181">
        <v>0</v>
      </c>
      <c r="P1181">
        <v>0</v>
      </c>
      <c r="Q1181">
        <v>1</v>
      </c>
      <c r="R1181">
        <v>9</v>
      </c>
      <c r="S1181">
        <v>4</v>
      </c>
      <c r="T1181">
        <v>0</v>
      </c>
      <c r="U1181">
        <v>4</v>
      </c>
      <c r="V1181">
        <v>0</v>
      </c>
      <c r="W1181" s="44">
        <f t="shared" si="144"/>
        <v>28</v>
      </c>
      <c r="X1181" s="44">
        <f>IFERROR(VLOOKUP(A1181,JR1GOA!A:I,9,FALSE),0)</f>
        <v>24</v>
      </c>
      <c r="Y1181" s="44">
        <f>IFERROR(VLOOKUP(A1181,JR1GOA!A:J,10,FALSE),0)</f>
        <v>9</v>
      </c>
      <c r="Z1181" s="46">
        <f t="shared" si="145"/>
        <v>4</v>
      </c>
      <c r="AA1181" s="49">
        <f>_xlfn.IFNA(VLOOKUP(F1181,Preisliste!C$1:O$2687,13,FALSE),"fehlt in Preisliste")</f>
        <v>691</v>
      </c>
      <c r="AB1181" s="50">
        <f t="shared" si="146"/>
        <v>172.75</v>
      </c>
      <c r="AD1181" s="51">
        <f t="shared" si="150"/>
        <v>181242</v>
      </c>
      <c r="AE1181" s="51">
        <f t="shared" si="147"/>
        <v>1049.0999999999985</v>
      </c>
      <c r="AF1181" s="52">
        <f t="shared" si="151"/>
        <v>2816696.3999999994</v>
      </c>
      <c r="AG1181" s="53">
        <f t="shared" si="148"/>
        <v>6294.5999999999913</v>
      </c>
      <c r="AH1181" s="53">
        <f t="shared" si="149"/>
        <v>2822990.9999999995</v>
      </c>
    </row>
    <row r="1182" spans="1:34" x14ac:dyDescent="0.25">
      <c r="A1182" t="s">
        <v>9014</v>
      </c>
      <c r="B1182" t="s">
        <v>6564</v>
      </c>
      <c r="C1182" t="s">
        <v>6562</v>
      </c>
      <c r="D1182" t="s">
        <v>6567</v>
      </c>
      <c r="E1182" t="s">
        <v>9015</v>
      </c>
      <c r="F1182" t="s">
        <v>3208</v>
      </c>
      <c r="H1182">
        <v>24</v>
      </c>
      <c r="I1182">
        <v>14</v>
      </c>
      <c r="J1182">
        <v>9</v>
      </c>
      <c r="K1182">
        <v>1</v>
      </c>
      <c r="L1182">
        <v>1</v>
      </c>
      <c r="M1182">
        <v>0</v>
      </c>
      <c r="N1182">
        <v>0</v>
      </c>
      <c r="O1182">
        <v>6</v>
      </c>
      <c r="P1182">
        <v>0</v>
      </c>
      <c r="Q1182">
        <v>3</v>
      </c>
      <c r="R1182">
        <v>0</v>
      </c>
      <c r="S1182">
        <v>0</v>
      </c>
      <c r="T1182">
        <v>0</v>
      </c>
      <c r="U1182">
        <v>3</v>
      </c>
      <c r="V1182">
        <v>0</v>
      </c>
      <c r="W1182" s="44">
        <f t="shared" si="144"/>
        <v>14</v>
      </c>
      <c r="X1182" s="44">
        <f>IFERROR(VLOOKUP(A1182,JR1GOA!A:I,9,FALSE),0)</f>
        <v>0</v>
      </c>
      <c r="Y1182" s="44">
        <f>IFERROR(VLOOKUP(A1182,JR1GOA!A:J,10,FALSE),0)</f>
        <v>0</v>
      </c>
      <c r="Z1182" s="46">
        <f t="shared" si="145"/>
        <v>14</v>
      </c>
      <c r="AA1182" s="49">
        <f>_xlfn.IFNA(VLOOKUP(F1182,Preisliste!C$1:O$2687,13,FALSE),"fehlt in Preisliste")</f>
        <v>2419</v>
      </c>
      <c r="AB1182" s="50">
        <f t="shared" si="146"/>
        <v>172.78571428571428</v>
      </c>
      <c r="AD1182" s="51">
        <f t="shared" si="150"/>
        <v>181256</v>
      </c>
      <c r="AE1182" s="51">
        <f t="shared" si="147"/>
        <v>1047</v>
      </c>
      <c r="AF1182" s="52">
        <f t="shared" si="151"/>
        <v>2819115.3999999994</v>
      </c>
      <c r="AG1182" s="53">
        <f t="shared" si="148"/>
        <v>6282</v>
      </c>
      <c r="AH1182" s="53">
        <f t="shared" si="149"/>
        <v>2825397.3999999994</v>
      </c>
    </row>
    <row r="1183" spans="1:34" x14ac:dyDescent="0.25">
      <c r="A1183" t="s">
        <v>7686</v>
      </c>
      <c r="B1183" t="s">
        <v>6564</v>
      </c>
      <c r="C1183" t="s">
        <v>6562</v>
      </c>
      <c r="D1183" t="s">
        <v>6567</v>
      </c>
      <c r="E1183" t="s">
        <v>7687</v>
      </c>
      <c r="F1183" t="s">
        <v>2431</v>
      </c>
      <c r="G1183" t="s">
        <v>7688</v>
      </c>
      <c r="H1183">
        <v>50</v>
      </c>
      <c r="I1183">
        <v>33</v>
      </c>
      <c r="J1183">
        <v>16</v>
      </c>
      <c r="K1183">
        <v>3</v>
      </c>
      <c r="L1183">
        <v>12</v>
      </c>
      <c r="M1183">
        <v>2</v>
      </c>
      <c r="N1183">
        <v>1</v>
      </c>
      <c r="O1183">
        <v>4</v>
      </c>
      <c r="P1183">
        <v>0</v>
      </c>
      <c r="Q1183">
        <v>6</v>
      </c>
      <c r="R1183">
        <v>2</v>
      </c>
      <c r="S1183">
        <v>10</v>
      </c>
      <c r="T1183">
        <v>3</v>
      </c>
      <c r="U1183">
        <v>0</v>
      </c>
      <c r="V1183">
        <v>0</v>
      </c>
      <c r="W1183" s="44">
        <f t="shared" si="144"/>
        <v>33</v>
      </c>
      <c r="X1183" s="44">
        <f>IFERROR(VLOOKUP(A1183,JR1GOA!A:I,9,FALSE),0)</f>
        <v>2</v>
      </c>
      <c r="Y1183" s="44">
        <f>IFERROR(VLOOKUP(A1183,JR1GOA!A:J,10,FALSE),0)</f>
        <v>3</v>
      </c>
      <c r="Z1183" s="46">
        <f t="shared" si="145"/>
        <v>30</v>
      </c>
      <c r="AA1183" s="49">
        <f>_xlfn.IFNA(VLOOKUP(F1183,Preisliste!C$1:O$2687,13,FALSE),"fehlt in Preisliste")</f>
        <v>5187</v>
      </c>
      <c r="AB1183" s="50">
        <f t="shared" si="146"/>
        <v>172.9</v>
      </c>
      <c r="AD1183" s="51">
        <f t="shared" si="150"/>
        <v>181286</v>
      </c>
      <c r="AE1183" s="51">
        <f t="shared" si="147"/>
        <v>1042.5</v>
      </c>
      <c r="AF1183" s="52">
        <f t="shared" si="151"/>
        <v>2824302.3999999994</v>
      </c>
      <c r="AG1183" s="53">
        <f t="shared" si="148"/>
        <v>6255</v>
      </c>
      <c r="AH1183" s="53">
        <f t="shared" si="149"/>
        <v>2830557.3999999994</v>
      </c>
    </row>
    <row r="1184" spans="1:34" x14ac:dyDescent="0.25">
      <c r="A1184" t="s">
        <v>6210</v>
      </c>
      <c r="B1184" t="s">
        <v>6564</v>
      </c>
      <c r="C1184" t="s">
        <v>6562</v>
      </c>
      <c r="D1184" t="s">
        <v>6567</v>
      </c>
      <c r="E1184" t="s">
        <v>9023</v>
      </c>
      <c r="F1184" t="s">
        <v>6209</v>
      </c>
      <c r="G1184" t="s">
        <v>9024</v>
      </c>
      <c r="H1184">
        <v>20</v>
      </c>
      <c r="I1184">
        <v>11</v>
      </c>
      <c r="J1184">
        <v>8</v>
      </c>
      <c r="K1184">
        <v>1</v>
      </c>
      <c r="L1184">
        <v>0</v>
      </c>
      <c r="M1184">
        <v>0</v>
      </c>
      <c r="N1184">
        <v>0</v>
      </c>
      <c r="O1184">
        <v>2</v>
      </c>
      <c r="P1184">
        <v>0</v>
      </c>
      <c r="Q1184">
        <v>0</v>
      </c>
      <c r="R1184">
        <v>0</v>
      </c>
      <c r="S1184">
        <v>9</v>
      </c>
      <c r="T1184">
        <v>6</v>
      </c>
      <c r="U1184">
        <v>0</v>
      </c>
      <c r="V1184">
        <v>3</v>
      </c>
      <c r="W1184" s="44">
        <f t="shared" si="144"/>
        <v>11</v>
      </c>
      <c r="X1184" s="44">
        <f>IFERROR(VLOOKUP(A1184,JR1GOA!A:I,9,FALSE),0)</f>
        <v>0</v>
      </c>
      <c r="Y1184" s="44">
        <f>IFERROR(VLOOKUP(A1184,JR1GOA!A:J,10,FALSE),0)</f>
        <v>0</v>
      </c>
      <c r="Z1184" s="46">
        <f t="shared" si="145"/>
        <v>11</v>
      </c>
      <c r="AA1184" s="49">
        <f>_xlfn.IFNA(VLOOKUP(F1184,Preisliste!C$1:O$2687,13,FALSE),"fehlt in Preisliste")</f>
        <v>1903</v>
      </c>
      <c r="AB1184" s="50">
        <f t="shared" si="146"/>
        <v>173</v>
      </c>
      <c r="AD1184" s="51">
        <f t="shared" si="150"/>
        <v>181297</v>
      </c>
      <c r="AE1184" s="51">
        <f t="shared" si="147"/>
        <v>1040.8499999999985</v>
      </c>
      <c r="AF1184" s="52">
        <f t="shared" si="151"/>
        <v>2826205.3999999994</v>
      </c>
      <c r="AG1184" s="53">
        <f t="shared" si="148"/>
        <v>6245.0999999999913</v>
      </c>
      <c r="AH1184" s="53">
        <f t="shared" si="149"/>
        <v>2832450.4999999995</v>
      </c>
    </row>
    <row r="1185" spans="1:34" x14ac:dyDescent="0.25">
      <c r="A1185" t="s">
        <v>6124</v>
      </c>
      <c r="B1185" t="s">
        <v>6564</v>
      </c>
      <c r="C1185" t="s">
        <v>6562</v>
      </c>
      <c r="D1185" t="s">
        <v>6567</v>
      </c>
      <c r="E1185" t="s">
        <v>9586</v>
      </c>
      <c r="F1185" t="s">
        <v>6123</v>
      </c>
      <c r="H1185">
        <v>8</v>
      </c>
      <c r="I1185">
        <v>4</v>
      </c>
      <c r="J1185">
        <v>3</v>
      </c>
      <c r="K1185">
        <v>0</v>
      </c>
      <c r="L1185">
        <v>0</v>
      </c>
      <c r="M1185">
        <v>0</v>
      </c>
      <c r="N1185">
        <v>0</v>
      </c>
      <c r="O1185">
        <v>0</v>
      </c>
      <c r="P1185">
        <v>3</v>
      </c>
      <c r="Q1185">
        <v>0</v>
      </c>
      <c r="R1185">
        <v>1</v>
      </c>
      <c r="S1185">
        <v>0</v>
      </c>
      <c r="T1185">
        <v>0</v>
      </c>
      <c r="U1185">
        <v>3</v>
      </c>
      <c r="V1185">
        <v>0</v>
      </c>
      <c r="W1185" s="44">
        <f t="shared" si="144"/>
        <v>4</v>
      </c>
      <c r="X1185" s="44">
        <f>IFERROR(VLOOKUP(A1185,JR1GOA!A:I,9,FALSE),0)</f>
        <v>0</v>
      </c>
      <c r="Y1185" s="44">
        <f>IFERROR(VLOOKUP(A1185,JR1GOA!A:J,10,FALSE),0)</f>
        <v>0</v>
      </c>
      <c r="Z1185" s="46">
        <f t="shared" si="145"/>
        <v>4</v>
      </c>
      <c r="AA1185" s="49">
        <f>_xlfn.IFNA(VLOOKUP(F1185,Preisliste!C$1:O$2687,13,FALSE),"fehlt in Preisliste")</f>
        <v>692</v>
      </c>
      <c r="AB1185" s="50">
        <f t="shared" si="146"/>
        <v>173</v>
      </c>
      <c r="AD1185" s="51">
        <f t="shared" si="150"/>
        <v>181301</v>
      </c>
      <c r="AE1185" s="51">
        <f t="shared" si="147"/>
        <v>1040.25</v>
      </c>
      <c r="AF1185" s="52">
        <f t="shared" si="151"/>
        <v>2826897.3999999994</v>
      </c>
      <c r="AG1185" s="53">
        <f t="shared" si="148"/>
        <v>6241.5</v>
      </c>
      <c r="AH1185" s="53">
        <f t="shared" si="149"/>
        <v>2833138.8999999994</v>
      </c>
    </row>
    <row r="1186" spans="1:34" x14ac:dyDescent="0.25">
      <c r="A1186" t="s">
        <v>627</v>
      </c>
      <c r="B1186" t="s">
        <v>6564</v>
      </c>
      <c r="C1186" t="s">
        <v>6562</v>
      </c>
      <c r="D1186" t="s">
        <v>6567</v>
      </c>
      <c r="E1186" t="s">
        <v>9587</v>
      </c>
      <c r="F1186" t="s">
        <v>626</v>
      </c>
      <c r="H1186">
        <v>4</v>
      </c>
      <c r="I1186">
        <v>0</v>
      </c>
      <c r="J1186">
        <v>4</v>
      </c>
      <c r="K1186">
        <v>0</v>
      </c>
      <c r="L1186">
        <v>0</v>
      </c>
      <c r="M1186">
        <v>0</v>
      </c>
      <c r="N1186">
        <v>0</v>
      </c>
      <c r="O1186">
        <v>0</v>
      </c>
      <c r="P1186">
        <v>0</v>
      </c>
      <c r="Q1186">
        <v>0</v>
      </c>
      <c r="R1186">
        <v>4</v>
      </c>
      <c r="S1186">
        <v>0</v>
      </c>
      <c r="T1186">
        <v>0</v>
      </c>
      <c r="U1186">
        <v>0</v>
      </c>
      <c r="V1186">
        <v>0</v>
      </c>
      <c r="W1186" s="44">
        <f t="shared" si="144"/>
        <v>4</v>
      </c>
      <c r="X1186" s="44">
        <f>IFERROR(VLOOKUP(A1186,JR1GOA!A:I,9,FALSE),0)</f>
        <v>0</v>
      </c>
      <c r="Y1186" s="44">
        <f>IFERROR(VLOOKUP(A1186,JR1GOA!A:J,10,FALSE),0)</f>
        <v>0</v>
      </c>
      <c r="Z1186" s="46">
        <f t="shared" si="145"/>
        <v>4</v>
      </c>
      <c r="AA1186" s="49">
        <f>_xlfn.IFNA(VLOOKUP(F1186,Preisliste!C$1:O$2687,13,FALSE),"fehlt in Preisliste")</f>
        <v>693.6</v>
      </c>
      <c r="AB1186" s="50">
        <f t="shared" si="146"/>
        <v>173.4</v>
      </c>
      <c r="AD1186" s="51">
        <f t="shared" si="150"/>
        <v>181305</v>
      </c>
      <c r="AE1186" s="51">
        <f t="shared" si="147"/>
        <v>1039.6499999999978</v>
      </c>
      <c r="AF1186" s="52">
        <f t="shared" si="151"/>
        <v>2827590.9999999995</v>
      </c>
      <c r="AG1186" s="53">
        <f t="shared" si="148"/>
        <v>6237.8999999999869</v>
      </c>
      <c r="AH1186" s="53">
        <f t="shared" si="149"/>
        <v>2833828.8999999994</v>
      </c>
    </row>
    <row r="1187" spans="1:34" x14ac:dyDescent="0.25">
      <c r="A1187" t="s">
        <v>498</v>
      </c>
      <c r="B1187" t="s">
        <v>6564</v>
      </c>
      <c r="C1187" t="s">
        <v>6562</v>
      </c>
      <c r="D1187" t="s">
        <v>6567</v>
      </c>
      <c r="E1187" t="s">
        <v>7384</v>
      </c>
      <c r="F1187" t="s">
        <v>497</v>
      </c>
      <c r="H1187">
        <v>111</v>
      </c>
      <c r="I1187">
        <v>70</v>
      </c>
      <c r="J1187">
        <v>40</v>
      </c>
      <c r="K1187">
        <v>1</v>
      </c>
      <c r="L1187">
        <v>25</v>
      </c>
      <c r="M1187">
        <v>2</v>
      </c>
      <c r="N1187">
        <v>1</v>
      </c>
      <c r="O1187">
        <v>13</v>
      </c>
      <c r="P1187">
        <v>1</v>
      </c>
      <c r="Q1187">
        <v>5</v>
      </c>
      <c r="R1187">
        <v>0</v>
      </c>
      <c r="S1187">
        <v>5</v>
      </c>
      <c r="T1187">
        <v>1</v>
      </c>
      <c r="U1187">
        <v>34</v>
      </c>
      <c r="V1187">
        <v>16</v>
      </c>
      <c r="W1187" s="44">
        <f t="shared" si="144"/>
        <v>70</v>
      </c>
      <c r="X1187" s="44">
        <f>IFERROR(VLOOKUP(A1187,JR1GOA!A:I,9,FALSE),0)</f>
        <v>1</v>
      </c>
      <c r="Y1187" s="44">
        <f>IFERROR(VLOOKUP(A1187,JR1GOA!A:J,10,FALSE),0)</f>
        <v>1</v>
      </c>
      <c r="Z1187" s="46">
        <f t="shared" si="145"/>
        <v>69</v>
      </c>
      <c r="AA1187" s="49">
        <f>_xlfn.IFNA(VLOOKUP(F1187,Preisliste!C$1:O$2687,13,FALSE),"fehlt in Preisliste")</f>
        <v>11977</v>
      </c>
      <c r="AB1187" s="50">
        <f t="shared" si="146"/>
        <v>173.57971014492753</v>
      </c>
      <c r="AD1187" s="51">
        <f t="shared" si="150"/>
        <v>181374</v>
      </c>
      <c r="AE1187" s="51">
        <f t="shared" si="147"/>
        <v>1029.2999999999993</v>
      </c>
      <c r="AF1187" s="52">
        <f t="shared" si="151"/>
        <v>2839567.9999999995</v>
      </c>
      <c r="AG1187" s="53">
        <f t="shared" si="148"/>
        <v>6175.7999999999956</v>
      </c>
      <c r="AH1187" s="53">
        <f t="shared" si="149"/>
        <v>2845743.7999999993</v>
      </c>
    </row>
    <row r="1188" spans="1:34" x14ac:dyDescent="0.25">
      <c r="A1188" t="s">
        <v>4958</v>
      </c>
      <c r="B1188" t="s">
        <v>6564</v>
      </c>
      <c r="C1188" t="s">
        <v>6562</v>
      </c>
      <c r="D1188" t="s">
        <v>6567</v>
      </c>
      <c r="E1188" t="s">
        <v>9591</v>
      </c>
      <c r="F1188" t="s">
        <v>4957</v>
      </c>
      <c r="G1188" t="s">
        <v>9592</v>
      </c>
      <c r="H1188">
        <v>5</v>
      </c>
      <c r="I1188">
        <v>4</v>
      </c>
      <c r="J1188">
        <v>0</v>
      </c>
      <c r="K1188">
        <v>0</v>
      </c>
      <c r="L1188">
        <v>0</v>
      </c>
      <c r="M1188">
        <v>0</v>
      </c>
      <c r="N1188">
        <v>0</v>
      </c>
      <c r="O1188">
        <v>0</v>
      </c>
      <c r="P1188">
        <v>0</v>
      </c>
      <c r="Q1188">
        <v>1</v>
      </c>
      <c r="R1188">
        <v>0</v>
      </c>
      <c r="S1188">
        <v>1</v>
      </c>
      <c r="T1188">
        <v>0</v>
      </c>
      <c r="U1188">
        <v>1</v>
      </c>
      <c r="V1188">
        <v>3</v>
      </c>
      <c r="W1188" s="44">
        <f t="shared" si="144"/>
        <v>4</v>
      </c>
      <c r="X1188" s="44">
        <f>IFERROR(VLOOKUP(A1188,JR1GOA!A:I,9,FALSE),0)</f>
        <v>0</v>
      </c>
      <c r="Y1188" s="44">
        <f>IFERROR(VLOOKUP(A1188,JR1GOA!A:J,10,FALSE),0)</f>
        <v>0</v>
      </c>
      <c r="Z1188" s="46">
        <f t="shared" si="145"/>
        <v>4</v>
      </c>
      <c r="AA1188" s="49">
        <f>_xlfn.IFNA(VLOOKUP(F1188,Preisliste!C$1:O$2687,13,FALSE),"fehlt in Preisliste")</f>
        <v>696</v>
      </c>
      <c r="AB1188" s="50">
        <f t="shared" si="146"/>
        <v>174</v>
      </c>
      <c r="AD1188" s="51">
        <f t="shared" si="150"/>
        <v>181378</v>
      </c>
      <c r="AE1188" s="51">
        <f t="shared" si="147"/>
        <v>1028.6999999999971</v>
      </c>
      <c r="AF1188" s="52">
        <f t="shared" si="151"/>
        <v>2840263.9999999995</v>
      </c>
      <c r="AG1188" s="53">
        <f t="shared" si="148"/>
        <v>6172.1999999999825</v>
      </c>
      <c r="AH1188" s="53">
        <f t="shared" si="149"/>
        <v>2846436.1999999997</v>
      </c>
    </row>
    <row r="1189" spans="1:34" x14ac:dyDescent="0.25">
      <c r="A1189" t="s">
        <v>3284</v>
      </c>
      <c r="B1189" t="s">
        <v>6564</v>
      </c>
      <c r="C1189" t="s">
        <v>6562</v>
      </c>
      <c r="D1189" t="s">
        <v>6567</v>
      </c>
      <c r="E1189" t="s">
        <v>9594</v>
      </c>
      <c r="F1189" t="s">
        <v>3283</v>
      </c>
      <c r="H1189">
        <v>7</v>
      </c>
      <c r="I1189">
        <v>3</v>
      </c>
      <c r="J1189">
        <v>4</v>
      </c>
      <c r="K1189">
        <v>1</v>
      </c>
      <c r="L1189">
        <v>0</v>
      </c>
      <c r="M1189">
        <v>0</v>
      </c>
      <c r="N1189">
        <v>2</v>
      </c>
      <c r="O1189">
        <v>0</v>
      </c>
      <c r="P1189">
        <v>0</v>
      </c>
      <c r="Q1189">
        <v>0</v>
      </c>
      <c r="R1189">
        <v>0</v>
      </c>
      <c r="S1189">
        <v>0</v>
      </c>
      <c r="T1189">
        <v>0</v>
      </c>
      <c r="U1189">
        <v>0</v>
      </c>
      <c r="V1189">
        <v>0</v>
      </c>
      <c r="W1189" s="44">
        <f t="shared" si="144"/>
        <v>4</v>
      </c>
      <c r="X1189" s="44">
        <f>IFERROR(VLOOKUP(A1189,JR1GOA!A:I,9,FALSE),0)</f>
        <v>0</v>
      </c>
      <c r="Y1189" s="44">
        <f>IFERROR(VLOOKUP(A1189,JR1GOA!A:J,10,FALSE),0)</f>
        <v>0</v>
      </c>
      <c r="Z1189" s="46">
        <f t="shared" si="145"/>
        <v>4</v>
      </c>
      <c r="AA1189" s="49">
        <f>_xlfn.IFNA(VLOOKUP(F1189,Preisliste!C$1:O$2687,13,FALSE),"fehlt in Preisliste")</f>
        <v>696</v>
      </c>
      <c r="AB1189" s="50">
        <f t="shared" si="146"/>
        <v>174</v>
      </c>
      <c r="AD1189" s="51">
        <f t="shared" si="150"/>
        <v>181382</v>
      </c>
      <c r="AE1189" s="51">
        <f t="shared" si="147"/>
        <v>1028.0999999999985</v>
      </c>
      <c r="AF1189" s="52">
        <f t="shared" si="151"/>
        <v>2840959.9999999995</v>
      </c>
      <c r="AG1189" s="53">
        <f t="shared" si="148"/>
        <v>6168.5999999999913</v>
      </c>
      <c r="AH1189" s="53">
        <f t="shared" si="149"/>
        <v>2847128.5999999996</v>
      </c>
    </row>
    <row r="1190" spans="1:34" x14ac:dyDescent="0.25">
      <c r="A1190" t="s">
        <v>1751</v>
      </c>
      <c r="B1190" t="s">
        <v>6564</v>
      </c>
      <c r="C1190" t="s">
        <v>6562</v>
      </c>
      <c r="D1190" t="s">
        <v>6567</v>
      </c>
      <c r="E1190" t="s">
        <v>9734</v>
      </c>
      <c r="F1190" t="s">
        <v>1750</v>
      </c>
      <c r="G1190" t="s">
        <v>9735</v>
      </c>
      <c r="H1190">
        <v>5</v>
      </c>
      <c r="I1190">
        <v>5</v>
      </c>
      <c r="J1190">
        <v>0</v>
      </c>
      <c r="K1190">
        <v>12</v>
      </c>
      <c r="L1190">
        <v>0</v>
      </c>
      <c r="M1190">
        <v>0</v>
      </c>
      <c r="N1190">
        <v>0</v>
      </c>
      <c r="O1190">
        <v>0</v>
      </c>
      <c r="P1190">
        <v>0</v>
      </c>
      <c r="Q1190">
        <v>0</v>
      </c>
      <c r="R1190">
        <v>0</v>
      </c>
      <c r="S1190">
        <v>0</v>
      </c>
      <c r="T1190">
        <v>0</v>
      </c>
      <c r="U1190">
        <v>0</v>
      </c>
      <c r="V1190">
        <v>0</v>
      </c>
      <c r="W1190" s="44">
        <f t="shared" si="144"/>
        <v>5</v>
      </c>
      <c r="X1190" s="44">
        <f>IFERROR(VLOOKUP(A1190,JR1GOA!A:I,9,FALSE),0)</f>
        <v>0</v>
      </c>
      <c r="Y1190" s="44">
        <f>IFERROR(VLOOKUP(A1190,JR1GOA!A:J,10,FALSE),0)</f>
        <v>0</v>
      </c>
      <c r="Z1190" s="46">
        <f t="shared" si="145"/>
        <v>5</v>
      </c>
      <c r="AA1190" s="49">
        <f>_xlfn.IFNA(VLOOKUP(F1190,Preisliste!C$1:O$2687,13,FALSE),"fehlt in Preisliste")</f>
        <v>872.4</v>
      </c>
      <c r="AB1190" s="50">
        <f t="shared" si="146"/>
        <v>174.48</v>
      </c>
      <c r="AD1190" s="51">
        <f t="shared" si="150"/>
        <v>181387</v>
      </c>
      <c r="AE1190" s="51">
        <f t="shared" si="147"/>
        <v>1027.3499999999985</v>
      </c>
      <c r="AF1190" s="52">
        <f t="shared" si="151"/>
        <v>2841832.3999999994</v>
      </c>
      <c r="AG1190" s="53">
        <f t="shared" si="148"/>
        <v>6164.0999999999913</v>
      </c>
      <c r="AH1190" s="53">
        <f t="shared" si="149"/>
        <v>2847996.4999999995</v>
      </c>
    </row>
    <row r="1191" spans="1:34" x14ac:dyDescent="0.25">
      <c r="A1191" t="s">
        <v>3566</v>
      </c>
      <c r="B1191" t="s">
        <v>6564</v>
      </c>
      <c r="C1191" t="s">
        <v>6562</v>
      </c>
      <c r="D1191" t="s">
        <v>6567</v>
      </c>
      <c r="E1191" t="s">
        <v>8996</v>
      </c>
      <c r="F1191" t="s">
        <v>3565</v>
      </c>
      <c r="H1191">
        <v>15</v>
      </c>
      <c r="I1191">
        <v>0</v>
      </c>
      <c r="J1191">
        <v>15</v>
      </c>
      <c r="K1191">
        <v>2</v>
      </c>
      <c r="L1191">
        <v>0</v>
      </c>
      <c r="M1191">
        <v>6</v>
      </c>
      <c r="N1191">
        <v>0</v>
      </c>
      <c r="O1191">
        <v>0</v>
      </c>
      <c r="P1191">
        <v>0</v>
      </c>
      <c r="Q1191">
        <v>0</v>
      </c>
      <c r="R1191">
        <v>0</v>
      </c>
      <c r="S1191">
        <v>0</v>
      </c>
      <c r="T1191">
        <v>0</v>
      </c>
      <c r="U1191">
        <v>1</v>
      </c>
      <c r="V1191">
        <v>1</v>
      </c>
      <c r="W1191" s="44">
        <f t="shared" si="144"/>
        <v>15</v>
      </c>
      <c r="X1191" s="44">
        <f>IFERROR(VLOOKUP(A1191,JR1GOA!A:I,9,FALSE),0)</f>
        <v>0</v>
      </c>
      <c r="Y1191" s="44">
        <f>IFERROR(VLOOKUP(A1191,JR1GOA!A:J,10,FALSE),0)</f>
        <v>0</v>
      </c>
      <c r="Z1191" s="46">
        <f t="shared" si="145"/>
        <v>15</v>
      </c>
      <c r="AA1191" s="49">
        <f>_xlfn.IFNA(VLOOKUP(F1191,Preisliste!C$1:O$2687,13,FALSE),"fehlt in Preisliste")</f>
        <v>2619</v>
      </c>
      <c r="AB1191" s="50">
        <f t="shared" si="146"/>
        <v>174.6</v>
      </c>
      <c r="AD1191" s="51">
        <f t="shared" si="150"/>
        <v>181402</v>
      </c>
      <c r="AE1191" s="51">
        <f t="shared" si="147"/>
        <v>1025.0999999999985</v>
      </c>
      <c r="AF1191" s="52">
        <f t="shared" si="151"/>
        <v>2844451.3999999994</v>
      </c>
      <c r="AG1191" s="53">
        <f t="shared" si="148"/>
        <v>6150.5999999999913</v>
      </c>
      <c r="AH1191" s="53">
        <f t="shared" si="149"/>
        <v>2850601.9999999995</v>
      </c>
    </row>
    <row r="1192" spans="1:34" x14ac:dyDescent="0.25">
      <c r="A1192" t="s">
        <v>782</v>
      </c>
      <c r="B1192" t="s">
        <v>6564</v>
      </c>
      <c r="C1192" t="s">
        <v>6562</v>
      </c>
      <c r="D1192" t="s">
        <v>6567</v>
      </c>
      <c r="E1192" t="s">
        <v>7863</v>
      </c>
      <c r="F1192" t="s">
        <v>781</v>
      </c>
      <c r="G1192" t="s">
        <v>7864</v>
      </c>
      <c r="H1192">
        <v>30</v>
      </c>
      <c r="I1192">
        <v>23</v>
      </c>
      <c r="J1192">
        <v>7</v>
      </c>
      <c r="K1192">
        <v>1</v>
      </c>
      <c r="L1192">
        <v>0</v>
      </c>
      <c r="M1192">
        <v>0</v>
      </c>
      <c r="N1192">
        <v>1</v>
      </c>
      <c r="O1192">
        <v>0</v>
      </c>
      <c r="P1192">
        <v>0</v>
      </c>
      <c r="Q1192">
        <v>0</v>
      </c>
      <c r="R1192">
        <v>4</v>
      </c>
      <c r="S1192">
        <v>5</v>
      </c>
      <c r="T1192">
        <v>0</v>
      </c>
      <c r="U1192">
        <v>1</v>
      </c>
      <c r="V1192">
        <v>1</v>
      </c>
      <c r="W1192" s="44">
        <f t="shared" si="144"/>
        <v>23</v>
      </c>
      <c r="X1192" s="44">
        <f>IFERROR(VLOOKUP(A1192,JR1GOA!A:I,9,FALSE),0)</f>
        <v>6</v>
      </c>
      <c r="Y1192" s="44">
        <f>IFERROR(VLOOKUP(A1192,JR1GOA!A:J,10,FALSE),0)</f>
        <v>2</v>
      </c>
      <c r="Z1192" s="46">
        <f t="shared" si="145"/>
        <v>17</v>
      </c>
      <c r="AA1192" s="49">
        <f>_xlfn.IFNA(VLOOKUP(F1192,Preisliste!C$1:O$2687,13,FALSE),"fehlt in Preisliste")</f>
        <v>2971</v>
      </c>
      <c r="AB1192" s="50">
        <f t="shared" si="146"/>
        <v>174.76470588235293</v>
      </c>
      <c r="AD1192" s="51">
        <f t="shared" si="150"/>
        <v>181419</v>
      </c>
      <c r="AE1192" s="51">
        <f t="shared" si="147"/>
        <v>1022.5499999999993</v>
      </c>
      <c r="AF1192" s="52">
        <f t="shared" si="151"/>
        <v>2847422.3999999994</v>
      </c>
      <c r="AG1192" s="53">
        <f t="shared" si="148"/>
        <v>6135.2999999999956</v>
      </c>
      <c r="AH1192" s="53">
        <f t="shared" si="149"/>
        <v>2853557.6999999993</v>
      </c>
    </row>
    <row r="1193" spans="1:34" x14ac:dyDescent="0.25">
      <c r="A1193" t="s">
        <v>4157</v>
      </c>
      <c r="B1193" t="s">
        <v>6564</v>
      </c>
      <c r="C1193" t="s">
        <v>6562</v>
      </c>
      <c r="D1193" t="s">
        <v>6567</v>
      </c>
      <c r="E1193" t="s">
        <v>9336</v>
      </c>
      <c r="F1193" t="s">
        <v>4156</v>
      </c>
      <c r="G1193" t="s">
        <v>9337</v>
      </c>
      <c r="H1193">
        <v>11</v>
      </c>
      <c r="I1193">
        <v>8</v>
      </c>
      <c r="J1193">
        <v>3</v>
      </c>
      <c r="K1193">
        <v>0</v>
      </c>
      <c r="L1193">
        <v>0</v>
      </c>
      <c r="M1193">
        <v>0</v>
      </c>
      <c r="N1193">
        <v>0</v>
      </c>
      <c r="O1193">
        <v>0</v>
      </c>
      <c r="P1193">
        <v>2</v>
      </c>
      <c r="Q1193">
        <v>0</v>
      </c>
      <c r="R1193">
        <v>0</v>
      </c>
      <c r="S1193">
        <v>0</v>
      </c>
      <c r="T1193">
        <v>0</v>
      </c>
      <c r="U1193">
        <v>2</v>
      </c>
      <c r="V1193">
        <v>1</v>
      </c>
      <c r="W1193" s="44">
        <f t="shared" si="144"/>
        <v>8</v>
      </c>
      <c r="X1193" s="44">
        <f>IFERROR(VLOOKUP(A1193,JR1GOA!A:I,9,FALSE),0)</f>
        <v>0</v>
      </c>
      <c r="Y1193" s="44">
        <f>IFERROR(VLOOKUP(A1193,JR1GOA!A:J,10,FALSE),0)</f>
        <v>0</v>
      </c>
      <c r="Z1193" s="46">
        <f t="shared" si="145"/>
        <v>8</v>
      </c>
      <c r="AA1193" s="49">
        <f>_xlfn.IFNA(VLOOKUP(F1193,Preisliste!C$1:O$2687,13,FALSE),"fehlt in Preisliste")</f>
        <v>1405.2</v>
      </c>
      <c r="AB1193" s="50">
        <f t="shared" si="146"/>
        <v>175.65</v>
      </c>
      <c r="AD1193" s="51">
        <f t="shared" si="150"/>
        <v>181427</v>
      </c>
      <c r="AE1193" s="51">
        <f t="shared" si="147"/>
        <v>1021.3499999999985</v>
      </c>
      <c r="AF1193" s="52">
        <f t="shared" si="151"/>
        <v>2848827.5999999996</v>
      </c>
      <c r="AG1193" s="53">
        <f t="shared" si="148"/>
        <v>6128.0999999999913</v>
      </c>
      <c r="AH1193" s="53">
        <f t="shared" si="149"/>
        <v>2854955.6999999997</v>
      </c>
    </row>
    <row r="1194" spans="1:34" x14ac:dyDescent="0.25">
      <c r="A1194" t="s">
        <v>5790</v>
      </c>
      <c r="B1194" t="s">
        <v>6564</v>
      </c>
      <c r="C1194" t="s">
        <v>6562</v>
      </c>
      <c r="D1194" t="s">
        <v>6567</v>
      </c>
      <c r="E1194" t="s">
        <v>7696</v>
      </c>
      <c r="F1194" t="s">
        <v>5789</v>
      </c>
      <c r="H1194">
        <v>35</v>
      </c>
      <c r="I1194">
        <v>35</v>
      </c>
      <c r="J1194">
        <v>0</v>
      </c>
      <c r="K1194">
        <v>0</v>
      </c>
      <c r="L1194">
        <v>1</v>
      </c>
      <c r="M1194">
        <v>0</v>
      </c>
      <c r="N1194">
        <v>0</v>
      </c>
      <c r="O1194">
        <v>0</v>
      </c>
      <c r="P1194">
        <v>0</v>
      </c>
      <c r="Q1194">
        <v>24</v>
      </c>
      <c r="R1194">
        <v>0</v>
      </c>
      <c r="S1194">
        <v>0</v>
      </c>
      <c r="T1194">
        <v>0</v>
      </c>
      <c r="U1194">
        <v>0</v>
      </c>
      <c r="V1194">
        <v>0</v>
      </c>
      <c r="W1194" s="44">
        <f t="shared" si="144"/>
        <v>35</v>
      </c>
      <c r="X1194" s="44">
        <f>IFERROR(VLOOKUP(A1194,JR1GOA!A:I,9,FALSE),0)</f>
        <v>3</v>
      </c>
      <c r="Y1194" s="44">
        <f>IFERROR(VLOOKUP(A1194,JR1GOA!A:J,10,FALSE),0)</f>
        <v>4</v>
      </c>
      <c r="Z1194" s="46">
        <f t="shared" si="145"/>
        <v>31</v>
      </c>
      <c r="AA1194" s="49">
        <f>_xlfn.IFNA(VLOOKUP(F1194,Preisliste!C$1:O$2687,13,FALSE),"fehlt in Preisliste")</f>
        <v>5446</v>
      </c>
      <c r="AB1194" s="50">
        <f t="shared" si="146"/>
        <v>175.67741935483872</v>
      </c>
      <c r="AD1194" s="51">
        <f t="shared" si="150"/>
        <v>181458</v>
      </c>
      <c r="AE1194" s="51">
        <f t="shared" si="147"/>
        <v>1016.6999999999971</v>
      </c>
      <c r="AF1194" s="52">
        <f t="shared" si="151"/>
        <v>2854273.5999999996</v>
      </c>
      <c r="AG1194" s="53">
        <f t="shared" si="148"/>
        <v>6100.1999999999825</v>
      </c>
      <c r="AH1194" s="53">
        <f t="shared" si="149"/>
        <v>2860373.8</v>
      </c>
    </row>
    <row r="1195" spans="1:34" x14ac:dyDescent="0.25">
      <c r="A1195" t="s">
        <v>3221</v>
      </c>
      <c r="B1195" t="s">
        <v>6564</v>
      </c>
      <c r="C1195" t="s">
        <v>6562</v>
      </c>
      <c r="D1195" t="s">
        <v>6567</v>
      </c>
      <c r="E1195" t="s">
        <v>9116</v>
      </c>
      <c r="F1195" t="s">
        <v>3220</v>
      </c>
      <c r="G1195" t="s">
        <v>9117</v>
      </c>
      <c r="H1195">
        <v>17</v>
      </c>
      <c r="I1195">
        <v>11</v>
      </c>
      <c r="J1195">
        <v>4</v>
      </c>
      <c r="K1195">
        <v>0</v>
      </c>
      <c r="L1195">
        <v>0</v>
      </c>
      <c r="M1195">
        <v>0</v>
      </c>
      <c r="N1195">
        <v>0</v>
      </c>
      <c r="O1195">
        <v>0</v>
      </c>
      <c r="P1195">
        <v>0</v>
      </c>
      <c r="Q1195">
        <v>0</v>
      </c>
      <c r="R1195">
        <v>0</v>
      </c>
      <c r="S1195">
        <v>0</v>
      </c>
      <c r="T1195">
        <v>0</v>
      </c>
      <c r="U1195">
        <v>8</v>
      </c>
      <c r="V1195">
        <v>7</v>
      </c>
      <c r="W1195" s="44">
        <f t="shared" si="144"/>
        <v>11</v>
      </c>
      <c r="X1195" s="44">
        <f>IFERROR(VLOOKUP(A1195,JR1GOA!A:I,9,FALSE),0)</f>
        <v>0</v>
      </c>
      <c r="Y1195" s="44">
        <f>IFERROR(VLOOKUP(A1195,JR1GOA!A:J,10,FALSE),0)</f>
        <v>0</v>
      </c>
      <c r="Z1195" s="46">
        <f t="shared" si="145"/>
        <v>11</v>
      </c>
      <c r="AA1195" s="49">
        <f>_xlfn.IFNA(VLOOKUP(F1195,Preisliste!C$1:O$2687,13,FALSE),"fehlt in Preisliste")</f>
        <v>1937</v>
      </c>
      <c r="AB1195" s="50">
        <f t="shared" si="146"/>
        <v>176.09090909090909</v>
      </c>
      <c r="AD1195" s="51">
        <f t="shared" si="150"/>
        <v>181469</v>
      </c>
      <c r="AE1195" s="51">
        <f t="shared" si="147"/>
        <v>1015.0499999999993</v>
      </c>
      <c r="AF1195" s="52">
        <f t="shared" si="151"/>
        <v>2856210.5999999996</v>
      </c>
      <c r="AG1195" s="53">
        <f t="shared" si="148"/>
        <v>6090.2999999999956</v>
      </c>
      <c r="AH1195" s="53">
        <f t="shared" si="149"/>
        <v>2862300.8999999994</v>
      </c>
    </row>
    <row r="1196" spans="1:34" x14ac:dyDescent="0.25">
      <c r="A1196" t="s">
        <v>9607</v>
      </c>
      <c r="B1196" t="s">
        <v>6564</v>
      </c>
      <c r="C1196" t="s">
        <v>6562</v>
      </c>
      <c r="D1196" t="s">
        <v>6567</v>
      </c>
      <c r="E1196" t="s">
        <v>9608</v>
      </c>
      <c r="F1196" t="s">
        <v>3980</v>
      </c>
      <c r="H1196">
        <v>6</v>
      </c>
      <c r="I1196">
        <v>4</v>
      </c>
      <c r="J1196">
        <v>1</v>
      </c>
      <c r="K1196">
        <v>0</v>
      </c>
      <c r="L1196">
        <v>0</v>
      </c>
      <c r="M1196">
        <v>0</v>
      </c>
      <c r="N1196">
        <v>0</v>
      </c>
      <c r="O1196">
        <v>0</v>
      </c>
      <c r="P1196">
        <v>1</v>
      </c>
      <c r="Q1196">
        <v>0</v>
      </c>
      <c r="R1196">
        <v>0</v>
      </c>
      <c r="S1196">
        <v>0</v>
      </c>
      <c r="T1196">
        <v>0</v>
      </c>
      <c r="U1196">
        <v>0</v>
      </c>
      <c r="V1196">
        <v>0</v>
      </c>
      <c r="W1196" s="44">
        <f t="shared" si="144"/>
        <v>4</v>
      </c>
      <c r="X1196" s="44">
        <f>IFERROR(VLOOKUP(A1196,JR1GOA!A:I,9,FALSE),0)</f>
        <v>0</v>
      </c>
      <c r="Y1196" s="44">
        <f>IFERROR(VLOOKUP(A1196,JR1GOA!A:J,10,FALSE),0)</f>
        <v>0</v>
      </c>
      <c r="Z1196" s="46">
        <f t="shared" si="145"/>
        <v>4</v>
      </c>
      <c r="AA1196" s="49">
        <f>_xlfn.IFNA(VLOOKUP(F1196,Preisliste!C$1:O$2687,13,FALSE),"fehlt in Preisliste")</f>
        <v>706</v>
      </c>
      <c r="AB1196" s="50">
        <f t="shared" si="146"/>
        <v>176.5</v>
      </c>
      <c r="AD1196" s="51">
        <f t="shared" si="150"/>
        <v>181473</v>
      </c>
      <c r="AE1196" s="51">
        <f t="shared" si="147"/>
        <v>1014.4499999999971</v>
      </c>
      <c r="AF1196" s="52">
        <f t="shared" si="151"/>
        <v>2856916.5999999996</v>
      </c>
      <c r="AG1196" s="53">
        <f t="shared" si="148"/>
        <v>6086.6999999999825</v>
      </c>
      <c r="AH1196" s="53">
        <f t="shared" si="149"/>
        <v>2863003.3</v>
      </c>
    </row>
    <row r="1197" spans="1:34" x14ac:dyDescent="0.25">
      <c r="A1197" t="s">
        <v>9609</v>
      </c>
      <c r="B1197" t="s">
        <v>6564</v>
      </c>
      <c r="C1197" t="s">
        <v>6562</v>
      </c>
      <c r="D1197" t="s">
        <v>6567</v>
      </c>
      <c r="E1197" t="s">
        <v>9610</v>
      </c>
      <c r="F1197" t="s">
        <v>5505</v>
      </c>
      <c r="H1197">
        <v>7</v>
      </c>
      <c r="I1197">
        <v>4</v>
      </c>
      <c r="J1197">
        <v>3</v>
      </c>
      <c r="K1197">
        <v>4</v>
      </c>
      <c r="L1197">
        <v>0</v>
      </c>
      <c r="M1197">
        <v>0</v>
      </c>
      <c r="N1197">
        <v>0</v>
      </c>
      <c r="O1197">
        <v>7</v>
      </c>
      <c r="P1197">
        <v>0</v>
      </c>
      <c r="Q1197">
        <v>0</v>
      </c>
      <c r="R1197">
        <v>0</v>
      </c>
      <c r="S1197">
        <v>0</v>
      </c>
      <c r="T1197">
        <v>0</v>
      </c>
      <c r="U1197">
        <v>1</v>
      </c>
      <c r="V1197">
        <v>0</v>
      </c>
      <c r="W1197" s="44">
        <f t="shared" si="144"/>
        <v>4</v>
      </c>
      <c r="X1197" s="44">
        <f>IFERROR(VLOOKUP(A1197,JR1GOA!A:I,9,FALSE),0)</f>
        <v>0</v>
      </c>
      <c r="Y1197" s="44">
        <f>IFERROR(VLOOKUP(A1197,JR1GOA!A:J,10,FALSE),0)</f>
        <v>0</v>
      </c>
      <c r="Z1197" s="46">
        <f t="shared" si="145"/>
        <v>4</v>
      </c>
      <c r="AA1197" s="49">
        <f>_xlfn.IFNA(VLOOKUP(F1197,Preisliste!C$1:O$2687,13,FALSE),"fehlt in Preisliste")</f>
        <v>708</v>
      </c>
      <c r="AB1197" s="50">
        <f t="shared" si="146"/>
        <v>177</v>
      </c>
      <c r="AD1197" s="51">
        <f t="shared" si="150"/>
        <v>181477</v>
      </c>
      <c r="AE1197" s="51">
        <f t="shared" si="147"/>
        <v>1013.8499999999985</v>
      </c>
      <c r="AF1197" s="52">
        <f t="shared" si="151"/>
        <v>2857624.5999999996</v>
      </c>
      <c r="AG1197" s="53">
        <f t="shared" si="148"/>
        <v>6083.0999999999913</v>
      </c>
      <c r="AH1197" s="53">
        <f t="shared" si="149"/>
        <v>2863707.6999999997</v>
      </c>
    </row>
    <row r="1198" spans="1:34" x14ac:dyDescent="0.25">
      <c r="A1198" t="s">
        <v>734</v>
      </c>
      <c r="B1198" t="s">
        <v>6564</v>
      </c>
      <c r="C1198" t="s">
        <v>6562</v>
      </c>
      <c r="D1198" t="s">
        <v>6567</v>
      </c>
      <c r="E1198" t="s">
        <v>7771</v>
      </c>
      <c r="F1198" t="s">
        <v>733</v>
      </c>
      <c r="H1198">
        <v>28</v>
      </c>
      <c r="I1198">
        <v>28</v>
      </c>
      <c r="J1198">
        <v>0</v>
      </c>
      <c r="K1198">
        <v>0</v>
      </c>
      <c r="L1198">
        <v>0</v>
      </c>
      <c r="M1198">
        <v>0</v>
      </c>
      <c r="N1198">
        <v>24</v>
      </c>
      <c r="O1198">
        <v>0</v>
      </c>
      <c r="P1198">
        <v>0</v>
      </c>
      <c r="Q1198">
        <v>0</v>
      </c>
      <c r="R1198">
        <v>0</v>
      </c>
      <c r="S1198">
        <v>0</v>
      </c>
      <c r="T1198">
        <v>0</v>
      </c>
      <c r="U1198">
        <v>0</v>
      </c>
      <c r="V1198">
        <v>0</v>
      </c>
      <c r="W1198" s="44">
        <f t="shared" si="144"/>
        <v>28</v>
      </c>
      <c r="X1198" s="44">
        <f>IFERROR(VLOOKUP(A1198,JR1GOA!A:I,9,FALSE),0)</f>
        <v>1</v>
      </c>
      <c r="Y1198" s="44">
        <f>IFERROR(VLOOKUP(A1198,JR1GOA!A:J,10,FALSE),0)</f>
        <v>0</v>
      </c>
      <c r="Z1198" s="46">
        <f t="shared" si="145"/>
        <v>27</v>
      </c>
      <c r="AA1198" s="49">
        <f>_xlfn.IFNA(VLOOKUP(F1198,Preisliste!C$1:O$2687,13,FALSE),"fehlt in Preisliste")</f>
        <v>4786</v>
      </c>
      <c r="AB1198" s="50">
        <f t="shared" si="146"/>
        <v>177.25925925925927</v>
      </c>
      <c r="AD1198" s="51">
        <f t="shared" si="150"/>
        <v>181504</v>
      </c>
      <c r="AE1198" s="51">
        <f t="shared" si="147"/>
        <v>1009.7999999999993</v>
      </c>
      <c r="AF1198" s="52">
        <f t="shared" si="151"/>
        <v>2862410.5999999996</v>
      </c>
      <c r="AG1198" s="53">
        <f t="shared" si="148"/>
        <v>6058.7999999999956</v>
      </c>
      <c r="AH1198" s="53">
        <f t="shared" si="149"/>
        <v>2868469.3999999994</v>
      </c>
    </row>
    <row r="1199" spans="1:34" x14ac:dyDescent="0.25">
      <c r="A1199" t="s">
        <v>3525</v>
      </c>
      <c r="B1199" t="s">
        <v>6564</v>
      </c>
      <c r="C1199" t="s">
        <v>6562</v>
      </c>
      <c r="D1199" t="s">
        <v>6567</v>
      </c>
      <c r="E1199" t="s">
        <v>9613</v>
      </c>
      <c r="F1199" t="s">
        <v>3524</v>
      </c>
      <c r="H1199">
        <v>4</v>
      </c>
      <c r="I1199">
        <v>0</v>
      </c>
      <c r="J1199">
        <v>4</v>
      </c>
      <c r="K1199">
        <v>0</v>
      </c>
      <c r="L1199">
        <v>0</v>
      </c>
      <c r="M1199">
        <v>1</v>
      </c>
      <c r="N1199">
        <v>0</v>
      </c>
      <c r="O1199">
        <v>0</v>
      </c>
      <c r="P1199">
        <v>0</v>
      </c>
      <c r="Q1199">
        <v>0</v>
      </c>
      <c r="R1199">
        <v>0</v>
      </c>
      <c r="S1199">
        <v>9</v>
      </c>
      <c r="T1199">
        <v>0</v>
      </c>
      <c r="U1199">
        <v>0</v>
      </c>
      <c r="V1199">
        <v>0</v>
      </c>
      <c r="W1199" s="44">
        <f t="shared" si="144"/>
        <v>4</v>
      </c>
      <c r="X1199" s="44">
        <f>IFERROR(VLOOKUP(A1199,JR1GOA!A:I,9,FALSE),0)</f>
        <v>0</v>
      </c>
      <c r="Y1199" s="44">
        <f>IFERROR(VLOOKUP(A1199,JR1GOA!A:J,10,FALSE),0)</f>
        <v>0</v>
      </c>
      <c r="Z1199" s="46">
        <f t="shared" si="145"/>
        <v>4</v>
      </c>
      <c r="AA1199" s="49">
        <f>_xlfn.IFNA(VLOOKUP(F1199,Preisliste!C$1:O$2687,13,FALSE),"fehlt in Preisliste")</f>
        <v>710</v>
      </c>
      <c r="AB1199" s="50">
        <f t="shared" si="146"/>
        <v>177.5</v>
      </c>
      <c r="AD1199" s="51">
        <f t="shared" si="150"/>
        <v>181508</v>
      </c>
      <c r="AE1199" s="51">
        <f t="shared" si="147"/>
        <v>1009.1999999999971</v>
      </c>
      <c r="AF1199" s="52">
        <f t="shared" si="151"/>
        <v>2863120.5999999996</v>
      </c>
      <c r="AG1199" s="53">
        <f t="shared" si="148"/>
        <v>6055.1999999999825</v>
      </c>
      <c r="AH1199" s="53">
        <f t="shared" si="149"/>
        <v>2869175.8</v>
      </c>
    </row>
    <row r="1200" spans="1:34" x14ac:dyDescent="0.25">
      <c r="A1200" t="s">
        <v>5403</v>
      </c>
      <c r="B1200" t="s">
        <v>6564</v>
      </c>
      <c r="C1200" t="s">
        <v>6562</v>
      </c>
      <c r="D1200" t="s">
        <v>6567</v>
      </c>
      <c r="E1200" t="s">
        <v>7959</v>
      </c>
      <c r="F1200" t="s">
        <v>5402</v>
      </c>
      <c r="H1200">
        <v>27</v>
      </c>
      <c r="I1200">
        <v>20</v>
      </c>
      <c r="J1200">
        <v>6</v>
      </c>
      <c r="K1200">
        <v>0</v>
      </c>
      <c r="L1200">
        <v>0</v>
      </c>
      <c r="M1200">
        <v>0</v>
      </c>
      <c r="N1200">
        <v>8</v>
      </c>
      <c r="O1200">
        <v>4</v>
      </c>
      <c r="P1200">
        <v>3</v>
      </c>
      <c r="Q1200">
        <v>0</v>
      </c>
      <c r="R1200">
        <v>0</v>
      </c>
      <c r="S1200">
        <v>1</v>
      </c>
      <c r="T1200">
        <v>1</v>
      </c>
      <c r="U1200">
        <v>1</v>
      </c>
      <c r="V1200">
        <v>0</v>
      </c>
      <c r="W1200" s="44">
        <f t="shared" si="144"/>
        <v>20</v>
      </c>
      <c r="X1200" s="44">
        <f>IFERROR(VLOOKUP(A1200,JR1GOA!A:I,9,FALSE),0)</f>
        <v>0</v>
      </c>
      <c r="Y1200" s="44">
        <f>IFERROR(VLOOKUP(A1200,JR1GOA!A:J,10,FALSE),0)</f>
        <v>0</v>
      </c>
      <c r="Z1200" s="46">
        <f t="shared" si="145"/>
        <v>20</v>
      </c>
      <c r="AA1200" s="49">
        <f>_xlfn.IFNA(VLOOKUP(F1200,Preisliste!C$1:O$2687,13,FALSE),"fehlt in Preisliste")</f>
        <v>3553</v>
      </c>
      <c r="AB1200" s="50">
        <f t="shared" si="146"/>
        <v>177.65</v>
      </c>
      <c r="AD1200" s="51">
        <f t="shared" si="150"/>
        <v>181528</v>
      </c>
      <c r="AE1200" s="51">
        <f t="shared" si="147"/>
        <v>1006.1999999999971</v>
      </c>
      <c r="AF1200" s="52">
        <f t="shared" si="151"/>
        <v>2866673.5999999996</v>
      </c>
      <c r="AG1200" s="53">
        <f t="shared" si="148"/>
        <v>6037.1999999999825</v>
      </c>
      <c r="AH1200" s="53">
        <f t="shared" si="149"/>
        <v>2872710.8</v>
      </c>
    </row>
    <row r="1201" spans="1:34" x14ac:dyDescent="0.25">
      <c r="A1201" t="s">
        <v>9618</v>
      </c>
      <c r="B1201" t="s">
        <v>6564</v>
      </c>
      <c r="C1201" t="s">
        <v>6562</v>
      </c>
      <c r="D1201" t="s">
        <v>6567</v>
      </c>
      <c r="E1201" t="s">
        <v>9619</v>
      </c>
      <c r="F1201" t="s">
        <v>1361</v>
      </c>
      <c r="H1201">
        <v>9</v>
      </c>
      <c r="I1201">
        <v>4</v>
      </c>
      <c r="J1201">
        <v>4</v>
      </c>
      <c r="K1201">
        <v>0</v>
      </c>
      <c r="L1201">
        <v>0</v>
      </c>
      <c r="M1201">
        <v>4</v>
      </c>
      <c r="N1201">
        <v>0</v>
      </c>
      <c r="O1201">
        <v>0</v>
      </c>
      <c r="P1201">
        <v>0</v>
      </c>
      <c r="Q1201">
        <v>0</v>
      </c>
      <c r="R1201">
        <v>1</v>
      </c>
      <c r="S1201">
        <v>0</v>
      </c>
      <c r="T1201">
        <v>0</v>
      </c>
      <c r="U1201">
        <v>0</v>
      </c>
      <c r="V1201">
        <v>0</v>
      </c>
      <c r="W1201" s="44">
        <f t="shared" si="144"/>
        <v>4</v>
      </c>
      <c r="X1201" s="44">
        <f>IFERROR(VLOOKUP(A1201,JR1GOA!A:I,9,FALSE),0)</f>
        <v>0</v>
      </c>
      <c r="Y1201" s="44">
        <f>IFERROR(VLOOKUP(A1201,JR1GOA!A:J,10,FALSE),0)</f>
        <v>0</v>
      </c>
      <c r="Z1201" s="46">
        <f t="shared" si="145"/>
        <v>4</v>
      </c>
      <c r="AA1201" s="49">
        <f>_xlfn.IFNA(VLOOKUP(F1201,Preisliste!C$1:O$2687,13,FALSE),"fehlt in Preisliste")</f>
        <v>715</v>
      </c>
      <c r="AB1201" s="50">
        <f t="shared" si="146"/>
        <v>178.75</v>
      </c>
      <c r="AD1201" s="51">
        <f t="shared" si="150"/>
        <v>181532</v>
      </c>
      <c r="AE1201" s="51">
        <f t="shared" si="147"/>
        <v>1005.5999999999985</v>
      </c>
      <c r="AF1201" s="52">
        <f t="shared" si="151"/>
        <v>2867388.5999999996</v>
      </c>
      <c r="AG1201" s="53">
        <f t="shared" si="148"/>
        <v>6033.5999999999913</v>
      </c>
      <c r="AH1201" s="53">
        <f t="shared" si="149"/>
        <v>2873422.1999999997</v>
      </c>
    </row>
    <row r="1202" spans="1:34" x14ac:dyDescent="0.25">
      <c r="A1202" t="s">
        <v>5345</v>
      </c>
      <c r="B1202" t="s">
        <v>6564</v>
      </c>
      <c r="C1202" t="s">
        <v>6562</v>
      </c>
      <c r="D1202" t="s">
        <v>6567</v>
      </c>
      <c r="E1202" t="s">
        <v>9429</v>
      </c>
      <c r="F1202" t="s">
        <v>5344</v>
      </c>
      <c r="G1202" t="s">
        <v>9430</v>
      </c>
      <c r="H1202">
        <v>10</v>
      </c>
      <c r="I1202">
        <v>4</v>
      </c>
      <c r="J1202">
        <v>6</v>
      </c>
      <c r="K1202">
        <v>1</v>
      </c>
      <c r="L1202">
        <v>0</v>
      </c>
      <c r="M1202">
        <v>0</v>
      </c>
      <c r="N1202">
        <v>1</v>
      </c>
      <c r="O1202">
        <v>0</v>
      </c>
      <c r="P1202">
        <v>0</v>
      </c>
      <c r="Q1202">
        <v>0</v>
      </c>
      <c r="R1202">
        <v>0</v>
      </c>
      <c r="S1202">
        <v>0</v>
      </c>
      <c r="T1202">
        <v>0</v>
      </c>
      <c r="U1202">
        <v>0</v>
      </c>
      <c r="V1202">
        <v>0</v>
      </c>
      <c r="W1202" s="44">
        <f t="shared" si="144"/>
        <v>6</v>
      </c>
      <c r="X1202" s="44">
        <f>IFERROR(VLOOKUP(A1202,JR1GOA!A:I,9,FALSE),0)</f>
        <v>0</v>
      </c>
      <c r="Y1202" s="44">
        <f>IFERROR(VLOOKUP(A1202,JR1GOA!A:J,10,FALSE),0)</f>
        <v>0</v>
      </c>
      <c r="Z1202" s="46">
        <f t="shared" si="145"/>
        <v>6</v>
      </c>
      <c r="AA1202" s="49">
        <f>_xlfn.IFNA(VLOOKUP(F1202,Preisliste!C$1:O$2687,13,FALSE),"fehlt in Preisliste")</f>
        <v>1072.8</v>
      </c>
      <c r="AB1202" s="50">
        <f t="shared" si="146"/>
        <v>178.79999999999998</v>
      </c>
      <c r="AD1202" s="51">
        <f t="shared" si="150"/>
        <v>181538</v>
      </c>
      <c r="AE1202" s="51">
        <f t="shared" si="147"/>
        <v>1004.6999999999971</v>
      </c>
      <c r="AF1202" s="52">
        <f t="shared" si="151"/>
        <v>2868461.3999999994</v>
      </c>
      <c r="AG1202" s="53">
        <f t="shared" si="148"/>
        <v>6028.1999999999825</v>
      </c>
      <c r="AH1202" s="53">
        <f t="shared" si="149"/>
        <v>2874489.5999999996</v>
      </c>
    </row>
    <row r="1203" spans="1:34" x14ac:dyDescent="0.25">
      <c r="A1203" t="s">
        <v>2285</v>
      </c>
      <c r="B1203" t="s">
        <v>6564</v>
      </c>
      <c r="C1203" t="s">
        <v>6562</v>
      </c>
      <c r="D1203" t="s">
        <v>6567</v>
      </c>
      <c r="E1203" t="s">
        <v>7844</v>
      </c>
      <c r="F1203" t="s">
        <v>2284</v>
      </c>
      <c r="G1203" t="s">
        <v>7845</v>
      </c>
      <c r="H1203">
        <v>43</v>
      </c>
      <c r="I1203">
        <v>22</v>
      </c>
      <c r="J1203">
        <v>20</v>
      </c>
      <c r="K1203">
        <v>4</v>
      </c>
      <c r="L1203">
        <v>0</v>
      </c>
      <c r="M1203">
        <v>4</v>
      </c>
      <c r="N1203">
        <v>5</v>
      </c>
      <c r="O1203">
        <v>21</v>
      </c>
      <c r="P1203">
        <v>3</v>
      </c>
      <c r="Q1203">
        <v>1</v>
      </c>
      <c r="R1203">
        <v>4</v>
      </c>
      <c r="S1203">
        <v>1</v>
      </c>
      <c r="T1203">
        <v>0</v>
      </c>
      <c r="U1203">
        <v>0</v>
      </c>
      <c r="V1203">
        <v>1</v>
      </c>
      <c r="W1203" s="44">
        <f t="shared" si="144"/>
        <v>22</v>
      </c>
      <c r="X1203" s="44">
        <f>IFERROR(VLOOKUP(A1203,JR1GOA!A:I,9,FALSE),0)</f>
        <v>3</v>
      </c>
      <c r="Y1203" s="44">
        <f>IFERROR(VLOOKUP(A1203,JR1GOA!A:J,10,FALSE),0)</f>
        <v>0</v>
      </c>
      <c r="Z1203" s="46">
        <f t="shared" si="145"/>
        <v>19</v>
      </c>
      <c r="AA1203" s="49">
        <f>_xlfn.IFNA(VLOOKUP(F1203,Preisliste!C$1:O$2687,13,FALSE),"fehlt in Preisliste")</f>
        <v>3399</v>
      </c>
      <c r="AB1203" s="50">
        <f t="shared" si="146"/>
        <v>178.89473684210526</v>
      </c>
      <c r="AD1203" s="51">
        <f t="shared" si="150"/>
        <v>181557</v>
      </c>
      <c r="AE1203" s="51">
        <f t="shared" si="147"/>
        <v>1001.8499999999985</v>
      </c>
      <c r="AF1203" s="52">
        <f t="shared" si="151"/>
        <v>2871860.3999999994</v>
      </c>
      <c r="AG1203" s="53">
        <f t="shared" si="148"/>
        <v>6011.0999999999913</v>
      </c>
      <c r="AH1203" s="53">
        <f t="shared" si="149"/>
        <v>2877871.4999999995</v>
      </c>
    </row>
    <row r="1204" spans="1:34" x14ac:dyDescent="0.25">
      <c r="A1204" t="s">
        <v>4810</v>
      </c>
      <c r="B1204" t="s">
        <v>6564</v>
      </c>
      <c r="C1204" t="s">
        <v>6562</v>
      </c>
      <c r="D1204" t="s">
        <v>6567</v>
      </c>
      <c r="E1204" t="s">
        <v>9621</v>
      </c>
      <c r="F1204" t="s">
        <v>4809</v>
      </c>
      <c r="H1204">
        <v>6</v>
      </c>
      <c r="I1204">
        <v>4</v>
      </c>
      <c r="J1204">
        <v>2</v>
      </c>
      <c r="K1204">
        <v>3</v>
      </c>
      <c r="L1204">
        <v>0</v>
      </c>
      <c r="M1204">
        <v>0</v>
      </c>
      <c r="N1204">
        <v>0</v>
      </c>
      <c r="O1204">
        <v>0</v>
      </c>
      <c r="P1204">
        <v>0</v>
      </c>
      <c r="Q1204">
        <v>1</v>
      </c>
      <c r="R1204">
        <v>1</v>
      </c>
      <c r="S1204">
        <v>0</v>
      </c>
      <c r="T1204">
        <v>0</v>
      </c>
      <c r="U1204">
        <v>0</v>
      </c>
      <c r="V1204">
        <v>0</v>
      </c>
      <c r="W1204" s="44">
        <f t="shared" si="144"/>
        <v>4</v>
      </c>
      <c r="X1204" s="44">
        <f>IFERROR(VLOOKUP(A1204,JR1GOA!A:I,9,FALSE),0)</f>
        <v>0</v>
      </c>
      <c r="Y1204" s="44">
        <f>IFERROR(VLOOKUP(A1204,JR1GOA!A:J,10,FALSE),0)</f>
        <v>0</v>
      </c>
      <c r="Z1204" s="46">
        <f t="shared" si="145"/>
        <v>4</v>
      </c>
      <c r="AA1204" s="49">
        <f>_xlfn.IFNA(VLOOKUP(F1204,Preisliste!C$1:O$2687,13,FALSE),"fehlt in Preisliste")</f>
        <v>716.4</v>
      </c>
      <c r="AB1204" s="50">
        <f t="shared" si="146"/>
        <v>179.1</v>
      </c>
      <c r="AD1204" s="51">
        <f t="shared" si="150"/>
        <v>181561</v>
      </c>
      <c r="AE1204" s="51">
        <f t="shared" si="147"/>
        <v>1001.25</v>
      </c>
      <c r="AF1204" s="52">
        <f t="shared" si="151"/>
        <v>2872576.7999999993</v>
      </c>
      <c r="AG1204" s="53">
        <f t="shared" si="148"/>
        <v>6007.5</v>
      </c>
      <c r="AH1204" s="53">
        <f t="shared" si="149"/>
        <v>2878584.2999999993</v>
      </c>
    </row>
    <row r="1205" spans="1:34" x14ac:dyDescent="0.25">
      <c r="A1205" t="s">
        <v>1477</v>
      </c>
      <c r="B1205" t="s">
        <v>6564</v>
      </c>
      <c r="C1205" t="s">
        <v>6562</v>
      </c>
      <c r="D1205" t="s">
        <v>6567</v>
      </c>
      <c r="E1205" t="s">
        <v>9056</v>
      </c>
      <c r="F1205" t="s">
        <v>1476</v>
      </c>
      <c r="H1205">
        <v>9</v>
      </c>
      <c r="I1205">
        <v>8</v>
      </c>
      <c r="J1205">
        <v>0</v>
      </c>
      <c r="K1205">
        <v>0</v>
      </c>
      <c r="L1205">
        <v>0</v>
      </c>
      <c r="M1205">
        <v>0</v>
      </c>
      <c r="N1205">
        <v>0</v>
      </c>
      <c r="O1205">
        <v>0</v>
      </c>
      <c r="P1205">
        <v>3</v>
      </c>
      <c r="Q1205">
        <v>7</v>
      </c>
      <c r="R1205">
        <v>0</v>
      </c>
      <c r="S1205">
        <v>0</v>
      </c>
      <c r="T1205">
        <v>0</v>
      </c>
      <c r="U1205">
        <v>0</v>
      </c>
      <c r="V1205">
        <v>0</v>
      </c>
      <c r="W1205" s="44">
        <f t="shared" si="144"/>
        <v>8</v>
      </c>
      <c r="X1205" s="44">
        <f>IFERROR(VLOOKUP(A1205,JR1GOA!A:I,9,FALSE),0)</f>
        <v>0</v>
      </c>
      <c r="Y1205" s="44">
        <f>IFERROR(VLOOKUP(A1205,JR1GOA!A:J,10,FALSE),0)</f>
        <v>0</v>
      </c>
      <c r="Z1205" s="46">
        <f t="shared" si="145"/>
        <v>8</v>
      </c>
      <c r="AA1205" s="49">
        <f>_xlfn.IFNA(VLOOKUP(F1205,Preisliste!C$1:O$2687,13,FALSE),"fehlt in Preisliste")</f>
        <v>1434</v>
      </c>
      <c r="AB1205" s="50">
        <f t="shared" si="146"/>
        <v>179.25</v>
      </c>
      <c r="AD1205" s="51">
        <f t="shared" si="150"/>
        <v>181569</v>
      </c>
      <c r="AE1205" s="51">
        <f t="shared" si="147"/>
        <v>1000.0499999999993</v>
      </c>
      <c r="AF1205" s="52">
        <f t="shared" si="151"/>
        <v>2874010.7999999993</v>
      </c>
      <c r="AG1205" s="53">
        <f t="shared" si="148"/>
        <v>6000.2999999999956</v>
      </c>
      <c r="AH1205" s="53">
        <f t="shared" si="149"/>
        <v>2880011.0999999992</v>
      </c>
    </row>
    <row r="1206" spans="1:34" x14ac:dyDescent="0.25">
      <c r="A1206" t="s">
        <v>1325</v>
      </c>
      <c r="B1206" t="s">
        <v>6564</v>
      </c>
      <c r="C1206" t="s">
        <v>6562</v>
      </c>
      <c r="D1206" t="s">
        <v>6567</v>
      </c>
      <c r="E1206" t="s">
        <v>8349</v>
      </c>
      <c r="F1206" t="s">
        <v>1324</v>
      </c>
      <c r="G1206" t="s">
        <v>8350</v>
      </c>
      <c r="H1206">
        <v>19</v>
      </c>
      <c r="I1206">
        <v>7</v>
      </c>
      <c r="J1206">
        <v>10</v>
      </c>
      <c r="K1206">
        <v>0</v>
      </c>
      <c r="L1206">
        <v>21</v>
      </c>
      <c r="M1206">
        <v>0</v>
      </c>
      <c r="N1206">
        <v>0</v>
      </c>
      <c r="O1206">
        <v>0</v>
      </c>
      <c r="P1206">
        <v>0</v>
      </c>
      <c r="Q1206">
        <v>1</v>
      </c>
      <c r="R1206">
        <v>1</v>
      </c>
      <c r="S1206">
        <v>0</v>
      </c>
      <c r="T1206">
        <v>0</v>
      </c>
      <c r="U1206">
        <v>0</v>
      </c>
      <c r="V1206">
        <v>0</v>
      </c>
      <c r="W1206" s="44">
        <f t="shared" si="144"/>
        <v>10</v>
      </c>
      <c r="X1206" s="44">
        <f>IFERROR(VLOOKUP(A1206,JR1GOA!A:I,9,FALSE),0)</f>
        <v>1</v>
      </c>
      <c r="Y1206" s="44">
        <f>IFERROR(VLOOKUP(A1206,JR1GOA!A:J,10,FALSE),0)</f>
        <v>0</v>
      </c>
      <c r="Z1206" s="46">
        <f t="shared" si="145"/>
        <v>9</v>
      </c>
      <c r="AA1206" s="49">
        <f>_xlfn.IFNA(VLOOKUP(F1206,Preisliste!C$1:O$2687,13,FALSE),"fehlt in Preisliste")</f>
        <v>1615.2</v>
      </c>
      <c r="AB1206" s="50">
        <f t="shared" si="146"/>
        <v>179.46666666666667</v>
      </c>
      <c r="AD1206" s="51">
        <f t="shared" si="150"/>
        <v>181578</v>
      </c>
      <c r="AE1206" s="51">
        <f t="shared" si="147"/>
        <v>998.69999999999709</v>
      </c>
      <c r="AF1206" s="52">
        <f t="shared" si="151"/>
        <v>2875625.9999999995</v>
      </c>
      <c r="AG1206" s="53">
        <f t="shared" si="148"/>
        <v>5992.1999999999825</v>
      </c>
      <c r="AH1206" s="53">
        <f t="shared" si="149"/>
        <v>2881618.1999999997</v>
      </c>
    </row>
    <row r="1207" spans="1:34" x14ac:dyDescent="0.25">
      <c r="A1207" t="s">
        <v>1150</v>
      </c>
      <c r="B1207" t="s">
        <v>6564</v>
      </c>
      <c r="C1207" t="s">
        <v>6562</v>
      </c>
      <c r="D1207" t="s">
        <v>6567</v>
      </c>
      <c r="E1207" t="s">
        <v>7480</v>
      </c>
      <c r="F1207" t="s">
        <v>1149</v>
      </c>
      <c r="H1207">
        <v>77</v>
      </c>
      <c r="I1207">
        <v>55</v>
      </c>
      <c r="J1207">
        <v>21</v>
      </c>
      <c r="K1207">
        <v>3</v>
      </c>
      <c r="L1207">
        <v>2</v>
      </c>
      <c r="M1207">
        <v>1</v>
      </c>
      <c r="N1207">
        <v>0</v>
      </c>
      <c r="O1207">
        <v>16</v>
      </c>
      <c r="P1207">
        <v>8</v>
      </c>
      <c r="Q1207">
        <v>1</v>
      </c>
      <c r="R1207">
        <v>6</v>
      </c>
      <c r="S1207">
        <v>14</v>
      </c>
      <c r="T1207">
        <v>10</v>
      </c>
      <c r="U1207">
        <v>1</v>
      </c>
      <c r="V1207">
        <v>2</v>
      </c>
      <c r="W1207" s="44">
        <f t="shared" si="144"/>
        <v>55</v>
      </c>
      <c r="X1207" s="44">
        <f>IFERROR(VLOOKUP(A1207,JR1GOA!A:I,9,FALSE),0)</f>
        <v>2</v>
      </c>
      <c r="Y1207" s="44">
        <f>IFERROR(VLOOKUP(A1207,JR1GOA!A:J,10,FALSE),0)</f>
        <v>2</v>
      </c>
      <c r="Z1207" s="46">
        <f t="shared" si="145"/>
        <v>53</v>
      </c>
      <c r="AA1207" s="49">
        <f>_xlfn.IFNA(VLOOKUP(F1207,Preisliste!C$1:O$2687,13,FALSE),"fehlt in Preisliste")</f>
        <v>9526</v>
      </c>
      <c r="AB1207" s="50">
        <f t="shared" si="146"/>
        <v>179.73584905660377</v>
      </c>
      <c r="AD1207" s="51">
        <f t="shared" si="150"/>
        <v>181631</v>
      </c>
      <c r="AE1207" s="51">
        <f t="shared" si="147"/>
        <v>990.75</v>
      </c>
      <c r="AF1207" s="52">
        <f t="shared" si="151"/>
        <v>2885151.9999999995</v>
      </c>
      <c r="AG1207" s="53">
        <f t="shared" si="148"/>
        <v>5944.5</v>
      </c>
      <c r="AH1207" s="53">
        <f t="shared" si="149"/>
        <v>2891096.4999999995</v>
      </c>
    </row>
    <row r="1208" spans="1:34" x14ac:dyDescent="0.25">
      <c r="A1208" t="s">
        <v>4229</v>
      </c>
      <c r="B1208" t="s">
        <v>6564</v>
      </c>
      <c r="C1208" t="s">
        <v>6562</v>
      </c>
      <c r="D1208" t="s">
        <v>6567</v>
      </c>
      <c r="E1208" t="s">
        <v>9624</v>
      </c>
      <c r="F1208" t="s">
        <v>4228</v>
      </c>
      <c r="H1208">
        <v>5</v>
      </c>
      <c r="I1208">
        <v>1</v>
      </c>
      <c r="J1208">
        <v>4</v>
      </c>
      <c r="K1208">
        <v>2</v>
      </c>
      <c r="L1208">
        <v>0</v>
      </c>
      <c r="M1208">
        <v>0</v>
      </c>
      <c r="N1208">
        <v>0</v>
      </c>
      <c r="O1208">
        <v>0</v>
      </c>
      <c r="P1208">
        <v>0</v>
      </c>
      <c r="Q1208">
        <v>0</v>
      </c>
      <c r="R1208">
        <v>0</v>
      </c>
      <c r="S1208">
        <v>0</v>
      </c>
      <c r="T1208">
        <v>0</v>
      </c>
      <c r="U1208">
        <v>0</v>
      </c>
      <c r="V1208">
        <v>0</v>
      </c>
      <c r="W1208" s="44">
        <f t="shared" si="144"/>
        <v>4</v>
      </c>
      <c r="X1208" s="44">
        <f>IFERROR(VLOOKUP(A1208,JR1GOA!A:I,9,FALSE),0)</f>
        <v>0</v>
      </c>
      <c r="Y1208" s="44">
        <f>IFERROR(VLOOKUP(A1208,JR1GOA!A:J,10,FALSE),0)</f>
        <v>0</v>
      </c>
      <c r="Z1208" s="46">
        <f t="shared" si="145"/>
        <v>4</v>
      </c>
      <c r="AA1208" s="49">
        <f>_xlfn.IFNA(VLOOKUP(F1208,Preisliste!C$1:O$2687,13,FALSE),"fehlt in Preisliste")</f>
        <v>721</v>
      </c>
      <c r="AB1208" s="50">
        <f t="shared" si="146"/>
        <v>180.25</v>
      </c>
      <c r="AD1208" s="51">
        <f t="shared" si="150"/>
        <v>181635</v>
      </c>
      <c r="AE1208" s="51">
        <f t="shared" si="147"/>
        <v>990.14999999999782</v>
      </c>
      <c r="AF1208" s="52">
        <f t="shared" si="151"/>
        <v>2885872.9999999995</v>
      </c>
      <c r="AG1208" s="53">
        <f t="shared" si="148"/>
        <v>5940.8999999999869</v>
      </c>
      <c r="AH1208" s="53">
        <f t="shared" si="149"/>
        <v>2891813.8999999994</v>
      </c>
    </row>
    <row r="1209" spans="1:34" x14ac:dyDescent="0.25">
      <c r="A1209" t="s">
        <v>5160</v>
      </c>
      <c r="B1209" t="s">
        <v>6564</v>
      </c>
      <c r="C1209" t="s">
        <v>6562</v>
      </c>
      <c r="D1209" t="s">
        <v>6567</v>
      </c>
      <c r="E1209" t="s">
        <v>9625</v>
      </c>
      <c r="F1209" t="s">
        <v>5159</v>
      </c>
      <c r="G1209" t="s">
        <v>9626</v>
      </c>
      <c r="H1209">
        <v>6</v>
      </c>
      <c r="I1209">
        <v>4</v>
      </c>
      <c r="J1209">
        <v>2</v>
      </c>
      <c r="K1209">
        <v>0</v>
      </c>
      <c r="L1209">
        <v>0</v>
      </c>
      <c r="M1209">
        <v>5</v>
      </c>
      <c r="N1209">
        <v>0</v>
      </c>
      <c r="O1209">
        <v>0</v>
      </c>
      <c r="P1209">
        <v>0</v>
      </c>
      <c r="Q1209">
        <v>0</v>
      </c>
      <c r="R1209">
        <v>0</v>
      </c>
      <c r="S1209">
        <v>0</v>
      </c>
      <c r="T1209">
        <v>0</v>
      </c>
      <c r="U1209">
        <v>0</v>
      </c>
      <c r="V1209">
        <v>0</v>
      </c>
      <c r="W1209" s="44">
        <f t="shared" si="144"/>
        <v>4</v>
      </c>
      <c r="X1209" s="44">
        <f>IFERROR(VLOOKUP(A1209,JR1GOA!A:I,9,FALSE),0)</f>
        <v>0</v>
      </c>
      <c r="Y1209" s="44">
        <f>IFERROR(VLOOKUP(A1209,JR1GOA!A:J,10,FALSE),0)</f>
        <v>0</v>
      </c>
      <c r="Z1209" s="46">
        <f t="shared" si="145"/>
        <v>4</v>
      </c>
      <c r="AA1209" s="49">
        <f>_xlfn.IFNA(VLOOKUP(F1209,Preisliste!C$1:O$2687,13,FALSE),"fehlt in Preisliste")</f>
        <v>722</v>
      </c>
      <c r="AB1209" s="50">
        <f t="shared" si="146"/>
        <v>180.5</v>
      </c>
      <c r="AD1209" s="51">
        <f t="shared" si="150"/>
        <v>181639</v>
      </c>
      <c r="AE1209" s="51">
        <f t="shared" si="147"/>
        <v>989.54999999999927</v>
      </c>
      <c r="AF1209" s="52">
        <f t="shared" si="151"/>
        <v>2886594.9999999995</v>
      </c>
      <c r="AG1209" s="53">
        <f t="shared" si="148"/>
        <v>5937.2999999999956</v>
      </c>
      <c r="AH1209" s="53">
        <f t="shared" si="149"/>
        <v>2892532.2999999993</v>
      </c>
    </row>
    <row r="1210" spans="1:34" x14ac:dyDescent="0.25">
      <c r="A1210" t="s">
        <v>2577</v>
      </c>
      <c r="B1210" t="s">
        <v>6564</v>
      </c>
      <c r="C1210" t="s">
        <v>6562</v>
      </c>
      <c r="D1210" t="s">
        <v>6567</v>
      </c>
      <c r="E1210" t="s">
        <v>9631</v>
      </c>
      <c r="F1210" t="s">
        <v>2576</v>
      </c>
      <c r="H1210">
        <v>7</v>
      </c>
      <c r="I1210">
        <v>4</v>
      </c>
      <c r="J1210">
        <v>2</v>
      </c>
      <c r="K1210">
        <v>0</v>
      </c>
      <c r="L1210">
        <v>0</v>
      </c>
      <c r="M1210">
        <v>1</v>
      </c>
      <c r="N1210">
        <v>0</v>
      </c>
      <c r="O1210">
        <v>0</v>
      </c>
      <c r="P1210">
        <v>0</v>
      </c>
      <c r="Q1210">
        <v>0</v>
      </c>
      <c r="R1210">
        <v>0</v>
      </c>
      <c r="S1210">
        <v>1</v>
      </c>
      <c r="T1210">
        <v>0</v>
      </c>
      <c r="U1210">
        <v>1</v>
      </c>
      <c r="V1210">
        <v>0</v>
      </c>
      <c r="W1210" s="44">
        <f t="shared" si="144"/>
        <v>4</v>
      </c>
      <c r="X1210" s="44">
        <f>IFERROR(VLOOKUP(A1210,JR1GOA!A:I,9,FALSE),0)</f>
        <v>0</v>
      </c>
      <c r="Y1210" s="44">
        <f>IFERROR(VLOOKUP(A1210,JR1GOA!A:J,10,FALSE),0)</f>
        <v>0</v>
      </c>
      <c r="Z1210" s="46">
        <f t="shared" si="145"/>
        <v>4</v>
      </c>
      <c r="AA1210" s="49">
        <f>_xlfn.IFNA(VLOOKUP(F1210,Preisliste!C$1:O$2687,13,FALSE),"fehlt in Preisliste")</f>
        <v>724</v>
      </c>
      <c r="AB1210" s="50">
        <f t="shared" si="146"/>
        <v>181</v>
      </c>
      <c r="AD1210" s="51">
        <f t="shared" si="150"/>
        <v>181643</v>
      </c>
      <c r="AE1210" s="51">
        <f t="shared" si="147"/>
        <v>988.94999999999709</v>
      </c>
      <c r="AF1210" s="52">
        <f t="shared" si="151"/>
        <v>2887318.9999999995</v>
      </c>
      <c r="AG1210" s="53">
        <f t="shared" si="148"/>
        <v>5933.6999999999825</v>
      </c>
      <c r="AH1210" s="53">
        <f t="shared" si="149"/>
        <v>2893252.6999999997</v>
      </c>
    </row>
    <row r="1211" spans="1:34" x14ac:dyDescent="0.25">
      <c r="A1211" t="s">
        <v>9632</v>
      </c>
      <c r="B1211" t="s">
        <v>6564</v>
      </c>
      <c r="C1211" t="s">
        <v>6562</v>
      </c>
      <c r="D1211" t="s">
        <v>6567</v>
      </c>
      <c r="E1211" t="s">
        <v>9633</v>
      </c>
      <c r="F1211" t="s">
        <v>3971</v>
      </c>
      <c r="H1211">
        <v>8</v>
      </c>
      <c r="I1211">
        <v>4</v>
      </c>
      <c r="J1211">
        <v>2</v>
      </c>
      <c r="K1211">
        <v>0</v>
      </c>
      <c r="L1211">
        <v>0</v>
      </c>
      <c r="M1211">
        <v>10</v>
      </c>
      <c r="N1211">
        <v>0</v>
      </c>
      <c r="O1211">
        <v>0</v>
      </c>
      <c r="P1211">
        <v>0</v>
      </c>
      <c r="Q1211">
        <v>0</v>
      </c>
      <c r="R1211">
        <v>0</v>
      </c>
      <c r="S1211">
        <v>0</v>
      </c>
      <c r="T1211">
        <v>0</v>
      </c>
      <c r="U1211">
        <v>0</v>
      </c>
      <c r="V1211">
        <v>0</v>
      </c>
      <c r="W1211" s="44">
        <f t="shared" si="144"/>
        <v>4</v>
      </c>
      <c r="X1211" s="44">
        <f>IFERROR(VLOOKUP(A1211,JR1GOA!A:I,9,FALSE),0)</f>
        <v>0</v>
      </c>
      <c r="Y1211" s="44">
        <f>IFERROR(VLOOKUP(A1211,JR1GOA!A:J,10,FALSE),0)</f>
        <v>0</v>
      </c>
      <c r="Z1211" s="46">
        <f t="shared" si="145"/>
        <v>4</v>
      </c>
      <c r="AA1211" s="49">
        <f>_xlfn.IFNA(VLOOKUP(F1211,Preisliste!C$1:O$2687,13,FALSE),"fehlt in Preisliste")</f>
        <v>725</v>
      </c>
      <c r="AB1211" s="50">
        <f t="shared" si="146"/>
        <v>181.25</v>
      </c>
      <c r="AD1211" s="51">
        <f t="shared" si="150"/>
        <v>181647</v>
      </c>
      <c r="AE1211" s="51">
        <f t="shared" si="147"/>
        <v>988.34999999999854</v>
      </c>
      <c r="AF1211" s="52">
        <f t="shared" si="151"/>
        <v>2888043.9999999995</v>
      </c>
      <c r="AG1211" s="53">
        <f t="shared" si="148"/>
        <v>5930.0999999999913</v>
      </c>
      <c r="AH1211" s="53">
        <f t="shared" si="149"/>
        <v>2893974.0999999996</v>
      </c>
    </row>
    <row r="1212" spans="1:34" x14ac:dyDescent="0.25">
      <c r="A1212" t="s">
        <v>6310</v>
      </c>
      <c r="B1212" t="s">
        <v>6564</v>
      </c>
      <c r="C1212" t="s">
        <v>6562</v>
      </c>
      <c r="D1212" t="s">
        <v>6567</v>
      </c>
      <c r="E1212" t="s">
        <v>7890</v>
      </c>
      <c r="F1212" t="s">
        <v>6309</v>
      </c>
      <c r="H1212">
        <v>35</v>
      </c>
      <c r="I1212">
        <v>19</v>
      </c>
      <c r="J1212">
        <v>15</v>
      </c>
      <c r="K1212">
        <v>0</v>
      </c>
      <c r="L1212">
        <v>2</v>
      </c>
      <c r="M1212">
        <v>1</v>
      </c>
      <c r="N1212">
        <v>3</v>
      </c>
      <c r="O1212">
        <v>0</v>
      </c>
      <c r="P1212">
        <v>0</v>
      </c>
      <c r="Q1212">
        <v>4</v>
      </c>
      <c r="R1212">
        <v>0</v>
      </c>
      <c r="S1212">
        <v>4</v>
      </c>
      <c r="T1212">
        <v>5</v>
      </c>
      <c r="U1212">
        <v>4</v>
      </c>
      <c r="V1212">
        <v>0</v>
      </c>
      <c r="W1212" s="44">
        <f t="shared" si="144"/>
        <v>19</v>
      </c>
      <c r="X1212" s="44">
        <f>IFERROR(VLOOKUP(A1212,JR1GOA!A:I,9,FALSE),0)</f>
        <v>3</v>
      </c>
      <c r="Y1212" s="44">
        <f>IFERROR(VLOOKUP(A1212,JR1GOA!A:J,10,FALSE),0)</f>
        <v>0</v>
      </c>
      <c r="Z1212" s="46">
        <f t="shared" si="145"/>
        <v>16</v>
      </c>
      <c r="AA1212" s="49">
        <f>_xlfn.IFNA(VLOOKUP(F1212,Preisliste!C$1:O$2687,13,FALSE),"fehlt in Preisliste")</f>
        <v>2903</v>
      </c>
      <c r="AB1212" s="50">
        <f t="shared" si="146"/>
        <v>181.4375</v>
      </c>
      <c r="AD1212" s="51">
        <f t="shared" si="150"/>
        <v>181663</v>
      </c>
      <c r="AE1212" s="51">
        <f t="shared" si="147"/>
        <v>985.94999999999709</v>
      </c>
      <c r="AF1212" s="52">
        <f t="shared" si="151"/>
        <v>2890946.9999999995</v>
      </c>
      <c r="AG1212" s="53">
        <f t="shared" si="148"/>
        <v>5915.6999999999825</v>
      </c>
      <c r="AH1212" s="53">
        <f t="shared" si="149"/>
        <v>2896862.6999999997</v>
      </c>
    </row>
    <row r="1213" spans="1:34" x14ac:dyDescent="0.25">
      <c r="A1213" t="s">
        <v>446</v>
      </c>
      <c r="B1213" t="s">
        <v>6564</v>
      </c>
      <c r="C1213" t="s">
        <v>6562</v>
      </c>
      <c r="D1213" t="s">
        <v>6567</v>
      </c>
      <c r="E1213" t="s">
        <v>9187</v>
      </c>
      <c r="F1213" t="s">
        <v>445</v>
      </c>
      <c r="G1213" t="s">
        <v>9188</v>
      </c>
      <c r="H1213">
        <v>16</v>
      </c>
      <c r="I1213">
        <v>10</v>
      </c>
      <c r="J1213">
        <v>5</v>
      </c>
      <c r="K1213">
        <v>2</v>
      </c>
      <c r="L1213">
        <v>0</v>
      </c>
      <c r="M1213">
        <v>3</v>
      </c>
      <c r="N1213">
        <v>0</v>
      </c>
      <c r="O1213">
        <v>1</v>
      </c>
      <c r="P1213">
        <v>1</v>
      </c>
      <c r="Q1213">
        <v>0</v>
      </c>
      <c r="R1213">
        <v>0</v>
      </c>
      <c r="S1213">
        <v>0</v>
      </c>
      <c r="T1213">
        <v>0</v>
      </c>
      <c r="U1213">
        <v>0</v>
      </c>
      <c r="V1213">
        <v>0</v>
      </c>
      <c r="W1213" s="44">
        <f t="shared" si="144"/>
        <v>10</v>
      </c>
      <c r="X1213" s="44">
        <f>IFERROR(VLOOKUP(A1213,JR1GOA!A:I,9,FALSE),0)</f>
        <v>0</v>
      </c>
      <c r="Y1213" s="44">
        <f>IFERROR(VLOOKUP(A1213,JR1GOA!A:J,10,FALSE),0)</f>
        <v>0</v>
      </c>
      <c r="Z1213" s="46">
        <f t="shared" si="145"/>
        <v>10</v>
      </c>
      <c r="AA1213" s="49">
        <f>_xlfn.IFNA(VLOOKUP(F1213,Preisliste!C$1:O$2687,13,FALSE),"fehlt in Preisliste")</f>
        <v>1814.3999999999999</v>
      </c>
      <c r="AB1213" s="50">
        <f t="shared" si="146"/>
        <v>181.44</v>
      </c>
      <c r="AD1213" s="51">
        <f t="shared" si="150"/>
        <v>181673</v>
      </c>
      <c r="AE1213" s="51">
        <f t="shared" si="147"/>
        <v>984.44999999999709</v>
      </c>
      <c r="AF1213" s="52">
        <f t="shared" si="151"/>
        <v>2892761.3999999994</v>
      </c>
      <c r="AG1213" s="53">
        <f t="shared" si="148"/>
        <v>5906.6999999999825</v>
      </c>
      <c r="AH1213" s="53">
        <f t="shared" si="149"/>
        <v>2898668.0999999996</v>
      </c>
    </row>
    <row r="1214" spans="1:34" x14ac:dyDescent="0.25">
      <c r="A1214" t="s">
        <v>3759</v>
      </c>
      <c r="B1214" t="s">
        <v>6564</v>
      </c>
      <c r="C1214" t="s">
        <v>6562</v>
      </c>
      <c r="D1214" t="s">
        <v>6567</v>
      </c>
      <c r="E1214" t="s">
        <v>7387</v>
      </c>
      <c r="F1214" t="s">
        <v>3758</v>
      </c>
      <c r="H1214">
        <v>133</v>
      </c>
      <c r="I1214">
        <v>78</v>
      </c>
      <c r="J1214">
        <v>55</v>
      </c>
      <c r="K1214">
        <v>0</v>
      </c>
      <c r="L1214">
        <v>22</v>
      </c>
      <c r="M1214">
        <v>0</v>
      </c>
      <c r="N1214">
        <v>9</v>
      </c>
      <c r="O1214">
        <v>3</v>
      </c>
      <c r="P1214">
        <v>3</v>
      </c>
      <c r="Q1214">
        <v>9</v>
      </c>
      <c r="R1214">
        <v>22</v>
      </c>
      <c r="S1214">
        <v>57</v>
      </c>
      <c r="T1214">
        <v>7</v>
      </c>
      <c r="U1214">
        <v>8</v>
      </c>
      <c r="V1214">
        <v>1</v>
      </c>
      <c r="W1214" s="44">
        <f t="shared" si="144"/>
        <v>78</v>
      </c>
      <c r="X1214" s="44">
        <f>IFERROR(VLOOKUP(A1214,JR1GOA!A:I,9,FALSE),0)</f>
        <v>19</v>
      </c>
      <c r="Y1214" s="44">
        <f>IFERROR(VLOOKUP(A1214,JR1GOA!A:J,10,FALSE),0)</f>
        <v>4</v>
      </c>
      <c r="Z1214" s="46">
        <f t="shared" si="145"/>
        <v>59</v>
      </c>
      <c r="AA1214" s="49">
        <f>_xlfn.IFNA(VLOOKUP(F1214,Preisliste!C$1:O$2687,13,FALSE),"fehlt in Preisliste")</f>
        <v>10719</v>
      </c>
      <c r="AB1214" s="50">
        <f t="shared" si="146"/>
        <v>181.67796610169492</v>
      </c>
      <c r="AD1214" s="51">
        <f t="shared" si="150"/>
        <v>181732</v>
      </c>
      <c r="AE1214" s="51">
        <f t="shared" si="147"/>
        <v>975.59999999999854</v>
      </c>
      <c r="AF1214" s="52">
        <f t="shared" si="151"/>
        <v>2903480.3999999994</v>
      </c>
      <c r="AG1214" s="53">
        <f t="shared" si="148"/>
        <v>5853.5999999999913</v>
      </c>
      <c r="AH1214" s="53">
        <f t="shared" si="149"/>
        <v>2909333.9999999995</v>
      </c>
    </row>
    <row r="1215" spans="1:34" x14ac:dyDescent="0.25">
      <c r="A1215" t="s">
        <v>9638</v>
      </c>
      <c r="B1215" t="s">
        <v>6564</v>
      </c>
      <c r="C1215" t="s">
        <v>6562</v>
      </c>
      <c r="D1215" t="s">
        <v>6567</v>
      </c>
      <c r="E1215" t="s">
        <v>9639</v>
      </c>
      <c r="F1215" t="s">
        <v>1931</v>
      </c>
      <c r="G1215" t="s">
        <v>9640</v>
      </c>
      <c r="H1215">
        <v>5</v>
      </c>
      <c r="I1215">
        <v>0</v>
      </c>
      <c r="J1215">
        <v>4</v>
      </c>
      <c r="K1215">
        <v>0</v>
      </c>
      <c r="L1215">
        <v>0</v>
      </c>
      <c r="M1215">
        <v>0</v>
      </c>
      <c r="N1215">
        <v>0</v>
      </c>
      <c r="O1215">
        <v>0</v>
      </c>
      <c r="P1215">
        <v>0</v>
      </c>
      <c r="Q1215">
        <v>0</v>
      </c>
      <c r="R1215">
        <v>5</v>
      </c>
      <c r="S1215">
        <v>0</v>
      </c>
      <c r="T1215">
        <v>0</v>
      </c>
      <c r="U1215">
        <v>1</v>
      </c>
      <c r="V1215">
        <v>0</v>
      </c>
      <c r="W1215" s="44">
        <f t="shared" si="144"/>
        <v>4</v>
      </c>
      <c r="X1215" s="44">
        <f>IFERROR(VLOOKUP(A1215,JR1GOA!A:I,9,FALSE),0)</f>
        <v>0</v>
      </c>
      <c r="Y1215" s="44">
        <f>IFERROR(VLOOKUP(A1215,JR1GOA!A:J,10,FALSE),0)</f>
        <v>0</v>
      </c>
      <c r="Z1215" s="46">
        <f t="shared" si="145"/>
        <v>4</v>
      </c>
      <c r="AA1215" s="49">
        <f>_xlfn.IFNA(VLOOKUP(F1215,Preisliste!C$1:O$2687,13,FALSE),"fehlt in Preisliste")</f>
        <v>734</v>
      </c>
      <c r="AB1215" s="50">
        <f t="shared" si="146"/>
        <v>183.5</v>
      </c>
      <c r="AD1215" s="51">
        <f t="shared" si="150"/>
        <v>181736</v>
      </c>
      <c r="AE1215" s="51">
        <f t="shared" si="147"/>
        <v>975</v>
      </c>
      <c r="AF1215" s="52">
        <f t="shared" si="151"/>
        <v>2904214.3999999994</v>
      </c>
      <c r="AG1215" s="53">
        <f t="shared" si="148"/>
        <v>5850</v>
      </c>
      <c r="AH1215" s="53">
        <f t="shared" si="149"/>
        <v>2910064.3999999994</v>
      </c>
    </row>
    <row r="1216" spans="1:34" x14ac:dyDescent="0.25">
      <c r="A1216" t="s">
        <v>9641</v>
      </c>
      <c r="B1216" t="s">
        <v>6564</v>
      </c>
      <c r="C1216" t="s">
        <v>6562</v>
      </c>
      <c r="D1216" t="s">
        <v>6567</v>
      </c>
      <c r="E1216" t="s">
        <v>9642</v>
      </c>
      <c r="F1216" t="s">
        <v>792</v>
      </c>
      <c r="G1216" t="s">
        <v>9643</v>
      </c>
      <c r="H1216">
        <v>7</v>
      </c>
      <c r="I1216">
        <v>4</v>
      </c>
      <c r="J1216">
        <v>3</v>
      </c>
      <c r="K1216">
        <v>1</v>
      </c>
      <c r="L1216">
        <v>0</v>
      </c>
      <c r="M1216">
        <v>0</v>
      </c>
      <c r="N1216">
        <v>0</v>
      </c>
      <c r="O1216">
        <v>0</v>
      </c>
      <c r="P1216">
        <v>0</v>
      </c>
      <c r="Q1216">
        <v>0</v>
      </c>
      <c r="R1216">
        <v>1</v>
      </c>
      <c r="S1216">
        <v>0</v>
      </c>
      <c r="T1216">
        <v>1</v>
      </c>
      <c r="U1216">
        <v>0</v>
      </c>
      <c r="V1216">
        <v>0</v>
      </c>
      <c r="W1216" s="44">
        <f t="shared" si="144"/>
        <v>4</v>
      </c>
      <c r="X1216" s="44">
        <f>IFERROR(VLOOKUP(A1216,JR1GOA!A:I,9,FALSE),0)</f>
        <v>0</v>
      </c>
      <c r="Y1216" s="44">
        <f>IFERROR(VLOOKUP(A1216,JR1GOA!A:J,10,FALSE),0)</f>
        <v>0</v>
      </c>
      <c r="Z1216" s="46">
        <f t="shared" si="145"/>
        <v>4</v>
      </c>
      <c r="AA1216" s="49">
        <f>_xlfn.IFNA(VLOOKUP(F1216,Preisliste!C$1:O$2687,13,FALSE),"fehlt in Preisliste")</f>
        <v>735</v>
      </c>
      <c r="AB1216" s="50">
        <f t="shared" si="146"/>
        <v>183.75</v>
      </c>
      <c r="AD1216" s="51">
        <f t="shared" si="150"/>
        <v>181740</v>
      </c>
      <c r="AE1216" s="51">
        <f t="shared" si="147"/>
        <v>974.39999999999782</v>
      </c>
      <c r="AF1216" s="52">
        <f t="shared" si="151"/>
        <v>2904949.3999999994</v>
      </c>
      <c r="AG1216" s="53">
        <f t="shared" si="148"/>
        <v>5846.3999999999869</v>
      </c>
      <c r="AH1216" s="53">
        <f t="shared" si="149"/>
        <v>2910795.7999999993</v>
      </c>
    </row>
    <row r="1217" spans="1:34" x14ac:dyDescent="0.25">
      <c r="A1217" t="s">
        <v>6122</v>
      </c>
      <c r="B1217" t="s">
        <v>6564</v>
      </c>
      <c r="C1217" t="s">
        <v>6562</v>
      </c>
      <c r="D1217" t="s">
        <v>6567</v>
      </c>
      <c r="E1217" t="s">
        <v>9644</v>
      </c>
      <c r="F1217" t="s">
        <v>6121</v>
      </c>
      <c r="H1217">
        <v>5</v>
      </c>
      <c r="I1217">
        <v>4</v>
      </c>
      <c r="J1217">
        <v>1</v>
      </c>
      <c r="K1217">
        <v>4</v>
      </c>
      <c r="L1217">
        <v>0</v>
      </c>
      <c r="M1217">
        <v>0</v>
      </c>
      <c r="N1217">
        <v>0</v>
      </c>
      <c r="O1217">
        <v>0</v>
      </c>
      <c r="P1217">
        <v>0</v>
      </c>
      <c r="Q1217">
        <v>0</v>
      </c>
      <c r="R1217">
        <v>1</v>
      </c>
      <c r="S1217">
        <v>0</v>
      </c>
      <c r="T1217">
        <v>0</v>
      </c>
      <c r="U1217">
        <v>0</v>
      </c>
      <c r="V1217">
        <v>0</v>
      </c>
      <c r="W1217" s="44">
        <f t="shared" si="144"/>
        <v>4</v>
      </c>
      <c r="X1217" s="44">
        <f>IFERROR(VLOOKUP(A1217,JR1GOA!A:I,9,FALSE),0)</f>
        <v>0</v>
      </c>
      <c r="Y1217" s="44">
        <f>IFERROR(VLOOKUP(A1217,JR1GOA!A:J,10,FALSE),0)</f>
        <v>0</v>
      </c>
      <c r="Z1217" s="46">
        <f t="shared" si="145"/>
        <v>4</v>
      </c>
      <c r="AA1217" s="49">
        <f>_xlfn.IFNA(VLOOKUP(F1217,Preisliste!C$1:O$2687,13,FALSE),"fehlt in Preisliste")</f>
        <v>736</v>
      </c>
      <c r="AB1217" s="50">
        <f t="shared" si="146"/>
        <v>184</v>
      </c>
      <c r="AD1217" s="51">
        <f t="shared" si="150"/>
        <v>181744</v>
      </c>
      <c r="AE1217" s="51">
        <f t="shared" si="147"/>
        <v>973.79999999999927</v>
      </c>
      <c r="AF1217" s="52">
        <f t="shared" si="151"/>
        <v>2905685.3999999994</v>
      </c>
      <c r="AG1217" s="53">
        <f t="shared" si="148"/>
        <v>5842.7999999999956</v>
      </c>
      <c r="AH1217" s="53">
        <f t="shared" si="149"/>
        <v>2911528.1999999993</v>
      </c>
    </row>
    <row r="1218" spans="1:34" x14ac:dyDescent="0.25">
      <c r="A1218" t="s">
        <v>8628</v>
      </c>
      <c r="B1218" t="s">
        <v>6564</v>
      </c>
      <c r="C1218" t="s">
        <v>6562</v>
      </c>
      <c r="D1218" t="s">
        <v>6567</v>
      </c>
      <c r="E1218" t="s">
        <v>8629</v>
      </c>
      <c r="F1218" t="s">
        <v>3782</v>
      </c>
      <c r="G1218" t="s">
        <v>8630</v>
      </c>
      <c r="H1218">
        <v>12</v>
      </c>
      <c r="I1218">
        <v>8</v>
      </c>
      <c r="J1218">
        <v>4</v>
      </c>
      <c r="K1218">
        <v>0</v>
      </c>
      <c r="L1218">
        <v>1</v>
      </c>
      <c r="M1218">
        <v>1</v>
      </c>
      <c r="N1218">
        <v>0</v>
      </c>
      <c r="O1218">
        <v>0</v>
      </c>
      <c r="P1218">
        <v>0</v>
      </c>
      <c r="Q1218">
        <v>0</v>
      </c>
      <c r="R1218">
        <v>0</v>
      </c>
      <c r="S1218">
        <v>1</v>
      </c>
      <c r="T1218">
        <v>1</v>
      </c>
      <c r="U1218">
        <v>0</v>
      </c>
      <c r="V1218">
        <v>1</v>
      </c>
      <c r="W1218" s="44">
        <f t="shared" si="144"/>
        <v>8</v>
      </c>
      <c r="X1218" s="44">
        <f>IFERROR(VLOOKUP(A1218,JR1GOA!A:I,9,FALSE),0)</f>
        <v>1</v>
      </c>
      <c r="Y1218" s="44">
        <f>IFERROR(VLOOKUP(A1218,JR1GOA!A:J,10,FALSE),0)</f>
        <v>1</v>
      </c>
      <c r="Z1218" s="46">
        <f t="shared" si="145"/>
        <v>7</v>
      </c>
      <c r="AA1218" s="49">
        <f>_xlfn.IFNA(VLOOKUP(F1218,Preisliste!C$1:O$2687,13,FALSE),"fehlt in Preisliste")</f>
        <v>1291</v>
      </c>
      <c r="AB1218" s="50">
        <f t="shared" si="146"/>
        <v>184.42857142857142</v>
      </c>
      <c r="AD1218" s="51">
        <f t="shared" si="150"/>
        <v>181751</v>
      </c>
      <c r="AE1218" s="51">
        <f t="shared" si="147"/>
        <v>972.75</v>
      </c>
      <c r="AF1218" s="52">
        <f t="shared" si="151"/>
        <v>2906976.3999999994</v>
      </c>
      <c r="AG1218" s="53">
        <f t="shared" si="148"/>
        <v>5836.5</v>
      </c>
      <c r="AH1218" s="53">
        <f t="shared" si="149"/>
        <v>2912812.8999999994</v>
      </c>
    </row>
    <row r="1219" spans="1:34" x14ac:dyDescent="0.25">
      <c r="A1219" t="s">
        <v>119</v>
      </c>
      <c r="B1219" t="s">
        <v>6564</v>
      </c>
      <c r="C1219" t="s">
        <v>6562</v>
      </c>
      <c r="D1219" t="s">
        <v>6567</v>
      </c>
      <c r="E1219" t="s">
        <v>9647</v>
      </c>
      <c r="F1219" t="s">
        <v>118</v>
      </c>
      <c r="H1219">
        <v>5</v>
      </c>
      <c r="I1219">
        <v>4</v>
      </c>
      <c r="J1219">
        <v>0</v>
      </c>
      <c r="K1219">
        <v>0</v>
      </c>
      <c r="L1219">
        <v>3</v>
      </c>
      <c r="M1219">
        <v>0</v>
      </c>
      <c r="N1219">
        <v>0</v>
      </c>
      <c r="O1219">
        <v>0</v>
      </c>
      <c r="P1219">
        <v>0</v>
      </c>
      <c r="Q1219">
        <v>0</v>
      </c>
      <c r="R1219">
        <v>1</v>
      </c>
      <c r="S1219">
        <v>0</v>
      </c>
      <c r="T1219">
        <v>0</v>
      </c>
      <c r="U1219">
        <v>0</v>
      </c>
      <c r="V1219">
        <v>0</v>
      </c>
      <c r="W1219" s="44">
        <f t="shared" si="144"/>
        <v>4</v>
      </c>
      <c r="X1219" s="44">
        <f>IFERROR(VLOOKUP(A1219,JR1GOA!A:I,9,FALSE),0)</f>
        <v>0</v>
      </c>
      <c r="Y1219" s="44">
        <f>IFERROR(VLOOKUP(A1219,JR1GOA!A:J,10,FALSE),0)</f>
        <v>0</v>
      </c>
      <c r="Z1219" s="46">
        <f t="shared" si="145"/>
        <v>4</v>
      </c>
      <c r="AA1219" s="49">
        <f>_xlfn.IFNA(VLOOKUP(F1219,Preisliste!C$1:O$2687,13,FALSE),"fehlt in Preisliste")</f>
        <v>745</v>
      </c>
      <c r="AB1219" s="50">
        <f t="shared" si="146"/>
        <v>186.25</v>
      </c>
      <c r="AD1219" s="51">
        <f t="shared" si="150"/>
        <v>181755</v>
      </c>
      <c r="AE1219" s="51">
        <f t="shared" si="147"/>
        <v>972.14999999999782</v>
      </c>
      <c r="AF1219" s="52">
        <f t="shared" si="151"/>
        <v>2907721.3999999994</v>
      </c>
      <c r="AG1219" s="53">
        <f t="shared" si="148"/>
        <v>5832.8999999999869</v>
      </c>
      <c r="AH1219" s="53">
        <f t="shared" si="149"/>
        <v>2913554.2999999993</v>
      </c>
    </row>
    <row r="1220" spans="1:34" x14ac:dyDescent="0.25">
      <c r="A1220" t="s">
        <v>6253</v>
      </c>
      <c r="B1220" t="s">
        <v>6564</v>
      </c>
      <c r="C1220" t="s">
        <v>6562</v>
      </c>
      <c r="D1220" t="s">
        <v>6567</v>
      </c>
      <c r="E1220" t="s">
        <v>10088</v>
      </c>
      <c r="F1220" t="s">
        <v>6252</v>
      </c>
      <c r="H1220">
        <v>26</v>
      </c>
      <c r="I1220">
        <v>16</v>
      </c>
      <c r="J1220">
        <v>9</v>
      </c>
      <c r="K1220">
        <v>0</v>
      </c>
      <c r="L1220">
        <v>1</v>
      </c>
      <c r="M1220">
        <v>3</v>
      </c>
      <c r="N1220">
        <v>1</v>
      </c>
      <c r="O1220">
        <v>12</v>
      </c>
      <c r="P1220">
        <v>0</v>
      </c>
      <c r="Q1220">
        <v>0</v>
      </c>
      <c r="R1220">
        <v>0</v>
      </c>
      <c r="S1220">
        <v>1</v>
      </c>
      <c r="T1220">
        <v>8</v>
      </c>
      <c r="U1220">
        <v>0</v>
      </c>
      <c r="V1220">
        <v>3</v>
      </c>
      <c r="W1220" s="44">
        <f t="shared" si="144"/>
        <v>16</v>
      </c>
      <c r="X1220" s="44">
        <f>IFERROR(VLOOKUP(A1220,JR1GOA!A:I,9,FALSE),0)</f>
        <v>0</v>
      </c>
      <c r="Y1220" s="44">
        <f>IFERROR(VLOOKUP(A1220,JR1GOA!A:J,10,FALSE),0)</f>
        <v>0</v>
      </c>
      <c r="Z1220" s="46">
        <f t="shared" si="145"/>
        <v>16</v>
      </c>
      <c r="AA1220" s="49">
        <f>_xlfn.IFNA(VLOOKUP(F1220,Preisliste!C$1:O$2687,13,FALSE),"fehlt in Preisliste")</f>
        <v>3013</v>
      </c>
      <c r="AB1220" s="50">
        <f t="shared" si="146"/>
        <v>188.3125</v>
      </c>
      <c r="AD1220" s="51">
        <f t="shared" si="150"/>
        <v>181771</v>
      </c>
      <c r="AE1220" s="51">
        <f t="shared" si="147"/>
        <v>969.75</v>
      </c>
      <c r="AF1220" s="52">
        <f t="shared" si="151"/>
        <v>2910734.3999999994</v>
      </c>
      <c r="AG1220" s="53">
        <f t="shared" si="148"/>
        <v>5818.5</v>
      </c>
      <c r="AH1220" s="53">
        <f t="shared" si="149"/>
        <v>2916552.8999999994</v>
      </c>
    </row>
    <row r="1221" spans="1:34" x14ac:dyDescent="0.25">
      <c r="A1221" t="s">
        <v>5261</v>
      </c>
      <c r="B1221" t="s">
        <v>6564</v>
      </c>
      <c r="C1221" t="s">
        <v>6562</v>
      </c>
      <c r="D1221" t="s">
        <v>6567</v>
      </c>
      <c r="E1221" t="s">
        <v>9385</v>
      </c>
      <c r="F1221" t="s">
        <v>5260</v>
      </c>
      <c r="G1221" t="s">
        <v>9386</v>
      </c>
      <c r="H1221">
        <v>13</v>
      </c>
      <c r="I1221">
        <v>8</v>
      </c>
      <c r="J1221">
        <v>4</v>
      </c>
      <c r="K1221">
        <v>0</v>
      </c>
      <c r="L1221">
        <v>0</v>
      </c>
      <c r="M1221">
        <v>0</v>
      </c>
      <c r="N1221">
        <v>0</v>
      </c>
      <c r="O1221">
        <v>0</v>
      </c>
      <c r="P1221">
        <v>2</v>
      </c>
      <c r="Q1221">
        <v>0</v>
      </c>
      <c r="R1221">
        <v>3</v>
      </c>
      <c r="S1221">
        <v>0</v>
      </c>
      <c r="T1221">
        <v>1</v>
      </c>
      <c r="U1221">
        <v>1</v>
      </c>
      <c r="V1221">
        <v>0</v>
      </c>
      <c r="W1221" s="44">
        <f t="shared" si="144"/>
        <v>8</v>
      </c>
      <c r="X1221" s="44">
        <f>IFERROR(VLOOKUP(A1221,JR1GOA!A:I,9,FALSE),0)</f>
        <v>0</v>
      </c>
      <c r="Y1221" s="44">
        <f>IFERROR(VLOOKUP(A1221,JR1GOA!A:J,10,FALSE),0)</f>
        <v>0</v>
      </c>
      <c r="Z1221" s="46">
        <f t="shared" si="145"/>
        <v>8</v>
      </c>
      <c r="AA1221" s="49">
        <f>_xlfn.IFNA(VLOOKUP(F1221,Preisliste!C$1:O$2687,13,FALSE),"fehlt in Preisliste")</f>
        <v>1510.8</v>
      </c>
      <c r="AB1221" s="50">
        <f t="shared" si="146"/>
        <v>188.85</v>
      </c>
      <c r="AD1221" s="51">
        <f t="shared" si="150"/>
        <v>181779</v>
      </c>
      <c r="AE1221" s="51">
        <f t="shared" si="147"/>
        <v>968.54999999999927</v>
      </c>
      <c r="AF1221" s="52">
        <f t="shared" si="151"/>
        <v>2912245.1999999993</v>
      </c>
      <c r="AG1221" s="53">
        <f t="shared" si="148"/>
        <v>5811.2999999999956</v>
      </c>
      <c r="AH1221" s="53">
        <f t="shared" si="149"/>
        <v>2918056.4999999991</v>
      </c>
    </row>
    <row r="1222" spans="1:34" x14ac:dyDescent="0.25">
      <c r="A1222" t="s">
        <v>5972</v>
      </c>
      <c r="B1222" t="s">
        <v>6564</v>
      </c>
      <c r="C1222" t="s">
        <v>6562</v>
      </c>
      <c r="D1222" t="s">
        <v>6567</v>
      </c>
      <c r="E1222" t="s">
        <v>9454</v>
      </c>
      <c r="F1222" t="s">
        <v>5971</v>
      </c>
      <c r="G1222" t="s">
        <v>9455</v>
      </c>
      <c r="H1222">
        <v>7</v>
      </c>
      <c r="I1222">
        <v>1</v>
      </c>
      <c r="J1222">
        <v>6</v>
      </c>
      <c r="K1222">
        <v>0</v>
      </c>
      <c r="L1222">
        <v>1</v>
      </c>
      <c r="M1222">
        <v>0</v>
      </c>
      <c r="N1222">
        <v>0</v>
      </c>
      <c r="O1222">
        <v>0</v>
      </c>
      <c r="P1222">
        <v>0</v>
      </c>
      <c r="Q1222">
        <v>0</v>
      </c>
      <c r="R1222">
        <v>0</v>
      </c>
      <c r="S1222">
        <v>0</v>
      </c>
      <c r="T1222">
        <v>0</v>
      </c>
      <c r="U1222">
        <v>5</v>
      </c>
      <c r="V1222">
        <v>0</v>
      </c>
      <c r="W1222" s="44">
        <f t="shared" si="144"/>
        <v>6</v>
      </c>
      <c r="X1222" s="44">
        <f>IFERROR(VLOOKUP(A1222,JR1GOA!A:I,9,FALSE),0)</f>
        <v>0</v>
      </c>
      <c r="Y1222" s="44">
        <f>IFERROR(VLOOKUP(A1222,JR1GOA!A:J,10,FALSE),0)</f>
        <v>0</v>
      </c>
      <c r="Z1222" s="46">
        <f t="shared" si="145"/>
        <v>6</v>
      </c>
      <c r="AA1222" s="49">
        <f>_xlfn.IFNA(VLOOKUP(F1222,Preisliste!C$1:O$2687,13,FALSE),"fehlt in Preisliste")</f>
        <v>1136.3999999999999</v>
      </c>
      <c r="AB1222" s="50">
        <f t="shared" si="146"/>
        <v>189.39999999999998</v>
      </c>
      <c r="AD1222" s="51">
        <f t="shared" si="150"/>
        <v>181785</v>
      </c>
      <c r="AE1222" s="51">
        <f t="shared" si="147"/>
        <v>967.64999999999782</v>
      </c>
      <c r="AF1222" s="52">
        <f t="shared" si="151"/>
        <v>2913381.5999999992</v>
      </c>
      <c r="AG1222" s="53">
        <f t="shared" si="148"/>
        <v>5805.8999999999869</v>
      </c>
      <c r="AH1222" s="53">
        <f t="shared" si="149"/>
        <v>2919187.4999999991</v>
      </c>
    </row>
    <row r="1223" spans="1:34" x14ac:dyDescent="0.25">
      <c r="A1223" t="s">
        <v>9660</v>
      </c>
      <c r="B1223" t="s">
        <v>6564</v>
      </c>
      <c r="C1223" t="s">
        <v>6562</v>
      </c>
      <c r="D1223" t="s">
        <v>6567</v>
      </c>
      <c r="E1223" t="s">
        <v>9661</v>
      </c>
      <c r="F1223" t="s">
        <v>5563</v>
      </c>
      <c r="H1223">
        <v>7</v>
      </c>
      <c r="I1223">
        <v>4</v>
      </c>
      <c r="J1223">
        <v>2</v>
      </c>
      <c r="K1223">
        <v>7</v>
      </c>
      <c r="L1223">
        <v>0</v>
      </c>
      <c r="M1223">
        <v>0</v>
      </c>
      <c r="N1223">
        <v>0</v>
      </c>
      <c r="O1223">
        <v>0</v>
      </c>
      <c r="P1223">
        <v>0</v>
      </c>
      <c r="Q1223">
        <v>0</v>
      </c>
      <c r="R1223">
        <v>0</v>
      </c>
      <c r="S1223">
        <v>0</v>
      </c>
      <c r="T1223">
        <v>0</v>
      </c>
      <c r="U1223">
        <v>0</v>
      </c>
      <c r="V1223">
        <v>0</v>
      </c>
      <c r="W1223" s="44">
        <f t="shared" si="144"/>
        <v>4</v>
      </c>
      <c r="X1223" s="44">
        <f>IFERROR(VLOOKUP(A1223,JR1GOA!A:I,9,FALSE),0)</f>
        <v>0</v>
      </c>
      <c r="Y1223" s="44">
        <f>IFERROR(VLOOKUP(A1223,JR1GOA!A:J,10,FALSE),0)</f>
        <v>0</v>
      </c>
      <c r="Z1223" s="46">
        <f t="shared" si="145"/>
        <v>4</v>
      </c>
      <c r="AA1223" s="49">
        <f>_xlfn.IFNA(VLOOKUP(F1223,Preisliste!C$1:O$2687,13,FALSE),"fehlt in Preisliste")</f>
        <v>759</v>
      </c>
      <c r="AB1223" s="50">
        <f t="shared" si="146"/>
        <v>189.75</v>
      </c>
      <c r="AD1223" s="51">
        <f t="shared" si="150"/>
        <v>181789</v>
      </c>
      <c r="AE1223" s="51">
        <f t="shared" si="147"/>
        <v>967.04999999999927</v>
      </c>
      <c r="AF1223" s="52">
        <f t="shared" si="151"/>
        <v>2914140.5999999992</v>
      </c>
      <c r="AG1223" s="53">
        <f t="shared" si="148"/>
        <v>5802.2999999999956</v>
      </c>
      <c r="AH1223" s="53">
        <f t="shared" si="149"/>
        <v>2919942.899999999</v>
      </c>
    </row>
    <row r="1224" spans="1:34" x14ac:dyDescent="0.25">
      <c r="A1224" t="s">
        <v>1271</v>
      </c>
      <c r="B1224" t="s">
        <v>6564</v>
      </c>
      <c r="C1224" t="s">
        <v>6562</v>
      </c>
      <c r="D1224" t="s">
        <v>6567</v>
      </c>
      <c r="E1224" t="s">
        <v>9359</v>
      </c>
      <c r="F1224" t="s">
        <v>1270</v>
      </c>
      <c r="G1224" t="s">
        <v>9360</v>
      </c>
      <c r="H1224">
        <v>8</v>
      </c>
      <c r="I1224">
        <v>5</v>
      </c>
      <c r="J1224">
        <v>2</v>
      </c>
      <c r="K1224">
        <v>0</v>
      </c>
      <c r="L1224">
        <v>0</v>
      </c>
      <c r="M1224">
        <v>0</v>
      </c>
      <c r="N1224">
        <v>1</v>
      </c>
      <c r="O1224">
        <v>0</v>
      </c>
      <c r="P1224">
        <v>0</v>
      </c>
      <c r="Q1224">
        <v>0</v>
      </c>
      <c r="R1224">
        <v>1</v>
      </c>
      <c r="S1224">
        <v>0</v>
      </c>
      <c r="T1224">
        <v>0</v>
      </c>
      <c r="U1224">
        <v>2</v>
      </c>
      <c r="V1224">
        <v>0</v>
      </c>
      <c r="W1224" s="44">
        <f t="shared" si="144"/>
        <v>5</v>
      </c>
      <c r="X1224" s="44">
        <f>IFERROR(VLOOKUP(A1224,JR1GOA!A:I,9,FALSE),0)</f>
        <v>0</v>
      </c>
      <c r="Y1224" s="44">
        <f>IFERROR(VLOOKUP(A1224,JR1GOA!A:J,10,FALSE),0)</f>
        <v>0</v>
      </c>
      <c r="Z1224" s="46">
        <f t="shared" si="145"/>
        <v>5</v>
      </c>
      <c r="AA1224" s="49">
        <f>_xlfn.IFNA(VLOOKUP(F1224,Preisliste!C$1:O$2687,13,FALSE),"fehlt in Preisliste")</f>
        <v>963.59999999999991</v>
      </c>
      <c r="AB1224" s="50">
        <f t="shared" si="146"/>
        <v>192.71999999999997</v>
      </c>
      <c r="AD1224" s="51">
        <f t="shared" si="150"/>
        <v>181794</v>
      </c>
      <c r="AE1224" s="51">
        <f t="shared" si="147"/>
        <v>966.29999999999927</v>
      </c>
      <c r="AF1224" s="52">
        <f t="shared" si="151"/>
        <v>2915104.1999999993</v>
      </c>
      <c r="AG1224" s="53">
        <f t="shared" si="148"/>
        <v>5797.7999999999956</v>
      </c>
      <c r="AH1224" s="53">
        <f t="shared" si="149"/>
        <v>2920901.9999999991</v>
      </c>
    </row>
    <row r="1225" spans="1:34" x14ac:dyDescent="0.25">
      <c r="A1225" t="s">
        <v>1311</v>
      </c>
      <c r="B1225" t="s">
        <v>6564</v>
      </c>
      <c r="C1225" t="s">
        <v>6562</v>
      </c>
      <c r="D1225" t="s">
        <v>6567</v>
      </c>
      <c r="E1225" t="s">
        <v>9674</v>
      </c>
      <c r="F1225" t="s">
        <v>1310</v>
      </c>
      <c r="G1225" t="s">
        <v>9675</v>
      </c>
      <c r="H1225">
        <v>4</v>
      </c>
      <c r="I1225">
        <v>0</v>
      </c>
      <c r="J1225">
        <v>4</v>
      </c>
      <c r="K1225">
        <v>0</v>
      </c>
      <c r="L1225">
        <v>0</v>
      </c>
      <c r="M1225">
        <v>0</v>
      </c>
      <c r="N1225">
        <v>0</v>
      </c>
      <c r="O1225">
        <v>0</v>
      </c>
      <c r="P1225">
        <v>0</v>
      </c>
      <c r="Q1225">
        <v>0</v>
      </c>
      <c r="R1225">
        <v>0</v>
      </c>
      <c r="S1225">
        <v>0</v>
      </c>
      <c r="T1225">
        <v>0</v>
      </c>
      <c r="U1225">
        <v>0</v>
      </c>
      <c r="V1225">
        <v>3</v>
      </c>
      <c r="W1225" s="44">
        <f t="shared" ref="W1225:W1288" si="152">MAX(I1225,J1225)</f>
        <v>4</v>
      </c>
      <c r="X1225" s="44">
        <f>IFERROR(VLOOKUP(A1225,JR1GOA!A:I,9,FALSE),0)</f>
        <v>0</v>
      </c>
      <c r="Y1225" s="44">
        <f>IFERROR(VLOOKUP(A1225,JR1GOA!A:J,10,FALSE),0)</f>
        <v>0</v>
      </c>
      <c r="Z1225" s="46">
        <f t="shared" ref="Z1225:Z1288" si="153">W1225-MAX(X1225,Y1225)</f>
        <v>4</v>
      </c>
      <c r="AA1225" s="49">
        <f>_xlfn.IFNA(VLOOKUP(F1225,Preisliste!C$1:O$2687,13,FALSE),"fehlt in Preisliste")</f>
        <v>775.19999999999993</v>
      </c>
      <c r="AB1225" s="50">
        <f t="shared" ref="AB1225:AB1288" si="154">IFERROR(AA1225/Z1225,AA1225)</f>
        <v>193.79999999999998</v>
      </c>
      <c r="AD1225" s="51">
        <f t="shared" si="150"/>
        <v>181798</v>
      </c>
      <c r="AE1225" s="51">
        <f t="shared" ref="AE1225:AE1288" si="155">AG$3-AD1225*AD$3</f>
        <v>965.69999999999709</v>
      </c>
      <c r="AF1225" s="52">
        <f t="shared" si="151"/>
        <v>2915879.3999999994</v>
      </c>
      <c r="AG1225" s="53">
        <f t="shared" ref="AG1225:AG1288" si="156">AE1225*AD$4</f>
        <v>5794.1999999999825</v>
      </c>
      <c r="AH1225" s="53">
        <f t="shared" ref="AH1225:AH1288" si="157">AG1225+AF1225</f>
        <v>2921673.5999999996</v>
      </c>
    </row>
    <row r="1226" spans="1:34" x14ac:dyDescent="0.25">
      <c r="A1226" t="s">
        <v>2152</v>
      </c>
      <c r="B1226" t="s">
        <v>6564</v>
      </c>
      <c r="C1226" t="s">
        <v>6562</v>
      </c>
      <c r="D1226" t="s">
        <v>6567</v>
      </c>
      <c r="E1226" t="s">
        <v>9052</v>
      </c>
      <c r="F1226" t="s">
        <v>2151</v>
      </c>
      <c r="G1226" t="s">
        <v>9053</v>
      </c>
      <c r="H1226">
        <v>13</v>
      </c>
      <c r="I1226">
        <v>0</v>
      </c>
      <c r="J1226">
        <v>13</v>
      </c>
      <c r="K1226">
        <v>0</v>
      </c>
      <c r="L1226">
        <v>0</v>
      </c>
      <c r="M1226">
        <v>0</v>
      </c>
      <c r="N1226">
        <v>1</v>
      </c>
      <c r="O1226">
        <v>0</v>
      </c>
      <c r="P1226">
        <v>3</v>
      </c>
      <c r="Q1226">
        <v>0</v>
      </c>
      <c r="R1226">
        <v>3</v>
      </c>
      <c r="S1226">
        <v>0</v>
      </c>
      <c r="T1226">
        <v>0</v>
      </c>
      <c r="U1226">
        <v>0</v>
      </c>
      <c r="V1226">
        <v>0</v>
      </c>
      <c r="W1226" s="44">
        <f t="shared" si="152"/>
        <v>13</v>
      </c>
      <c r="X1226" s="44">
        <f>IFERROR(VLOOKUP(A1226,JR1GOA!A:I,9,FALSE),0)</f>
        <v>0</v>
      </c>
      <c r="Y1226" s="44">
        <f>IFERROR(VLOOKUP(A1226,JR1GOA!A:J,10,FALSE),0)</f>
        <v>0</v>
      </c>
      <c r="Z1226" s="46">
        <f t="shared" si="153"/>
        <v>13</v>
      </c>
      <c r="AA1226" s="49">
        <f>_xlfn.IFNA(VLOOKUP(F1226,Preisliste!C$1:O$2687,13,FALSE),"fehlt in Preisliste")</f>
        <v>2549</v>
      </c>
      <c r="AB1226" s="50">
        <f t="shared" si="154"/>
        <v>196.07692307692307</v>
      </c>
      <c r="AD1226" s="51">
        <f t="shared" ref="AD1226:AD1289" si="158">AD1225+Z1226</f>
        <v>181811</v>
      </c>
      <c r="AE1226" s="51">
        <f t="shared" si="155"/>
        <v>963.75</v>
      </c>
      <c r="AF1226" s="52">
        <f t="shared" ref="AF1226:AF1289" si="159">AF1225+AA1226</f>
        <v>2918428.3999999994</v>
      </c>
      <c r="AG1226" s="53">
        <f t="shared" si="156"/>
        <v>5782.5</v>
      </c>
      <c r="AH1226" s="53">
        <f t="shared" si="157"/>
        <v>2924210.8999999994</v>
      </c>
    </row>
    <row r="1227" spans="1:34" x14ac:dyDescent="0.25">
      <c r="A1227" t="s">
        <v>8047</v>
      </c>
      <c r="B1227" t="s">
        <v>6564</v>
      </c>
      <c r="C1227" t="s">
        <v>6562</v>
      </c>
      <c r="D1227" t="s">
        <v>6567</v>
      </c>
      <c r="E1227" t="s">
        <v>8048</v>
      </c>
      <c r="F1227" t="s">
        <v>2314</v>
      </c>
      <c r="G1227" t="s">
        <v>8049</v>
      </c>
      <c r="H1227">
        <v>25</v>
      </c>
      <c r="I1227">
        <v>14</v>
      </c>
      <c r="J1227">
        <v>11</v>
      </c>
      <c r="K1227">
        <v>0</v>
      </c>
      <c r="L1227">
        <v>0</v>
      </c>
      <c r="M1227">
        <v>0</v>
      </c>
      <c r="N1227">
        <v>0</v>
      </c>
      <c r="O1227">
        <v>9</v>
      </c>
      <c r="P1227">
        <v>3</v>
      </c>
      <c r="Q1227">
        <v>0</v>
      </c>
      <c r="R1227">
        <v>1</v>
      </c>
      <c r="S1227">
        <v>0</v>
      </c>
      <c r="T1227">
        <v>0</v>
      </c>
      <c r="U1227">
        <v>4</v>
      </c>
      <c r="V1227">
        <v>1</v>
      </c>
      <c r="W1227" s="44">
        <f t="shared" si="152"/>
        <v>14</v>
      </c>
      <c r="X1227" s="44">
        <f>IFERROR(VLOOKUP(A1227,JR1GOA!A:I,9,FALSE),0)</f>
        <v>4</v>
      </c>
      <c r="Y1227" s="44">
        <f>IFERROR(VLOOKUP(A1227,JR1GOA!A:J,10,FALSE),0)</f>
        <v>0</v>
      </c>
      <c r="Z1227" s="46">
        <f t="shared" si="153"/>
        <v>10</v>
      </c>
      <c r="AA1227" s="49">
        <f>_xlfn.IFNA(VLOOKUP(F1227,Preisliste!C$1:O$2687,13,FALSE),"fehlt in Preisliste")</f>
        <v>1960.8</v>
      </c>
      <c r="AB1227" s="50">
        <f t="shared" si="154"/>
        <v>196.07999999999998</v>
      </c>
      <c r="AD1227" s="51">
        <f t="shared" si="158"/>
        <v>181821</v>
      </c>
      <c r="AE1227" s="51">
        <f t="shared" si="155"/>
        <v>962.25</v>
      </c>
      <c r="AF1227" s="52">
        <f t="shared" si="159"/>
        <v>2920389.1999999993</v>
      </c>
      <c r="AG1227" s="53">
        <f t="shared" si="156"/>
        <v>5773.5</v>
      </c>
      <c r="AH1227" s="53">
        <f t="shared" si="157"/>
        <v>2926162.6999999993</v>
      </c>
    </row>
    <row r="1228" spans="1:34" x14ac:dyDescent="0.25">
      <c r="A1228" t="s">
        <v>3056</v>
      </c>
      <c r="B1228" t="s">
        <v>6564</v>
      </c>
      <c r="C1228" t="s">
        <v>6562</v>
      </c>
      <c r="D1228" t="s">
        <v>6567</v>
      </c>
      <c r="E1228" t="s">
        <v>9678</v>
      </c>
      <c r="F1228" t="s">
        <v>3055</v>
      </c>
      <c r="H1228">
        <v>4</v>
      </c>
      <c r="I1228">
        <v>0</v>
      </c>
      <c r="J1228">
        <v>4</v>
      </c>
      <c r="K1228">
        <v>0</v>
      </c>
      <c r="L1228">
        <v>0</v>
      </c>
      <c r="M1228">
        <v>0</v>
      </c>
      <c r="N1228">
        <v>0</v>
      </c>
      <c r="O1228">
        <v>4</v>
      </c>
      <c r="P1228">
        <v>2</v>
      </c>
      <c r="Q1228">
        <v>0</v>
      </c>
      <c r="R1228">
        <v>0</v>
      </c>
      <c r="S1228">
        <v>0</v>
      </c>
      <c r="T1228">
        <v>0</v>
      </c>
      <c r="U1228">
        <v>0</v>
      </c>
      <c r="V1228">
        <v>0</v>
      </c>
      <c r="W1228" s="44">
        <f t="shared" si="152"/>
        <v>4</v>
      </c>
      <c r="X1228" s="44">
        <f>IFERROR(VLOOKUP(A1228,JR1GOA!A:I,9,FALSE),0)</f>
        <v>0</v>
      </c>
      <c r="Y1228" s="44">
        <f>IFERROR(VLOOKUP(A1228,JR1GOA!A:J,10,FALSE),0)</f>
        <v>0</v>
      </c>
      <c r="Z1228" s="46">
        <f t="shared" si="153"/>
        <v>4</v>
      </c>
      <c r="AA1228" s="49">
        <f>_xlfn.IFNA(VLOOKUP(F1228,Preisliste!C$1:O$2687,13,FALSE),"fehlt in Preisliste")</f>
        <v>788</v>
      </c>
      <c r="AB1228" s="50">
        <f t="shared" si="154"/>
        <v>197</v>
      </c>
      <c r="AD1228" s="51">
        <f t="shared" si="158"/>
        <v>181825</v>
      </c>
      <c r="AE1228" s="51">
        <f t="shared" si="155"/>
        <v>961.64999999999782</v>
      </c>
      <c r="AF1228" s="52">
        <f t="shared" si="159"/>
        <v>2921177.1999999993</v>
      </c>
      <c r="AG1228" s="53">
        <f t="shared" si="156"/>
        <v>5769.8999999999869</v>
      </c>
      <c r="AH1228" s="53">
        <f t="shared" si="157"/>
        <v>2926947.0999999992</v>
      </c>
    </row>
    <row r="1229" spans="1:34" x14ac:dyDescent="0.25">
      <c r="A1229" t="s">
        <v>6014</v>
      </c>
      <c r="B1229" t="s">
        <v>6564</v>
      </c>
      <c r="C1229" t="s">
        <v>6562</v>
      </c>
      <c r="D1229" t="s">
        <v>6567</v>
      </c>
      <c r="E1229" t="s">
        <v>9679</v>
      </c>
      <c r="F1229" t="s">
        <v>6013</v>
      </c>
      <c r="G1229" t="s">
        <v>9680</v>
      </c>
      <c r="H1229">
        <v>4</v>
      </c>
      <c r="I1229">
        <v>0</v>
      </c>
      <c r="J1229">
        <v>4</v>
      </c>
      <c r="K1229">
        <v>0</v>
      </c>
      <c r="L1229">
        <v>0</v>
      </c>
      <c r="M1229">
        <v>0</v>
      </c>
      <c r="N1229">
        <v>0</v>
      </c>
      <c r="O1229">
        <v>0</v>
      </c>
      <c r="P1229">
        <v>0</v>
      </c>
      <c r="Q1229">
        <v>0</v>
      </c>
      <c r="R1229">
        <v>0</v>
      </c>
      <c r="S1229">
        <v>0</v>
      </c>
      <c r="T1229">
        <v>0</v>
      </c>
      <c r="U1229">
        <v>0</v>
      </c>
      <c r="V1229">
        <v>0</v>
      </c>
      <c r="W1229" s="44">
        <f t="shared" si="152"/>
        <v>4</v>
      </c>
      <c r="X1229" s="44">
        <f>IFERROR(VLOOKUP(A1229,JR1GOA!A:I,9,FALSE),0)</f>
        <v>0</v>
      </c>
      <c r="Y1229" s="44">
        <f>IFERROR(VLOOKUP(A1229,JR1GOA!A:J,10,FALSE),0)</f>
        <v>0</v>
      </c>
      <c r="Z1229" s="46">
        <f t="shared" si="153"/>
        <v>4</v>
      </c>
      <c r="AA1229" s="49">
        <f>_xlfn.IFNA(VLOOKUP(F1229,Preisliste!C$1:O$2687,13,FALSE),"fehlt in Preisliste")</f>
        <v>788.4</v>
      </c>
      <c r="AB1229" s="50">
        <f t="shared" si="154"/>
        <v>197.1</v>
      </c>
      <c r="AD1229" s="51">
        <f t="shared" si="158"/>
        <v>181829</v>
      </c>
      <c r="AE1229" s="51">
        <f t="shared" si="155"/>
        <v>961.04999999999927</v>
      </c>
      <c r="AF1229" s="52">
        <f t="shared" si="159"/>
        <v>2921965.5999999992</v>
      </c>
      <c r="AG1229" s="53">
        <f t="shared" si="156"/>
        <v>5766.2999999999956</v>
      </c>
      <c r="AH1229" s="53">
        <f t="shared" si="157"/>
        <v>2927731.899999999</v>
      </c>
    </row>
    <row r="1230" spans="1:34" x14ac:dyDescent="0.25">
      <c r="A1230" t="s">
        <v>4795</v>
      </c>
      <c r="B1230" t="s">
        <v>6564</v>
      </c>
      <c r="C1230" t="s">
        <v>6562</v>
      </c>
      <c r="D1230" t="s">
        <v>6567</v>
      </c>
      <c r="E1230" t="s">
        <v>9683</v>
      </c>
      <c r="F1230" t="s">
        <v>4794</v>
      </c>
      <c r="H1230">
        <v>4</v>
      </c>
      <c r="I1230">
        <v>0</v>
      </c>
      <c r="J1230">
        <v>4</v>
      </c>
      <c r="K1230">
        <v>0</v>
      </c>
      <c r="L1230">
        <v>0</v>
      </c>
      <c r="M1230">
        <v>0</v>
      </c>
      <c r="N1230">
        <v>0</v>
      </c>
      <c r="O1230">
        <v>0</v>
      </c>
      <c r="P1230">
        <v>0</v>
      </c>
      <c r="Q1230">
        <v>0</v>
      </c>
      <c r="R1230">
        <v>0</v>
      </c>
      <c r="S1230">
        <v>0</v>
      </c>
      <c r="T1230">
        <v>0</v>
      </c>
      <c r="U1230">
        <v>0</v>
      </c>
      <c r="V1230">
        <v>0</v>
      </c>
      <c r="W1230" s="44">
        <f t="shared" si="152"/>
        <v>4</v>
      </c>
      <c r="X1230" s="44">
        <f>IFERROR(VLOOKUP(A1230,JR1GOA!A:I,9,FALSE),0)</f>
        <v>0</v>
      </c>
      <c r="Y1230" s="44">
        <f>IFERROR(VLOOKUP(A1230,JR1GOA!A:J,10,FALSE),0)</f>
        <v>0</v>
      </c>
      <c r="Z1230" s="46">
        <f t="shared" si="153"/>
        <v>4</v>
      </c>
      <c r="AA1230" s="49">
        <f>_xlfn.IFNA(VLOOKUP(F1230,Preisliste!C$1:O$2687,13,FALSE),"fehlt in Preisliste")</f>
        <v>791</v>
      </c>
      <c r="AB1230" s="50">
        <f t="shared" si="154"/>
        <v>197.75</v>
      </c>
      <c r="AD1230" s="51">
        <f t="shared" si="158"/>
        <v>181833</v>
      </c>
      <c r="AE1230" s="51">
        <f t="shared" si="155"/>
        <v>960.44999999999709</v>
      </c>
      <c r="AF1230" s="52">
        <f t="shared" si="159"/>
        <v>2922756.5999999992</v>
      </c>
      <c r="AG1230" s="53">
        <f t="shared" si="156"/>
        <v>5762.6999999999825</v>
      </c>
      <c r="AH1230" s="53">
        <f t="shared" si="157"/>
        <v>2928519.2999999993</v>
      </c>
    </row>
    <row r="1231" spans="1:34" x14ac:dyDescent="0.25">
      <c r="A1231" t="s">
        <v>6526</v>
      </c>
      <c r="B1231" t="s">
        <v>6564</v>
      </c>
      <c r="C1231" t="s">
        <v>6562</v>
      </c>
      <c r="D1231" t="s">
        <v>6567</v>
      </c>
      <c r="E1231" t="s">
        <v>8956</v>
      </c>
      <c r="F1231" t="s">
        <v>6525</v>
      </c>
      <c r="H1231">
        <v>11</v>
      </c>
      <c r="I1231">
        <v>7</v>
      </c>
      <c r="J1231">
        <v>3</v>
      </c>
      <c r="K1231">
        <v>3</v>
      </c>
      <c r="L1231">
        <v>0</v>
      </c>
      <c r="M1231">
        <v>0</v>
      </c>
      <c r="N1231">
        <v>0</v>
      </c>
      <c r="O1231">
        <v>0</v>
      </c>
      <c r="P1231">
        <v>0</v>
      </c>
      <c r="Q1231">
        <v>1</v>
      </c>
      <c r="R1231">
        <v>0</v>
      </c>
      <c r="S1231">
        <v>8</v>
      </c>
      <c r="T1231">
        <v>0</v>
      </c>
      <c r="U1231">
        <v>0</v>
      </c>
      <c r="V1231">
        <v>0</v>
      </c>
      <c r="W1231" s="44">
        <f t="shared" si="152"/>
        <v>7</v>
      </c>
      <c r="X1231" s="44">
        <f>IFERROR(VLOOKUP(A1231,JR1GOA!A:I,9,FALSE),0)</f>
        <v>1</v>
      </c>
      <c r="Y1231" s="44">
        <f>IFERROR(VLOOKUP(A1231,JR1GOA!A:J,10,FALSE),0)</f>
        <v>1</v>
      </c>
      <c r="Z1231" s="46">
        <f t="shared" si="153"/>
        <v>6</v>
      </c>
      <c r="AA1231" s="49">
        <f>_xlfn.IFNA(VLOOKUP(F1231,Preisliste!C$1:O$2687,13,FALSE),"fehlt in Preisliste")</f>
        <v>1188</v>
      </c>
      <c r="AB1231" s="50">
        <f t="shared" si="154"/>
        <v>198</v>
      </c>
      <c r="AD1231" s="51">
        <f t="shared" si="158"/>
        <v>181839</v>
      </c>
      <c r="AE1231" s="51">
        <f t="shared" si="155"/>
        <v>959.54999999999927</v>
      </c>
      <c r="AF1231" s="52">
        <f t="shared" si="159"/>
        <v>2923944.5999999992</v>
      </c>
      <c r="AG1231" s="53">
        <f t="shared" si="156"/>
        <v>5757.2999999999956</v>
      </c>
      <c r="AH1231" s="53">
        <f t="shared" si="157"/>
        <v>2929701.899999999</v>
      </c>
    </row>
    <row r="1232" spans="1:34" x14ac:dyDescent="0.25">
      <c r="A1232" t="s">
        <v>171</v>
      </c>
      <c r="B1232" t="s">
        <v>6564</v>
      </c>
      <c r="C1232" t="s">
        <v>6562</v>
      </c>
      <c r="D1232" t="s">
        <v>6567</v>
      </c>
      <c r="E1232" t="s">
        <v>9137</v>
      </c>
      <c r="F1232" t="s">
        <v>170</v>
      </c>
      <c r="H1232">
        <v>17</v>
      </c>
      <c r="I1232">
        <v>10</v>
      </c>
      <c r="J1232">
        <v>7</v>
      </c>
      <c r="K1232">
        <v>0</v>
      </c>
      <c r="L1232">
        <v>0</v>
      </c>
      <c r="M1232">
        <v>3</v>
      </c>
      <c r="N1232">
        <v>1</v>
      </c>
      <c r="O1232">
        <v>2</v>
      </c>
      <c r="P1232">
        <v>0</v>
      </c>
      <c r="Q1232">
        <v>0</v>
      </c>
      <c r="R1232">
        <v>2</v>
      </c>
      <c r="S1232">
        <v>1</v>
      </c>
      <c r="T1232">
        <v>14</v>
      </c>
      <c r="U1232">
        <v>0</v>
      </c>
      <c r="V1232">
        <v>0</v>
      </c>
      <c r="W1232" s="44">
        <f t="shared" si="152"/>
        <v>10</v>
      </c>
      <c r="X1232" s="44">
        <f>IFERROR(VLOOKUP(A1232,JR1GOA!A:I,9,FALSE),0)</f>
        <v>0</v>
      </c>
      <c r="Y1232" s="44">
        <f>IFERROR(VLOOKUP(A1232,JR1GOA!A:J,10,FALSE),0)</f>
        <v>0</v>
      </c>
      <c r="Z1232" s="46">
        <f t="shared" si="153"/>
        <v>10</v>
      </c>
      <c r="AA1232" s="49">
        <f>_xlfn.IFNA(VLOOKUP(F1232,Preisliste!C$1:O$2687,13,FALSE),"fehlt in Preisliste")</f>
        <v>1991</v>
      </c>
      <c r="AB1232" s="50">
        <f t="shared" si="154"/>
        <v>199.1</v>
      </c>
      <c r="AD1232" s="51">
        <f t="shared" si="158"/>
        <v>181849</v>
      </c>
      <c r="AE1232" s="51">
        <f t="shared" si="155"/>
        <v>958.04999999999927</v>
      </c>
      <c r="AF1232" s="52">
        <f t="shared" si="159"/>
        <v>2925935.5999999992</v>
      </c>
      <c r="AG1232" s="53">
        <f t="shared" si="156"/>
        <v>5748.2999999999956</v>
      </c>
      <c r="AH1232" s="53">
        <f t="shared" si="157"/>
        <v>2931683.899999999</v>
      </c>
    </row>
    <row r="1233" spans="1:34" x14ac:dyDescent="0.25">
      <c r="A1233" t="s">
        <v>9488</v>
      </c>
      <c r="B1233" t="s">
        <v>6564</v>
      </c>
      <c r="C1233" t="s">
        <v>6562</v>
      </c>
      <c r="D1233" t="s">
        <v>6567</v>
      </c>
      <c r="E1233" t="s">
        <v>9489</v>
      </c>
      <c r="F1233" t="s">
        <v>2305</v>
      </c>
      <c r="G1233" t="s">
        <v>9490</v>
      </c>
      <c r="H1233">
        <v>7</v>
      </c>
      <c r="I1233">
        <v>3</v>
      </c>
      <c r="J1233">
        <v>3</v>
      </c>
      <c r="K1233">
        <v>1</v>
      </c>
      <c r="L1233">
        <v>0</v>
      </c>
      <c r="M1233">
        <v>0</v>
      </c>
      <c r="N1233">
        <v>0</v>
      </c>
      <c r="O1233">
        <v>0</v>
      </c>
      <c r="P1233">
        <v>0</v>
      </c>
      <c r="Q1233">
        <v>0</v>
      </c>
      <c r="R1233">
        <v>0</v>
      </c>
      <c r="S1233">
        <v>0</v>
      </c>
      <c r="T1233">
        <v>0</v>
      </c>
      <c r="U1233">
        <v>0</v>
      </c>
      <c r="V1233">
        <v>0</v>
      </c>
      <c r="W1233" s="44">
        <f t="shared" si="152"/>
        <v>3</v>
      </c>
      <c r="X1233" s="44">
        <f>IFERROR(VLOOKUP(A1233,JR1GOA!A:I,9,FALSE),0)</f>
        <v>0</v>
      </c>
      <c r="Y1233" s="44">
        <f>IFERROR(VLOOKUP(A1233,JR1GOA!A:J,10,FALSE),0)</f>
        <v>0</v>
      </c>
      <c r="Z1233" s="46">
        <f t="shared" si="153"/>
        <v>3</v>
      </c>
      <c r="AA1233" s="49">
        <f>_xlfn.IFNA(VLOOKUP(F1233,Preisliste!C$1:O$2687,13,FALSE),"fehlt in Preisliste")</f>
        <v>597.6</v>
      </c>
      <c r="AB1233" s="50">
        <f t="shared" si="154"/>
        <v>199.20000000000002</v>
      </c>
      <c r="AD1233" s="51">
        <f t="shared" si="158"/>
        <v>181852</v>
      </c>
      <c r="AE1233" s="51">
        <f t="shared" si="155"/>
        <v>957.59999999999854</v>
      </c>
      <c r="AF1233" s="52">
        <f t="shared" si="159"/>
        <v>2926533.1999999993</v>
      </c>
      <c r="AG1233" s="53">
        <f t="shared" si="156"/>
        <v>5745.5999999999913</v>
      </c>
      <c r="AH1233" s="53">
        <f t="shared" si="157"/>
        <v>2932278.7999999993</v>
      </c>
    </row>
    <row r="1234" spans="1:34" x14ac:dyDescent="0.25">
      <c r="A1234" t="s">
        <v>1480</v>
      </c>
      <c r="B1234" t="s">
        <v>6564</v>
      </c>
      <c r="C1234" t="s">
        <v>6562</v>
      </c>
      <c r="D1234" t="s">
        <v>6567</v>
      </c>
      <c r="E1234" t="s">
        <v>8042</v>
      </c>
      <c r="F1234" t="s">
        <v>1479</v>
      </c>
      <c r="H1234">
        <v>23</v>
      </c>
      <c r="I1234">
        <v>16</v>
      </c>
      <c r="J1234">
        <v>7</v>
      </c>
      <c r="K1234">
        <v>0</v>
      </c>
      <c r="L1234">
        <v>2</v>
      </c>
      <c r="M1234">
        <v>7</v>
      </c>
      <c r="N1234">
        <v>1</v>
      </c>
      <c r="O1234">
        <v>1</v>
      </c>
      <c r="P1234">
        <v>0</v>
      </c>
      <c r="Q1234">
        <v>0</v>
      </c>
      <c r="R1234">
        <v>4</v>
      </c>
      <c r="S1234">
        <v>11</v>
      </c>
      <c r="T1234">
        <v>3</v>
      </c>
      <c r="U1234">
        <v>0</v>
      </c>
      <c r="V1234">
        <v>0</v>
      </c>
      <c r="W1234" s="44">
        <f t="shared" si="152"/>
        <v>16</v>
      </c>
      <c r="X1234" s="44">
        <f>IFERROR(VLOOKUP(A1234,JR1GOA!A:I,9,FALSE),0)</f>
        <v>0</v>
      </c>
      <c r="Y1234" s="44">
        <f>IFERROR(VLOOKUP(A1234,JR1GOA!A:J,10,FALSE),0)</f>
        <v>0</v>
      </c>
      <c r="Z1234" s="46">
        <f t="shared" si="153"/>
        <v>16</v>
      </c>
      <c r="AA1234" s="49">
        <f>_xlfn.IFNA(VLOOKUP(F1234,Preisliste!C$1:O$2687,13,FALSE),"fehlt in Preisliste")</f>
        <v>3192</v>
      </c>
      <c r="AB1234" s="50">
        <f t="shared" si="154"/>
        <v>199.5</v>
      </c>
      <c r="AD1234" s="51">
        <f t="shared" si="158"/>
        <v>181868</v>
      </c>
      <c r="AE1234" s="51">
        <f t="shared" si="155"/>
        <v>955.19999999999709</v>
      </c>
      <c r="AF1234" s="52">
        <f t="shared" si="159"/>
        <v>2929725.1999999993</v>
      </c>
      <c r="AG1234" s="53">
        <f t="shared" si="156"/>
        <v>5731.1999999999825</v>
      </c>
      <c r="AH1234" s="53">
        <f t="shared" si="157"/>
        <v>2935456.3999999994</v>
      </c>
    </row>
    <row r="1235" spans="1:34" x14ac:dyDescent="0.25">
      <c r="A1235" t="s">
        <v>2165</v>
      </c>
      <c r="B1235" t="s">
        <v>6564</v>
      </c>
      <c r="C1235" t="s">
        <v>6562</v>
      </c>
      <c r="D1235" t="s">
        <v>6567</v>
      </c>
      <c r="E1235" t="s">
        <v>7935</v>
      </c>
      <c r="F1235" t="s">
        <v>2164</v>
      </c>
      <c r="G1235" t="s">
        <v>7936</v>
      </c>
      <c r="H1235">
        <v>30</v>
      </c>
      <c r="I1235">
        <v>4</v>
      </c>
      <c r="J1235">
        <v>24</v>
      </c>
      <c r="K1235">
        <v>7</v>
      </c>
      <c r="L1235">
        <v>0</v>
      </c>
      <c r="M1235">
        <v>15</v>
      </c>
      <c r="N1235">
        <v>0</v>
      </c>
      <c r="O1235">
        <v>0</v>
      </c>
      <c r="P1235">
        <v>2</v>
      </c>
      <c r="Q1235">
        <v>0</v>
      </c>
      <c r="R1235">
        <v>1</v>
      </c>
      <c r="S1235">
        <v>0</v>
      </c>
      <c r="T1235">
        <v>0</v>
      </c>
      <c r="U1235">
        <v>0</v>
      </c>
      <c r="V1235">
        <v>0</v>
      </c>
      <c r="W1235" s="44">
        <f t="shared" si="152"/>
        <v>24</v>
      </c>
      <c r="X1235" s="44">
        <f>IFERROR(VLOOKUP(A1235,JR1GOA!A:I,9,FALSE),0)</f>
        <v>1</v>
      </c>
      <c r="Y1235" s="44">
        <f>IFERROR(VLOOKUP(A1235,JR1GOA!A:J,10,FALSE),0)</f>
        <v>1</v>
      </c>
      <c r="Z1235" s="46">
        <f t="shared" si="153"/>
        <v>23</v>
      </c>
      <c r="AA1235" s="49">
        <f>_xlfn.IFNA(VLOOKUP(F1235,Preisliste!C$1:O$2687,13,FALSE),"fehlt in Preisliste")</f>
        <v>4606</v>
      </c>
      <c r="AB1235" s="50">
        <f t="shared" si="154"/>
        <v>200.2608695652174</v>
      </c>
      <c r="AD1235" s="51">
        <f t="shared" si="158"/>
        <v>181891</v>
      </c>
      <c r="AE1235" s="51">
        <f t="shared" si="155"/>
        <v>951.75</v>
      </c>
      <c r="AF1235" s="52">
        <f t="shared" si="159"/>
        <v>2934331.1999999993</v>
      </c>
      <c r="AG1235" s="53">
        <f t="shared" si="156"/>
        <v>5710.5</v>
      </c>
      <c r="AH1235" s="53">
        <f t="shared" si="157"/>
        <v>2940041.6999999993</v>
      </c>
    </row>
    <row r="1236" spans="1:34" x14ac:dyDescent="0.25">
      <c r="A1236" t="s">
        <v>3994</v>
      </c>
      <c r="B1236" t="s">
        <v>6564</v>
      </c>
      <c r="C1236" t="s">
        <v>6562</v>
      </c>
      <c r="D1236" t="s">
        <v>6567</v>
      </c>
      <c r="E1236" t="s">
        <v>9685</v>
      </c>
      <c r="F1236" t="s">
        <v>3993</v>
      </c>
      <c r="H1236">
        <v>5</v>
      </c>
      <c r="I1236">
        <v>0</v>
      </c>
      <c r="J1236">
        <v>4</v>
      </c>
      <c r="K1236">
        <v>0</v>
      </c>
      <c r="L1236">
        <v>0</v>
      </c>
      <c r="M1236">
        <v>3</v>
      </c>
      <c r="N1236">
        <v>0</v>
      </c>
      <c r="O1236">
        <v>1</v>
      </c>
      <c r="P1236">
        <v>0</v>
      </c>
      <c r="Q1236">
        <v>0</v>
      </c>
      <c r="R1236">
        <v>0</v>
      </c>
      <c r="S1236">
        <v>0</v>
      </c>
      <c r="T1236">
        <v>0</v>
      </c>
      <c r="U1236">
        <v>0</v>
      </c>
      <c r="V1236">
        <v>0</v>
      </c>
      <c r="W1236" s="44">
        <f t="shared" si="152"/>
        <v>4</v>
      </c>
      <c r="X1236" s="44">
        <f>IFERROR(VLOOKUP(A1236,JR1GOA!A:I,9,FALSE),0)</f>
        <v>0</v>
      </c>
      <c r="Y1236" s="44">
        <f>IFERROR(VLOOKUP(A1236,JR1GOA!A:J,10,FALSE),0)</f>
        <v>0</v>
      </c>
      <c r="Z1236" s="46">
        <f t="shared" si="153"/>
        <v>4</v>
      </c>
      <c r="AA1236" s="49">
        <f>_xlfn.IFNA(VLOOKUP(F1236,Preisliste!C$1:O$2687,13,FALSE),"fehlt in Preisliste")</f>
        <v>802</v>
      </c>
      <c r="AB1236" s="50">
        <f t="shared" si="154"/>
        <v>200.5</v>
      </c>
      <c r="AD1236" s="51">
        <f t="shared" si="158"/>
        <v>181895</v>
      </c>
      <c r="AE1236" s="51">
        <f t="shared" si="155"/>
        <v>951.14999999999782</v>
      </c>
      <c r="AF1236" s="52">
        <f t="shared" si="159"/>
        <v>2935133.1999999993</v>
      </c>
      <c r="AG1236" s="53">
        <f t="shared" si="156"/>
        <v>5706.8999999999869</v>
      </c>
      <c r="AH1236" s="53">
        <f t="shared" si="157"/>
        <v>2940840.0999999992</v>
      </c>
    </row>
    <row r="1237" spans="1:34" x14ac:dyDescent="0.25">
      <c r="A1237" t="s">
        <v>2500</v>
      </c>
      <c r="B1237" t="s">
        <v>6564</v>
      </c>
      <c r="C1237" t="s">
        <v>6562</v>
      </c>
      <c r="D1237" t="s">
        <v>6567</v>
      </c>
      <c r="E1237" t="s">
        <v>7428</v>
      </c>
      <c r="F1237" t="s">
        <v>2499</v>
      </c>
      <c r="G1237" t="s">
        <v>7429</v>
      </c>
      <c r="H1237">
        <v>83</v>
      </c>
      <c r="I1237">
        <v>52</v>
      </c>
      <c r="J1237">
        <v>30</v>
      </c>
      <c r="K1237">
        <v>3</v>
      </c>
      <c r="L1237">
        <v>0</v>
      </c>
      <c r="M1237">
        <v>21</v>
      </c>
      <c r="N1237">
        <v>4</v>
      </c>
      <c r="O1237">
        <v>40</v>
      </c>
      <c r="P1237">
        <v>3</v>
      </c>
      <c r="Q1237">
        <v>0</v>
      </c>
      <c r="R1237">
        <v>1</v>
      </c>
      <c r="S1237">
        <v>3</v>
      </c>
      <c r="T1237">
        <v>1</v>
      </c>
      <c r="U1237">
        <v>21</v>
      </c>
      <c r="V1237">
        <v>1</v>
      </c>
      <c r="W1237" s="44">
        <f t="shared" si="152"/>
        <v>52</v>
      </c>
      <c r="X1237" s="44">
        <f>IFERROR(VLOOKUP(A1237,JR1GOA!A:I,9,FALSE),0)</f>
        <v>0</v>
      </c>
      <c r="Y1237" s="44">
        <f>IFERROR(VLOOKUP(A1237,JR1GOA!A:J,10,FALSE),0)</f>
        <v>0</v>
      </c>
      <c r="Z1237" s="46">
        <f t="shared" si="153"/>
        <v>52</v>
      </c>
      <c r="AA1237" s="49">
        <f>_xlfn.IFNA(VLOOKUP(F1237,Preisliste!C$1:O$2687,13,FALSE),"fehlt in Preisliste")</f>
        <v>10434</v>
      </c>
      <c r="AB1237" s="50">
        <f t="shared" si="154"/>
        <v>200.65384615384616</v>
      </c>
      <c r="AD1237" s="51">
        <f t="shared" si="158"/>
        <v>181947</v>
      </c>
      <c r="AE1237" s="51">
        <f t="shared" si="155"/>
        <v>943.34999999999854</v>
      </c>
      <c r="AF1237" s="52">
        <f t="shared" si="159"/>
        <v>2945567.1999999993</v>
      </c>
      <c r="AG1237" s="53">
        <f t="shared" si="156"/>
        <v>5660.0999999999913</v>
      </c>
      <c r="AH1237" s="53">
        <f t="shared" si="157"/>
        <v>2951227.2999999993</v>
      </c>
    </row>
    <row r="1238" spans="1:34" x14ac:dyDescent="0.25">
      <c r="A1238" t="s">
        <v>2331</v>
      </c>
      <c r="B1238" t="s">
        <v>6564</v>
      </c>
      <c r="C1238" t="s">
        <v>6562</v>
      </c>
      <c r="D1238" t="s">
        <v>6567</v>
      </c>
      <c r="E1238" t="s">
        <v>9691</v>
      </c>
      <c r="F1238" t="s">
        <v>2330</v>
      </c>
      <c r="H1238">
        <v>4</v>
      </c>
      <c r="I1238">
        <v>0</v>
      </c>
      <c r="J1238">
        <v>4</v>
      </c>
      <c r="K1238">
        <v>0</v>
      </c>
      <c r="L1238">
        <v>0</v>
      </c>
      <c r="M1238">
        <v>0</v>
      </c>
      <c r="N1238">
        <v>0</v>
      </c>
      <c r="O1238">
        <v>0</v>
      </c>
      <c r="P1238">
        <v>0</v>
      </c>
      <c r="Q1238">
        <v>0</v>
      </c>
      <c r="R1238">
        <v>0</v>
      </c>
      <c r="S1238">
        <v>0</v>
      </c>
      <c r="T1238">
        <v>0</v>
      </c>
      <c r="U1238">
        <v>1</v>
      </c>
      <c r="V1238">
        <v>0</v>
      </c>
      <c r="W1238" s="44">
        <f t="shared" si="152"/>
        <v>4</v>
      </c>
      <c r="X1238" s="44">
        <f>IFERROR(VLOOKUP(A1238,JR1GOA!A:I,9,FALSE),0)</f>
        <v>0</v>
      </c>
      <c r="Y1238" s="44">
        <f>IFERROR(VLOOKUP(A1238,JR1GOA!A:J,10,FALSE),0)</f>
        <v>0</v>
      </c>
      <c r="Z1238" s="46">
        <f t="shared" si="153"/>
        <v>4</v>
      </c>
      <c r="AA1238" s="49">
        <f>_xlfn.IFNA(VLOOKUP(F1238,Preisliste!C$1:O$2687,13,FALSE),"fehlt in Preisliste")</f>
        <v>805</v>
      </c>
      <c r="AB1238" s="50">
        <f t="shared" si="154"/>
        <v>201.25</v>
      </c>
      <c r="AD1238" s="51">
        <f t="shared" si="158"/>
        <v>181951</v>
      </c>
      <c r="AE1238" s="51">
        <f t="shared" si="155"/>
        <v>942.75</v>
      </c>
      <c r="AF1238" s="52">
        <f t="shared" si="159"/>
        <v>2946372.1999999993</v>
      </c>
      <c r="AG1238" s="53">
        <f t="shared" si="156"/>
        <v>5656.5</v>
      </c>
      <c r="AH1238" s="53">
        <f t="shared" si="157"/>
        <v>2952028.6999999993</v>
      </c>
    </row>
    <row r="1239" spans="1:34" x14ac:dyDescent="0.25">
      <c r="A1239" t="s">
        <v>1808</v>
      </c>
      <c r="B1239" t="s">
        <v>6564</v>
      </c>
      <c r="C1239" t="s">
        <v>6562</v>
      </c>
      <c r="D1239" t="s">
        <v>6567</v>
      </c>
      <c r="E1239" t="s">
        <v>7601</v>
      </c>
      <c r="F1239" t="s">
        <v>1807</v>
      </c>
      <c r="H1239">
        <v>49</v>
      </c>
      <c r="I1239">
        <v>49</v>
      </c>
      <c r="J1239">
        <v>0</v>
      </c>
      <c r="K1239">
        <v>0</v>
      </c>
      <c r="L1239">
        <v>1</v>
      </c>
      <c r="M1239">
        <v>75</v>
      </c>
      <c r="N1239">
        <v>0</v>
      </c>
      <c r="O1239">
        <v>0</v>
      </c>
      <c r="P1239">
        <v>0</v>
      </c>
      <c r="Q1239">
        <v>0</v>
      </c>
      <c r="R1239">
        <v>0</v>
      </c>
      <c r="S1239">
        <v>1</v>
      </c>
      <c r="T1239">
        <v>0</v>
      </c>
      <c r="U1239">
        <v>0</v>
      </c>
      <c r="V1239">
        <v>0</v>
      </c>
      <c r="W1239" s="44">
        <f t="shared" si="152"/>
        <v>49</v>
      </c>
      <c r="X1239" s="44">
        <f>IFERROR(VLOOKUP(A1239,JR1GOA!A:I,9,FALSE),0)</f>
        <v>3</v>
      </c>
      <c r="Y1239" s="44">
        <f>IFERROR(VLOOKUP(A1239,JR1GOA!A:J,10,FALSE),0)</f>
        <v>0</v>
      </c>
      <c r="Z1239" s="46">
        <f t="shared" si="153"/>
        <v>46</v>
      </c>
      <c r="AA1239" s="49">
        <f>_xlfn.IFNA(VLOOKUP(F1239,Preisliste!C$1:O$2687,13,FALSE),"fehlt in Preisliste")</f>
        <v>9332</v>
      </c>
      <c r="AB1239" s="50">
        <f t="shared" si="154"/>
        <v>202.86956521739131</v>
      </c>
      <c r="AD1239" s="51">
        <f t="shared" si="158"/>
        <v>181997</v>
      </c>
      <c r="AE1239" s="51">
        <f t="shared" si="155"/>
        <v>935.84999999999854</v>
      </c>
      <c r="AF1239" s="52">
        <f t="shared" si="159"/>
        <v>2955704.1999999993</v>
      </c>
      <c r="AG1239" s="53">
        <f t="shared" si="156"/>
        <v>5615.0999999999913</v>
      </c>
      <c r="AH1239" s="53">
        <f t="shared" si="157"/>
        <v>2961319.2999999993</v>
      </c>
    </row>
    <row r="1240" spans="1:34" x14ac:dyDescent="0.25">
      <c r="A1240" t="s">
        <v>3705</v>
      </c>
      <c r="B1240" t="s">
        <v>6564</v>
      </c>
      <c r="C1240" t="s">
        <v>6562</v>
      </c>
      <c r="D1240" t="s">
        <v>6567</v>
      </c>
      <c r="E1240" t="s">
        <v>9390</v>
      </c>
      <c r="F1240" t="s">
        <v>3704</v>
      </c>
      <c r="H1240">
        <v>11</v>
      </c>
      <c r="I1240">
        <v>5</v>
      </c>
      <c r="J1240">
        <v>4</v>
      </c>
      <c r="K1240">
        <v>0</v>
      </c>
      <c r="L1240">
        <v>0</v>
      </c>
      <c r="M1240">
        <v>0</v>
      </c>
      <c r="N1240">
        <v>12</v>
      </c>
      <c r="O1240">
        <v>0</v>
      </c>
      <c r="P1240">
        <v>0</v>
      </c>
      <c r="Q1240">
        <v>0</v>
      </c>
      <c r="R1240">
        <v>0</v>
      </c>
      <c r="S1240">
        <v>7</v>
      </c>
      <c r="T1240">
        <v>0</v>
      </c>
      <c r="U1240">
        <v>2</v>
      </c>
      <c r="V1240">
        <v>0</v>
      </c>
      <c r="W1240" s="44">
        <f t="shared" si="152"/>
        <v>5</v>
      </c>
      <c r="X1240" s="44">
        <f>IFERROR(VLOOKUP(A1240,JR1GOA!A:I,9,FALSE),0)</f>
        <v>0</v>
      </c>
      <c r="Y1240" s="44">
        <f>IFERROR(VLOOKUP(A1240,JR1GOA!A:J,10,FALSE),0)</f>
        <v>0</v>
      </c>
      <c r="Z1240" s="46">
        <f t="shared" si="153"/>
        <v>5</v>
      </c>
      <c r="AA1240" s="49">
        <f>_xlfn.IFNA(VLOOKUP(F1240,Preisliste!C$1:O$2687,13,FALSE),"fehlt in Preisliste")</f>
        <v>1017</v>
      </c>
      <c r="AB1240" s="50">
        <f t="shared" si="154"/>
        <v>203.4</v>
      </c>
      <c r="AD1240" s="51">
        <f t="shared" si="158"/>
        <v>182002</v>
      </c>
      <c r="AE1240" s="51">
        <f t="shared" si="155"/>
        <v>935.09999999999854</v>
      </c>
      <c r="AF1240" s="52">
        <f t="shared" si="159"/>
        <v>2956721.1999999993</v>
      </c>
      <c r="AG1240" s="53">
        <f t="shared" si="156"/>
        <v>5610.5999999999913</v>
      </c>
      <c r="AH1240" s="53">
        <f t="shared" si="157"/>
        <v>2962331.7999999993</v>
      </c>
    </row>
    <row r="1241" spans="1:34" x14ac:dyDescent="0.25">
      <c r="A1241" t="s">
        <v>5796</v>
      </c>
      <c r="B1241" t="s">
        <v>6564</v>
      </c>
      <c r="C1241" t="s">
        <v>6562</v>
      </c>
      <c r="D1241" t="s">
        <v>6567</v>
      </c>
      <c r="E1241" t="s">
        <v>9082</v>
      </c>
      <c r="F1241" t="s">
        <v>5795</v>
      </c>
      <c r="H1241">
        <v>15</v>
      </c>
      <c r="I1241">
        <v>9</v>
      </c>
      <c r="J1241">
        <v>4</v>
      </c>
      <c r="K1241">
        <v>3</v>
      </c>
      <c r="L1241">
        <v>0</v>
      </c>
      <c r="M1241">
        <v>0</v>
      </c>
      <c r="N1241">
        <v>1</v>
      </c>
      <c r="O1241">
        <v>1</v>
      </c>
      <c r="P1241">
        <v>16</v>
      </c>
      <c r="Q1241">
        <v>0</v>
      </c>
      <c r="R1241">
        <v>0</v>
      </c>
      <c r="S1241">
        <v>0</v>
      </c>
      <c r="T1241">
        <v>0</v>
      </c>
      <c r="U1241">
        <v>0</v>
      </c>
      <c r="V1241">
        <v>3</v>
      </c>
      <c r="W1241" s="44">
        <f t="shared" si="152"/>
        <v>9</v>
      </c>
      <c r="X1241" s="44">
        <f>IFERROR(VLOOKUP(A1241,JR1GOA!A:I,9,FALSE),0)</f>
        <v>0</v>
      </c>
      <c r="Y1241" s="44">
        <f>IFERROR(VLOOKUP(A1241,JR1GOA!A:J,10,FALSE),0)</f>
        <v>0</v>
      </c>
      <c r="Z1241" s="46">
        <f t="shared" si="153"/>
        <v>9</v>
      </c>
      <c r="AA1241" s="49">
        <f>_xlfn.IFNA(VLOOKUP(F1241,Preisliste!C$1:O$2687,13,FALSE),"fehlt in Preisliste")</f>
        <v>1836</v>
      </c>
      <c r="AB1241" s="50">
        <f t="shared" si="154"/>
        <v>204</v>
      </c>
      <c r="AD1241" s="51">
        <f t="shared" si="158"/>
        <v>182011</v>
      </c>
      <c r="AE1241" s="51">
        <f t="shared" si="155"/>
        <v>933.75</v>
      </c>
      <c r="AF1241" s="52">
        <f t="shared" si="159"/>
        <v>2958557.1999999993</v>
      </c>
      <c r="AG1241" s="53">
        <f t="shared" si="156"/>
        <v>5602.5</v>
      </c>
      <c r="AH1241" s="53">
        <f t="shared" si="157"/>
        <v>2964159.6999999993</v>
      </c>
    </row>
    <row r="1242" spans="1:34" x14ac:dyDescent="0.25">
      <c r="A1242" t="s">
        <v>1265</v>
      </c>
      <c r="B1242" t="s">
        <v>6564</v>
      </c>
      <c r="C1242" t="s">
        <v>6562</v>
      </c>
      <c r="D1242" t="s">
        <v>6567</v>
      </c>
      <c r="E1242" t="s">
        <v>9324</v>
      </c>
      <c r="F1242" t="s">
        <v>1264</v>
      </c>
      <c r="G1242" t="s">
        <v>9325</v>
      </c>
      <c r="H1242">
        <v>9</v>
      </c>
      <c r="I1242">
        <v>0</v>
      </c>
      <c r="J1242">
        <v>9</v>
      </c>
      <c r="K1242">
        <v>0</v>
      </c>
      <c r="L1242">
        <v>0</v>
      </c>
      <c r="M1242">
        <v>1</v>
      </c>
      <c r="N1242">
        <v>0</v>
      </c>
      <c r="O1242">
        <v>1</v>
      </c>
      <c r="P1242">
        <v>0</v>
      </c>
      <c r="Q1242">
        <v>0</v>
      </c>
      <c r="R1242">
        <v>0</v>
      </c>
      <c r="S1242">
        <v>0</v>
      </c>
      <c r="T1242">
        <v>0</v>
      </c>
      <c r="U1242">
        <v>0</v>
      </c>
      <c r="V1242">
        <v>0</v>
      </c>
      <c r="W1242" s="44">
        <f t="shared" si="152"/>
        <v>9</v>
      </c>
      <c r="X1242" s="44">
        <f>IFERROR(VLOOKUP(A1242,JR1GOA!A:I,9,FALSE),0)</f>
        <v>0</v>
      </c>
      <c r="Y1242" s="44">
        <f>IFERROR(VLOOKUP(A1242,JR1GOA!A:J,10,FALSE),0)</f>
        <v>0</v>
      </c>
      <c r="Z1242" s="46">
        <f t="shared" si="153"/>
        <v>9</v>
      </c>
      <c r="AA1242" s="49">
        <f>_xlfn.IFNA(VLOOKUP(F1242,Preisliste!C$1:O$2687,13,FALSE),"fehlt in Preisliste")</f>
        <v>1839.6</v>
      </c>
      <c r="AB1242" s="50">
        <f t="shared" si="154"/>
        <v>204.39999999999998</v>
      </c>
      <c r="AD1242" s="51">
        <f t="shared" si="158"/>
        <v>182020</v>
      </c>
      <c r="AE1242" s="51">
        <f t="shared" si="155"/>
        <v>932.39999999999782</v>
      </c>
      <c r="AF1242" s="52">
        <f t="shared" si="159"/>
        <v>2960396.7999999993</v>
      </c>
      <c r="AG1242" s="53">
        <f t="shared" si="156"/>
        <v>5594.3999999999869</v>
      </c>
      <c r="AH1242" s="53">
        <f t="shared" si="157"/>
        <v>2965991.1999999993</v>
      </c>
    </row>
    <row r="1243" spans="1:34" x14ac:dyDescent="0.25">
      <c r="A1243" t="s">
        <v>1321</v>
      </c>
      <c r="B1243" t="s">
        <v>6564</v>
      </c>
      <c r="C1243" t="s">
        <v>6562</v>
      </c>
      <c r="D1243" t="s">
        <v>6567</v>
      </c>
      <c r="E1243" t="s">
        <v>9504</v>
      </c>
      <c r="F1243" t="s">
        <v>1320</v>
      </c>
      <c r="H1243">
        <v>5</v>
      </c>
      <c r="I1243">
        <v>3</v>
      </c>
      <c r="J1243">
        <v>2</v>
      </c>
      <c r="K1243">
        <v>0</v>
      </c>
      <c r="L1243">
        <v>0</v>
      </c>
      <c r="M1243">
        <v>0</v>
      </c>
      <c r="N1243">
        <v>0</v>
      </c>
      <c r="O1243">
        <v>0</v>
      </c>
      <c r="P1243">
        <v>0</v>
      </c>
      <c r="Q1243">
        <v>0</v>
      </c>
      <c r="R1243">
        <v>0</v>
      </c>
      <c r="S1243">
        <v>0</v>
      </c>
      <c r="T1243">
        <v>0</v>
      </c>
      <c r="U1243">
        <v>0</v>
      </c>
      <c r="V1243">
        <v>0</v>
      </c>
      <c r="W1243" s="44">
        <f t="shared" si="152"/>
        <v>3</v>
      </c>
      <c r="X1243" s="44">
        <f>IFERROR(VLOOKUP(A1243,JR1GOA!A:I,9,FALSE),0)</f>
        <v>0</v>
      </c>
      <c r="Y1243" s="44">
        <f>IFERROR(VLOOKUP(A1243,JR1GOA!A:J,10,FALSE),0)</f>
        <v>0</v>
      </c>
      <c r="Z1243" s="46">
        <f t="shared" si="153"/>
        <v>3</v>
      </c>
      <c r="AA1243" s="49">
        <f>_xlfn.IFNA(VLOOKUP(F1243,Preisliste!C$1:O$2687,13,FALSE),"fehlt in Preisliste")</f>
        <v>614.4</v>
      </c>
      <c r="AB1243" s="50">
        <f t="shared" si="154"/>
        <v>204.79999999999998</v>
      </c>
      <c r="AD1243" s="51">
        <f t="shared" si="158"/>
        <v>182023</v>
      </c>
      <c r="AE1243" s="51">
        <f t="shared" si="155"/>
        <v>931.94999999999709</v>
      </c>
      <c r="AF1243" s="52">
        <f t="shared" si="159"/>
        <v>2961011.1999999993</v>
      </c>
      <c r="AG1243" s="53">
        <f t="shared" si="156"/>
        <v>5591.6999999999825</v>
      </c>
      <c r="AH1243" s="53">
        <f t="shared" si="157"/>
        <v>2966602.8999999994</v>
      </c>
    </row>
    <row r="1244" spans="1:34" x14ac:dyDescent="0.25">
      <c r="A1244" t="s">
        <v>2793</v>
      </c>
      <c r="B1244" t="s">
        <v>6564</v>
      </c>
      <c r="C1244" t="s">
        <v>6562</v>
      </c>
      <c r="D1244" t="s">
        <v>6567</v>
      </c>
      <c r="E1244" t="s">
        <v>7682</v>
      </c>
      <c r="F1244" t="s">
        <v>2792</v>
      </c>
      <c r="H1244">
        <v>68</v>
      </c>
      <c r="I1244">
        <v>36</v>
      </c>
      <c r="J1244">
        <v>30</v>
      </c>
      <c r="K1244">
        <v>0</v>
      </c>
      <c r="L1244">
        <v>0</v>
      </c>
      <c r="M1244">
        <v>11</v>
      </c>
      <c r="N1244">
        <v>16</v>
      </c>
      <c r="O1244">
        <v>0</v>
      </c>
      <c r="P1244">
        <v>1</v>
      </c>
      <c r="Q1244">
        <v>8</v>
      </c>
      <c r="R1244">
        <v>1</v>
      </c>
      <c r="S1244">
        <v>1</v>
      </c>
      <c r="T1244">
        <v>0</v>
      </c>
      <c r="U1244">
        <v>7</v>
      </c>
      <c r="V1244">
        <v>20</v>
      </c>
      <c r="W1244" s="44">
        <f t="shared" si="152"/>
        <v>36</v>
      </c>
      <c r="X1244" s="44">
        <f>IFERROR(VLOOKUP(A1244,JR1GOA!A:I,9,FALSE),0)</f>
        <v>0</v>
      </c>
      <c r="Y1244" s="44">
        <f>IFERROR(VLOOKUP(A1244,JR1GOA!A:J,10,FALSE),0)</f>
        <v>0</v>
      </c>
      <c r="Z1244" s="46">
        <f t="shared" si="153"/>
        <v>36</v>
      </c>
      <c r="AA1244" s="49">
        <f>_xlfn.IFNA(VLOOKUP(F1244,Preisliste!C$1:O$2687,13,FALSE),"fehlt in Preisliste")</f>
        <v>7399</v>
      </c>
      <c r="AB1244" s="50">
        <f t="shared" si="154"/>
        <v>205.52777777777777</v>
      </c>
      <c r="AD1244" s="51">
        <f t="shared" si="158"/>
        <v>182059</v>
      </c>
      <c r="AE1244" s="51">
        <f t="shared" si="155"/>
        <v>926.54999999999927</v>
      </c>
      <c r="AF1244" s="52">
        <f t="shared" si="159"/>
        <v>2968410.1999999993</v>
      </c>
      <c r="AG1244" s="53">
        <f t="shared" si="156"/>
        <v>5559.2999999999956</v>
      </c>
      <c r="AH1244" s="53">
        <f t="shared" si="157"/>
        <v>2973969.4999999991</v>
      </c>
    </row>
    <row r="1245" spans="1:34" x14ac:dyDescent="0.25">
      <c r="A1245" t="s">
        <v>1633</v>
      </c>
      <c r="B1245" t="s">
        <v>6564</v>
      </c>
      <c r="C1245" t="s">
        <v>6562</v>
      </c>
      <c r="D1245" t="s">
        <v>6567</v>
      </c>
      <c r="E1245" t="s">
        <v>8114</v>
      </c>
      <c r="F1245" t="s">
        <v>1632</v>
      </c>
      <c r="G1245" t="s">
        <v>8115</v>
      </c>
      <c r="H1245">
        <v>27</v>
      </c>
      <c r="I1245">
        <v>17</v>
      </c>
      <c r="J1245">
        <v>10</v>
      </c>
      <c r="K1245">
        <v>1</v>
      </c>
      <c r="L1245">
        <v>0</v>
      </c>
      <c r="M1245">
        <v>0</v>
      </c>
      <c r="N1245">
        <v>0</v>
      </c>
      <c r="O1245">
        <v>8</v>
      </c>
      <c r="P1245">
        <v>0</v>
      </c>
      <c r="Q1245">
        <v>0</v>
      </c>
      <c r="R1245">
        <v>16</v>
      </c>
      <c r="S1245">
        <v>2</v>
      </c>
      <c r="T1245">
        <v>6</v>
      </c>
      <c r="U1245">
        <v>0</v>
      </c>
      <c r="V1245">
        <v>1</v>
      </c>
      <c r="W1245" s="44">
        <f t="shared" si="152"/>
        <v>17</v>
      </c>
      <c r="X1245" s="44">
        <f>IFERROR(VLOOKUP(A1245,JR1GOA!A:I,9,FALSE),0)</f>
        <v>0</v>
      </c>
      <c r="Y1245" s="44">
        <f>IFERROR(VLOOKUP(A1245,JR1GOA!A:J,10,FALSE),0)</f>
        <v>0</v>
      </c>
      <c r="Z1245" s="46">
        <f t="shared" si="153"/>
        <v>17</v>
      </c>
      <c r="AA1245" s="49">
        <f>_xlfn.IFNA(VLOOKUP(F1245,Preisliste!C$1:O$2687,13,FALSE),"fehlt in Preisliste")</f>
        <v>3494</v>
      </c>
      <c r="AB1245" s="50">
        <f t="shared" si="154"/>
        <v>205.52941176470588</v>
      </c>
      <c r="AD1245" s="51">
        <f t="shared" si="158"/>
        <v>182076</v>
      </c>
      <c r="AE1245" s="51">
        <f t="shared" si="155"/>
        <v>924</v>
      </c>
      <c r="AF1245" s="52">
        <f t="shared" si="159"/>
        <v>2971904.1999999993</v>
      </c>
      <c r="AG1245" s="53">
        <f t="shared" si="156"/>
        <v>5544</v>
      </c>
      <c r="AH1245" s="53">
        <f t="shared" si="157"/>
        <v>2977448.1999999993</v>
      </c>
    </row>
    <row r="1246" spans="1:34" x14ac:dyDescent="0.25">
      <c r="A1246" t="s">
        <v>2643</v>
      </c>
      <c r="B1246" t="s">
        <v>6564</v>
      </c>
      <c r="C1246" t="s">
        <v>6562</v>
      </c>
      <c r="D1246" t="s">
        <v>6567</v>
      </c>
      <c r="E1246" t="s">
        <v>9404</v>
      </c>
      <c r="F1246" t="s">
        <v>2642</v>
      </c>
      <c r="G1246" t="s">
        <v>9405</v>
      </c>
      <c r="H1246">
        <v>6</v>
      </c>
      <c r="I1246">
        <v>0</v>
      </c>
      <c r="J1246">
        <v>5</v>
      </c>
      <c r="K1246">
        <v>0</v>
      </c>
      <c r="L1246">
        <v>1</v>
      </c>
      <c r="M1246">
        <v>2</v>
      </c>
      <c r="N1246">
        <v>0</v>
      </c>
      <c r="O1246">
        <v>0</v>
      </c>
      <c r="P1246">
        <v>0</v>
      </c>
      <c r="Q1246">
        <v>0</v>
      </c>
      <c r="R1246">
        <v>5</v>
      </c>
      <c r="S1246">
        <v>0</v>
      </c>
      <c r="T1246">
        <v>0</v>
      </c>
      <c r="U1246">
        <v>0</v>
      </c>
      <c r="V1246">
        <v>0</v>
      </c>
      <c r="W1246" s="44">
        <f t="shared" si="152"/>
        <v>5</v>
      </c>
      <c r="X1246" s="44">
        <f>IFERROR(VLOOKUP(A1246,JR1GOA!A:I,9,FALSE),0)</f>
        <v>0</v>
      </c>
      <c r="Y1246" s="44">
        <f>IFERROR(VLOOKUP(A1246,JR1GOA!A:J,10,FALSE),0)</f>
        <v>0</v>
      </c>
      <c r="Z1246" s="46">
        <f t="shared" si="153"/>
        <v>5</v>
      </c>
      <c r="AA1246" s="49">
        <f>_xlfn.IFNA(VLOOKUP(F1246,Preisliste!C$1:O$2687,13,FALSE),"fehlt in Preisliste")</f>
        <v>1030.8</v>
      </c>
      <c r="AB1246" s="50">
        <f t="shared" si="154"/>
        <v>206.16</v>
      </c>
      <c r="AD1246" s="51">
        <f t="shared" si="158"/>
        <v>182081</v>
      </c>
      <c r="AE1246" s="51">
        <f t="shared" si="155"/>
        <v>923.25</v>
      </c>
      <c r="AF1246" s="52">
        <f t="shared" si="159"/>
        <v>2972934.9999999991</v>
      </c>
      <c r="AG1246" s="53">
        <f t="shared" si="156"/>
        <v>5539.5</v>
      </c>
      <c r="AH1246" s="53">
        <f t="shared" si="157"/>
        <v>2978474.4999999991</v>
      </c>
    </row>
    <row r="1247" spans="1:34" x14ac:dyDescent="0.25">
      <c r="A1247" t="s">
        <v>482</v>
      </c>
      <c r="B1247" t="s">
        <v>6564</v>
      </c>
      <c r="C1247" t="s">
        <v>6562</v>
      </c>
      <c r="D1247" t="s">
        <v>6567</v>
      </c>
      <c r="E1247" t="s">
        <v>8011</v>
      </c>
      <c r="F1247" t="s">
        <v>481</v>
      </c>
      <c r="G1247" t="s">
        <v>8012</v>
      </c>
      <c r="H1247">
        <v>44</v>
      </c>
      <c r="I1247">
        <v>24</v>
      </c>
      <c r="J1247">
        <v>18</v>
      </c>
      <c r="K1247">
        <v>3</v>
      </c>
      <c r="L1247">
        <v>1</v>
      </c>
      <c r="M1247">
        <v>0</v>
      </c>
      <c r="N1247">
        <v>0</v>
      </c>
      <c r="O1247">
        <v>1</v>
      </c>
      <c r="P1247">
        <v>27</v>
      </c>
      <c r="Q1247">
        <v>10</v>
      </c>
      <c r="R1247">
        <v>1</v>
      </c>
      <c r="S1247">
        <v>2</v>
      </c>
      <c r="T1247">
        <v>0</v>
      </c>
      <c r="U1247">
        <v>0</v>
      </c>
      <c r="V1247">
        <v>7</v>
      </c>
      <c r="W1247" s="44">
        <f t="shared" si="152"/>
        <v>24</v>
      </c>
      <c r="X1247" s="44">
        <f>IFERROR(VLOOKUP(A1247,JR1GOA!A:I,9,FALSE),0)</f>
        <v>3</v>
      </c>
      <c r="Y1247" s="44">
        <f>IFERROR(VLOOKUP(A1247,JR1GOA!A:J,10,FALSE),0)</f>
        <v>4</v>
      </c>
      <c r="Z1247" s="46">
        <f t="shared" si="153"/>
        <v>20</v>
      </c>
      <c r="AA1247" s="49">
        <f>_xlfn.IFNA(VLOOKUP(F1247,Preisliste!C$1:O$2687,13,FALSE),"fehlt in Preisliste")</f>
        <v>4124</v>
      </c>
      <c r="AB1247" s="50">
        <f t="shared" si="154"/>
        <v>206.2</v>
      </c>
      <c r="AD1247" s="51">
        <f t="shared" si="158"/>
        <v>182101</v>
      </c>
      <c r="AE1247" s="51">
        <f t="shared" si="155"/>
        <v>920.25</v>
      </c>
      <c r="AF1247" s="52">
        <f t="shared" si="159"/>
        <v>2977058.9999999991</v>
      </c>
      <c r="AG1247" s="53">
        <f t="shared" si="156"/>
        <v>5521.5</v>
      </c>
      <c r="AH1247" s="53">
        <f t="shared" si="157"/>
        <v>2982580.4999999991</v>
      </c>
    </row>
    <row r="1248" spans="1:34" x14ac:dyDescent="0.25">
      <c r="A1248" t="s">
        <v>4418</v>
      </c>
      <c r="B1248" t="s">
        <v>6564</v>
      </c>
      <c r="C1248" t="s">
        <v>6562</v>
      </c>
      <c r="D1248" t="s">
        <v>6567</v>
      </c>
      <c r="E1248" t="s">
        <v>9125</v>
      </c>
      <c r="F1248" t="s">
        <v>4417</v>
      </c>
      <c r="H1248">
        <v>19</v>
      </c>
      <c r="I1248">
        <v>11</v>
      </c>
      <c r="J1248">
        <v>8</v>
      </c>
      <c r="K1248">
        <v>7</v>
      </c>
      <c r="L1248">
        <v>0</v>
      </c>
      <c r="M1248">
        <v>0</v>
      </c>
      <c r="N1248">
        <v>2</v>
      </c>
      <c r="O1248">
        <v>0</v>
      </c>
      <c r="P1248">
        <v>0</v>
      </c>
      <c r="Q1248">
        <v>0</v>
      </c>
      <c r="R1248">
        <v>0</v>
      </c>
      <c r="S1248">
        <v>3</v>
      </c>
      <c r="T1248">
        <v>0</v>
      </c>
      <c r="U1248">
        <v>0</v>
      </c>
      <c r="V1248">
        <v>0</v>
      </c>
      <c r="W1248" s="44">
        <f t="shared" si="152"/>
        <v>11</v>
      </c>
      <c r="X1248" s="44">
        <f>IFERROR(VLOOKUP(A1248,JR1GOA!A:I,9,FALSE),0)</f>
        <v>0</v>
      </c>
      <c r="Y1248" s="44">
        <f>IFERROR(VLOOKUP(A1248,JR1GOA!A:J,10,FALSE),0)</f>
        <v>0</v>
      </c>
      <c r="Z1248" s="46">
        <f t="shared" si="153"/>
        <v>11</v>
      </c>
      <c r="AA1248" s="49">
        <f>_xlfn.IFNA(VLOOKUP(F1248,Preisliste!C$1:O$2687,13,FALSE),"fehlt in Preisliste")</f>
        <v>2276</v>
      </c>
      <c r="AB1248" s="50">
        <f t="shared" si="154"/>
        <v>206.90909090909091</v>
      </c>
      <c r="AD1248" s="51">
        <f t="shared" si="158"/>
        <v>182112</v>
      </c>
      <c r="AE1248" s="51">
        <f t="shared" si="155"/>
        <v>918.59999999999854</v>
      </c>
      <c r="AF1248" s="52">
        <f t="shared" si="159"/>
        <v>2979334.9999999991</v>
      </c>
      <c r="AG1248" s="53">
        <f t="shared" si="156"/>
        <v>5511.5999999999913</v>
      </c>
      <c r="AH1248" s="53">
        <f t="shared" si="157"/>
        <v>2984846.5999999992</v>
      </c>
    </row>
    <row r="1249" spans="1:34" x14ac:dyDescent="0.25">
      <c r="A1249" t="s">
        <v>3035</v>
      </c>
      <c r="B1249" t="s">
        <v>6564</v>
      </c>
      <c r="C1249" t="s">
        <v>6562</v>
      </c>
      <c r="D1249" t="s">
        <v>6567</v>
      </c>
      <c r="E1249" t="s">
        <v>7513</v>
      </c>
      <c r="F1249" t="s">
        <v>3034</v>
      </c>
      <c r="H1249">
        <v>92</v>
      </c>
      <c r="I1249">
        <v>52</v>
      </c>
      <c r="J1249">
        <v>39</v>
      </c>
      <c r="K1249">
        <v>32</v>
      </c>
      <c r="L1249">
        <v>0</v>
      </c>
      <c r="M1249">
        <v>37</v>
      </c>
      <c r="N1249">
        <v>5</v>
      </c>
      <c r="O1249">
        <v>25</v>
      </c>
      <c r="P1249">
        <v>11</v>
      </c>
      <c r="Q1249">
        <v>1</v>
      </c>
      <c r="R1249">
        <v>1</v>
      </c>
      <c r="S1249">
        <v>4</v>
      </c>
      <c r="T1249">
        <v>0</v>
      </c>
      <c r="U1249">
        <v>0</v>
      </c>
      <c r="V1249">
        <v>0</v>
      </c>
      <c r="W1249" s="44">
        <f t="shared" si="152"/>
        <v>52</v>
      </c>
      <c r="X1249" s="44">
        <f>IFERROR(VLOOKUP(A1249,JR1GOA!A:I,9,FALSE),0)</f>
        <v>0</v>
      </c>
      <c r="Y1249" s="44">
        <f>IFERROR(VLOOKUP(A1249,JR1GOA!A:J,10,FALSE),0)</f>
        <v>0</v>
      </c>
      <c r="Z1249" s="46">
        <f t="shared" si="153"/>
        <v>52</v>
      </c>
      <c r="AA1249" s="49">
        <f>_xlfn.IFNA(VLOOKUP(F1249,Preisliste!C$1:O$2687,13,FALSE),"fehlt in Preisliste")</f>
        <v>10789</v>
      </c>
      <c r="AB1249" s="50">
        <f t="shared" si="154"/>
        <v>207.48076923076923</v>
      </c>
      <c r="AD1249" s="51">
        <f t="shared" si="158"/>
        <v>182164</v>
      </c>
      <c r="AE1249" s="51">
        <f t="shared" si="155"/>
        <v>910.79999999999927</v>
      </c>
      <c r="AF1249" s="52">
        <f t="shared" si="159"/>
        <v>2990123.9999999991</v>
      </c>
      <c r="AG1249" s="53">
        <f t="shared" si="156"/>
        <v>5464.7999999999956</v>
      </c>
      <c r="AH1249" s="53">
        <f t="shared" si="157"/>
        <v>2995588.7999999989</v>
      </c>
    </row>
    <row r="1250" spans="1:34" x14ac:dyDescent="0.25">
      <c r="A1250" t="s">
        <v>1262</v>
      </c>
      <c r="B1250" t="s">
        <v>6564</v>
      </c>
      <c r="C1250" t="s">
        <v>6562</v>
      </c>
      <c r="D1250" t="s">
        <v>6567</v>
      </c>
      <c r="E1250" t="s">
        <v>9161</v>
      </c>
      <c r="F1250" t="s">
        <v>1261</v>
      </c>
      <c r="G1250" t="s">
        <v>9162</v>
      </c>
      <c r="H1250">
        <v>10</v>
      </c>
      <c r="I1250">
        <v>0</v>
      </c>
      <c r="J1250">
        <v>10</v>
      </c>
      <c r="K1250">
        <v>0</v>
      </c>
      <c r="L1250">
        <v>0</v>
      </c>
      <c r="M1250">
        <v>0</v>
      </c>
      <c r="N1250">
        <v>0</v>
      </c>
      <c r="O1250">
        <v>0</v>
      </c>
      <c r="P1250">
        <v>0</v>
      </c>
      <c r="Q1250">
        <v>24</v>
      </c>
      <c r="R1250">
        <v>0</v>
      </c>
      <c r="S1250">
        <v>0</v>
      </c>
      <c r="T1250">
        <v>0</v>
      </c>
      <c r="U1250">
        <v>0</v>
      </c>
      <c r="V1250">
        <v>0</v>
      </c>
      <c r="W1250" s="44">
        <f t="shared" si="152"/>
        <v>10</v>
      </c>
      <c r="X1250" s="44">
        <f>IFERROR(VLOOKUP(A1250,JR1GOA!A:I,9,FALSE),0)</f>
        <v>0</v>
      </c>
      <c r="Y1250" s="44">
        <f>IFERROR(VLOOKUP(A1250,JR1GOA!A:J,10,FALSE),0)</f>
        <v>0</v>
      </c>
      <c r="Z1250" s="46">
        <f t="shared" si="153"/>
        <v>10</v>
      </c>
      <c r="AA1250" s="49">
        <f>_xlfn.IFNA(VLOOKUP(F1250,Preisliste!C$1:O$2687,13,FALSE),"fehlt in Preisliste")</f>
        <v>2095</v>
      </c>
      <c r="AB1250" s="50">
        <f t="shared" si="154"/>
        <v>209.5</v>
      </c>
      <c r="AD1250" s="51">
        <f t="shared" si="158"/>
        <v>182174</v>
      </c>
      <c r="AE1250" s="51">
        <f t="shared" si="155"/>
        <v>909.29999999999927</v>
      </c>
      <c r="AF1250" s="52">
        <f t="shared" si="159"/>
        <v>2992218.9999999991</v>
      </c>
      <c r="AG1250" s="53">
        <f t="shared" si="156"/>
        <v>5455.7999999999956</v>
      </c>
      <c r="AH1250" s="53">
        <f t="shared" si="157"/>
        <v>2997674.7999999989</v>
      </c>
    </row>
    <row r="1251" spans="1:34" x14ac:dyDescent="0.25">
      <c r="A1251" t="s">
        <v>5413</v>
      </c>
      <c r="B1251" t="s">
        <v>6564</v>
      </c>
      <c r="C1251" t="s">
        <v>6562</v>
      </c>
      <c r="D1251" t="s">
        <v>6567</v>
      </c>
      <c r="E1251" t="s">
        <v>8826</v>
      </c>
      <c r="F1251" t="s">
        <v>5412</v>
      </c>
      <c r="G1251" t="s">
        <v>8827</v>
      </c>
      <c r="H1251">
        <v>24</v>
      </c>
      <c r="I1251">
        <v>6</v>
      </c>
      <c r="J1251">
        <v>18</v>
      </c>
      <c r="K1251">
        <v>1</v>
      </c>
      <c r="L1251">
        <v>14</v>
      </c>
      <c r="M1251">
        <v>0</v>
      </c>
      <c r="N1251">
        <v>0</v>
      </c>
      <c r="O1251">
        <v>0</v>
      </c>
      <c r="P1251">
        <v>0</v>
      </c>
      <c r="Q1251">
        <v>6</v>
      </c>
      <c r="R1251">
        <v>3</v>
      </c>
      <c r="S1251">
        <v>0</v>
      </c>
      <c r="T1251">
        <v>0</v>
      </c>
      <c r="U1251">
        <v>0</v>
      </c>
      <c r="V1251">
        <v>0</v>
      </c>
      <c r="W1251" s="44">
        <f t="shared" si="152"/>
        <v>18</v>
      </c>
      <c r="X1251" s="44">
        <f>IFERROR(VLOOKUP(A1251,JR1GOA!A:I,9,FALSE),0)</f>
        <v>6</v>
      </c>
      <c r="Y1251" s="44">
        <f>IFERROR(VLOOKUP(A1251,JR1GOA!A:J,10,FALSE),0)</f>
        <v>3</v>
      </c>
      <c r="Z1251" s="46">
        <f t="shared" si="153"/>
        <v>12</v>
      </c>
      <c r="AA1251" s="49">
        <f>_xlfn.IFNA(VLOOKUP(F1251,Preisliste!C$1:O$2687,13,FALSE),"fehlt in Preisliste")</f>
        <v>2525</v>
      </c>
      <c r="AB1251" s="50">
        <f t="shared" si="154"/>
        <v>210.41666666666666</v>
      </c>
      <c r="AD1251" s="51">
        <f t="shared" si="158"/>
        <v>182186</v>
      </c>
      <c r="AE1251" s="51">
        <f t="shared" si="155"/>
        <v>907.5</v>
      </c>
      <c r="AF1251" s="52">
        <f t="shared" si="159"/>
        <v>2994743.9999999991</v>
      </c>
      <c r="AG1251" s="53">
        <f t="shared" si="156"/>
        <v>5445</v>
      </c>
      <c r="AH1251" s="53">
        <f t="shared" si="157"/>
        <v>3000188.9999999991</v>
      </c>
    </row>
    <row r="1252" spans="1:34" x14ac:dyDescent="0.25">
      <c r="A1252" t="s">
        <v>9523</v>
      </c>
      <c r="B1252" t="s">
        <v>6564</v>
      </c>
      <c r="C1252" t="s">
        <v>6562</v>
      </c>
      <c r="D1252" t="s">
        <v>6567</v>
      </c>
      <c r="E1252" t="s">
        <v>9524</v>
      </c>
      <c r="F1252" t="s">
        <v>640</v>
      </c>
      <c r="H1252">
        <v>4</v>
      </c>
      <c r="I1252">
        <v>3</v>
      </c>
      <c r="J1252">
        <v>0</v>
      </c>
      <c r="K1252">
        <v>0</v>
      </c>
      <c r="L1252">
        <v>0</v>
      </c>
      <c r="M1252">
        <v>0</v>
      </c>
      <c r="N1252">
        <v>0</v>
      </c>
      <c r="O1252">
        <v>0</v>
      </c>
      <c r="P1252">
        <v>0</v>
      </c>
      <c r="Q1252">
        <v>0</v>
      </c>
      <c r="R1252">
        <v>0</v>
      </c>
      <c r="S1252">
        <v>0</v>
      </c>
      <c r="T1252">
        <v>0</v>
      </c>
      <c r="U1252">
        <v>0</v>
      </c>
      <c r="V1252">
        <v>0</v>
      </c>
      <c r="W1252" s="44">
        <f t="shared" si="152"/>
        <v>3</v>
      </c>
      <c r="X1252" s="44">
        <f>IFERROR(VLOOKUP(A1252,JR1GOA!A:I,9,FALSE),0)</f>
        <v>0</v>
      </c>
      <c r="Y1252" s="44">
        <f>IFERROR(VLOOKUP(A1252,JR1GOA!A:J,10,FALSE),0)</f>
        <v>0</v>
      </c>
      <c r="Z1252" s="46">
        <f t="shared" si="153"/>
        <v>3</v>
      </c>
      <c r="AA1252" s="49">
        <f>_xlfn.IFNA(VLOOKUP(F1252,Preisliste!C$1:O$2687,13,FALSE),"fehlt in Preisliste")</f>
        <v>632</v>
      </c>
      <c r="AB1252" s="50">
        <f t="shared" si="154"/>
        <v>210.66666666666666</v>
      </c>
      <c r="AD1252" s="51">
        <f t="shared" si="158"/>
        <v>182189</v>
      </c>
      <c r="AE1252" s="51">
        <f t="shared" si="155"/>
        <v>907.04999999999927</v>
      </c>
      <c r="AF1252" s="52">
        <f t="shared" si="159"/>
        <v>2995375.9999999991</v>
      </c>
      <c r="AG1252" s="53">
        <f t="shared" si="156"/>
        <v>5442.2999999999956</v>
      </c>
      <c r="AH1252" s="53">
        <f t="shared" si="157"/>
        <v>3000818.2999999989</v>
      </c>
    </row>
    <row r="1253" spans="1:34" x14ac:dyDescent="0.25">
      <c r="A1253" t="s">
        <v>441</v>
      </c>
      <c r="B1253" t="s">
        <v>6564</v>
      </c>
      <c r="C1253" t="s">
        <v>6562</v>
      </c>
      <c r="D1253" t="s">
        <v>6567</v>
      </c>
      <c r="E1253" t="s">
        <v>9528</v>
      </c>
      <c r="F1253" t="s">
        <v>440</v>
      </c>
      <c r="G1253" t="s">
        <v>9529</v>
      </c>
      <c r="H1253">
        <v>9</v>
      </c>
      <c r="I1253">
        <v>6</v>
      </c>
      <c r="J1253">
        <v>3</v>
      </c>
      <c r="K1253">
        <v>0</v>
      </c>
      <c r="L1253">
        <v>0</v>
      </c>
      <c r="M1253">
        <v>0</v>
      </c>
      <c r="N1253">
        <v>0</v>
      </c>
      <c r="O1253">
        <v>0</v>
      </c>
      <c r="P1253">
        <v>0</v>
      </c>
      <c r="Q1253">
        <v>0</v>
      </c>
      <c r="R1253">
        <v>0</v>
      </c>
      <c r="S1253">
        <v>0</v>
      </c>
      <c r="T1253">
        <v>0</v>
      </c>
      <c r="U1253">
        <v>0</v>
      </c>
      <c r="V1253">
        <v>8</v>
      </c>
      <c r="W1253" s="44">
        <f t="shared" si="152"/>
        <v>6</v>
      </c>
      <c r="X1253" s="44">
        <f>IFERROR(VLOOKUP(A1253,JR1GOA!A:I,9,FALSE),0)</f>
        <v>0</v>
      </c>
      <c r="Y1253" s="44">
        <f>IFERROR(VLOOKUP(A1253,JR1GOA!A:J,10,FALSE),0)</f>
        <v>0</v>
      </c>
      <c r="Z1253" s="46">
        <f t="shared" si="153"/>
        <v>6</v>
      </c>
      <c r="AA1253" s="49">
        <f>_xlfn.IFNA(VLOOKUP(F1253,Preisliste!C$1:O$2687,13,FALSE),"fehlt in Preisliste")</f>
        <v>1266</v>
      </c>
      <c r="AB1253" s="50">
        <f t="shared" si="154"/>
        <v>211</v>
      </c>
      <c r="AD1253" s="51">
        <f t="shared" si="158"/>
        <v>182195</v>
      </c>
      <c r="AE1253" s="51">
        <f t="shared" si="155"/>
        <v>906.14999999999782</v>
      </c>
      <c r="AF1253" s="52">
        <f t="shared" si="159"/>
        <v>2996641.9999999991</v>
      </c>
      <c r="AG1253" s="53">
        <f t="shared" si="156"/>
        <v>5436.8999999999869</v>
      </c>
      <c r="AH1253" s="53">
        <f t="shared" si="157"/>
        <v>3002078.899999999</v>
      </c>
    </row>
    <row r="1254" spans="1:34" x14ac:dyDescent="0.25">
      <c r="A1254" t="s">
        <v>5954</v>
      </c>
      <c r="B1254" t="s">
        <v>6564</v>
      </c>
      <c r="C1254" t="s">
        <v>6562</v>
      </c>
      <c r="D1254" t="s">
        <v>6567</v>
      </c>
      <c r="E1254" t="s">
        <v>9219</v>
      </c>
      <c r="F1254" t="s">
        <v>5953</v>
      </c>
      <c r="G1254" t="s">
        <v>9220</v>
      </c>
      <c r="H1254">
        <v>12</v>
      </c>
      <c r="I1254">
        <v>9</v>
      </c>
      <c r="J1254">
        <v>2</v>
      </c>
      <c r="K1254">
        <v>0</v>
      </c>
      <c r="L1254">
        <v>0</v>
      </c>
      <c r="M1254">
        <v>0</v>
      </c>
      <c r="N1254">
        <v>0</v>
      </c>
      <c r="O1254">
        <v>1</v>
      </c>
      <c r="P1254">
        <v>0</v>
      </c>
      <c r="Q1254">
        <v>0</v>
      </c>
      <c r="R1254">
        <v>3</v>
      </c>
      <c r="S1254">
        <v>0</v>
      </c>
      <c r="T1254">
        <v>0</v>
      </c>
      <c r="U1254">
        <v>3</v>
      </c>
      <c r="V1254">
        <v>2</v>
      </c>
      <c r="W1254" s="44">
        <f t="shared" si="152"/>
        <v>9</v>
      </c>
      <c r="X1254" s="44">
        <f>IFERROR(VLOOKUP(A1254,JR1GOA!A:I,9,FALSE),0)</f>
        <v>0</v>
      </c>
      <c r="Y1254" s="44">
        <f>IFERROR(VLOOKUP(A1254,JR1GOA!A:J,10,FALSE),0)</f>
        <v>0</v>
      </c>
      <c r="Z1254" s="46">
        <f t="shared" si="153"/>
        <v>9</v>
      </c>
      <c r="AA1254" s="49">
        <f>_xlfn.IFNA(VLOOKUP(F1254,Preisliste!C$1:O$2687,13,FALSE),"fehlt in Preisliste")</f>
        <v>1902</v>
      </c>
      <c r="AB1254" s="50">
        <f t="shared" si="154"/>
        <v>211.33333333333334</v>
      </c>
      <c r="AD1254" s="51">
        <f t="shared" si="158"/>
        <v>182204</v>
      </c>
      <c r="AE1254" s="51">
        <f t="shared" si="155"/>
        <v>904.79999999999927</v>
      </c>
      <c r="AF1254" s="52">
        <f t="shared" si="159"/>
        <v>2998543.9999999991</v>
      </c>
      <c r="AG1254" s="53">
        <f t="shared" si="156"/>
        <v>5428.7999999999956</v>
      </c>
      <c r="AH1254" s="53">
        <f t="shared" si="157"/>
        <v>3003972.7999999989</v>
      </c>
    </row>
    <row r="1255" spans="1:34" x14ac:dyDescent="0.25">
      <c r="A1255" t="s">
        <v>2264</v>
      </c>
      <c r="B1255" t="s">
        <v>6564</v>
      </c>
      <c r="C1255" t="s">
        <v>6562</v>
      </c>
      <c r="D1255" t="s">
        <v>6567</v>
      </c>
      <c r="E1255" t="s">
        <v>8017</v>
      </c>
      <c r="F1255" t="s">
        <v>2263</v>
      </c>
      <c r="G1255" t="s">
        <v>8018</v>
      </c>
      <c r="H1255">
        <v>23</v>
      </c>
      <c r="I1255">
        <v>22</v>
      </c>
      <c r="J1255">
        <v>0</v>
      </c>
      <c r="K1255">
        <v>0</v>
      </c>
      <c r="L1255">
        <v>0</v>
      </c>
      <c r="M1255">
        <v>0</v>
      </c>
      <c r="N1255">
        <v>4</v>
      </c>
      <c r="O1255">
        <v>0</v>
      </c>
      <c r="P1255">
        <v>0</v>
      </c>
      <c r="Q1255">
        <v>13</v>
      </c>
      <c r="R1255">
        <v>0</v>
      </c>
      <c r="S1255">
        <v>0</v>
      </c>
      <c r="T1255">
        <v>1</v>
      </c>
      <c r="U1255">
        <v>0</v>
      </c>
      <c r="V1255">
        <v>0</v>
      </c>
      <c r="W1255" s="44">
        <f t="shared" si="152"/>
        <v>22</v>
      </c>
      <c r="X1255" s="44">
        <f>IFERROR(VLOOKUP(A1255,JR1GOA!A:I,9,FALSE),0)</f>
        <v>0</v>
      </c>
      <c r="Y1255" s="44">
        <f>IFERROR(VLOOKUP(A1255,JR1GOA!A:J,10,FALSE),0)</f>
        <v>0</v>
      </c>
      <c r="Z1255" s="46">
        <f t="shared" si="153"/>
        <v>22</v>
      </c>
      <c r="AA1255" s="49">
        <f>_xlfn.IFNA(VLOOKUP(F1255,Preisliste!C$1:O$2687,13,FALSE),"fehlt in Preisliste")</f>
        <v>4677</v>
      </c>
      <c r="AB1255" s="50">
        <f t="shared" si="154"/>
        <v>212.59090909090909</v>
      </c>
      <c r="AD1255" s="51">
        <f t="shared" si="158"/>
        <v>182226</v>
      </c>
      <c r="AE1255" s="51">
        <f t="shared" si="155"/>
        <v>901.5</v>
      </c>
      <c r="AF1255" s="52">
        <f t="shared" si="159"/>
        <v>3003220.9999999991</v>
      </c>
      <c r="AG1255" s="53">
        <f t="shared" si="156"/>
        <v>5409</v>
      </c>
      <c r="AH1255" s="53">
        <f t="shared" si="157"/>
        <v>3008629.9999999991</v>
      </c>
    </row>
    <row r="1256" spans="1:34" x14ac:dyDescent="0.25">
      <c r="A1256" t="s">
        <v>2946</v>
      </c>
      <c r="B1256" t="s">
        <v>6564</v>
      </c>
      <c r="C1256" t="s">
        <v>6562</v>
      </c>
      <c r="D1256" t="s">
        <v>6567</v>
      </c>
      <c r="E1256" t="s">
        <v>9286</v>
      </c>
      <c r="F1256" t="s">
        <v>2945</v>
      </c>
      <c r="G1256" t="s">
        <v>9287</v>
      </c>
      <c r="H1256">
        <v>13</v>
      </c>
      <c r="I1256">
        <v>8</v>
      </c>
      <c r="J1256">
        <v>4</v>
      </c>
      <c r="K1256">
        <v>9</v>
      </c>
      <c r="L1256">
        <v>0</v>
      </c>
      <c r="M1256">
        <v>0</v>
      </c>
      <c r="N1256">
        <v>0</v>
      </c>
      <c r="O1256">
        <v>0</v>
      </c>
      <c r="P1256">
        <v>0</v>
      </c>
      <c r="Q1256">
        <v>0</v>
      </c>
      <c r="R1256">
        <v>0</v>
      </c>
      <c r="S1256">
        <v>0</v>
      </c>
      <c r="T1256">
        <v>0</v>
      </c>
      <c r="U1256">
        <v>2</v>
      </c>
      <c r="V1256">
        <v>0</v>
      </c>
      <c r="W1256" s="44">
        <f t="shared" si="152"/>
        <v>8</v>
      </c>
      <c r="X1256" s="44">
        <f>IFERROR(VLOOKUP(A1256,JR1GOA!A:I,9,FALSE),0)</f>
        <v>0</v>
      </c>
      <c r="Y1256" s="44">
        <f>IFERROR(VLOOKUP(A1256,JR1GOA!A:J,10,FALSE),0)</f>
        <v>0</v>
      </c>
      <c r="Z1256" s="46">
        <f t="shared" si="153"/>
        <v>8</v>
      </c>
      <c r="AA1256" s="49">
        <f>_xlfn.IFNA(VLOOKUP(F1256,Preisliste!C$1:O$2687,13,FALSE),"fehlt in Preisliste")</f>
        <v>1705</v>
      </c>
      <c r="AB1256" s="50">
        <f t="shared" si="154"/>
        <v>213.125</v>
      </c>
      <c r="AD1256" s="51">
        <f t="shared" si="158"/>
        <v>182234</v>
      </c>
      <c r="AE1256" s="51">
        <f t="shared" si="155"/>
        <v>900.29999999999927</v>
      </c>
      <c r="AF1256" s="52">
        <f t="shared" si="159"/>
        <v>3004925.9999999991</v>
      </c>
      <c r="AG1256" s="53">
        <f t="shared" si="156"/>
        <v>5401.7999999999956</v>
      </c>
      <c r="AH1256" s="53">
        <f t="shared" si="157"/>
        <v>3010327.7999999989</v>
      </c>
    </row>
    <row r="1257" spans="1:34" x14ac:dyDescent="0.25">
      <c r="A1257" t="s">
        <v>7422</v>
      </c>
      <c r="B1257" t="s">
        <v>6564</v>
      </c>
      <c r="C1257" t="s">
        <v>6562</v>
      </c>
      <c r="D1257" t="s">
        <v>6567</v>
      </c>
      <c r="E1257" t="s">
        <v>7423</v>
      </c>
      <c r="F1257" t="s">
        <v>5060</v>
      </c>
      <c r="G1257" t="s">
        <v>7424</v>
      </c>
      <c r="H1257">
        <v>67</v>
      </c>
      <c r="I1257">
        <v>19</v>
      </c>
      <c r="J1257">
        <v>46</v>
      </c>
      <c r="K1257">
        <v>4</v>
      </c>
      <c r="L1257">
        <v>14</v>
      </c>
      <c r="M1257">
        <v>8</v>
      </c>
      <c r="N1257">
        <v>4</v>
      </c>
      <c r="O1257">
        <v>1</v>
      </c>
      <c r="P1257">
        <v>5</v>
      </c>
      <c r="Q1257">
        <v>4</v>
      </c>
      <c r="R1257">
        <v>0</v>
      </c>
      <c r="S1257">
        <v>0</v>
      </c>
      <c r="T1257">
        <v>1</v>
      </c>
      <c r="U1257">
        <v>2</v>
      </c>
      <c r="V1257">
        <v>9</v>
      </c>
      <c r="W1257" s="44">
        <f t="shared" si="152"/>
        <v>46</v>
      </c>
      <c r="X1257" s="44">
        <f>IFERROR(VLOOKUP(A1257,JR1GOA!A:I,9,FALSE),0)</f>
        <v>8</v>
      </c>
      <c r="Y1257" s="44">
        <f>IFERROR(VLOOKUP(A1257,JR1GOA!A:J,10,FALSE),0)</f>
        <v>3</v>
      </c>
      <c r="Z1257" s="46">
        <f t="shared" si="153"/>
        <v>38</v>
      </c>
      <c r="AA1257" s="49">
        <f>_xlfn.IFNA(VLOOKUP(F1257,Preisliste!C$1:O$2687,13,FALSE),"fehlt in Preisliste")</f>
        <v>8109</v>
      </c>
      <c r="AB1257" s="50">
        <f t="shared" si="154"/>
        <v>213.39473684210526</v>
      </c>
      <c r="AD1257" s="51">
        <f t="shared" si="158"/>
        <v>182272</v>
      </c>
      <c r="AE1257" s="51">
        <f t="shared" si="155"/>
        <v>894.59999999999854</v>
      </c>
      <c r="AF1257" s="52">
        <f t="shared" si="159"/>
        <v>3013034.9999999991</v>
      </c>
      <c r="AG1257" s="53">
        <f t="shared" si="156"/>
        <v>5367.5999999999913</v>
      </c>
      <c r="AH1257" s="53">
        <f t="shared" si="157"/>
        <v>3018402.5999999992</v>
      </c>
    </row>
    <row r="1258" spans="1:34" x14ac:dyDescent="0.25">
      <c r="A1258" t="s">
        <v>1409</v>
      </c>
      <c r="B1258" t="s">
        <v>6564</v>
      </c>
      <c r="C1258" t="s">
        <v>6562</v>
      </c>
      <c r="D1258" t="s">
        <v>6567</v>
      </c>
      <c r="E1258" t="s">
        <v>9724</v>
      </c>
      <c r="F1258" t="s">
        <v>1408</v>
      </c>
      <c r="H1258">
        <v>6</v>
      </c>
      <c r="I1258">
        <v>2</v>
      </c>
      <c r="J1258">
        <v>4</v>
      </c>
      <c r="K1258">
        <v>5</v>
      </c>
      <c r="L1258">
        <v>0</v>
      </c>
      <c r="M1258">
        <v>0</v>
      </c>
      <c r="N1258">
        <v>0</v>
      </c>
      <c r="O1258">
        <v>0</v>
      </c>
      <c r="P1258">
        <v>0</v>
      </c>
      <c r="Q1258">
        <v>0</v>
      </c>
      <c r="R1258">
        <v>0</v>
      </c>
      <c r="S1258">
        <v>0</v>
      </c>
      <c r="T1258">
        <v>3</v>
      </c>
      <c r="U1258">
        <v>0</v>
      </c>
      <c r="V1258">
        <v>0</v>
      </c>
      <c r="W1258" s="44">
        <f t="shared" si="152"/>
        <v>4</v>
      </c>
      <c r="X1258" s="44">
        <f>IFERROR(VLOOKUP(A1258,JR1GOA!A:I,9,FALSE),0)</f>
        <v>0</v>
      </c>
      <c r="Y1258" s="44">
        <f>IFERROR(VLOOKUP(A1258,JR1GOA!A:J,10,FALSE),0)</f>
        <v>0</v>
      </c>
      <c r="Z1258" s="46">
        <f t="shared" si="153"/>
        <v>4</v>
      </c>
      <c r="AA1258" s="49">
        <f>_xlfn.IFNA(VLOOKUP(F1258,Preisliste!C$1:O$2687,13,FALSE),"fehlt in Preisliste")</f>
        <v>861</v>
      </c>
      <c r="AB1258" s="50">
        <f t="shared" si="154"/>
        <v>215.25</v>
      </c>
      <c r="AD1258" s="51">
        <f t="shared" si="158"/>
        <v>182276</v>
      </c>
      <c r="AE1258" s="51">
        <f t="shared" si="155"/>
        <v>894</v>
      </c>
      <c r="AF1258" s="52">
        <f t="shared" si="159"/>
        <v>3013895.9999999991</v>
      </c>
      <c r="AG1258" s="53">
        <f t="shared" si="156"/>
        <v>5364</v>
      </c>
      <c r="AH1258" s="53">
        <f t="shared" si="157"/>
        <v>3019259.9999999991</v>
      </c>
    </row>
    <row r="1259" spans="1:34" x14ac:dyDescent="0.25">
      <c r="A1259" t="s">
        <v>2292</v>
      </c>
      <c r="B1259" t="s">
        <v>6564</v>
      </c>
      <c r="C1259" t="s">
        <v>6562</v>
      </c>
      <c r="D1259" t="s">
        <v>6567</v>
      </c>
      <c r="E1259" t="s">
        <v>7447</v>
      </c>
      <c r="F1259" t="s">
        <v>2291</v>
      </c>
      <c r="G1259" t="s">
        <v>7448</v>
      </c>
      <c r="H1259">
        <v>65</v>
      </c>
      <c r="I1259">
        <v>43</v>
      </c>
      <c r="J1259">
        <v>20</v>
      </c>
      <c r="K1259">
        <v>0</v>
      </c>
      <c r="L1259">
        <v>16</v>
      </c>
      <c r="M1259">
        <v>0</v>
      </c>
      <c r="N1259">
        <v>4</v>
      </c>
      <c r="O1259">
        <v>0</v>
      </c>
      <c r="P1259">
        <v>3</v>
      </c>
      <c r="Q1259">
        <v>1</v>
      </c>
      <c r="R1259">
        <v>9</v>
      </c>
      <c r="S1259">
        <v>4</v>
      </c>
      <c r="T1259">
        <v>4</v>
      </c>
      <c r="U1259">
        <v>16</v>
      </c>
      <c r="V1259">
        <v>1</v>
      </c>
      <c r="W1259" s="44">
        <f t="shared" si="152"/>
        <v>43</v>
      </c>
      <c r="X1259" s="44">
        <f>IFERROR(VLOOKUP(A1259,JR1GOA!A:I,9,FALSE),0)</f>
        <v>7</v>
      </c>
      <c r="Y1259" s="44">
        <f>IFERROR(VLOOKUP(A1259,JR1GOA!A:J,10,FALSE),0)</f>
        <v>5</v>
      </c>
      <c r="Z1259" s="46">
        <f t="shared" si="153"/>
        <v>36</v>
      </c>
      <c r="AA1259" s="49">
        <f>_xlfn.IFNA(VLOOKUP(F1259,Preisliste!C$1:O$2687,13,FALSE),"fehlt in Preisliste")</f>
        <v>7791</v>
      </c>
      <c r="AB1259" s="50">
        <f t="shared" si="154"/>
        <v>216.41666666666666</v>
      </c>
      <c r="AD1259" s="51">
        <f t="shared" si="158"/>
        <v>182312</v>
      </c>
      <c r="AE1259" s="51">
        <f t="shared" si="155"/>
        <v>888.59999999999854</v>
      </c>
      <c r="AF1259" s="52">
        <f t="shared" si="159"/>
        <v>3021686.9999999991</v>
      </c>
      <c r="AG1259" s="53">
        <f t="shared" si="156"/>
        <v>5331.5999999999913</v>
      </c>
      <c r="AH1259" s="53">
        <f t="shared" si="157"/>
        <v>3027018.5999999992</v>
      </c>
    </row>
    <row r="1260" spans="1:34" x14ac:dyDescent="0.25">
      <c r="A1260" t="s">
        <v>661</v>
      </c>
      <c r="B1260" t="s">
        <v>6564</v>
      </c>
      <c r="C1260" t="s">
        <v>6562</v>
      </c>
      <c r="D1260" t="s">
        <v>6567</v>
      </c>
      <c r="E1260" t="s">
        <v>8026</v>
      </c>
      <c r="F1260" t="s">
        <v>660</v>
      </c>
      <c r="H1260">
        <v>20</v>
      </c>
      <c r="I1260">
        <v>15</v>
      </c>
      <c r="J1260">
        <v>5</v>
      </c>
      <c r="K1260">
        <v>1</v>
      </c>
      <c r="L1260">
        <v>0</v>
      </c>
      <c r="M1260">
        <v>0</v>
      </c>
      <c r="N1260">
        <v>0</v>
      </c>
      <c r="O1260">
        <v>0</v>
      </c>
      <c r="P1260">
        <v>6</v>
      </c>
      <c r="Q1260">
        <v>0</v>
      </c>
      <c r="R1260">
        <v>0</v>
      </c>
      <c r="S1260">
        <v>3</v>
      </c>
      <c r="T1260">
        <v>0</v>
      </c>
      <c r="U1260">
        <v>0</v>
      </c>
      <c r="V1260">
        <v>16</v>
      </c>
      <c r="W1260" s="44">
        <f t="shared" si="152"/>
        <v>15</v>
      </c>
      <c r="X1260" s="44">
        <f>IFERROR(VLOOKUP(A1260,JR1GOA!A:I,9,FALSE),0)</f>
        <v>2</v>
      </c>
      <c r="Y1260" s="44">
        <f>IFERROR(VLOOKUP(A1260,JR1GOA!A:J,10,FALSE),0)</f>
        <v>0</v>
      </c>
      <c r="Z1260" s="46">
        <f t="shared" si="153"/>
        <v>13</v>
      </c>
      <c r="AA1260" s="49">
        <f>_xlfn.IFNA(VLOOKUP(F1260,Preisliste!C$1:O$2687,13,FALSE),"fehlt in Preisliste")</f>
        <v>2816</v>
      </c>
      <c r="AB1260" s="50">
        <f t="shared" si="154"/>
        <v>216.61538461538461</v>
      </c>
      <c r="AD1260" s="51">
        <f t="shared" si="158"/>
        <v>182325</v>
      </c>
      <c r="AE1260" s="51">
        <f t="shared" si="155"/>
        <v>886.64999999999782</v>
      </c>
      <c r="AF1260" s="52">
        <f t="shared" si="159"/>
        <v>3024502.9999999991</v>
      </c>
      <c r="AG1260" s="53">
        <f t="shared" si="156"/>
        <v>5319.8999999999869</v>
      </c>
      <c r="AH1260" s="53">
        <f t="shared" si="157"/>
        <v>3029822.899999999</v>
      </c>
    </row>
    <row r="1261" spans="1:34" x14ac:dyDescent="0.25">
      <c r="A1261" t="s">
        <v>5151</v>
      </c>
      <c r="B1261" t="s">
        <v>6564</v>
      </c>
      <c r="C1261" t="s">
        <v>6562</v>
      </c>
      <c r="D1261" t="s">
        <v>6567</v>
      </c>
      <c r="E1261" t="s">
        <v>9235</v>
      </c>
      <c r="F1261" t="s">
        <v>5150</v>
      </c>
      <c r="G1261" t="s">
        <v>9236</v>
      </c>
      <c r="H1261">
        <v>13</v>
      </c>
      <c r="I1261">
        <v>9</v>
      </c>
      <c r="J1261">
        <v>2</v>
      </c>
      <c r="K1261">
        <v>0</v>
      </c>
      <c r="L1261">
        <v>0</v>
      </c>
      <c r="M1261">
        <v>0</v>
      </c>
      <c r="N1261">
        <v>0</v>
      </c>
      <c r="O1261">
        <v>1</v>
      </c>
      <c r="P1261">
        <v>4</v>
      </c>
      <c r="Q1261">
        <v>0</v>
      </c>
      <c r="R1261">
        <v>0</v>
      </c>
      <c r="S1261">
        <v>0</v>
      </c>
      <c r="T1261">
        <v>0</v>
      </c>
      <c r="U1261">
        <v>0</v>
      </c>
      <c r="V1261">
        <v>1</v>
      </c>
      <c r="W1261" s="44">
        <f t="shared" si="152"/>
        <v>9</v>
      </c>
      <c r="X1261" s="44">
        <f>IFERROR(VLOOKUP(A1261,JR1GOA!A:I,9,FALSE),0)</f>
        <v>0</v>
      </c>
      <c r="Y1261" s="44">
        <f>IFERROR(VLOOKUP(A1261,JR1GOA!A:J,10,FALSE),0)</f>
        <v>0</v>
      </c>
      <c r="Z1261" s="46">
        <f t="shared" si="153"/>
        <v>9</v>
      </c>
      <c r="AA1261" s="49">
        <f>_xlfn.IFNA(VLOOKUP(F1261,Preisliste!C$1:O$2687,13,FALSE),"fehlt in Preisliste")</f>
        <v>1963</v>
      </c>
      <c r="AB1261" s="50">
        <f t="shared" si="154"/>
        <v>218.11111111111111</v>
      </c>
      <c r="AD1261" s="51">
        <f t="shared" si="158"/>
        <v>182334</v>
      </c>
      <c r="AE1261" s="51">
        <f t="shared" si="155"/>
        <v>885.29999999999927</v>
      </c>
      <c r="AF1261" s="52">
        <f t="shared" si="159"/>
        <v>3026465.9999999991</v>
      </c>
      <c r="AG1261" s="53">
        <f t="shared" si="156"/>
        <v>5311.7999999999956</v>
      </c>
      <c r="AH1261" s="53">
        <f t="shared" si="157"/>
        <v>3031777.7999999989</v>
      </c>
    </row>
    <row r="1262" spans="1:34" x14ac:dyDescent="0.25">
      <c r="A1262" t="s">
        <v>5717</v>
      </c>
      <c r="B1262" t="s">
        <v>6564</v>
      </c>
      <c r="C1262" t="s">
        <v>6562</v>
      </c>
      <c r="D1262" t="s">
        <v>6567</v>
      </c>
      <c r="E1262" t="s">
        <v>9224</v>
      </c>
      <c r="F1262" t="s">
        <v>5716</v>
      </c>
      <c r="G1262" t="s">
        <v>9225</v>
      </c>
      <c r="H1262">
        <v>8</v>
      </c>
      <c r="I1262">
        <v>7</v>
      </c>
      <c r="J1262">
        <v>0</v>
      </c>
      <c r="K1262">
        <v>0</v>
      </c>
      <c r="L1262">
        <v>0</v>
      </c>
      <c r="M1262">
        <v>0</v>
      </c>
      <c r="N1262">
        <v>0</v>
      </c>
      <c r="O1262">
        <v>0</v>
      </c>
      <c r="P1262">
        <v>0</v>
      </c>
      <c r="Q1262">
        <v>0</v>
      </c>
      <c r="R1262">
        <v>0</v>
      </c>
      <c r="S1262">
        <v>0</v>
      </c>
      <c r="T1262">
        <v>1</v>
      </c>
      <c r="U1262">
        <v>0</v>
      </c>
      <c r="V1262">
        <v>0</v>
      </c>
      <c r="W1262" s="44">
        <f t="shared" si="152"/>
        <v>7</v>
      </c>
      <c r="X1262" s="44">
        <f>IFERROR(VLOOKUP(A1262,JR1GOA!A:I,9,FALSE),0)</f>
        <v>0</v>
      </c>
      <c r="Y1262" s="44">
        <f>IFERROR(VLOOKUP(A1262,JR1GOA!A:J,10,FALSE),0)</f>
        <v>0</v>
      </c>
      <c r="Z1262" s="46">
        <f t="shared" si="153"/>
        <v>7</v>
      </c>
      <c r="AA1262" s="49">
        <f>_xlfn.IFNA(VLOOKUP(F1262,Preisliste!C$1:O$2687,13,FALSE),"fehlt in Preisliste")</f>
        <v>1531.2</v>
      </c>
      <c r="AB1262" s="50">
        <f t="shared" si="154"/>
        <v>218.74285714285716</v>
      </c>
      <c r="AD1262" s="51">
        <f t="shared" si="158"/>
        <v>182341</v>
      </c>
      <c r="AE1262" s="51">
        <f t="shared" si="155"/>
        <v>884.25</v>
      </c>
      <c r="AF1262" s="52">
        <f t="shared" si="159"/>
        <v>3027997.1999999993</v>
      </c>
      <c r="AG1262" s="53">
        <f t="shared" si="156"/>
        <v>5305.5</v>
      </c>
      <c r="AH1262" s="53">
        <f t="shared" si="157"/>
        <v>3033302.6999999993</v>
      </c>
    </row>
    <row r="1263" spans="1:34" x14ac:dyDescent="0.25">
      <c r="A1263" t="s">
        <v>2425</v>
      </c>
      <c r="B1263" t="s">
        <v>6564</v>
      </c>
      <c r="C1263" t="s">
        <v>6562</v>
      </c>
      <c r="D1263" t="s">
        <v>6567</v>
      </c>
      <c r="E1263" t="s">
        <v>7741</v>
      </c>
      <c r="F1263" t="s">
        <v>2424</v>
      </c>
      <c r="H1263">
        <v>34</v>
      </c>
      <c r="I1263">
        <v>34</v>
      </c>
      <c r="J1263">
        <v>0</v>
      </c>
      <c r="K1263">
        <v>54</v>
      </c>
      <c r="L1263">
        <v>0</v>
      </c>
      <c r="M1263">
        <v>1</v>
      </c>
      <c r="N1263">
        <v>0</v>
      </c>
      <c r="O1263">
        <v>0</v>
      </c>
      <c r="P1263">
        <v>0</v>
      </c>
      <c r="Q1263">
        <v>0</v>
      </c>
      <c r="R1263">
        <v>0</v>
      </c>
      <c r="S1263">
        <v>0</v>
      </c>
      <c r="T1263">
        <v>0</v>
      </c>
      <c r="U1263">
        <v>0</v>
      </c>
      <c r="V1263">
        <v>0</v>
      </c>
      <c r="W1263" s="44">
        <f t="shared" si="152"/>
        <v>34</v>
      </c>
      <c r="X1263" s="44">
        <f>IFERROR(VLOOKUP(A1263,JR1GOA!A:I,9,FALSE),0)</f>
        <v>0</v>
      </c>
      <c r="Y1263" s="44">
        <f>IFERROR(VLOOKUP(A1263,JR1GOA!A:J,10,FALSE),0)</f>
        <v>0</v>
      </c>
      <c r="Z1263" s="46">
        <f t="shared" si="153"/>
        <v>34</v>
      </c>
      <c r="AA1263" s="49">
        <f>_xlfn.IFNA(VLOOKUP(F1263,Preisliste!C$1:O$2687,13,FALSE),"fehlt in Preisliste")</f>
        <v>7458</v>
      </c>
      <c r="AB1263" s="50">
        <f t="shared" si="154"/>
        <v>219.35294117647058</v>
      </c>
      <c r="AD1263" s="51">
        <f t="shared" si="158"/>
        <v>182375</v>
      </c>
      <c r="AE1263" s="51">
        <f t="shared" si="155"/>
        <v>879.14999999999782</v>
      </c>
      <c r="AF1263" s="52">
        <f t="shared" si="159"/>
        <v>3035455.1999999993</v>
      </c>
      <c r="AG1263" s="53">
        <f t="shared" si="156"/>
        <v>5274.8999999999869</v>
      </c>
      <c r="AH1263" s="53">
        <f t="shared" si="157"/>
        <v>3040730.0999999992</v>
      </c>
    </row>
    <row r="1264" spans="1:34" x14ac:dyDescent="0.25">
      <c r="A1264" t="s">
        <v>578</v>
      </c>
      <c r="B1264" t="s">
        <v>6564</v>
      </c>
      <c r="C1264" t="s">
        <v>6562</v>
      </c>
      <c r="D1264" t="s">
        <v>6567</v>
      </c>
      <c r="E1264" t="s">
        <v>8168</v>
      </c>
      <c r="F1264" t="s">
        <v>577</v>
      </c>
      <c r="G1264" t="s">
        <v>8169</v>
      </c>
      <c r="H1264">
        <v>39</v>
      </c>
      <c r="I1264">
        <v>20</v>
      </c>
      <c r="J1264">
        <v>18</v>
      </c>
      <c r="K1264">
        <v>0</v>
      </c>
      <c r="L1264">
        <v>1</v>
      </c>
      <c r="M1264">
        <v>0</v>
      </c>
      <c r="N1264">
        <v>1</v>
      </c>
      <c r="O1264">
        <v>6</v>
      </c>
      <c r="P1264">
        <v>0</v>
      </c>
      <c r="Q1264">
        <v>2</v>
      </c>
      <c r="R1264">
        <v>3</v>
      </c>
      <c r="S1264">
        <v>1</v>
      </c>
      <c r="T1264">
        <v>6</v>
      </c>
      <c r="U1264">
        <v>0</v>
      </c>
      <c r="V1264">
        <v>5</v>
      </c>
      <c r="W1264" s="44">
        <f t="shared" si="152"/>
        <v>20</v>
      </c>
      <c r="X1264" s="44">
        <f>IFERROR(VLOOKUP(A1264,JR1GOA!A:I,9,FALSE),0)</f>
        <v>0</v>
      </c>
      <c r="Y1264" s="44">
        <f>IFERROR(VLOOKUP(A1264,JR1GOA!A:J,10,FALSE),0)</f>
        <v>0</v>
      </c>
      <c r="Z1264" s="46">
        <f t="shared" si="153"/>
        <v>20</v>
      </c>
      <c r="AA1264" s="49">
        <f>_xlfn.IFNA(VLOOKUP(F1264,Preisliste!C$1:O$2687,13,FALSE),"fehlt in Preisliste")</f>
        <v>4388</v>
      </c>
      <c r="AB1264" s="50">
        <f t="shared" si="154"/>
        <v>219.4</v>
      </c>
      <c r="AD1264" s="51">
        <f t="shared" si="158"/>
        <v>182395</v>
      </c>
      <c r="AE1264" s="51">
        <f t="shared" si="155"/>
        <v>876.14999999999782</v>
      </c>
      <c r="AF1264" s="52">
        <f t="shared" si="159"/>
        <v>3039843.1999999993</v>
      </c>
      <c r="AG1264" s="53">
        <f t="shared" si="156"/>
        <v>5256.8999999999869</v>
      </c>
      <c r="AH1264" s="53">
        <f t="shared" si="157"/>
        <v>3045100.0999999992</v>
      </c>
    </row>
    <row r="1265" spans="1:34" x14ac:dyDescent="0.25">
      <c r="A1265" t="s">
        <v>4933</v>
      </c>
      <c r="B1265" t="s">
        <v>6564</v>
      </c>
      <c r="C1265" t="s">
        <v>6562</v>
      </c>
      <c r="D1265" t="s">
        <v>6567</v>
      </c>
      <c r="E1265" t="s">
        <v>9435</v>
      </c>
      <c r="F1265" t="s">
        <v>4932</v>
      </c>
      <c r="H1265">
        <v>7</v>
      </c>
      <c r="I1265">
        <v>1</v>
      </c>
      <c r="J1265">
        <v>5</v>
      </c>
      <c r="K1265">
        <v>0</v>
      </c>
      <c r="L1265">
        <v>0</v>
      </c>
      <c r="M1265">
        <v>2</v>
      </c>
      <c r="N1265">
        <v>0</v>
      </c>
      <c r="O1265">
        <v>0</v>
      </c>
      <c r="P1265">
        <v>0</v>
      </c>
      <c r="Q1265">
        <v>0</v>
      </c>
      <c r="R1265">
        <v>0</v>
      </c>
      <c r="S1265">
        <v>0</v>
      </c>
      <c r="T1265">
        <v>0</v>
      </c>
      <c r="U1265">
        <v>0</v>
      </c>
      <c r="V1265">
        <v>0</v>
      </c>
      <c r="W1265" s="44">
        <f t="shared" si="152"/>
        <v>5</v>
      </c>
      <c r="X1265" s="44">
        <f>IFERROR(VLOOKUP(A1265,JR1GOA!A:I,9,FALSE),0)</f>
        <v>0</v>
      </c>
      <c r="Y1265" s="44">
        <f>IFERROR(VLOOKUP(A1265,JR1GOA!A:J,10,FALSE),0)</f>
        <v>0</v>
      </c>
      <c r="Z1265" s="46">
        <f t="shared" si="153"/>
        <v>5</v>
      </c>
      <c r="AA1265" s="49">
        <f>_xlfn.IFNA(VLOOKUP(F1265,Preisliste!C$1:O$2687,13,FALSE),"fehlt in Preisliste")</f>
        <v>1100</v>
      </c>
      <c r="AB1265" s="50">
        <f t="shared" si="154"/>
        <v>220</v>
      </c>
      <c r="AD1265" s="51">
        <f t="shared" si="158"/>
        <v>182400</v>
      </c>
      <c r="AE1265" s="51">
        <f t="shared" si="155"/>
        <v>875.39999999999782</v>
      </c>
      <c r="AF1265" s="52">
        <f t="shared" si="159"/>
        <v>3040943.1999999993</v>
      </c>
      <c r="AG1265" s="53">
        <f t="shared" si="156"/>
        <v>5252.3999999999869</v>
      </c>
      <c r="AH1265" s="53">
        <f t="shared" si="157"/>
        <v>3046195.5999999992</v>
      </c>
    </row>
    <row r="1266" spans="1:34" x14ac:dyDescent="0.25">
      <c r="A1266" t="s">
        <v>1458</v>
      </c>
      <c r="B1266" t="s">
        <v>6564</v>
      </c>
      <c r="C1266" t="s">
        <v>6562</v>
      </c>
      <c r="D1266" t="s">
        <v>6567</v>
      </c>
      <c r="E1266" t="s">
        <v>7713</v>
      </c>
      <c r="F1266" t="s">
        <v>1457</v>
      </c>
      <c r="H1266">
        <v>46</v>
      </c>
      <c r="I1266">
        <v>29</v>
      </c>
      <c r="J1266">
        <v>17</v>
      </c>
      <c r="K1266">
        <v>1</v>
      </c>
      <c r="L1266">
        <v>0</v>
      </c>
      <c r="M1266">
        <v>2</v>
      </c>
      <c r="N1266">
        <v>0</v>
      </c>
      <c r="O1266">
        <v>9</v>
      </c>
      <c r="P1266">
        <v>0</v>
      </c>
      <c r="Q1266">
        <v>9</v>
      </c>
      <c r="R1266">
        <v>1</v>
      </c>
      <c r="S1266">
        <v>0</v>
      </c>
      <c r="T1266">
        <v>3</v>
      </c>
      <c r="U1266">
        <v>9</v>
      </c>
      <c r="V1266">
        <v>0</v>
      </c>
      <c r="W1266" s="44">
        <f t="shared" si="152"/>
        <v>29</v>
      </c>
      <c r="X1266" s="44">
        <f>IFERROR(VLOOKUP(A1266,JR1GOA!A:I,9,FALSE),0)</f>
        <v>1</v>
      </c>
      <c r="Y1266" s="44">
        <f>IFERROR(VLOOKUP(A1266,JR1GOA!A:J,10,FALSE),0)</f>
        <v>1</v>
      </c>
      <c r="Z1266" s="46">
        <f t="shared" si="153"/>
        <v>28</v>
      </c>
      <c r="AA1266" s="49">
        <f>_xlfn.IFNA(VLOOKUP(F1266,Preisliste!C$1:O$2687,13,FALSE),"fehlt in Preisliste")</f>
        <v>6212</v>
      </c>
      <c r="AB1266" s="50">
        <f t="shared" si="154"/>
        <v>221.85714285714286</v>
      </c>
      <c r="AD1266" s="51">
        <f t="shared" si="158"/>
        <v>182428</v>
      </c>
      <c r="AE1266" s="51">
        <f t="shared" si="155"/>
        <v>871.19999999999709</v>
      </c>
      <c r="AF1266" s="52">
        <f t="shared" si="159"/>
        <v>3047155.1999999993</v>
      </c>
      <c r="AG1266" s="53">
        <f t="shared" si="156"/>
        <v>5227.1999999999825</v>
      </c>
      <c r="AH1266" s="53">
        <f t="shared" si="157"/>
        <v>3052382.3999999994</v>
      </c>
    </row>
    <row r="1267" spans="1:34" x14ac:dyDescent="0.25">
      <c r="A1267" t="s">
        <v>3319</v>
      </c>
      <c r="B1267" t="s">
        <v>6564</v>
      </c>
      <c r="C1267" t="s">
        <v>6562</v>
      </c>
      <c r="D1267" t="s">
        <v>6567</v>
      </c>
      <c r="E1267" t="s">
        <v>9436</v>
      </c>
      <c r="F1267" t="s">
        <v>3318</v>
      </c>
      <c r="G1267" t="s">
        <v>9437</v>
      </c>
      <c r="H1267">
        <v>5</v>
      </c>
      <c r="I1267">
        <v>0</v>
      </c>
      <c r="J1267">
        <v>5</v>
      </c>
      <c r="K1267">
        <v>0</v>
      </c>
      <c r="L1267">
        <v>0</v>
      </c>
      <c r="M1267">
        <v>0</v>
      </c>
      <c r="N1267">
        <v>0</v>
      </c>
      <c r="O1267">
        <v>1</v>
      </c>
      <c r="P1267">
        <v>0</v>
      </c>
      <c r="Q1267">
        <v>0</v>
      </c>
      <c r="R1267">
        <v>0</v>
      </c>
      <c r="S1267">
        <v>0</v>
      </c>
      <c r="T1267">
        <v>0</v>
      </c>
      <c r="U1267">
        <v>0</v>
      </c>
      <c r="V1267">
        <v>0</v>
      </c>
      <c r="W1267" s="44">
        <f t="shared" si="152"/>
        <v>5</v>
      </c>
      <c r="X1267" s="44">
        <f>IFERROR(VLOOKUP(A1267,JR1GOA!A:I,9,FALSE),0)</f>
        <v>0</v>
      </c>
      <c r="Y1267" s="44">
        <f>IFERROR(VLOOKUP(A1267,JR1GOA!A:J,10,FALSE),0)</f>
        <v>0</v>
      </c>
      <c r="Z1267" s="46">
        <f t="shared" si="153"/>
        <v>5</v>
      </c>
      <c r="AA1267" s="49">
        <f>_xlfn.IFNA(VLOOKUP(F1267,Preisliste!C$1:O$2687,13,FALSE),"fehlt in Preisliste")</f>
        <v>1110</v>
      </c>
      <c r="AB1267" s="50">
        <f t="shared" si="154"/>
        <v>222</v>
      </c>
      <c r="AD1267" s="51">
        <f t="shared" si="158"/>
        <v>182433</v>
      </c>
      <c r="AE1267" s="51">
        <f t="shared" si="155"/>
        <v>870.44999999999709</v>
      </c>
      <c r="AF1267" s="52">
        <f t="shared" si="159"/>
        <v>3048265.1999999993</v>
      </c>
      <c r="AG1267" s="53">
        <f t="shared" si="156"/>
        <v>5222.6999999999825</v>
      </c>
      <c r="AH1267" s="53">
        <f t="shared" si="157"/>
        <v>3053487.8999999994</v>
      </c>
    </row>
    <row r="1268" spans="1:34" x14ac:dyDescent="0.25">
      <c r="A1268" t="s">
        <v>4579</v>
      </c>
      <c r="B1268" t="s">
        <v>6564</v>
      </c>
      <c r="C1268" t="s">
        <v>6562</v>
      </c>
      <c r="D1268" t="s">
        <v>6567</v>
      </c>
      <c r="E1268" t="s">
        <v>8112</v>
      </c>
      <c r="F1268" t="s">
        <v>4578</v>
      </c>
      <c r="G1268" t="s">
        <v>8113</v>
      </c>
      <c r="H1268">
        <v>14</v>
      </c>
      <c r="I1268">
        <v>0</v>
      </c>
      <c r="J1268">
        <v>14</v>
      </c>
      <c r="K1268">
        <v>0</v>
      </c>
      <c r="L1268">
        <v>0</v>
      </c>
      <c r="M1268">
        <v>2</v>
      </c>
      <c r="N1268">
        <v>3</v>
      </c>
      <c r="O1268">
        <v>0</v>
      </c>
      <c r="P1268">
        <v>0</v>
      </c>
      <c r="Q1268">
        <v>0</v>
      </c>
      <c r="R1268">
        <v>0</v>
      </c>
      <c r="S1268">
        <v>0</v>
      </c>
      <c r="T1268">
        <v>0</v>
      </c>
      <c r="U1268">
        <v>0</v>
      </c>
      <c r="V1268">
        <v>4</v>
      </c>
      <c r="W1268" s="44">
        <f t="shared" si="152"/>
        <v>14</v>
      </c>
      <c r="X1268" s="44">
        <f>IFERROR(VLOOKUP(A1268,JR1GOA!A:I,9,FALSE),0)</f>
        <v>1</v>
      </c>
      <c r="Y1268" s="44">
        <f>IFERROR(VLOOKUP(A1268,JR1GOA!A:J,10,FALSE),0)</f>
        <v>1</v>
      </c>
      <c r="Z1268" s="46">
        <f t="shared" si="153"/>
        <v>13</v>
      </c>
      <c r="AA1268" s="49">
        <f>_xlfn.IFNA(VLOOKUP(F1268,Preisliste!C$1:O$2687,13,FALSE),"fehlt in Preisliste")</f>
        <v>2904</v>
      </c>
      <c r="AB1268" s="50">
        <f t="shared" si="154"/>
        <v>223.38461538461539</v>
      </c>
      <c r="AD1268" s="51">
        <f t="shared" si="158"/>
        <v>182446</v>
      </c>
      <c r="AE1268" s="51">
        <f t="shared" si="155"/>
        <v>868.5</v>
      </c>
      <c r="AF1268" s="52">
        <f t="shared" si="159"/>
        <v>3051169.1999999993</v>
      </c>
      <c r="AG1268" s="53">
        <f t="shared" si="156"/>
        <v>5211</v>
      </c>
      <c r="AH1268" s="53">
        <f t="shared" si="157"/>
        <v>3056380.1999999993</v>
      </c>
    </row>
    <row r="1269" spans="1:34" x14ac:dyDescent="0.25">
      <c r="A1269" t="s">
        <v>2953</v>
      </c>
      <c r="B1269" t="s">
        <v>6564</v>
      </c>
      <c r="C1269" t="s">
        <v>6562</v>
      </c>
      <c r="D1269" t="s">
        <v>6567</v>
      </c>
      <c r="E1269" t="s">
        <v>9238</v>
      </c>
      <c r="F1269" t="s">
        <v>2952</v>
      </c>
      <c r="H1269">
        <v>13</v>
      </c>
      <c r="I1269">
        <v>5</v>
      </c>
      <c r="J1269">
        <v>7</v>
      </c>
      <c r="K1269">
        <v>1</v>
      </c>
      <c r="L1269">
        <v>0</v>
      </c>
      <c r="M1269">
        <v>14</v>
      </c>
      <c r="N1269">
        <v>0</v>
      </c>
      <c r="O1269">
        <v>0</v>
      </c>
      <c r="P1269">
        <v>0</v>
      </c>
      <c r="Q1269">
        <v>0</v>
      </c>
      <c r="R1269">
        <v>0</v>
      </c>
      <c r="S1269">
        <v>0</v>
      </c>
      <c r="T1269">
        <v>0</v>
      </c>
      <c r="U1269">
        <v>0</v>
      </c>
      <c r="V1269">
        <v>0</v>
      </c>
      <c r="W1269" s="44">
        <f t="shared" si="152"/>
        <v>7</v>
      </c>
      <c r="X1269" s="44">
        <f>IFERROR(VLOOKUP(A1269,JR1GOA!A:I,9,FALSE),0)</f>
        <v>0</v>
      </c>
      <c r="Y1269" s="44">
        <f>IFERROR(VLOOKUP(A1269,JR1GOA!A:J,10,FALSE),0)</f>
        <v>0</v>
      </c>
      <c r="Z1269" s="46">
        <f t="shared" si="153"/>
        <v>7</v>
      </c>
      <c r="AA1269" s="49">
        <f>_xlfn.IFNA(VLOOKUP(F1269,Preisliste!C$1:O$2687,13,FALSE),"fehlt in Preisliste")</f>
        <v>1575</v>
      </c>
      <c r="AB1269" s="50">
        <f t="shared" si="154"/>
        <v>225</v>
      </c>
      <c r="AD1269" s="51">
        <f t="shared" si="158"/>
        <v>182453</v>
      </c>
      <c r="AE1269" s="51">
        <f t="shared" si="155"/>
        <v>867.44999999999709</v>
      </c>
      <c r="AF1269" s="52">
        <f t="shared" si="159"/>
        <v>3052744.1999999993</v>
      </c>
      <c r="AG1269" s="53">
        <f t="shared" si="156"/>
        <v>5204.6999999999825</v>
      </c>
      <c r="AH1269" s="53">
        <f t="shared" si="157"/>
        <v>3057948.8999999994</v>
      </c>
    </row>
    <row r="1270" spans="1:34" x14ac:dyDescent="0.25">
      <c r="A1270" t="s">
        <v>1710</v>
      </c>
      <c r="B1270" t="s">
        <v>6564</v>
      </c>
      <c r="C1270" t="s">
        <v>6562</v>
      </c>
      <c r="D1270" t="s">
        <v>6567</v>
      </c>
      <c r="E1270" t="s">
        <v>8362</v>
      </c>
      <c r="F1270" t="s">
        <v>1709</v>
      </c>
      <c r="G1270" t="s">
        <v>8363</v>
      </c>
      <c r="H1270">
        <v>19</v>
      </c>
      <c r="I1270">
        <v>1</v>
      </c>
      <c r="J1270">
        <v>18</v>
      </c>
      <c r="K1270">
        <v>0</v>
      </c>
      <c r="L1270">
        <v>0</v>
      </c>
      <c r="M1270">
        <v>0</v>
      </c>
      <c r="N1270">
        <v>0</v>
      </c>
      <c r="O1270">
        <v>0</v>
      </c>
      <c r="P1270">
        <v>1</v>
      </c>
      <c r="Q1270">
        <v>6</v>
      </c>
      <c r="R1270">
        <v>4</v>
      </c>
      <c r="S1270">
        <v>5</v>
      </c>
      <c r="T1270">
        <v>0</v>
      </c>
      <c r="U1270">
        <v>0</v>
      </c>
      <c r="V1270">
        <v>3</v>
      </c>
      <c r="W1270" s="44">
        <f t="shared" si="152"/>
        <v>18</v>
      </c>
      <c r="X1270" s="44">
        <f>IFERROR(VLOOKUP(A1270,JR1GOA!A:I,9,FALSE),0)</f>
        <v>6</v>
      </c>
      <c r="Y1270" s="44">
        <f>IFERROR(VLOOKUP(A1270,JR1GOA!A:J,10,FALSE),0)</f>
        <v>4</v>
      </c>
      <c r="Z1270" s="46">
        <f t="shared" si="153"/>
        <v>12</v>
      </c>
      <c r="AA1270" s="49">
        <f>_xlfn.IFNA(VLOOKUP(F1270,Preisliste!C$1:O$2687,13,FALSE),"fehlt in Preisliste")</f>
        <v>2708</v>
      </c>
      <c r="AB1270" s="50">
        <f t="shared" si="154"/>
        <v>225.66666666666666</v>
      </c>
      <c r="AD1270" s="51">
        <f t="shared" si="158"/>
        <v>182465</v>
      </c>
      <c r="AE1270" s="51">
        <f t="shared" si="155"/>
        <v>865.64999999999782</v>
      </c>
      <c r="AF1270" s="52">
        <f t="shared" si="159"/>
        <v>3055452.1999999993</v>
      </c>
      <c r="AG1270" s="53">
        <f t="shared" si="156"/>
        <v>5193.8999999999869</v>
      </c>
      <c r="AH1270" s="53">
        <f t="shared" si="157"/>
        <v>3060646.0999999992</v>
      </c>
    </row>
    <row r="1271" spans="1:34" x14ac:dyDescent="0.25">
      <c r="A1271" t="s">
        <v>1301</v>
      </c>
      <c r="B1271" t="s">
        <v>6564</v>
      </c>
      <c r="C1271" t="s">
        <v>6562</v>
      </c>
      <c r="D1271" t="s">
        <v>6567</v>
      </c>
      <c r="E1271" t="s">
        <v>9573</v>
      </c>
      <c r="F1271" t="s">
        <v>1300</v>
      </c>
      <c r="H1271">
        <v>3</v>
      </c>
      <c r="I1271">
        <v>0</v>
      </c>
      <c r="J1271">
        <v>3</v>
      </c>
      <c r="K1271">
        <v>1</v>
      </c>
      <c r="L1271">
        <v>0</v>
      </c>
      <c r="M1271">
        <v>0</v>
      </c>
      <c r="N1271">
        <v>0</v>
      </c>
      <c r="O1271">
        <v>0</v>
      </c>
      <c r="P1271">
        <v>0</v>
      </c>
      <c r="Q1271">
        <v>0</v>
      </c>
      <c r="R1271">
        <v>0</v>
      </c>
      <c r="S1271">
        <v>0</v>
      </c>
      <c r="T1271">
        <v>0</v>
      </c>
      <c r="U1271">
        <v>0</v>
      </c>
      <c r="V1271">
        <v>1</v>
      </c>
      <c r="W1271" s="44">
        <f t="shared" si="152"/>
        <v>3</v>
      </c>
      <c r="X1271" s="44">
        <f>IFERROR(VLOOKUP(A1271,JR1GOA!A:I,9,FALSE),0)</f>
        <v>0</v>
      </c>
      <c r="Y1271" s="44">
        <f>IFERROR(VLOOKUP(A1271,JR1GOA!A:J,10,FALSE),0)</f>
        <v>0</v>
      </c>
      <c r="Z1271" s="46">
        <f t="shared" si="153"/>
        <v>3</v>
      </c>
      <c r="AA1271" s="49">
        <f>_xlfn.IFNA(VLOOKUP(F1271,Preisliste!C$1:O$2687,13,FALSE),"fehlt in Preisliste")</f>
        <v>679</v>
      </c>
      <c r="AB1271" s="50">
        <f t="shared" si="154"/>
        <v>226.33333333333334</v>
      </c>
      <c r="AD1271" s="51">
        <f t="shared" si="158"/>
        <v>182468</v>
      </c>
      <c r="AE1271" s="51">
        <f t="shared" si="155"/>
        <v>865.19999999999709</v>
      </c>
      <c r="AF1271" s="52">
        <f t="shared" si="159"/>
        <v>3056131.1999999993</v>
      </c>
      <c r="AG1271" s="53">
        <f t="shared" si="156"/>
        <v>5191.1999999999825</v>
      </c>
      <c r="AH1271" s="53">
        <f t="shared" si="157"/>
        <v>3061322.3999999994</v>
      </c>
    </row>
    <row r="1272" spans="1:34" x14ac:dyDescent="0.25">
      <c r="A1272" t="s">
        <v>1115</v>
      </c>
      <c r="B1272" t="s">
        <v>6564</v>
      </c>
      <c r="C1272" t="s">
        <v>6562</v>
      </c>
      <c r="D1272" t="s">
        <v>6567</v>
      </c>
      <c r="E1272" t="s">
        <v>7604</v>
      </c>
      <c r="F1272" t="s">
        <v>1114</v>
      </c>
      <c r="G1272" t="s">
        <v>7605</v>
      </c>
      <c r="H1272">
        <v>32</v>
      </c>
      <c r="I1272">
        <v>32</v>
      </c>
      <c r="J1272">
        <v>0</v>
      </c>
      <c r="K1272">
        <v>0</v>
      </c>
      <c r="L1272">
        <v>0</v>
      </c>
      <c r="M1272">
        <v>0</v>
      </c>
      <c r="N1272">
        <v>0</v>
      </c>
      <c r="O1272">
        <v>0</v>
      </c>
      <c r="P1272">
        <v>0</v>
      </c>
      <c r="Q1272">
        <v>16</v>
      </c>
      <c r="R1272">
        <v>0</v>
      </c>
      <c r="S1272">
        <v>0</v>
      </c>
      <c r="T1272">
        <v>0</v>
      </c>
      <c r="U1272">
        <v>0</v>
      </c>
      <c r="V1272">
        <v>0</v>
      </c>
      <c r="W1272" s="44">
        <f t="shared" si="152"/>
        <v>32</v>
      </c>
      <c r="X1272" s="44">
        <f>IFERROR(VLOOKUP(A1272,JR1GOA!A:I,9,FALSE),0)</f>
        <v>15</v>
      </c>
      <c r="Y1272" s="44">
        <f>IFERROR(VLOOKUP(A1272,JR1GOA!A:J,10,FALSE),0)</f>
        <v>6</v>
      </c>
      <c r="Z1272" s="46">
        <f t="shared" si="153"/>
        <v>17</v>
      </c>
      <c r="AA1272" s="49">
        <f>_xlfn.IFNA(VLOOKUP(F1272,Preisliste!C$1:O$2687,13,FALSE),"fehlt in Preisliste")</f>
        <v>3874</v>
      </c>
      <c r="AB1272" s="50">
        <f t="shared" si="154"/>
        <v>227.88235294117646</v>
      </c>
      <c r="AD1272" s="51">
        <f t="shared" si="158"/>
        <v>182485</v>
      </c>
      <c r="AE1272" s="51">
        <f t="shared" si="155"/>
        <v>862.64999999999782</v>
      </c>
      <c r="AF1272" s="52">
        <f t="shared" si="159"/>
        <v>3060005.1999999993</v>
      </c>
      <c r="AG1272" s="53">
        <f t="shared" si="156"/>
        <v>5175.8999999999869</v>
      </c>
      <c r="AH1272" s="53">
        <f t="shared" si="157"/>
        <v>3065181.0999999992</v>
      </c>
    </row>
    <row r="1273" spans="1:34" x14ac:dyDescent="0.25">
      <c r="A1273" t="s">
        <v>6298</v>
      </c>
      <c r="B1273" t="s">
        <v>6564</v>
      </c>
      <c r="C1273" t="s">
        <v>6562</v>
      </c>
      <c r="D1273" t="s">
        <v>6567</v>
      </c>
      <c r="E1273" t="s">
        <v>9761</v>
      </c>
      <c r="F1273" t="s">
        <v>6297</v>
      </c>
      <c r="G1273" t="s">
        <v>9762</v>
      </c>
      <c r="H1273">
        <v>6</v>
      </c>
      <c r="I1273">
        <v>4</v>
      </c>
      <c r="J1273">
        <v>1</v>
      </c>
      <c r="K1273">
        <v>0</v>
      </c>
      <c r="L1273">
        <v>0</v>
      </c>
      <c r="M1273">
        <v>0</v>
      </c>
      <c r="N1273">
        <v>0</v>
      </c>
      <c r="O1273">
        <v>0</v>
      </c>
      <c r="P1273">
        <v>0</v>
      </c>
      <c r="Q1273">
        <v>0</v>
      </c>
      <c r="R1273">
        <v>0</v>
      </c>
      <c r="S1273">
        <v>0</v>
      </c>
      <c r="T1273">
        <v>0</v>
      </c>
      <c r="U1273">
        <v>1</v>
      </c>
      <c r="V1273">
        <v>0</v>
      </c>
      <c r="W1273" s="44">
        <f t="shared" si="152"/>
        <v>4</v>
      </c>
      <c r="X1273" s="44">
        <f>IFERROR(VLOOKUP(A1273,JR1GOA!A:I,9,FALSE),0)</f>
        <v>0</v>
      </c>
      <c r="Y1273" s="44">
        <f>IFERROR(VLOOKUP(A1273,JR1GOA!A:J,10,FALSE),0)</f>
        <v>0</v>
      </c>
      <c r="Z1273" s="46">
        <f t="shared" si="153"/>
        <v>4</v>
      </c>
      <c r="AA1273" s="49">
        <f>_xlfn.IFNA(VLOOKUP(F1273,Preisliste!C$1:O$2687,13,FALSE),"fehlt in Preisliste")</f>
        <v>913</v>
      </c>
      <c r="AB1273" s="50">
        <f t="shared" si="154"/>
        <v>228.25</v>
      </c>
      <c r="AD1273" s="51">
        <f t="shared" si="158"/>
        <v>182489</v>
      </c>
      <c r="AE1273" s="51">
        <f t="shared" si="155"/>
        <v>862.04999999999927</v>
      </c>
      <c r="AF1273" s="52">
        <f t="shared" si="159"/>
        <v>3060918.1999999993</v>
      </c>
      <c r="AG1273" s="53">
        <f t="shared" si="156"/>
        <v>5172.2999999999956</v>
      </c>
      <c r="AH1273" s="53">
        <f t="shared" si="157"/>
        <v>3066090.4999999991</v>
      </c>
    </row>
    <row r="1274" spans="1:34" x14ac:dyDescent="0.25">
      <c r="A1274" t="s">
        <v>2698</v>
      </c>
      <c r="B1274" t="s">
        <v>6564</v>
      </c>
      <c r="C1274" t="s">
        <v>6562</v>
      </c>
      <c r="D1274" t="s">
        <v>6567</v>
      </c>
      <c r="E1274" t="s">
        <v>8485</v>
      </c>
      <c r="F1274" t="s">
        <v>2697</v>
      </c>
      <c r="G1274" t="s">
        <v>8486</v>
      </c>
      <c r="H1274">
        <v>21</v>
      </c>
      <c r="I1274">
        <v>12</v>
      </c>
      <c r="J1274">
        <v>9</v>
      </c>
      <c r="K1274">
        <v>0</v>
      </c>
      <c r="L1274">
        <v>4</v>
      </c>
      <c r="M1274">
        <v>0</v>
      </c>
      <c r="N1274">
        <v>0</v>
      </c>
      <c r="O1274">
        <v>1</v>
      </c>
      <c r="P1274">
        <v>4</v>
      </c>
      <c r="Q1274">
        <v>0</v>
      </c>
      <c r="R1274">
        <v>0</v>
      </c>
      <c r="S1274">
        <v>1</v>
      </c>
      <c r="T1274">
        <v>0</v>
      </c>
      <c r="U1274">
        <v>3</v>
      </c>
      <c r="V1274">
        <v>2</v>
      </c>
      <c r="W1274" s="44">
        <f t="shared" si="152"/>
        <v>12</v>
      </c>
      <c r="X1274" s="44">
        <f>IFERROR(VLOOKUP(A1274,JR1GOA!A:I,9,FALSE),0)</f>
        <v>3</v>
      </c>
      <c r="Y1274" s="44">
        <f>IFERROR(VLOOKUP(A1274,JR1GOA!A:J,10,FALSE),0)</f>
        <v>0</v>
      </c>
      <c r="Z1274" s="46">
        <f t="shared" si="153"/>
        <v>9</v>
      </c>
      <c r="AA1274" s="49">
        <f>_xlfn.IFNA(VLOOKUP(F1274,Preisliste!C$1:O$2687,13,FALSE),"fehlt in Preisliste")</f>
        <v>2054.4</v>
      </c>
      <c r="AB1274" s="50">
        <f t="shared" si="154"/>
        <v>228.26666666666668</v>
      </c>
      <c r="AD1274" s="51">
        <f t="shared" si="158"/>
        <v>182498</v>
      </c>
      <c r="AE1274" s="51">
        <f t="shared" si="155"/>
        <v>860.69999999999709</v>
      </c>
      <c r="AF1274" s="52">
        <f t="shared" si="159"/>
        <v>3062972.5999999992</v>
      </c>
      <c r="AG1274" s="53">
        <f t="shared" si="156"/>
        <v>5164.1999999999825</v>
      </c>
      <c r="AH1274" s="53">
        <f t="shared" si="157"/>
        <v>3068136.7999999993</v>
      </c>
    </row>
    <row r="1275" spans="1:34" x14ac:dyDescent="0.25">
      <c r="A1275" t="s">
        <v>2441</v>
      </c>
      <c r="B1275" t="s">
        <v>6564</v>
      </c>
      <c r="C1275" t="s">
        <v>6562</v>
      </c>
      <c r="D1275" t="s">
        <v>6567</v>
      </c>
      <c r="E1275" t="s">
        <v>8002</v>
      </c>
      <c r="F1275" t="s">
        <v>2440</v>
      </c>
      <c r="H1275">
        <v>30</v>
      </c>
      <c r="I1275">
        <v>16</v>
      </c>
      <c r="J1275">
        <v>14</v>
      </c>
      <c r="K1275">
        <v>0</v>
      </c>
      <c r="L1275">
        <v>6</v>
      </c>
      <c r="M1275">
        <v>0</v>
      </c>
      <c r="N1275">
        <v>2</v>
      </c>
      <c r="O1275">
        <v>0</v>
      </c>
      <c r="P1275">
        <v>0</v>
      </c>
      <c r="Q1275">
        <v>0</v>
      </c>
      <c r="R1275">
        <v>1</v>
      </c>
      <c r="S1275">
        <v>2</v>
      </c>
      <c r="T1275">
        <v>0</v>
      </c>
      <c r="U1275">
        <v>30</v>
      </c>
      <c r="V1275">
        <v>0</v>
      </c>
      <c r="W1275" s="44">
        <f t="shared" si="152"/>
        <v>16</v>
      </c>
      <c r="X1275" s="44">
        <f>IFERROR(VLOOKUP(A1275,JR1GOA!A:I,9,FALSE),0)</f>
        <v>0</v>
      </c>
      <c r="Y1275" s="44">
        <f>IFERROR(VLOOKUP(A1275,JR1GOA!A:J,10,FALSE),0)</f>
        <v>0</v>
      </c>
      <c r="Z1275" s="46">
        <f t="shared" si="153"/>
        <v>16</v>
      </c>
      <c r="AA1275" s="49">
        <f>_xlfn.IFNA(VLOOKUP(F1275,Preisliste!C$1:O$2687,13,FALSE),"fehlt in Preisliste")</f>
        <v>3669</v>
      </c>
      <c r="AB1275" s="50">
        <f t="shared" si="154"/>
        <v>229.3125</v>
      </c>
      <c r="AD1275" s="51">
        <f t="shared" si="158"/>
        <v>182514</v>
      </c>
      <c r="AE1275" s="51">
        <f t="shared" si="155"/>
        <v>858.29999999999927</v>
      </c>
      <c r="AF1275" s="52">
        <f t="shared" si="159"/>
        <v>3066641.5999999992</v>
      </c>
      <c r="AG1275" s="53">
        <f t="shared" si="156"/>
        <v>5149.7999999999956</v>
      </c>
      <c r="AH1275" s="53">
        <f t="shared" si="157"/>
        <v>3071791.399999999</v>
      </c>
    </row>
    <row r="1276" spans="1:34" x14ac:dyDescent="0.25">
      <c r="A1276" t="s">
        <v>3439</v>
      </c>
      <c r="B1276" t="s">
        <v>6564</v>
      </c>
      <c r="C1276" t="s">
        <v>6562</v>
      </c>
      <c r="D1276" t="s">
        <v>6567</v>
      </c>
      <c r="E1276" t="s">
        <v>9766</v>
      </c>
      <c r="F1276" t="s">
        <v>3438</v>
      </c>
      <c r="H1276">
        <v>6</v>
      </c>
      <c r="I1276">
        <v>4</v>
      </c>
      <c r="J1276">
        <v>2</v>
      </c>
      <c r="K1276">
        <v>0</v>
      </c>
      <c r="L1276">
        <v>0</v>
      </c>
      <c r="M1276">
        <v>0</v>
      </c>
      <c r="N1276">
        <v>0</v>
      </c>
      <c r="O1276">
        <v>0</v>
      </c>
      <c r="P1276">
        <v>0</v>
      </c>
      <c r="Q1276">
        <v>0</v>
      </c>
      <c r="R1276">
        <v>0</v>
      </c>
      <c r="S1276">
        <v>4</v>
      </c>
      <c r="T1276">
        <v>1</v>
      </c>
      <c r="U1276">
        <v>0</v>
      </c>
      <c r="V1276">
        <v>0</v>
      </c>
      <c r="W1276" s="44">
        <f t="shared" si="152"/>
        <v>4</v>
      </c>
      <c r="X1276" s="44">
        <f>IFERROR(VLOOKUP(A1276,JR1GOA!A:I,9,FALSE),0)</f>
        <v>0</v>
      </c>
      <c r="Y1276" s="44">
        <f>IFERROR(VLOOKUP(A1276,JR1GOA!A:J,10,FALSE),0)</f>
        <v>0</v>
      </c>
      <c r="Z1276" s="46">
        <f t="shared" si="153"/>
        <v>4</v>
      </c>
      <c r="AA1276" s="49">
        <f>_xlfn.IFNA(VLOOKUP(F1276,Preisliste!C$1:O$2687,13,FALSE),"fehlt in Preisliste")</f>
        <v>920</v>
      </c>
      <c r="AB1276" s="50">
        <f t="shared" si="154"/>
        <v>230</v>
      </c>
      <c r="AD1276" s="51">
        <f t="shared" si="158"/>
        <v>182518</v>
      </c>
      <c r="AE1276" s="51">
        <f t="shared" si="155"/>
        <v>857.69999999999709</v>
      </c>
      <c r="AF1276" s="52">
        <f t="shared" si="159"/>
        <v>3067561.5999999992</v>
      </c>
      <c r="AG1276" s="53">
        <f t="shared" si="156"/>
        <v>5146.1999999999825</v>
      </c>
      <c r="AH1276" s="53">
        <f t="shared" si="157"/>
        <v>3072707.7999999993</v>
      </c>
    </row>
    <row r="1277" spans="1:34" x14ac:dyDescent="0.25">
      <c r="A1277" t="s">
        <v>5962</v>
      </c>
      <c r="B1277" t="s">
        <v>6564</v>
      </c>
      <c r="C1277" t="s">
        <v>6562</v>
      </c>
      <c r="D1277" t="s">
        <v>6567</v>
      </c>
      <c r="E1277" t="s">
        <v>8872</v>
      </c>
      <c r="F1277" t="s">
        <v>5961</v>
      </c>
      <c r="G1277" t="s">
        <v>8873</v>
      </c>
      <c r="H1277">
        <v>12</v>
      </c>
      <c r="I1277">
        <v>2</v>
      </c>
      <c r="J1277">
        <v>10</v>
      </c>
      <c r="K1277">
        <v>0</v>
      </c>
      <c r="L1277">
        <v>0</v>
      </c>
      <c r="M1277">
        <v>1</v>
      </c>
      <c r="N1277">
        <v>0</v>
      </c>
      <c r="O1277">
        <v>0</v>
      </c>
      <c r="P1277">
        <v>5</v>
      </c>
      <c r="Q1277">
        <v>6</v>
      </c>
      <c r="R1277">
        <v>0</v>
      </c>
      <c r="S1277">
        <v>0</v>
      </c>
      <c r="T1277">
        <v>0</v>
      </c>
      <c r="U1277">
        <v>0</v>
      </c>
      <c r="V1277">
        <v>0</v>
      </c>
      <c r="W1277" s="44">
        <f t="shared" si="152"/>
        <v>10</v>
      </c>
      <c r="X1277" s="44">
        <f>IFERROR(VLOOKUP(A1277,JR1GOA!A:I,9,FALSE),0)</f>
        <v>6</v>
      </c>
      <c r="Y1277" s="44">
        <f>IFERROR(VLOOKUP(A1277,JR1GOA!A:J,10,FALSE),0)</f>
        <v>0</v>
      </c>
      <c r="Z1277" s="46">
        <f t="shared" si="153"/>
        <v>4</v>
      </c>
      <c r="AA1277" s="49">
        <f>_xlfn.IFNA(VLOOKUP(F1277,Preisliste!C$1:O$2687,13,FALSE),"fehlt in Preisliste")</f>
        <v>921.59999999999991</v>
      </c>
      <c r="AB1277" s="50">
        <f t="shared" si="154"/>
        <v>230.39999999999998</v>
      </c>
      <c r="AD1277" s="51">
        <f t="shared" si="158"/>
        <v>182522</v>
      </c>
      <c r="AE1277" s="51">
        <f t="shared" si="155"/>
        <v>857.09999999999854</v>
      </c>
      <c r="AF1277" s="52">
        <f t="shared" si="159"/>
        <v>3068483.1999999993</v>
      </c>
      <c r="AG1277" s="53">
        <f t="shared" si="156"/>
        <v>5142.5999999999913</v>
      </c>
      <c r="AH1277" s="53">
        <f t="shared" si="157"/>
        <v>3073625.7999999993</v>
      </c>
    </row>
    <row r="1278" spans="1:34" x14ac:dyDescent="0.25">
      <c r="A1278" t="s">
        <v>1515</v>
      </c>
      <c r="B1278" t="s">
        <v>6564</v>
      </c>
      <c r="C1278" t="s">
        <v>6562</v>
      </c>
      <c r="D1278" t="s">
        <v>6567</v>
      </c>
      <c r="E1278" t="s">
        <v>8096</v>
      </c>
      <c r="F1278" t="s">
        <v>1514</v>
      </c>
      <c r="H1278">
        <v>25</v>
      </c>
      <c r="I1278">
        <v>14</v>
      </c>
      <c r="J1278">
        <v>10</v>
      </c>
      <c r="K1278">
        <v>0</v>
      </c>
      <c r="L1278">
        <v>16</v>
      </c>
      <c r="M1278">
        <v>9</v>
      </c>
      <c r="N1278">
        <v>0</v>
      </c>
      <c r="O1278">
        <v>0</v>
      </c>
      <c r="P1278">
        <v>0</v>
      </c>
      <c r="Q1278">
        <v>0</v>
      </c>
      <c r="R1278">
        <v>1</v>
      </c>
      <c r="S1278">
        <v>0</v>
      </c>
      <c r="T1278">
        <v>0</v>
      </c>
      <c r="U1278">
        <v>0</v>
      </c>
      <c r="V1278">
        <v>0</v>
      </c>
      <c r="W1278" s="44">
        <f t="shared" si="152"/>
        <v>14</v>
      </c>
      <c r="X1278" s="44">
        <f>IFERROR(VLOOKUP(A1278,JR1GOA!A:I,9,FALSE),0)</f>
        <v>0</v>
      </c>
      <c r="Y1278" s="44">
        <f>IFERROR(VLOOKUP(A1278,JR1GOA!A:J,10,FALSE),0)</f>
        <v>0</v>
      </c>
      <c r="Z1278" s="46">
        <f t="shared" si="153"/>
        <v>14</v>
      </c>
      <c r="AA1278" s="49">
        <f>_xlfn.IFNA(VLOOKUP(F1278,Preisliste!C$1:O$2687,13,FALSE),"fehlt in Preisliste")</f>
        <v>3230</v>
      </c>
      <c r="AB1278" s="50">
        <f t="shared" si="154"/>
        <v>230.71428571428572</v>
      </c>
      <c r="AD1278" s="51">
        <f t="shared" si="158"/>
        <v>182536</v>
      </c>
      <c r="AE1278" s="51">
        <f t="shared" si="155"/>
        <v>855</v>
      </c>
      <c r="AF1278" s="52">
        <f t="shared" si="159"/>
        <v>3071713.1999999993</v>
      </c>
      <c r="AG1278" s="53">
        <f t="shared" si="156"/>
        <v>5130</v>
      </c>
      <c r="AH1278" s="53">
        <f t="shared" si="157"/>
        <v>3076843.1999999993</v>
      </c>
    </row>
    <row r="1279" spans="1:34" x14ac:dyDescent="0.25">
      <c r="A1279" t="s">
        <v>9464</v>
      </c>
      <c r="B1279" t="s">
        <v>6564</v>
      </c>
      <c r="C1279" t="s">
        <v>6562</v>
      </c>
      <c r="D1279" t="s">
        <v>6567</v>
      </c>
      <c r="E1279" t="s">
        <v>9465</v>
      </c>
      <c r="F1279" t="s">
        <v>3107</v>
      </c>
      <c r="H1279">
        <v>8</v>
      </c>
      <c r="I1279">
        <v>5</v>
      </c>
      <c r="J1279">
        <v>2</v>
      </c>
      <c r="K1279">
        <v>0</v>
      </c>
      <c r="L1279">
        <v>0</v>
      </c>
      <c r="M1279">
        <v>1</v>
      </c>
      <c r="N1279">
        <v>0</v>
      </c>
      <c r="O1279">
        <v>2</v>
      </c>
      <c r="P1279">
        <v>0</v>
      </c>
      <c r="Q1279">
        <v>0</v>
      </c>
      <c r="R1279">
        <v>0</v>
      </c>
      <c r="S1279">
        <v>0</v>
      </c>
      <c r="T1279">
        <v>0</v>
      </c>
      <c r="U1279">
        <v>0</v>
      </c>
      <c r="V1279">
        <v>0</v>
      </c>
      <c r="W1279" s="44">
        <f t="shared" si="152"/>
        <v>5</v>
      </c>
      <c r="X1279" s="44">
        <f>IFERROR(VLOOKUP(A1279,JR1GOA!A:I,9,FALSE),0)</f>
        <v>0</v>
      </c>
      <c r="Y1279" s="44">
        <f>IFERROR(VLOOKUP(A1279,JR1GOA!A:J,10,FALSE),0)</f>
        <v>0</v>
      </c>
      <c r="Z1279" s="46">
        <f t="shared" si="153"/>
        <v>5</v>
      </c>
      <c r="AA1279" s="49">
        <f>_xlfn.IFNA(VLOOKUP(F1279,Preisliste!C$1:O$2687,13,FALSE),"fehlt in Preisliste")</f>
        <v>1156</v>
      </c>
      <c r="AB1279" s="50">
        <f t="shared" si="154"/>
        <v>231.2</v>
      </c>
      <c r="AD1279" s="51">
        <f t="shared" si="158"/>
        <v>182541</v>
      </c>
      <c r="AE1279" s="51">
        <f t="shared" si="155"/>
        <v>854.25</v>
      </c>
      <c r="AF1279" s="52">
        <f t="shared" si="159"/>
        <v>3072869.1999999993</v>
      </c>
      <c r="AG1279" s="53">
        <f t="shared" si="156"/>
        <v>5125.5</v>
      </c>
      <c r="AH1279" s="53">
        <f t="shared" si="157"/>
        <v>3077994.6999999993</v>
      </c>
    </row>
    <row r="1280" spans="1:34" x14ac:dyDescent="0.25">
      <c r="A1280" t="s">
        <v>6102</v>
      </c>
      <c r="B1280" t="s">
        <v>6564</v>
      </c>
      <c r="C1280" t="s">
        <v>6562</v>
      </c>
      <c r="D1280" t="s">
        <v>6567</v>
      </c>
      <c r="E1280" t="s">
        <v>9593</v>
      </c>
      <c r="F1280" t="s">
        <v>6101</v>
      </c>
      <c r="H1280">
        <v>7</v>
      </c>
      <c r="I1280">
        <v>3</v>
      </c>
      <c r="J1280">
        <v>3</v>
      </c>
      <c r="K1280">
        <v>0</v>
      </c>
      <c r="L1280">
        <v>0</v>
      </c>
      <c r="M1280">
        <v>0</v>
      </c>
      <c r="N1280">
        <v>0</v>
      </c>
      <c r="O1280">
        <v>0</v>
      </c>
      <c r="P1280">
        <v>0</v>
      </c>
      <c r="Q1280">
        <v>0</v>
      </c>
      <c r="R1280">
        <v>2</v>
      </c>
      <c r="S1280">
        <v>0</v>
      </c>
      <c r="T1280">
        <v>0</v>
      </c>
      <c r="U1280">
        <v>0</v>
      </c>
      <c r="V1280">
        <v>0</v>
      </c>
      <c r="W1280" s="44">
        <f t="shared" si="152"/>
        <v>3</v>
      </c>
      <c r="X1280" s="44">
        <f>IFERROR(VLOOKUP(A1280,JR1GOA!A:I,9,FALSE),0)</f>
        <v>0</v>
      </c>
      <c r="Y1280" s="44">
        <f>IFERROR(VLOOKUP(A1280,JR1GOA!A:J,10,FALSE),0)</f>
        <v>0</v>
      </c>
      <c r="Z1280" s="46">
        <f t="shared" si="153"/>
        <v>3</v>
      </c>
      <c r="AA1280" s="49">
        <f>_xlfn.IFNA(VLOOKUP(F1280,Preisliste!C$1:O$2687,13,FALSE),"fehlt in Preisliste")</f>
        <v>696</v>
      </c>
      <c r="AB1280" s="50">
        <f t="shared" si="154"/>
        <v>232</v>
      </c>
      <c r="AD1280" s="51">
        <f t="shared" si="158"/>
        <v>182544</v>
      </c>
      <c r="AE1280" s="51">
        <f t="shared" si="155"/>
        <v>853.79999999999927</v>
      </c>
      <c r="AF1280" s="52">
        <f t="shared" si="159"/>
        <v>3073565.1999999993</v>
      </c>
      <c r="AG1280" s="53">
        <f t="shared" si="156"/>
        <v>5122.7999999999956</v>
      </c>
      <c r="AH1280" s="53">
        <f t="shared" si="157"/>
        <v>3078687.9999999991</v>
      </c>
    </row>
    <row r="1281" spans="1:34" x14ac:dyDescent="0.25">
      <c r="A1281" t="s">
        <v>3693</v>
      </c>
      <c r="B1281" t="s">
        <v>6564</v>
      </c>
      <c r="C1281" t="s">
        <v>6562</v>
      </c>
      <c r="D1281" t="s">
        <v>6567</v>
      </c>
      <c r="E1281" t="s">
        <v>9596</v>
      </c>
      <c r="F1281" t="s">
        <v>3692</v>
      </c>
      <c r="H1281">
        <v>4</v>
      </c>
      <c r="I1281">
        <v>3</v>
      </c>
      <c r="J1281">
        <v>0</v>
      </c>
      <c r="K1281">
        <v>0</v>
      </c>
      <c r="L1281">
        <v>0</v>
      </c>
      <c r="M1281">
        <v>0</v>
      </c>
      <c r="N1281">
        <v>1</v>
      </c>
      <c r="O1281">
        <v>0</v>
      </c>
      <c r="P1281">
        <v>0</v>
      </c>
      <c r="Q1281">
        <v>0</v>
      </c>
      <c r="R1281">
        <v>0</v>
      </c>
      <c r="S1281">
        <v>0</v>
      </c>
      <c r="T1281">
        <v>3</v>
      </c>
      <c r="U1281">
        <v>0</v>
      </c>
      <c r="V1281">
        <v>0</v>
      </c>
      <c r="W1281" s="44">
        <f t="shared" si="152"/>
        <v>3</v>
      </c>
      <c r="X1281" s="44">
        <f>IFERROR(VLOOKUP(A1281,JR1GOA!A:I,9,FALSE),0)</f>
        <v>0</v>
      </c>
      <c r="Y1281" s="44">
        <f>IFERROR(VLOOKUP(A1281,JR1GOA!A:J,10,FALSE),0)</f>
        <v>0</v>
      </c>
      <c r="Z1281" s="46">
        <f t="shared" si="153"/>
        <v>3</v>
      </c>
      <c r="AA1281" s="49">
        <f>_xlfn.IFNA(VLOOKUP(F1281,Preisliste!C$1:O$2687,13,FALSE),"fehlt in Preisliste")</f>
        <v>697</v>
      </c>
      <c r="AB1281" s="50">
        <f t="shared" si="154"/>
        <v>232.33333333333334</v>
      </c>
      <c r="AD1281" s="51">
        <f t="shared" si="158"/>
        <v>182547</v>
      </c>
      <c r="AE1281" s="51">
        <f t="shared" si="155"/>
        <v>853.34999999999854</v>
      </c>
      <c r="AF1281" s="52">
        <f t="shared" si="159"/>
        <v>3074262.1999999993</v>
      </c>
      <c r="AG1281" s="53">
        <f t="shared" si="156"/>
        <v>5120.0999999999913</v>
      </c>
      <c r="AH1281" s="53">
        <f t="shared" si="157"/>
        <v>3079382.2999999993</v>
      </c>
    </row>
    <row r="1282" spans="1:34" x14ac:dyDescent="0.25">
      <c r="A1282" t="s">
        <v>6204</v>
      </c>
      <c r="B1282" t="s">
        <v>6564</v>
      </c>
      <c r="C1282" t="s">
        <v>6562</v>
      </c>
      <c r="D1282" t="s">
        <v>6567</v>
      </c>
      <c r="E1282" t="s">
        <v>9597</v>
      </c>
      <c r="F1282" t="s">
        <v>6203</v>
      </c>
      <c r="H1282">
        <v>7</v>
      </c>
      <c r="I1282">
        <v>3</v>
      </c>
      <c r="J1282">
        <v>2</v>
      </c>
      <c r="K1282">
        <v>0</v>
      </c>
      <c r="L1282">
        <v>0</v>
      </c>
      <c r="M1282">
        <v>1</v>
      </c>
      <c r="N1282">
        <v>0</v>
      </c>
      <c r="O1282">
        <v>2</v>
      </c>
      <c r="P1282">
        <v>0</v>
      </c>
      <c r="Q1282">
        <v>1</v>
      </c>
      <c r="R1282">
        <v>0</v>
      </c>
      <c r="S1282">
        <v>0</v>
      </c>
      <c r="T1282">
        <v>0</v>
      </c>
      <c r="U1282">
        <v>0</v>
      </c>
      <c r="V1282">
        <v>0</v>
      </c>
      <c r="W1282" s="44">
        <f t="shared" si="152"/>
        <v>3</v>
      </c>
      <c r="X1282" s="44">
        <f>IFERROR(VLOOKUP(A1282,JR1GOA!A:I,9,FALSE),0)</f>
        <v>0</v>
      </c>
      <c r="Y1282" s="44">
        <f>IFERROR(VLOOKUP(A1282,JR1GOA!A:J,10,FALSE),0)</f>
        <v>0</v>
      </c>
      <c r="Z1282" s="46">
        <f t="shared" si="153"/>
        <v>3</v>
      </c>
      <c r="AA1282" s="49">
        <f>_xlfn.IFNA(VLOOKUP(F1282,Preisliste!C$1:O$2687,13,FALSE),"fehlt in Preisliste")</f>
        <v>697</v>
      </c>
      <c r="AB1282" s="50">
        <f t="shared" si="154"/>
        <v>232.33333333333334</v>
      </c>
      <c r="AD1282" s="51">
        <f t="shared" si="158"/>
        <v>182550</v>
      </c>
      <c r="AE1282" s="51">
        <f t="shared" si="155"/>
        <v>852.89999999999782</v>
      </c>
      <c r="AF1282" s="52">
        <f t="shared" si="159"/>
        <v>3074959.1999999993</v>
      </c>
      <c r="AG1282" s="53">
        <f t="shared" si="156"/>
        <v>5117.3999999999869</v>
      </c>
      <c r="AH1282" s="53">
        <f t="shared" si="157"/>
        <v>3080076.5999999992</v>
      </c>
    </row>
    <row r="1283" spans="1:34" x14ac:dyDescent="0.25">
      <c r="A1283" t="s">
        <v>3543</v>
      </c>
      <c r="B1283" t="s">
        <v>6564</v>
      </c>
      <c r="C1283" t="s">
        <v>6562</v>
      </c>
      <c r="D1283" t="s">
        <v>6567</v>
      </c>
      <c r="E1283" t="s">
        <v>7740</v>
      </c>
      <c r="F1283" t="s">
        <v>3542</v>
      </c>
      <c r="H1283">
        <v>46</v>
      </c>
      <c r="I1283">
        <v>28</v>
      </c>
      <c r="J1283">
        <v>18</v>
      </c>
      <c r="K1283">
        <v>0</v>
      </c>
      <c r="L1283">
        <v>2</v>
      </c>
      <c r="M1283">
        <v>11</v>
      </c>
      <c r="N1283">
        <v>1</v>
      </c>
      <c r="O1283">
        <v>0</v>
      </c>
      <c r="P1283">
        <v>4</v>
      </c>
      <c r="Q1283">
        <v>1</v>
      </c>
      <c r="R1283">
        <v>6</v>
      </c>
      <c r="S1283">
        <v>0</v>
      </c>
      <c r="T1283">
        <v>5</v>
      </c>
      <c r="U1283">
        <v>33</v>
      </c>
      <c r="V1283">
        <v>0</v>
      </c>
      <c r="W1283" s="44">
        <f t="shared" si="152"/>
        <v>28</v>
      </c>
      <c r="X1283" s="44">
        <f>IFERROR(VLOOKUP(A1283,JR1GOA!A:I,9,FALSE),0)</f>
        <v>1</v>
      </c>
      <c r="Y1283" s="44">
        <f>IFERROR(VLOOKUP(A1283,JR1GOA!A:J,10,FALSE),0)</f>
        <v>0</v>
      </c>
      <c r="Z1283" s="46">
        <f t="shared" si="153"/>
        <v>27</v>
      </c>
      <c r="AA1283" s="49">
        <f>_xlfn.IFNA(VLOOKUP(F1283,Preisliste!C$1:O$2687,13,FALSE),"fehlt in Preisliste")</f>
        <v>6274</v>
      </c>
      <c r="AB1283" s="50">
        <f t="shared" si="154"/>
        <v>232.37037037037038</v>
      </c>
      <c r="AD1283" s="51">
        <f t="shared" si="158"/>
        <v>182577</v>
      </c>
      <c r="AE1283" s="51">
        <f t="shared" si="155"/>
        <v>848.84999999999854</v>
      </c>
      <c r="AF1283" s="52">
        <f t="shared" si="159"/>
        <v>3081233.1999999993</v>
      </c>
      <c r="AG1283" s="53">
        <f t="shared" si="156"/>
        <v>5093.0999999999913</v>
      </c>
      <c r="AH1283" s="53">
        <f t="shared" si="157"/>
        <v>3086326.2999999993</v>
      </c>
    </row>
    <row r="1284" spans="1:34" x14ac:dyDescent="0.25">
      <c r="A1284" t="s">
        <v>9598</v>
      </c>
      <c r="B1284" t="s">
        <v>6564</v>
      </c>
      <c r="C1284" t="s">
        <v>6562</v>
      </c>
      <c r="D1284" t="s">
        <v>6567</v>
      </c>
      <c r="E1284" t="s">
        <v>9599</v>
      </c>
      <c r="F1284" t="s">
        <v>2633</v>
      </c>
      <c r="G1284" t="s">
        <v>9600</v>
      </c>
      <c r="H1284">
        <v>5</v>
      </c>
      <c r="I1284">
        <v>3</v>
      </c>
      <c r="J1284">
        <v>1</v>
      </c>
      <c r="K1284">
        <v>0</v>
      </c>
      <c r="L1284">
        <v>0</v>
      </c>
      <c r="M1284">
        <v>1</v>
      </c>
      <c r="N1284">
        <v>0</v>
      </c>
      <c r="O1284">
        <v>0</v>
      </c>
      <c r="P1284">
        <v>0</v>
      </c>
      <c r="Q1284">
        <v>0</v>
      </c>
      <c r="R1284">
        <v>0</v>
      </c>
      <c r="S1284">
        <v>0</v>
      </c>
      <c r="T1284">
        <v>0</v>
      </c>
      <c r="U1284">
        <v>1</v>
      </c>
      <c r="V1284">
        <v>0</v>
      </c>
      <c r="W1284" s="44">
        <f t="shared" si="152"/>
        <v>3</v>
      </c>
      <c r="X1284" s="44">
        <f>IFERROR(VLOOKUP(A1284,JR1GOA!A:I,9,FALSE),0)</f>
        <v>0</v>
      </c>
      <c r="Y1284" s="44">
        <f>IFERROR(VLOOKUP(A1284,JR1GOA!A:J,10,FALSE),0)</f>
        <v>0</v>
      </c>
      <c r="Z1284" s="46">
        <f t="shared" si="153"/>
        <v>3</v>
      </c>
      <c r="AA1284" s="49">
        <f>_xlfn.IFNA(VLOOKUP(F1284,Preisliste!C$1:O$2687,13,FALSE),"fehlt in Preisliste")</f>
        <v>698</v>
      </c>
      <c r="AB1284" s="50">
        <f t="shared" si="154"/>
        <v>232.66666666666666</v>
      </c>
      <c r="AD1284" s="51">
        <f t="shared" si="158"/>
        <v>182580</v>
      </c>
      <c r="AE1284" s="51">
        <f t="shared" si="155"/>
        <v>848.39999999999782</v>
      </c>
      <c r="AF1284" s="52">
        <f t="shared" si="159"/>
        <v>3081931.1999999993</v>
      </c>
      <c r="AG1284" s="53">
        <f t="shared" si="156"/>
        <v>5090.3999999999869</v>
      </c>
      <c r="AH1284" s="53">
        <f t="shared" si="157"/>
        <v>3087021.5999999992</v>
      </c>
    </row>
    <row r="1285" spans="1:34" x14ac:dyDescent="0.25">
      <c r="A1285" t="s">
        <v>1431</v>
      </c>
      <c r="B1285" t="s">
        <v>6564</v>
      </c>
      <c r="C1285" t="s">
        <v>6562</v>
      </c>
      <c r="D1285" t="s">
        <v>6567</v>
      </c>
      <c r="E1285" t="s">
        <v>9090</v>
      </c>
      <c r="F1285" t="s">
        <v>1430</v>
      </c>
      <c r="G1285" t="s">
        <v>9091</v>
      </c>
      <c r="H1285">
        <v>12</v>
      </c>
      <c r="I1285">
        <v>8</v>
      </c>
      <c r="J1285">
        <v>4</v>
      </c>
      <c r="K1285">
        <v>0</v>
      </c>
      <c r="L1285">
        <v>0</v>
      </c>
      <c r="M1285">
        <v>0</v>
      </c>
      <c r="N1285">
        <v>0</v>
      </c>
      <c r="O1285">
        <v>2</v>
      </c>
      <c r="P1285">
        <v>1</v>
      </c>
      <c r="Q1285">
        <v>0</v>
      </c>
      <c r="R1285">
        <v>0</v>
      </c>
      <c r="S1285">
        <v>0</v>
      </c>
      <c r="T1285">
        <v>0</v>
      </c>
      <c r="U1285">
        <v>0</v>
      </c>
      <c r="V1285">
        <v>0</v>
      </c>
      <c r="W1285" s="44">
        <f t="shared" si="152"/>
        <v>8</v>
      </c>
      <c r="X1285" s="44">
        <f>IFERROR(VLOOKUP(A1285,JR1GOA!A:I,9,FALSE),0)</f>
        <v>0</v>
      </c>
      <c r="Y1285" s="44">
        <f>IFERROR(VLOOKUP(A1285,JR1GOA!A:J,10,FALSE),0)</f>
        <v>0</v>
      </c>
      <c r="Z1285" s="46">
        <f t="shared" si="153"/>
        <v>8</v>
      </c>
      <c r="AA1285" s="49">
        <f>_xlfn.IFNA(VLOOKUP(F1285,Preisliste!C$1:O$2687,13,FALSE),"fehlt in Preisliste")</f>
        <v>1863.6</v>
      </c>
      <c r="AB1285" s="50">
        <f t="shared" si="154"/>
        <v>232.95</v>
      </c>
      <c r="AD1285" s="51">
        <f t="shared" si="158"/>
        <v>182588</v>
      </c>
      <c r="AE1285" s="51">
        <f t="shared" si="155"/>
        <v>847.19999999999709</v>
      </c>
      <c r="AF1285" s="52">
        <f t="shared" si="159"/>
        <v>3083794.7999999993</v>
      </c>
      <c r="AG1285" s="53">
        <f t="shared" si="156"/>
        <v>5083.1999999999825</v>
      </c>
      <c r="AH1285" s="53">
        <f t="shared" si="157"/>
        <v>3088877.9999999995</v>
      </c>
    </row>
    <row r="1286" spans="1:34" x14ac:dyDescent="0.25">
      <c r="A1286" t="s">
        <v>2159</v>
      </c>
      <c r="B1286" t="s">
        <v>6564</v>
      </c>
      <c r="C1286" t="s">
        <v>6562</v>
      </c>
      <c r="D1286" t="s">
        <v>6567</v>
      </c>
      <c r="E1286" t="s">
        <v>9193</v>
      </c>
      <c r="F1286" t="s">
        <v>2158</v>
      </c>
      <c r="G1286" t="s">
        <v>9194</v>
      </c>
      <c r="H1286">
        <v>17</v>
      </c>
      <c r="I1286">
        <v>11</v>
      </c>
      <c r="J1286">
        <v>6</v>
      </c>
      <c r="K1286">
        <v>0</v>
      </c>
      <c r="L1286">
        <v>1</v>
      </c>
      <c r="M1286">
        <v>0</v>
      </c>
      <c r="N1286">
        <v>0</v>
      </c>
      <c r="O1286">
        <v>0</v>
      </c>
      <c r="P1286">
        <v>0</v>
      </c>
      <c r="Q1286">
        <v>0</v>
      </c>
      <c r="R1286">
        <v>0</v>
      </c>
      <c r="S1286">
        <v>7</v>
      </c>
      <c r="T1286">
        <v>0</v>
      </c>
      <c r="U1286">
        <v>1</v>
      </c>
      <c r="V1286">
        <v>1</v>
      </c>
      <c r="W1286" s="44">
        <f t="shared" si="152"/>
        <v>11</v>
      </c>
      <c r="X1286" s="44">
        <f>IFERROR(VLOOKUP(A1286,JR1GOA!A:I,9,FALSE),0)</f>
        <v>0</v>
      </c>
      <c r="Y1286" s="44">
        <f>IFERROR(VLOOKUP(A1286,JR1GOA!A:J,10,FALSE),0)</f>
        <v>0</v>
      </c>
      <c r="Z1286" s="46">
        <f t="shared" si="153"/>
        <v>11</v>
      </c>
      <c r="AA1286" s="49">
        <f>_xlfn.IFNA(VLOOKUP(F1286,Preisliste!C$1:O$2687,13,FALSE),"fehlt in Preisliste")</f>
        <v>2573</v>
      </c>
      <c r="AB1286" s="50">
        <f t="shared" si="154"/>
        <v>233.90909090909091</v>
      </c>
      <c r="AD1286" s="51">
        <f t="shared" si="158"/>
        <v>182599</v>
      </c>
      <c r="AE1286" s="51">
        <f t="shared" si="155"/>
        <v>845.54999999999927</v>
      </c>
      <c r="AF1286" s="52">
        <f t="shared" si="159"/>
        <v>3086367.7999999993</v>
      </c>
      <c r="AG1286" s="53">
        <f t="shared" si="156"/>
        <v>5073.2999999999956</v>
      </c>
      <c r="AH1286" s="53">
        <f t="shared" si="157"/>
        <v>3091441.0999999992</v>
      </c>
    </row>
    <row r="1287" spans="1:34" x14ac:dyDescent="0.25">
      <c r="A1287" t="s">
        <v>9063</v>
      </c>
      <c r="B1287" t="s">
        <v>6564</v>
      </c>
      <c r="C1287" t="s">
        <v>6562</v>
      </c>
      <c r="D1287" t="s">
        <v>6567</v>
      </c>
      <c r="E1287" t="s">
        <v>9064</v>
      </c>
      <c r="F1287" t="s">
        <v>6040</v>
      </c>
      <c r="G1287" t="s">
        <v>9065</v>
      </c>
      <c r="H1287">
        <v>17</v>
      </c>
      <c r="I1287">
        <v>10</v>
      </c>
      <c r="J1287">
        <v>6</v>
      </c>
      <c r="K1287">
        <v>0</v>
      </c>
      <c r="L1287">
        <v>0</v>
      </c>
      <c r="M1287">
        <v>2</v>
      </c>
      <c r="N1287">
        <v>0</v>
      </c>
      <c r="O1287">
        <v>6</v>
      </c>
      <c r="P1287">
        <v>0</v>
      </c>
      <c r="Q1287">
        <v>5</v>
      </c>
      <c r="R1287">
        <v>0</v>
      </c>
      <c r="S1287">
        <v>0</v>
      </c>
      <c r="T1287">
        <v>0</v>
      </c>
      <c r="U1287">
        <v>0</v>
      </c>
      <c r="V1287">
        <v>0</v>
      </c>
      <c r="W1287" s="44">
        <f t="shared" si="152"/>
        <v>10</v>
      </c>
      <c r="X1287" s="44">
        <f>IFERROR(VLOOKUP(A1287,JR1GOA!A:I,9,FALSE),0)</f>
        <v>0</v>
      </c>
      <c r="Y1287" s="44">
        <f>IFERROR(VLOOKUP(A1287,JR1GOA!A:J,10,FALSE),0)</f>
        <v>0</v>
      </c>
      <c r="Z1287" s="46">
        <f t="shared" si="153"/>
        <v>10</v>
      </c>
      <c r="AA1287" s="49">
        <f>_xlfn.IFNA(VLOOKUP(F1287,Preisliste!C$1:O$2687,13,FALSE),"fehlt in Preisliste")</f>
        <v>2354.4</v>
      </c>
      <c r="AB1287" s="50">
        <f t="shared" si="154"/>
        <v>235.44</v>
      </c>
      <c r="AD1287" s="51">
        <f t="shared" si="158"/>
        <v>182609</v>
      </c>
      <c r="AE1287" s="51">
        <f t="shared" si="155"/>
        <v>844.04999999999927</v>
      </c>
      <c r="AF1287" s="52">
        <f t="shared" si="159"/>
        <v>3088722.1999999993</v>
      </c>
      <c r="AG1287" s="53">
        <f t="shared" si="156"/>
        <v>5064.2999999999956</v>
      </c>
      <c r="AH1287" s="53">
        <f t="shared" si="157"/>
        <v>3093786.4999999991</v>
      </c>
    </row>
    <row r="1288" spans="1:34" x14ac:dyDescent="0.25">
      <c r="A1288" t="s">
        <v>9611</v>
      </c>
      <c r="B1288" t="s">
        <v>6564</v>
      </c>
      <c r="C1288" t="s">
        <v>6562</v>
      </c>
      <c r="D1288" t="s">
        <v>6567</v>
      </c>
      <c r="E1288" t="s">
        <v>9612</v>
      </c>
      <c r="F1288" t="s">
        <v>143</v>
      </c>
      <c r="H1288">
        <v>3</v>
      </c>
      <c r="I1288">
        <v>3</v>
      </c>
      <c r="J1288">
        <v>0</v>
      </c>
      <c r="K1288">
        <v>0</v>
      </c>
      <c r="L1288">
        <v>0</v>
      </c>
      <c r="M1288">
        <v>0</v>
      </c>
      <c r="N1288">
        <v>1</v>
      </c>
      <c r="O1288">
        <v>2</v>
      </c>
      <c r="P1288">
        <v>0</v>
      </c>
      <c r="Q1288">
        <v>0</v>
      </c>
      <c r="R1288">
        <v>0</v>
      </c>
      <c r="S1288">
        <v>0</v>
      </c>
      <c r="T1288">
        <v>0</v>
      </c>
      <c r="U1288">
        <v>0</v>
      </c>
      <c r="V1288">
        <v>0</v>
      </c>
      <c r="W1288" s="44">
        <f t="shared" si="152"/>
        <v>3</v>
      </c>
      <c r="X1288" s="44">
        <f>IFERROR(VLOOKUP(A1288,JR1GOA!A:I,9,FALSE),0)</f>
        <v>0</v>
      </c>
      <c r="Y1288" s="44">
        <f>IFERROR(VLOOKUP(A1288,JR1GOA!A:J,10,FALSE),0)</f>
        <v>0</v>
      </c>
      <c r="Z1288" s="46">
        <f t="shared" si="153"/>
        <v>3</v>
      </c>
      <c r="AA1288" s="49">
        <f>_xlfn.IFNA(VLOOKUP(F1288,Preisliste!C$1:O$2687,13,FALSE),"fehlt in Preisliste")</f>
        <v>710</v>
      </c>
      <c r="AB1288" s="50">
        <f t="shared" si="154"/>
        <v>236.66666666666666</v>
      </c>
      <c r="AD1288" s="51">
        <f t="shared" si="158"/>
        <v>182612</v>
      </c>
      <c r="AE1288" s="51">
        <f t="shared" si="155"/>
        <v>843.59999999999854</v>
      </c>
      <c r="AF1288" s="52">
        <f t="shared" si="159"/>
        <v>3089432.1999999993</v>
      </c>
      <c r="AG1288" s="53">
        <f t="shared" si="156"/>
        <v>5061.5999999999913</v>
      </c>
      <c r="AH1288" s="53">
        <f t="shared" si="157"/>
        <v>3094493.7999999993</v>
      </c>
    </row>
    <row r="1289" spans="1:34" x14ac:dyDescent="0.25">
      <c r="A1289" t="s">
        <v>2505</v>
      </c>
      <c r="B1289" t="s">
        <v>6564</v>
      </c>
      <c r="C1289" t="s">
        <v>6562</v>
      </c>
      <c r="D1289" t="s">
        <v>6567</v>
      </c>
      <c r="E1289" t="s">
        <v>9784</v>
      </c>
      <c r="F1289" t="s">
        <v>2504</v>
      </c>
      <c r="G1289" t="s">
        <v>9785</v>
      </c>
      <c r="H1289">
        <v>8</v>
      </c>
      <c r="I1289">
        <v>3</v>
      </c>
      <c r="J1289">
        <v>4</v>
      </c>
      <c r="K1289">
        <v>0</v>
      </c>
      <c r="L1289">
        <v>0</v>
      </c>
      <c r="M1289">
        <v>1</v>
      </c>
      <c r="N1289">
        <v>0</v>
      </c>
      <c r="O1289">
        <v>0</v>
      </c>
      <c r="P1289">
        <v>0</v>
      </c>
      <c r="Q1289">
        <v>0</v>
      </c>
      <c r="R1289">
        <v>1</v>
      </c>
      <c r="S1289">
        <v>0</v>
      </c>
      <c r="T1289">
        <v>0</v>
      </c>
      <c r="U1289">
        <v>2</v>
      </c>
      <c r="V1289">
        <v>0</v>
      </c>
      <c r="W1289" s="44">
        <f t="shared" ref="W1289:W1352" si="160">MAX(I1289,J1289)</f>
        <v>4</v>
      </c>
      <c r="X1289" s="44">
        <f>IFERROR(VLOOKUP(A1289,JR1GOA!A:I,9,FALSE),0)</f>
        <v>0</v>
      </c>
      <c r="Y1289" s="44">
        <f>IFERROR(VLOOKUP(A1289,JR1GOA!A:J,10,FALSE),0)</f>
        <v>0</v>
      </c>
      <c r="Z1289" s="46">
        <f t="shared" ref="Z1289:Z1352" si="161">W1289-MAX(X1289,Y1289)</f>
        <v>4</v>
      </c>
      <c r="AA1289" s="49">
        <f>_xlfn.IFNA(VLOOKUP(F1289,Preisliste!C$1:O$2687,13,FALSE),"fehlt in Preisliste")</f>
        <v>947</v>
      </c>
      <c r="AB1289" s="50">
        <f t="shared" ref="AB1289:AB1352" si="162">IFERROR(AA1289/Z1289,AA1289)</f>
        <v>236.75</v>
      </c>
      <c r="AD1289" s="51">
        <f t="shared" si="158"/>
        <v>182616</v>
      </c>
      <c r="AE1289" s="51">
        <f t="shared" ref="AE1289:AE1352" si="163">AG$3-AD1289*AD$3</f>
        <v>843</v>
      </c>
      <c r="AF1289" s="52">
        <f t="shared" si="159"/>
        <v>3090379.1999999993</v>
      </c>
      <c r="AG1289" s="53">
        <f t="shared" ref="AG1289:AG1352" si="164">AE1289*AD$4</f>
        <v>5058</v>
      </c>
      <c r="AH1289" s="53">
        <f t="shared" ref="AH1289:AH1352" si="165">AG1289+AF1289</f>
        <v>3095437.1999999993</v>
      </c>
    </row>
    <row r="1290" spans="1:34" x14ac:dyDescent="0.25">
      <c r="A1290" t="s">
        <v>4969</v>
      </c>
      <c r="B1290" t="s">
        <v>6564</v>
      </c>
      <c r="C1290" t="s">
        <v>6562</v>
      </c>
      <c r="D1290" t="s">
        <v>6567</v>
      </c>
      <c r="E1290" t="s">
        <v>9614</v>
      </c>
      <c r="F1290" t="s">
        <v>4968</v>
      </c>
      <c r="H1290">
        <v>6</v>
      </c>
      <c r="I1290">
        <v>3</v>
      </c>
      <c r="J1290">
        <v>2</v>
      </c>
      <c r="K1290">
        <v>1</v>
      </c>
      <c r="L1290">
        <v>0</v>
      </c>
      <c r="M1290">
        <v>0</v>
      </c>
      <c r="N1290">
        <v>0</v>
      </c>
      <c r="O1290">
        <v>0</v>
      </c>
      <c r="P1290">
        <v>0</v>
      </c>
      <c r="Q1290">
        <v>0</v>
      </c>
      <c r="R1290">
        <v>1</v>
      </c>
      <c r="S1290">
        <v>0</v>
      </c>
      <c r="T1290">
        <v>1</v>
      </c>
      <c r="U1290">
        <v>0</v>
      </c>
      <c r="V1290">
        <v>0</v>
      </c>
      <c r="W1290" s="44">
        <f t="shared" si="160"/>
        <v>3</v>
      </c>
      <c r="X1290" s="44">
        <f>IFERROR(VLOOKUP(A1290,JR1GOA!A:I,9,FALSE),0)</f>
        <v>0</v>
      </c>
      <c r="Y1290" s="44">
        <f>IFERROR(VLOOKUP(A1290,JR1GOA!A:J,10,FALSE),0)</f>
        <v>0</v>
      </c>
      <c r="Z1290" s="46">
        <f t="shared" si="161"/>
        <v>3</v>
      </c>
      <c r="AA1290" s="49">
        <f>_xlfn.IFNA(VLOOKUP(F1290,Preisliste!C$1:O$2687,13,FALSE),"fehlt in Preisliste")</f>
        <v>711</v>
      </c>
      <c r="AB1290" s="50">
        <f t="shared" si="162"/>
        <v>237</v>
      </c>
      <c r="AD1290" s="51">
        <f t="shared" ref="AD1290:AD1353" si="166">AD1289+Z1290</f>
        <v>182619</v>
      </c>
      <c r="AE1290" s="51">
        <f t="shared" si="163"/>
        <v>842.54999999999927</v>
      </c>
      <c r="AF1290" s="52">
        <f t="shared" ref="AF1290:AF1353" si="167">AF1289+AA1290</f>
        <v>3091090.1999999993</v>
      </c>
      <c r="AG1290" s="53">
        <f t="shared" si="164"/>
        <v>5055.2999999999956</v>
      </c>
      <c r="AH1290" s="53">
        <f t="shared" si="165"/>
        <v>3096145.4999999991</v>
      </c>
    </row>
    <row r="1291" spans="1:34" x14ac:dyDescent="0.25">
      <c r="A1291" t="s">
        <v>6186</v>
      </c>
      <c r="B1291" t="s">
        <v>6564</v>
      </c>
      <c r="C1291" t="s">
        <v>6562</v>
      </c>
      <c r="D1291" t="s">
        <v>6567</v>
      </c>
      <c r="E1291" t="s">
        <v>8917</v>
      </c>
      <c r="F1291" t="s">
        <v>6185</v>
      </c>
      <c r="G1291" t="s">
        <v>8918</v>
      </c>
      <c r="H1291">
        <v>14</v>
      </c>
      <c r="I1291">
        <v>9</v>
      </c>
      <c r="J1291">
        <v>5</v>
      </c>
      <c r="K1291">
        <v>6</v>
      </c>
      <c r="L1291">
        <v>0</v>
      </c>
      <c r="M1291">
        <v>3</v>
      </c>
      <c r="N1291">
        <v>4</v>
      </c>
      <c r="O1291">
        <v>0</v>
      </c>
      <c r="P1291">
        <v>0</v>
      </c>
      <c r="Q1291">
        <v>0</v>
      </c>
      <c r="R1291">
        <v>0</v>
      </c>
      <c r="S1291">
        <v>0</v>
      </c>
      <c r="T1291">
        <v>0</v>
      </c>
      <c r="U1291">
        <v>3</v>
      </c>
      <c r="V1291">
        <v>0</v>
      </c>
      <c r="W1291" s="44">
        <f t="shared" si="160"/>
        <v>9</v>
      </c>
      <c r="X1291" s="44">
        <f>IFERROR(VLOOKUP(A1291,JR1GOA!A:I,9,FALSE),0)</f>
        <v>0</v>
      </c>
      <c r="Y1291" s="44">
        <f>IFERROR(VLOOKUP(A1291,JR1GOA!A:J,10,FALSE),0)</f>
        <v>1</v>
      </c>
      <c r="Z1291" s="46">
        <f t="shared" si="161"/>
        <v>8</v>
      </c>
      <c r="AA1291" s="49">
        <f>_xlfn.IFNA(VLOOKUP(F1291,Preisliste!C$1:O$2687,13,FALSE),"fehlt in Preisliste")</f>
        <v>1904</v>
      </c>
      <c r="AB1291" s="50">
        <f t="shared" si="162"/>
        <v>238</v>
      </c>
      <c r="AD1291" s="51">
        <f t="shared" si="166"/>
        <v>182627</v>
      </c>
      <c r="AE1291" s="51">
        <f t="shared" si="163"/>
        <v>841.34999999999854</v>
      </c>
      <c r="AF1291" s="52">
        <f t="shared" si="167"/>
        <v>3092994.1999999993</v>
      </c>
      <c r="AG1291" s="53">
        <f t="shared" si="164"/>
        <v>5048.0999999999913</v>
      </c>
      <c r="AH1291" s="53">
        <f t="shared" si="165"/>
        <v>3098042.2999999993</v>
      </c>
    </row>
    <row r="1292" spans="1:34" x14ac:dyDescent="0.25">
      <c r="A1292" t="s">
        <v>221</v>
      </c>
      <c r="B1292" t="s">
        <v>6564</v>
      </c>
      <c r="C1292" t="s">
        <v>6562</v>
      </c>
      <c r="D1292" t="s">
        <v>6567</v>
      </c>
      <c r="E1292" t="s">
        <v>9615</v>
      </c>
      <c r="F1292" t="s">
        <v>220</v>
      </c>
      <c r="H1292">
        <v>5</v>
      </c>
      <c r="I1292">
        <v>3</v>
      </c>
      <c r="J1292">
        <v>1</v>
      </c>
      <c r="K1292">
        <v>0</v>
      </c>
      <c r="L1292">
        <v>0</v>
      </c>
      <c r="M1292">
        <v>0</v>
      </c>
      <c r="N1292">
        <v>0</v>
      </c>
      <c r="O1292">
        <v>0</v>
      </c>
      <c r="P1292">
        <v>0</v>
      </c>
      <c r="Q1292">
        <v>0</v>
      </c>
      <c r="R1292">
        <v>0</v>
      </c>
      <c r="S1292">
        <v>0</v>
      </c>
      <c r="T1292">
        <v>0</v>
      </c>
      <c r="U1292">
        <v>0</v>
      </c>
      <c r="V1292">
        <v>0</v>
      </c>
      <c r="W1292" s="44">
        <f t="shared" si="160"/>
        <v>3</v>
      </c>
      <c r="X1292" s="44">
        <f>IFERROR(VLOOKUP(A1292,JR1GOA!A:I,9,FALSE),0)</f>
        <v>0</v>
      </c>
      <c r="Y1292" s="44">
        <f>IFERROR(VLOOKUP(A1292,JR1GOA!A:J,10,FALSE),0)</f>
        <v>0</v>
      </c>
      <c r="Z1292" s="46">
        <f t="shared" si="161"/>
        <v>3</v>
      </c>
      <c r="AA1292" s="49">
        <f>_xlfn.IFNA(VLOOKUP(F1292,Preisliste!C$1:O$2687,13,FALSE),"fehlt in Preisliste")</f>
        <v>714</v>
      </c>
      <c r="AB1292" s="50">
        <f t="shared" si="162"/>
        <v>238</v>
      </c>
      <c r="AD1292" s="51">
        <f t="shared" si="166"/>
        <v>182630</v>
      </c>
      <c r="AE1292" s="51">
        <f t="shared" si="163"/>
        <v>840.89999999999782</v>
      </c>
      <c r="AF1292" s="52">
        <f t="shared" si="167"/>
        <v>3093708.1999999993</v>
      </c>
      <c r="AG1292" s="53">
        <f t="shared" si="164"/>
        <v>5045.3999999999869</v>
      </c>
      <c r="AH1292" s="53">
        <f t="shared" si="165"/>
        <v>3098753.5999999992</v>
      </c>
    </row>
    <row r="1293" spans="1:34" x14ac:dyDescent="0.25">
      <c r="A1293" t="s">
        <v>6516</v>
      </c>
      <c r="B1293" t="s">
        <v>6564</v>
      </c>
      <c r="C1293" t="s">
        <v>6562</v>
      </c>
      <c r="D1293" t="s">
        <v>6567</v>
      </c>
      <c r="E1293" t="s">
        <v>9616</v>
      </c>
      <c r="F1293" t="s">
        <v>6515</v>
      </c>
      <c r="G1293" t="s">
        <v>9617</v>
      </c>
      <c r="H1293">
        <v>6</v>
      </c>
      <c r="I1293">
        <v>3</v>
      </c>
      <c r="J1293">
        <v>3</v>
      </c>
      <c r="K1293">
        <v>0</v>
      </c>
      <c r="L1293">
        <v>0</v>
      </c>
      <c r="M1293">
        <v>0</v>
      </c>
      <c r="N1293">
        <v>0</v>
      </c>
      <c r="O1293">
        <v>2</v>
      </c>
      <c r="P1293">
        <v>0</v>
      </c>
      <c r="Q1293">
        <v>0</v>
      </c>
      <c r="R1293">
        <v>2</v>
      </c>
      <c r="S1293">
        <v>0</v>
      </c>
      <c r="T1293">
        <v>0</v>
      </c>
      <c r="U1293">
        <v>3</v>
      </c>
      <c r="V1293">
        <v>0</v>
      </c>
      <c r="W1293" s="44">
        <f t="shared" si="160"/>
        <v>3</v>
      </c>
      <c r="X1293" s="44">
        <f>IFERROR(VLOOKUP(A1293,JR1GOA!A:I,9,FALSE),0)</f>
        <v>0</v>
      </c>
      <c r="Y1293" s="44">
        <f>IFERROR(VLOOKUP(A1293,JR1GOA!A:J,10,FALSE),0)</f>
        <v>0</v>
      </c>
      <c r="Z1293" s="46">
        <f t="shared" si="161"/>
        <v>3</v>
      </c>
      <c r="AA1293" s="49">
        <f>_xlfn.IFNA(VLOOKUP(F1293,Preisliste!C$1:O$2687,13,FALSE),"fehlt in Preisliste")</f>
        <v>714</v>
      </c>
      <c r="AB1293" s="50">
        <f t="shared" si="162"/>
        <v>238</v>
      </c>
      <c r="AD1293" s="51">
        <f t="shared" si="166"/>
        <v>182633</v>
      </c>
      <c r="AE1293" s="51">
        <f t="shared" si="163"/>
        <v>840.44999999999709</v>
      </c>
      <c r="AF1293" s="52">
        <f t="shared" si="167"/>
        <v>3094422.1999999993</v>
      </c>
      <c r="AG1293" s="53">
        <f t="shared" si="164"/>
        <v>5042.6999999999825</v>
      </c>
      <c r="AH1293" s="53">
        <f t="shared" si="165"/>
        <v>3099464.8999999994</v>
      </c>
    </row>
    <row r="1294" spans="1:34" x14ac:dyDescent="0.25">
      <c r="A1294" t="s">
        <v>1241</v>
      </c>
      <c r="B1294" t="s">
        <v>6564</v>
      </c>
      <c r="C1294" t="s">
        <v>6562</v>
      </c>
      <c r="D1294" t="s">
        <v>6567</v>
      </c>
      <c r="E1294" t="s">
        <v>7568</v>
      </c>
      <c r="F1294" t="s">
        <v>1240</v>
      </c>
      <c r="G1294" t="s">
        <v>7569</v>
      </c>
      <c r="H1294">
        <v>66</v>
      </c>
      <c r="I1294">
        <v>43</v>
      </c>
      <c r="J1294">
        <v>21</v>
      </c>
      <c r="K1294">
        <v>0</v>
      </c>
      <c r="L1294">
        <v>11</v>
      </c>
      <c r="M1294">
        <v>0</v>
      </c>
      <c r="N1294">
        <v>19</v>
      </c>
      <c r="O1294">
        <v>1</v>
      </c>
      <c r="P1294">
        <v>12</v>
      </c>
      <c r="Q1294">
        <v>3</v>
      </c>
      <c r="R1294">
        <v>0</v>
      </c>
      <c r="S1294">
        <v>0</v>
      </c>
      <c r="T1294">
        <v>4</v>
      </c>
      <c r="U1294">
        <v>1</v>
      </c>
      <c r="V1294">
        <v>2</v>
      </c>
      <c r="W1294" s="44">
        <f t="shared" si="160"/>
        <v>43</v>
      </c>
      <c r="X1294" s="44">
        <f>IFERROR(VLOOKUP(A1294,JR1GOA!A:I,9,FALSE),0)</f>
        <v>3</v>
      </c>
      <c r="Y1294" s="44">
        <f>IFERROR(VLOOKUP(A1294,JR1GOA!A:J,10,FALSE),0)</f>
        <v>3</v>
      </c>
      <c r="Z1294" s="46">
        <f t="shared" si="161"/>
        <v>40</v>
      </c>
      <c r="AA1294" s="49">
        <f>_xlfn.IFNA(VLOOKUP(F1294,Preisliste!C$1:O$2687,13,FALSE),"fehlt in Preisliste")</f>
        <v>9532</v>
      </c>
      <c r="AB1294" s="50">
        <f t="shared" si="162"/>
        <v>238.3</v>
      </c>
      <c r="AD1294" s="51">
        <f t="shared" si="166"/>
        <v>182673</v>
      </c>
      <c r="AE1294" s="51">
        <f t="shared" si="163"/>
        <v>834.44999999999709</v>
      </c>
      <c r="AF1294" s="52">
        <f t="shared" si="167"/>
        <v>3103954.1999999993</v>
      </c>
      <c r="AG1294" s="53">
        <f t="shared" si="164"/>
        <v>5006.6999999999825</v>
      </c>
      <c r="AH1294" s="53">
        <f t="shared" si="165"/>
        <v>3108960.8999999994</v>
      </c>
    </row>
    <row r="1295" spans="1:34" x14ac:dyDescent="0.25">
      <c r="A1295" t="s">
        <v>9620</v>
      </c>
      <c r="B1295" t="s">
        <v>6564</v>
      </c>
      <c r="C1295" t="s">
        <v>6562</v>
      </c>
      <c r="D1295" t="s">
        <v>6567</v>
      </c>
      <c r="F1295" t="s">
        <v>1228</v>
      </c>
      <c r="H1295">
        <v>5</v>
      </c>
      <c r="I1295">
        <v>3</v>
      </c>
      <c r="J1295">
        <v>0</v>
      </c>
      <c r="K1295">
        <v>0</v>
      </c>
      <c r="L1295">
        <v>0</v>
      </c>
      <c r="M1295">
        <v>0</v>
      </c>
      <c r="N1295">
        <v>0</v>
      </c>
      <c r="O1295">
        <v>3</v>
      </c>
      <c r="P1295">
        <v>0</v>
      </c>
      <c r="Q1295">
        <v>0</v>
      </c>
      <c r="R1295">
        <v>0</v>
      </c>
      <c r="S1295">
        <v>0</v>
      </c>
      <c r="T1295">
        <v>0</v>
      </c>
      <c r="U1295">
        <v>1</v>
      </c>
      <c r="V1295">
        <v>0</v>
      </c>
      <c r="W1295" s="44">
        <f t="shared" si="160"/>
        <v>3</v>
      </c>
      <c r="X1295" s="44">
        <f>IFERROR(VLOOKUP(A1295,JR1GOA!A:I,9,FALSE),0)</f>
        <v>0</v>
      </c>
      <c r="Y1295" s="44">
        <f>IFERROR(VLOOKUP(A1295,JR1GOA!A:J,10,FALSE),0)</f>
        <v>0</v>
      </c>
      <c r="Z1295" s="46">
        <f t="shared" si="161"/>
        <v>3</v>
      </c>
      <c r="AA1295" s="49">
        <f>_xlfn.IFNA(VLOOKUP(F1295,Preisliste!C$1:O$2687,13,FALSE),"fehlt in Preisliste")</f>
        <v>715</v>
      </c>
      <c r="AB1295" s="50">
        <f t="shared" si="162"/>
        <v>238.33333333333334</v>
      </c>
      <c r="AD1295" s="51">
        <f t="shared" si="166"/>
        <v>182676</v>
      </c>
      <c r="AE1295" s="51">
        <f t="shared" si="163"/>
        <v>834</v>
      </c>
      <c r="AF1295" s="52">
        <f t="shared" si="167"/>
        <v>3104669.1999999993</v>
      </c>
      <c r="AG1295" s="53">
        <f t="shared" si="164"/>
        <v>5004</v>
      </c>
      <c r="AH1295" s="53">
        <f t="shared" si="165"/>
        <v>3109673.1999999993</v>
      </c>
    </row>
    <row r="1296" spans="1:34" x14ac:dyDescent="0.25">
      <c r="A1296" t="s">
        <v>8127</v>
      </c>
      <c r="B1296" t="s">
        <v>6564</v>
      </c>
      <c r="C1296" t="s">
        <v>6562</v>
      </c>
      <c r="D1296" t="s">
        <v>6567</v>
      </c>
      <c r="E1296" t="s">
        <v>8128</v>
      </c>
      <c r="F1296" t="s">
        <v>2916</v>
      </c>
      <c r="G1296" t="s">
        <v>8129</v>
      </c>
      <c r="H1296">
        <v>34</v>
      </c>
      <c r="I1296">
        <v>30</v>
      </c>
      <c r="J1296">
        <v>4</v>
      </c>
      <c r="K1296">
        <v>24</v>
      </c>
      <c r="L1296">
        <v>1</v>
      </c>
      <c r="M1296">
        <v>0</v>
      </c>
      <c r="N1296">
        <v>0</v>
      </c>
      <c r="O1296">
        <v>0</v>
      </c>
      <c r="P1296">
        <v>8</v>
      </c>
      <c r="Q1296">
        <v>2</v>
      </c>
      <c r="R1296">
        <v>3</v>
      </c>
      <c r="S1296">
        <v>0</v>
      </c>
      <c r="T1296">
        <v>1</v>
      </c>
      <c r="U1296">
        <v>4</v>
      </c>
      <c r="V1296">
        <v>0</v>
      </c>
      <c r="W1296" s="44">
        <f t="shared" si="160"/>
        <v>30</v>
      </c>
      <c r="X1296" s="44">
        <f>IFERROR(VLOOKUP(A1296,JR1GOA!A:I,9,FALSE),0)</f>
        <v>1</v>
      </c>
      <c r="Y1296" s="44">
        <f>IFERROR(VLOOKUP(A1296,JR1GOA!A:J,10,FALSE),0)</f>
        <v>2</v>
      </c>
      <c r="Z1296" s="46">
        <f t="shared" si="161"/>
        <v>28</v>
      </c>
      <c r="AA1296" s="49">
        <f>_xlfn.IFNA(VLOOKUP(F1296,Preisliste!C$1:O$2687,13,FALSE),"fehlt in Preisliste")</f>
        <v>6689</v>
      </c>
      <c r="AB1296" s="50">
        <f t="shared" si="162"/>
        <v>238.89285714285714</v>
      </c>
      <c r="AD1296" s="51">
        <f t="shared" si="166"/>
        <v>182704</v>
      </c>
      <c r="AE1296" s="51">
        <f t="shared" si="163"/>
        <v>829.79999999999927</v>
      </c>
      <c r="AF1296" s="52">
        <f t="shared" si="167"/>
        <v>3111358.1999999993</v>
      </c>
      <c r="AG1296" s="53">
        <f t="shared" si="164"/>
        <v>4978.7999999999956</v>
      </c>
      <c r="AH1296" s="53">
        <f t="shared" si="165"/>
        <v>3116336.9999999991</v>
      </c>
    </row>
    <row r="1297" spans="1:34" x14ac:dyDescent="0.25">
      <c r="A1297" t="s">
        <v>6278</v>
      </c>
      <c r="B1297" t="s">
        <v>6564</v>
      </c>
      <c r="C1297" t="s">
        <v>6562</v>
      </c>
      <c r="D1297" t="s">
        <v>6567</v>
      </c>
      <c r="E1297" t="s">
        <v>8101</v>
      </c>
      <c r="F1297" t="s">
        <v>6277</v>
      </c>
      <c r="G1297" t="s">
        <v>8102</v>
      </c>
      <c r="H1297">
        <v>41</v>
      </c>
      <c r="I1297">
        <v>20</v>
      </c>
      <c r="J1297">
        <v>20</v>
      </c>
      <c r="K1297">
        <v>4</v>
      </c>
      <c r="L1297">
        <v>4</v>
      </c>
      <c r="M1297">
        <v>3</v>
      </c>
      <c r="N1297">
        <v>11</v>
      </c>
      <c r="O1297">
        <v>0</v>
      </c>
      <c r="P1297">
        <v>0</v>
      </c>
      <c r="Q1297">
        <v>3</v>
      </c>
      <c r="R1297">
        <v>0</v>
      </c>
      <c r="S1297">
        <v>0</v>
      </c>
      <c r="T1297">
        <v>0</v>
      </c>
      <c r="U1297">
        <v>0</v>
      </c>
      <c r="V1297">
        <v>4</v>
      </c>
      <c r="W1297" s="44">
        <f t="shared" si="160"/>
        <v>20</v>
      </c>
      <c r="X1297" s="44">
        <f>IFERROR(VLOOKUP(A1297,JR1GOA!A:I,9,FALSE),0)</f>
        <v>0</v>
      </c>
      <c r="Y1297" s="44">
        <f>IFERROR(VLOOKUP(A1297,JR1GOA!A:J,10,FALSE),0)</f>
        <v>0</v>
      </c>
      <c r="Z1297" s="46">
        <f t="shared" si="161"/>
        <v>20</v>
      </c>
      <c r="AA1297" s="49">
        <f>_xlfn.IFNA(VLOOKUP(F1297,Preisliste!C$1:O$2687,13,FALSE),"fehlt in Preisliste")</f>
        <v>4780</v>
      </c>
      <c r="AB1297" s="50">
        <f t="shared" si="162"/>
        <v>239</v>
      </c>
      <c r="AD1297" s="51">
        <f t="shared" si="166"/>
        <v>182724</v>
      </c>
      <c r="AE1297" s="51">
        <f t="shared" si="163"/>
        <v>826.79999999999927</v>
      </c>
      <c r="AF1297" s="52">
        <f t="shared" si="167"/>
        <v>3116138.1999999993</v>
      </c>
      <c r="AG1297" s="53">
        <f t="shared" si="164"/>
        <v>4960.7999999999956</v>
      </c>
      <c r="AH1297" s="53">
        <f t="shared" si="165"/>
        <v>3121098.9999999991</v>
      </c>
    </row>
    <row r="1298" spans="1:34" x14ac:dyDescent="0.25">
      <c r="A1298" t="s">
        <v>3367</v>
      </c>
      <c r="B1298" t="s">
        <v>6564</v>
      </c>
      <c r="C1298" t="s">
        <v>6562</v>
      </c>
      <c r="D1298" t="s">
        <v>6567</v>
      </c>
      <c r="E1298" t="s">
        <v>9860</v>
      </c>
      <c r="F1298" t="s">
        <v>3366</v>
      </c>
      <c r="H1298">
        <v>18</v>
      </c>
      <c r="I1298">
        <v>18</v>
      </c>
      <c r="J1298">
        <v>0</v>
      </c>
      <c r="K1298">
        <v>0</v>
      </c>
      <c r="L1298">
        <v>0</v>
      </c>
      <c r="M1298">
        <v>0</v>
      </c>
      <c r="N1298">
        <v>0</v>
      </c>
      <c r="O1298">
        <v>4</v>
      </c>
      <c r="P1298">
        <v>1</v>
      </c>
      <c r="Q1298">
        <v>0</v>
      </c>
      <c r="R1298">
        <v>12</v>
      </c>
      <c r="S1298">
        <v>2</v>
      </c>
      <c r="T1298">
        <v>0</v>
      </c>
      <c r="U1298">
        <v>0</v>
      </c>
      <c r="V1298">
        <v>0</v>
      </c>
      <c r="W1298" s="44">
        <f t="shared" si="160"/>
        <v>18</v>
      </c>
      <c r="X1298" s="44">
        <f>IFERROR(VLOOKUP(A1298,JR1GOA!A:I,9,FALSE),0)</f>
        <v>0</v>
      </c>
      <c r="Y1298" s="44">
        <f>IFERROR(VLOOKUP(A1298,JR1GOA!A:J,10,FALSE),0)</f>
        <v>0</v>
      </c>
      <c r="Z1298" s="46">
        <f t="shared" si="161"/>
        <v>18</v>
      </c>
      <c r="AA1298" s="49">
        <f>_xlfn.IFNA(VLOOKUP(F1298,Preisliste!C$1:O$2687,13,FALSE),"fehlt in Preisliste")</f>
        <v>4308</v>
      </c>
      <c r="AB1298" s="50">
        <f t="shared" si="162"/>
        <v>239.33333333333334</v>
      </c>
      <c r="AD1298" s="51">
        <f t="shared" si="166"/>
        <v>182742</v>
      </c>
      <c r="AE1298" s="51">
        <f t="shared" si="163"/>
        <v>824.09999999999854</v>
      </c>
      <c r="AF1298" s="52">
        <f t="shared" si="167"/>
        <v>3120446.1999999993</v>
      </c>
      <c r="AG1298" s="53">
        <f t="shared" si="164"/>
        <v>4944.5999999999913</v>
      </c>
      <c r="AH1298" s="53">
        <f t="shared" si="165"/>
        <v>3125390.7999999993</v>
      </c>
    </row>
    <row r="1299" spans="1:34" x14ac:dyDescent="0.25">
      <c r="A1299" t="s">
        <v>9861</v>
      </c>
      <c r="B1299" t="s">
        <v>6564</v>
      </c>
      <c r="C1299" t="s">
        <v>6562</v>
      </c>
      <c r="D1299" t="s">
        <v>6567</v>
      </c>
      <c r="E1299" t="s">
        <v>9862</v>
      </c>
      <c r="F1299" t="s">
        <v>6048</v>
      </c>
      <c r="G1299" t="s">
        <v>9863</v>
      </c>
      <c r="H1299">
        <v>14</v>
      </c>
      <c r="I1299">
        <v>4</v>
      </c>
      <c r="J1299">
        <v>9</v>
      </c>
      <c r="K1299">
        <v>0</v>
      </c>
      <c r="L1299">
        <v>0</v>
      </c>
      <c r="M1299">
        <v>0</v>
      </c>
      <c r="N1299">
        <v>0</v>
      </c>
      <c r="O1299">
        <v>0</v>
      </c>
      <c r="P1299">
        <v>0</v>
      </c>
      <c r="Q1299">
        <v>0</v>
      </c>
      <c r="R1299">
        <v>0</v>
      </c>
      <c r="S1299">
        <v>5</v>
      </c>
      <c r="T1299">
        <v>1</v>
      </c>
      <c r="U1299">
        <v>0</v>
      </c>
      <c r="V1299">
        <v>0</v>
      </c>
      <c r="W1299" s="44">
        <f t="shared" si="160"/>
        <v>9</v>
      </c>
      <c r="X1299" s="44">
        <f>IFERROR(VLOOKUP(A1299,JR1GOA!A:I,9,FALSE),0)</f>
        <v>0</v>
      </c>
      <c r="Y1299" s="44">
        <f>IFERROR(VLOOKUP(A1299,JR1GOA!A:J,10,FALSE),0)</f>
        <v>0</v>
      </c>
      <c r="Z1299" s="46">
        <f t="shared" si="161"/>
        <v>9</v>
      </c>
      <c r="AA1299" s="49">
        <f>_xlfn.IFNA(VLOOKUP(F1299,Preisliste!C$1:O$2687,13,FALSE),"fehlt in Preisliste")</f>
        <v>2154</v>
      </c>
      <c r="AB1299" s="50">
        <f t="shared" si="162"/>
        <v>239.33333333333334</v>
      </c>
      <c r="AD1299" s="51">
        <f t="shared" si="166"/>
        <v>182751</v>
      </c>
      <c r="AE1299" s="51">
        <f t="shared" si="163"/>
        <v>822.75</v>
      </c>
      <c r="AF1299" s="52">
        <f t="shared" si="167"/>
        <v>3122600.1999999993</v>
      </c>
      <c r="AG1299" s="53">
        <f t="shared" si="164"/>
        <v>4936.5</v>
      </c>
      <c r="AH1299" s="53">
        <f t="shared" si="165"/>
        <v>3127536.6999999993</v>
      </c>
    </row>
    <row r="1300" spans="1:34" x14ac:dyDescent="0.25">
      <c r="A1300" t="s">
        <v>6510</v>
      </c>
      <c r="B1300" t="s">
        <v>6564</v>
      </c>
      <c r="C1300" t="s">
        <v>6562</v>
      </c>
      <c r="D1300" t="s">
        <v>6567</v>
      </c>
      <c r="E1300" t="s">
        <v>9623</v>
      </c>
      <c r="F1300" t="s">
        <v>6509</v>
      </c>
      <c r="H1300">
        <v>7</v>
      </c>
      <c r="I1300">
        <v>3</v>
      </c>
      <c r="J1300">
        <v>2</v>
      </c>
      <c r="K1300">
        <v>0</v>
      </c>
      <c r="L1300">
        <v>0</v>
      </c>
      <c r="M1300">
        <v>0</v>
      </c>
      <c r="N1300">
        <v>1</v>
      </c>
      <c r="O1300">
        <v>0</v>
      </c>
      <c r="P1300">
        <v>0</v>
      </c>
      <c r="Q1300">
        <v>0</v>
      </c>
      <c r="R1300">
        <v>1</v>
      </c>
      <c r="S1300">
        <v>0</v>
      </c>
      <c r="T1300">
        <v>0</v>
      </c>
      <c r="U1300">
        <v>2</v>
      </c>
      <c r="V1300">
        <v>3</v>
      </c>
      <c r="W1300" s="44">
        <f t="shared" si="160"/>
        <v>3</v>
      </c>
      <c r="X1300" s="44">
        <f>IFERROR(VLOOKUP(A1300,JR1GOA!A:I,9,FALSE),0)</f>
        <v>0</v>
      </c>
      <c r="Y1300" s="44">
        <f>IFERROR(VLOOKUP(A1300,JR1GOA!A:J,10,FALSE),0)</f>
        <v>0</v>
      </c>
      <c r="Z1300" s="46">
        <f t="shared" si="161"/>
        <v>3</v>
      </c>
      <c r="AA1300" s="49">
        <f>_xlfn.IFNA(VLOOKUP(F1300,Preisliste!C$1:O$2687,13,FALSE),"fehlt in Preisliste")</f>
        <v>718.8</v>
      </c>
      <c r="AB1300" s="50">
        <f t="shared" si="162"/>
        <v>239.6</v>
      </c>
      <c r="AD1300" s="51">
        <f t="shared" si="166"/>
        <v>182754</v>
      </c>
      <c r="AE1300" s="51">
        <f t="shared" si="163"/>
        <v>822.29999999999927</v>
      </c>
      <c r="AF1300" s="52">
        <f t="shared" si="167"/>
        <v>3123318.9999999991</v>
      </c>
      <c r="AG1300" s="53">
        <f t="shared" si="164"/>
        <v>4933.7999999999956</v>
      </c>
      <c r="AH1300" s="53">
        <f t="shared" si="165"/>
        <v>3128252.7999999989</v>
      </c>
    </row>
    <row r="1301" spans="1:34" x14ac:dyDescent="0.25">
      <c r="A1301" t="s">
        <v>4219</v>
      </c>
      <c r="B1301" t="s">
        <v>6564</v>
      </c>
      <c r="C1301" t="s">
        <v>6562</v>
      </c>
      <c r="D1301" t="s">
        <v>6567</v>
      </c>
      <c r="E1301" t="s">
        <v>8038</v>
      </c>
      <c r="F1301" t="s">
        <v>4218</v>
      </c>
      <c r="H1301">
        <v>31</v>
      </c>
      <c r="I1301">
        <v>17</v>
      </c>
      <c r="J1301">
        <v>12</v>
      </c>
      <c r="K1301">
        <v>4</v>
      </c>
      <c r="L1301">
        <v>1</v>
      </c>
      <c r="M1301">
        <v>0</v>
      </c>
      <c r="N1301">
        <v>0</v>
      </c>
      <c r="O1301">
        <v>3</v>
      </c>
      <c r="P1301">
        <v>6</v>
      </c>
      <c r="Q1301">
        <v>0</v>
      </c>
      <c r="R1301">
        <v>0</v>
      </c>
      <c r="S1301">
        <v>1</v>
      </c>
      <c r="T1301">
        <v>0</v>
      </c>
      <c r="U1301">
        <v>0</v>
      </c>
      <c r="V1301">
        <v>1</v>
      </c>
      <c r="W1301" s="44">
        <f t="shared" si="160"/>
        <v>17</v>
      </c>
      <c r="X1301" s="44">
        <f>IFERROR(VLOOKUP(A1301,JR1GOA!A:I,9,FALSE),0)</f>
        <v>3</v>
      </c>
      <c r="Y1301" s="44">
        <f>IFERROR(VLOOKUP(A1301,JR1GOA!A:J,10,FALSE),0)</f>
        <v>0</v>
      </c>
      <c r="Z1301" s="46">
        <f t="shared" si="161"/>
        <v>14</v>
      </c>
      <c r="AA1301" s="49">
        <f>_xlfn.IFNA(VLOOKUP(F1301,Preisliste!C$1:O$2687,13,FALSE),"fehlt in Preisliste")</f>
        <v>3359</v>
      </c>
      <c r="AB1301" s="50">
        <f t="shared" si="162"/>
        <v>239.92857142857142</v>
      </c>
      <c r="AD1301" s="51">
        <f t="shared" si="166"/>
        <v>182768</v>
      </c>
      <c r="AE1301" s="51">
        <f t="shared" si="163"/>
        <v>820.19999999999709</v>
      </c>
      <c r="AF1301" s="52">
        <f t="shared" si="167"/>
        <v>3126677.9999999991</v>
      </c>
      <c r="AG1301" s="53">
        <f t="shared" si="164"/>
        <v>4921.1999999999825</v>
      </c>
      <c r="AH1301" s="53">
        <f t="shared" si="165"/>
        <v>3131599.1999999993</v>
      </c>
    </row>
    <row r="1302" spans="1:34" x14ac:dyDescent="0.25">
      <c r="A1302" t="s">
        <v>2198</v>
      </c>
      <c r="B1302" t="s">
        <v>6564</v>
      </c>
      <c r="C1302" t="s">
        <v>6562</v>
      </c>
      <c r="D1302" t="s">
        <v>6567</v>
      </c>
      <c r="E1302" t="s">
        <v>9794</v>
      </c>
      <c r="F1302" t="s">
        <v>2197</v>
      </c>
      <c r="G1302" t="s">
        <v>9795</v>
      </c>
      <c r="H1302">
        <v>7</v>
      </c>
      <c r="I1302">
        <v>4</v>
      </c>
      <c r="J1302">
        <v>2</v>
      </c>
      <c r="K1302">
        <v>0</v>
      </c>
      <c r="L1302">
        <v>0</v>
      </c>
      <c r="M1302">
        <v>0</v>
      </c>
      <c r="N1302">
        <v>0</v>
      </c>
      <c r="O1302">
        <v>0</v>
      </c>
      <c r="P1302">
        <v>0</v>
      </c>
      <c r="Q1302">
        <v>0</v>
      </c>
      <c r="R1302">
        <v>1</v>
      </c>
      <c r="S1302">
        <v>0</v>
      </c>
      <c r="T1302">
        <v>0</v>
      </c>
      <c r="U1302">
        <v>0</v>
      </c>
      <c r="V1302">
        <v>0</v>
      </c>
      <c r="W1302" s="44">
        <f t="shared" si="160"/>
        <v>4</v>
      </c>
      <c r="X1302" s="44">
        <f>IFERROR(VLOOKUP(A1302,JR1GOA!A:I,9,FALSE),0)</f>
        <v>0</v>
      </c>
      <c r="Y1302" s="44">
        <f>IFERROR(VLOOKUP(A1302,JR1GOA!A:J,10,FALSE),0)</f>
        <v>0</v>
      </c>
      <c r="Z1302" s="46">
        <f t="shared" si="161"/>
        <v>4</v>
      </c>
      <c r="AA1302" s="49">
        <f>_xlfn.IFNA(VLOOKUP(F1302,Preisliste!C$1:O$2687,13,FALSE),"fehlt in Preisliste")</f>
        <v>960</v>
      </c>
      <c r="AB1302" s="50">
        <f t="shared" si="162"/>
        <v>240</v>
      </c>
      <c r="AD1302" s="51">
        <f t="shared" si="166"/>
        <v>182772</v>
      </c>
      <c r="AE1302" s="51">
        <f t="shared" si="163"/>
        <v>819.59999999999854</v>
      </c>
      <c r="AF1302" s="52">
        <f t="shared" si="167"/>
        <v>3127637.9999999991</v>
      </c>
      <c r="AG1302" s="53">
        <f t="shared" si="164"/>
        <v>4917.5999999999913</v>
      </c>
      <c r="AH1302" s="53">
        <f t="shared" si="165"/>
        <v>3132555.5999999992</v>
      </c>
    </row>
    <row r="1303" spans="1:34" x14ac:dyDescent="0.25">
      <c r="A1303" t="s">
        <v>8107</v>
      </c>
      <c r="B1303" t="s">
        <v>6564</v>
      </c>
      <c r="C1303" t="s">
        <v>6562</v>
      </c>
      <c r="D1303" t="s">
        <v>6567</v>
      </c>
      <c r="E1303" t="s">
        <v>8108</v>
      </c>
      <c r="F1303" t="s">
        <v>1868</v>
      </c>
      <c r="H1303">
        <v>24</v>
      </c>
      <c r="I1303">
        <v>16</v>
      </c>
      <c r="J1303">
        <v>7</v>
      </c>
      <c r="K1303">
        <v>7</v>
      </c>
      <c r="L1303">
        <v>0</v>
      </c>
      <c r="M1303">
        <v>2</v>
      </c>
      <c r="N1303">
        <v>0</v>
      </c>
      <c r="O1303">
        <v>0</v>
      </c>
      <c r="P1303">
        <v>1</v>
      </c>
      <c r="Q1303">
        <v>0</v>
      </c>
      <c r="R1303">
        <v>0</v>
      </c>
      <c r="S1303">
        <v>5</v>
      </c>
      <c r="T1303">
        <v>2</v>
      </c>
      <c r="U1303">
        <v>7</v>
      </c>
      <c r="V1303">
        <v>0</v>
      </c>
      <c r="W1303" s="44">
        <f t="shared" si="160"/>
        <v>16</v>
      </c>
      <c r="X1303" s="44">
        <f>IFERROR(VLOOKUP(A1303,JR1GOA!A:I,9,FALSE),0)</f>
        <v>0</v>
      </c>
      <c r="Y1303" s="44">
        <f>IFERROR(VLOOKUP(A1303,JR1GOA!A:J,10,FALSE),0)</f>
        <v>0</v>
      </c>
      <c r="Z1303" s="46">
        <f t="shared" si="161"/>
        <v>16</v>
      </c>
      <c r="AA1303" s="49">
        <f>_xlfn.IFNA(VLOOKUP(F1303,Preisliste!C$1:O$2687,13,FALSE),"fehlt in Preisliste")</f>
        <v>3841</v>
      </c>
      <c r="AB1303" s="50">
        <f t="shared" si="162"/>
        <v>240.0625</v>
      </c>
      <c r="AD1303" s="51">
        <f t="shared" si="166"/>
        <v>182788</v>
      </c>
      <c r="AE1303" s="51">
        <f t="shared" si="163"/>
        <v>817.19999999999709</v>
      </c>
      <c r="AF1303" s="52">
        <f t="shared" si="167"/>
        <v>3131478.9999999991</v>
      </c>
      <c r="AG1303" s="53">
        <f t="shared" si="164"/>
        <v>4903.1999999999825</v>
      </c>
      <c r="AH1303" s="53">
        <f t="shared" si="165"/>
        <v>3136382.1999999993</v>
      </c>
    </row>
    <row r="1304" spans="1:34" x14ac:dyDescent="0.25">
      <c r="A1304" t="s">
        <v>4508</v>
      </c>
      <c r="B1304" t="s">
        <v>6564</v>
      </c>
      <c r="C1304" t="s">
        <v>6562</v>
      </c>
      <c r="D1304" t="s">
        <v>6567</v>
      </c>
      <c r="E1304" t="s">
        <v>9629</v>
      </c>
      <c r="F1304" t="s">
        <v>4507</v>
      </c>
      <c r="H1304">
        <v>5</v>
      </c>
      <c r="I1304">
        <v>3</v>
      </c>
      <c r="J1304">
        <v>1</v>
      </c>
      <c r="K1304">
        <v>0</v>
      </c>
      <c r="L1304">
        <v>0</v>
      </c>
      <c r="M1304">
        <v>0</v>
      </c>
      <c r="N1304">
        <v>1</v>
      </c>
      <c r="O1304">
        <v>2</v>
      </c>
      <c r="P1304">
        <v>0</v>
      </c>
      <c r="Q1304">
        <v>0</v>
      </c>
      <c r="R1304">
        <v>0</v>
      </c>
      <c r="S1304">
        <v>0</v>
      </c>
      <c r="T1304">
        <v>0</v>
      </c>
      <c r="U1304">
        <v>0</v>
      </c>
      <c r="V1304">
        <v>0</v>
      </c>
      <c r="W1304" s="44">
        <f t="shared" si="160"/>
        <v>3</v>
      </c>
      <c r="X1304" s="44">
        <f>IFERROR(VLOOKUP(A1304,JR1GOA!A:I,9,FALSE),0)</f>
        <v>0</v>
      </c>
      <c r="Y1304" s="44">
        <f>IFERROR(VLOOKUP(A1304,JR1GOA!A:J,10,FALSE),0)</f>
        <v>0</v>
      </c>
      <c r="Z1304" s="46">
        <f t="shared" si="161"/>
        <v>3</v>
      </c>
      <c r="AA1304" s="49">
        <f>_xlfn.IFNA(VLOOKUP(F1304,Preisliste!C$1:O$2687,13,FALSE),"fehlt in Preisliste")</f>
        <v>723</v>
      </c>
      <c r="AB1304" s="50">
        <f t="shared" si="162"/>
        <v>241</v>
      </c>
      <c r="AD1304" s="51">
        <f t="shared" si="166"/>
        <v>182791</v>
      </c>
      <c r="AE1304" s="51">
        <f t="shared" si="163"/>
        <v>816.75</v>
      </c>
      <c r="AF1304" s="52">
        <f t="shared" si="167"/>
        <v>3132201.9999999991</v>
      </c>
      <c r="AG1304" s="53">
        <f t="shared" si="164"/>
        <v>4900.5</v>
      </c>
      <c r="AH1304" s="53">
        <f t="shared" si="165"/>
        <v>3137102.4999999991</v>
      </c>
    </row>
    <row r="1305" spans="1:34" x14ac:dyDescent="0.25">
      <c r="A1305" t="s">
        <v>4886</v>
      </c>
      <c r="B1305" t="s">
        <v>6564</v>
      </c>
      <c r="C1305" t="s">
        <v>6562</v>
      </c>
      <c r="D1305" t="s">
        <v>6567</v>
      </c>
      <c r="E1305" t="s">
        <v>9630</v>
      </c>
      <c r="F1305" t="s">
        <v>4885</v>
      </c>
      <c r="H1305">
        <v>5</v>
      </c>
      <c r="I1305">
        <v>1</v>
      </c>
      <c r="J1305">
        <v>3</v>
      </c>
      <c r="K1305">
        <v>0</v>
      </c>
      <c r="L1305">
        <v>0</v>
      </c>
      <c r="M1305">
        <v>1</v>
      </c>
      <c r="N1305">
        <v>0</v>
      </c>
      <c r="O1305">
        <v>0</v>
      </c>
      <c r="P1305">
        <v>0</v>
      </c>
      <c r="Q1305">
        <v>4</v>
      </c>
      <c r="R1305">
        <v>0</v>
      </c>
      <c r="S1305">
        <v>0</v>
      </c>
      <c r="T1305">
        <v>0</v>
      </c>
      <c r="U1305">
        <v>0</v>
      </c>
      <c r="V1305">
        <v>0</v>
      </c>
      <c r="W1305" s="44">
        <f t="shared" si="160"/>
        <v>3</v>
      </c>
      <c r="X1305" s="44">
        <f>IFERROR(VLOOKUP(A1305,JR1GOA!A:I,9,FALSE),0)</f>
        <v>0</v>
      </c>
      <c r="Y1305" s="44">
        <f>IFERROR(VLOOKUP(A1305,JR1GOA!A:J,10,FALSE),0)</f>
        <v>0</v>
      </c>
      <c r="Z1305" s="46">
        <f t="shared" si="161"/>
        <v>3</v>
      </c>
      <c r="AA1305" s="49">
        <f>_xlfn.IFNA(VLOOKUP(F1305,Preisliste!C$1:O$2687,13,FALSE),"fehlt in Preisliste")</f>
        <v>723</v>
      </c>
      <c r="AB1305" s="50">
        <f t="shared" si="162"/>
        <v>241</v>
      </c>
      <c r="AD1305" s="51">
        <f t="shared" si="166"/>
        <v>182794</v>
      </c>
      <c r="AE1305" s="51">
        <f t="shared" si="163"/>
        <v>816.29999999999927</v>
      </c>
      <c r="AF1305" s="52">
        <f t="shared" si="167"/>
        <v>3132924.9999999991</v>
      </c>
      <c r="AG1305" s="53">
        <f t="shared" si="164"/>
        <v>4897.7999999999956</v>
      </c>
      <c r="AH1305" s="53">
        <f t="shared" si="165"/>
        <v>3137822.7999999989</v>
      </c>
    </row>
    <row r="1306" spans="1:34" x14ac:dyDescent="0.25">
      <c r="A1306" t="s">
        <v>926</v>
      </c>
      <c r="B1306" t="s">
        <v>6564</v>
      </c>
      <c r="C1306" t="s">
        <v>6562</v>
      </c>
      <c r="D1306" t="s">
        <v>6567</v>
      </c>
      <c r="E1306" t="s">
        <v>9634</v>
      </c>
      <c r="F1306" t="s">
        <v>925</v>
      </c>
      <c r="H1306">
        <v>5</v>
      </c>
      <c r="I1306">
        <v>3</v>
      </c>
      <c r="J1306">
        <v>1</v>
      </c>
      <c r="K1306">
        <v>0</v>
      </c>
      <c r="L1306">
        <v>0</v>
      </c>
      <c r="M1306">
        <v>0</v>
      </c>
      <c r="N1306">
        <v>0</v>
      </c>
      <c r="O1306">
        <v>2</v>
      </c>
      <c r="P1306">
        <v>0</v>
      </c>
      <c r="Q1306">
        <v>0</v>
      </c>
      <c r="R1306">
        <v>0</v>
      </c>
      <c r="S1306">
        <v>0</v>
      </c>
      <c r="T1306">
        <v>0</v>
      </c>
      <c r="U1306">
        <v>0</v>
      </c>
      <c r="V1306">
        <v>0</v>
      </c>
      <c r="W1306" s="44">
        <f t="shared" si="160"/>
        <v>3</v>
      </c>
      <c r="X1306" s="44">
        <f>IFERROR(VLOOKUP(A1306,JR1GOA!A:I,9,FALSE),0)</f>
        <v>0</v>
      </c>
      <c r="Y1306" s="44">
        <f>IFERROR(VLOOKUP(A1306,JR1GOA!A:J,10,FALSE),0)</f>
        <v>0</v>
      </c>
      <c r="Z1306" s="46">
        <f t="shared" si="161"/>
        <v>3</v>
      </c>
      <c r="AA1306" s="49">
        <f>_xlfn.IFNA(VLOOKUP(F1306,Preisliste!C$1:O$2687,13,FALSE),"fehlt in Preisliste")</f>
        <v>726</v>
      </c>
      <c r="AB1306" s="50">
        <f t="shared" si="162"/>
        <v>242</v>
      </c>
      <c r="AD1306" s="51">
        <f t="shared" si="166"/>
        <v>182797</v>
      </c>
      <c r="AE1306" s="51">
        <f t="shared" si="163"/>
        <v>815.84999999999854</v>
      </c>
      <c r="AF1306" s="52">
        <f t="shared" si="167"/>
        <v>3133650.9999999991</v>
      </c>
      <c r="AG1306" s="53">
        <f t="shared" si="164"/>
        <v>4895.0999999999913</v>
      </c>
      <c r="AH1306" s="53">
        <f t="shared" si="165"/>
        <v>3138546.0999999992</v>
      </c>
    </row>
    <row r="1307" spans="1:34" x14ac:dyDescent="0.25">
      <c r="A1307" t="s">
        <v>86</v>
      </c>
      <c r="B1307" t="s">
        <v>6564</v>
      </c>
      <c r="C1307" t="s">
        <v>6562</v>
      </c>
      <c r="D1307" t="s">
        <v>6567</v>
      </c>
      <c r="E1307" t="s">
        <v>6571</v>
      </c>
      <c r="F1307" t="s">
        <v>85</v>
      </c>
      <c r="H1307">
        <v>30</v>
      </c>
      <c r="I1307">
        <v>29</v>
      </c>
      <c r="J1307">
        <v>1</v>
      </c>
      <c r="K1307">
        <v>0</v>
      </c>
      <c r="L1307">
        <v>0</v>
      </c>
      <c r="M1307">
        <v>0</v>
      </c>
      <c r="N1307">
        <v>0</v>
      </c>
      <c r="O1307">
        <v>0</v>
      </c>
      <c r="P1307">
        <v>6</v>
      </c>
      <c r="Q1307">
        <v>1</v>
      </c>
      <c r="R1307">
        <v>0</v>
      </c>
      <c r="S1307">
        <v>1</v>
      </c>
      <c r="T1307">
        <v>1</v>
      </c>
      <c r="U1307">
        <v>12</v>
      </c>
      <c r="V1307">
        <v>0</v>
      </c>
      <c r="W1307" s="44">
        <f t="shared" si="160"/>
        <v>29</v>
      </c>
      <c r="X1307" s="44">
        <f>IFERROR(VLOOKUP(A1307,JR1GOA!A:I,9,FALSE),0)</f>
        <v>3</v>
      </c>
      <c r="Y1307" s="44">
        <f>IFERROR(VLOOKUP(A1307,JR1GOA!A:J,10,FALSE),0)</f>
        <v>0</v>
      </c>
      <c r="Z1307" s="46">
        <f t="shared" si="161"/>
        <v>26</v>
      </c>
      <c r="AA1307" s="49">
        <f>_xlfn.IFNA(VLOOKUP(F1307,Preisliste!C$1:O$2687,13,FALSE),"fehlt in Preisliste")</f>
        <v>6295</v>
      </c>
      <c r="AB1307" s="50">
        <f t="shared" si="162"/>
        <v>242.11538461538461</v>
      </c>
      <c r="AD1307" s="51">
        <f t="shared" si="166"/>
        <v>182823</v>
      </c>
      <c r="AE1307" s="51">
        <f t="shared" si="163"/>
        <v>811.94999999999709</v>
      </c>
      <c r="AF1307" s="52">
        <f t="shared" si="167"/>
        <v>3139945.9999999991</v>
      </c>
      <c r="AG1307" s="53">
        <f t="shared" si="164"/>
        <v>4871.6999999999825</v>
      </c>
      <c r="AH1307" s="53">
        <f t="shared" si="165"/>
        <v>3144817.6999999993</v>
      </c>
    </row>
    <row r="1308" spans="1:34" x14ac:dyDescent="0.25">
      <c r="A1308" t="s">
        <v>5289</v>
      </c>
      <c r="B1308" t="s">
        <v>6564</v>
      </c>
      <c r="C1308" t="s">
        <v>6562</v>
      </c>
      <c r="D1308" t="s">
        <v>6567</v>
      </c>
      <c r="E1308" t="s">
        <v>9645</v>
      </c>
      <c r="F1308" t="s">
        <v>5288</v>
      </c>
      <c r="G1308" t="s">
        <v>9646</v>
      </c>
      <c r="H1308">
        <v>5</v>
      </c>
      <c r="I1308">
        <v>3</v>
      </c>
      <c r="J1308">
        <v>1</v>
      </c>
      <c r="K1308">
        <v>0</v>
      </c>
      <c r="L1308">
        <v>0</v>
      </c>
      <c r="M1308">
        <v>0</v>
      </c>
      <c r="N1308">
        <v>0</v>
      </c>
      <c r="O1308">
        <v>0</v>
      </c>
      <c r="P1308">
        <v>0</v>
      </c>
      <c r="Q1308">
        <v>0</v>
      </c>
      <c r="R1308">
        <v>0</v>
      </c>
      <c r="S1308">
        <v>2</v>
      </c>
      <c r="T1308">
        <v>0</v>
      </c>
      <c r="U1308">
        <v>1</v>
      </c>
      <c r="V1308">
        <v>1</v>
      </c>
      <c r="W1308" s="44">
        <f t="shared" si="160"/>
        <v>3</v>
      </c>
      <c r="X1308" s="44">
        <f>IFERROR(VLOOKUP(A1308,JR1GOA!A:I,9,FALSE),0)</f>
        <v>0</v>
      </c>
      <c r="Y1308" s="44">
        <f>IFERROR(VLOOKUP(A1308,JR1GOA!A:J,10,FALSE),0)</f>
        <v>0</v>
      </c>
      <c r="Z1308" s="46">
        <f t="shared" si="161"/>
        <v>3</v>
      </c>
      <c r="AA1308" s="49">
        <f>_xlfn.IFNA(VLOOKUP(F1308,Preisliste!C$1:O$2687,13,FALSE),"fehlt in Preisliste")</f>
        <v>738</v>
      </c>
      <c r="AB1308" s="50">
        <f t="shared" si="162"/>
        <v>246</v>
      </c>
      <c r="AD1308" s="51">
        <f t="shared" si="166"/>
        <v>182826</v>
      </c>
      <c r="AE1308" s="51">
        <f t="shared" si="163"/>
        <v>811.5</v>
      </c>
      <c r="AF1308" s="52">
        <f t="shared" si="167"/>
        <v>3140683.9999999991</v>
      </c>
      <c r="AG1308" s="53">
        <f t="shared" si="164"/>
        <v>4869</v>
      </c>
      <c r="AH1308" s="53">
        <f t="shared" si="165"/>
        <v>3145552.9999999991</v>
      </c>
    </row>
    <row r="1309" spans="1:34" x14ac:dyDescent="0.25">
      <c r="A1309" t="s">
        <v>2760</v>
      </c>
      <c r="B1309" t="s">
        <v>6564</v>
      </c>
      <c r="C1309" t="s">
        <v>6562</v>
      </c>
      <c r="D1309" t="s">
        <v>6567</v>
      </c>
      <c r="E1309" t="s">
        <v>9128</v>
      </c>
      <c r="F1309" t="s">
        <v>2759</v>
      </c>
      <c r="H1309">
        <v>16</v>
      </c>
      <c r="I1309">
        <v>7</v>
      </c>
      <c r="J1309">
        <v>8</v>
      </c>
      <c r="K1309">
        <v>2</v>
      </c>
      <c r="L1309">
        <v>2</v>
      </c>
      <c r="M1309">
        <v>3</v>
      </c>
      <c r="N1309">
        <v>0</v>
      </c>
      <c r="O1309">
        <v>3</v>
      </c>
      <c r="P1309">
        <v>0</v>
      </c>
      <c r="Q1309">
        <v>0</v>
      </c>
      <c r="R1309">
        <v>0</v>
      </c>
      <c r="S1309">
        <v>0</v>
      </c>
      <c r="T1309">
        <v>1</v>
      </c>
      <c r="U1309">
        <v>0</v>
      </c>
      <c r="V1309">
        <v>0</v>
      </c>
      <c r="W1309" s="44">
        <f t="shared" si="160"/>
        <v>8</v>
      </c>
      <c r="X1309" s="44">
        <f>IFERROR(VLOOKUP(A1309,JR1GOA!A:I,9,FALSE),0)</f>
        <v>0</v>
      </c>
      <c r="Y1309" s="44">
        <f>IFERROR(VLOOKUP(A1309,JR1GOA!A:J,10,FALSE),0)</f>
        <v>0</v>
      </c>
      <c r="Z1309" s="46">
        <f t="shared" si="161"/>
        <v>8</v>
      </c>
      <c r="AA1309" s="49">
        <f>_xlfn.IFNA(VLOOKUP(F1309,Preisliste!C$1:O$2687,13,FALSE),"fehlt in Preisliste")</f>
        <v>1973</v>
      </c>
      <c r="AB1309" s="50">
        <f t="shared" si="162"/>
        <v>246.625</v>
      </c>
      <c r="AD1309" s="51">
        <f t="shared" si="166"/>
        <v>182834</v>
      </c>
      <c r="AE1309" s="51">
        <f t="shared" si="163"/>
        <v>810.29999999999927</v>
      </c>
      <c r="AF1309" s="52">
        <f t="shared" si="167"/>
        <v>3142656.9999999991</v>
      </c>
      <c r="AG1309" s="53">
        <f t="shared" si="164"/>
        <v>4861.7999999999956</v>
      </c>
      <c r="AH1309" s="53">
        <f t="shared" si="165"/>
        <v>3147518.7999999989</v>
      </c>
    </row>
    <row r="1310" spans="1:34" x14ac:dyDescent="0.25">
      <c r="A1310" t="s">
        <v>9049</v>
      </c>
      <c r="B1310" t="s">
        <v>6564</v>
      </c>
      <c r="C1310" t="s">
        <v>6562</v>
      </c>
      <c r="D1310" t="s">
        <v>6567</v>
      </c>
      <c r="E1310" t="s">
        <v>9050</v>
      </c>
      <c r="F1310" t="s">
        <v>6177</v>
      </c>
      <c r="G1310" t="s">
        <v>9051</v>
      </c>
      <c r="H1310">
        <v>8</v>
      </c>
      <c r="I1310">
        <v>0</v>
      </c>
      <c r="J1310">
        <v>8</v>
      </c>
      <c r="K1310">
        <v>1</v>
      </c>
      <c r="L1310">
        <v>0</v>
      </c>
      <c r="M1310">
        <v>0</v>
      </c>
      <c r="N1310">
        <v>0</v>
      </c>
      <c r="O1310">
        <v>0</v>
      </c>
      <c r="P1310">
        <v>0</v>
      </c>
      <c r="Q1310">
        <v>1</v>
      </c>
      <c r="R1310">
        <v>0</v>
      </c>
      <c r="S1310">
        <v>0</v>
      </c>
      <c r="T1310">
        <v>0</v>
      </c>
      <c r="U1310">
        <v>0</v>
      </c>
      <c r="V1310">
        <v>0</v>
      </c>
      <c r="W1310" s="44">
        <f t="shared" si="160"/>
        <v>8</v>
      </c>
      <c r="X1310" s="44">
        <f>IFERROR(VLOOKUP(A1310,JR1GOA!A:I,9,FALSE),0)</f>
        <v>0</v>
      </c>
      <c r="Y1310" s="44">
        <f>IFERROR(VLOOKUP(A1310,JR1GOA!A:J,10,FALSE),0)</f>
        <v>0</v>
      </c>
      <c r="Z1310" s="46">
        <f t="shared" si="161"/>
        <v>8</v>
      </c>
      <c r="AA1310" s="49">
        <f>_xlfn.IFNA(VLOOKUP(F1310,Preisliste!C$1:O$2687,13,FALSE),"fehlt in Preisliste")</f>
        <v>1979</v>
      </c>
      <c r="AB1310" s="50">
        <f t="shared" si="162"/>
        <v>247.375</v>
      </c>
      <c r="AD1310" s="51">
        <f t="shared" si="166"/>
        <v>182842</v>
      </c>
      <c r="AE1310" s="51">
        <f t="shared" si="163"/>
        <v>809.09999999999854</v>
      </c>
      <c r="AF1310" s="52">
        <f t="shared" si="167"/>
        <v>3144635.9999999991</v>
      </c>
      <c r="AG1310" s="53">
        <f t="shared" si="164"/>
        <v>4854.5999999999913</v>
      </c>
      <c r="AH1310" s="53">
        <f t="shared" si="165"/>
        <v>3149490.5999999992</v>
      </c>
    </row>
    <row r="1311" spans="1:34" x14ac:dyDescent="0.25">
      <c r="A1311" t="s">
        <v>9378</v>
      </c>
      <c r="B1311" t="s">
        <v>6564</v>
      </c>
      <c r="C1311" t="s">
        <v>6562</v>
      </c>
      <c r="D1311" t="s">
        <v>6567</v>
      </c>
      <c r="E1311" t="s">
        <v>9379</v>
      </c>
      <c r="F1311" t="s">
        <v>6191</v>
      </c>
      <c r="H1311">
        <v>4</v>
      </c>
      <c r="I1311">
        <v>4</v>
      </c>
      <c r="J1311">
        <v>0</v>
      </c>
      <c r="K1311">
        <v>0</v>
      </c>
      <c r="L1311">
        <v>0</v>
      </c>
      <c r="M1311">
        <v>3</v>
      </c>
      <c r="N1311">
        <v>0</v>
      </c>
      <c r="O1311">
        <v>0</v>
      </c>
      <c r="P1311">
        <v>0</v>
      </c>
      <c r="Q1311">
        <v>0</v>
      </c>
      <c r="R1311">
        <v>0</v>
      </c>
      <c r="S1311">
        <v>0</v>
      </c>
      <c r="T1311">
        <v>0</v>
      </c>
      <c r="U1311">
        <v>0</v>
      </c>
      <c r="V1311">
        <v>0</v>
      </c>
      <c r="W1311" s="44">
        <f t="shared" si="160"/>
        <v>4</v>
      </c>
      <c r="X1311" s="44">
        <f>IFERROR(VLOOKUP(A1311,JR1GOA!A:I,9,FALSE),0)</f>
        <v>0</v>
      </c>
      <c r="Y1311" s="44">
        <f>IFERROR(VLOOKUP(A1311,JR1GOA!A:J,10,FALSE),0)</f>
        <v>0</v>
      </c>
      <c r="Z1311" s="46">
        <f t="shared" si="161"/>
        <v>4</v>
      </c>
      <c r="AA1311" s="49">
        <f>_xlfn.IFNA(VLOOKUP(F1311,Preisliste!C$1:O$2687,13,FALSE),"fehlt in Preisliste")</f>
        <v>994</v>
      </c>
      <c r="AB1311" s="50">
        <f t="shared" si="162"/>
        <v>248.5</v>
      </c>
      <c r="AD1311" s="51">
        <f t="shared" si="166"/>
        <v>182846</v>
      </c>
      <c r="AE1311" s="51">
        <f t="shared" si="163"/>
        <v>808.5</v>
      </c>
      <c r="AF1311" s="52">
        <f t="shared" si="167"/>
        <v>3145629.9999999991</v>
      </c>
      <c r="AG1311" s="53">
        <f t="shared" si="164"/>
        <v>4851</v>
      </c>
      <c r="AH1311" s="53">
        <f t="shared" si="165"/>
        <v>3150480.9999999991</v>
      </c>
    </row>
    <row r="1312" spans="1:34" x14ac:dyDescent="0.25">
      <c r="A1312" t="s">
        <v>4256</v>
      </c>
      <c r="B1312" t="s">
        <v>6564</v>
      </c>
      <c r="C1312" t="s">
        <v>6562</v>
      </c>
      <c r="D1312" t="s">
        <v>6567</v>
      </c>
      <c r="E1312" t="s">
        <v>9653</v>
      </c>
      <c r="F1312" t="s">
        <v>4255</v>
      </c>
      <c r="H1312">
        <v>5</v>
      </c>
      <c r="I1312">
        <v>3</v>
      </c>
      <c r="J1312">
        <v>1</v>
      </c>
      <c r="K1312">
        <v>0</v>
      </c>
      <c r="L1312">
        <v>4</v>
      </c>
      <c r="M1312">
        <v>2</v>
      </c>
      <c r="N1312">
        <v>0</v>
      </c>
      <c r="O1312">
        <v>0</v>
      </c>
      <c r="P1312">
        <v>0</v>
      </c>
      <c r="Q1312">
        <v>0</v>
      </c>
      <c r="R1312">
        <v>0</v>
      </c>
      <c r="S1312">
        <v>0</v>
      </c>
      <c r="T1312">
        <v>0</v>
      </c>
      <c r="U1312">
        <v>0</v>
      </c>
      <c r="V1312">
        <v>0</v>
      </c>
      <c r="W1312" s="44">
        <f t="shared" si="160"/>
        <v>3</v>
      </c>
      <c r="X1312" s="44">
        <f>IFERROR(VLOOKUP(A1312,JR1GOA!A:I,9,FALSE),0)</f>
        <v>0</v>
      </c>
      <c r="Y1312" s="44">
        <f>IFERROR(VLOOKUP(A1312,JR1GOA!A:J,10,FALSE),0)</f>
        <v>0</v>
      </c>
      <c r="Z1312" s="46">
        <f t="shared" si="161"/>
        <v>3</v>
      </c>
      <c r="AA1312" s="49">
        <f>_xlfn.IFNA(VLOOKUP(F1312,Preisliste!C$1:O$2687,13,FALSE),"fehlt in Preisliste")</f>
        <v>749</v>
      </c>
      <c r="AB1312" s="50">
        <f t="shared" si="162"/>
        <v>249.66666666666666</v>
      </c>
      <c r="AD1312" s="51">
        <f t="shared" si="166"/>
        <v>182849</v>
      </c>
      <c r="AE1312" s="51">
        <f t="shared" si="163"/>
        <v>808.04999999999927</v>
      </c>
      <c r="AF1312" s="52">
        <f t="shared" si="167"/>
        <v>3146378.9999999991</v>
      </c>
      <c r="AG1312" s="53">
        <f t="shared" si="164"/>
        <v>4848.2999999999956</v>
      </c>
      <c r="AH1312" s="53">
        <f t="shared" si="165"/>
        <v>3151227.2999999989</v>
      </c>
    </row>
    <row r="1313" spans="1:34" x14ac:dyDescent="0.25">
      <c r="A1313" t="s">
        <v>3722</v>
      </c>
      <c r="B1313" t="s">
        <v>6564</v>
      </c>
      <c r="C1313" t="s">
        <v>6562</v>
      </c>
      <c r="D1313" t="s">
        <v>6567</v>
      </c>
      <c r="E1313" t="s">
        <v>9268</v>
      </c>
      <c r="F1313" t="s">
        <v>3721</v>
      </c>
      <c r="G1313" t="s">
        <v>9269</v>
      </c>
      <c r="H1313">
        <v>17</v>
      </c>
      <c r="I1313">
        <v>10</v>
      </c>
      <c r="J1313">
        <v>5</v>
      </c>
      <c r="K1313">
        <v>1</v>
      </c>
      <c r="L1313">
        <v>0</v>
      </c>
      <c r="M1313">
        <v>0</v>
      </c>
      <c r="N1313">
        <v>2</v>
      </c>
      <c r="O1313">
        <v>0</v>
      </c>
      <c r="P1313">
        <v>0</v>
      </c>
      <c r="Q1313">
        <v>3</v>
      </c>
      <c r="R1313">
        <v>0</v>
      </c>
      <c r="S1313">
        <v>0</v>
      </c>
      <c r="T1313">
        <v>0</v>
      </c>
      <c r="U1313">
        <v>0</v>
      </c>
      <c r="V1313">
        <v>12</v>
      </c>
      <c r="W1313" s="44">
        <f t="shared" si="160"/>
        <v>10</v>
      </c>
      <c r="X1313" s="44">
        <f>IFERROR(VLOOKUP(A1313,JR1GOA!A:I,9,FALSE),0)</f>
        <v>0</v>
      </c>
      <c r="Y1313" s="44">
        <f>IFERROR(VLOOKUP(A1313,JR1GOA!A:J,10,FALSE),0)</f>
        <v>0</v>
      </c>
      <c r="Z1313" s="46">
        <f t="shared" si="161"/>
        <v>10</v>
      </c>
      <c r="AA1313" s="49">
        <f>_xlfn.IFNA(VLOOKUP(F1313,Preisliste!C$1:O$2687,13,FALSE),"fehlt in Preisliste")</f>
        <v>2514</v>
      </c>
      <c r="AB1313" s="50">
        <f t="shared" si="162"/>
        <v>251.4</v>
      </c>
      <c r="AD1313" s="51">
        <f t="shared" si="166"/>
        <v>182859</v>
      </c>
      <c r="AE1313" s="51">
        <f t="shared" si="163"/>
        <v>806.54999999999927</v>
      </c>
      <c r="AF1313" s="52">
        <f t="shared" si="167"/>
        <v>3148892.9999999991</v>
      </c>
      <c r="AG1313" s="53">
        <f t="shared" si="164"/>
        <v>4839.2999999999956</v>
      </c>
      <c r="AH1313" s="53">
        <f t="shared" si="165"/>
        <v>3153732.2999999989</v>
      </c>
    </row>
    <row r="1314" spans="1:34" x14ac:dyDescent="0.25">
      <c r="A1314" t="s">
        <v>8656</v>
      </c>
      <c r="B1314" t="s">
        <v>6564</v>
      </c>
      <c r="C1314" t="s">
        <v>6562</v>
      </c>
      <c r="D1314" t="s">
        <v>6567</v>
      </c>
      <c r="E1314" t="s">
        <v>8657</v>
      </c>
      <c r="F1314" t="s">
        <v>4037</v>
      </c>
      <c r="G1314" t="s">
        <v>8658</v>
      </c>
      <c r="H1314">
        <v>16</v>
      </c>
      <c r="I1314">
        <v>4</v>
      </c>
      <c r="J1314">
        <v>12</v>
      </c>
      <c r="K1314">
        <v>0</v>
      </c>
      <c r="L1314">
        <v>0</v>
      </c>
      <c r="M1314">
        <v>1</v>
      </c>
      <c r="N1314">
        <v>0</v>
      </c>
      <c r="O1314">
        <v>0</v>
      </c>
      <c r="P1314">
        <v>0</v>
      </c>
      <c r="Q1314">
        <v>6</v>
      </c>
      <c r="R1314">
        <v>4</v>
      </c>
      <c r="S1314">
        <v>0</v>
      </c>
      <c r="T1314">
        <v>2</v>
      </c>
      <c r="U1314">
        <v>3</v>
      </c>
      <c r="V1314">
        <v>0</v>
      </c>
      <c r="W1314" s="44">
        <f t="shared" si="160"/>
        <v>12</v>
      </c>
      <c r="X1314" s="44">
        <f>IFERROR(VLOOKUP(A1314,JR1GOA!A:I,9,FALSE),0)</f>
        <v>6</v>
      </c>
      <c r="Y1314" s="44">
        <f>IFERROR(VLOOKUP(A1314,JR1GOA!A:J,10,FALSE),0)</f>
        <v>4</v>
      </c>
      <c r="Z1314" s="46">
        <f t="shared" si="161"/>
        <v>6</v>
      </c>
      <c r="AA1314" s="49">
        <f>_xlfn.IFNA(VLOOKUP(F1314,Preisliste!C$1:O$2687,13,FALSE),"fehlt in Preisliste")</f>
        <v>1512</v>
      </c>
      <c r="AB1314" s="50">
        <f t="shared" si="162"/>
        <v>252</v>
      </c>
      <c r="AD1314" s="51">
        <f t="shared" si="166"/>
        <v>182865</v>
      </c>
      <c r="AE1314" s="51">
        <f t="shared" si="163"/>
        <v>805.64999999999782</v>
      </c>
      <c r="AF1314" s="52">
        <f t="shared" si="167"/>
        <v>3150404.9999999991</v>
      </c>
      <c r="AG1314" s="53">
        <f t="shared" si="164"/>
        <v>4833.8999999999869</v>
      </c>
      <c r="AH1314" s="53">
        <f t="shared" si="165"/>
        <v>3155238.899999999</v>
      </c>
    </row>
    <row r="1315" spans="1:34" x14ac:dyDescent="0.25">
      <c r="A1315" t="s">
        <v>6094</v>
      </c>
      <c r="B1315" t="s">
        <v>6564</v>
      </c>
      <c r="C1315" t="s">
        <v>6562</v>
      </c>
      <c r="D1315" t="s">
        <v>6567</v>
      </c>
      <c r="E1315" t="s">
        <v>9655</v>
      </c>
      <c r="F1315" t="s">
        <v>6093</v>
      </c>
      <c r="G1315" t="s">
        <v>9656</v>
      </c>
      <c r="H1315">
        <v>5</v>
      </c>
      <c r="I1315">
        <v>3</v>
      </c>
      <c r="J1315">
        <v>1</v>
      </c>
      <c r="K1315">
        <v>0</v>
      </c>
      <c r="L1315">
        <v>0</v>
      </c>
      <c r="M1315">
        <v>0</v>
      </c>
      <c r="N1315">
        <v>0</v>
      </c>
      <c r="O1315">
        <v>1</v>
      </c>
      <c r="P1315">
        <v>0</v>
      </c>
      <c r="Q1315">
        <v>0</v>
      </c>
      <c r="R1315">
        <v>0</v>
      </c>
      <c r="S1315">
        <v>0</v>
      </c>
      <c r="T1315">
        <v>0</v>
      </c>
      <c r="U1315">
        <v>0</v>
      </c>
      <c r="V1315">
        <v>0</v>
      </c>
      <c r="W1315" s="44">
        <f t="shared" si="160"/>
        <v>3</v>
      </c>
      <c r="X1315" s="44">
        <f>IFERROR(VLOOKUP(A1315,JR1GOA!A:I,9,FALSE),0)</f>
        <v>0</v>
      </c>
      <c r="Y1315" s="44">
        <f>IFERROR(VLOOKUP(A1315,JR1GOA!A:J,10,FALSE),0)</f>
        <v>0</v>
      </c>
      <c r="Z1315" s="46">
        <f t="shared" si="161"/>
        <v>3</v>
      </c>
      <c r="AA1315" s="49">
        <f>_xlfn.IFNA(VLOOKUP(F1315,Preisliste!C$1:O$2687,13,FALSE),"fehlt in Preisliste")</f>
        <v>758</v>
      </c>
      <c r="AB1315" s="50">
        <f t="shared" si="162"/>
        <v>252.66666666666666</v>
      </c>
      <c r="AD1315" s="51">
        <f t="shared" si="166"/>
        <v>182868</v>
      </c>
      <c r="AE1315" s="51">
        <f t="shared" si="163"/>
        <v>805.19999999999709</v>
      </c>
      <c r="AF1315" s="52">
        <f t="shared" si="167"/>
        <v>3151162.9999999991</v>
      </c>
      <c r="AG1315" s="53">
        <f t="shared" si="164"/>
        <v>4831.1999999999825</v>
      </c>
      <c r="AH1315" s="53">
        <f t="shared" si="165"/>
        <v>3155994.1999999993</v>
      </c>
    </row>
    <row r="1316" spans="1:34" x14ac:dyDescent="0.25">
      <c r="A1316" t="s">
        <v>5764</v>
      </c>
      <c r="B1316" t="s">
        <v>6564</v>
      </c>
      <c r="C1316" t="s">
        <v>6562</v>
      </c>
      <c r="D1316" t="s">
        <v>6567</v>
      </c>
      <c r="E1316" t="s">
        <v>9521</v>
      </c>
      <c r="F1316" t="s">
        <v>5763</v>
      </c>
      <c r="G1316" t="s">
        <v>9522</v>
      </c>
      <c r="H1316">
        <v>11</v>
      </c>
      <c r="I1316">
        <v>5</v>
      </c>
      <c r="J1316">
        <v>4</v>
      </c>
      <c r="K1316">
        <v>0</v>
      </c>
      <c r="L1316">
        <v>0</v>
      </c>
      <c r="M1316">
        <v>0</v>
      </c>
      <c r="N1316">
        <v>0</v>
      </c>
      <c r="O1316">
        <v>0</v>
      </c>
      <c r="P1316">
        <v>0</v>
      </c>
      <c r="Q1316">
        <v>0</v>
      </c>
      <c r="R1316">
        <v>1</v>
      </c>
      <c r="S1316">
        <v>2</v>
      </c>
      <c r="T1316">
        <v>1</v>
      </c>
      <c r="U1316">
        <v>0</v>
      </c>
      <c r="V1316">
        <v>0</v>
      </c>
      <c r="W1316" s="44">
        <f t="shared" si="160"/>
        <v>5</v>
      </c>
      <c r="X1316" s="44">
        <f>IFERROR(VLOOKUP(A1316,JR1GOA!A:I,9,FALSE),0)</f>
        <v>0</v>
      </c>
      <c r="Y1316" s="44">
        <f>IFERROR(VLOOKUP(A1316,JR1GOA!A:J,10,FALSE),0)</f>
        <v>0</v>
      </c>
      <c r="Z1316" s="46">
        <f t="shared" si="161"/>
        <v>5</v>
      </c>
      <c r="AA1316" s="49">
        <f>_xlfn.IFNA(VLOOKUP(F1316,Preisliste!C$1:O$2687,13,FALSE),"fehlt in Preisliste")</f>
        <v>1263.5999999999999</v>
      </c>
      <c r="AB1316" s="50">
        <f t="shared" si="162"/>
        <v>252.71999999999997</v>
      </c>
      <c r="AD1316" s="51">
        <f t="shared" si="166"/>
        <v>182873</v>
      </c>
      <c r="AE1316" s="51">
        <f t="shared" si="163"/>
        <v>804.44999999999709</v>
      </c>
      <c r="AF1316" s="52">
        <f t="shared" si="167"/>
        <v>3152426.5999999992</v>
      </c>
      <c r="AG1316" s="53">
        <f t="shared" si="164"/>
        <v>4826.6999999999825</v>
      </c>
      <c r="AH1316" s="53">
        <f t="shared" si="165"/>
        <v>3157253.2999999993</v>
      </c>
    </row>
    <row r="1317" spans="1:34" x14ac:dyDescent="0.25">
      <c r="A1317" t="s">
        <v>166</v>
      </c>
      <c r="B1317" t="s">
        <v>6564</v>
      </c>
      <c r="C1317" t="s">
        <v>6562</v>
      </c>
      <c r="D1317" t="s">
        <v>6567</v>
      </c>
      <c r="E1317" t="s">
        <v>9484</v>
      </c>
      <c r="F1317" t="s">
        <v>165</v>
      </c>
      <c r="G1317" t="s">
        <v>9485</v>
      </c>
      <c r="H1317">
        <v>16</v>
      </c>
      <c r="I1317">
        <v>7</v>
      </c>
      <c r="J1317">
        <v>7</v>
      </c>
      <c r="K1317">
        <v>0</v>
      </c>
      <c r="L1317">
        <v>2</v>
      </c>
      <c r="M1317">
        <v>1</v>
      </c>
      <c r="N1317">
        <v>0</v>
      </c>
      <c r="O1317">
        <v>2</v>
      </c>
      <c r="P1317">
        <v>0</v>
      </c>
      <c r="Q1317">
        <v>0</v>
      </c>
      <c r="R1317">
        <v>1</v>
      </c>
      <c r="S1317">
        <v>0</v>
      </c>
      <c r="T1317">
        <v>0</v>
      </c>
      <c r="U1317">
        <v>0</v>
      </c>
      <c r="V1317">
        <v>0</v>
      </c>
      <c r="W1317" s="44">
        <f t="shared" si="160"/>
        <v>7</v>
      </c>
      <c r="X1317" s="44">
        <f>IFERROR(VLOOKUP(A1317,JR1GOA!A:I,9,FALSE),0)</f>
        <v>0</v>
      </c>
      <c r="Y1317" s="44">
        <f>IFERROR(VLOOKUP(A1317,JR1GOA!A:J,10,FALSE),0)</f>
        <v>0</v>
      </c>
      <c r="Z1317" s="46">
        <f t="shared" si="161"/>
        <v>7</v>
      </c>
      <c r="AA1317" s="49">
        <f>_xlfn.IFNA(VLOOKUP(F1317,Preisliste!C$1:O$2687,13,FALSE),"fehlt in Preisliste")</f>
        <v>1776</v>
      </c>
      <c r="AB1317" s="50">
        <f t="shared" si="162"/>
        <v>253.71428571428572</v>
      </c>
      <c r="AD1317" s="51">
        <f t="shared" si="166"/>
        <v>182880</v>
      </c>
      <c r="AE1317" s="51">
        <f t="shared" si="163"/>
        <v>803.39999999999782</v>
      </c>
      <c r="AF1317" s="52">
        <f t="shared" si="167"/>
        <v>3154202.5999999992</v>
      </c>
      <c r="AG1317" s="53">
        <f t="shared" si="164"/>
        <v>4820.3999999999869</v>
      </c>
      <c r="AH1317" s="53">
        <f t="shared" si="165"/>
        <v>3159022.9999999991</v>
      </c>
    </row>
    <row r="1318" spans="1:34" x14ac:dyDescent="0.25">
      <c r="A1318" t="s">
        <v>1011</v>
      </c>
      <c r="B1318" t="s">
        <v>6564</v>
      </c>
      <c r="C1318" t="s">
        <v>6562</v>
      </c>
      <c r="D1318" t="s">
        <v>6567</v>
      </c>
      <c r="E1318" t="s">
        <v>9388</v>
      </c>
      <c r="F1318" t="s">
        <v>1010</v>
      </c>
      <c r="G1318" t="s">
        <v>9389</v>
      </c>
      <c r="H1318">
        <v>8</v>
      </c>
      <c r="I1318">
        <v>4</v>
      </c>
      <c r="J1318">
        <v>3</v>
      </c>
      <c r="K1318">
        <v>0</v>
      </c>
      <c r="L1318">
        <v>0</v>
      </c>
      <c r="M1318">
        <v>1</v>
      </c>
      <c r="N1318">
        <v>0</v>
      </c>
      <c r="O1318">
        <v>0</v>
      </c>
      <c r="P1318">
        <v>0</v>
      </c>
      <c r="Q1318">
        <v>0</v>
      </c>
      <c r="R1318">
        <v>0</v>
      </c>
      <c r="S1318">
        <v>1</v>
      </c>
      <c r="T1318">
        <v>0</v>
      </c>
      <c r="U1318">
        <v>0</v>
      </c>
      <c r="V1318">
        <v>0</v>
      </c>
      <c r="W1318" s="44">
        <f t="shared" si="160"/>
        <v>4</v>
      </c>
      <c r="X1318" s="44">
        <f>IFERROR(VLOOKUP(A1318,JR1GOA!A:I,9,FALSE),0)</f>
        <v>0</v>
      </c>
      <c r="Y1318" s="44">
        <f>IFERROR(VLOOKUP(A1318,JR1GOA!A:J,10,FALSE),0)</f>
        <v>0</v>
      </c>
      <c r="Z1318" s="46">
        <f t="shared" si="161"/>
        <v>4</v>
      </c>
      <c r="AA1318" s="49">
        <f>_xlfn.IFNA(VLOOKUP(F1318,Preisliste!C$1:O$2687,13,FALSE),"fehlt in Preisliste")</f>
        <v>1016.4</v>
      </c>
      <c r="AB1318" s="50">
        <f t="shared" si="162"/>
        <v>254.1</v>
      </c>
      <c r="AD1318" s="51">
        <f t="shared" si="166"/>
        <v>182884</v>
      </c>
      <c r="AE1318" s="51">
        <f t="shared" si="163"/>
        <v>802.79999999999927</v>
      </c>
      <c r="AF1318" s="52">
        <f t="shared" si="167"/>
        <v>3155218.9999999991</v>
      </c>
      <c r="AG1318" s="53">
        <f t="shared" si="164"/>
        <v>4816.7999999999956</v>
      </c>
      <c r="AH1318" s="53">
        <f t="shared" si="165"/>
        <v>3160035.7999999989</v>
      </c>
    </row>
    <row r="1319" spans="1:34" x14ac:dyDescent="0.25">
      <c r="A1319" t="s">
        <v>9664</v>
      </c>
      <c r="B1319" t="s">
        <v>6564</v>
      </c>
      <c r="C1319" t="s">
        <v>6562</v>
      </c>
      <c r="D1319" t="s">
        <v>6567</v>
      </c>
      <c r="E1319" t="s">
        <v>9665</v>
      </c>
      <c r="F1319" t="s">
        <v>6117</v>
      </c>
      <c r="G1319" t="s">
        <v>9666</v>
      </c>
      <c r="H1319">
        <v>5</v>
      </c>
      <c r="I1319">
        <v>1</v>
      </c>
      <c r="J1319">
        <v>3</v>
      </c>
      <c r="K1319">
        <v>0</v>
      </c>
      <c r="L1319">
        <v>0</v>
      </c>
      <c r="M1319">
        <v>0</v>
      </c>
      <c r="N1319">
        <v>1</v>
      </c>
      <c r="O1319">
        <v>0</v>
      </c>
      <c r="P1319">
        <v>2</v>
      </c>
      <c r="Q1319">
        <v>0</v>
      </c>
      <c r="R1319">
        <v>0</v>
      </c>
      <c r="S1319">
        <v>1</v>
      </c>
      <c r="T1319">
        <v>0</v>
      </c>
      <c r="U1319">
        <v>0</v>
      </c>
      <c r="V1319">
        <v>0</v>
      </c>
      <c r="W1319" s="44">
        <f t="shared" si="160"/>
        <v>3</v>
      </c>
      <c r="X1319" s="44">
        <f>IFERROR(VLOOKUP(A1319,JR1GOA!A:I,9,FALSE),0)</f>
        <v>0</v>
      </c>
      <c r="Y1319" s="44">
        <f>IFERROR(VLOOKUP(A1319,JR1GOA!A:J,10,FALSE),0)</f>
        <v>0</v>
      </c>
      <c r="Z1319" s="46">
        <f t="shared" si="161"/>
        <v>3</v>
      </c>
      <c r="AA1319" s="49">
        <f>_xlfn.IFNA(VLOOKUP(F1319,Preisliste!C$1:O$2687,13,FALSE),"fehlt in Preisliste")</f>
        <v>763.19999999999993</v>
      </c>
      <c r="AB1319" s="50">
        <f t="shared" si="162"/>
        <v>254.39999999999998</v>
      </c>
      <c r="AD1319" s="51">
        <f t="shared" si="166"/>
        <v>182887</v>
      </c>
      <c r="AE1319" s="51">
        <f t="shared" si="163"/>
        <v>802.34999999999854</v>
      </c>
      <c r="AF1319" s="52">
        <f t="shared" si="167"/>
        <v>3155982.1999999993</v>
      </c>
      <c r="AG1319" s="53">
        <f t="shared" si="164"/>
        <v>4814.0999999999913</v>
      </c>
      <c r="AH1319" s="53">
        <f t="shared" si="165"/>
        <v>3160796.2999999993</v>
      </c>
    </row>
    <row r="1320" spans="1:34" x14ac:dyDescent="0.25">
      <c r="A1320" t="s">
        <v>5228</v>
      </c>
      <c r="B1320" t="s">
        <v>6564</v>
      </c>
      <c r="C1320" t="s">
        <v>6562</v>
      </c>
      <c r="D1320" t="s">
        <v>6567</v>
      </c>
      <c r="E1320" t="s">
        <v>9149</v>
      </c>
      <c r="F1320" t="s">
        <v>5227</v>
      </c>
      <c r="G1320" t="s">
        <v>9150</v>
      </c>
      <c r="H1320">
        <v>19</v>
      </c>
      <c r="I1320">
        <v>12</v>
      </c>
      <c r="J1320">
        <v>6</v>
      </c>
      <c r="K1320">
        <v>0</v>
      </c>
      <c r="L1320">
        <v>1</v>
      </c>
      <c r="M1320">
        <v>9</v>
      </c>
      <c r="N1320">
        <v>0</v>
      </c>
      <c r="O1320">
        <v>0</v>
      </c>
      <c r="P1320">
        <v>0</v>
      </c>
      <c r="Q1320">
        <v>0</v>
      </c>
      <c r="R1320">
        <v>0</v>
      </c>
      <c r="S1320">
        <v>0</v>
      </c>
      <c r="T1320">
        <v>1</v>
      </c>
      <c r="U1320">
        <v>4</v>
      </c>
      <c r="V1320">
        <v>0</v>
      </c>
      <c r="W1320" s="44">
        <f t="shared" si="160"/>
        <v>12</v>
      </c>
      <c r="X1320" s="44">
        <f>IFERROR(VLOOKUP(A1320,JR1GOA!A:I,9,FALSE),0)</f>
        <v>0</v>
      </c>
      <c r="Y1320" s="44">
        <f>IFERROR(VLOOKUP(A1320,JR1GOA!A:J,10,FALSE),0)</f>
        <v>0</v>
      </c>
      <c r="Z1320" s="46">
        <f t="shared" si="161"/>
        <v>12</v>
      </c>
      <c r="AA1320" s="49">
        <f>_xlfn.IFNA(VLOOKUP(F1320,Preisliste!C$1:O$2687,13,FALSE),"fehlt in Preisliste")</f>
        <v>3061</v>
      </c>
      <c r="AB1320" s="50">
        <f t="shared" si="162"/>
        <v>255.08333333333334</v>
      </c>
      <c r="AD1320" s="51">
        <f t="shared" si="166"/>
        <v>182899</v>
      </c>
      <c r="AE1320" s="51">
        <f t="shared" si="163"/>
        <v>800.54999999999927</v>
      </c>
      <c r="AF1320" s="52">
        <f t="shared" si="167"/>
        <v>3159043.1999999993</v>
      </c>
      <c r="AG1320" s="53">
        <f t="shared" si="164"/>
        <v>4803.2999999999956</v>
      </c>
      <c r="AH1320" s="53">
        <f t="shared" si="165"/>
        <v>3163846.4999999991</v>
      </c>
    </row>
    <row r="1321" spans="1:34" x14ac:dyDescent="0.25">
      <c r="A1321" t="s">
        <v>5201</v>
      </c>
      <c r="B1321" t="s">
        <v>6564</v>
      </c>
      <c r="C1321" t="s">
        <v>6562</v>
      </c>
      <c r="D1321" t="s">
        <v>6567</v>
      </c>
      <c r="E1321" t="s">
        <v>7785</v>
      </c>
      <c r="F1321" t="s">
        <v>5200</v>
      </c>
      <c r="H1321">
        <v>29</v>
      </c>
      <c r="I1321">
        <v>29</v>
      </c>
      <c r="J1321">
        <v>0</v>
      </c>
      <c r="K1321">
        <v>0</v>
      </c>
      <c r="L1321">
        <v>0</v>
      </c>
      <c r="M1321">
        <v>0</v>
      </c>
      <c r="N1321">
        <v>24</v>
      </c>
      <c r="O1321">
        <v>0</v>
      </c>
      <c r="P1321">
        <v>0</v>
      </c>
      <c r="Q1321">
        <v>0</v>
      </c>
      <c r="R1321">
        <v>0</v>
      </c>
      <c r="S1321">
        <v>0</v>
      </c>
      <c r="T1321">
        <v>0</v>
      </c>
      <c r="U1321">
        <v>0</v>
      </c>
      <c r="V1321">
        <v>0</v>
      </c>
      <c r="W1321" s="44">
        <f t="shared" si="160"/>
        <v>29</v>
      </c>
      <c r="X1321" s="44">
        <f>IFERROR(VLOOKUP(A1321,JR1GOA!A:I,9,FALSE),0)</f>
        <v>0</v>
      </c>
      <c r="Y1321" s="44">
        <f>IFERROR(VLOOKUP(A1321,JR1GOA!A:J,10,FALSE),0)</f>
        <v>0</v>
      </c>
      <c r="Z1321" s="46">
        <f t="shared" si="161"/>
        <v>29</v>
      </c>
      <c r="AA1321" s="49">
        <f>_xlfn.IFNA(VLOOKUP(F1321,Preisliste!C$1:O$2687,13,FALSE),"fehlt in Preisliste")</f>
        <v>7412</v>
      </c>
      <c r="AB1321" s="50">
        <f t="shared" si="162"/>
        <v>255.58620689655172</v>
      </c>
      <c r="AD1321" s="51">
        <f t="shared" si="166"/>
        <v>182928</v>
      </c>
      <c r="AE1321" s="51">
        <f t="shared" si="163"/>
        <v>796.19999999999709</v>
      </c>
      <c r="AF1321" s="52">
        <f t="shared" si="167"/>
        <v>3166455.1999999993</v>
      </c>
      <c r="AG1321" s="53">
        <f t="shared" si="164"/>
        <v>4777.1999999999825</v>
      </c>
      <c r="AH1321" s="53">
        <f t="shared" si="165"/>
        <v>3171232.3999999994</v>
      </c>
    </row>
    <row r="1322" spans="1:34" x14ac:dyDescent="0.25">
      <c r="A1322" t="s">
        <v>9318</v>
      </c>
      <c r="B1322" t="s">
        <v>6564</v>
      </c>
      <c r="C1322" t="s">
        <v>6562</v>
      </c>
      <c r="D1322" t="s">
        <v>6567</v>
      </c>
      <c r="E1322" t="s">
        <v>9319</v>
      </c>
      <c r="F1322" t="s">
        <v>327</v>
      </c>
      <c r="G1322" t="s">
        <v>9320</v>
      </c>
      <c r="H1322">
        <v>14</v>
      </c>
      <c r="I1322">
        <v>7</v>
      </c>
      <c r="J1322">
        <v>5</v>
      </c>
      <c r="K1322">
        <v>0</v>
      </c>
      <c r="L1322">
        <v>0</v>
      </c>
      <c r="M1322">
        <v>2</v>
      </c>
      <c r="N1322">
        <v>0</v>
      </c>
      <c r="O1322">
        <v>0</v>
      </c>
      <c r="P1322">
        <v>10</v>
      </c>
      <c r="Q1322">
        <v>1</v>
      </c>
      <c r="R1322">
        <v>2</v>
      </c>
      <c r="S1322">
        <v>0</v>
      </c>
      <c r="T1322">
        <v>0</v>
      </c>
      <c r="U1322">
        <v>0</v>
      </c>
      <c r="V1322">
        <v>0</v>
      </c>
      <c r="W1322" s="44">
        <f t="shared" si="160"/>
        <v>7</v>
      </c>
      <c r="X1322" s="44">
        <f>IFERROR(VLOOKUP(A1322,JR1GOA!A:I,9,FALSE),0)</f>
        <v>0</v>
      </c>
      <c r="Y1322" s="44">
        <f>IFERROR(VLOOKUP(A1322,JR1GOA!A:J,10,FALSE),0)</f>
        <v>0</v>
      </c>
      <c r="Z1322" s="46">
        <f t="shared" si="161"/>
        <v>7</v>
      </c>
      <c r="AA1322" s="49">
        <f>_xlfn.IFNA(VLOOKUP(F1322,Preisliste!C$1:O$2687,13,FALSE),"fehlt in Preisliste")</f>
        <v>1806</v>
      </c>
      <c r="AB1322" s="50">
        <f t="shared" si="162"/>
        <v>258</v>
      </c>
      <c r="AD1322" s="51">
        <f t="shared" si="166"/>
        <v>182935</v>
      </c>
      <c r="AE1322" s="51">
        <f t="shared" si="163"/>
        <v>795.14999999999782</v>
      </c>
      <c r="AF1322" s="52">
        <f t="shared" si="167"/>
        <v>3168261.1999999993</v>
      </c>
      <c r="AG1322" s="53">
        <f t="shared" si="164"/>
        <v>4770.8999999999869</v>
      </c>
      <c r="AH1322" s="53">
        <f t="shared" si="165"/>
        <v>3173032.0999999992</v>
      </c>
    </row>
    <row r="1323" spans="1:34" x14ac:dyDescent="0.25">
      <c r="A1323" t="s">
        <v>3887</v>
      </c>
      <c r="B1323" t="s">
        <v>6564</v>
      </c>
      <c r="C1323" t="s">
        <v>6562</v>
      </c>
      <c r="D1323" t="s">
        <v>6567</v>
      </c>
      <c r="E1323" t="s">
        <v>7862</v>
      </c>
      <c r="F1323" t="s">
        <v>3886</v>
      </c>
      <c r="H1323">
        <v>35</v>
      </c>
      <c r="I1323">
        <v>35</v>
      </c>
      <c r="J1323">
        <v>0</v>
      </c>
      <c r="K1323">
        <v>0</v>
      </c>
      <c r="L1323">
        <v>0</v>
      </c>
      <c r="M1323">
        <v>0</v>
      </c>
      <c r="N1323">
        <v>5</v>
      </c>
      <c r="O1323">
        <v>0</v>
      </c>
      <c r="P1323">
        <v>0</v>
      </c>
      <c r="Q1323">
        <v>0</v>
      </c>
      <c r="R1323">
        <v>0</v>
      </c>
      <c r="S1323">
        <v>0</v>
      </c>
      <c r="T1323">
        <v>0</v>
      </c>
      <c r="U1323">
        <v>0</v>
      </c>
      <c r="V1323">
        <v>0</v>
      </c>
      <c r="W1323" s="44">
        <f t="shared" si="160"/>
        <v>35</v>
      </c>
      <c r="X1323" s="44">
        <f>IFERROR(VLOOKUP(A1323,JR1GOA!A:I,9,FALSE),0)</f>
        <v>0</v>
      </c>
      <c r="Y1323" s="44">
        <f>IFERROR(VLOOKUP(A1323,JR1GOA!A:J,10,FALSE),0)</f>
        <v>0</v>
      </c>
      <c r="Z1323" s="46">
        <f t="shared" si="161"/>
        <v>35</v>
      </c>
      <c r="AA1323" s="49">
        <f>_xlfn.IFNA(VLOOKUP(F1323,Preisliste!C$1:O$2687,13,FALSE),"fehlt in Preisliste")</f>
        <v>9031</v>
      </c>
      <c r="AB1323" s="50">
        <f t="shared" si="162"/>
        <v>258.02857142857141</v>
      </c>
      <c r="AD1323" s="51">
        <f t="shared" si="166"/>
        <v>182970</v>
      </c>
      <c r="AE1323" s="51">
        <f t="shared" si="163"/>
        <v>789.89999999999782</v>
      </c>
      <c r="AF1323" s="52">
        <f t="shared" si="167"/>
        <v>3177292.1999999993</v>
      </c>
      <c r="AG1323" s="53">
        <f t="shared" si="164"/>
        <v>4739.3999999999869</v>
      </c>
      <c r="AH1323" s="53">
        <f t="shared" si="165"/>
        <v>3182031.5999999992</v>
      </c>
    </row>
    <row r="1324" spans="1:34" x14ac:dyDescent="0.25">
      <c r="A1324" t="s">
        <v>4861</v>
      </c>
      <c r="B1324" t="s">
        <v>6564</v>
      </c>
      <c r="C1324" t="s">
        <v>6562</v>
      </c>
      <c r="D1324" t="s">
        <v>6567</v>
      </c>
      <c r="E1324" t="s">
        <v>9548</v>
      </c>
      <c r="F1324" t="s">
        <v>4860</v>
      </c>
      <c r="H1324">
        <v>12</v>
      </c>
      <c r="I1324">
        <v>5</v>
      </c>
      <c r="J1324">
        <v>5</v>
      </c>
      <c r="K1324">
        <v>0</v>
      </c>
      <c r="L1324">
        <v>4</v>
      </c>
      <c r="M1324">
        <v>0</v>
      </c>
      <c r="N1324">
        <v>0</v>
      </c>
      <c r="O1324">
        <v>0</v>
      </c>
      <c r="P1324">
        <v>0</v>
      </c>
      <c r="Q1324">
        <v>0</v>
      </c>
      <c r="R1324">
        <v>0</v>
      </c>
      <c r="S1324">
        <v>1</v>
      </c>
      <c r="T1324">
        <v>4</v>
      </c>
      <c r="U1324">
        <v>0</v>
      </c>
      <c r="V1324">
        <v>1</v>
      </c>
      <c r="W1324" s="44">
        <f t="shared" si="160"/>
        <v>5</v>
      </c>
      <c r="X1324" s="44">
        <f>IFERROR(VLOOKUP(A1324,JR1GOA!A:I,9,FALSE),0)</f>
        <v>0</v>
      </c>
      <c r="Y1324" s="44">
        <f>IFERROR(VLOOKUP(A1324,JR1GOA!A:J,10,FALSE),0)</f>
        <v>0</v>
      </c>
      <c r="Z1324" s="46">
        <f t="shared" si="161"/>
        <v>5</v>
      </c>
      <c r="AA1324" s="49">
        <f>_xlfn.IFNA(VLOOKUP(F1324,Preisliste!C$1:O$2687,13,FALSE),"fehlt in Preisliste")</f>
        <v>1300</v>
      </c>
      <c r="AB1324" s="50">
        <f t="shared" si="162"/>
        <v>260</v>
      </c>
      <c r="AD1324" s="51">
        <f t="shared" si="166"/>
        <v>182975</v>
      </c>
      <c r="AE1324" s="51">
        <f t="shared" si="163"/>
        <v>789.14999999999782</v>
      </c>
      <c r="AF1324" s="52">
        <f t="shared" si="167"/>
        <v>3178592.1999999993</v>
      </c>
      <c r="AG1324" s="53">
        <f t="shared" si="164"/>
        <v>4734.8999999999869</v>
      </c>
      <c r="AH1324" s="53">
        <f t="shared" si="165"/>
        <v>3183327.0999999992</v>
      </c>
    </row>
    <row r="1325" spans="1:34" x14ac:dyDescent="0.25">
      <c r="A1325" t="s">
        <v>5995</v>
      </c>
      <c r="B1325" t="s">
        <v>6564</v>
      </c>
      <c r="C1325" t="s">
        <v>6562</v>
      </c>
      <c r="D1325" t="s">
        <v>6567</v>
      </c>
      <c r="E1325" t="s">
        <v>7703</v>
      </c>
      <c r="F1325" t="s">
        <v>5994</v>
      </c>
      <c r="H1325">
        <v>47</v>
      </c>
      <c r="I1325">
        <v>31</v>
      </c>
      <c r="J1325">
        <v>14</v>
      </c>
      <c r="K1325">
        <v>0</v>
      </c>
      <c r="L1325">
        <v>1</v>
      </c>
      <c r="M1325">
        <v>0</v>
      </c>
      <c r="N1325">
        <v>0</v>
      </c>
      <c r="O1325">
        <v>1</v>
      </c>
      <c r="P1325">
        <v>0</v>
      </c>
      <c r="Q1325">
        <v>2</v>
      </c>
      <c r="R1325">
        <v>0</v>
      </c>
      <c r="S1325">
        <v>11</v>
      </c>
      <c r="T1325">
        <v>3</v>
      </c>
      <c r="U1325">
        <v>11</v>
      </c>
      <c r="V1325">
        <v>0</v>
      </c>
      <c r="W1325" s="44">
        <f t="shared" si="160"/>
        <v>31</v>
      </c>
      <c r="X1325" s="44">
        <f>IFERROR(VLOOKUP(A1325,JR1GOA!A:I,9,FALSE),0)</f>
        <v>0</v>
      </c>
      <c r="Y1325" s="44">
        <f>IFERROR(VLOOKUP(A1325,JR1GOA!A:J,10,FALSE),0)</f>
        <v>0</v>
      </c>
      <c r="Z1325" s="46">
        <f t="shared" si="161"/>
        <v>31</v>
      </c>
      <c r="AA1325" s="49">
        <f>_xlfn.IFNA(VLOOKUP(F1325,Preisliste!C$1:O$2687,13,FALSE),"fehlt in Preisliste")</f>
        <v>8106</v>
      </c>
      <c r="AB1325" s="50">
        <f t="shared" si="162"/>
        <v>261.48387096774195</v>
      </c>
      <c r="AD1325" s="51">
        <f t="shared" si="166"/>
        <v>183006</v>
      </c>
      <c r="AE1325" s="51">
        <f t="shared" si="163"/>
        <v>784.5</v>
      </c>
      <c r="AF1325" s="52">
        <f t="shared" si="167"/>
        <v>3186698.1999999993</v>
      </c>
      <c r="AG1325" s="53">
        <f t="shared" si="164"/>
        <v>4707</v>
      </c>
      <c r="AH1325" s="53">
        <f t="shared" si="165"/>
        <v>3191405.1999999993</v>
      </c>
    </row>
    <row r="1326" spans="1:34" x14ac:dyDescent="0.25">
      <c r="A1326" t="s">
        <v>1967</v>
      </c>
      <c r="B1326" t="s">
        <v>6564</v>
      </c>
      <c r="C1326" t="s">
        <v>6562</v>
      </c>
      <c r="D1326" t="s">
        <v>6567</v>
      </c>
      <c r="E1326" t="s">
        <v>9676</v>
      </c>
      <c r="F1326" t="s">
        <v>1966</v>
      </c>
      <c r="G1326" t="s">
        <v>9677</v>
      </c>
      <c r="H1326">
        <v>3</v>
      </c>
      <c r="I1326">
        <v>0</v>
      </c>
      <c r="J1326">
        <v>3</v>
      </c>
      <c r="K1326">
        <v>0</v>
      </c>
      <c r="L1326">
        <v>0</v>
      </c>
      <c r="M1326">
        <v>0</v>
      </c>
      <c r="N1326">
        <v>0</v>
      </c>
      <c r="O1326">
        <v>0</v>
      </c>
      <c r="P1326">
        <v>0</v>
      </c>
      <c r="Q1326">
        <v>0</v>
      </c>
      <c r="R1326">
        <v>0</v>
      </c>
      <c r="S1326">
        <v>0</v>
      </c>
      <c r="T1326">
        <v>0</v>
      </c>
      <c r="U1326">
        <v>0</v>
      </c>
      <c r="V1326">
        <v>0</v>
      </c>
      <c r="W1326" s="44">
        <f t="shared" si="160"/>
        <v>3</v>
      </c>
      <c r="X1326" s="44">
        <f>IFERROR(VLOOKUP(A1326,JR1GOA!A:I,9,FALSE),0)</f>
        <v>0</v>
      </c>
      <c r="Y1326" s="44">
        <f>IFERROR(VLOOKUP(A1326,JR1GOA!A:J,10,FALSE),0)</f>
        <v>0</v>
      </c>
      <c r="Z1326" s="46">
        <f t="shared" si="161"/>
        <v>3</v>
      </c>
      <c r="AA1326" s="49">
        <f>_xlfn.IFNA(VLOOKUP(F1326,Preisliste!C$1:O$2687,13,FALSE),"fehlt in Preisliste")</f>
        <v>785</v>
      </c>
      <c r="AB1326" s="50">
        <f t="shared" si="162"/>
        <v>261.66666666666669</v>
      </c>
      <c r="AD1326" s="51">
        <f t="shared" si="166"/>
        <v>183009</v>
      </c>
      <c r="AE1326" s="51">
        <f t="shared" si="163"/>
        <v>784.04999999999927</v>
      </c>
      <c r="AF1326" s="52">
        <f t="shared" si="167"/>
        <v>3187483.1999999993</v>
      </c>
      <c r="AG1326" s="53">
        <f t="shared" si="164"/>
        <v>4704.2999999999956</v>
      </c>
      <c r="AH1326" s="53">
        <f t="shared" si="165"/>
        <v>3192187.4999999991</v>
      </c>
    </row>
    <row r="1327" spans="1:34" x14ac:dyDescent="0.25">
      <c r="A1327" t="s">
        <v>2304</v>
      </c>
      <c r="B1327" t="s">
        <v>6564</v>
      </c>
      <c r="C1327" t="s">
        <v>6562</v>
      </c>
      <c r="D1327" t="s">
        <v>6567</v>
      </c>
      <c r="E1327" t="s">
        <v>9550</v>
      </c>
      <c r="F1327" t="s">
        <v>2303</v>
      </c>
      <c r="G1327" t="s">
        <v>9551</v>
      </c>
      <c r="H1327">
        <v>11</v>
      </c>
      <c r="I1327">
        <v>4</v>
      </c>
      <c r="J1327">
        <v>5</v>
      </c>
      <c r="K1327">
        <v>0</v>
      </c>
      <c r="L1327">
        <v>1</v>
      </c>
      <c r="M1327">
        <v>0</v>
      </c>
      <c r="N1327">
        <v>3</v>
      </c>
      <c r="O1327">
        <v>0</v>
      </c>
      <c r="P1327">
        <v>0</v>
      </c>
      <c r="Q1327">
        <v>0</v>
      </c>
      <c r="R1327">
        <v>0</v>
      </c>
      <c r="S1327">
        <v>0</v>
      </c>
      <c r="T1327">
        <v>0</v>
      </c>
      <c r="U1327">
        <v>0</v>
      </c>
      <c r="V1327">
        <v>0</v>
      </c>
      <c r="W1327" s="44">
        <f t="shared" si="160"/>
        <v>5</v>
      </c>
      <c r="X1327" s="44">
        <f>IFERROR(VLOOKUP(A1327,JR1GOA!A:I,9,FALSE),0)</f>
        <v>0</v>
      </c>
      <c r="Y1327" s="44">
        <f>IFERROR(VLOOKUP(A1327,JR1GOA!A:J,10,FALSE),0)</f>
        <v>0</v>
      </c>
      <c r="Z1327" s="46">
        <f t="shared" si="161"/>
        <v>5</v>
      </c>
      <c r="AA1327" s="49">
        <f>_xlfn.IFNA(VLOOKUP(F1327,Preisliste!C$1:O$2687,13,FALSE),"fehlt in Preisliste")</f>
        <v>1310</v>
      </c>
      <c r="AB1327" s="50">
        <f t="shared" si="162"/>
        <v>262</v>
      </c>
      <c r="AD1327" s="51">
        <f t="shared" si="166"/>
        <v>183014</v>
      </c>
      <c r="AE1327" s="51">
        <f t="shared" si="163"/>
        <v>783.29999999999927</v>
      </c>
      <c r="AF1327" s="52">
        <f t="shared" si="167"/>
        <v>3188793.1999999993</v>
      </c>
      <c r="AG1327" s="53">
        <f t="shared" si="164"/>
        <v>4699.7999999999956</v>
      </c>
      <c r="AH1327" s="53">
        <f t="shared" si="165"/>
        <v>3193492.9999999991</v>
      </c>
    </row>
    <row r="1328" spans="1:34" x14ac:dyDescent="0.25">
      <c r="A1328" t="s">
        <v>2588</v>
      </c>
      <c r="B1328" t="s">
        <v>6564</v>
      </c>
      <c r="C1328" t="s">
        <v>6562</v>
      </c>
      <c r="D1328" t="s">
        <v>6567</v>
      </c>
      <c r="E1328" t="s">
        <v>9237</v>
      </c>
      <c r="F1328" t="s">
        <v>2587</v>
      </c>
      <c r="H1328">
        <v>10</v>
      </c>
      <c r="I1328">
        <v>6</v>
      </c>
      <c r="J1328">
        <v>4</v>
      </c>
      <c r="K1328">
        <v>0</v>
      </c>
      <c r="L1328">
        <v>0</v>
      </c>
      <c r="M1328">
        <v>0</v>
      </c>
      <c r="N1328">
        <v>5</v>
      </c>
      <c r="O1328">
        <v>0</v>
      </c>
      <c r="P1328">
        <v>0</v>
      </c>
      <c r="Q1328">
        <v>0</v>
      </c>
      <c r="R1328">
        <v>0</v>
      </c>
      <c r="S1328">
        <v>0</v>
      </c>
      <c r="T1328">
        <v>0</v>
      </c>
      <c r="U1328">
        <v>0</v>
      </c>
      <c r="V1328">
        <v>0</v>
      </c>
      <c r="W1328" s="44">
        <f t="shared" si="160"/>
        <v>6</v>
      </c>
      <c r="X1328" s="44">
        <f>IFERROR(VLOOKUP(A1328,JR1GOA!A:I,9,FALSE),0)</f>
        <v>0</v>
      </c>
      <c r="Y1328" s="44">
        <f>IFERROR(VLOOKUP(A1328,JR1GOA!A:J,10,FALSE),0)</f>
        <v>0</v>
      </c>
      <c r="Z1328" s="46">
        <f t="shared" si="161"/>
        <v>6</v>
      </c>
      <c r="AA1328" s="49">
        <f>_xlfn.IFNA(VLOOKUP(F1328,Preisliste!C$1:O$2687,13,FALSE),"fehlt in Preisliste")</f>
        <v>1573</v>
      </c>
      <c r="AB1328" s="50">
        <f t="shared" si="162"/>
        <v>262.16666666666669</v>
      </c>
      <c r="AD1328" s="51">
        <f t="shared" si="166"/>
        <v>183020</v>
      </c>
      <c r="AE1328" s="51">
        <f t="shared" si="163"/>
        <v>782.39999999999782</v>
      </c>
      <c r="AF1328" s="52">
        <f t="shared" si="167"/>
        <v>3190366.1999999993</v>
      </c>
      <c r="AG1328" s="53">
        <f t="shared" si="164"/>
        <v>4694.3999999999869</v>
      </c>
      <c r="AH1328" s="53">
        <f t="shared" si="165"/>
        <v>3195060.5999999992</v>
      </c>
    </row>
    <row r="1329" spans="1:34" x14ac:dyDescent="0.25">
      <c r="A1329" t="s">
        <v>4408</v>
      </c>
      <c r="B1329" t="s">
        <v>6564</v>
      </c>
      <c r="C1329" t="s">
        <v>6562</v>
      </c>
      <c r="D1329" t="s">
        <v>6567</v>
      </c>
      <c r="E1329" t="s">
        <v>8999</v>
      </c>
      <c r="F1329" t="s">
        <v>4407</v>
      </c>
      <c r="G1329" t="s">
        <v>9000</v>
      </c>
      <c r="H1329">
        <v>17</v>
      </c>
      <c r="I1329">
        <v>13</v>
      </c>
      <c r="J1329">
        <v>3</v>
      </c>
      <c r="K1329">
        <v>0</v>
      </c>
      <c r="L1329">
        <v>2</v>
      </c>
      <c r="M1329">
        <v>1</v>
      </c>
      <c r="N1329">
        <v>1</v>
      </c>
      <c r="O1329">
        <v>0</v>
      </c>
      <c r="P1329">
        <v>0</v>
      </c>
      <c r="Q1329">
        <v>0</v>
      </c>
      <c r="R1329">
        <v>0</v>
      </c>
      <c r="S1329">
        <v>0</v>
      </c>
      <c r="T1329">
        <v>0</v>
      </c>
      <c r="U1329">
        <v>0</v>
      </c>
      <c r="V1329">
        <v>11</v>
      </c>
      <c r="W1329" s="44">
        <f t="shared" si="160"/>
        <v>13</v>
      </c>
      <c r="X1329" s="44">
        <f>IFERROR(VLOOKUP(A1329,JR1GOA!A:I,9,FALSE),0)</f>
        <v>0</v>
      </c>
      <c r="Y1329" s="44">
        <f>IFERROR(VLOOKUP(A1329,JR1GOA!A:J,10,FALSE),0)</f>
        <v>0</v>
      </c>
      <c r="Z1329" s="46">
        <f t="shared" si="161"/>
        <v>13</v>
      </c>
      <c r="AA1329" s="49">
        <f>_xlfn.IFNA(VLOOKUP(F1329,Preisliste!C$1:O$2687,13,FALSE),"fehlt in Preisliste")</f>
        <v>3411</v>
      </c>
      <c r="AB1329" s="50">
        <f t="shared" si="162"/>
        <v>262.38461538461536</v>
      </c>
      <c r="AD1329" s="51">
        <f t="shared" si="166"/>
        <v>183033</v>
      </c>
      <c r="AE1329" s="51">
        <f t="shared" si="163"/>
        <v>780.44999999999709</v>
      </c>
      <c r="AF1329" s="52">
        <f t="shared" si="167"/>
        <v>3193777.1999999993</v>
      </c>
      <c r="AG1329" s="53">
        <f t="shared" si="164"/>
        <v>4682.6999999999825</v>
      </c>
      <c r="AH1329" s="53">
        <f t="shared" si="165"/>
        <v>3198459.8999999994</v>
      </c>
    </row>
    <row r="1330" spans="1:34" x14ac:dyDescent="0.25">
      <c r="A1330" t="s">
        <v>2336</v>
      </c>
      <c r="B1330" t="s">
        <v>6564</v>
      </c>
      <c r="C1330" t="s">
        <v>6562</v>
      </c>
      <c r="D1330" t="s">
        <v>6567</v>
      </c>
      <c r="E1330" t="s">
        <v>9681</v>
      </c>
      <c r="F1330" t="s">
        <v>2335</v>
      </c>
      <c r="G1330" t="s">
        <v>9682</v>
      </c>
      <c r="H1330">
        <v>3</v>
      </c>
      <c r="I1330">
        <v>0</v>
      </c>
      <c r="J1330">
        <v>3</v>
      </c>
      <c r="K1330">
        <v>0</v>
      </c>
      <c r="L1330">
        <v>1</v>
      </c>
      <c r="M1330">
        <v>0</v>
      </c>
      <c r="N1330">
        <v>0</v>
      </c>
      <c r="O1330">
        <v>0</v>
      </c>
      <c r="P1330">
        <v>0</v>
      </c>
      <c r="Q1330">
        <v>0</v>
      </c>
      <c r="R1330">
        <v>0</v>
      </c>
      <c r="S1330">
        <v>0</v>
      </c>
      <c r="T1330">
        <v>0</v>
      </c>
      <c r="U1330">
        <v>0</v>
      </c>
      <c r="V1330">
        <v>0</v>
      </c>
      <c r="W1330" s="44">
        <f t="shared" si="160"/>
        <v>3</v>
      </c>
      <c r="X1330" s="44">
        <f>IFERROR(VLOOKUP(A1330,JR1GOA!A:I,9,FALSE),0)</f>
        <v>0</v>
      </c>
      <c r="Y1330" s="44">
        <f>IFERROR(VLOOKUP(A1330,JR1GOA!A:J,10,FALSE),0)</f>
        <v>0</v>
      </c>
      <c r="Z1330" s="46">
        <f t="shared" si="161"/>
        <v>3</v>
      </c>
      <c r="AA1330" s="49">
        <f>_xlfn.IFNA(VLOOKUP(F1330,Preisliste!C$1:O$2687,13,FALSE),"fehlt in Preisliste")</f>
        <v>790</v>
      </c>
      <c r="AB1330" s="50">
        <f t="shared" si="162"/>
        <v>263.33333333333331</v>
      </c>
      <c r="AD1330" s="51">
        <f t="shared" si="166"/>
        <v>183036</v>
      </c>
      <c r="AE1330" s="51">
        <f t="shared" si="163"/>
        <v>780</v>
      </c>
      <c r="AF1330" s="52">
        <f t="shared" si="167"/>
        <v>3194567.1999999993</v>
      </c>
      <c r="AG1330" s="53">
        <f t="shared" si="164"/>
        <v>4680</v>
      </c>
      <c r="AH1330" s="53">
        <f t="shared" si="165"/>
        <v>3199247.1999999993</v>
      </c>
    </row>
    <row r="1331" spans="1:34" x14ac:dyDescent="0.25">
      <c r="A1331" t="s">
        <v>1415</v>
      </c>
      <c r="B1331" t="s">
        <v>6564</v>
      </c>
      <c r="C1331" t="s">
        <v>6562</v>
      </c>
      <c r="D1331" t="s">
        <v>6567</v>
      </c>
      <c r="E1331" t="s">
        <v>7830</v>
      </c>
      <c r="F1331" t="s">
        <v>1414</v>
      </c>
      <c r="H1331">
        <v>44</v>
      </c>
      <c r="I1331">
        <v>31</v>
      </c>
      <c r="J1331">
        <v>13</v>
      </c>
      <c r="K1331">
        <v>3</v>
      </c>
      <c r="L1331">
        <v>0</v>
      </c>
      <c r="M1331">
        <v>1</v>
      </c>
      <c r="N1331">
        <v>6</v>
      </c>
      <c r="O1331">
        <v>2</v>
      </c>
      <c r="P1331">
        <v>5</v>
      </c>
      <c r="Q1331">
        <v>0</v>
      </c>
      <c r="R1331">
        <v>7</v>
      </c>
      <c r="S1331">
        <v>1</v>
      </c>
      <c r="T1331">
        <v>1</v>
      </c>
      <c r="U1331">
        <v>0</v>
      </c>
      <c r="V1331">
        <v>3</v>
      </c>
      <c r="W1331" s="44">
        <f t="shared" si="160"/>
        <v>31</v>
      </c>
      <c r="X1331" s="44">
        <f>IFERROR(VLOOKUP(A1331,JR1GOA!A:I,9,FALSE),0)</f>
        <v>0</v>
      </c>
      <c r="Y1331" s="44">
        <f>IFERROR(VLOOKUP(A1331,JR1GOA!A:J,10,FALSE),0)</f>
        <v>0</v>
      </c>
      <c r="Z1331" s="46">
        <f t="shared" si="161"/>
        <v>31</v>
      </c>
      <c r="AA1331" s="49">
        <f>_xlfn.IFNA(VLOOKUP(F1331,Preisliste!C$1:O$2687,13,FALSE),"fehlt in Preisliste")</f>
        <v>8211</v>
      </c>
      <c r="AB1331" s="50">
        <f t="shared" si="162"/>
        <v>264.87096774193549</v>
      </c>
      <c r="AD1331" s="51">
        <f t="shared" si="166"/>
        <v>183067</v>
      </c>
      <c r="AE1331" s="51">
        <f t="shared" si="163"/>
        <v>775.34999999999854</v>
      </c>
      <c r="AF1331" s="52">
        <f t="shared" si="167"/>
        <v>3202778.1999999993</v>
      </c>
      <c r="AG1331" s="53">
        <f t="shared" si="164"/>
        <v>4652.0999999999913</v>
      </c>
      <c r="AH1331" s="53">
        <f t="shared" si="165"/>
        <v>3207430.2999999993</v>
      </c>
    </row>
    <row r="1332" spans="1:34" x14ac:dyDescent="0.25">
      <c r="A1332" t="s">
        <v>1768</v>
      </c>
      <c r="B1332" t="s">
        <v>6564</v>
      </c>
      <c r="C1332" t="s">
        <v>6562</v>
      </c>
      <c r="D1332" t="s">
        <v>6567</v>
      </c>
      <c r="E1332" t="s">
        <v>9123</v>
      </c>
      <c r="F1332" t="s">
        <v>1767</v>
      </c>
      <c r="G1332" t="s">
        <v>9124</v>
      </c>
      <c r="H1332">
        <v>18</v>
      </c>
      <c r="I1332">
        <v>11</v>
      </c>
      <c r="J1332">
        <v>6</v>
      </c>
      <c r="K1332">
        <v>3</v>
      </c>
      <c r="L1332">
        <v>0</v>
      </c>
      <c r="M1332">
        <v>1</v>
      </c>
      <c r="N1332">
        <v>2</v>
      </c>
      <c r="O1332">
        <v>12</v>
      </c>
      <c r="P1332">
        <v>0</v>
      </c>
      <c r="Q1332">
        <v>1</v>
      </c>
      <c r="R1332">
        <v>0</v>
      </c>
      <c r="S1332">
        <v>0</v>
      </c>
      <c r="T1332">
        <v>0</v>
      </c>
      <c r="U1332">
        <v>0</v>
      </c>
      <c r="V1332">
        <v>0</v>
      </c>
      <c r="W1332" s="44">
        <f t="shared" si="160"/>
        <v>11</v>
      </c>
      <c r="X1332" s="44">
        <f>IFERROR(VLOOKUP(A1332,JR1GOA!A:I,9,FALSE),0)</f>
        <v>0</v>
      </c>
      <c r="Y1332" s="44">
        <f>IFERROR(VLOOKUP(A1332,JR1GOA!A:J,10,FALSE),0)</f>
        <v>0</v>
      </c>
      <c r="Z1332" s="46">
        <f t="shared" si="161"/>
        <v>11</v>
      </c>
      <c r="AA1332" s="49">
        <f>_xlfn.IFNA(VLOOKUP(F1332,Preisliste!C$1:O$2687,13,FALSE),"fehlt in Preisliste")</f>
        <v>2914.7999999999997</v>
      </c>
      <c r="AB1332" s="50">
        <f t="shared" si="162"/>
        <v>264.98181818181814</v>
      </c>
      <c r="AD1332" s="51">
        <f t="shared" si="166"/>
        <v>183078</v>
      </c>
      <c r="AE1332" s="51">
        <f t="shared" si="163"/>
        <v>773.69999999999709</v>
      </c>
      <c r="AF1332" s="52">
        <f t="shared" si="167"/>
        <v>3205692.9999999991</v>
      </c>
      <c r="AG1332" s="53">
        <f t="shared" si="164"/>
        <v>4642.1999999999825</v>
      </c>
      <c r="AH1332" s="53">
        <f t="shared" si="165"/>
        <v>3210335.1999999993</v>
      </c>
    </row>
    <row r="1333" spans="1:34" x14ac:dyDescent="0.25">
      <c r="A1333" t="s">
        <v>5449</v>
      </c>
      <c r="B1333" t="s">
        <v>6564</v>
      </c>
      <c r="C1333" t="s">
        <v>6562</v>
      </c>
      <c r="D1333" t="s">
        <v>6567</v>
      </c>
      <c r="E1333" t="s">
        <v>9217</v>
      </c>
      <c r="F1333" t="s">
        <v>5448</v>
      </c>
      <c r="G1333" t="s">
        <v>9218</v>
      </c>
      <c r="H1333">
        <v>17</v>
      </c>
      <c r="I1333">
        <v>10</v>
      </c>
      <c r="J1333">
        <v>6</v>
      </c>
      <c r="K1333">
        <v>0</v>
      </c>
      <c r="L1333">
        <v>3</v>
      </c>
      <c r="M1333">
        <v>1</v>
      </c>
      <c r="N1333">
        <v>0</v>
      </c>
      <c r="O1333">
        <v>0</v>
      </c>
      <c r="P1333">
        <v>0</v>
      </c>
      <c r="Q1333">
        <v>0</v>
      </c>
      <c r="R1333">
        <v>0</v>
      </c>
      <c r="S1333">
        <v>2</v>
      </c>
      <c r="T1333">
        <v>0</v>
      </c>
      <c r="U1333">
        <v>0</v>
      </c>
      <c r="V1333">
        <v>1</v>
      </c>
      <c r="W1333" s="44">
        <f t="shared" si="160"/>
        <v>10</v>
      </c>
      <c r="X1333" s="44">
        <f>IFERROR(VLOOKUP(A1333,JR1GOA!A:I,9,FALSE),0)</f>
        <v>0</v>
      </c>
      <c r="Y1333" s="44">
        <f>IFERROR(VLOOKUP(A1333,JR1GOA!A:J,10,FALSE),0)</f>
        <v>0</v>
      </c>
      <c r="Z1333" s="46">
        <f t="shared" si="161"/>
        <v>10</v>
      </c>
      <c r="AA1333" s="49">
        <f>_xlfn.IFNA(VLOOKUP(F1333,Preisliste!C$1:O$2687,13,FALSE),"fehlt in Preisliste")</f>
        <v>2660</v>
      </c>
      <c r="AB1333" s="50">
        <f t="shared" si="162"/>
        <v>266</v>
      </c>
      <c r="AD1333" s="51">
        <f t="shared" si="166"/>
        <v>183088</v>
      </c>
      <c r="AE1333" s="51">
        <f t="shared" si="163"/>
        <v>772.19999999999709</v>
      </c>
      <c r="AF1333" s="52">
        <f t="shared" si="167"/>
        <v>3208352.9999999991</v>
      </c>
      <c r="AG1333" s="53">
        <f t="shared" si="164"/>
        <v>4633.1999999999825</v>
      </c>
      <c r="AH1333" s="53">
        <f t="shared" si="165"/>
        <v>3212986.1999999993</v>
      </c>
    </row>
    <row r="1334" spans="1:34" x14ac:dyDescent="0.25">
      <c r="A1334" t="s">
        <v>6249</v>
      </c>
      <c r="B1334" t="s">
        <v>6564</v>
      </c>
      <c r="C1334" t="s">
        <v>6562</v>
      </c>
      <c r="D1334" t="s">
        <v>6567</v>
      </c>
      <c r="E1334" t="s">
        <v>9333</v>
      </c>
      <c r="F1334" t="s">
        <v>6248</v>
      </c>
      <c r="G1334" t="s">
        <v>9334</v>
      </c>
      <c r="H1334">
        <v>10</v>
      </c>
      <c r="I1334">
        <v>7</v>
      </c>
      <c r="J1334">
        <v>3</v>
      </c>
      <c r="K1334">
        <v>0</v>
      </c>
      <c r="L1334">
        <v>0</v>
      </c>
      <c r="M1334">
        <v>0</v>
      </c>
      <c r="N1334">
        <v>4</v>
      </c>
      <c r="O1334">
        <v>0</v>
      </c>
      <c r="P1334">
        <v>0</v>
      </c>
      <c r="Q1334">
        <v>0</v>
      </c>
      <c r="R1334">
        <v>0</v>
      </c>
      <c r="S1334">
        <v>0</v>
      </c>
      <c r="T1334">
        <v>0</v>
      </c>
      <c r="U1334">
        <v>3</v>
      </c>
      <c r="V1334">
        <v>0</v>
      </c>
      <c r="W1334" s="44">
        <f t="shared" si="160"/>
        <v>7</v>
      </c>
      <c r="X1334" s="44">
        <f>IFERROR(VLOOKUP(A1334,JR1GOA!A:I,9,FALSE),0)</f>
        <v>0</v>
      </c>
      <c r="Y1334" s="44">
        <f>IFERROR(VLOOKUP(A1334,JR1GOA!A:J,10,FALSE),0)</f>
        <v>0</v>
      </c>
      <c r="Z1334" s="46">
        <f t="shared" si="161"/>
        <v>7</v>
      </c>
      <c r="AA1334" s="49">
        <f>_xlfn.IFNA(VLOOKUP(F1334,Preisliste!C$1:O$2687,13,FALSE),"fehlt in Preisliste")</f>
        <v>1865</v>
      </c>
      <c r="AB1334" s="50">
        <f t="shared" si="162"/>
        <v>266.42857142857144</v>
      </c>
      <c r="AD1334" s="51">
        <f t="shared" si="166"/>
        <v>183095</v>
      </c>
      <c r="AE1334" s="51">
        <f t="shared" si="163"/>
        <v>771.14999999999782</v>
      </c>
      <c r="AF1334" s="52">
        <f t="shared" si="167"/>
        <v>3210217.9999999991</v>
      </c>
      <c r="AG1334" s="53">
        <f t="shared" si="164"/>
        <v>4626.8999999999869</v>
      </c>
      <c r="AH1334" s="53">
        <f t="shared" si="165"/>
        <v>3214844.899999999</v>
      </c>
    </row>
    <row r="1335" spans="1:34" x14ac:dyDescent="0.25">
      <c r="A1335" t="s">
        <v>1566</v>
      </c>
      <c r="B1335" t="s">
        <v>6564</v>
      </c>
      <c r="C1335" t="s">
        <v>6562</v>
      </c>
      <c r="D1335" t="s">
        <v>6567</v>
      </c>
      <c r="E1335" t="s">
        <v>8357</v>
      </c>
      <c r="F1335" t="s">
        <v>1565</v>
      </c>
      <c r="H1335">
        <v>12</v>
      </c>
      <c r="I1335">
        <v>12</v>
      </c>
      <c r="J1335">
        <v>0</v>
      </c>
      <c r="K1335">
        <v>0</v>
      </c>
      <c r="L1335">
        <v>0</v>
      </c>
      <c r="M1335">
        <v>0</v>
      </c>
      <c r="N1335">
        <v>0</v>
      </c>
      <c r="O1335">
        <v>0</v>
      </c>
      <c r="P1335">
        <v>9</v>
      </c>
      <c r="Q1335">
        <v>0</v>
      </c>
      <c r="R1335">
        <v>0</v>
      </c>
      <c r="S1335">
        <v>0</v>
      </c>
      <c r="T1335">
        <v>0</v>
      </c>
      <c r="U1335">
        <v>0</v>
      </c>
      <c r="V1335">
        <v>0</v>
      </c>
      <c r="W1335" s="44">
        <f t="shared" si="160"/>
        <v>12</v>
      </c>
      <c r="X1335" s="44">
        <f>IFERROR(VLOOKUP(A1335,JR1GOA!A:I,9,FALSE),0)</f>
        <v>4</v>
      </c>
      <c r="Y1335" s="44">
        <f>IFERROR(VLOOKUP(A1335,JR1GOA!A:J,10,FALSE),0)</f>
        <v>0</v>
      </c>
      <c r="Z1335" s="46">
        <f t="shared" si="161"/>
        <v>8</v>
      </c>
      <c r="AA1335" s="49">
        <f>_xlfn.IFNA(VLOOKUP(F1335,Preisliste!C$1:O$2687,13,FALSE),"fehlt in Preisliste")</f>
        <v>2136</v>
      </c>
      <c r="AB1335" s="50">
        <f t="shared" si="162"/>
        <v>267</v>
      </c>
      <c r="AD1335" s="51">
        <f t="shared" si="166"/>
        <v>183103</v>
      </c>
      <c r="AE1335" s="51">
        <f t="shared" si="163"/>
        <v>769.94999999999709</v>
      </c>
      <c r="AF1335" s="52">
        <f t="shared" si="167"/>
        <v>3212353.9999999991</v>
      </c>
      <c r="AG1335" s="53">
        <f t="shared" si="164"/>
        <v>4619.6999999999825</v>
      </c>
      <c r="AH1335" s="53">
        <f t="shared" si="165"/>
        <v>3216973.6999999993</v>
      </c>
    </row>
    <row r="1336" spans="1:34" x14ac:dyDescent="0.25">
      <c r="A1336" t="s">
        <v>4893</v>
      </c>
      <c r="B1336" t="s">
        <v>6564</v>
      </c>
      <c r="C1336" t="s">
        <v>6562</v>
      </c>
      <c r="D1336" t="s">
        <v>6567</v>
      </c>
      <c r="E1336" t="s">
        <v>7697</v>
      </c>
      <c r="F1336" t="s">
        <v>4892</v>
      </c>
      <c r="H1336">
        <v>43</v>
      </c>
      <c r="I1336">
        <v>30</v>
      </c>
      <c r="J1336">
        <v>11</v>
      </c>
      <c r="K1336">
        <v>4</v>
      </c>
      <c r="L1336">
        <v>0</v>
      </c>
      <c r="M1336">
        <v>2</v>
      </c>
      <c r="N1336">
        <v>0</v>
      </c>
      <c r="O1336">
        <v>0</v>
      </c>
      <c r="P1336">
        <v>12</v>
      </c>
      <c r="Q1336">
        <v>0</v>
      </c>
      <c r="R1336">
        <v>2</v>
      </c>
      <c r="S1336">
        <v>12</v>
      </c>
      <c r="T1336">
        <v>0</v>
      </c>
      <c r="U1336">
        <v>0</v>
      </c>
      <c r="V1336">
        <v>5</v>
      </c>
      <c r="W1336" s="44">
        <f t="shared" si="160"/>
        <v>30</v>
      </c>
      <c r="X1336" s="44">
        <f>IFERROR(VLOOKUP(A1336,JR1GOA!A:I,9,FALSE),0)</f>
        <v>0</v>
      </c>
      <c r="Y1336" s="44">
        <f>IFERROR(VLOOKUP(A1336,JR1GOA!A:J,10,FALSE),0)</f>
        <v>0</v>
      </c>
      <c r="Z1336" s="46">
        <f t="shared" si="161"/>
        <v>30</v>
      </c>
      <c r="AA1336" s="49">
        <f>_xlfn.IFNA(VLOOKUP(F1336,Preisliste!C$1:O$2687,13,FALSE),"fehlt in Preisliste")</f>
        <v>8023</v>
      </c>
      <c r="AB1336" s="50">
        <f t="shared" si="162"/>
        <v>267.43333333333334</v>
      </c>
      <c r="AD1336" s="51">
        <f t="shared" si="166"/>
        <v>183133</v>
      </c>
      <c r="AE1336" s="51">
        <f t="shared" si="163"/>
        <v>765.44999999999709</v>
      </c>
      <c r="AF1336" s="52">
        <f t="shared" si="167"/>
        <v>3220376.9999999991</v>
      </c>
      <c r="AG1336" s="53">
        <f t="shared" si="164"/>
        <v>4592.6999999999825</v>
      </c>
      <c r="AH1336" s="53">
        <f t="shared" si="165"/>
        <v>3224969.6999999993</v>
      </c>
    </row>
    <row r="1337" spans="1:34" x14ac:dyDescent="0.25">
      <c r="A1337" t="s">
        <v>3300</v>
      </c>
      <c r="B1337" t="s">
        <v>6564</v>
      </c>
      <c r="C1337" t="s">
        <v>6562</v>
      </c>
      <c r="D1337" t="s">
        <v>6567</v>
      </c>
      <c r="E1337" t="s">
        <v>7474</v>
      </c>
      <c r="F1337" t="s">
        <v>3299</v>
      </c>
      <c r="G1337" t="s">
        <v>7475</v>
      </c>
      <c r="H1337">
        <v>54</v>
      </c>
      <c r="I1337">
        <v>54</v>
      </c>
      <c r="J1337">
        <v>0</v>
      </c>
      <c r="K1337">
        <v>0</v>
      </c>
      <c r="L1337">
        <v>2</v>
      </c>
      <c r="M1337">
        <v>0</v>
      </c>
      <c r="N1337">
        <v>0</v>
      </c>
      <c r="O1337">
        <v>0</v>
      </c>
      <c r="P1337">
        <v>0</v>
      </c>
      <c r="Q1337">
        <v>0</v>
      </c>
      <c r="R1337">
        <v>0</v>
      </c>
      <c r="S1337">
        <v>0</v>
      </c>
      <c r="T1337">
        <v>0</v>
      </c>
      <c r="U1337">
        <v>0</v>
      </c>
      <c r="V1337">
        <v>75</v>
      </c>
      <c r="W1337" s="44">
        <f t="shared" si="160"/>
        <v>54</v>
      </c>
      <c r="X1337" s="44">
        <f>IFERROR(VLOOKUP(A1337,JR1GOA!A:I,9,FALSE),0)</f>
        <v>16</v>
      </c>
      <c r="Y1337" s="44">
        <f>IFERROR(VLOOKUP(A1337,JR1GOA!A:J,10,FALSE),0)</f>
        <v>5</v>
      </c>
      <c r="Z1337" s="46">
        <f t="shared" si="161"/>
        <v>38</v>
      </c>
      <c r="AA1337" s="49">
        <f>_xlfn.IFNA(VLOOKUP(F1337,Preisliste!C$1:O$2687,13,FALSE),"fehlt in Preisliste")</f>
        <v>10163</v>
      </c>
      <c r="AB1337" s="50">
        <f t="shared" si="162"/>
        <v>267.44736842105266</v>
      </c>
      <c r="AD1337" s="51">
        <f t="shared" si="166"/>
        <v>183171</v>
      </c>
      <c r="AE1337" s="51">
        <f t="shared" si="163"/>
        <v>759.75</v>
      </c>
      <c r="AF1337" s="52">
        <f t="shared" si="167"/>
        <v>3230539.9999999991</v>
      </c>
      <c r="AG1337" s="53">
        <f t="shared" si="164"/>
        <v>4558.5</v>
      </c>
      <c r="AH1337" s="53">
        <f t="shared" si="165"/>
        <v>3235098.4999999991</v>
      </c>
    </row>
    <row r="1338" spans="1:34" x14ac:dyDescent="0.25">
      <c r="A1338" t="s">
        <v>5898</v>
      </c>
      <c r="B1338" t="s">
        <v>6564</v>
      </c>
      <c r="C1338" t="s">
        <v>6562</v>
      </c>
      <c r="D1338" t="s">
        <v>6567</v>
      </c>
      <c r="E1338" t="s">
        <v>9686</v>
      </c>
      <c r="F1338" t="s">
        <v>5897</v>
      </c>
      <c r="G1338" t="s">
        <v>9687</v>
      </c>
      <c r="H1338">
        <v>3</v>
      </c>
      <c r="I1338">
        <v>0</v>
      </c>
      <c r="J1338">
        <v>3</v>
      </c>
      <c r="K1338">
        <v>0</v>
      </c>
      <c r="L1338">
        <v>0</v>
      </c>
      <c r="M1338">
        <v>0</v>
      </c>
      <c r="N1338">
        <v>0</v>
      </c>
      <c r="O1338">
        <v>0</v>
      </c>
      <c r="P1338">
        <v>0</v>
      </c>
      <c r="Q1338">
        <v>0</v>
      </c>
      <c r="R1338">
        <v>0</v>
      </c>
      <c r="S1338">
        <v>0</v>
      </c>
      <c r="T1338">
        <v>0</v>
      </c>
      <c r="U1338">
        <v>0</v>
      </c>
      <c r="V1338">
        <v>0</v>
      </c>
      <c r="W1338" s="44">
        <f t="shared" si="160"/>
        <v>3</v>
      </c>
      <c r="X1338" s="44">
        <f>IFERROR(VLOOKUP(A1338,JR1GOA!A:I,9,FALSE),0)</f>
        <v>0</v>
      </c>
      <c r="Y1338" s="44">
        <f>IFERROR(VLOOKUP(A1338,JR1GOA!A:J,10,FALSE),0)</f>
        <v>0</v>
      </c>
      <c r="Z1338" s="46">
        <f t="shared" si="161"/>
        <v>3</v>
      </c>
      <c r="AA1338" s="49">
        <f>_xlfn.IFNA(VLOOKUP(F1338,Preisliste!C$1:O$2687,13,FALSE),"fehlt in Preisliste")</f>
        <v>804</v>
      </c>
      <c r="AB1338" s="50">
        <f t="shared" si="162"/>
        <v>268</v>
      </c>
      <c r="AD1338" s="51">
        <f t="shared" si="166"/>
        <v>183174</v>
      </c>
      <c r="AE1338" s="51">
        <f t="shared" si="163"/>
        <v>759.29999999999927</v>
      </c>
      <c r="AF1338" s="52">
        <f t="shared" si="167"/>
        <v>3231343.9999999991</v>
      </c>
      <c r="AG1338" s="53">
        <f t="shared" si="164"/>
        <v>4555.7999999999956</v>
      </c>
      <c r="AH1338" s="53">
        <f t="shared" si="165"/>
        <v>3235899.7999999989</v>
      </c>
    </row>
    <row r="1339" spans="1:34" x14ac:dyDescent="0.25">
      <c r="A1339" t="s">
        <v>9692</v>
      </c>
      <c r="B1339" t="s">
        <v>6564</v>
      </c>
      <c r="C1339" t="s">
        <v>6562</v>
      </c>
      <c r="D1339" t="s">
        <v>6567</v>
      </c>
      <c r="E1339" t="s">
        <v>9693</v>
      </c>
      <c r="F1339" t="s">
        <v>5378</v>
      </c>
      <c r="H1339">
        <v>3</v>
      </c>
      <c r="I1339">
        <v>0</v>
      </c>
      <c r="J1339">
        <v>3</v>
      </c>
      <c r="K1339">
        <v>0</v>
      </c>
      <c r="L1339">
        <v>0</v>
      </c>
      <c r="M1339">
        <v>0</v>
      </c>
      <c r="N1339">
        <v>0</v>
      </c>
      <c r="O1339">
        <v>0</v>
      </c>
      <c r="P1339">
        <v>0</v>
      </c>
      <c r="Q1339">
        <v>0</v>
      </c>
      <c r="R1339">
        <v>0</v>
      </c>
      <c r="S1339">
        <v>0</v>
      </c>
      <c r="T1339">
        <v>0</v>
      </c>
      <c r="U1339">
        <v>0</v>
      </c>
      <c r="V1339">
        <v>0</v>
      </c>
      <c r="W1339" s="44">
        <f t="shared" si="160"/>
        <v>3</v>
      </c>
      <c r="X1339" s="44">
        <f>IFERROR(VLOOKUP(A1339,JR1GOA!A:I,9,FALSE),0)</f>
        <v>0</v>
      </c>
      <c r="Y1339" s="44">
        <f>IFERROR(VLOOKUP(A1339,JR1GOA!A:J,10,FALSE),0)</f>
        <v>0</v>
      </c>
      <c r="Z1339" s="46">
        <f t="shared" si="161"/>
        <v>3</v>
      </c>
      <c r="AA1339" s="49">
        <f>_xlfn.IFNA(VLOOKUP(F1339,Preisliste!C$1:O$2687,13,FALSE),"fehlt in Preisliste")</f>
        <v>805</v>
      </c>
      <c r="AB1339" s="50">
        <f t="shared" si="162"/>
        <v>268.33333333333331</v>
      </c>
      <c r="AD1339" s="51">
        <f t="shared" si="166"/>
        <v>183177</v>
      </c>
      <c r="AE1339" s="51">
        <f t="shared" si="163"/>
        <v>758.84999999999854</v>
      </c>
      <c r="AF1339" s="52">
        <f t="shared" si="167"/>
        <v>3232148.9999999991</v>
      </c>
      <c r="AG1339" s="53">
        <f t="shared" si="164"/>
        <v>4553.0999999999913</v>
      </c>
      <c r="AH1339" s="53">
        <f t="shared" si="165"/>
        <v>3236702.0999999992</v>
      </c>
    </row>
    <row r="1340" spans="1:34" x14ac:dyDescent="0.25">
      <c r="A1340" t="s">
        <v>5756</v>
      </c>
      <c r="B1340" t="s">
        <v>6564</v>
      </c>
      <c r="C1340" t="s">
        <v>6562</v>
      </c>
      <c r="D1340" t="s">
        <v>6567</v>
      </c>
      <c r="E1340" t="s">
        <v>9694</v>
      </c>
      <c r="F1340" t="s">
        <v>5755</v>
      </c>
      <c r="G1340" t="s">
        <v>9695</v>
      </c>
      <c r="H1340">
        <v>3</v>
      </c>
      <c r="I1340">
        <v>0</v>
      </c>
      <c r="J1340">
        <v>3</v>
      </c>
      <c r="K1340">
        <v>0</v>
      </c>
      <c r="L1340">
        <v>0</v>
      </c>
      <c r="M1340">
        <v>0</v>
      </c>
      <c r="N1340">
        <v>0</v>
      </c>
      <c r="O1340">
        <v>0</v>
      </c>
      <c r="P1340">
        <v>0</v>
      </c>
      <c r="Q1340">
        <v>0</v>
      </c>
      <c r="R1340">
        <v>0</v>
      </c>
      <c r="S1340">
        <v>0</v>
      </c>
      <c r="T1340">
        <v>0</v>
      </c>
      <c r="U1340">
        <v>1</v>
      </c>
      <c r="V1340">
        <v>0</v>
      </c>
      <c r="W1340" s="44">
        <f t="shared" si="160"/>
        <v>3</v>
      </c>
      <c r="X1340" s="44">
        <f>IFERROR(VLOOKUP(A1340,JR1GOA!A:I,9,FALSE),0)</f>
        <v>0</v>
      </c>
      <c r="Y1340" s="44">
        <f>IFERROR(VLOOKUP(A1340,JR1GOA!A:J,10,FALSE),0)</f>
        <v>0</v>
      </c>
      <c r="Z1340" s="46">
        <f t="shared" si="161"/>
        <v>3</v>
      </c>
      <c r="AA1340" s="49">
        <f>_xlfn.IFNA(VLOOKUP(F1340,Preisliste!C$1:O$2687,13,FALSE),"fehlt in Preisliste")</f>
        <v>805.19999999999993</v>
      </c>
      <c r="AB1340" s="50">
        <f t="shared" si="162"/>
        <v>268.39999999999998</v>
      </c>
      <c r="AD1340" s="51">
        <f t="shared" si="166"/>
        <v>183180</v>
      </c>
      <c r="AE1340" s="51">
        <f t="shared" si="163"/>
        <v>758.39999999999782</v>
      </c>
      <c r="AF1340" s="52">
        <f t="shared" si="167"/>
        <v>3232954.1999999993</v>
      </c>
      <c r="AG1340" s="53">
        <f t="shared" si="164"/>
        <v>4550.3999999999869</v>
      </c>
      <c r="AH1340" s="53">
        <f t="shared" si="165"/>
        <v>3237504.5999999992</v>
      </c>
    </row>
    <row r="1341" spans="1:34" x14ac:dyDescent="0.25">
      <c r="A1341" t="s">
        <v>4403</v>
      </c>
      <c r="B1341" t="s">
        <v>6564</v>
      </c>
      <c r="C1341" t="s">
        <v>6562</v>
      </c>
      <c r="D1341" t="s">
        <v>6567</v>
      </c>
      <c r="E1341" t="s">
        <v>9226</v>
      </c>
      <c r="F1341" t="s">
        <v>4402</v>
      </c>
      <c r="H1341">
        <v>18</v>
      </c>
      <c r="I1341">
        <v>10</v>
      </c>
      <c r="J1341">
        <v>6</v>
      </c>
      <c r="K1341">
        <v>0</v>
      </c>
      <c r="L1341">
        <v>1</v>
      </c>
      <c r="M1341">
        <v>0</v>
      </c>
      <c r="N1341">
        <v>0</v>
      </c>
      <c r="O1341">
        <v>1</v>
      </c>
      <c r="P1341">
        <v>0</v>
      </c>
      <c r="Q1341">
        <v>0</v>
      </c>
      <c r="R1341">
        <v>3</v>
      </c>
      <c r="S1341">
        <v>0</v>
      </c>
      <c r="T1341">
        <v>0</v>
      </c>
      <c r="U1341">
        <v>0</v>
      </c>
      <c r="V1341">
        <v>0</v>
      </c>
      <c r="W1341" s="44">
        <f t="shared" si="160"/>
        <v>10</v>
      </c>
      <c r="X1341" s="44">
        <f>IFERROR(VLOOKUP(A1341,JR1GOA!A:I,9,FALSE),0)</f>
        <v>0</v>
      </c>
      <c r="Y1341" s="44">
        <f>IFERROR(VLOOKUP(A1341,JR1GOA!A:J,10,FALSE),0)</f>
        <v>0</v>
      </c>
      <c r="Z1341" s="46">
        <f t="shared" si="161"/>
        <v>10</v>
      </c>
      <c r="AA1341" s="49">
        <f>_xlfn.IFNA(VLOOKUP(F1341,Preisliste!C$1:O$2687,13,FALSE),"fehlt in Preisliste")</f>
        <v>2686</v>
      </c>
      <c r="AB1341" s="50">
        <f t="shared" si="162"/>
        <v>268.60000000000002</v>
      </c>
      <c r="AD1341" s="51">
        <f t="shared" si="166"/>
        <v>183190</v>
      </c>
      <c r="AE1341" s="51">
        <f t="shared" si="163"/>
        <v>756.89999999999782</v>
      </c>
      <c r="AF1341" s="52">
        <f t="shared" si="167"/>
        <v>3235640.1999999993</v>
      </c>
      <c r="AG1341" s="53">
        <f t="shared" si="164"/>
        <v>4541.3999999999869</v>
      </c>
      <c r="AH1341" s="53">
        <f t="shared" si="165"/>
        <v>3240181.5999999992</v>
      </c>
    </row>
    <row r="1342" spans="1:34" x14ac:dyDescent="0.25">
      <c r="A1342" t="s">
        <v>9567</v>
      </c>
      <c r="B1342" t="s">
        <v>6564</v>
      </c>
      <c r="C1342" t="s">
        <v>6562</v>
      </c>
      <c r="D1342" t="s">
        <v>6567</v>
      </c>
      <c r="E1342" t="s">
        <v>9568</v>
      </c>
      <c r="F1342" t="s">
        <v>4832</v>
      </c>
      <c r="G1342" t="s">
        <v>9569</v>
      </c>
      <c r="H1342">
        <v>5</v>
      </c>
      <c r="I1342">
        <v>0</v>
      </c>
      <c r="J1342">
        <v>5</v>
      </c>
      <c r="K1342">
        <v>3</v>
      </c>
      <c r="L1342">
        <v>0</v>
      </c>
      <c r="M1342">
        <v>0</v>
      </c>
      <c r="N1342">
        <v>0</v>
      </c>
      <c r="O1342">
        <v>0</v>
      </c>
      <c r="P1342">
        <v>1</v>
      </c>
      <c r="Q1342">
        <v>0</v>
      </c>
      <c r="R1342">
        <v>0</v>
      </c>
      <c r="S1342">
        <v>0</v>
      </c>
      <c r="T1342">
        <v>0</v>
      </c>
      <c r="U1342">
        <v>0</v>
      </c>
      <c r="V1342">
        <v>0</v>
      </c>
      <c r="W1342" s="44">
        <f t="shared" si="160"/>
        <v>5</v>
      </c>
      <c r="X1342" s="44">
        <f>IFERROR(VLOOKUP(A1342,JR1GOA!A:I,9,FALSE),0)</f>
        <v>0</v>
      </c>
      <c r="Y1342" s="44">
        <f>IFERROR(VLOOKUP(A1342,JR1GOA!A:J,10,FALSE),0)</f>
        <v>0</v>
      </c>
      <c r="Z1342" s="46">
        <f t="shared" si="161"/>
        <v>5</v>
      </c>
      <c r="AA1342" s="49">
        <f>_xlfn.IFNA(VLOOKUP(F1342,Preisliste!C$1:O$2687,13,FALSE),"fehlt in Preisliste")</f>
        <v>1350</v>
      </c>
      <c r="AB1342" s="50">
        <f t="shared" si="162"/>
        <v>270</v>
      </c>
      <c r="AD1342" s="51">
        <f t="shared" si="166"/>
        <v>183195</v>
      </c>
      <c r="AE1342" s="51">
        <f t="shared" si="163"/>
        <v>756.14999999999782</v>
      </c>
      <c r="AF1342" s="52">
        <f t="shared" si="167"/>
        <v>3236990.1999999993</v>
      </c>
      <c r="AG1342" s="53">
        <f t="shared" si="164"/>
        <v>4536.8999999999869</v>
      </c>
      <c r="AH1342" s="53">
        <f t="shared" si="165"/>
        <v>3241527.0999999992</v>
      </c>
    </row>
    <row r="1343" spans="1:34" x14ac:dyDescent="0.25">
      <c r="A1343" t="s">
        <v>4907</v>
      </c>
      <c r="B1343" t="s">
        <v>6564</v>
      </c>
      <c r="C1343" t="s">
        <v>6562</v>
      </c>
      <c r="D1343" t="s">
        <v>6567</v>
      </c>
      <c r="E1343" t="s">
        <v>9020</v>
      </c>
      <c r="F1343" t="s">
        <v>4906</v>
      </c>
      <c r="G1343" t="s">
        <v>9021</v>
      </c>
      <c r="H1343">
        <v>15</v>
      </c>
      <c r="I1343">
        <v>9</v>
      </c>
      <c r="J1343">
        <v>6</v>
      </c>
      <c r="K1343">
        <v>0</v>
      </c>
      <c r="L1343">
        <v>0</v>
      </c>
      <c r="M1343">
        <v>0</v>
      </c>
      <c r="N1343">
        <v>1</v>
      </c>
      <c r="O1343">
        <v>4</v>
      </c>
      <c r="P1343">
        <v>0</v>
      </c>
      <c r="Q1343">
        <v>0</v>
      </c>
      <c r="R1343">
        <v>0</v>
      </c>
      <c r="S1343">
        <v>0</v>
      </c>
      <c r="T1343">
        <v>0</v>
      </c>
      <c r="U1343">
        <v>4</v>
      </c>
      <c r="V1343">
        <v>0</v>
      </c>
      <c r="W1343" s="44">
        <f t="shared" si="160"/>
        <v>9</v>
      </c>
      <c r="X1343" s="44">
        <f>IFERROR(VLOOKUP(A1343,JR1GOA!A:I,9,FALSE),0)</f>
        <v>0</v>
      </c>
      <c r="Y1343" s="44">
        <f>IFERROR(VLOOKUP(A1343,JR1GOA!A:J,10,FALSE),0)</f>
        <v>0</v>
      </c>
      <c r="Z1343" s="46">
        <f t="shared" si="161"/>
        <v>9</v>
      </c>
      <c r="AA1343" s="49">
        <f>_xlfn.IFNA(VLOOKUP(F1343,Preisliste!C$1:O$2687,13,FALSE),"fehlt in Preisliste")</f>
        <v>2437</v>
      </c>
      <c r="AB1343" s="50">
        <f t="shared" si="162"/>
        <v>270.77777777777777</v>
      </c>
      <c r="AD1343" s="51">
        <f t="shared" si="166"/>
        <v>183204</v>
      </c>
      <c r="AE1343" s="51">
        <f t="shared" si="163"/>
        <v>754.79999999999927</v>
      </c>
      <c r="AF1343" s="52">
        <f t="shared" si="167"/>
        <v>3239427.1999999993</v>
      </c>
      <c r="AG1343" s="53">
        <f t="shared" si="164"/>
        <v>4528.7999999999956</v>
      </c>
      <c r="AH1343" s="53">
        <f t="shared" si="165"/>
        <v>3243955.9999999991</v>
      </c>
    </row>
    <row r="1344" spans="1:34" x14ac:dyDescent="0.25">
      <c r="A1344" t="s">
        <v>2295</v>
      </c>
      <c r="B1344" t="s">
        <v>6564</v>
      </c>
      <c r="C1344" t="s">
        <v>6562</v>
      </c>
      <c r="D1344" t="s">
        <v>6567</v>
      </c>
      <c r="E1344" t="s">
        <v>8443</v>
      </c>
      <c r="F1344" t="s">
        <v>2294</v>
      </c>
      <c r="G1344" t="s">
        <v>8444</v>
      </c>
      <c r="H1344">
        <v>30</v>
      </c>
      <c r="I1344">
        <v>16</v>
      </c>
      <c r="J1344">
        <v>13</v>
      </c>
      <c r="K1344">
        <v>0</v>
      </c>
      <c r="L1344">
        <v>0</v>
      </c>
      <c r="M1344">
        <v>4</v>
      </c>
      <c r="N1344">
        <v>1</v>
      </c>
      <c r="O1344">
        <v>3</v>
      </c>
      <c r="P1344">
        <v>0</v>
      </c>
      <c r="Q1344">
        <v>0</v>
      </c>
      <c r="R1344">
        <v>0</v>
      </c>
      <c r="S1344">
        <v>5</v>
      </c>
      <c r="T1344">
        <v>0</v>
      </c>
      <c r="U1344">
        <v>10</v>
      </c>
      <c r="V1344">
        <v>0</v>
      </c>
      <c r="W1344" s="44">
        <f t="shared" si="160"/>
        <v>16</v>
      </c>
      <c r="X1344" s="44">
        <f>IFERROR(VLOOKUP(A1344,JR1GOA!A:I,9,FALSE),0)</f>
        <v>3</v>
      </c>
      <c r="Y1344" s="44">
        <f>IFERROR(VLOOKUP(A1344,JR1GOA!A:J,10,FALSE),0)</f>
        <v>3</v>
      </c>
      <c r="Z1344" s="46">
        <f t="shared" si="161"/>
        <v>13</v>
      </c>
      <c r="AA1344" s="49">
        <f>_xlfn.IFNA(VLOOKUP(F1344,Preisliste!C$1:O$2687,13,FALSE),"fehlt in Preisliste")</f>
        <v>3529</v>
      </c>
      <c r="AB1344" s="50">
        <f t="shared" si="162"/>
        <v>271.46153846153845</v>
      </c>
      <c r="AD1344" s="51">
        <f t="shared" si="166"/>
        <v>183217</v>
      </c>
      <c r="AE1344" s="51">
        <f t="shared" si="163"/>
        <v>752.84999999999854</v>
      </c>
      <c r="AF1344" s="52">
        <f t="shared" si="167"/>
        <v>3242956.1999999993</v>
      </c>
      <c r="AG1344" s="53">
        <f t="shared" si="164"/>
        <v>4517.0999999999913</v>
      </c>
      <c r="AH1344" s="53">
        <f t="shared" si="165"/>
        <v>3247473.2999999993</v>
      </c>
    </row>
    <row r="1345" spans="1:34" x14ac:dyDescent="0.25">
      <c r="A1345" t="s">
        <v>2959</v>
      </c>
      <c r="B1345" t="s">
        <v>6564</v>
      </c>
      <c r="C1345" t="s">
        <v>6562</v>
      </c>
      <c r="D1345" t="s">
        <v>6567</v>
      </c>
      <c r="E1345" t="s">
        <v>9697</v>
      </c>
      <c r="F1345" t="s">
        <v>2958</v>
      </c>
      <c r="H1345">
        <v>5</v>
      </c>
      <c r="I1345">
        <v>3</v>
      </c>
      <c r="J1345">
        <v>1</v>
      </c>
      <c r="K1345">
        <v>0</v>
      </c>
      <c r="L1345">
        <v>0</v>
      </c>
      <c r="M1345">
        <v>0</v>
      </c>
      <c r="N1345">
        <v>0</v>
      </c>
      <c r="O1345">
        <v>0</v>
      </c>
      <c r="P1345">
        <v>0</v>
      </c>
      <c r="Q1345">
        <v>0</v>
      </c>
      <c r="R1345">
        <v>0</v>
      </c>
      <c r="S1345">
        <v>0</v>
      </c>
      <c r="T1345">
        <v>0</v>
      </c>
      <c r="U1345">
        <v>1</v>
      </c>
      <c r="V1345">
        <v>0</v>
      </c>
      <c r="W1345" s="44">
        <f t="shared" si="160"/>
        <v>3</v>
      </c>
      <c r="X1345" s="44">
        <f>IFERROR(VLOOKUP(A1345,JR1GOA!A:I,9,FALSE),0)</f>
        <v>0</v>
      </c>
      <c r="Y1345" s="44">
        <f>IFERROR(VLOOKUP(A1345,JR1GOA!A:J,10,FALSE),0)</f>
        <v>0</v>
      </c>
      <c r="Z1345" s="46">
        <f t="shared" si="161"/>
        <v>3</v>
      </c>
      <c r="AA1345" s="49">
        <f>_xlfn.IFNA(VLOOKUP(F1345,Preisliste!C$1:O$2687,13,FALSE),"fehlt in Preisliste")</f>
        <v>817</v>
      </c>
      <c r="AB1345" s="50">
        <f t="shared" si="162"/>
        <v>272.33333333333331</v>
      </c>
      <c r="AD1345" s="51">
        <f t="shared" si="166"/>
        <v>183220</v>
      </c>
      <c r="AE1345" s="51">
        <f t="shared" si="163"/>
        <v>752.39999999999782</v>
      </c>
      <c r="AF1345" s="52">
        <f t="shared" si="167"/>
        <v>3243773.1999999993</v>
      </c>
      <c r="AG1345" s="53">
        <f t="shared" si="164"/>
        <v>4514.3999999999869</v>
      </c>
      <c r="AH1345" s="53">
        <f t="shared" si="165"/>
        <v>3248287.5999999992</v>
      </c>
    </row>
    <row r="1346" spans="1:34" x14ac:dyDescent="0.25">
      <c r="A1346" t="s">
        <v>3573</v>
      </c>
      <c r="B1346" t="s">
        <v>6564</v>
      </c>
      <c r="C1346" t="s">
        <v>6562</v>
      </c>
      <c r="D1346" t="s">
        <v>6567</v>
      </c>
      <c r="E1346" t="s">
        <v>9698</v>
      </c>
      <c r="F1346" t="s">
        <v>3572</v>
      </c>
      <c r="G1346" t="s">
        <v>9699</v>
      </c>
      <c r="H1346">
        <v>7</v>
      </c>
      <c r="I1346">
        <v>3</v>
      </c>
      <c r="J1346">
        <v>2</v>
      </c>
      <c r="K1346">
        <v>2</v>
      </c>
      <c r="L1346">
        <v>2</v>
      </c>
      <c r="M1346">
        <v>0</v>
      </c>
      <c r="N1346">
        <v>0</v>
      </c>
      <c r="O1346">
        <v>0</v>
      </c>
      <c r="P1346">
        <v>0</v>
      </c>
      <c r="Q1346">
        <v>0</v>
      </c>
      <c r="R1346">
        <v>0</v>
      </c>
      <c r="S1346">
        <v>1</v>
      </c>
      <c r="T1346">
        <v>0</v>
      </c>
      <c r="U1346">
        <v>2</v>
      </c>
      <c r="V1346">
        <v>0</v>
      </c>
      <c r="W1346" s="44">
        <f t="shared" si="160"/>
        <v>3</v>
      </c>
      <c r="X1346" s="44">
        <f>IFERROR(VLOOKUP(A1346,JR1GOA!A:I,9,FALSE),0)</f>
        <v>0</v>
      </c>
      <c r="Y1346" s="44">
        <f>IFERROR(VLOOKUP(A1346,JR1GOA!A:J,10,FALSE),0)</f>
        <v>0</v>
      </c>
      <c r="Z1346" s="46">
        <f t="shared" si="161"/>
        <v>3</v>
      </c>
      <c r="AA1346" s="49">
        <f>_xlfn.IFNA(VLOOKUP(F1346,Preisliste!C$1:O$2687,13,FALSE),"fehlt in Preisliste")</f>
        <v>819</v>
      </c>
      <c r="AB1346" s="50">
        <f t="shared" si="162"/>
        <v>273</v>
      </c>
      <c r="AD1346" s="51">
        <f t="shared" si="166"/>
        <v>183223</v>
      </c>
      <c r="AE1346" s="51">
        <f t="shared" si="163"/>
        <v>751.94999999999709</v>
      </c>
      <c r="AF1346" s="52">
        <f t="shared" si="167"/>
        <v>3244592.1999999993</v>
      </c>
      <c r="AG1346" s="53">
        <f t="shared" si="164"/>
        <v>4511.6999999999825</v>
      </c>
      <c r="AH1346" s="53">
        <f t="shared" si="165"/>
        <v>3249103.8999999994</v>
      </c>
    </row>
    <row r="1347" spans="1:34" x14ac:dyDescent="0.25">
      <c r="A1347" t="s">
        <v>6251</v>
      </c>
      <c r="B1347" t="s">
        <v>6564</v>
      </c>
      <c r="C1347" t="s">
        <v>6562</v>
      </c>
      <c r="D1347" t="s">
        <v>6567</v>
      </c>
      <c r="F1347" t="s">
        <v>6250</v>
      </c>
      <c r="H1347">
        <v>5</v>
      </c>
      <c r="I1347">
        <v>3</v>
      </c>
      <c r="J1347">
        <v>2</v>
      </c>
      <c r="K1347">
        <v>0</v>
      </c>
      <c r="L1347">
        <v>0</v>
      </c>
      <c r="M1347">
        <v>0</v>
      </c>
      <c r="N1347">
        <v>0</v>
      </c>
      <c r="O1347">
        <v>0</v>
      </c>
      <c r="P1347">
        <v>1</v>
      </c>
      <c r="Q1347">
        <v>0</v>
      </c>
      <c r="R1347">
        <v>0</v>
      </c>
      <c r="S1347">
        <v>0</v>
      </c>
      <c r="T1347">
        <v>0</v>
      </c>
      <c r="U1347">
        <v>0</v>
      </c>
      <c r="V1347">
        <v>0</v>
      </c>
      <c r="W1347" s="44">
        <f t="shared" si="160"/>
        <v>3</v>
      </c>
      <c r="X1347" s="44">
        <f>IFERROR(VLOOKUP(A1347,JR1GOA!A:I,9,FALSE),0)</f>
        <v>0</v>
      </c>
      <c r="Y1347" s="44">
        <f>IFERROR(VLOOKUP(A1347,JR1GOA!A:J,10,FALSE),0)</f>
        <v>0</v>
      </c>
      <c r="Z1347" s="46">
        <f t="shared" si="161"/>
        <v>3</v>
      </c>
      <c r="AA1347" s="49">
        <f>_xlfn.IFNA(VLOOKUP(F1347,Preisliste!C$1:O$2687,13,FALSE),"fehlt in Preisliste")</f>
        <v>830.4</v>
      </c>
      <c r="AB1347" s="50">
        <f t="shared" si="162"/>
        <v>276.8</v>
      </c>
      <c r="AD1347" s="51">
        <f t="shared" si="166"/>
        <v>183226</v>
      </c>
      <c r="AE1347" s="51">
        <f t="shared" si="163"/>
        <v>751.5</v>
      </c>
      <c r="AF1347" s="52">
        <f t="shared" si="167"/>
        <v>3245422.5999999992</v>
      </c>
      <c r="AG1347" s="53">
        <f t="shared" si="164"/>
        <v>4509</v>
      </c>
      <c r="AH1347" s="53">
        <f t="shared" si="165"/>
        <v>3249931.5999999992</v>
      </c>
    </row>
    <row r="1348" spans="1:34" x14ac:dyDescent="0.25">
      <c r="A1348" t="s">
        <v>207</v>
      </c>
      <c r="B1348" t="s">
        <v>6564</v>
      </c>
      <c r="C1348" t="s">
        <v>6562</v>
      </c>
      <c r="D1348" t="s">
        <v>6567</v>
      </c>
      <c r="E1348" t="s">
        <v>7995</v>
      </c>
      <c r="F1348" t="s">
        <v>206</v>
      </c>
      <c r="G1348" t="s">
        <v>7996</v>
      </c>
      <c r="H1348">
        <v>20</v>
      </c>
      <c r="I1348">
        <v>20</v>
      </c>
      <c r="J1348">
        <v>0</v>
      </c>
      <c r="K1348">
        <v>0</v>
      </c>
      <c r="L1348">
        <v>26</v>
      </c>
      <c r="M1348">
        <v>0</v>
      </c>
      <c r="N1348">
        <v>0</v>
      </c>
      <c r="O1348">
        <v>0</v>
      </c>
      <c r="P1348">
        <v>0</v>
      </c>
      <c r="Q1348">
        <v>0</v>
      </c>
      <c r="R1348">
        <v>0</v>
      </c>
      <c r="S1348">
        <v>0</v>
      </c>
      <c r="T1348">
        <v>0</v>
      </c>
      <c r="U1348">
        <v>0</v>
      </c>
      <c r="V1348">
        <v>0</v>
      </c>
      <c r="W1348" s="44">
        <f t="shared" si="160"/>
        <v>20</v>
      </c>
      <c r="X1348" s="44">
        <f>IFERROR(VLOOKUP(A1348,JR1GOA!A:I,9,FALSE),0)</f>
        <v>0</v>
      </c>
      <c r="Y1348" s="44">
        <f>IFERROR(VLOOKUP(A1348,JR1GOA!A:J,10,FALSE),0)</f>
        <v>0</v>
      </c>
      <c r="Z1348" s="46">
        <f t="shared" si="161"/>
        <v>20</v>
      </c>
      <c r="AA1348" s="49">
        <f>_xlfn.IFNA(VLOOKUP(F1348,Preisliste!C$1:O$2687,13,FALSE),"fehlt in Preisliste")</f>
        <v>5574</v>
      </c>
      <c r="AB1348" s="50">
        <f t="shared" si="162"/>
        <v>278.7</v>
      </c>
      <c r="AD1348" s="51">
        <f t="shared" si="166"/>
        <v>183246</v>
      </c>
      <c r="AE1348" s="51">
        <f t="shared" si="163"/>
        <v>748.5</v>
      </c>
      <c r="AF1348" s="52">
        <f t="shared" si="167"/>
        <v>3250996.5999999992</v>
      </c>
      <c r="AG1348" s="53">
        <f t="shared" si="164"/>
        <v>4491</v>
      </c>
      <c r="AH1348" s="53">
        <f t="shared" si="165"/>
        <v>3255487.5999999992</v>
      </c>
    </row>
    <row r="1349" spans="1:34" x14ac:dyDescent="0.25">
      <c r="A1349" t="s">
        <v>4531</v>
      </c>
      <c r="B1349" t="s">
        <v>6564</v>
      </c>
      <c r="C1349" t="s">
        <v>6562</v>
      </c>
      <c r="D1349" t="s">
        <v>6567</v>
      </c>
      <c r="E1349" t="s">
        <v>9595</v>
      </c>
      <c r="F1349" t="s">
        <v>4530</v>
      </c>
      <c r="H1349">
        <v>5</v>
      </c>
      <c r="I1349">
        <v>5</v>
      </c>
      <c r="J1349">
        <v>0</v>
      </c>
      <c r="K1349">
        <v>5</v>
      </c>
      <c r="L1349">
        <v>0</v>
      </c>
      <c r="M1349">
        <v>0</v>
      </c>
      <c r="N1349">
        <v>0</v>
      </c>
      <c r="O1349">
        <v>0</v>
      </c>
      <c r="P1349">
        <v>2</v>
      </c>
      <c r="Q1349">
        <v>0</v>
      </c>
      <c r="R1349">
        <v>0</v>
      </c>
      <c r="S1349">
        <v>0</v>
      </c>
      <c r="T1349">
        <v>0</v>
      </c>
      <c r="U1349">
        <v>0</v>
      </c>
      <c r="V1349">
        <v>0</v>
      </c>
      <c r="W1349" s="44">
        <f t="shared" si="160"/>
        <v>5</v>
      </c>
      <c r="X1349" s="44">
        <f>IFERROR(VLOOKUP(A1349,JR1GOA!A:I,9,FALSE),0)</f>
        <v>0</v>
      </c>
      <c r="Y1349" s="44">
        <f>IFERROR(VLOOKUP(A1349,JR1GOA!A:J,10,FALSE),0)</f>
        <v>0</v>
      </c>
      <c r="Z1349" s="46">
        <f t="shared" si="161"/>
        <v>5</v>
      </c>
      <c r="AA1349" s="49">
        <f>_xlfn.IFNA(VLOOKUP(F1349,Preisliste!C$1:O$2687,13,FALSE),"fehlt in Preisliste")</f>
        <v>1394</v>
      </c>
      <c r="AB1349" s="50">
        <f t="shared" si="162"/>
        <v>278.8</v>
      </c>
      <c r="AD1349" s="51">
        <f t="shared" si="166"/>
        <v>183251</v>
      </c>
      <c r="AE1349" s="51">
        <f t="shared" si="163"/>
        <v>747.75</v>
      </c>
      <c r="AF1349" s="52">
        <f t="shared" si="167"/>
        <v>3252390.5999999992</v>
      </c>
      <c r="AG1349" s="53">
        <f t="shared" si="164"/>
        <v>4486.5</v>
      </c>
      <c r="AH1349" s="53">
        <f t="shared" si="165"/>
        <v>3256877.0999999992</v>
      </c>
    </row>
    <row r="1350" spans="1:34" x14ac:dyDescent="0.25">
      <c r="A1350" t="s">
        <v>5906</v>
      </c>
      <c r="B1350" t="s">
        <v>6564</v>
      </c>
      <c r="C1350" t="s">
        <v>6562</v>
      </c>
      <c r="D1350" t="s">
        <v>6567</v>
      </c>
      <c r="E1350" t="s">
        <v>9038</v>
      </c>
      <c r="F1350" t="s">
        <v>5905</v>
      </c>
      <c r="H1350">
        <v>16</v>
      </c>
      <c r="I1350">
        <v>11</v>
      </c>
      <c r="J1350">
        <v>4</v>
      </c>
      <c r="K1350">
        <v>0</v>
      </c>
      <c r="L1350">
        <v>1</v>
      </c>
      <c r="M1350">
        <v>6</v>
      </c>
      <c r="N1350">
        <v>0</v>
      </c>
      <c r="O1350">
        <v>0</v>
      </c>
      <c r="P1350">
        <v>0</v>
      </c>
      <c r="Q1350">
        <v>0</v>
      </c>
      <c r="R1350">
        <v>0</v>
      </c>
      <c r="S1350">
        <v>0</v>
      </c>
      <c r="T1350">
        <v>0</v>
      </c>
      <c r="U1350">
        <v>0</v>
      </c>
      <c r="V1350">
        <v>1</v>
      </c>
      <c r="W1350" s="44">
        <f t="shared" si="160"/>
        <v>11</v>
      </c>
      <c r="X1350" s="44">
        <f>IFERROR(VLOOKUP(A1350,JR1GOA!A:I,9,FALSE),0)</f>
        <v>0</v>
      </c>
      <c r="Y1350" s="44">
        <f>IFERROR(VLOOKUP(A1350,JR1GOA!A:J,10,FALSE),0)</f>
        <v>0</v>
      </c>
      <c r="Z1350" s="46">
        <f t="shared" si="161"/>
        <v>11</v>
      </c>
      <c r="AA1350" s="49">
        <f>_xlfn.IFNA(VLOOKUP(F1350,Preisliste!C$1:O$2687,13,FALSE),"fehlt in Preisliste")</f>
        <v>3069</v>
      </c>
      <c r="AB1350" s="50">
        <f t="shared" si="162"/>
        <v>279</v>
      </c>
      <c r="AD1350" s="51">
        <f t="shared" si="166"/>
        <v>183262</v>
      </c>
      <c r="AE1350" s="51">
        <f t="shared" si="163"/>
        <v>746.09999999999854</v>
      </c>
      <c r="AF1350" s="52">
        <f t="shared" si="167"/>
        <v>3255459.5999999992</v>
      </c>
      <c r="AG1350" s="53">
        <f t="shared" si="164"/>
        <v>4476.5999999999913</v>
      </c>
      <c r="AH1350" s="53">
        <f t="shared" si="165"/>
        <v>3259936.1999999993</v>
      </c>
    </row>
    <row r="1351" spans="1:34" x14ac:dyDescent="0.25">
      <c r="A1351" t="s">
        <v>488</v>
      </c>
      <c r="B1351" t="s">
        <v>6564</v>
      </c>
      <c r="C1351" t="s">
        <v>6562</v>
      </c>
      <c r="D1351" t="s">
        <v>6567</v>
      </c>
      <c r="E1351" t="s">
        <v>8991</v>
      </c>
      <c r="F1351" t="s">
        <v>487</v>
      </c>
      <c r="G1351" t="s">
        <v>8992</v>
      </c>
      <c r="H1351">
        <v>23</v>
      </c>
      <c r="I1351">
        <v>13</v>
      </c>
      <c r="J1351">
        <v>8</v>
      </c>
      <c r="K1351">
        <v>0</v>
      </c>
      <c r="L1351">
        <v>1</v>
      </c>
      <c r="M1351">
        <v>8</v>
      </c>
      <c r="N1351">
        <v>6</v>
      </c>
      <c r="O1351">
        <v>3</v>
      </c>
      <c r="P1351">
        <v>0</v>
      </c>
      <c r="Q1351">
        <v>0</v>
      </c>
      <c r="R1351">
        <v>0</v>
      </c>
      <c r="S1351">
        <v>0</v>
      </c>
      <c r="T1351">
        <v>1</v>
      </c>
      <c r="U1351">
        <v>0</v>
      </c>
      <c r="V1351">
        <v>0</v>
      </c>
      <c r="W1351" s="44">
        <f t="shared" si="160"/>
        <v>13</v>
      </c>
      <c r="X1351" s="44">
        <f>IFERROR(VLOOKUP(A1351,JR1GOA!A:I,9,FALSE),0)</f>
        <v>0</v>
      </c>
      <c r="Y1351" s="44">
        <f>IFERROR(VLOOKUP(A1351,JR1GOA!A:J,10,FALSE),0)</f>
        <v>0</v>
      </c>
      <c r="Z1351" s="46">
        <f t="shared" si="161"/>
        <v>13</v>
      </c>
      <c r="AA1351" s="49">
        <f>_xlfn.IFNA(VLOOKUP(F1351,Preisliste!C$1:O$2687,13,FALSE),"fehlt in Preisliste")</f>
        <v>3652</v>
      </c>
      <c r="AB1351" s="50">
        <f t="shared" si="162"/>
        <v>280.92307692307691</v>
      </c>
      <c r="AD1351" s="51">
        <f t="shared" si="166"/>
        <v>183275</v>
      </c>
      <c r="AE1351" s="51">
        <f t="shared" si="163"/>
        <v>744.14999999999782</v>
      </c>
      <c r="AF1351" s="52">
        <f t="shared" si="167"/>
        <v>3259111.5999999992</v>
      </c>
      <c r="AG1351" s="53">
        <f t="shared" si="164"/>
        <v>4464.8999999999869</v>
      </c>
      <c r="AH1351" s="53">
        <f t="shared" si="165"/>
        <v>3263576.4999999991</v>
      </c>
    </row>
    <row r="1352" spans="1:34" x14ac:dyDescent="0.25">
      <c r="A1352" t="s">
        <v>3603</v>
      </c>
      <c r="B1352" t="s">
        <v>6564</v>
      </c>
      <c r="C1352" t="s">
        <v>6562</v>
      </c>
      <c r="D1352" t="s">
        <v>6567</v>
      </c>
      <c r="E1352" t="s">
        <v>9239</v>
      </c>
      <c r="F1352" t="s">
        <v>3602</v>
      </c>
      <c r="G1352" t="s">
        <v>9240</v>
      </c>
      <c r="H1352">
        <v>11</v>
      </c>
      <c r="I1352">
        <v>7</v>
      </c>
      <c r="J1352">
        <v>3</v>
      </c>
      <c r="K1352">
        <v>0</v>
      </c>
      <c r="L1352">
        <v>0</v>
      </c>
      <c r="M1352">
        <v>0</v>
      </c>
      <c r="N1352">
        <v>1</v>
      </c>
      <c r="O1352">
        <v>0</v>
      </c>
      <c r="P1352">
        <v>0</v>
      </c>
      <c r="Q1352">
        <v>4</v>
      </c>
      <c r="R1352">
        <v>0</v>
      </c>
      <c r="S1352">
        <v>0</v>
      </c>
      <c r="T1352">
        <v>0</v>
      </c>
      <c r="U1352">
        <v>0</v>
      </c>
      <c r="V1352">
        <v>1</v>
      </c>
      <c r="W1352" s="44">
        <f t="shared" si="160"/>
        <v>7</v>
      </c>
      <c r="X1352" s="44">
        <f>IFERROR(VLOOKUP(A1352,JR1GOA!A:I,9,FALSE),0)</f>
        <v>0</v>
      </c>
      <c r="Y1352" s="44">
        <f>IFERROR(VLOOKUP(A1352,JR1GOA!A:J,10,FALSE),0)</f>
        <v>0</v>
      </c>
      <c r="Z1352" s="46">
        <f t="shared" si="161"/>
        <v>7</v>
      </c>
      <c r="AA1352" s="49">
        <f>_xlfn.IFNA(VLOOKUP(F1352,Preisliste!C$1:O$2687,13,FALSE),"fehlt in Preisliste")</f>
        <v>1986</v>
      </c>
      <c r="AB1352" s="50">
        <f t="shared" si="162"/>
        <v>283.71428571428572</v>
      </c>
      <c r="AD1352" s="51">
        <f t="shared" si="166"/>
        <v>183282</v>
      </c>
      <c r="AE1352" s="51">
        <f t="shared" si="163"/>
        <v>743.09999999999854</v>
      </c>
      <c r="AF1352" s="52">
        <f t="shared" si="167"/>
        <v>3261097.5999999992</v>
      </c>
      <c r="AG1352" s="53">
        <f t="shared" si="164"/>
        <v>4458.5999999999913</v>
      </c>
      <c r="AH1352" s="53">
        <f t="shared" si="165"/>
        <v>3265556.1999999993</v>
      </c>
    </row>
    <row r="1353" spans="1:34" x14ac:dyDescent="0.25">
      <c r="A1353" t="s">
        <v>5633</v>
      </c>
      <c r="B1353" t="s">
        <v>6564</v>
      </c>
      <c r="C1353" t="s">
        <v>6562</v>
      </c>
      <c r="D1353" t="s">
        <v>6567</v>
      </c>
      <c r="E1353" t="s">
        <v>9717</v>
      </c>
      <c r="F1353" t="s">
        <v>5632</v>
      </c>
      <c r="H1353">
        <v>3</v>
      </c>
      <c r="I1353">
        <v>3</v>
      </c>
      <c r="J1353">
        <v>0</v>
      </c>
      <c r="K1353">
        <v>0</v>
      </c>
      <c r="L1353">
        <v>0</v>
      </c>
      <c r="M1353">
        <v>0</v>
      </c>
      <c r="N1353">
        <v>0</v>
      </c>
      <c r="O1353">
        <v>0</v>
      </c>
      <c r="P1353">
        <v>0</v>
      </c>
      <c r="Q1353">
        <v>0</v>
      </c>
      <c r="R1353">
        <v>0</v>
      </c>
      <c r="S1353">
        <v>0</v>
      </c>
      <c r="T1353">
        <v>0</v>
      </c>
      <c r="U1353">
        <v>0</v>
      </c>
      <c r="V1353">
        <v>0</v>
      </c>
      <c r="W1353" s="44">
        <f t="shared" ref="W1353:W1416" si="168">MAX(I1353,J1353)</f>
        <v>3</v>
      </c>
      <c r="X1353" s="44">
        <f>IFERROR(VLOOKUP(A1353,JR1GOA!A:I,9,FALSE),0)</f>
        <v>0</v>
      </c>
      <c r="Y1353" s="44">
        <f>IFERROR(VLOOKUP(A1353,JR1GOA!A:J,10,FALSE),0)</f>
        <v>0</v>
      </c>
      <c r="Z1353" s="46">
        <f t="shared" ref="Z1353:Z1416" si="169">W1353-MAX(X1353,Y1353)</f>
        <v>3</v>
      </c>
      <c r="AA1353" s="49">
        <f>_xlfn.IFNA(VLOOKUP(F1353,Preisliste!C$1:O$2687,13,FALSE),"fehlt in Preisliste")</f>
        <v>853</v>
      </c>
      <c r="AB1353" s="50">
        <f t="shared" ref="AB1353:AB1416" si="170">IFERROR(AA1353/Z1353,AA1353)</f>
        <v>284.33333333333331</v>
      </c>
      <c r="AD1353" s="51">
        <f t="shared" si="166"/>
        <v>183285</v>
      </c>
      <c r="AE1353" s="51">
        <f t="shared" ref="AE1353:AE1416" si="171">AG$3-AD1353*AD$3</f>
        <v>742.64999999999782</v>
      </c>
      <c r="AF1353" s="52">
        <f t="shared" si="167"/>
        <v>3261950.5999999992</v>
      </c>
      <c r="AG1353" s="53">
        <f t="shared" ref="AG1353:AG1416" si="172">AE1353*AD$4</f>
        <v>4455.8999999999869</v>
      </c>
      <c r="AH1353" s="53">
        <f t="shared" ref="AH1353:AH1416" si="173">AG1353+AF1353</f>
        <v>3266406.4999999991</v>
      </c>
    </row>
    <row r="1354" spans="1:34" x14ac:dyDescent="0.25">
      <c r="A1354" t="s">
        <v>3465</v>
      </c>
      <c r="B1354" t="s">
        <v>6564</v>
      </c>
      <c r="C1354" t="s">
        <v>6562</v>
      </c>
      <c r="D1354" t="s">
        <v>6567</v>
      </c>
      <c r="E1354" t="s">
        <v>9723</v>
      </c>
      <c r="F1354" t="s">
        <v>3464</v>
      </c>
      <c r="H1354">
        <v>4</v>
      </c>
      <c r="I1354">
        <v>3</v>
      </c>
      <c r="J1354">
        <v>1</v>
      </c>
      <c r="K1354">
        <v>0</v>
      </c>
      <c r="L1354">
        <v>0</v>
      </c>
      <c r="M1354">
        <v>0</v>
      </c>
      <c r="N1354">
        <v>0</v>
      </c>
      <c r="O1354">
        <v>0</v>
      </c>
      <c r="P1354">
        <v>0</v>
      </c>
      <c r="Q1354">
        <v>0</v>
      </c>
      <c r="R1354">
        <v>3</v>
      </c>
      <c r="S1354">
        <v>0</v>
      </c>
      <c r="T1354">
        <v>0</v>
      </c>
      <c r="U1354">
        <v>0</v>
      </c>
      <c r="V1354">
        <v>0</v>
      </c>
      <c r="W1354" s="44">
        <f t="shared" si="168"/>
        <v>3</v>
      </c>
      <c r="X1354" s="44">
        <f>IFERROR(VLOOKUP(A1354,JR1GOA!A:I,9,FALSE),0)</f>
        <v>0</v>
      </c>
      <c r="Y1354" s="44">
        <f>IFERROR(VLOOKUP(A1354,JR1GOA!A:J,10,FALSE),0)</f>
        <v>0</v>
      </c>
      <c r="Z1354" s="46">
        <f t="shared" si="169"/>
        <v>3</v>
      </c>
      <c r="AA1354" s="49">
        <f>_xlfn.IFNA(VLOOKUP(F1354,Preisliste!C$1:O$2687,13,FALSE),"fehlt in Preisliste")</f>
        <v>858</v>
      </c>
      <c r="AB1354" s="50">
        <f t="shared" si="170"/>
        <v>286</v>
      </c>
      <c r="AD1354" s="51">
        <f t="shared" ref="AD1354:AD1417" si="174">AD1353+Z1354</f>
        <v>183288</v>
      </c>
      <c r="AE1354" s="51">
        <f t="shared" si="171"/>
        <v>742.19999999999709</v>
      </c>
      <c r="AF1354" s="52">
        <f t="shared" ref="AF1354:AF1417" si="175">AF1353+AA1354</f>
        <v>3262808.5999999992</v>
      </c>
      <c r="AG1354" s="53">
        <f t="shared" si="172"/>
        <v>4453.1999999999825</v>
      </c>
      <c r="AH1354" s="53">
        <f t="shared" si="173"/>
        <v>3267261.7999999993</v>
      </c>
    </row>
    <row r="1355" spans="1:34" x14ac:dyDescent="0.25">
      <c r="A1355" t="s">
        <v>1908</v>
      </c>
      <c r="B1355" t="s">
        <v>6564</v>
      </c>
      <c r="C1355" t="s">
        <v>6562</v>
      </c>
      <c r="D1355" t="s">
        <v>6567</v>
      </c>
      <c r="E1355" t="s">
        <v>8384</v>
      </c>
      <c r="F1355" t="s">
        <v>1907</v>
      </c>
      <c r="G1355" t="s">
        <v>8385</v>
      </c>
      <c r="H1355">
        <v>10</v>
      </c>
      <c r="I1355">
        <v>1</v>
      </c>
      <c r="J1355">
        <v>9</v>
      </c>
      <c r="K1355">
        <v>1</v>
      </c>
      <c r="L1355">
        <v>0</v>
      </c>
      <c r="M1355">
        <v>0</v>
      </c>
      <c r="N1355">
        <v>0</v>
      </c>
      <c r="O1355">
        <v>1</v>
      </c>
      <c r="P1355">
        <v>0</v>
      </c>
      <c r="Q1355">
        <v>5</v>
      </c>
      <c r="R1355">
        <v>3</v>
      </c>
      <c r="S1355">
        <v>0</v>
      </c>
      <c r="T1355">
        <v>0</v>
      </c>
      <c r="U1355">
        <v>0</v>
      </c>
      <c r="V1355">
        <v>0</v>
      </c>
      <c r="W1355" s="44">
        <f t="shared" si="168"/>
        <v>9</v>
      </c>
      <c r="X1355" s="44">
        <f>IFERROR(VLOOKUP(A1355,JR1GOA!A:I,9,FALSE),0)</f>
        <v>5</v>
      </c>
      <c r="Y1355" s="44">
        <f>IFERROR(VLOOKUP(A1355,JR1GOA!A:J,10,FALSE),0)</f>
        <v>3</v>
      </c>
      <c r="Z1355" s="46">
        <f t="shared" si="169"/>
        <v>4</v>
      </c>
      <c r="AA1355" s="49">
        <f>_xlfn.IFNA(VLOOKUP(F1355,Preisliste!C$1:O$2687,13,FALSE),"fehlt in Preisliste")</f>
        <v>1146</v>
      </c>
      <c r="AB1355" s="50">
        <f t="shared" si="170"/>
        <v>286.5</v>
      </c>
      <c r="AD1355" s="51">
        <f t="shared" si="174"/>
        <v>183292</v>
      </c>
      <c r="AE1355" s="51">
        <f t="shared" si="171"/>
        <v>741.59999999999854</v>
      </c>
      <c r="AF1355" s="52">
        <f t="shared" si="175"/>
        <v>3263954.5999999992</v>
      </c>
      <c r="AG1355" s="53">
        <f t="shared" si="172"/>
        <v>4449.5999999999913</v>
      </c>
      <c r="AH1355" s="53">
        <f t="shared" si="173"/>
        <v>3268404.1999999993</v>
      </c>
    </row>
    <row r="1356" spans="1:34" x14ac:dyDescent="0.25">
      <c r="A1356" t="s">
        <v>1865</v>
      </c>
      <c r="B1356" t="s">
        <v>6564</v>
      </c>
      <c r="C1356" t="s">
        <v>6562</v>
      </c>
      <c r="D1356" t="s">
        <v>6567</v>
      </c>
      <c r="E1356" t="s">
        <v>9460</v>
      </c>
      <c r="F1356" t="s">
        <v>1864</v>
      </c>
      <c r="G1356" t="s">
        <v>9461</v>
      </c>
      <c r="H1356">
        <v>6</v>
      </c>
      <c r="I1356">
        <v>4</v>
      </c>
      <c r="J1356">
        <v>0</v>
      </c>
      <c r="K1356">
        <v>0</v>
      </c>
      <c r="L1356">
        <v>0</v>
      </c>
      <c r="M1356">
        <v>0</v>
      </c>
      <c r="N1356">
        <v>0</v>
      </c>
      <c r="O1356">
        <v>0</v>
      </c>
      <c r="P1356">
        <v>0</v>
      </c>
      <c r="Q1356">
        <v>0</v>
      </c>
      <c r="R1356">
        <v>0</v>
      </c>
      <c r="S1356">
        <v>1</v>
      </c>
      <c r="T1356">
        <v>5</v>
      </c>
      <c r="U1356">
        <v>0</v>
      </c>
      <c r="V1356">
        <v>0</v>
      </c>
      <c r="W1356" s="44">
        <f t="shared" si="168"/>
        <v>4</v>
      </c>
      <c r="X1356" s="44">
        <f>IFERROR(VLOOKUP(A1356,JR1GOA!A:I,9,FALSE),0)</f>
        <v>0</v>
      </c>
      <c r="Y1356" s="44">
        <f>IFERROR(VLOOKUP(A1356,JR1GOA!A:J,10,FALSE),0)</f>
        <v>0</v>
      </c>
      <c r="Z1356" s="46">
        <f t="shared" si="169"/>
        <v>4</v>
      </c>
      <c r="AA1356" s="49">
        <f>_xlfn.IFNA(VLOOKUP(F1356,Preisliste!C$1:O$2687,13,FALSE),"fehlt in Preisliste")</f>
        <v>1154.3999999999999</v>
      </c>
      <c r="AB1356" s="50">
        <f t="shared" si="170"/>
        <v>288.59999999999997</v>
      </c>
      <c r="AD1356" s="51">
        <f t="shared" si="174"/>
        <v>183296</v>
      </c>
      <c r="AE1356" s="51">
        <f t="shared" si="171"/>
        <v>741</v>
      </c>
      <c r="AF1356" s="52">
        <f t="shared" si="175"/>
        <v>3265108.9999999991</v>
      </c>
      <c r="AG1356" s="53">
        <f t="shared" si="172"/>
        <v>4446</v>
      </c>
      <c r="AH1356" s="53">
        <f t="shared" si="173"/>
        <v>3269554.9999999991</v>
      </c>
    </row>
    <row r="1357" spans="1:34" x14ac:dyDescent="0.25">
      <c r="A1357" t="s">
        <v>2734</v>
      </c>
      <c r="B1357" t="s">
        <v>6564</v>
      </c>
      <c r="C1357" t="s">
        <v>6562</v>
      </c>
      <c r="D1357" t="s">
        <v>6567</v>
      </c>
      <c r="E1357" t="s">
        <v>9391</v>
      </c>
      <c r="F1357" t="s">
        <v>2733</v>
      </c>
      <c r="G1357" t="s">
        <v>9392</v>
      </c>
      <c r="H1357">
        <v>12</v>
      </c>
      <c r="I1357">
        <v>7</v>
      </c>
      <c r="J1357">
        <v>5</v>
      </c>
      <c r="K1357">
        <v>0</v>
      </c>
      <c r="L1357">
        <v>0</v>
      </c>
      <c r="M1357">
        <v>0</v>
      </c>
      <c r="N1357">
        <v>2</v>
      </c>
      <c r="O1357">
        <v>2</v>
      </c>
      <c r="P1357">
        <v>0</v>
      </c>
      <c r="Q1357">
        <v>1</v>
      </c>
      <c r="R1357">
        <v>0</v>
      </c>
      <c r="S1357">
        <v>0</v>
      </c>
      <c r="T1357">
        <v>1</v>
      </c>
      <c r="U1357">
        <v>0</v>
      </c>
      <c r="V1357">
        <v>0</v>
      </c>
      <c r="W1357" s="44">
        <f t="shared" si="168"/>
        <v>7</v>
      </c>
      <c r="X1357" s="44">
        <f>IFERROR(VLOOKUP(A1357,JR1GOA!A:I,9,FALSE),0)</f>
        <v>0</v>
      </c>
      <c r="Y1357" s="44">
        <f>IFERROR(VLOOKUP(A1357,JR1GOA!A:J,10,FALSE),0)</f>
        <v>0</v>
      </c>
      <c r="Z1357" s="46">
        <f t="shared" si="169"/>
        <v>7</v>
      </c>
      <c r="AA1357" s="49">
        <f>_xlfn.IFNA(VLOOKUP(F1357,Preisliste!C$1:O$2687,13,FALSE),"fehlt in Preisliste")</f>
        <v>2035</v>
      </c>
      <c r="AB1357" s="50">
        <f t="shared" si="170"/>
        <v>290.71428571428572</v>
      </c>
      <c r="AD1357" s="51">
        <f t="shared" si="174"/>
        <v>183303</v>
      </c>
      <c r="AE1357" s="51">
        <f t="shared" si="171"/>
        <v>739.94999999999709</v>
      </c>
      <c r="AF1357" s="52">
        <f t="shared" si="175"/>
        <v>3267143.9999999991</v>
      </c>
      <c r="AG1357" s="53">
        <f t="shared" si="172"/>
        <v>4439.6999999999825</v>
      </c>
      <c r="AH1357" s="53">
        <f t="shared" si="173"/>
        <v>3271583.6999999993</v>
      </c>
    </row>
    <row r="1358" spans="1:34" x14ac:dyDescent="0.25">
      <c r="A1358" t="s">
        <v>6160</v>
      </c>
      <c r="B1358" t="s">
        <v>6564</v>
      </c>
      <c r="C1358" t="s">
        <v>6562</v>
      </c>
      <c r="D1358" t="s">
        <v>6567</v>
      </c>
      <c r="E1358" t="s">
        <v>9736</v>
      </c>
      <c r="F1358" t="s">
        <v>6159</v>
      </c>
      <c r="G1358" t="s">
        <v>9737</v>
      </c>
      <c r="H1358">
        <v>5</v>
      </c>
      <c r="I1358">
        <v>3</v>
      </c>
      <c r="J1358">
        <v>2</v>
      </c>
      <c r="K1358">
        <v>0</v>
      </c>
      <c r="L1358">
        <v>1</v>
      </c>
      <c r="M1358">
        <v>0</v>
      </c>
      <c r="N1358">
        <v>0</v>
      </c>
      <c r="O1358">
        <v>0</v>
      </c>
      <c r="P1358">
        <v>0</v>
      </c>
      <c r="Q1358">
        <v>0</v>
      </c>
      <c r="R1358">
        <v>0</v>
      </c>
      <c r="S1358">
        <v>0</v>
      </c>
      <c r="T1358">
        <v>0</v>
      </c>
      <c r="U1358">
        <v>0</v>
      </c>
      <c r="V1358">
        <v>0</v>
      </c>
      <c r="W1358" s="44">
        <f t="shared" si="168"/>
        <v>3</v>
      </c>
      <c r="X1358" s="44">
        <f>IFERROR(VLOOKUP(A1358,JR1GOA!A:I,9,FALSE),0)</f>
        <v>0</v>
      </c>
      <c r="Y1358" s="44">
        <f>IFERROR(VLOOKUP(A1358,JR1GOA!A:J,10,FALSE),0)</f>
        <v>0</v>
      </c>
      <c r="Z1358" s="46">
        <f t="shared" si="169"/>
        <v>3</v>
      </c>
      <c r="AA1358" s="49">
        <f>_xlfn.IFNA(VLOOKUP(F1358,Preisliste!C$1:O$2687,13,FALSE),"fehlt in Preisliste")</f>
        <v>874</v>
      </c>
      <c r="AB1358" s="50">
        <f t="shared" si="170"/>
        <v>291.33333333333331</v>
      </c>
      <c r="AD1358" s="51">
        <f t="shared" si="174"/>
        <v>183306</v>
      </c>
      <c r="AE1358" s="51">
        <f t="shared" si="171"/>
        <v>739.5</v>
      </c>
      <c r="AF1358" s="52">
        <f t="shared" si="175"/>
        <v>3268017.9999999991</v>
      </c>
      <c r="AG1358" s="53">
        <f t="shared" si="172"/>
        <v>4437</v>
      </c>
      <c r="AH1358" s="53">
        <f t="shared" si="173"/>
        <v>3272454.9999999991</v>
      </c>
    </row>
    <row r="1359" spans="1:34" x14ac:dyDescent="0.25">
      <c r="A1359" t="s">
        <v>3859</v>
      </c>
      <c r="B1359" t="s">
        <v>6564</v>
      </c>
      <c r="C1359" t="s">
        <v>6562</v>
      </c>
      <c r="D1359" t="s">
        <v>6567</v>
      </c>
      <c r="E1359" t="s">
        <v>9740</v>
      </c>
      <c r="F1359" t="s">
        <v>3858</v>
      </c>
      <c r="H1359">
        <v>3</v>
      </c>
      <c r="I1359">
        <v>3</v>
      </c>
      <c r="J1359">
        <v>0</v>
      </c>
      <c r="K1359">
        <v>0</v>
      </c>
      <c r="L1359">
        <v>0</v>
      </c>
      <c r="M1359">
        <v>0</v>
      </c>
      <c r="N1359">
        <v>0</v>
      </c>
      <c r="O1359">
        <v>0</v>
      </c>
      <c r="P1359">
        <v>0</v>
      </c>
      <c r="Q1359">
        <v>0</v>
      </c>
      <c r="R1359">
        <v>0</v>
      </c>
      <c r="S1359">
        <v>0</v>
      </c>
      <c r="T1359">
        <v>0</v>
      </c>
      <c r="U1359">
        <v>1</v>
      </c>
      <c r="V1359">
        <v>0</v>
      </c>
      <c r="W1359" s="44">
        <f t="shared" si="168"/>
        <v>3</v>
      </c>
      <c r="X1359" s="44">
        <f>IFERROR(VLOOKUP(A1359,JR1GOA!A:I,9,FALSE),0)</f>
        <v>0</v>
      </c>
      <c r="Y1359" s="44">
        <f>IFERROR(VLOOKUP(A1359,JR1GOA!A:J,10,FALSE),0)</f>
        <v>0</v>
      </c>
      <c r="Z1359" s="46">
        <f t="shared" si="169"/>
        <v>3</v>
      </c>
      <c r="AA1359" s="49">
        <f>_xlfn.IFNA(VLOOKUP(F1359,Preisliste!C$1:O$2687,13,FALSE),"fehlt in Preisliste")</f>
        <v>876</v>
      </c>
      <c r="AB1359" s="50">
        <f t="shared" si="170"/>
        <v>292</v>
      </c>
      <c r="AD1359" s="51">
        <f t="shared" si="174"/>
        <v>183309</v>
      </c>
      <c r="AE1359" s="51">
        <f t="shared" si="171"/>
        <v>739.04999999999927</v>
      </c>
      <c r="AF1359" s="52">
        <f t="shared" si="175"/>
        <v>3268893.9999999991</v>
      </c>
      <c r="AG1359" s="53">
        <f t="shared" si="172"/>
        <v>4434.2999999999956</v>
      </c>
      <c r="AH1359" s="53">
        <f t="shared" si="173"/>
        <v>3273328.2999999989</v>
      </c>
    </row>
    <row r="1360" spans="1:34" x14ac:dyDescent="0.25">
      <c r="A1360" t="s">
        <v>9307</v>
      </c>
      <c r="B1360" t="s">
        <v>6564</v>
      </c>
      <c r="C1360" t="s">
        <v>6562</v>
      </c>
      <c r="D1360" t="s">
        <v>6567</v>
      </c>
      <c r="E1360" t="s">
        <v>9308</v>
      </c>
      <c r="F1360" t="s">
        <v>563</v>
      </c>
      <c r="H1360">
        <v>9</v>
      </c>
      <c r="I1360">
        <v>6</v>
      </c>
      <c r="J1360">
        <v>2</v>
      </c>
      <c r="K1360">
        <v>0</v>
      </c>
      <c r="L1360">
        <v>2</v>
      </c>
      <c r="M1360">
        <v>3</v>
      </c>
      <c r="N1360">
        <v>1</v>
      </c>
      <c r="O1360">
        <v>1</v>
      </c>
      <c r="P1360">
        <v>0</v>
      </c>
      <c r="Q1360">
        <v>0</v>
      </c>
      <c r="R1360">
        <v>0</v>
      </c>
      <c r="S1360">
        <v>0</v>
      </c>
      <c r="T1360">
        <v>0</v>
      </c>
      <c r="U1360">
        <v>0</v>
      </c>
      <c r="V1360">
        <v>2</v>
      </c>
      <c r="W1360" s="44">
        <f t="shared" si="168"/>
        <v>6</v>
      </c>
      <c r="X1360" s="44">
        <f>IFERROR(VLOOKUP(A1360,JR1GOA!A:I,9,FALSE),0)</f>
        <v>0</v>
      </c>
      <c r="Y1360" s="44">
        <f>IFERROR(VLOOKUP(A1360,JR1GOA!A:J,10,FALSE),0)</f>
        <v>0</v>
      </c>
      <c r="Z1360" s="46">
        <f t="shared" si="169"/>
        <v>6</v>
      </c>
      <c r="AA1360" s="49">
        <f>_xlfn.IFNA(VLOOKUP(F1360,Preisliste!C$1:O$2687,13,FALSE),"fehlt in Preisliste")</f>
        <v>1758</v>
      </c>
      <c r="AB1360" s="50">
        <f t="shared" si="170"/>
        <v>293</v>
      </c>
      <c r="AD1360" s="51">
        <f t="shared" si="174"/>
        <v>183315</v>
      </c>
      <c r="AE1360" s="51">
        <f t="shared" si="171"/>
        <v>738.14999999999782</v>
      </c>
      <c r="AF1360" s="52">
        <f t="shared" si="175"/>
        <v>3270651.9999999991</v>
      </c>
      <c r="AG1360" s="53">
        <f t="shared" si="172"/>
        <v>4428.8999999999869</v>
      </c>
      <c r="AH1360" s="53">
        <f t="shared" si="173"/>
        <v>3275080.899999999</v>
      </c>
    </row>
    <row r="1361" spans="1:34" x14ac:dyDescent="0.25">
      <c r="A1361" t="s">
        <v>2690</v>
      </c>
      <c r="B1361" t="s">
        <v>6564</v>
      </c>
      <c r="C1361" t="s">
        <v>6562</v>
      </c>
      <c r="D1361" t="s">
        <v>6567</v>
      </c>
      <c r="E1361" t="s">
        <v>9213</v>
      </c>
      <c r="F1361" t="s">
        <v>2689</v>
      </c>
      <c r="G1361" t="s">
        <v>9214</v>
      </c>
      <c r="H1361">
        <v>18</v>
      </c>
      <c r="I1361">
        <v>8</v>
      </c>
      <c r="J1361">
        <v>9</v>
      </c>
      <c r="K1361">
        <v>11</v>
      </c>
      <c r="L1361">
        <v>1</v>
      </c>
      <c r="M1361">
        <v>7</v>
      </c>
      <c r="N1361">
        <v>0</v>
      </c>
      <c r="O1361">
        <v>0</v>
      </c>
      <c r="P1361">
        <v>0</v>
      </c>
      <c r="Q1361">
        <v>0</v>
      </c>
      <c r="R1361">
        <v>0</v>
      </c>
      <c r="S1361">
        <v>0</v>
      </c>
      <c r="T1361">
        <v>0</v>
      </c>
      <c r="U1361">
        <v>5</v>
      </c>
      <c r="V1361">
        <v>0</v>
      </c>
      <c r="W1361" s="44">
        <f t="shared" si="168"/>
        <v>9</v>
      </c>
      <c r="X1361" s="44">
        <f>IFERROR(VLOOKUP(A1361,JR1GOA!A:I,9,FALSE),0)</f>
        <v>0</v>
      </c>
      <c r="Y1361" s="44">
        <f>IFERROR(VLOOKUP(A1361,JR1GOA!A:J,10,FALSE),0)</f>
        <v>0</v>
      </c>
      <c r="Z1361" s="46">
        <f t="shared" si="169"/>
        <v>9</v>
      </c>
      <c r="AA1361" s="49">
        <f>_xlfn.IFNA(VLOOKUP(F1361,Preisliste!C$1:O$2687,13,FALSE),"fehlt in Preisliste")</f>
        <v>2643</v>
      </c>
      <c r="AB1361" s="50">
        <f t="shared" si="170"/>
        <v>293.66666666666669</v>
      </c>
      <c r="AD1361" s="51">
        <f t="shared" si="174"/>
        <v>183324</v>
      </c>
      <c r="AE1361" s="51">
        <f t="shared" si="171"/>
        <v>736.79999999999927</v>
      </c>
      <c r="AF1361" s="52">
        <f t="shared" si="175"/>
        <v>3273294.9999999991</v>
      </c>
      <c r="AG1361" s="53">
        <f t="shared" si="172"/>
        <v>4420.7999999999956</v>
      </c>
      <c r="AH1361" s="53">
        <f t="shared" si="173"/>
        <v>3277715.7999999989</v>
      </c>
    </row>
    <row r="1362" spans="1:34" x14ac:dyDescent="0.25">
      <c r="A1362" t="s">
        <v>9743</v>
      </c>
      <c r="B1362" t="s">
        <v>6564</v>
      </c>
      <c r="C1362" t="s">
        <v>6562</v>
      </c>
      <c r="D1362" t="s">
        <v>6567</v>
      </c>
      <c r="E1362" t="s">
        <v>9744</v>
      </c>
      <c r="F1362" t="s">
        <v>5583</v>
      </c>
      <c r="H1362">
        <v>6</v>
      </c>
      <c r="I1362">
        <v>3</v>
      </c>
      <c r="J1362">
        <v>2</v>
      </c>
      <c r="K1362">
        <v>0</v>
      </c>
      <c r="L1362">
        <v>0</v>
      </c>
      <c r="M1362">
        <v>0</v>
      </c>
      <c r="N1362">
        <v>0</v>
      </c>
      <c r="O1362">
        <v>0</v>
      </c>
      <c r="P1362">
        <v>0</v>
      </c>
      <c r="Q1362">
        <v>0</v>
      </c>
      <c r="R1362">
        <v>4</v>
      </c>
      <c r="S1362">
        <v>0</v>
      </c>
      <c r="T1362">
        <v>0</v>
      </c>
      <c r="U1362">
        <v>0</v>
      </c>
      <c r="V1362">
        <v>0</v>
      </c>
      <c r="W1362" s="44">
        <f t="shared" si="168"/>
        <v>3</v>
      </c>
      <c r="X1362" s="44">
        <f>IFERROR(VLOOKUP(A1362,JR1GOA!A:I,9,FALSE),0)</f>
        <v>0</v>
      </c>
      <c r="Y1362" s="44">
        <f>IFERROR(VLOOKUP(A1362,JR1GOA!A:J,10,FALSE),0)</f>
        <v>0</v>
      </c>
      <c r="Z1362" s="46">
        <f t="shared" si="169"/>
        <v>3</v>
      </c>
      <c r="AA1362" s="49">
        <f>_xlfn.IFNA(VLOOKUP(F1362,Preisliste!C$1:O$2687,13,FALSE),"fehlt in Preisliste")</f>
        <v>886</v>
      </c>
      <c r="AB1362" s="50">
        <f t="shared" si="170"/>
        <v>295.33333333333331</v>
      </c>
      <c r="AD1362" s="51">
        <f t="shared" si="174"/>
        <v>183327</v>
      </c>
      <c r="AE1362" s="51">
        <f t="shared" si="171"/>
        <v>736.34999999999854</v>
      </c>
      <c r="AF1362" s="52">
        <f t="shared" si="175"/>
        <v>3274180.9999999991</v>
      </c>
      <c r="AG1362" s="53">
        <f t="shared" si="172"/>
        <v>4418.0999999999913</v>
      </c>
      <c r="AH1362" s="53">
        <f t="shared" si="173"/>
        <v>3278599.0999999992</v>
      </c>
    </row>
    <row r="1363" spans="1:34" x14ac:dyDescent="0.25">
      <c r="A1363" t="s">
        <v>9749</v>
      </c>
      <c r="B1363" t="s">
        <v>6564</v>
      </c>
      <c r="C1363" t="s">
        <v>6562</v>
      </c>
      <c r="D1363" t="s">
        <v>6567</v>
      </c>
      <c r="E1363" t="s">
        <v>9750</v>
      </c>
      <c r="F1363" t="s">
        <v>412</v>
      </c>
      <c r="H1363">
        <v>7</v>
      </c>
      <c r="I1363">
        <v>3</v>
      </c>
      <c r="J1363">
        <v>3</v>
      </c>
      <c r="K1363">
        <v>0</v>
      </c>
      <c r="L1363">
        <v>0</v>
      </c>
      <c r="M1363">
        <v>0</v>
      </c>
      <c r="N1363">
        <v>0</v>
      </c>
      <c r="O1363">
        <v>0</v>
      </c>
      <c r="P1363">
        <v>0</v>
      </c>
      <c r="Q1363">
        <v>0</v>
      </c>
      <c r="R1363">
        <v>0</v>
      </c>
      <c r="S1363">
        <v>9</v>
      </c>
      <c r="T1363">
        <v>0</v>
      </c>
      <c r="U1363">
        <v>0</v>
      </c>
      <c r="V1363">
        <v>0</v>
      </c>
      <c r="W1363" s="44">
        <f t="shared" si="168"/>
        <v>3</v>
      </c>
      <c r="X1363" s="44">
        <f>IFERROR(VLOOKUP(A1363,JR1GOA!A:I,9,FALSE),0)</f>
        <v>0</v>
      </c>
      <c r="Y1363" s="44">
        <f>IFERROR(VLOOKUP(A1363,JR1GOA!A:J,10,FALSE),0)</f>
        <v>0</v>
      </c>
      <c r="Z1363" s="46">
        <f t="shared" si="169"/>
        <v>3</v>
      </c>
      <c r="AA1363" s="49">
        <f>_xlfn.IFNA(VLOOKUP(F1363,Preisliste!C$1:O$2687,13,FALSE),"fehlt in Preisliste")</f>
        <v>892</v>
      </c>
      <c r="AB1363" s="50">
        <f t="shared" si="170"/>
        <v>297.33333333333331</v>
      </c>
      <c r="AD1363" s="51">
        <f t="shared" si="174"/>
        <v>183330</v>
      </c>
      <c r="AE1363" s="51">
        <f t="shared" si="171"/>
        <v>735.89999999999782</v>
      </c>
      <c r="AF1363" s="52">
        <f t="shared" si="175"/>
        <v>3275072.9999999991</v>
      </c>
      <c r="AG1363" s="53">
        <f t="shared" si="172"/>
        <v>4415.3999999999869</v>
      </c>
      <c r="AH1363" s="53">
        <f t="shared" si="173"/>
        <v>3279488.399999999</v>
      </c>
    </row>
    <row r="1364" spans="1:34" x14ac:dyDescent="0.25">
      <c r="A1364" t="s">
        <v>2839</v>
      </c>
      <c r="B1364" t="s">
        <v>6564</v>
      </c>
      <c r="C1364" t="s">
        <v>6562</v>
      </c>
      <c r="D1364" t="s">
        <v>6567</v>
      </c>
      <c r="E1364" t="s">
        <v>9413</v>
      </c>
      <c r="F1364" t="s">
        <v>2838</v>
      </c>
      <c r="H1364">
        <v>9</v>
      </c>
      <c r="I1364">
        <v>2</v>
      </c>
      <c r="J1364">
        <v>7</v>
      </c>
      <c r="K1364">
        <v>3</v>
      </c>
      <c r="L1364">
        <v>3</v>
      </c>
      <c r="M1364">
        <v>0</v>
      </c>
      <c r="N1364">
        <v>0</v>
      </c>
      <c r="O1364">
        <v>0</v>
      </c>
      <c r="P1364">
        <v>0</v>
      </c>
      <c r="Q1364">
        <v>0</v>
      </c>
      <c r="R1364">
        <v>0</v>
      </c>
      <c r="S1364">
        <v>0</v>
      </c>
      <c r="T1364">
        <v>0</v>
      </c>
      <c r="U1364">
        <v>1</v>
      </c>
      <c r="V1364">
        <v>0</v>
      </c>
      <c r="W1364" s="44">
        <f t="shared" si="168"/>
        <v>7</v>
      </c>
      <c r="X1364" s="44">
        <f>IFERROR(VLOOKUP(A1364,JR1GOA!A:I,9,FALSE),0)</f>
        <v>0</v>
      </c>
      <c r="Y1364" s="44">
        <f>IFERROR(VLOOKUP(A1364,JR1GOA!A:J,10,FALSE),0)</f>
        <v>0</v>
      </c>
      <c r="Z1364" s="46">
        <f t="shared" si="169"/>
        <v>7</v>
      </c>
      <c r="AA1364" s="49">
        <f>_xlfn.IFNA(VLOOKUP(F1364,Preisliste!C$1:O$2687,13,FALSE),"fehlt in Preisliste")</f>
        <v>2083</v>
      </c>
      <c r="AB1364" s="50">
        <f t="shared" si="170"/>
        <v>297.57142857142856</v>
      </c>
      <c r="AD1364" s="51">
        <f t="shared" si="174"/>
        <v>183337</v>
      </c>
      <c r="AE1364" s="51">
        <f t="shared" si="171"/>
        <v>734.84999999999854</v>
      </c>
      <c r="AF1364" s="52">
        <f t="shared" si="175"/>
        <v>3277155.9999999991</v>
      </c>
      <c r="AG1364" s="53">
        <f t="shared" si="172"/>
        <v>4409.0999999999913</v>
      </c>
      <c r="AH1364" s="53">
        <f t="shared" si="173"/>
        <v>3281565.0999999992</v>
      </c>
    </row>
    <row r="1365" spans="1:34" x14ac:dyDescent="0.25">
      <c r="A1365" t="s">
        <v>8986</v>
      </c>
      <c r="B1365" t="s">
        <v>6564</v>
      </c>
      <c r="C1365" t="s">
        <v>6562</v>
      </c>
      <c r="D1365" t="s">
        <v>6567</v>
      </c>
      <c r="E1365" t="s">
        <v>8987</v>
      </c>
      <c r="F1365" t="s">
        <v>4184</v>
      </c>
      <c r="G1365" t="s">
        <v>8988</v>
      </c>
      <c r="H1365">
        <v>21</v>
      </c>
      <c r="I1365">
        <v>13</v>
      </c>
      <c r="J1365">
        <v>8</v>
      </c>
      <c r="K1365">
        <v>0</v>
      </c>
      <c r="L1365">
        <v>0</v>
      </c>
      <c r="M1365">
        <v>0</v>
      </c>
      <c r="N1365">
        <v>6</v>
      </c>
      <c r="O1365">
        <v>0</v>
      </c>
      <c r="P1365">
        <v>0</v>
      </c>
      <c r="Q1365">
        <v>0</v>
      </c>
      <c r="R1365">
        <v>0</v>
      </c>
      <c r="S1365">
        <v>1</v>
      </c>
      <c r="T1365">
        <v>0</v>
      </c>
      <c r="U1365">
        <v>12</v>
      </c>
      <c r="V1365">
        <v>4</v>
      </c>
      <c r="W1365" s="44">
        <f t="shared" si="168"/>
        <v>13</v>
      </c>
      <c r="X1365" s="44">
        <f>IFERROR(VLOOKUP(A1365,JR1GOA!A:I,9,FALSE),0)</f>
        <v>0</v>
      </c>
      <c r="Y1365" s="44">
        <f>IFERROR(VLOOKUP(A1365,JR1GOA!A:J,10,FALSE),0)</f>
        <v>0</v>
      </c>
      <c r="Z1365" s="46">
        <f t="shared" si="169"/>
        <v>13</v>
      </c>
      <c r="AA1365" s="49">
        <f>_xlfn.IFNA(VLOOKUP(F1365,Preisliste!C$1:O$2687,13,FALSE),"fehlt in Preisliste")</f>
        <v>3876</v>
      </c>
      <c r="AB1365" s="50">
        <f t="shared" si="170"/>
        <v>298.15384615384613</v>
      </c>
      <c r="AD1365" s="51">
        <f t="shared" si="174"/>
        <v>183350</v>
      </c>
      <c r="AE1365" s="51">
        <f t="shared" si="171"/>
        <v>732.89999999999782</v>
      </c>
      <c r="AF1365" s="52">
        <f t="shared" si="175"/>
        <v>3281031.9999999991</v>
      </c>
      <c r="AG1365" s="53">
        <f t="shared" si="172"/>
        <v>4397.3999999999869</v>
      </c>
      <c r="AH1365" s="53">
        <f t="shared" si="173"/>
        <v>3285429.399999999</v>
      </c>
    </row>
    <row r="1366" spans="1:34" x14ac:dyDescent="0.25">
      <c r="A1366" t="s">
        <v>3146</v>
      </c>
      <c r="B1366" t="s">
        <v>6564</v>
      </c>
      <c r="C1366" t="s">
        <v>6562</v>
      </c>
      <c r="D1366" t="s">
        <v>6567</v>
      </c>
      <c r="E1366" t="s">
        <v>8541</v>
      </c>
      <c r="F1366" t="s">
        <v>3145</v>
      </c>
      <c r="G1366" t="s">
        <v>8542</v>
      </c>
      <c r="H1366">
        <v>10</v>
      </c>
      <c r="I1366">
        <v>7</v>
      </c>
      <c r="J1366">
        <v>3</v>
      </c>
      <c r="K1366">
        <v>0</v>
      </c>
      <c r="L1366">
        <v>0</v>
      </c>
      <c r="M1366">
        <v>5</v>
      </c>
      <c r="N1366">
        <v>0</v>
      </c>
      <c r="O1366">
        <v>0</v>
      </c>
      <c r="P1366">
        <v>0</v>
      </c>
      <c r="Q1366">
        <v>0</v>
      </c>
      <c r="R1366">
        <v>3</v>
      </c>
      <c r="S1366">
        <v>0</v>
      </c>
      <c r="T1366">
        <v>1</v>
      </c>
      <c r="U1366">
        <v>0</v>
      </c>
      <c r="V1366">
        <v>0</v>
      </c>
      <c r="W1366" s="44">
        <f t="shared" si="168"/>
        <v>7</v>
      </c>
      <c r="X1366" s="44">
        <f>IFERROR(VLOOKUP(A1366,JR1GOA!A:I,9,FALSE),0)</f>
        <v>1</v>
      </c>
      <c r="Y1366" s="44">
        <f>IFERROR(VLOOKUP(A1366,JR1GOA!A:J,10,FALSE),0)</f>
        <v>0</v>
      </c>
      <c r="Z1366" s="46">
        <f t="shared" si="169"/>
        <v>6</v>
      </c>
      <c r="AA1366" s="49">
        <f>_xlfn.IFNA(VLOOKUP(F1366,Preisliste!C$1:O$2687,13,FALSE),"fehlt in Preisliste")</f>
        <v>1790.3999999999999</v>
      </c>
      <c r="AB1366" s="50">
        <f t="shared" si="170"/>
        <v>298.39999999999998</v>
      </c>
      <c r="AD1366" s="51">
        <f t="shared" si="174"/>
        <v>183356</v>
      </c>
      <c r="AE1366" s="51">
        <f t="shared" si="171"/>
        <v>732</v>
      </c>
      <c r="AF1366" s="52">
        <f t="shared" si="175"/>
        <v>3282822.399999999</v>
      </c>
      <c r="AG1366" s="53">
        <f t="shared" si="172"/>
        <v>4392</v>
      </c>
      <c r="AH1366" s="53">
        <f t="shared" si="173"/>
        <v>3287214.399999999</v>
      </c>
    </row>
    <row r="1367" spans="1:34" x14ac:dyDescent="0.25">
      <c r="A1367" t="s">
        <v>2672</v>
      </c>
      <c r="B1367" t="s">
        <v>6564</v>
      </c>
      <c r="C1367" t="s">
        <v>6562</v>
      </c>
      <c r="D1367" t="s">
        <v>6567</v>
      </c>
      <c r="E1367" t="s">
        <v>8482</v>
      </c>
      <c r="F1367" t="s">
        <v>2671</v>
      </c>
      <c r="G1367" t="s">
        <v>8483</v>
      </c>
      <c r="H1367">
        <v>12</v>
      </c>
      <c r="I1367">
        <v>4</v>
      </c>
      <c r="J1367">
        <v>8</v>
      </c>
      <c r="K1367">
        <v>0</v>
      </c>
      <c r="L1367">
        <v>0</v>
      </c>
      <c r="M1367">
        <v>0</v>
      </c>
      <c r="N1367">
        <v>0</v>
      </c>
      <c r="O1367">
        <v>0</v>
      </c>
      <c r="P1367">
        <v>0</v>
      </c>
      <c r="Q1367">
        <v>6</v>
      </c>
      <c r="R1367">
        <v>6</v>
      </c>
      <c r="S1367">
        <v>0</v>
      </c>
      <c r="T1367">
        <v>0</v>
      </c>
      <c r="U1367">
        <v>0</v>
      </c>
      <c r="V1367">
        <v>0</v>
      </c>
      <c r="W1367" s="44">
        <f t="shared" si="168"/>
        <v>8</v>
      </c>
      <c r="X1367" s="44">
        <f>IFERROR(VLOOKUP(A1367,JR1GOA!A:I,9,FALSE),0)</f>
        <v>6</v>
      </c>
      <c r="Y1367" s="44">
        <f>IFERROR(VLOOKUP(A1367,JR1GOA!A:J,10,FALSE),0)</f>
        <v>6</v>
      </c>
      <c r="Z1367" s="46">
        <f t="shared" si="169"/>
        <v>2</v>
      </c>
      <c r="AA1367" s="49">
        <f>_xlfn.IFNA(VLOOKUP(F1367,Preisliste!C$1:O$2687,13,FALSE),"fehlt in Preisliste")</f>
        <v>597</v>
      </c>
      <c r="AB1367" s="50">
        <f t="shared" si="170"/>
        <v>298.5</v>
      </c>
      <c r="AD1367" s="51">
        <f t="shared" si="174"/>
        <v>183358</v>
      </c>
      <c r="AE1367" s="51">
        <f t="shared" si="171"/>
        <v>731.69999999999709</v>
      </c>
      <c r="AF1367" s="52">
        <f t="shared" si="175"/>
        <v>3283419.399999999</v>
      </c>
      <c r="AG1367" s="53">
        <f t="shared" si="172"/>
        <v>4390.1999999999825</v>
      </c>
      <c r="AH1367" s="53">
        <f t="shared" si="173"/>
        <v>3287809.5999999992</v>
      </c>
    </row>
    <row r="1368" spans="1:34" x14ac:dyDescent="0.25">
      <c r="A1368" t="s">
        <v>1333</v>
      </c>
      <c r="B1368" t="s">
        <v>6564</v>
      </c>
      <c r="C1368" t="s">
        <v>6562</v>
      </c>
      <c r="D1368" t="s">
        <v>6567</v>
      </c>
      <c r="E1368" t="s">
        <v>9279</v>
      </c>
      <c r="F1368" t="s">
        <v>1332</v>
      </c>
      <c r="G1368" t="s">
        <v>9280</v>
      </c>
      <c r="H1368">
        <v>10</v>
      </c>
      <c r="I1368">
        <v>7</v>
      </c>
      <c r="J1368">
        <v>3</v>
      </c>
      <c r="K1368">
        <v>0</v>
      </c>
      <c r="L1368">
        <v>0</v>
      </c>
      <c r="M1368">
        <v>0</v>
      </c>
      <c r="N1368">
        <v>0</v>
      </c>
      <c r="O1368">
        <v>0</v>
      </c>
      <c r="P1368">
        <v>4</v>
      </c>
      <c r="Q1368">
        <v>0</v>
      </c>
      <c r="R1368">
        <v>0</v>
      </c>
      <c r="S1368">
        <v>1</v>
      </c>
      <c r="T1368">
        <v>0</v>
      </c>
      <c r="U1368">
        <v>0</v>
      </c>
      <c r="V1368">
        <v>0</v>
      </c>
      <c r="W1368" s="44">
        <f t="shared" si="168"/>
        <v>7</v>
      </c>
      <c r="X1368" s="44">
        <f>IFERROR(VLOOKUP(A1368,JR1GOA!A:I,9,FALSE),0)</f>
        <v>0</v>
      </c>
      <c r="Y1368" s="44">
        <f>IFERROR(VLOOKUP(A1368,JR1GOA!A:J,10,FALSE),0)</f>
        <v>0</v>
      </c>
      <c r="Z1368" s="46">
        <f t="shared" si="169"/>
        <v>7</v>
      </c>
      <c r="AA1368" s="49">
        <f>_xlfn.IFNA(VLOOKUP(F1368,Preisliste!C$1:O$2687,13,FALSE),"fehlt in Preisliste")</f>
        <v>2106</v>
      </c>
      <c r="AB1368" s="50">
        <f t="shared" si="170"/>
        <v>300.85714285714283</v>
      </c>
      <c r="AD1368" s="51">
        <f t="shared" si="174"/>
        <v>183365</v>
      </c>
      <c r="AE1368" s="51">
        <f t="shared" si="171"/>
        <v>730.64999999999782</v>
      </c>
      <c r="AF1368" s="52">
        <f t="shared" si="175"/>
        <v>3285525.399999999</v>
      </c>
      <c r="AG1368" s="53">
        <f t="shared" si="172"/>
        <v>4383.8999999999869</v>
      </c>
      <c r="AH1368" s="53">
        <f t="shared" si="173"/>
        <v>3289909.2999999989</v>
      </c>
    </row>
    <row r="1369" spans="1:34" x14ac:dyDescent="0.25">
      <c r="A1369" t="s">
        <v>3018</v>
      </c>
      <c r="B1369" t="s">
        <v>6564</v>
      </c>
      <c r="C1369" t="s">
        <v>6562</v>
      </c>
      <c r="D1369" t="s">
        <v>6567</v>
      </c>
      <c r="E1369" t="s">
        <v>9423</v>
      </c>
      <c r="F1369" t="s">
        <v>3017</v>
      </c>
      <c r="H1369">
        <v>13</v>
      </c>
      <c r="I1369">
        <v>7</v>
      </c>
      <c r="J1369">
        <v>5</v>
      </c>
      <c r="K1369">
        <v>0</v>
      </c>
      <c r="L1369">
        <v>0</v>
      </c>
      <c r="M1369">
        <v>0</v>
      </c>
      <c r="N1369">
        <v>0</v>
      </c>
      <c r="O1369">
        <v>2</v>
      </c>
      <c r="P1369">
        <v>0</v>
      </c>
      <c r="Q1369">
        <v>0</v>
      </c>
      <c r="R1369">
        <v>0</v>
      </c>
      <c r="S1369">
        <v>4</v>
      </c>
      <c r="T1369">
        <v>3</v>
      </c>
      <c r="U1369">
        <v>0</v>
      </c>
      <c r="V1369">
        <v>4</v>
      </c>
      <c r="W1369" s="44">
        <f t="shared" si="168"/>
        <v>7</v>
      </c>
      <c r="X1369" s="44">
        <f>IFERROR(VLOOKUP(A1369,JR1GOA!A:I,9,FALSE),0)</f>
        <v>0</v>
      </c>
      <c r="Y1369" s="44">
        <f>IFERROR(VLOOKUP(A1369,JR1GOA!A:J,10,FALSE),0)</f>
        <v>0</v>
      </c>
      <c r="Z1369" s="46">
        <f t="shared" si="169"/>
        <v>7</v>
      </c>
      <c r="AA1369" s="49">
        <f>_xlfn.IFNA(VLOOKUP(F1369,Preisliste!C$1:O$2687,13,FALSE),"fehlt in Preisliste")</f>
        <v>2107</v>
      </c>
      <c r="AB1369" s="50">
        <f t="shared" si="170"/>
        <v>301</v>
      </c>
      <c r="AD1369" s="51">
        <f t="shared" si="174"/>
        <v>183372</v>
      </c>
      <c r="AE1369" s="51">
        <f t="shared" si="171"/>
        <v>729.59999999999854</v>
      </c>
      <c r="AF1369" s="52">
        <f t="shared" si="175"/>
        <v>3287632.399999999</v>
      </c>
      <c r="AG1369" s="53">
        <f t="shared" si="172"/>
        <v>4377.5999999999913</v>
      </c>
      <c r="AH1369" s="53">
        <f t="shared" si="173"/>
        <v>3292009.9999999991</v>
      </c>
    </row>
    <row r="1370" spans="1:34" x14ac:dyDescent="0.25">
      <c r="A1370" t="s">
        <v>9494</v>
      </c>
      <c r="B1370" t="s">
        <v>6564</v>
      </c>
      <c r="C1370" t="s">
        <v>6562</v>
      </c>
      <c r="D1370" t="s">
        <v>6567</v>
      </c>
      <c r="E1370" t="s">
        <v>9495</v>
      </c>
      <c r="F1370" t="s">
        <v>4866</v>
      </c>
      <c r="G1370" t="s">
        <v>9496</v>
      </c>
      <c r="H1370">
        <v>6</v>
      </c>
      <c r="I1370">
        <v>4</v>
      </c>
      <c r="J1370">
        <v>1</v>
      </c>
      <c r="K1370">
        <v>0</v>
      </c>
      <c r="L1370">
        <v>0</v>
      </c>
      <c r="M1370">
        <v>0</v>
      </c>
      <c r="N1370">
        <v>0</v>
      </c>
      <c r="O1370">
        <v>0</v>
      </c>
      <c r="P1370">
        <v>0</v>
      </c>
      <c r="Q1370">
        <v>0</v>
      </c>
      <c r="R1370">
        <v>12</v>
      </c>
      <c r="S1370">
        <v>0</v>
      </c>
      <c r="T1370">
        <v>0</v>
      </c>
      <c r="U1370">
        <v>0</v>
      </c>
      <c r="V1370">
        <v>0</v>
      </c>
      <c r="W1370" s="44">
        <f t="shared" si="168"/>
        <v>4</v>
      </c>
      <c r="X1370" s="44">
        <f>IFERROR(VLOOKUP(A1370,JR1GOA!A:I,9,FALSE),0)</f>
        <v>0</v>
      </c>
      <c r="Y1370" s="44">
        <f>IFERROR(VLOOKUP(A1370,JR1GOA!A:J,10,FALSE),0)</f>
        <v>0</v>
      </c>
      <c r="Z1370" s="46">
        <f t="shared" si="169"/>
        <v>4</v>
      </c>
      <c r="AA1370" s="49">
        <f>_xlfn.IFNA(VLOOKUP(F1370,Preisliste!C$1:O$2687,13,FALSE),"fehlt in Preisliste")</f>
        <v>1204.8</v>
      </c>
      <c r="AB1370" s="50">
        <f t="shared" si="170"/>
        <v>301.2</v>
      </c>
      <c r="AD1370" s="51">
        <f t="shared" si="174"/>
        <v>183376</v>
      </c>
      <c r="AE1370" s="51">
        <f t="shared" si="171"/>
        <v>729</v>
      </c>
      <c r="AF1370" s="52">
        <f t="shared" si="175"/>
        <v>3288837.1999999988</v>
      </c>
      <c r="AG1370" s="53">
        <f t="shared" si="172"/>
        <v>4374</v>
      </c>
      <c r="AH1370" s="53">
        <f t="shared" si="173"/>
        <v>3293211.1999999988</v>
      </c>
    </row>
    <row r="1371" spans="1:34" x14ac:dyDescent="0.25">
      <c r="A1371" t="s">
        <v>9759</v>
      </c>
      <c r="B1371" t="s">
        <v>6564</v>
      </c>
      <c r="C1371" t="s">
        <v>6562</v>
      </c>
      <c r="D1371" t="s">
        <v>6567</v>
      </c>
      <c r="E1371" t="s">
        <v>9760</v>
      </c>
      <c r="F1371" t="s">
        <v>3186</v>
      </c>
      <c r="H1371">
        <v>5</v>
      </c>
      <c r="I1371">
        <v>3</v>
      </c>
      <c r="J1371">
        <v>1</v>
      </c>
      <c r="K1371">
        <v>0</v>
      </c>
      <c r="L1371">
        <v>2</v>
      </c>
      <c r="M1371">
        <v>0</v>
      </c>
      <c r="N1371">
        <v>0</v>
      </c>
      <c r="O1371">
        <v>0</v>
      </c>
      <c r="P1371">
        <v>0</v>
      </c>
      <c r="Q1371">
        <v>0</v>
      </c>
      <c r="R1371">
        <v>1</v>
      </c>
      <c r="S1371">
        <v>0</v>
      </c>
      <c r="T1371">
        <v>4</v>
      </c>
      <c r="U1371">
        <v>0</v>
      </c>
      <c r="V1371">
        <v>0</v>
      </c>
      <c r="W1371" s="44">
        <f t="shared" si="168"/>
        <v>3</v>
      </c>
      <c r="X1371" s="44">
        <f>IFERROR(VLOOKUP(A1371,JR1GOA!A:I,9,FALSE),0)</f>
        <v>0</v>
      </c>
      <c r="Y1371" s="44">
        <f>IFERROR(VLOOKUP(A1371,JR1GOA!A:J,10,FALSE),0)</f>
        <v>0</v>
      </c>
      <c r="Z1371" s="46">
        <f t="shared" si="169"/>
        <v>3</v>
      </c>
      <c r="AA1371" s="49">
        <f>_xlfn.IFNA(VLOOKUP(F1371,Preisliste!C$1:O$2687,13,FALSE),"fehlt in Preisliste")</f>
        <v>911</v>
      </c>
      <c r="AB1371" s="50">
        <f t="shared" si="170"/>
        <v>303.66666666666669</v>
      </c>
      <c r="AD1371" s="51">
        <f t="shared" si="174"/>
        <v>183379</v>
      </c>
      <c r="AE1371" s="51">
        <f t="shared" si="171"/>
        <v>728.54999999999927</v>
      </c>
      <c r="AF1371" s="52">
        <f t="shared" si="175"/>
        <v>3289748.1999999988</v>
      </c>
      <c r="AG1371" s="53">
        <f t="shared" si="172"/>
        <v>4371.2999999999956</v>
      </c>
      <c r="AH1371" s="53">
        <f t="shared" si="173"/>
        <v>3294119.4999999986</v>
      </c>
    </row>
    <row r="1372" spans="1:34" x14ac:dyDescent="0.25">
      <c r="A1372" t="s">
        <v>1278</v>
      </c>
      <c r="B1372" t="s">
        <v>6564</v>
      </c>
      <c r="C1372" t="s">
        <v>6562</v>
      </c>
      <c r="D1372" t="s">
        <v>6567</v>
      </c>
      <c r="E1372" t="s">
        <v>9135</v>
      </c>
      <c r="F1372" t="s">
        <v>1277</v>
      </c>
      <c r="G1372" t="s">
        <v>9136</v>
      </c>
      <c r="H1372">
        <v>18</v>
      </c>
      <c r="I1372">
        <v>12</v>
      </c>
      <c r="J1372">
        <v>5</v>
      </c>
      <c r="K1372">
        <v>1</v>
      </c>
      <c r="L1372">
        <v>1</v>
      </c>
      <c r="M1372">
        <v>7</v>
      </c>
      <c r="N1372">
        <v>0</v>
      </c>
      <c r="O1372">
        <v>4</v>
      </c>
      <c r="P1372">
        <v>0</v>
      </c>
      <c r="Q1372">
        <v>0</v>
      </c>
      <c r="R1372">
        <v>11</v>
      </c>
      <c r="S1372">
        <v>0</v>
      </c>
      <c r="T1372">
        <v>0</v>
      </c>
      <c r="U1372">
        <v>0</v>
      </c>
      <c r="V1372">
        <v>0</v>
      </c>
      <c r="W1372" s="44">
        <f t="shared" si="168"/>
        <v>12</v>
      </c>
      <c r="X1372" s="44">
        <f>IFERROR(VLOOKUP(A1372,JR1GOA!A:I,9,FALSE),0)</f>
        <v>0</v>
      </c>
      <c r="Y1372" s="44">
        <f>IFERROR(VLOOKUP(A1372,JR1GOA!A:J,10,FALSE),0)</f>
        <v>0</v>
      </c>
      <c r="Z1372" s="46">
        <f t="shared" si="169"/>
        <v>12</v>
      </c>
      <c r="AA1372" s="49">
        <f>_xlfn.IFNA(VLOOKUP(F1372,Preisliste!C$1:O$2687,13,FALSE),"fehlt in Preisliste")</f>
        <v>3649</v>
      </c>
      <c r="AB1372" s="50">
        <f t="shared" si="170"/>
        <v>304.08333333333331</v>
      </c>
      <c r="AD1372" s="51">
        <f t="shared" si="174"/>
        <v>183391</v>
      </c>
      <c r="AE1372" s="51">
        <f t="shared" si="171"/>
        <v>726.75</v>
      </c>
      <c r="AF1372" s="52">
        <f t="shared" si="175"/>
        <v>3293397.1999999988</v>
      </c>
      <c r="AG1372" s="53">
        <f t="shared" si="172"/>
        <v>4360.5</v>
      </c>
      <c r="AH1372" s="53">
        <f t="shared" si="173"/>
        <v>3297757.6999999988</v>
      </c>
    </row>
    <row r="1373" spans="1:34" x14ac:dyDescent="0.25">
      <c r="A1373" t="s">
        <v>1743</v>
      </c>
      <c r="B1373" t="s">
        <v>6564</v>
      </c>
      <c r="C1373" t="s">
        <v>6562</v>
      </c>
      <c r="D1373" t="s">
        <v>6567</v>
      </c>
      <c r="E1373" t="s">
        <v>9764</v>
      </c>
      <c r="F1373" t="s">
        <v>1742</v>
      </c>
      <c r="G1373" t="s">
        <v>9765</v>
      </c>
      <c r="H1373">
        <v>5</v>
      </c>
      <c r="I1373">
        <v>3</v>
      </c>
      <c r="J1373">
        <v>1</v>
      </c>
      <c r="K1373">
        <v>0</v>
      </c>
      <c r="L1373">
        <v>0</v>
      </c>
      <c r="M1373">
        <v>0</v>
      </c>
      <c r="N1373">
        <v>0</v>
      </c>
      <c r="O1373">
        <v>0</v>
      </c>
      <c r="P1373">
        <v>0</v>
      </c>
      <c r="Q1373">
        <v>0</v>
      </c>
      <c r="R1373">
        <v>0</v>
      </c>
      <c r="S1373">
        <v>1</v>
      </c>
      <c r="T1373">
        <v>0</v>
      </c>
      <c r="U1373">
        <v>0</v>
      </c>
      <c r="V1373">
        <v>0</v>
      </c>
      <c r="W1373" s="44">
        <f t="shared" si="168"/>
        <v>3</v>
      </c>
      <c r="X1373" s="44">
        <f>IFERROR(VLOOKUP(A1373,JR1GOA!A:I,9,FALSE),0)</f>
        <v>0</v>
      </c>
      <c r="Y1373" s="44">
        <f>IFERROR(VLOOKUP(A1373,JR1GOA!A:J,10,FALSE),0)</f>
        <v>0</v>
      </c>
      <c r="Z1373" s="46">
        <f t="shared" si="169"/>
        <v>3</v>
      </c>
      <c r="AA1373" s="49">
        <f>_xlfn.IFNA(VLOOKUP(F1373,Preisliste!C$1:O$2687,13,FALSE),"fehlt in Preisliste")</f>
        <v>915.6</v>
      </c>
      <c r="AB1373" s="50">
        <f t="shared" si="170"/>
        <v>305.2</v>
      </c>
      <c r="AD1373" s="51">
        <f t="shared" si="174"/>
        <v>183394</v>
      </c>
      <c r="AE1373" s="51">
        <f t="shared" si="171"/>
        <v>726.29999999999927</v>
      </c>
      <c r="AF1373" s="52">
        <f t="shared" si="175"/>
        <v>3294312.7999999989</v>
      </c>
      <c r="AG1373" s="53">
        <f t="shared" si="172"/>
        <v>4357.7999999999956</v>
      </c>
      <c r="AH1373" s="53">
        <f t="shared" si="173"/>
        <v>3298670.5999999987</v>
      </c>
    </row>
    <row r="1374" spans="1:34" x14ac:dyDescent="0.25">
      <c r="A1374" t="s">
        <v>2364</v>
      </c>
      <c r="B1374" t="s">
        <v>6564</v>
      </c>
      <c r="C1374" t="s">
        <v>6562</v>
      </c>
      <c r="D1374" t="s">
        <v>6567</v>
      </c>
      <c r="E1374" t="s">
        <v>7690</v>
      </c>
      <c r="F1374" t="s">
        <v>2363</v>
      </c>
      <c r="H1374">
        <v>45</v>
      </c>
      <c r="I1374">
        <v>33</v>
      </c>
      <c r="J1374">
        <v>10</v>
      </c>
      <c r="K1374">
        <v>3</v>
      </c>
      <c r="L1374">
        <v>1</v>
      </c>
      <c r="M1374">
        <v>25</v>
      </c>
      <c r="N1374">
        <v>0</v>
      </c>
      <c r="O1374">
        <v>1</v>
      </c>
      <c r="P1374">
        <v>0</v>
      </c>
      <c r="Q1374">
        <v>0</v>
      </c>
      <c r="R1374">
        <v>0</v>
      </c>
      <c r="S1374">
        <v>0</v>
      </c>
      <c r="T1374">
        <v>0</v>
      </c>
      <c r="U1374">
        <v>0</v>
      </c>
      <c r="V1374">
        <v>0</v>
      </c>
      <c r="W1374" s="44">
        <f t="shared" si="168"/>
        <v>33</v>
      </c>
      <c r="X1374" s="44">
        <f>IFERROR(VLOOKUP(A1374,JR1GOA!A:I,9,FALSE),0)</f>
        <v>2</v>
      </c>
      <c r="Y1374" s="44">
        <f>IFERROR(VLOOKUP(A1374,JR1GOA!A:J,10,FALSE),0)</f>
        <v>1</v>
      </c>
      <c r="Z1374" s="46">
        <f t="shared" si="169"/>
        <v>31</v>
      </c>
      <c r="AA1374" s="49">
        <f>_xlfn.IFNA(VLOOKUP(F1374,Preisliste!C$1:O$2687,13,FALSE),"fehlt in Preisliste")</f>
        <v>9473</v>
      </c>
      <c r="AB1374" s="50">
        <f t="shared" si="170"/>
        <v>305.58064516129031</v>
      </c>
      <c r="AD1374" s="51">
        <f t="shared" si="174"/>
        <v>183425</v>
      </c>
      <c r="AE1374" s="51">
        <f t="shared" si="171"/>
        <v>721.64999999999782</v>
      </c>
      <c r="AF1374" s="52">
        <f t="shared" si="175"/>
        <v>3303785.7999999989</v>
      </c>
      <c r="AG1374" s="53">
        <f t="shared" si="172"/>
        <v>4329.8999999999869</v>
      </c>
      <c r="AH1374" s="53">
        <f t="shared" si="173"/>
        <v>3308115.6999999988</v>
      </c>
    </row>
    <row r="1375" spans="1:34" x14ac:dyDescent="0.25">
      <c r="A1375" t="s">
        <v>467</v>
      </c>
      <c r="B1375" t="s">
        <v>6564</v>
      </c>
      <c r="C1375" t="s">
        <v>6562</v>
      </c>
      <c r="D1375" t="s">
        <v>6567</v>
      </c>
      <c r="E1375" t="s">
        <v>9667</v>
      </c>
      <c r="F1375" t="s">
        <v>466</v>
      </c>
      <c r="H1375">
        <v>9</v>
      </c>
      <c r="I1375">
        <v>5</v>
      </c>
      <c r="J1375">
        <v>4</v>
      </c>
      <c r="K1375">
        <v>0</v>
      </c>
      <c r="L1375">
        <v>1</v>
      </c>
      <c r="M1375">
        <v>0</v>
      </c>
      <c r="N1375">
        <v>0</v>
      </c>
      <c r="O1375">
        <v>0</v>
      </c>
      <c r="P1375">
        <v>1</v>
      </c>
      <c r="Q1375">
        <v>0</v>
      </c>
      <c r="R1375">
        <v>1</v>
      </c>
      <c r="S1375">
        <v>0</v>
      </c>
      <c r="T1375">
        <v>0</v>
      </c>
      <c r="U1375">
        <v>1</v>
      </c>
      <c r="V1375">
        <v>0</v>
      </c>
      <c r="W1375" s="44">
        <f t="shared" si="168"/>
        <v>5</v>
      </c>
      <c r="X1375" s="44">
        <f>IFERROR(VLOOKUP(A1375,JR1GOA!A:I,9,FALSE),0)</f>
        <v>0</v>
      </c>
      <c r="Y1375" s="44">
        <f>IFERROR(VLOOKUP(A1375,JR1GOA!A:J,10,FALSE),0)</f>
        <v>0</v>
      </c>
      <c r="Z1375" s="46">
        <f t="shared" si="169"/>
        <v>5</v>
      </c>
      <c r="AA1375" s="49">
        <f>_xlfn.IFNA(VLOOKUP(F1375,Preisliste!C$1:O$2687,13,FALSE),"fehlt in Preisliste")</f>
        <v>1530</v>
      </c>
      <c r="AB1375" s="50">
        <f t="shared" si="170"/>
        <v>306</v>
      </c>
      <c r="AD1375" s="51">
        <f t="shared" si="174"/>
        <v>183430</v>
      </c>
      <c r="AE1375" s="51">
        <f t="shared" si="171"/>
        <v>720.89999999999782</v>
      </c>
      <c r="AF1375" s="52">
        <f t="shared" si="175"/>
        <v>3305315.7999999989</v>
      </c>
      <c r="AG1375" s="53">
        <f t="shared" si="172"/>
        <v>4325.3999999999869</v>
      </c>
      <c r="AH1375" s="53">
        <f t="shared" si="173"/>
        <v>3309641.1999999988</v>
      </c>
    </row>
    <row r="1376" spans="1:34" x14ac:dyDescent="0.25">
      <c r="A1376" t="s">
        <v>1009</v>
      </c>
      <c r="B1376" t="s">
        <v>6564</v>
      </c>
      <c r="C1376" t="s">
        <v>6562</v>
      </c>
      <c r="D1376" t="s">
        <v>6567</v>
      </c>
      <c r="E1376" t="s">
        <v>9930</v>
      </c>
      <c r="F1376" t="s">
        <v>1008</v>
      </c>
      <c r="H1376">
        <v>5</v>
      </c>
      <c r="I1376">
        <v>4</v>
      </c>
      <c r="J1376">
        <v>1</v>
      </c>
      <c r="K1376">
        <v>0</v>
      </c>
      <c r="L1376">
        <v>0</v>
      </c>
      <c r="M1376">
        <v>0</v>
      </c>
      <c r="N1376">
        <v>0</v>
      </c>
      <c r="O1376">
        <v>0</v>
      </c>
      <c r="P1376">
        <v>0</v>
      </c>
      <c r="Q1376">
        <v>0</v>
      </c>
      <c r="R1376">
        <v>0</v>
      </c>
      <c r="S1376">
        <v>0</v>
      </c>
      <c r="T1376">
        <v>1</v>
      </c>
      <c r="U1376">
        <v>0</v>
      </c>
      <c r="V1376">
        <v>2</v>
      </c>
      <c r="W1376" s="44">
        <f t="shared" si="168"/>
        <v>4</v>
      </c>
      <c r="X1376" s="44">
        <f>IFERROR(VLOOKUP(A1376,JR1GOA!A:I,9,FALSE),0)</f>
        <v>0</v>
      </c>
      <c r="Y1376" s="44">
        <f>IFERROR(VLOOKUP(A1376,JR1GOA!A:J,10,FALSE),0)</f>
        <v>0</v>
      </c>
      <c r="Z1376" s="46">
        <f t="shared" si="169"/>
        <v>4</v>
      </c>
      <c r="AA1376" s="49">
        <f>_xlfn.IFNA(VLOOKUP(F1376,Preisliste!C$1:O$2687,13,FALSE),"fehlt in Preisliste")</f>
        <v>1225.2</v>
      </c>
      <c r="AB1376" s="50">
        <f t="shared" si="170"/>
        <v>306.3</v>
      </c>
      <c r="AD1376" s="51">
        <f t="shared" si="174"/>
        <v>183434</v>
      </c>
      <c r="AE1376" s="51">
        <f t="shared" si="171"/>
        <v>720.29999999999927</v>
      </c>
      <c r="AF1376" s="52">
        <f t="shared" si="175"/>
        <v>3306540.9999999991</v>
      </c>
      <c r="AG1376" s="53">
        <f t="shared" si="172"/>
        <v>4321.7999999999956</v>
      </c>
      <c r="AH1376" s="53">
        <f t="shared" si="173"/>
        <v>3310862.7999999989</v>
      </c>
    </row>
    <row r="1377" spans="1:34" x14ac:dyDescent="0.25">
      <c r="A1377" t="s">
        <v>9293</v>
      </c>
      <c r="B1377" t="s">
        <v>6564</v>
      </c>
      <c r="C1377" t="s">
        <v>6562</v>
      </c>
      <c r="D1377" t="s">
        <v>6567</v>
      </c>
      <c r="E1377" t="s">
        <v>9294</v>
      </c>
      <c r="F1377" t="s">
        <v>4818</v>
      </c>
      <c r="G1377" t="s">
        <v>9295</v>
      </c>
      <c r="H1377">
        <v>12</v>
      </c>
      <c r="I1377">
        <v>4</v>
      </c>
      <c r="J1377">
        <v>7</v>
      </c>
      <c r="K1377">
        <v>0</v>
      </c>
      <c r="L1377">
        <v>0</v>
      </c>
      <c r="M1377">
        <v>0</v>
      </c>
      <c r="N1377">
        <v>22</v>
      </c>
      <c r="O1377">
        <v>0</v>
      </c>
      <c r="P1377">
        <v>0</v>
      </c>
      <c r="Q1377">
        <v>0</v>
      </c>
      <c r="R1377">
        <v>0</v>
      </c>
      <c r="S1377">
        <v>0</v>
      </c>
      <c r="T1377">
        <v>0</v>
      </c>
      <c r="U1377">
        <v>0</v>
      </c>
      <c r="V1377">
        <v>0</v>
      </c>
      <c r="W1377" s="44">
        <f t="shared" si="168"/>
        <v>7</v>
      </c>
      <c r="X1377" s="44">
        <f>IFERROR(VLOOKUP(A1377,JR1GOA!A:I,9,FALSE),0)</f>
        <v>0</v>
      </c>
      <c r="Y1377" s="44">
        <f>IFERROR(VLOOKUP(A1377,JR1GOA!A:J,10,FALSE),0)</f>
        <v>0</v>
      </c>
      <c r="Z1377" s="46">
        <f t="shared" si="169"/>
        <v>7</v>
      </c>
      <c r="AA1377" s="49">
        <f>_xlfn.IFNA(VLOOKUP(F1377,Preisliste!C$1:O$2687,13,FALSE),"fehlt in Preisliste")</f>
        <v>2145.6</v>
      </c>
      <c r="AB1377" s="50">
        <f t="shared" si="170"/>
        <v>306.51428571428568</v>
      </c>
      <c r="AD1377" s="51">
        <f t="shared" si="174"/>
        <v>183441</v>
      </c>
      <c r="AE1377" s="51">
        <f t="shared" si="171"/>
        <v>719.25</v>
      </c>
      <c r="AF1377" s="52">
        <f t="shared" si="175"/>
        <v>3308686.5999999992</v>
      </c>
      <c r="AG1377" s="53">
        <f t="shared" si="172"/>
        <v>4315.5</v>
      </c>
      <c r="AH1377" s="53">
        <f t="shared" si="173"/>
        <v>3313002.0999999992</v>
      </c>
    </row>
    <row r="1378" spans="1:34" x14ac:dyDescent="0.25">
      <c r="A1378" t="s">
        <v>4133</v>
      </c>
      <c r="B1378" t="s">
        <v>6564</v>
      </c>
      <c r="C1378" t="s">
        <v>6562</v>
      </c>
      <c r="D1378" t="s">
        <v>6567</v>
      </c>
      <c r="E1378" t="s">
        <v>9502</v>
      </c>
      <c r="F1378" t="s">
        <v>4132</v>
      </c>
      <c r="G1378" t="s">
        <v>9503</v>
      </c>
      <c r="H1378">
        <v>9</v>
      </c>
      <c r="I1378">
        <v>3</v>
      </c>
      <c r="J1378">
        <v>6</v>
      </c>
      <c r="K1378">
        <v>0</v>
      </c>
      <c r="L1378">
        <v>0</v>
      </c>
      <c r="M1378">
        <v>0</v>
      </c>
      <c r="N1378">
        <v>0</v>
      </c>
      <c r="O1378">
        <v>0</v>
      </c>
      <c r="P1378">
        <v>0</v>
      </c>
      <c r="Q1378">
        <v>1</v>
      </c>
      <c r="R1378">
        <v>1</v>
      </c>
      <c r="S1378">
        <v>0</v>
      </c>
      <c r="T1378">
        <v>0</v>
      </c>
      <c r="U1378">
        <v>0</v>
      </c>
      <c r="V1378">
        <v>0</v>
      </c>
      <c r="W1378" s="44">
        <f t="shared" si="168"/>
        <v>6</v>
      </c>
      <c r="X1378" s="44">
        <f>IFERROR(VLOOKUP(A1378,JR1GOA!A:I,9,FALSE),0)</f>
        <v>0</v>
      </c>
      <c r="Y1378" s="44">
        <f>IFERROR(VLOOKUP(A1378,JR1GOA!A:J,10,FALSE),0)</f>
        <v>0</v>
      </c>
      <c r="Z1378" s="46">
        <f t="shared" si="169"/>
        <v>6</v>
      </c>
      <c r="AA1378" s="49">
        <f>_xlfn.IFNA(VLOOKUP(F1378,Preisliste!C$1:O$2687,13,FALSE),"fehlt in Preisliste")</f>
        <v>1843.1999999999998</v>
      </c>
      <c r="AB1378" s="50">
        <f t="shared" si="170"/>
        <v>307.2</v>
      </c>
      <c r="AD1378" s="51">
        <f t="shared" si="174"/>
        <v>183447</v>
      </c>
      <c r="AE1378" s="51">
        <f t="shared" si="171"/>
        <v>718.34999999999854</v>
      </c>
      <c r="AF1378" s="52">
        <f t="shared" si="175"/>
        <v>3310529.7999999993</v>
      </c>
      <c r="AG1378" s="53">
        <f t="shared" si="172"/>
        <v>4310.0999999999913</v>
      </c>
      <c r="AH1378" s="53">
        <f t="shared" si="173"/>
        <v>3314839.8999999994</v>
      </c>
    </row>
    <row r="1379" spans="1:34" x14ac:dyDescent="0.25">
      <c r="A1379" t="s">
        <v>540</v>
      </c>
      <c r="B1379" t="s">
        <v>6564</v>
      </c>
      <c r="C1379" t="s">
        <v>6562</v>
      </c>
      <c r="D1379" t="s">
        <v>6567</v>
      </c>
      <c r="E1379" t="s">
        <v>9769</v>
      </c>
      <c r="F1379" t="s">
        <v>539</v>
      </c>
      <c r="H1379">
        <v>3</v>
      </c>
      <c r="I1379">
        <v>3</v>
      </c>
      <c r="J1379">
        <v>0</v>
      </c>
      <c r="K1379">
        <v>0</v>
      </c>
      <c r="L1379">
        <v>0</v>
      </c>
      <c r="M1379">
        <v>0</v>
      </c>
      <c r="N1379">
        <v>0</v>
      </c>
      <c r="O1379">
        <v>0</v>
      </c>
      <c r="P1379">
        <v>0</v>
      </c>
      <c r="Q1379">
        <v>0</v>
      </c>
      <c r="R1379">
        <v>0</v>
      </c>
      <c r="S1379">
        <v>1</v>
      </c>
      <c r="T1379">
        <v>0</v>
      </c>
      <c r="U1379">
        <v>0</v>
      </c>
      <c r="V1379">
        <v>0</v>
      </c>
      <c r="W1379" s="44">
        <f t="shared" si="168"/>
        <v>3</v>
      </c>
      <c r="X1379" s="44">
        <f>IFERROR(VLOOKUP(A1379,JR1GOA!A:I,9,FALSE),0)</f>
        <v>0</v>
      </c>
      <c r="Y1379" s="44">
        <f>IFERROR(VLOOKUP(A1379,JR1GOA!A:J,10,FALSE),0)</f>
        <v>0</v>
      </c>
      <c r="Z1379" s="46">
        <f t="shared" si="169"/>
        <v>3</v>
      </c>
      <c r="AA1379" s="49">
        <f>_xlfn.IFNA(VLOOKUP(F1379,Preisliste!C$1:O$2687,13,FALSE),"fehlt in Preisliste")</f>
        <v>925.19999999999993</v>
      </c>
      <c r="AB1379" s="50">
        <f t="shared" si="170"/>
        <v>308.39999999999998</v>
      </c>
      <c r="AD1379" s="51">
        <f t="shared" si="174"/>
        <v>183450</v>
      </c>
      <c r="AE1379" s="51">
        <f t="shared" si="171"/>
        <v>717.89999999999782</v>
      </c>
      <c r="AF1379" s="52">
        <f t="shared" si="175"/>
        <v>3311454.9999999995</v>
      </c>
      <c r="AG1379" s="53">
        <f t="shared" si="172"/>
        <v>4307.3999999999869</v>
      </c>
      <c r="AH1379" s="53">
        <f t="shared" si="173"/>
        <v>3315762.3999999994</v>
      </c>
    </row>
    <row r="1380" spans="1:34" x14ac:dyDescent="0.25">
      <c r="A1380" t="s">
        <v>4871</v>
      </c>
      <c r="B1380" t="s">
        <v>6564</v>
      </c>
      <c r="C1380" t="s">
        <v>6562</v>
      </c>
      <c r="D1380" t="s">
        <v>6567</v>
      </c>
      <c r="E1380" t="s">
        <v>9770</v>
      </c>
      <c r="F1380" t="s">
        <v>4870</v>
      </c>
      <c r="G1380" t="s">
        <v>9771</v>
      </c>
      <c r="H1380">
        <v>5</v>
      </c>
      <c r="I1380">
        <v>3</v>
      </c>
      <c r="J1380">
        <v>1</v>
      </c>
      <c r="K1380">
        <v>0</v>
      </c>
      <c r="L1380">
        <v>0</v>
      </c>
      <c r="M1380">
        <v>0</v>
      </c>
      <c r="N1380">
        <v>1</v>
      </c>
      <c r="O1380">
        <v>0</v>
      </c>
      <c r="P1380">
        <v>0</v>
      </c>
      <c r="Q1380">
        <v>0</v>
      </c>
      <c r="R1380">
        <v>1</v>
      </c>
      <c r="S1380">
        <v>0</v>
      </c>
      <c r="T1380">
        <v>0</v>
      </c>
      <c r="U1380">
        <v>0</v>
      </c>
      <c r="V1380">
        <v>0</v>
      </c>
      <c r="W1380" s="44">
        <f t="shared" si="168"/>
        <v>3</v>
      </c>
      <c r="X1380" s="44">
        <f>IFERROR(VLOOKUP(A1380,JR1GOA!A:I,9,FALSE),0)</f>
        <v>0</v>
      </c>
      <c r="Y1380" s="44">
        <f>IFERROR(VLOOKUP(A1380,JR1GOA!A:J,10,FALSE),0)</f>
        <v>0</v>
      </c>
      <c r="Z1380" s="46">
        <f t="shared" si="169"/>
        <v>3</v>
      </c>
      <c r="AA1380" s="49">
        <f>_xlfn.IFNA(VLOOKUP(F1380,Preisliste!C$1:O$2687,13,FALSE),"fehlt in Preisliste")</f>
        <v>925.19999999999993</v>
      </c>
      <c r="AB1380" s="50">
        <f t="shared" si="170"/>
        <v>308.39999999999998</v>
      </c>
      <c r="AD1380" s="51">
        <f t="shared" si="174"/>
        <v>183453</v>
      </c>
      <c r="AE1380" s="51">
        <f t="shared" si="171"/>
        <v>717.44999999999709</v>
      </c>
      <c r="AF1380" s="52">
        <f t="shared" si="175"/>
        <v>3312380.1999999997</v>
      </c>
      <c r="AG1380" s="53">
        <f t="shared" si="172"/>
        <v>4304.6999999999825</v>
      </c>
      <c r="AH1380" s="53">
        <f t="shared" si="173"/>
        <v>3316684.9</v>
      </c>
    </row>
    <row r="1381" spans="1:34" x14ac:dyDescent="0.25">
      <c r="A1381" t="s">
        <v>2900</v>
      </c>
      <c r="B1381" t="s">
        <v>6564</v>
      </c>
      <c r="C1381" t="s">
        <v>6562</v>
      </c>
      <c r="D1381" t="s">
        <v>6567</v>
      </c>
      <c r="E1381" t="s">
        <v>8504</v>
      </c>
      <c r="F1381" t="s">
        <v>2899</v>
      </c>
      <c r="G1381" t="s">
        <v>8505</v>
      </c>
      <c r="H1381">
        <v>11</v>
      </c>
      <c r="I1381">
        <v>5</v>
      </c>
      <c r="J1381">
        <v>4</v>
      </c>
      <c r="K1381">
        <v>0</v>
      </c>
      <c r="L1381">
        <v>0</v>
      </c>
      <c r="M1381">
        <v>0</v>
      </c>
      <c r="N1381">
        <v>3</v>
      </c>
      <c r="O1381">
        <v>0</v>
      </c>
      <c r="P1381">
        <v>0</v>
      </c>
      <c r="Q1381">
        <v>1</v>
      </c>
      <c r="R1381">
        <v>0</v>
      </c>
      <c r="S1381">
        <v>0</v>
      </c>
      <c r="T1381">
        <v>1</v>
      </c>
      <c r="U1381">
        <v>0</v>
      </c>
      <c r="V1381">
        <v>0</v>
      </c>
      <c r="W1381" s="44">
        <f t="shared" si="168"/>
        <v>5</v>
      </c>
      <c r="X1381" s="44">
        <f>IFERROR(VLOOKUP(A1381,JR1GOA!A:I,9,FALSE),0)</f>
        <v>1</v>
      </c>
      <c r="Y1381" s="44">
        <f>IFERROR(VLOOKUP(A1381,JR1GOA!A:J,10,FALSE),0)</f>
        <v>0</v>
      </c>
      <c r="Z1381" s="46">
        <f t="shared" si="169"/>
        <v>4</v>
      </c>
      <c r="AA1381" s="49">
        <f>_xlfn.IFNA(VLOOKUP(F1381,Preisliste!C$1:O$2687,13,FALSE),"fehlt in Preisliste")</f>
        <v>1246</v>
      </c>
      <c r="AB1381" s="50">
        <f t="shared" si="170"/>
        <v>311.5</v>
      </c>
      <c r="AD1381" s="51">
        <f t="shared" si="174"/>
        <v>183457</v>
      </c>
      <c r="AE1381" s="51">
        <f t="shared" si="171"/>
        <v>716.84999999999854</v>
      </c>
      <c r="AF1381" s="52">
        <f t="shared" si="175"/>
        <v>3313626.1999999997</v>
      </c>
      <c r="AG1381" s="53">
        <f t="shared" si="172"/>
        <v>4301.0999999999913</v>
      </c>
      <c r="AH1381" s="53">
        <f t="shared" si="173"/>
        <v>3317927.3</v>
      </c>
    </row>
    <row r="1382" spans="1:34" x14ac:dyDescent="0.25">
      <c r="A1382" t="s">
        <v>9415</v>
      </c>
      <c r="B1382" t="s">
        <v>6564</v>
      </c>
      <c r="C1382" t="s">
        <v>6562</v>
      </c>
      <c r="D1382" t="s">
        <v>6567</v>
      </c>
      <c r="E1382" t="s">
        <v>9416</v>
      </c>
      <c r="F1382" t="s">
        <v>2268</v>
      </c>
      <c r="H1382">
        <v>10</v>
      </c>
      <c r="I1382">
        <v>5</v>
      </c>
      <c r="J1382">
        <v>3</v>
      </c>
      <c r="K1382">
        <v>0</v>
      </c>
      <c r="L1382">
        <v>2</v>
      </c>
      <c r="M1382">
        <v>0</v>
      </c>
      <c r="N1382">
        <v>1</v>
      </c>
      <c r="O1382">
        <v>0</v>
      </c>
      <c r="P1382">
        <v>0</v>
      </c>
      <c r="Q1382">
        <v>0</v>
      </c>
      <c r="R1382">
        <v>0</v>
      </c>
      <c r="S1382">
        <v>0</v>
      </c>
      <c r="T1382">
        <v>0</v>
      </c>
      <c r="U1382">
        <v>1</v>
      </c>
      <c r="V1382">
        <v>0</v>
      </c>
      <c r="W1382" s="44">
        <f t="shared" si="168"/>
        <v>5</v>
      </c>
      <c r="X1382" s="44">
        <f>IFERROR(VLOOKUP(A1382,JR1GOA!A:I,9,FALSE),0)</f>
        <v>0</v>
      </c>
      <c r="Y1382" s="44">
        <f>IFERROR(VLOOKUP(A1382,JR1GOA!A:J,10,FALSE),0)</f>
        <v>0</v>
      </c>
      <c r="Z1382" s="46">
        <f t="shared" si="169"/>
        <v>5</v>
      </c>
      <c r="AA1382" s="49">
        <f>_xlfn.IFNA(VLOOKUP(F1382,Preisliste!C$1:O$2687,13,FALSE),"fehlt in Preisliste")</f>
        <v>1569</v>
      </c>
      <c r="AB1382" s="50">
        <f t="shared" si="170"/>
        <v>313.8</v>
      </c>
      <c r="AD1382" s="51">
        <f t="shared" si="174"/>
        <v>183462</v>
      </c>
      <c r="AE1382" s="51">
        <f t="shared" si="171"/>
        <v>716.09999999999854</v>
      </c>
      <c r="AF1382" s="52">
        <f t="shared" si="175"/>
        <v>3315195.1999999997</v>
      </c>
      <c r="AG1382" s="53">
        <f t="shared" si="172"/>
        <v>4296.5999999999913</v>
      </c>
      <c r="AH1382" s="53">
        <f t="shared" si="173"/>
        <v>3319491.8</v>
      </c>
    </row>
    <row r="1383" spans="1:34" x14ac:dyDescent="0.25">
      <c r="A1383" t="s">
        <v>2783</v>
      </c>
      <c r="B1383" t="s">
        <v>6564</v>
      </c>
      <c r="C1383" t="s">
        <v>6562</v>
      </c>
      <c r="D1383" t="s">
        <v>6567</v>
      </c>
      <c r="E1383" t="s">
        <v>9776</v>
      </c>
      <c r="F1383" t="s">
        <v>2782</v>
      </c>
      <c r="H1383">
        <v>6</v>
      </c>
      <c r="I1383">
        <v>3</v>
      </c>
      <c r="J1383">
        <v>1</v>
      </c>
      <c r="K1383">
        <v>0</v>
      </c>
      <c r="L1383">
        <v>8</v>
      </c>
      <c r="M1383">
        <v>0</v>
      </c>
      <c r="N1383">
        <v>0</v>
      </c>
      <c r="O1383">
        <v>0</v>
      </c>
      <c r="P1383">
        <v>0</v>
      </c>
      <c r="Q1383">
        <v>0</v>
      </c>
      <c r="R1383">
        <v>0</v>
      </c>
      <c r="S1383">
        <v>0</v>
      </c>
      <c r="T1383">
        <v>0</v>
      </c>
      <c r="U1383">
        <v>0</v>
      </c>
      <c r="V1383">
        <v>0</v>
      </c>
      <c r="W1383" s="44">
        <f t="shared" si="168"/>
        <v>3</v>
      </c>
      <c r="X1383" s="44">
        <f>IFERROR(VLOOKUP(A1383,JR1GOA!A:I,9,FALSE),0)</f>
        <v>0</v>
      </c>
      <c r="Y1383" s="44">
        <f>IFERROR(VLOOKUP(A1383,JR1GOA!A:J,10,FALSE),0)</f>
        <v>0</v>
      </c>
      <c r="Z1383" s="46">
        <f t="shared" si="169"/>
        <v>3</v>
      </c>
      <c r="AA1383" s="49">
        <f>_xlfn.IFNA(VLOOKUP(F1383,Preisliste!C$1:O$2687,13,FALSE),"fehlt in Preisliste")</f>
        <v>942</v>
      </c>
      <c r="AB1383" s="50">
        <f t="shared" si="170"/>
        <v>314</v>
      </c>
      <c r="AD1383" s="51">
        <f t="shared" si="174"/>
        <v>183465</v>
      </c>
      <c r="AE1383" s="51">
        <f t="shared" si="171"/>
        <v>715.64999999999782</v>
      </c>
      <c r="AF1383" s="52">
        <f t="shared" si="175"/>
        <v>3316137.1999999997</v>
      </c>
      <c r="AG1383" s="53">
        <f t="shared" si="172"/>
        <v>4293.8999999999869</v>
      </c>
      <c r="AH1383" s="53">
        <f t="shared" si="173"/>
        <v>3320431.0999999996</v>
      </c>
    </row>
    <row r="1384" spans="1:34" x14ac:dyDescent="0.25">
      <c r="A1384" t="s">
        <v>9778</v>
      </c>
      <c r="B1384" t="s">
        <v>6564</v>
      </c>
      <c r="C1384" t="s">
        <v>6562</v>
      </c>
      <c r="D1384" t="s">
        <v>6567</v>
      </c>
      <c r="E1384" t="s">
        <v>9779</v>
      </c>
      <c r="F1384" t="s">
        <v>5728</v>
      </c>
      <c r="G1384" t="s">
        <v>9780</v>
      </c>
      <c r="H1384">
        <v>6</v>
      </c>
      <c r="I1384">
        <v>3</v>
      </c>
      <c r="J1384">
        <v>2</v>
      </c>
      <c r="K1384">
        <v>1</v>
      </c>
      <c r="L1384">
        <v>1</v>
      </c>
      <c r="M1384">
        <v>0</v>
      </c>
      <c r="N1384">
        <v>0</v>
      </c>
      <c r="O1384">
        <v>0</v>
      </c>
      <c r="P1384">
        <v>0</v>
      </c>
      <c r="Q1384">
        <v>0</v>
      </c>
      <c r="R1384">
        <v>0</v>
      </c>
      <c r="S1384">
        <v>0</v>
      </c>
      <c r="T1384">
        <v>0</v>
      </c>
      <c r="U1384">
        <v>1</v>
      </c>
      <c r="V1384">
        <v>0</v>
      </c>
      <c r="W1384" s="44">
        <f t="shared" si="168"/>
        <v>3</v>
      </c>
      <c r="X1384" s="44">
        <f>IFERROR(VLOOKUP(A1384,JR1GOA!A:I,9,FALSE),0)</f>
        <v>0</v>
      </c>
      <c r="Y1384" s="44">
        <f>IFERROR(VLOOKUP(A1384,JR1GOA!A:J,10,FALSE),0)</f>
        <v>0</v>
      </c>
      <c r="Z1384" s="46">
        <f t="shared" si="169"/>
        <v>3</v>
      </c>
      <c r="AA1384" s="49">
        <f>_xlfn.IFNA(VLOOKUP(F1384,Preisliste!C$1:O$2687,13,FALSE),"fehlt in Preisliste")</f>
        <v>943</v>
      </c>
      <c r="AB1384" s="50">
        <f t="shared" si="170"/>
        <v>314.33333333333331</v>
      </c>
      <c r="AD1384" s="51">
        <f t="shared" si="174"/>
        <v>183468</v>
      </c>
      <c r="AE1384" s="51">
        <f t="shared" si="171"/>
        <v>715.19999999999709</v>
      </c>
      <c r="AF1384" s="52">
        <f t="shared" si="175"/>
        <v>3317080.1999999997</v>
      </c>
      <c r="AG1384" s="53">
        <f t="shared" si="172"/>
        <v>4291.1999999999825</v>
      </c>
      <c r="AH1384" s="53">
        <f t="shared" si="173"/>
        <v>3321371.4</v>
      </c>
    </row>
    <row r="1385" spans="1:34" x14ac:dyDescent="0.25">
      <c r="A1385" t="s">
        <v>9419</v>
      </c>
      <c r="B1385" t="s">
        <v>6564</v>
      </c>
      <c r="C1385" t="s">
        <v>6562</v>
      </c>
      <c r="D1385" t="s">
        <v>6567</v>
      </c>
      <c r="E1385" t="s">
        <v>9420</v>
      </c>
      <c r="F1385" t="s">
        <v>4005</v>
      </c>
      <c r="G1385" t="s">
        <v>9421</v>
      </c>
      <c r="H1385">
        <v>8</v>
      </c>
      <c r="I1385">
        <v>5</v>
      </c>
      <c r="J1385">
        <v>3</v>
      </c>
      <c r="K1385">
        <v>0</v>
      </c>
      <c r="L1385">
        <v>6</v>
      </c>
      <c r="M1385">
        <v>7</v>
      </c>
      <c r="N1385">
        <v>0</v>
      </c>
      <c r="O1385">
        <v>0</v>
      </c>
      <c r="P1385">
        <v>0</v>
      </c>
      <c r="Q1385">
        <v>0</v>
      </c>
      <c r="R1385">
        <v>0</v>
      </c>
      <c r="S1385">
        <v>0</v>
      </c>
      <c r="T1385">
        <v>0</v>
      </c>
      <c r="U1385">
        <v>0</v>
      </c>
      <c r="V1385">
        <v>0</v>
      </c>
      <c r="W1385" s="44">
        <f t="shared" si="168"/>
        <v>5</v>
      </c>
      <c r="X1385" s="44">
        <f>IFERROR(VLOOKUP(A1385,JR1GOA!A:I,9,FALSE),0)</f>
        <v>0</v>
      </c>
      <c r="Y1385" s="44">
        <f>IFERROR(VLOOKUP(A1385,JR1GOA!A:J,10,FALSE),0)</f>
        <v>0</v>
      </c>
      <c r="Z1385" s="46">
        <f t="shared" si="169"/>
        <v>5</v>
      </c>
      <c r="AA1385" s="49">
        <f>_xlfn.IFNA(VLOOKUP(F1385,Preisliste!C$1:O$2687,13,FALSE),"fehlt in Preisliste")</f>
        <v>1573.2</v>
      </c>
      <c r="AB1385" s="50">
        <f t="shared" si="170"/>
        <v>314.64</v>
      </c>
      <c r="AD1385" s="51">
        <f t="shared" si="174"/>
        <v>183473</v>
      </c>
      <c r="AE1385" s="51">
        <f t="shared" si="171"/>
        <v>714.44999999999709</v>
      </c>
      <c r="AF1385" s="52">
        <f t="shared" si="175"/>
        <v>3318653.4</v>
      </c>
      <c r="AG1385" s="53">
        <f t="shared" si="172"/>
        <v>4286.6999999999825</v>
      </c>
      <c r="AH1385" s="53">
        <f t="shared" si="173"/>
        <v>3322940.1</v>
      </c>
    </row>
    <row r="1386" spans="1:34" x14ac:dyDescent="0.25">
      <c r="A1386" t="s">
        <v>4053</v>
      </c>
      <c r="B1386" t="s">
        <v>6564</v>
      </c>
      <c r="C1386" t="s">
        <v>6562</v>
      </c>
      <c r="D1386" t="s">
        <v>6567</v>
      </c>
      <c r="E1386" t="s">
        <v>9786</v>
      </c>
      <c r="F1386" t="s">
        <v>4052</v>
      </c>
      <c r="H1386">
        <v>7</v>
      </c>
      <c r="I1386">
        <v>3</v>
      </c>
      <c r="J1386">
        <v>3</v>
      </c>
      <c r="K1386">
        <v>1</v>
      </c>
      <c r="L1386">
        <v>0</v>
      </c>
      <c r="M1386">
        <v>0</v>
      </c>
      <c r="N1386">
        <v>0</v>
      </c>
      <c r="O1386">
        <v>0</v>
      </c>
      <c r="P1386">
        <v>0</v>
      </c>
      <c r="Q1386">
        <v>0</v>
      </c>
      <c r="R1386">
        <v>0</v>
      </c>
      <c r="S1386">
        <v>0</v>
      </c>
      <c r="T1386">
        <v>0</v>
      </c>
      <c r="U1386">
        <v>0</v>
      </c>
      <c r="V1386">
        <v>0</v>
      </c>
      <c r="W1386" s="44">
        <f t="shared" si="168"/>
        <v>3</v>
      </c>
      <c r="X1386" s="44">
        <f>IFERROR(VLOOKUP(A1386,JR1GOA!A:I,9,FALSE),0)</f>
        <v>0</v>
      </c>
      <c r="Y1386" s="44">
        <f>IFERROR(VLOOKUP(A1386,JR1GOA!A:J,10,FALSE),0)</f>
        <v>0</v>
      </c>
      <c r="Z1386" s="46">
        <f t="shared" si="169"/>
        <v>3</v>
      </c>
      <c r="AA1386" s="49">
        <f>_xlfn.IFNA(VLOOKUP(F1386,Preisliste!C$1:O$2687,13,FALSE),"fehlt in Preisliste")</f>
        <v>948</v>
      </c>
      <c r="AB1386" s="50">
        <f t="shared" si="170"/>
        <v>316</v>
      </c>
      <c r="AD1386" s="51">
        <f t="shared" si="174"/>
        <v>183476</v>
      </c>
      <c r="AE1386" s="51">
        <f t="shared" si="171"/>
        <v>714</v>
      </c>
      <c r="AF1386" s="52">
        <f t="shared" si="175"/>
        <v>3319601.4</v>
      </c>
      <c r="AG1386" s="53">
        <f t="shared" si="172"/>
        <v>4284</v>
      </c>
      <c r="AH1386" s="53">
        <f t="shared" si="173"/>
        <v>3323885.4</v>
      </c>
    </row>
    <row r="1387" spans="1:34" x14ac:dyDescent="0.25">
      <c r="A1387" t="s">
        <v>5347</v>
      </c>
      <c r="B1387" t="s">
        <v>6564</v>
      </c>
      <c r="C1387" t="s">
        <v>6562</v>
      </c>
      <c r="D1387" t="s">
        <v>6567</v>
      </c>
      <c r="E1387" t="s">
        <v>9530</v>
      </c>
      <c r="F1387" t="s">
        <v>5346</v>
      </c>
      <c r="G1387" t="s">
        <v>9531</v>
      </c>
      <c r="H1387">
        <v>8</v>
      </c>
      <c r="I1387">
        <v>3</v>
      </c>
      <c r="J1387">
        <v>4</v>
      </c>
      <c r="K1387">
        <v>0</v>
      </c>
      <c r="L1387">
        <v>0</v>
      </c>
      <c r="M1387">
        <v>1</v>
      </c>
      <c r="N1387">
        <v>0</v>
      </c>
      <c r="O1387">
        <v>0</v>
      </c>
      <c r="P1387">
        <v>1</v>
      </c>
      <c r="Q1387">
        <v>0</v>
      </c>
      <c r="R1387">
        <v>0</v>
      </c>
      <c r="S1387">
        <v>4</v>
      </c>
      <c r="T1387">
        <v>0</v>
      </c>
      <c r="U1387">
        <v>0</v>
      </c>
      <c r="V1387">
        <v>0</v>
      </c>
      <c r="W1387" s="44">
        <f t="shared" si="168"/>
        <v>4</v>
      </c>
      <c r="X1387" s="44">
        <f>IFERROR(VLOOKUP(A1387,JR1GOA!A:I,9,FALSE),0)</f>
        <v>0</v>
      </c>
      <c r="Y1387" s="44">
        <f>IFERROR(VLOOKUP(A1387,JR1GOA!A:J,10,FALSE),0)</f>
        <v>0</v>
      </c>
      <c r="Z1387" s="46">
        <f t="shared" si="169"/>
        <v>4</v>
      </c>
      <c r="AA1387" s="49">
        <f>_xlfn.IFNA(VLOOKUP(F1387,Preisliste!C$1:O$2687,13,FALSE),"fehlt in Preisliste")</f>
        <v>1266</v>
      </c>
      <c r="AB1387" s="50">
        <f t="shared" si="170"/>
        <v>316.5</v>
      </c>
      <c r="AD1387" s="51">
        <f t="shared" si="174"/>
        <v>183480</v>
      </c>
      <c r="AE1387" s="51">
        <f t="shared" si="171"/>
        <v>713.39999999999782</v>
      </c>
      <c r="AF1387" s="52">
        <f t="shared" si="175"/>
        <v>3320867.4</v>
      </c>
      <c r="AG1387" s="53">
        <f t="shared" si="172"/>
        <v>4280.3999999999869</v>
      </c>
      <c r="AH1387" s="53">
        <f t="shared" si="173"/>
        <v>3325147.8</v>
      </c>
    </row>
    <row r="1388" spans="1:34" x14ac:dyDescent="0.25">
      <c r="A1388" t="s">
        <v>1118</v>
      </c>
      <c r="B1388" t="s">
        <v>6564</v>
      </c>
      <c r="C1388" t="s">
        <v>6562</v>
      </c>
      <c r="D1388" t="s">
        <v>6567</v>
      </c>
      <c r="E1388" t="s">
        <v>8972</v>
      </c>
      <c r="F1388" t="s">
        <v>1117</v>
      </c>
      <c r="H1388">
        <v>15</v>
      </c>
      <c r="I1388">
        <v>8</v>
      </c>
      <c r="J1388">
        <v>6</v>
      </c>
      <c r="K1388">
        <v>2</v>
      </c>
      <c r="L1388">
        <v>0</v>
      </c>
      <c r="M1388">
        <v>0</v>
      </c>
      <c r="N1388">
        <v>0</v>
      </c>
      <c r="O1388">
        <v>0</v>
      </c>
      <c r="P1388">
        <v>4</v>
      </c>
      <c r="Q1388">
        <v>1</v>
      </c>
      <c r="R1388">
        <v>0</v>
      </c>
      <c r="S1388">
        <v>0</v>
      </c>
      <c r="T1388">
        <v>0</v>
      </c>
      <c r="U1388">
        <v>0</v>
      </c>
      <c r="V1388">
        <v>1</v>
      </c>
      <c r="W1388" s="44">
        <f t="shared" si="168"/>
        <v>8</v>
      </c>
      <c r="X1388" s="44">
        <f>IFERROR(VLOOKUP(A1388,JR1GOA!A:I,9,FALSE),0)</f>
        <v>0</v>
      </c>
      <c r="Y1388" s="44">
        <f>IFERROR(VLOOKUP(A1388,JR1GOA!A:J,10,FALSE),0)</f>
        <v>0</v>
      </c>
      <c r="Z1388" s="46">
        <f t="shared" si="169"/>
        <v>8</v>
      </c>
      <c r="AA1388" s="49">
        <f>_xlfn.IFNA(VLOOKUP(F1388,Preisliste!C$1:O$2687,13,FALSE),"fehlt in Preisliste")</f>
        <v>2534</v>
      </c>
      <c r="AB1388" s="50">
        <f t="shared" si="170"/>
        <v>316.75</v>
      </c>
      <c r="AD1388" s="51">
        <f t="shared" si="174"/>
        <v>183488</v>
      </c>
      <c r="AE1388" s="51">
        <f t="shared" si="171"/>
        <v>712.19999999999709</v>
      </c>
      <c r="AF1388" s="52">
        <f t="shared" si="175"/>
        <v>3323401.4</v>
      </c>
      <c r="AG1388" s="53">
        <f t="shared" si="172"/>
        <v>4273.1999999999825</v>
      </c>
      <c r="AH1388" s="53">
        <f t="shared" si="173"/>
        <v>3327674.6</v>
      </c>
    </row>
    <row r="1389" spans="1:34" x14ac:dyDescent="0.25">
      <c r="A1389" t="s">
        <v>6540</v>
      </c>
      <c r="B1389" t="s">
        <v>6564</v>
      </c>
      <c r="C1389" t="s">
        <v>6562</v>
      </c>
      <c r="D1389" t="s">
        <v>6567</v>
      </c>
      <c r="E1389" t="s">
        <v>8957</v>
      </c>
      <c r="F1389" t="s">
        <v>6539</v>
      </c>
      <c r="H1389">
        <v>8</v>
      </c>
      <c r="I1389">
        <v>2</v>
      </c>
      <c r="J1389">
        <v>6</v>
      </c>
      <c r="K1389">
        <v>2</v>
      </c>
      <c r="L1389">
        <v>0</v>
      </c>
      <c r="M1389">
        <v>0</v>
      </c>
      <c r="N1389">
        <v>0</v>
      </c>
      <c r="O1389">
        <v>0</v>
      </c>
      <c r="P1389">
        <v>0</v>
      </c>
      <c r="Q1389">
        <v>3</v>
      </c>
      <c r="R1389">
        <v>3</v>
      </c>
      <c r="S1389">
        <v>0</v>
      </c>
      <c r="T1389">
        <v>0</v>
      </c>
      <c r="U1389">
        <v>0</v>
      </c>
      <c r="V1389">
        <v>0</v>
      </c>
      <c r="W1389" s="44">
        <f t="shared" si="168"/>
        <v>6</v>
      </c>
      <c r="X1389" s="44">
        <f>IFERROR(VLOOKUP(A1389,JR1GOA!A:I,9,FALSE),0)</f>
        <v>3</v>
      </c>
      <c r="Y1389" s="44">
        <f>IFERROR(VLOOKUP(A1389,JR1GOA!A:J,10,FALSE),0)</f>
        <v>3</v>
      </c>
      <c r="Z1389" s="46">
        <f t="shared" si="169"/>
        <v>3</v>
      </c>
      <c r="AA1389" s="49">
        <f>_xlfn.IFNA(VLOOKUP(F1389,Preisliste!C$1:O$2687,13,FALSE),"fehlt in Preisliste")</f>
        <v>951</v>
      </c>
      <c r="AB1389" s="50">
        <f t="shared" si="170"/>
        <v>317</v>
      </c>
      <c r="AD1389" s="51">
        <f t="shared" si="174"/>
        <v>183491</v>
      </c>
      <c r="AE1389" s="51">
        <f t="shared" si="171"/>
        <v>711.75</v>
      </c>
      <c r="AF1389" s="52">
        <f t="shared" si="175"/>
        <v>3324352.4</v>
      </c>
      <c r="AG1389" s="53">
        <f t="shared" si="172"/>
        <v>4270.5</v>
      </c>
      <c r="AH1389" s="53">
        <f t="shared" si="173"/>
        <v>3328622.9</v>
      </c>
    </row>
    <row r="1390" spans="1:34" x14ac:dyDescent="0.25">
      <c r="A1390" t="s">
        <v>2824</v>
      </c>
      <c r="B1390" t="s">
        <v>6564</v>
      </c>
      <c r="C1390" t="s">
        <v>6562</v>
      </c>
      <c r="D1390" t="s">
        <v>6567</v>
      </c>
      <c r="E1390" t="s">
        <v>9788</v>
      </c>
      <c r="F1390" t="s">
        <v>2823</v>
      </c>
      <c r="H1390">
        <v>7</v>
      </c>
      <c r="I1390">
        <v>3</v>
      </c>
      <c r="J1390">
        <v>3</v>
      </c>
      <c r="K1390">
        <v>0</v>
      </c>
      <c r="L1390">
        <v>0</v>
      </c>
      <c r="M1390">
        <v>1</v>
      </c>
      <c r="N1390">
        <v>0</v>
      </c>
      <c r="O1390">
        <v>0</v>
      </c>
      <c r="P1390">
        <v>2</v>
      </c>
      <c r="Q1390">
        <v>0</v>
      </c>
      <c r="R1390">
        <v>1</v>
      </c>
      <c r="S1390">
        <v>0</v>
      </c>
      <c r="T1390">
        <v>0</v>
      </c>
      <c r="U1390">
        <v>0</v>
      </c>
      <c r="V1390">
        <v>0</v>
      </c>
      <c r="W1390" s="44">
        <f t="shared" si="168"/>
        <v>3</v>
      </c>
      <c r="X1390" s="44">
        <f>IFERROR(VLOOKUP(A1390,JR1GOA!A:I,9,FALSE),0)</f>
        <v>0</v>
      </c>
      <c r="Y1390" s="44">
        <f>IFERROR(VLOOKUP(A1390,JR1GOA!A:J,10,FALSE),0)</f>
        <v>0</v>
      </c>
      <c r="Z1390" s="46">
        <f t="shared" si="169"/>
        <v>3</v>
      </c>
      <c r="AA1390" s="49">
        <f>_xlfn.IFNA(VLOOKUP(F1390,Preisliste!C$1:O$2687,13,FALSE),"fehlt in Preisliste")</f>
        <v>951</v>
      </c>
      <c r="AB1390" s="50">
        <f t="shared" si="170"/>
        <v>317</v>
      </c>
      <c r="AD1390" s="51">
        <f t="shared" si="174"/>
        <v>183494</v>
      </c>
      <c r="AE1390" s="51">
        <f t="shared" si="171"/>
        <v>711.29999999999927</v>
      </c>
      <c r="AF1390" s="52">
        <f t="shared" si="175"/>
        <v>3325303.4</v>
      </c>
      <c r="AG1390" s="53">
        <f t="shared" si="172"/>
        <v>4267.7999999999956</v>
      </c>
      <c r="AH1390" s="53">
        <f t="shared" si="173"/>
        <v>3329571.1999999997</v>
      </c>
    </row>
    <row r="1391" spans="1:34" x14ac:dyDescent="0.25">
      <c r="A1391" t="s">
        <v>9426</v>
      </c>
      <c r="B1391" t="s">
        <v>6564</v>
      </c>
      <c r="C1391" t="s">
        <v>6562</v>
      </c>
      <c r="D1391" t="s">
        <v>6567</v>
      </c>
      <c r="E1391" t="s">
        <v>9427</v>
      </c>
      <c r="F1391" t="s">
        <v>2776</v>
      </c>
      <c r="H1391">
        <v>7</v>
      </c>
      <c r="I1391">
        <v>5</v>
      </c>
      <c r="J1391">
        <v>1</v>
      </c>
      <c r="K1391">
        <v>2</v>
      </c>
      <c r="L1391">
        <v>0</v>
      </c>
      <c r="M1391">
        <v>0</v>
      </c>
      <c r="N1391">
        <v>0</v>
      </c>
      <c r="O1391">
        <v>3</v>
      </c>
      <c r="P1391">
        <v>0</v>
      </c>
      <c r="Q1391">
        <v>0</v>
      </c>
      <c r="R1391">
        <v>0</v>
      </c>
      <c r="S1391">
        <v>0</v>
      </c>
      <c r="T1391">
        <v>0</v>
      </c>
      <c r="U1391">
        <v>0</v>
      </c>
      <c r="V1391">
        <v>0</v>
      </c>
      <c r="W1391" s="44">
        <f t="shared" si="168"/>
        <v>5</v>
      </c>
      <c r="X1391" s="44">
        <f>IFERROR(VLOOKUP(A1391,JR1GOA!A:I,9,FALSE),0)</f>
        <v>0</v>
      </c>
      <c r="Y1391" s="44">
        <f>IFERROR(VLOOKUP(A1391,JR1GOA!A:J,10,FALSE),0)</f>
        <v>0</v>
      </c>
      <c r="Z1391" s="46">
        <f t="shared" si="169"/>
        <v>5</v>
      </c>
      <c r="AA1391" s="49">
        <f>_xlfn.IFNA(VLOOKUP(F1391,Preisliste!C$1:O$2687,13,FALSE),"fehlt in Preisliste")</f>
        <v>1595</v>
      </c>
      <c r="AB1391" s="50">
        <f t="shared" si="170"/>
        <v>319</v>
      </c>
      <c r="AD1391" s="51">
        <f t="shared" si="174"/>
        <v>183499</v>
      </c>
      <c r="AE1391" s="51">
        <f t="shared" si="171"/>
        <v>710.54999999999927</v>
      </c>
      <c r="AF1391" s="52">
        <f t="shared" si="175"/>
        <v>3326898.4</v>
      </c>
      <c r="AG1391" s="53">
        <f t="shared" si="172"/>
        <v>4263.2999999999956</v>
      </c>
      <c r="AH1391" s="53">
        <f t="shared" si="173"/>
        <v>3331161.6999999997</v>
      </c>
    </row>
    <row r="1392" spans="1:34" x14ac:dyDescent="0.25">
      <c r="A1392" t="s">
        <v>7795</v>
      </c>
      <c r="B1392" t="s">
        <v>6564</v>
      </c>
      <c r="C1392" t="s">
        <v>6562</v>
      </c>
      <c r="D1392" t="s">
        <v>6567</v>
      </c>
      <c r="E1392" t="s">
        <v>7796</v>
      </c>
      <c r="F1392" t="s">
        <v>930</v>
      </c>
      <c r="H1392">
        <v>26</v>
      </c>
      <c r="I1392">
        <v>16</v>
      </c>
      <c r="J1392">
        <v>9</v>
      </c>
      <c r="K1392">
        <v>0</v>
      </c>
      <c r="L1392">
        <v>1</v>
      </c>
      <c r="M1392">
        <v>1</v>
      </c>
      <c r="N1392">
        <v>10</v>
      </c>
      <c r="O1392">
        <v>1</v>
      </c>
      <c r="P1392">
        <v>0</v>
      </c>
      <c r="Q1392">
        <v>0</v>
      </c>
      <c r="R1392">
        <v>1</v>
      </c>
      <c r="S1392">
        <v>0</v>
      </c>
      <c r="T1392">
        <v>0</v>
      </c>
      <c r="U1392">
        <v>1</v>
      </c>
      <c r="V1392">
        <v>0</v>
      </c>
      <c r="W1392" s="44">
        <f t="shared" si="168"/>
        <v>16</v>
      </c>
      <c r="X1392" s="44">
        <f>IFERROR(VLOOKUP(A1392,JR1GOA!A:I,9,FALSE),0)</f>
        <v>0</v>
      </c>
      <c r="Y1392" s="44">
        <f>IFERROR(VLOOKUP(A1392,JR1GOA!A:J,10,FALSE),0)</f>
        <v>0</v>
      </c>
      <c r="Z1392" s="46">
        <f t="shared" si="169"/>
        <v>16</v>
      </c>
      <c r="AA1392" s="49">
        <f>_xlfn.IFNA(VLOOKUP(F1392,Preisliste!C$1:O$2687,13,FALSE),"fehlt in Preisliste")</f>
        <v>5106</v>
      </c>
      <c r="AB1392" s="50">
        <f t="shared" si="170"/>
        <v>319.125</v>
      </c>
      <c r="AD1392" s="51">
        <f t="shared" si="174"/>
        <v>183515</v>
      </c>
      <c r="AE1392" s="51">
        <f t="shared" si="171"/>
        <v>708.14999999999782</v>
      </c>
      <c r="AF1392" s="52">
        <f t="shared" si="175"/>
        <v>3332004.4</v>
      </c>
      <c r="AG1392" s="53">
        <f t="shared" si="172"/>
        <v>4248.8999999999869</v>
      </c>
      <c r="AH1392" s="53">
        <f t="shared" si="173"/>
        <v>3336253.3</v>
      </c>
    </row>
    <row r="1393" spans="1:34" x14ac:dyDescent="0.25">
      <c r="A1393" t="s">
        <v>4988</v>
      </c>
      <c r="B1393" t="s">
        <v>6564</v>
      </c>
      <c r="C1393" t="s">
        <v>6562</v>
      </c>
      <c r="D1393" t="s">
        <v>6567</v>
      </c>
      <c r="E1393" t="s">
        <v>8743</v>
      </c>
      <c r="F1393" t="s">
        <v>4987</v>
      </c>
      <c r="G1393" t="s">
        <v>8744</v>
      </c>
      <c r="H1393">
        <v>13</v>
      </c>
      <c r="I1393">
        <v>10</v>
      </c>
      <c r="J1393">
        <v>3</v>
      </c>
      <c r="K1393">
        <v>0</v>
      </c>
      <c r="L1393">
        <v>0</v>
      </c>
      <c r="M1393">
        <v>1</v>
      </c>
      <c r="N1393">
        <v>0</v>
      </c>
      <c r="O1393">
        <v>0</v>
      </c>
      <c r="P1393">
        <v>0</v>
      </c>
      <c r="Q1393">
        <v>1</v>
      </c>
      <c r="R1393">
        <v>0</v>
      </c>
      <c r="S1393">
        <v>0</v>
      </c>
      <c r="T1393">
        <v>1</v>
      </c>
      <c r="U1393">
        <v>0</v>
      </c>
      <c r="V1393">
        <v>5</v>
      </c>
      <c r="W1393" s="44">
        <f t="shared" si="168"/>
        <v>10</v>
      </c>
      <c r="X1393" s="44">
        <f>IFERROR(VLOOKUP(A1393,JR1GOA!A:I,9,FALSE),0)</f>
        <v>2</v>
      </c>
      <c r="Y1393" s="44">
        <f>IFERROR(VLOOKUP(A1393,JR1GOA!A:J,10,FALSE),0)</f>
        <v>1</v>
      </c>
      <c r="Z1393" s="46">
        <f t="shared" si="169"/>
        <v>8</v>
      </c>
      <c r="AA1393" s="49">
        <f>_xlfn.IFNA(VLOOKUP(F1393,Preisliste!C$1:O$2687,13,FALSE),"fehlt in Preisliste")</f>
        <v>2569</v>
      </c>
      <c r="AB1393" s="50">
        <f t="shared" si="170"/>
        <v>321.125</v>
      </c>
      <c r="AD1393" s="51">
        <f t="shared" si="174"/>
        <v>183523</v>
      </c>
      <c r="AE1393" s="51">
        <f t="shared" si="171"/>
        <v>706.94999999999709</v>
      </c>
      <c r="AF1393" s="52">
        <f t="shared" si="175"/>
        <v>3334573.4</v>
      </c>
      <c r="AG1393" s="53">
        <f t="shared" si="172"/>
        <v>4241.6999999999825</v>
      </c>
      <c r="AH1393" s="53">
        <f t="shared" si="173"/>
        <v>3338815.1</v>
      </c>
    </row>
    <row r="1394" spans="1:34" x14ac:dyDescent="0.25">
      <c r="A1394" t="s">
        <v>1736</v>
      </c>
      <c r="B1394" t="s">
        <v>6564</v>
      </c>
      <c r="C1394" t="s">
        <v>6562</v>
      </c>
      <c r="D1394" t="s">
        <v>6567</v>
      </c>
      <c r="E1394" t="s">
        <v>8364</v>
      </c>
      <c r="F1394" t="s">
        <v>1735</v>
      </c>
      <c r="G1394" t="s">
        <v>8365</v>
      </c>
      <c r="H1394">
        <v>15</v>
      </c>
      <c r="I1394">
        <v>10</v>
      </c>
      <c r="J1394">
        <v>5</v>
      </c>
      <c r="K1394">
        <v>0</v>
      </c>
      <c r="L1394">
        <v>0</v>
      </c>
      <c r="M1394">
        <v>0</v>
      </c>
      <c r="N1394">
        <v>0</v>
      </c>
      <c r="O1394">
        <v>0</v>
      </c>
      <c r="P1394">
        <v>0</v>
      </c>
      <c r="Q1394">
        <v>22</v>
      </c>
      <c r="R1394">
        <v>0</v>
      </c>
      <c r="S1394">
        <v>0</v>
      </c>
      <c r="T1394">
        <v>0</v>
      </c>
      <c r="U1394">
        <v>0</v>
      </c>
      <c r="V1394">
        <v>2</v>
      </c>
      <c r="W1394" s="44">
        <f t="shared" si="168"/>
        <v>10</v>
      </c>
      <c r="X1394" s="44">
        <f>IFERROR(VLOOKUP(A1394,JR1GOA!A:I,9,FALSE),0)</f>
        <v>3</v>
      </c>
      <c r="Y1394" s="44">
        <f>IFERROR(VLOOKUP(A1394,JR1GOA!A:J,10,FALSE),0)</f>
        <v>3</v>
      </c>
      <c r="Z1394" s="46">
        <f t="shared" si="169"/>
        <v>7</v>
      </c>
      <c r="AA1394" s="49">
        <f>_xlfn.IFNA(VLOOKUP(F1394,Preisliste!C$1:O$2687,13,FALSE),"fehlt in Preisliste")</f>
        <v>2249</v>
      </c>
      <c r="AB1394" s="50">
        <f t="shared" si="170"/>
        <v>321.28571428571428</v>
      </c>
      <c r="AD1394" s="51">
        <f t="shared" si="174"/>
        <v>183530</v>
      </c>
      <c r="AE1394" s="51">
        <f t="shared" si="171"/>
        <v>705.89999999999782</v>
      </c>
      <c r="AF1394" s="52">
        <f t="shared" si="175"/>
        <v>3336822.4</v>
      </c>
      <c r="AG1394" s="53">
        <f t="shared" si="172"/>
        <v>4235.3999999999869</v>
      </c>
      <c r="AH1394" s="53">
        <f t="shared" si="173"/>
        <v>3341057.8</v>
      </c>
    </row>
    <row r="1395" spans="1:34" x14ac:dyDescent="0.25">
      <c r="A1395" t="s">
        <v>2380</v>
      </c>
      <c r="B1395" t="s">
        <v>6564</v>
      </c>
      <c r="C1395" t="s">
        <v>6562</v>
      </c>
      <c r="D1395" t="s">
        <v>6567</v>
      </c>
      <c r="E1395" t="s">
        <v>7885</v>
      </c>
      <c r="F1395" t="s">
        <v>2379</v>
      </c>
      <c r="G1395" t="s">
        <v>7886</v>
      </c>
      <c r="H1395">
        <v>39</v>
      </c>
      <c r="I1395">
        <v>21</v>
      </c>
      <c r="J1395">
        <v>17</v>
      </c>
      <c r="K1395">
        <v>0</v>
      </c>
      <c r="L1395">
        <v>2</v>
      </c>
      <c r="M1395">
        <v>1</v>
      </c>
      <c r="N1395">
        <v>9</v>
      </c>
      <c r="O1395">
        <v>12</v>
      </c>
      <c r="P1395">
        <v>3</v>
      </c>
      <c r="Q1395">
        <v>1</v>
      </c>
      <c r="R1395">
        <v>2</v>
      </c>
      <c r="S1395">
        <v>0</v>
      </c>
      <c r="T1395">
        <v>1</v>
      </c>
      <c r="U1395">
        <v>1</v>
      </c>
      <c r="V1395">
        <v>0</v>
      </c>
      <c r="W1395" s="44">
        <f t="shared" si="168"/>
        <v>21</v>
      </c>
      <c r="X1395" s="44">
        <f>IFERROR(VLOOKUP(A1395,JR1GOA!A:I,9,FALSE),0)</f>
        <v>4</v>
      </c>
      <c r="Y1395" s="44">
        <f>IFERROR(VLOOKUP(A1395,JR1GOA!A:J,10,FALSE),0)</f>
        <v>0</v>
      </c>
      <c r="Z1395" s="46">
        <f t="shared" si="169"/>
        <v>17</v>
      </c>
      <c r="AA1395" s="49">
        <f>_xlfn.IFNA(VLOOKUP(F1395,Preisliste!C$1:O$2687,13,FALSE),"fehlt in Preisliste")</f>
        <v>5468</v>
      </c>
      <c r="AB1395" s="50">
        <f t="shared" si="170"/>
        <v>321.64705882352939</v>
      </c>
      <c r="AD1395" s="51">
        <f t="shared" si="174"/>
        <v>183547</v>
      </c>
      <c r="AE1395" s="51">
        <f t="shared" si="171"/>
        <v>703.34999999999854</v>
      </c>
      <c r="AF1395" s="52">
        <f t="shared" si="175"/>
        <v>3342290.4</v>
      </c>
      <c r="AG1395" s="53">
        <f t="shared" si="172"/>
        <v>4220.0999999999913</v>
      </c>
      <c r="AH1395" s="53">
        <f t="shared" si="173"/>
        <v>3346510.5</v>
      </c>
    </row>
    <row r="1396" spans="1:34" x14ac:dyDescent="0.25">
      <c r="A1396" t="s">
        <v>1060</v>
      </c>
      <c r="B1396" t="s">
        <v>6564</v>
      </c>
      <c r="C1396" t="s">
        <v>6562</v>
      </c>
      <c r="D1396" t="s">
        <v>6567</v>
      </c>
      <c r="E1396" t="s">
        <v>9799</v>
      </c>
      <c r="F1396" t="s">
        <v>1059</v>
      </c>
      <c r="G1396" t="s">
        <v>9800</v>
      </c>
      <c r="H1396">
        <v>6</v>
      </c>
      <c r="I1396">
        <v>2</v>
      </c>
      <c r="J1396">
        <v>3</v>
      </c>
      <c r="K1396">
        <v>0</v>
      </c>
      <c r="L1396">
        <v>0</v>
      </c>
      <c r="M1396">
        <v>0</v>
      </c>
      <c r="N1396">
        <v>0</v>
      </c>
      <c r="O1396">
        <v>0</v>
      </c>
      <c r="P1396">
        <v>0</v>
      </c>
      <c r="Q1396">
        <v>0</v>
      </c>
      <c r="R1396">
        <v>0</v>
      </c>
      <c r="S1396">
        <v>1</v>
      </c>
      <c r="T1396">
        <v>0</v>
      </c>
      <c r="U1396">
        <v>0</v>
      </c>
      <c r="V1396">
        <v>0</v>
      </c>
      <c r="W1396" s="44">
        <f t="shared" si="168"/>
        <v>3</v>
      </c>
      <c r="X1396" s="44">
        <f>IFERROR(VLOOKUP(A1396,JR1GOA!A:I,9,FALSE),0)</f>
        <v>0</v>
      </c>
      <c r="Y1396" s="44">
        <f>IFERROR(VLOOKUP(A1396,JR1GOA!A:J,10,FALSE),0)</f>
        <v>0</v>
      </c>
      <c r="Z1396" s="46">
        <f t="shared" si="169"/>
        <v>3</v>
      </c>
      <c r="AA1396" s="49">
        <f>_xlfn.IFNA(VLOOKUP(F1396,Preisliste!C$1:O$2687,13,FALSE),"fehlt in Preisliste")</f>
        <v>968.4</v>
      </c>
      <c r="AB1396" s="50">
        <f t="shared" si="170"/>
        <v>322.8</v>
      </c>
      <c r="AD1396" s="51">
        <f t="shared" si="174"/>
        <v>183550</v>
      </c>
      <c r="AE1396" s="51">
        <f t="shared" si="171"/>
        <v>702.89999999999782</v>
      </c>
      <c r="AF1396" s="52">
        <f t="shared" si="175"/>
        <v>3343258.8</v>
      </c>
      <c r="AG1396" s="53">
        <f t="shared" si="172"/>
        <v>4217.3999999999869</v>
      </c>
      <c r="AH1396" s="53">
        <f t="shared" si="173"/>
        <v>3347476.1999999997</v>
      </c>
    </row>
    <row r="1397" spans="1:34" x14ac:dyDescent="0.25">
      <c r="A1397" t="s">
        <v>5154</v>
      </c>
      <c r="B1397" t="s">
        <v>6564</v>
      </c>
      <c r="C1397" t="s">
        <v>6562</v>
      </c>
      <c r="D1397" t="s">
        <v>6567</v>
      </c>
      <c r="E1397" t="s">
        <v>7809</v>
      </c>
      <c r="F1397" t="s">
        <v>5153</v>
      </c>
      <c r="G1397" t="s">
        <v>7810</v>
      </c>
      <c r="H1397">
        <v>28</v>
      </c>
      <c r="I1397">
        <v>28</v>
      </c>
      <c r="J1397">
        <v>0</v>
      </c>
      <c r="K1397">
        <v>11</v>
      </c>
      <c r="L1397">
        <v>0</v>
      </c>
      <c r="M1397">
        <v>0</v>
      </c>
      <c r="N1397">
        <v>0</v>
      </c>
      <c r="O1397">
        <v>0</v>
      </c>
      <c r="P1397">
        <v>0</v>
      </c>
      <c r="Q1397">
        <v>0</v>
      </c>
      <c r="R1397">
        <v>0</v>
      </c>
      <c r="S1397">
        <v>0</v>
      </c>
      <c r="T1397">
        <v>0</v>
      </c>
      <c r="U1397">
        <v>0</v>
      </c>
      <c r="V1397">
        <v>0</v>
      </c>
      <c r="W1397" s="44">
        <f t="shared" si="168"/>
        <v>28</v>
      </c>
      <c r="X1397" s="44">
        <f>IFERROR(VLOOKUP(A1397,JR1GOA!A:I,9,FALSE),0)</f>
        <v>3</v>
      </c>
      <c r="Y1397" s="44">
        <f>IFERROR(VLOOKUP(A1397,JR1GOA!A:J,10,FALSE),0)</f>
        <v>0</v>
      </c>
      <c r="Z1397" s="46">
        <f t="shared" si="169"/>
        <v>25</v>
      </c>
      <c r="AA1397" s="49">
        <f>_xlfn.IFNA(VLOOKUP(F1397,Preisliste!C$1:O$2687,13,FALSE),"fehlt in Preisliste")</f>
        <v>8077</v>
      </c>
      <c r="AB1397" s="50">
        <f t="shared" si="170"/>
        <v>323.08</v>
      </c>
      <c r="AD1397" s="51">
        <f t="shared" si="174"/>
        <v>183575</v>
      </c>
      <c r="AE1397" s="51">
        <f t="shared" si="171"/>
        <v>699.14999999999782</v>
      </c>
      <c r="AF1397" s="52">
        <f t="shared" si="175"/>
        <v>3351335.8</v>
      </c>
      <c r="AG1397" s="53">
        <f t="shared" si="172"/>
        <v>4194.8999999999869</v>
      </c>
      <c r="AH1397" s="53">
        <f t="shared" si="173"/>
        <v>3355530.6999999997</v>
      </c>
    </row>
    <row r="1398" spans="1:34" x14ac:dyDescent="0.25">
      <c r="A1398" t="s">
        <v>8976</v>
      </c>
      <c r="B1398" t="s">
        <v>6564</v>
      </c>
      <c r="C1398" t="s">
        <v>6562</v>
      </c>
      <c r="D1398" t="s">
        <v>6567</v>
      </c>
      <c r="E1398" t="s">
        <v>8977</v>
      </c>
      <c r="F1398" t="s">
        <v>6217</v>
      </c>
      <c r="H1398">
        <v>28</v>
      </c>
      <c r="I1398">
        <v>15</v>
      </c>
      <c r="J1398">
        <v>12</v>
      </c>
      <c r="K1398">
        <v>3</v>
      </c>
      <c r="L1398">
        <v>14</v>
      </c>
      <c r="M1398">
        <v>0</v>
      </c>
      <c r="N1398">
        <v>0</v>
      </c>
      <c r="O1398">
        <v>0</v>
      </c>
      <c r="P1398">
        <v>6</v>
      </c>
      <c r="Q1398">
        <v>0</v>
      </c>
      <c r="R1398">
        <v>0</v>
      </c>
      <c r="S1398">
        <v>2</v>
      </c>
      <c r="T1398">
        <v>1</v>
      </c>
      <c r="U1398">
        <v>2</v>
      </c>
      <c r="V1398">
        <v>0</v>
      </c>
      <c r="W1398" s="44">
        <f t="shared" si="168"/>
        <v>15</v>
      </c>
      <c r="X1398" s="44">
        <f>IFERROR(VLOOKUP(A1398,JR1GOA!A:I,9,FALSE),0)</f>
        <v>0</v>
      </c>
      <c r="Y1398" s="44">
        <f>IFERROR(VLOOKUP(A1398,JR1GOA!A:J,10,FALSE),0)</f>
        <v>0</v>
      </c>
      <c r="Z1398" s="46">
        <f t="shared" si="169"/>
        <v>15</v>
      </c>
      <c r="AA1398" s="49">
        <f>_xlfn.IFNA(VLOOKUP(F1398,Preisliste!C$1:O$2687,13,FALSE),"fehlt in Preisliste")</f>
        <v>4849</v>
      </c>
      <c r="AB1398" s="50">
        <f t="shared" si="170"/>
        <v>323.26666666666665</v>
      </c>
      <c r="AD1398" s="51">
        <f t="shared" si="174"/>
        <v>183590</v>
      </c>
      <c r="AE1398" s="51">
        <f t="shared" si="171"/>
        <v>696.89999999999782</v>
      </c>
      <c r="AF1398" s="52">
        <f t="shared" si="175"/>
        <v>3356184.8</v>
      </c>
      <c r="AG1398" s="53">
        <f t="shared" si="172"/>
        <v>4181.3999999999869</v>
      </c>
      <c r="AH1398" s="53">
        <f t="shared" si="173"/>
        <v>3360366.1999999997</v>
      </c>
    </row>
    <row r="1399" spans="1:34" x14ac:dyDescent="0.25">
      <c r="A1399" t="s">
        <v>9801</v>
      </c>
      <c r="B1399" t="s">
        <v>6564</v>
      </c>
      <c r="C1399" t="s">
        <v>6562</v>
      </c>
      <c r="D1399" t="s">
        <v>6567</v>
      </c>
      <c r="E1399" t="s">
        <v>9802</v>
      </c>
      <c r="F1399" t="s">
        <v>3266</v>
      </c>
      <c r="G1399" t="s">
        <v>9803</v>
      </c>
      <c r="H1399">
        <v>3</v>
      </c>
      <c r="I1399">
        <v>0</v>
      </c>
      <c r="J1399">
        <v>3</v>
      </c>
      <c r="K1399">
        <v>0</v>
      </c>
      <c r="L1399">
        <v>0</v>
      </c>
      <c r="M1399">
        <v>0</v>
      </c>
      <c r="N1399">
        <v>0</v>
      </c>
      <c r="O1399">
        <v>0</v>
      </c>
      <c r="P1399">
        <v>0</v>
      </c>
      <c r="Q1399">
        <v>5</v>
      </c>
      <c r="R1399">
        <v>0</v>
      </c>
      <c r="S1399">
        <v>0</v>
      </c>
      <c r="T1399">
        <v>0</v>
      </c>
      <c r="U1399">
        <v>0</v>
      </c>
      <c r="V1399">
        <v>0</v>
      </c>
      <c r="W1399" s="44">
        <f t="shared" si="168"/>
        <v>3</v>
      </c>
      <c r="X1399" s="44">
        <f>IFERROR(VLOOKUP(A1399,JR1GOA!A:I,9,FALSE),0)</f>
        <v>0</v>
      </c>
      <c r="Y1399" s="44">
        <f>IFERROR(VLOOKUP(A1399,JR1GOA!A:J,10,FALSE),0)</f>
        <v>0</v>
      </c>
      <c r="Z1399" s="46">
        <f t="shared" si="169"/>
        <v>3</v>
      </c>
      <c r="AA1399" s="49">
        <f>_xlfn.IFNA(VLOOKUP(F1399,Preisliste!C$1:O$2687,13,FALSE),"fehlt in Preisliste")</f>
        <v>970</v>
      </c>
      <c r="AB1399" s="50">
        <f t="shared" si="170"/>
        <v>323.33333333333331</v>
      </c>
      <c r="AD1399" s="51">
        <f t="shared" si="174"/>
        <v>183593</v>
      </c>
      <c r="AE1399" s="51">
        <f t="shared" si="171"/>
        <v>696.44999999999709</v>
      </c>
      <c r="AF1399" s="52">
        <f t="shared" si="175"/>
        <v>3357154.8</v>
      </c>
      <c r="AG1399" s="53">
        <f t="shared" si="172"/>
        <v>4178.6999999999825</v>
      </c>
      <c r="AH1399" s="53">
        <f t="shared" si="173"/>
        <v>3361333.5</v>
      </c>
    </row>
    <row r="1400" spans="1:34" x14ac:dyDescent="0.25">
      <c r="A1400" t="s">
        <v>9804</v>
      </c>
      <c r="B1400" t="s">
        <v>6564</v>
      </c>
      <c r="C1400" t="s">
        <v>6562</v>
      </c>
      <c r="D1400" t="s">
        <v>6567</v>
      </c>
      <c r="E1400" t="s">
        <v>9805</v>
      </c>
      <c r="F1400" t="s">
        <v>3421</v>
      </c>
      <c r="H1400">
        <v>3</v>
      </c>
      <c r="I1400">
        <v>0</v>
      </c>
      <c r="J1400">
        <v>3</v>
      </c>
      <c r="K1400">
        <v>0</v>
      </c>
      <c r="L1400">
        <v>0</v>
      </c>
      <c r="M1400">
        <v>0</v>
      </c>
      <c r="N1400">
        <v>1</v>
      </c>
      <c r="O1400">
        <v>0</v>
      </c>
      <c r="P1400">
        <v>0</v>
      </c>
      <c r="Q1400">
        <v>0</v>
      </c>
      <c r="R1400">
        <v>0</v>
      </c>
      <c r="S1400">
        <v>0</v>
      </c>
      <c r="T1400">
        <v>0</v>
      </c>
      <c r="U1400">
        <v>0</v>
      </c>
      <c r="V1400">
        <v>0</v>
      </c>
      <c r="W1400" s="44">
        <f t="shared" si="168"/>
        <v>3</v>
      </c>
      <c r="X1400" s="44">
        <f>IFERROR(VLOOKUP(A1400,JR1GOA!A:I,9,FALSE),0)</f>
        <v>0</v>
      </c>
      <c r="Y1400" s="44">
        <f>IFERROR(VLOOKUP(A1400,JR1GOA!A:J,10,FALSE),0)</f>
        <v>0</v>
      </c>
      <c r="Z1400" s="46">
        <f t="shared" si="169"/>
        <v>3</v>
      </c>
      <c r="AA1400" s="49">
        <f>_xlfn.IFNA(VLOOKUP(F1400,Preisliste!C$1:O$2687,13,FALSE),"fehlt in Preisliste")</f>
        <v>974</v>
      </c>
      <c r="AB1400" s="50">
        <f t="shared" si="170"/>
        <v>324.66666666666669</v>
      </c>
      <c r="AD1400" s="51">
        <f t="shared" si="174"/>
        <v>183596</v>
      </c>
      <c r="AE1400" s="51">
        <f t="shared" si="171"/>
        <v>696</v>
      </c>
      <c r="AF1400" s="52">
        <f t="shared" si="175"/>
        <v>3358128.8</v>
      </c>
      <c r="AG1400" s="53">
        <f t="shared" si="172"/>
        <v>4176</v>
      </c>
      <c r="AH1400" s="53">
        <f t="shared" si="173"/>
        <v>3362304.8</v>
      </c>
    </row>
    <row r="1401" spans="1:34" x14ac:dyDescent="0.25">
      <c r="A1401" t="s">
        <v>3600</v>
      </c>
      <c r="B1401" t="s">
        <v>6564</v>
      </c>
      <c r="C1401" t="s">
        <v>6562</v>
      </c>
      <c r="D1401" t="s">
        <v>6567</v>
      </c>
      <c r="E1401" t="s">
        <v>9806</v>
      </c>
      <c r="F1401" t="s">
        <v>3599</v>
      </c>
      <c r="G1401" t="s">
        <v>9807</v>
      </c>
      <c r="H1401">
        <v>4</v>
      </c>
      <c r="I1401">
        <v>3</v>
      </c>
      <c r="J1401">
        <v>0</v>
      </c>
      <c r="K1401">
        <v>0</v>
      </c>
      <c r="L1401">
        <v>1</v>
      </c>
      <c r="M1401">
        <v>0</v>
      </c>
      <c r="N1401">
        <v>0</v>
      </c>
      <c r="O1401">
        <v>0</v>
      </c>
      <c r="P1401">
        <v>0</v>
      </c>
      <c r="Q1401">
        <v>0</v>
      </c>
      <c r="R1401">
        <v>0</v>
      </c>
      <c r="S1401">
        <v>0</v>
      </c>
      <c r="T1401">
        <v>0</v>
      </c>
      <c r="U1401">
        <v>0</v>
      </c>
      <c r="V1401">
        <v>0</v>
      </c>
      <c r="W1401" s="44">
        <f t="shared" si="168"/>
        <v>3</v>
      </c>
      <c r="X1401" s="44">
        <f>IFERROR(VLOOKUP(A1401,JR1GOA!A:I,9,FALSE),0)</f>
        <v>0</v>
      </c>
      <c r="Y1401" s="44">
        <f>IFERROR(VLOOKUP(A1401,JR1GOA!A:J,10,FALSE),0)</f>
        <v>0</v>
      </c>
      <c r="Z1401" s="46">
        <f t="shared" si="169"/>
        <v>3</v>
      </c>
      <c r="AA1401" s="49">
        <f>_xlfn.IFNA(VLOOKUP(F1401,Preisliste!C$1:O$2687,13,FALSE),"fehlt in Preisliste")</f>
        <v>975</v>
      </c>
      <c r="AB1401" s="50">
        <f t="shared" si="170"/>
        <v>325</v>
      </c>
      <c r="AD1401" s="51">
        <f t="shared" si="174"/>
        <v>183599</v>
      </c>
      <c r="AE1401" s="51">
        <f t="shared" si="171"/>
        <v>695.54999999999927</v>
      </c>
      <c r="AF1401" s="52">
        <f t="shared" si="175"/>
        <v>3359103.8</v>
      </c>
      <c r="AG1401" s="53">
        <f t="shared" si="172"/>
        <v>4173.2999999999956</v>
      </c>
      <c r="AH1401" s="53">
        <f t="shared" si="173"/>
        <v>3363277.0999999996</v>
      </c>
    </row>
    <row r="1402" spans="1:34" x14ac:dyDescent="0.25">
      <c r="A1402" t="s">
        <v>5195</v>
      </c>
      <c r="B1402" t="s">
        <v>6564</v>
      </c>
      <c r="C1402" t="s">
        <v>6562</v>
      </c>
      <c r="D1402" t="s">
        <v>6567</v>
      </c>
      <c r="E1402" t="s">
        <v>7512</v>
      </c>
      <c r="F1402" t="s">
        <v>5194</v>
      </c>
      <c r="H1402">
        <v>53</v>
      </c>
      <c r="I1402">
        <v>34</v>
      </c>
      <c r="J1402">
        <v>18</v>
      </c>
      <c r="K1402">
        <v>0</v>
      </c>
      <c r="L1402">
        <v>6</v>
      </c>
      <c r="M1402">
        <v>0</v>
      </c>
      <c r="N1402">
        <v>22</v>
      </c>
      <c r="O1402">
        <v>9</v>
      </c>
      <c r="P1402">
        <v>4</v>
      </c>
      <c r="Q1402">
        <v>4</v>
      </c>
      <c r="R1402">
        <v>1</v>
      </c>
      <c r="S1402">
        <v>0</v>
      </c>
      <c r="T1402">
        <v>1</v>
      </c>
      <c r="U1402">
        <v>3</v>
      </c>
      <c r="V1402">
        <v>0</v>
      </c>
      <c r="W1402" s="44">
        <f t="shared" si="168"/>
        <v>34</v>
      </c>
      <c r="X1402" s="44">
        <f>IFERROR(VLOOKUP(A1402,JR1GOA!A:I,9,FALSE),0)</f>
        <v>0</v>
      </c>
      <c r="Y1402" s="44">
        <f>IFERROR(VLOOKUP(A1402,JR1GOA!A:J,10,FALSE),0)</f>
        <v>0</v>
      </c>
      <c r="Z1402" s="46">
        <f t="shared" si="169"/>
        <v>34</v>
      </c>
      <c r="AA1402" s="49">
        <f>_xlfn.IFNA(VLOOKUP(F1402,Preisliste!C$1:O$2687,13,FALSE),"fehlt in Preisliste")</f>
        <v>11061</v>
      </c>
      <c r="AB1402" s="50">
        <f t="shared" si="170"/>
        <v>325.3235294117647</v>
      </c>
      <c r="AD1402" s="51">
        <f t="shared" si="174"/>
        <v>183633</v>
      </c>
      <c r="AE1402" s="51">
        <f t="shared" si="171"/>
        <v>690.44999999999709</v>
      </c>
      <c r="AF1402" s="52">
        <f t="shared" si="175"/>
        <v>3370164.8</v>
      </c>
      <c r="AG1402" s="53">
        <f t="shared" si="172"/>
        <v>4142.6999999999825</v>
      </c>
      <c r="AH1402" s="53">
        <f t="shared" si="173"/>
        <v>3374307.5</v>
      </c>
    </row>
    <row r="1403" spans="1:34" x14ac:dyDescent="0.25">
      <c r="A1403" t="s">
        <v>3315</v>
      </c>
      <c r="B1403" t="s">
        <v>6564</v>
      </c>
      <c r="C1403" t="s">
        <v>6562</v>
      </c>
      <c r="D1403" t="s">
        <v>6567</v>
      </c>
      <c r="E1403" t="s">
        <v>9810</v>
      </c>
      <c r="F1403" t="s">
        <v>3314</v>
      </c>
      <c r="G1403" t="s">
        <v>9811</v>
      </c>
      <c r="H1403">
        <v>3</v>
      </c>
      <c r="I1403">
        <v>0</v>
      </c>
      <c r="J1403">
        <v>3</v>
      </c>
      <c r="K1403">
        <v>1</v>
      </c>
      <c r="L1403">
        <v>0</v>
      </c>
      <c r="M1403">
        <v>0</v>
      </c>
      <c r="N1403">
        <v>0</v>
      </c>
      <c r="O1403">
        <v>0</v>
      </c>
      <c r="P1403">
        <v>0</v>
      </c>
      <c r="Q1403">
        <v>0</v>
      </c>
      <c r="R1403">
        <v>0</v>
      </c>
      <c r="S1403">
        <v>0</v>
      </c>
      <c r="T1403">
        <v>0</v>
      </c>
      <c r="U1403">
        <v>0</v>
      </c>
      <c r="V1403">
        <v>0</v>
      </c>
      <c r="W1403" s="44">
        <f t="shared" si="168"/>
        <v>3</v>
      </c>
      <c r="X1403" s="44">
        <f>IFERROR(VLOOKUP(A1403,JR1GOA!A:I,9,FALSE),0)</f>
        <v>0</v>
      </c>
      <c r="Y1403" s="44">
        <f>IFERROR(VLOOKUP(A1403,JR1GOA!A:J,10,FALSE),0)</f>
        <v>0</v>
      </c>
      <c r="Z1403" s="46">
        <f t="shared" si="169"/>
        <v>3</v>
      </c>
      <c r="AA1403" s="49">
        <f>_xlfn.IFNA(VLOOKUP(F1403,Preisliste!C$1:O$2687,13,FALSE),"fehlt in Preisliste")</f>
        <v>980.4</v>
      </c>
      <c r="AB1403" s="50">
        <f t="shared" si="170"/>
        <v>326.8</v>
      </c>
      <c r="AD1403" s="51">
        <f t="shared" si="174"/>
        <v>183636</v>
      </c>
      <c r="AE1403" s="51">
        <f t="shared" si="171"/>
        <v>690</v>
      </c>
      <c r="AF1403" s="52">
        <f t="shared" si="175"/>
        <v>3371145.1999999997</v>
      </c>
      <c r="AG1403" s="53">
        <f t="shared" si="172"/>
        <v>4140</v>
      </c>
      <c r="AH1403" s="53">
        <f t="shared" si="173"/>
        <v>3375285.1999999997</v>
      </c>
    </row>
    <row r="1404" spans="1:34" x14ac:dyDescent="0.25">
      <c r="A1404" t="s">
        <v>1352</v>
      </c>
      <c r="B1404" t="s">
        <v>6564</v>
      </c>
      <c r="C1404" t="s">
        <v>6562</v>
      </c>
      <c r="D1404" t="s">
        <v>6567</v>
      </c>
      <c r="E1404" t="s">
        <v>9813</v>
      </c>
      <c r="F1404" t="s">
        <v>1351</v>
      </c>
      <c r="G1404" t="s">
        <v>9814</v>
      </c>
      <c r="H1404">
        <v>3</v>
      </c>
      <c r="I1404">
        <v>0</v>
      </c>
      <c r="J1404">
        <v>3</v>
      </c>
      <c r="K1404">
        <v>0</v>
      </c>
      <c r="L1404">
        <v>1</v>
      </c>
      <c r="M1404">
        <v>0</v>
      </c>
      <c r="N1404">
        <v>0</v>
      </c>
      <c r="O1404">
        <v>0</v>
      </c>
      <c r="P1404">
        <v>0</v>
      </c>
      <c r="Q1404">
        <v>0</v>
      </c>
      <c r="R1404">
        <v>0</v>
      </c>
      <c r="S1404">
        <v>0</v>
      </c>
      <c r="T1404">
        <v>0</v>
      </c>
      <c r="U1404">
        <v>0</v>
      </c>
      <c r="V1404">
        <v>0</v>
      </c>
      <c r="W1404" s="44">
        <f t="shared" si="168"/>
        <v>3</v>
      </c>
      <c r="X1404" s="44">
        <f>IFERROR(VLOOKUP(A1404,JR1GOA!A:I,9,FALSE),0)</f>
        <v>0</v>
      </c>
      <c r="Y1404" s="44">
        <f>IFERROR(VLOOKUP(A1404,JR1GOA!A:J,10,FALSE),0)</f>
        <v>0</v>
      </c>
      <c r="Z1404" s="46">
        <f t="shared" si="169"/>
        <v>3</v>
      </c>
      <c r="AA1404" s="49">
        <f>_xlfn.IFNA(VLOOKUP(F1404,Preisliste!C$1:O$2687,13,FALSE),"fehlt in Preisliste")</f>
        <v>984</v>
      </c>
      <c r="AB1404" s="50">
        <f t="shared" si="170"/>
        <v>328</v>
      </c>
      <c r="AD1404" s="51">
        <f t="shared" si="174"/>
        <v>183639</v>
      </c>
      <c r="AE1404" s="51">
        <f t="shared" si="171"/>
        <v>689.54999999999927</v>
      </c>
      <c r="AF1404" s="52">
        <f t="shared" si="175"/>
        <v>3372129.1999999997</v>
      </c>
      <c r="AG1404" s="53">
        <f t="shared" si="172"/>
        <v>4137.2999999999956</v>
      </c>
      <c r="AH1404" s="53">
        <f t="shared" si="173"/>
        <v>3376266.4999999995</v>
      </c>
    </row>
    <row r="1405" spans="1:34" x14ac:dyDescent="0.25">
      <c r="A1405" t="s">
        <v>1773</v>
      </c>
      <c r="B1405" t="s">
        <v>6564</v>
      </c>
      <c r="C1405" t="s">
        <v>6562</v>
      </c>
      <c r="D1405" t="s">
        <v>6567</v>
      </c>
      <c r="E1405" t="s">
        <v>9326</v>
      </c>
      <c r="F1405" t="s">
        <v>1772</v>
      </c>
      <c r="H1405">
        <v>13</v>
      </c>
      <c r="I1405">
        <v>7</v>
      </c>
      <c r="J1405">
        <v>5</v>
      </c>
      <c r="K1405">
        <v>0</v>
      </c>
      <c r="L1405">
        <v>0</v>
      </c>
      <c r="M1405">
        <v>8</v>
      </c>
      <c r="N1405">
        <v>0</v>
      </c>
      <c r="O1405">
        <v>0</v>
      </c>
      <c r="P1405">
        <v>3</v>
      </c>
      <c r="Q1405">
        <v>0</v>
      </c>
      <c r="R1405">
        <v>1</v>
      </c>
      <c r="S1405">
        <v>0</v>
      </c>
      <c r="T1405">
        <v>0</v>
      </c>
      <c r="U1405">
        <v>0</v>
      </c>
      <c r="V1405">
        <v>0</v>
      </c>
      <c r="W1405" s="44">
        <f t="shared" si="168"/>
        <v>7</v>
      </c>
      <c r="X1405" s="44">
        <f>IFERROR(VLOOKUP(A1405,JR1GOA!A:I,9,FALSE),0)</f>
        <v>0</v>
      </c>
      <c r="Y1405" s="44">
        <f>IFERROR(VLOOKUP(A1405,JR1GOA!A:J,10,FALSE),0)</f>
        <v>0</v>
      </c>
      <c r="Z1405" s="46">
        <f t="shared" si="169"/>
        <v>7</v>
      </c>
      <c r="AA1405" s="49">
        <f>_xlfn.IFNA(VLOOKUP(F1405,Preisliste!C$1:O$2687,13,FALSE),"fehlt in Preisliste")</f>
        <v>2301</v>
      </c>
      <c r="AB1405" s="50">
        <f t="shared" si="170"/>
        <v>328.71428571428572</v>
      </c>
      <c r="AD1405" s="51">
        <f t="shared" si="174"/>
        <v>183646</v>
      </c>
      <c r="AE1405" s="51">
        <f t="shared" si="171"/>
        <v>688.5</v>
      </c>
      <c r="AF1405" s="52">
        <f t="shared" si="175"/>
        <v>3374430.1999999997</v>
      </c>
      <c r="AG1405" s="53">
        <f t="shared" si="172"/>
        <v>4131</v>
      </c>
      <c r="AH1405" s="53">
        <f t="shared" si="173"/>
        <v>3378561.1999999997</v>
      </c>
    </row>
    <row r="1406" spans="1:34" x14ac:dyDescent="0.25">
      <c r="A1406" t="s">
        <v>5746</v>
      </c>
      <c r="B1406" t="s">
        <v>6564</v>
      </c>
      <c r="C1406" t="s">
        <v>6562</v>
      </c>
      <c r="D1406" t="s">
        <v>6567</v>
      </c>
      <c r="E1406" t="s">
        <v>9817</v>
      </c>
      <c r="F1406" t="s">
        <v>5745</v>
      </c>
      <c r="G1406" t="s">
        <v>9818</v>
      </c>
      <c r="H1406">
        <v>3</v>
      </c>
      <c r="I1406">
        <v>0</v>
      </c>
      <c r="J1406">
        <v>3</v>
      </c>
      <c r="K1406">
        <v>0</v>
      </c>
      <c r="L1406">
        <v>0</v>
      </c>
      <c r="M1406">
        <v>0</v>
      </c>
      <c r="N1406">
        <v>0</v>
      </c>
      <c r="O1406">
        <v>2</v>
      </c>
      <c r="P1406">
        <v>0</v>
      </c>
      <c r="Q1406">
        <v>0</v>
      </c>
      <c r="R1406">
        <v>0</v>
      </c>
      <c r="S1406">
        <v>0</v>
      </c>
      <c r="T1406">
        <v>0</v>
      </c>
      <c r="U1406">
        <v>1</v>
      </c>
      <c r="V1406">
        <v>0</v>
      </c>
      <c r="W1406" s="44">
        <f t="shared" si="168"/>
        <v>3</v>
      </c>
      <c r="X1406" s="44">
        <f>IFERROR(VLOOKUP(A1406,JR1GOA!A:I,9,FALSE),0)</f>
        <v>0</v>
      </c>
      <c r="Y1406" s="44">
        <f>IFERROR(VLOOKUP(A1406,JR1GOA!A:J,10,FALSE),0)</f>
        <v>0</v>
      </c>
      <c r="Z1406" s="46">
        <f t="shared" si="169"/>
        <v>3</v>
      </c>
      <c r="AA1406" s="49">
        <f>_xlfn.IFNA(VLOOKUP(F1406,Preisliste!C$1:O$2687,13,FALSE),"fehlt in Preisliste")</f>
        <v>986.4</v>
      </c>
      <c r="AB1406" s="50">
        <f t="shared" si="170"/>
        <v>328.8</v>
      </c>
      <c r="AD1406" s="51">
        <f t="shared" si="174"/>
        <v>183649</v>
      </c>
      <c r="AE1406" s="51">
        <f t="shared" si="171"/>
        <v>688.04999999999927</v>
      </c>
      <c r="AF1406" s="52">
        <f t="shared" si="175"/>
        <v>3375416.5999999996</v>
      </c>
      <c r="AG1406" s="53">
        <f t="shared" si="172"/>
        <v>4128.2999999999956</v>
      </c>
      <c r="AH1406" s="53">
        <f t="shared" si="173"/>
        <v>3379544.8999999994</v>
      </c>
    </row>
    <row r="1407" spans="1:34" x14ac:dyDescent="0.25">
      <c r="A1407" t="s">
        <v>5895</v>
      </c>
      <c r="B1407" t="s">
        <v>6564</v>
      </c>
      <c r="C1407" t="s">
        <v>6562</v>
      </c>
      <c r="D1407" t="s">
        <v>6567</v>
      </c>
      <c r="E1407" t="s">
        <v>9227</v>
      </c>
      <c r="F1407" t="s">
        <v>5894</v>
      </c>
      <c r="H1407">
        <v>8</v>
      </c>
      <c r="I1407">
        <v>7</v>
      </c>
      <c r="J1407">
        <v>0</v>
      </c>
      <c r="K1407">
        <v>7</v>
      </c>
      <c r="L1407">
        <v>0</v>
      </c>
      <c r="M1407">
        <v>0</v>
      </c>
      <c r="N1407">
        <v>0</v>
      </c>
      <c r="O1407">
        <v>0</v>
      </c>
      <c r="P1407">
        <v>0</v>
      </c>
      <c r="Q1407">
        <v>0</v>
      </c>
      <c r="R1407">
        <v>0</v>
      </c>
      <c r="S1407">
        <v>0</v>
      </c>
      <c r="T1407">
        <v>0</v>
      </c>
      <c r="U1407">
        <v>0</v>
      </c>
      <c r="V1407">
        <v>1</v>
      </c>
      <c r="W1407" s="44">
        <f t="shared" si="168"/>
        <v>7</v>
      </c>
      <c r="X1407" s="44">
        <f>IFERROR(VLOOKUP(A1407,JR1GOA!A:I,9,FALSE),0)</f>
        <v>0</v>
      </c>
      <c r="Y1407" s="44">
        <f>IFERROR(VLOOKUP(A1407,JR1GOA!A:J,10,FALSE),0)</f>
        <v>0</v>
      </c>
      <c r="Z1407" s="46">
        <f t="shared" si="169"/>
        <v>7</v>
      </c>
      <c r="AA1407" s="49">
        <f>_xlfn.IFNA(VLOOKUP(F1407,Preisliste!C$1:O$2687,13,FALSE),"fehlt in Preisliste")</f>
        <v>2309</v>
      </c>
      <c r="AB1407" s="50">
        <f t="shared" si="170"/>
        <v>329.85714285714283</v>
      </c>
      <c r="AD1407" s="51">
        <f t="shared" si="174"/>
        <v>183656</v>
      </c>
      <c r="AE1407" s="51">
        <f t="shared" si="171"/>
        <v>687</v>
      </c>
      <c r="AF1407" s="52">
        <f t="shared" si="175"/>
        <v>3377725.5999999996</v>
      </c>
      <c r="AG1407" s="53">
        <f t="shared" si="172"/>
        <v>4122</v>
      </c>
      <c r="AH1407" s="53">
        <f t="shared" si="173"/>
        <v>3381847.5999999996</v>
      </c>
    </row>
    <row r="1408" spans="1:34" x14ac:dyDescent="0.25">
      <c r="A1408" t="s">
        <v>4091</v>
      </c>
      <c r="B1408" t="s">
        <v>6564</v>
      </c>
      <c r="C1408" t="s">
        <v>6562</v>
      </c>
      <c r="D1408" t="s">
        <v>6567</v>
      </c>
      <c r="E1408" t="s">
        <v>7780</v>
      </c>
      <c r="F1408" t="s">
        <v>4090</v>
      </c>
      <c r="G1408" t="s">
        <v>7781</v>
      </c>
      <c r="H1408">
        <v>40</v>
      </c>
      <c r="I1408">
        <v>24</v>
      </c>
      <c r="J1408">
        <v>16</v>
      </c>
      <c r="K1408">
        <v>1</v>
      </c>
      <c r="L1408">
        <v>1</v>
      </c>
      <c r="M1408">
        <v>2</v>
      </c>
      <c r="N1408">
        <v>1</v>
      </c>
      <c r="O1408">
        <v>7</v>
      </c>
      <c r="P1408">
        <v>0</v>
      </c>
      <c r="Q1408">
        <v>1</v>
      </c>
      <c r="R1408">
        <v>7</v>
      </c>
      <c r="S1408">
        <v>0</v>
      </c>
      <c r="T1408">
        <v>2</v>
      </c>
      <c r="U1408">
        <v>12</v>
      </c>
      <c r="V1408">
        <v>1</v>
      </c>
      <c r="W1408" s="44">
        <f t="shared" si="168"/>
        <v>24</v>
      </c>
      <c r="X1408" s="44">
        <f>IFERROR(VLOOKUP(A1408,JR1GOA!A:I,9,FALSE),0)</f>
        <v>3</v>
      </c>
      <c r="Y1408" s="44">
        <f>IFERROR(VLOOKUP(A1408,JR1GOA!A:J,10,FALSE),0)</f>
        <v>0</v>
      </c>
      <c r="Z1408" s="46">
        <f t="shared" si="169"/>
        <v>21</v>
      </c>
      <c r="AA1408" s="49">
        <f>_xlfn.IFNA(VLOOKUP(F1408,Preisliste!C$1:O$2687,13,FALSE),"fehlt in Preisliste")</f>
        <v>6944</v>
      </c>
      <c r="AB1408" s="50">
        <f t="shared" si="170"/>
        <v>330.66666666666669</v>
      </c>
      <c r="AD1408" s="51">
        <f t="shared" si="174"/>
        <v>183677</v>
      </c>
      <c r="AE1408" s="51">
        <f t="shared" si="171"/>
        <v>683.84999999999854</v>
      </c>
      <c r="AF1408" s="52">
        <f t="shared" si="175"/>
        <v>3384669.5999999996</v>
      </c>
      <c r="AG1408" s="53">
        <f t="shared" si="172"/>
        <v>4103.0999999999913</v>
      </c>
      <c r="AH1408" s="53">
        <f t="shared" si="173"/>
        <v>3388772.6999999997</v>
      </c>
    </row>
    <row r="1409" spans="1:34" x14ac:dyDescent="0.25">
      <c r="A1409" t="s">
        <v>9329</v>
      </c>
      <c r="B1409" t="s">
        <v>6564</v>
      </c>
      <c r="C1409" t="s">
        <v>6562</v>
      </c>
      <c r="D1409" t="s">
        <v>6567</v>
      </c>
      <c r="E1409" t="s">
        <v>9330</v>
      </c>
      <c r="F1409" t="s">
        <v>6054</v>
      </c>
      <c r="G1409" t="s">
        <v>9331</v>
      </c>
      <c r="H1409">
        <v>8</v>
      </c>
      <c r="I1409">
        <v>1</v>
      </c>
      <c r="J1409">
        <v>7</v>
      </c>
      <c r="K1409">
        <v>0</v>
      </c>
      <c r="L1409">
        <v>0</v>
      </c>
      <c r="M1409">
        <v>1</v>
      </c>
      <c r="N1409">
        <v>4</v>
      </c>
      <c r="O1409">
        <v>8</v>
      </c>
      <c r="P1409">
        <v>0</v>
      </c>
      <c r="Q1409">
        <v>0</v>
      </c>
      <c r="R1409">
        <v>0</v>
      </c>
      <c r="S1409">
        <v>0</v>
      </c>
      <c r="T1409">
        <v>0</v>
      </c>
      <c r="U1409">
        <v>0</v>
      </c>
      <c r="V1409">
        <v>0</v>
      </c>
      <c r="W1409" s="44">
        <f t="shared" si="168"/>
        <v>7</v>
      </c>
      <c r="X1409" s="44">
        <f>IFERROR(VLOOKUP(A1409,JR1GOA!A:I,9,FALSE),0)</f>
        <v>0</v>
      </c>
      <c r="Y1409" s="44">
        <f>IFERROR(VLOOKUP(A1409,JR1GOA!A:J,10,FALSE),0)</f>
        <v>0</v>
      </c>
      <c r="Z1409" s="46">
        <f t="shared" si="169"/>
        <v>7</v>
      </c>
      <c r="AA1409" s="49">
        <f>_xlfn.IFNA(VLOOKUP(F1409,Preisliste!C$1:O$2687,13,FALSE),"fehlt in Preisliste")</f>
        <v>2319.6</v>
      </c>
      <c r="AB1409" s="50">
        <f t="shared" si="170"/>
        <v>331.37142857142857</v>
      </c>
      <c r="AD1409" s="51">
        <f t="shared" si="174"/>
        <v>183684</v>
      </c>
      <c r="AE1409" s="51">
        <f t="shared" si="171"/>
        <v>682.79999999999927</v>
      </c>
      <c r="AF1409" s="52">
        <f t="shared" si="175"/>
        <v>3386989.1999999997</v>
      </c>
      <c r="AG1409" s="53">
        <f t="shared" si="172"/>
        <v>4096.7999999999956</v>
      </c>
      <c r="AH1409" s="53">
        <f t="shared" si="173"/>
        <v>3391085.9999999995</v>
      </c>
    </row>
    <row r="1410" spans="1:34" x14ac:dyDescent="0.25">
      <c r="A1410" t="s">
        <v>9824</v>
      </c>
      <c r="B1410" t="s">
        <v>6564</v>
      </c>
      <c r="C1410" t="s">
        <v>6562</v>
      </c>
      <c r="D1410" t="s">
        <v>6567</v>
      </c>
      <c r="E1410" t="s">
        <v>9825</v>
      </c>
      <c r="F1410" t="s">
        <v>5959</v>
      </c>
      <c r="G1410" t="s">
        <v>9826</v>
      </c>
      <c r="H1410">
        <v>3</v>
      </c>
      <c r="I1410">
        <v>0</v>
      </c>
      <c r="J1410">
        <v>3</v>
      </c>
      <c r="K1410">
        <v>3</v>
      </c>
      <c r="L1410">
        <v>0</v>
      </c>
      <c r="M1410">
        <v>0</v>
      </c>
      <c r="N1410">
        <v>0</v>
      </c>
      <c r="O1410">
        <v>0</v>
      </c>
      <c r="P1410">
        <v>0</v>
      </c>
      <c r="Q1410">
        <v>0</v>
      </c>
      <c r="R1410">
        <v>0</v>
      </c>
      <c r="S1410">
        <v>0</v>
      </c>
      <c r="T1410">
        <v>0</v>
      </c>
      <c r="U1410">
        <v>0</v>
      </c>
      <c r="V1410">
        <v>0</v>
      </c>
      <c r="W1410" s="44">
        <f t="shared" si="168"/>
        <v>3</v>
      </c>
      <c r="X1410" s="44">
        <f>IFERROR(VLOOKUP(A1410,JR1GOA!A:I,9,FALSE),0)</f>
        <v>0</v>
      </c>
      <c r="Y1410" s="44">
        <f>IFERROR(VLOOKUP(A1410,JR1GOA!A:J,10,FALSE),0)</f>
        <v>0</v>
      </c>
      <c r="Z1410" s="46">
        <f t="shared" si="169"/>
        <v>3</v>
      </c>
      <c r="AA1410" s="49">
        <f>_xlfn.IFNA(VLOOKUP(F1410,Preisliste!C$1:O$2687,13,FALSE),"fehlt in Preisliste")</f>
        <v>999</v>
      </c>
      <c r="AB1410" s="50">
        <f t="shared" si="170"/>
        <v>333</v>
      </c>
      <c r="AD1410" s="51">
        <f t="shared" si="174"/>
        <v>183687</v>
      </c>
      <c r="AE1410" s="51">
        <f t="shared" si="171"/>
        <v>682.34999999999854</v>
      </c>
      <c r="AF1410" s="52">
        <f t="shared" si="175"/>
        <v>3387988.1999999997</v>
      </c>
      <c r="AG1410" s="53">
        <f t="shared" si="172"/>
        <v>4094.0999999999913</v>
      </c>
      <c r="AH1410" s="53">
        <f t="shared" si="173"/>
        <v>3392082.3</v>
      </c>
    </row>
    <row r="1411" spans="1:34" x14ac:dyDescent="0.25">
      <c r="A1411" t="s">
        <v>8371</v>
      </c>
      <c r="B1411" t="s">
        <v>6564</v>
      </c>
      <c r="C1411" t="s">
        <v>6562</v>
      </c>
      <c r="D1411" t="s">
        <v>6567</v>
      </c>
      <c r="E1411" t="s">
        <v>8372</v>
      </c>
      <c r="F1411" t="s">
        <v>1786</v>
      </c>
      <c r="H1411">
        <v>33</v>
      </c>
      <c r="I1411">
        <v>21</v>
      </c>
      <c r="J1411">
        <v>11</v>
      </c>
      <c r="K1411">
        <v>0</v>
      </c>
      <c r="L1411">
        <v>1</v>
      </c>
      <c r="M1411">
        <v>1</v>
      </c>
      <c r="N1411">
        <v>0</v>
      </c>
      <c r="O1411">
        <v>2</v>
      </c>
      <c r="P1411">
        <v>1</v>
      </c>
      <c r="Q1411">
        <v>1</v>
      </c>
      <c r="R1411">
        <v>0</v>
      </c>
      <c r="S1411">
        <v>0</v>
      </c>
      <c r="T1411">
        <v>12</v>
      </c>
      <c r="U1411">
        <v>7</v>
      </c>
      <c r="V1411">
        <v>9</v>
      </c>
      <c r="W1411" s="44">
        <f t="shared" si="168"/>
        <v>21</v>
      </c>
      <c r="X1411" s="44">
        <f>IFERROR(VLOOKUP(A1411,JR1GOA!A:I,9,FALSE),0)</f>
        <v>3</v>
      </c>
      <c r="Y1411" s="44">
        <f>IFERROR(VLOOKUP(A1411,JR1GOA!A:J,10,FALSE),0)</f>
        <v>3</v>
      </c>
      <c r="Z1411" s="46">
        <f t="shared" si="169"/>
        <v>18</v>
      </c>
      <c r="AA1411" s="49">
        <f>_xlfn.IFNA(VLOOKUP(F1411,Preisliste!C$1:O$2687,13,FALSE),"fehlt in Preisliste")</f>
        <v>6016</v>
      </c>
      <c r="AB1411" s="50">
        <f t="shared" si="170"/>
        <v>334.22222222222223</v>
      </c>
      <c r="AD1411" s="51">
        <f t="shared" si="174"/>
        <v>183705</v>
      </c>
      <c r="AE1411" s="51">
        <f t="shared" si="171"/>
        <v>679.64999999999782</v>
      </c>
      <c r="AF1411" s="52">
        <f t="shared" si="175"/>
        <v>3394004.1999999997</v>
      </c>
      <c r="AG1411" s="53">
        <f t="shared" si="172"/>
        <v>4077.8999999999869</v>
      </c>
      <c r="AH1411" s="53">
        <f t="shared" si="173"/>
        <v>3398082.0999999996</v>
      </c>
    </row>
    <row r="1412" spans="1:34" x14ac:dyDescent="0.25">
      <c r="A1412" t="s">
        <v>811</v>
      </c>
      <c r="B1412" t="s">
        <v>6564</v>
      </c>
      <c r="C1412" t="s">
        <v>6562</v>
      </c>
      <c r="D1412" t="s">
        <v>6567</v>
      </c>
      <c r="E1412" t="s">
        <v>7216</v>
      </c>
      <c r="F1412" t="s">
        <v>810</v>
      </c>
      <c r="G1412" t="s">
        <v>7217</v>
      </c>
      <c r="H1412">
        <v>78</v>
      </c>
      <c r="I1412">
        <v>78</v>
      </c>
      <c r="J1412">
        <v>0</v>
      </c>
      <c r="K1412">
        <v>0</v>
      </c>
      <c r="L1412">
        <v>0</v>
      </c>
      <c r="M1412">
        <v>0</v>
      </c>
      <c r="N1412">
        <v>0</v>
      </c>
      <c r="O1412">
        <v>0</v>
      </c>
      <c r="P1412">
        <v>0</v>
      </c>
      <c r="Q1412">
        <v>0</v>
      </c>
      <c r="R1412">
        <v>0</v>
      </c>
      <c r="S1412">
        <v>142</v>
      </c>
      <c r="T1412">
        <v>0</v>
      </c>
      <c r="U1412">
        <v>0</v>
      </c>
      <c r="V1412">
        <v>0</v>
      </c>
      <c r="W1412" s="44">
        <f t="shared" si="168"/>
        <v>78</v>
      </c>
      <c r="X1412" s="44">
        <f>IFERROR(VLOOKUP(A1412,JR1GOA!A:I,9,FALSE),0)</f>
        <v>30</v>
      </c>
      <c r="Y1412" s="44">
        <f>IFERROR(VLOOKUP(A1412,JR1GOA!A:J,10,FALSE),0)</f>
        <v>11</v>
      </c>
      <c r="Z1412" s="46">
        <f t="shared" si="169"/>
        <v>48</v>
      </c>
      <c r="AA1412" s="49">
        <f>_xlfn.IFNA(VLOOKUP(F1412,Preisliste!C$1:O$2687,13,FALSE),"fehlt in Preisliste")</f>
        <v>16047</v>
      </c>
      <c r="AB1412" s="50">
        <f t="shared" si="170"/>
        <v>334.3125</v>
      </c>
      <c r="AD1412" s="51">
        <f t="shared" si="174"/>
        <v>183753</v>
      </c>
      <c r="AE1412" s="51">
        <f t="shared" si="171"/>
        <v>672.44999999999709</v>
      </c>
      <c r="AF1412" s="52">
        <f t="shared" si="175"/>
        <v>3410051.1999999997</v>
      </c>
      <c r="AG1412" s="53">
        <f t="shared" si="172"/>
        <v>4034.6999999999825</v>
      </c>
      <c r="AH1412" s="53">
        <f t="shared" si="173"/>
        <v>3414085.9</v>
      </c>
    </row>
    <row r="1413" spans="1:34" x14ac:dyDescent="0.25">
      <c r="A1413" t="s">
        <v>265</v>
      </c>
      <c r="B1413" t="s">
        <v>6564</v>
      </c>
      <c r="C1413" t="s">
        <v>6562</v>
      </c>
      <c r="D1413" t="s">
        <v>6567</v>
      </c>
      <c r="E1413" t="s">
        <v>6597</v>
      </c>
      <c r="F1413" t="s">
        <v>264</v>
      </c>
      <c r="H1413">
        <v>31</v>
      </c>
      <c r="I1413">
        <v>29</v>
      </c>
      <c r="J1413">
        <v>2</v>
      </c>
      <c r="K1413">
        <v>0</v>
      </c>
      <c r="L1413">
        <v>12</v>
      </c>
      <c r="M1413">
        <v>0</v>
      </c>
      <c r="N1413">
        <v>0</v>
      </c>
      <c r="O1413">
        <v>0</v>
      </c>
      <c r="P1413">
        <v>0</v>
      </c>
      <c r="Q1413">
        <v>0</v>
      </c>
      <c r="R1413">
        <v>0</v>
      </c>
      <c r="S1413">
        <v>0</v>
      </c>
      <c r="T1413">
        <v>0</v>
      </c>
      <c r="U1413">
        <v>0</v>
      </c>
      <c r="V1413">
        <v>0</v>
      </c>
      <c r="W1413" s="44">
        <f t="shared" si="168"/>
        <v>29</v>
      </c>
      <c r="X1413" s="44">
        <f>IFERROR(VLOOKUP(A1413,JR1GOA!A:I,9,FALSE),0)</f>
        <v>14</v>
      </c>
      <c r="Y1413" s="44">
        <f>IFERROR(VLOOKUP(A1413,JR1GOA!A:J,10,FALSE),0)</f>
        <v>7</v>
      </c>
      <c r="Z1413" s="46">
        <f t="shared" si="169"/>
        <v>15</v>
      </c>
      <c r="AA1413" s="49">
        <f>_xlfn.IFNA(VLOOKUP(F1413,Preisliste!C$1:O$2687,13,FALSE),"fehlt in Preisliste")</f>
        <v>5032</v>
      </c>
      <c r="AB1413" s="50">
        <f t="shared" si="170"/>
        <v>335.46666666666664</v>
      </c>
      <c r="AD1413" s="51">
        <f t="shared" si="174"/>
        <v>183768</v>
      </c>
      <c r="AE1413" s="51">
        <f t="shared" si="171"/>
        <v>670.19999999999709</v>
      </c>
      <c r="AF1413" s="52">
        <f t="shared" si="175"/>
        <v>3415083.1999999997</v>
      </c>
      <c r="AG1413" s="53">
        <f t="shared" si="172"/>
        <v>4021.1999999999825</v>
      </c>
      <c r="AH1413" s="53">
        <f t="shared" si="173"/>
        <v>3419104.4</v>
      </c>
    </row>
    <row r="1414" spans="1:34" x14ac:dyDescent="0.25">
      <c r="A1414" t="s">
        <v>2586</v>
      </c>
      <c r="B1414" t="s">
        <v>6564</v>
      </c>
      <c r="C1414" t="s">
        <v>6562</v>
      </c>
      <c r="D1414" t="s">
        <v>6567</v>
      </c>
      <c r="E1414" t="s">
        <v>9827</v>
      </c>
      <c r="F1414" t="s">
        <v>2585</v>
      </c>
      <c r="H1414">
        <v>3</v>
      </c>
      <c r="I1414">
        <v>0</v>
      </c>
      <c r="J1414">
        <v>3</v>
      </c>
      <c r="K1414">
        <v>2</v>
      </c>
      <c r="L1414">
        <v>0</v>
      </c>
      <c r="M1414">
        <v>0</v>
      </c>
      <c r="N1414">
        <v>0</v>
      </c>
      <c r="O1414">
        <v>0</v>
      </c>
      <c r="P1414">
        <v>0</v>
      </c>
      <c r="Q1414">
        <v>0</v>
      </c>
      <c r="R1414">
        <v>0</v>
      </c>
      <c r="S1414">
        <v>0</v>
      </c>
      <c r="T1414">
        <v>0</v>
      </c>
      <c r="U1414">
        <v>0</v>
      </c>
      <c r="V1414">
        <v>0</v>
      </c>
      <c r="W1414" s="44">
        <f t="shared" si="168"/>
        <v>3</v>
      </c>
      <c r="X1414" s="44">
        <f>IFERROR(VLOOKUP(A1414,JR1GOA!A:I,9,FALSE),0)</f>
        <v>0</v>
      </c>
      <c r="Y1414" s="44">
        <f>IFERROR(VLOOKUP(A1414,JR1GOA!A:J,10,FALSE),0)</f>
        <v>0</v>
      </c>
      <c r="Z1414" s="46">
        <f t="shared" si="169"/>
        <v>3</v>
      </c>
      <c r="AA1414" s="49">
        <f>_xlfn.IFNA(VLOOKUP(F1414,Preisliste!C$1:O$2687,13,FALSE),"fehlt in Preisliste")</f>
        <v>1009</v>
      </c>
      <c r="AB1414" s="50">
        <f t="shared" si="170"/>
        <v>336.33333333333331</v>
      </c>
      <c r="AD1414" s="51">
        <f t="shared" si="174"/>
        <v>183771</v>
      </c>
      <c r="AE1414" s="51">
        <f t="shared" si="171"/>
        <v>669.75</v>
      </c>
      <c r="AF1414" s="52">
        <f t="shared" si="175"/>
        <v>3416092.1999999997</v>
      </c>
      <c r="AG1414" s="53">
        <f t="shared" si="172"/>
        <v>4018.5</v>
      </c>
      <c r="AH1414" s="53">
        <f t="shared" si="173"/>
        <v>3420110.6999999997</v>
      </c>
    </row>
    <row r="1415" spans="1:34" x14ac:dyDescent="0.25">
      <c r="A1415" t="s">
        <v>531</v>
      </c>
      <c r="B1415" t="s">
        <v>6564</v>
      </c>
      <c r="C1415" t="s">
        <v>6562</v>
      </c>
      <c r="D1415" t="s">
        <v>6567</v>
      </c>
      <c r="E1415" t="s">
        <v>7691</v>
      </c>
      <c r="F1415" t="s">
        <v>530</v>
      </c>
      <c r="H1415">
        <v>56</v>
      </c>
      <c r="I1415">
        <v>28</v>
      </c>
      <c r="J1415">
        <v>28</v>
      </c>
      <c r="K1415">
        <v>1</v>
      </c>
      <c r="L1415">
        <v>0</v>
      </c>
      <c r="M1415">
        <v>0</v>
      </c>
      <c r="N1415">
        <v>17</v>
      </c>
      <c r="O1415">
        <v>1</v>
      </c>
      <c r="P1415">
        <v>12</v>
      </c>
      <c r="Q1415">
        <v>9</v>
      </c>
      <c r="R1415">
        <v>0</v>
      </c>
      <c r="S1415">
        <v>5</v>
      </c>
      <c r="T1415">
        <v>0</v>
      </c>
      <c r="U1415">
        <v>1</v>
      </c>
      <c r="V1415">
        <v>3</v>
      </c>
      <c r="W1415" s="44">
        <f t="shared" si="168"/>
        <v>28</v>
      </c>
      <c r="X1415" s="44">
        <f>IFERROR(VLOOKUP(A1415,JR1GOA!A:I,9,FALSE),0)</f>
        <v>4</v>
      </c>
      <c r="Y1415" s="44">
        <f>IFERROR(VLOOKUP(A1415,JR1GOA!A:J,10,FALSE),0)</f>
        <v>3</v>
      </c>
      <c r="Z1415" s="46">
        <f t="shared" si="169"/>
        <v>24</v>
      </c>
      <c r="AA1415" s="49">
        <f>_xlfn.IFNA(VLOOKUP(F1415,Preisliste!C$1:O$2687,13,FALSE),"fehlt in Preisliste")</f>
        <v>8103</v>
      </c>
      <c r="AB1415" s="50">
        <f t="shared" si="170"/>
        <v>337.625</v>
      </c>
      <c r="AD1415" s="51">
        <f t="shared" si="174"/>
        <v>183795</v>
      </c>
      <c r="AE1415" s="51">
        <f t="shared" si="171"/>
        <v>666.14999999999782</v>
      </c>
      <c r="AF1415" s="52">
        <f t="shared" si="175"/>
        <v>3424195.1999999997</v>
      </c>
      <c r="AG1415" s="53">
        <f t="shared" si="172"/>
        <v>3996.8999999999869</v>
      </c>
      <c r="AH1415" s="53">
        <f t="shared" si="173"/>
        <v>3428192.0999999996</v>
      </c>
    </row>
    <row r="1416" spans="1:34" x14ac:dyDescent="0.25">
      <c r="A1416" t="s">
        <v>4294</v>
      </c>
      <c r="B1416" t="s">
        <v>6564</v>
      </c>
      <c r="C1416" t="s">
        <v>6562</v>
      </c>
      <c r="D1416" t="s">
        <v>6567</v>
      </c>
      <c r="E1416" t="s">
        <v>9830</v>
      </c>
      <c r="F1416" t="s">
        <v>4293</v>
      </c>
      <c r="H1416">
        <v>3</v>
      </c>
      <c r="I1416">
        <v>0</v>
      </c>
      <c r="J1416">
        <v>3</v>
      </c>
      <c r="K1416">
        <v>0</v>
      </c>
      <c r="L1416">
        <v>0</v>
      </c>
      <c r="M1416">
        <v>0</v>
      </c>
      <c r="N1416">
        <v>0</v>
      </c>
      <c r="O1416">
        <v>0</v>
      </c>
      <c r="P1416">
        <v>0</v>
      </c>
      <c r="Q1416">
        <v>0</v>
      </c>
      <c r="R1416">
        <v>0</v>
      </c>
      <c r="S1416">
        <v>0</v>
      </c>
      <c r="T1416">
        <v>0</v>
      </c>
      <c r="U1416">
        <v>0</v>
      </c>
      <c r="V1416">
        <v>0</v>
      </c>
      <c r="W1416" s="44">
        <f t="shared" si="168"/>
        <v>3</v>
      </c>
      <c r="X1416" s="44">
        <f>IFERROR(VLOOKUP(A1416,JR1GOA!A:I,9,FALSE),0)</f>
        <v>0</v>
      </c>
      <c r="Y1416" s="44">
        <f>IFERROR(VLOOKUP(A1416,JR1GOA!A:J,10,FALSE),0)</f>
        <v>0</v>
      </c>
      <c r="Z1416" s="46">
        <f t="shared" si="169"/>
        <v>3</v>
      </c>
      <c r="AA1416" s="49">
        <f>_xlfn.IFNA(VLOOKUP(F1416,Preisliste!C$1:O$2687,13,FALSE),"fehlt in Preisliste")</f>
        <v>1013</v>
      </c>
      <c r="AB1416" s="50">
        <f t="shared" si="170"/>
        <v>337.66666666666669</v>
      </c>
      <c r="AD1416" s="51">
        <f t="shared" si="174"/>
        <v>183798</v>
      </c>
      <c r="AE1416" s="51">
        <f t="shared" si="171"/>
        <v>665.69999999999709</v>
      </c>
      <c r="AF1416" s="52">
        <f t="shared" si="175"/>
        <v>3425208.1999999997</v>
      </c>
      <c r="AG1416" s="53">
        <f t="shared" si="172"/>
        <v>3994.1999999999825</v>
      </c>
      <c r="AH1416" s="53">
        <f t="shared" si="173"/>
        <v>3429202.4</v>
      </c>
    </row>
    <row r="1417" spans="1:34" x14ac:dyDescent="0.25">
      <c r="A1417" t="s">
        <v>5442</v>
      </c>
      <c r="B1417" t="s">
        <v>6564</v>
      </c>
      <c r="C1417" t="s">
        <v>6562</v>
      </c>
      <c r="D1417" t="s">
        <v>6567</v>
      </c>
      <c r="E1417" t="s">
        <v>9571</v>
      </c>
      <c r="F1417" t="s">
        <v>5441</v>
      </c>
      <c r="H1417">
        <v>6</v>
      </c>
      <c r="I1417">
        <v>4</v>
      </c>
      <c r="J1417">
        <v>1</v>
      </c>
      <c r="K1417">
        <v>0</v>
      </c>
      <c r="L1417">
        <v>0</v>
      </c>
      <c r="M1417">
        <v>0</v>
      </c>
      <c r="N1417">
        <v>0</v>
      </c>
      <c r="O1417">
        <v>0</v>
      </c>
      <c r="P1417">
        <v>0</v>
      </c>
      <c r="Q1417">
        <v>3</v>
      </c>
      <c r="R1417">
        <v>0</v>
      </c>
      <c r="S1417">
        <v>0</v>
      </c>
      <c r="T1417">
        <v>0</v>
      </c>
      <c r="U1417">
        <v>0</v>
      </c>
      <c r="V1417">
        <v>0</v>
      </c>
      <c r="W1417" s="44">
        <f t="shared" ref="W1417:W1480" si="176">MAX(I1417,J1417)</f>
        <v>4</v>
      </c>
      <c r="X1417" s="44">
        <f>IFERROR(VLOOKUP(A1417,JR1GOA!A:I,9,FALSE),0)</f>
        <v>0</v>
      </c>
      <c r="Y1417" s="44">
        <f>IFERROR(VLOOKUP(A1417,JR1GOA!A:J,10,FALSE),0)</f>
        <v>0</v>
      </c>
      <c r="Z1417" s="46">
        <f t="shared" ref="Z1417:Z1480" si="177">W1417-MAX(X1417,Y1417)</f>
        <v>4</v>
      </c>
      <c r="AA1417" s="49">
        <f>_xlfn.IFNA(VLOOKUP(F1417,Preisliste!C$1:O$2687,13,FALSE),"fehlt in Preisliste")</f>
        <v>1355</v>
      </c>
      <c r="AB1417" s="50">
        <f t="shared" ref="AB1417:AB1480" si="178">IFERROR(AA1417/Z1417,AA1417)</f>
        <v>338.75</v>
      </c>
      <c r="AD1417" s="51">
        <f t="shared" si="174"/>
        <v>183802</v>
      </c>
      <c r="AE1417" s="51">
        <f t="shared" ref="AE1417:AE1480" si="179">AG$3-AD1417*AD$3</f>
        <v>665.09999999999854</v>
      </c>
      <c r="AF1417" s="52">
        <f t="shared" si="175"/>
        <v>3426563.1999999997</v>
      </c>
      <c r="AG1417" s="53">
        <f t="shared" ref="AG1417:AG1480" si="180">AE1417*AD$4</f>
        <v>3990.5999999999913</v>
      </c>
      <c r="AH1417" s="53">
        <f t="shared" ref="AH1417:AH1480" si="181">AG1417+AF1417</f>
        <v>3430553.8</v>
      </c>
    </row>
    <row r="1418" spans="1:34" x14ac:dyDescent="0.25">
      <c r="A1418" t="s">
        <v>9095</v>
      </c>
      <c r="B1418" t="s">
        <v>6564</v>
      </c>
      <c r="C1418" t="s">
        <v>6562</v>
      </c>
      <c r="D1418" t="s">
        <v>6567</v>
      </c>
      <c r="E1418" t="s">
        <v>9096</v>
      </c>
      <c r="F1418" t="s">
        <v>1585</v>
      </c>
      <c r="G1418" t="s">
        <v>9097</v>
      </c>
      <c r="H1418">
        <v>12</v>
      </c>
      <c r="I1418">
        <v>0</v>
      </c>
      <c r="J1418">
        <v>12</v>
      </c>
      <c r="K1418">
        <v>0</v>
      </c>
      <c r="L1418">
        <v>0</v>
      </c>
      <c r="M1418">
        <v>0</v>
      </c>
      <c r="N1418">
        <v>0</v>
      </c>
      <c r="O1418">
        <v>0</v>
      </c>
      <c r="P1418">
        <v>0</v>
      </c>
      <c r="Q1418">
        <v>0</v>
      </c>
      <c r="R1418">
        <v>7</v>
      </c>
      <c r="S1418">
        <v>1</v>
      </c>
      <c r="T1418">
        <v>2</v>
      </c>
      <c r="U1418">
        <v>0</v>
      </c>
      <c r="V1418">
        <v>0</v>
      </c>
      <c r="W1418" s="44">
        <f t="shared" si="176"/>
        <v>12</v>
      </c>
      <c r="X1418" s="44">
        <f>IFERROR(VLOOKUP(A1418,JR1GOA!A:I,9,FALSE),0)</f>
        <v>0</v>
      </c>
      <c r="Y1418" s="44">
        <f>IFERROR(VLOOKUP(A1418,JR1GOA!A:J,10,FALSE),0)</f>
        <v>0</v>
      </c>
      <c r="Z1418" s="46">
        <f t="shared" si="177"/>
        <v>12</v>
      </c>
      <c r="AA1418" s="49">
        <f>_xlfn.IFNA(VLOOKUP(F1418,Preisliste!C$1:O$2687,13,FALSE),"fehlt in Preisliste")</f>
        <v>4097</v>
      </c>
      <c r="AB1418" s="50">
        <f t="shared" si="178"/>
        <v>341.41666666666669</v>
      </c>
      <c r="AD1418" s="51">
        <f t="shared" ref="AD1418:AD1481" si="182">AD1417+Z1418</f>
        <v>183814</v>
      </c>
      <c r="AE1418" s="51">
        <f t="shared" si="179"/>
        <v>663.29999999999927</v>
      </c>
      <c r="AF1418" s="52">
        <f t="shared" ref="AF1418:AF1481" si="183">AF1417+AA1418</f>
        <v>3430660.1999999997</v>
      </c>
      <c r="AG1418" s="53">
        <f t="shared" si="180"/>
        <v>3979.7999999999956</v>
      </c>
      <c r="AH1418" s="53">
        <f t="shared" si="181"/>
        <v>3434639.9999999995</v>
      </c>
    </row>
    <row r="1419" spans="1:34" x14ac:dyDescent="0.25">
      <c r="A1419" t="s">
        <v>3936</v>
      </c>
      <c r="B1419" t="s">
        <v>6564</v>
      </c>
      <c r="C1419" t="s">
        <v>6562</v>
      </c>
      <c r="D1419" t="s">
        <v>6567</v>
      </c>
      <c r="E1419" t="s">
        <v>9491</v>
      </c>
      <c r="F1419" t="s">
        <v>3935</v>
      </c>
      <c r="H1419">
        <v>11</v>
      </c>
      <c r="I1419">
        <v>7</v>
      </c>
      <c r="J1419">
        <v>3</v>
      </c>
      <c r="K1419">
        <v>0</v>
      </c>
      <c r="L1419">
        <v>0</v>
      </c>
      <c r="M1419">
        <v>0</v>
      </c>
      <c r="N1419">
        <v>0</v>
      </c>
      <c r="O1419">
        <v>0</v>
      </c>
      <c r="P1419">
        <v>2</v>
      </c>
      <c r="Q1419">
        <v>0</v>
      </c>
      <c r="R1419">
        <v>2</v>
      </c>
      <c r="S1419">
        <v>0</v>
      </c>
      <c r="T1419">
        <v>0</v>
      </c>
      <c r="U1419">
        <v>2</v>
      </c>
      <c r="V1419">
        <v>0</v>
      </c>
      <c r="W1419" s="44">
        <f t="shared" si="176"/>
        <v>7</v>
      </c>
      <c r="X1419" s="44">
        <f>IFERROR(VLOOKUP(A1419,JR1GOA!A:I,9,FALSE),0)</f>
        <v>0</v>
      </c>
      <c r="Y1419" s="44">
        <f>IFERROR(VLOOKUP(A1419,JR1GOA!A:J,10,FALSE),0)</f>
        <v>0</v>
      </c>
      <c r="Z1419" s="46">
        <f t="shared" si="177"/>
        <v>7</v>
      </c>
      <c r="AA1419" s="49">
        <f>_xlfn.IFNA(VLOOKUP(F1419,Preisliste!C$1:O$2687,13,FALSE),"fehlt in Preisliste")</f>
        <v>2391</v>
      </c>
      <c r="AB1419" s="50">
        <f t="shared" si="178"/>
        <v>341.57142857142856</v>
      </c>
      <c r="AD1419" s="51">
        <f t="shared" si="182"/>
        <v>183821</v>
      </c>
      <c r="AE1419" s="51">
        <f t="shared" si="179"/>
        <v>662.25</v>
      </c>
      <c r="AF1419" s="52">
        <f t="shared" si="183"/>
        <v>3433051.1999999997</v>
      </c>
      <c r="AG1419" s="53">
        <f t="shared" si="180"/>
        <v>3973.5</v>
      </c>
      <c r="AH1419" s="53">
        <f t="shared" si="181"/>
        <v>3437024.6999999997</v>
      </c>
    </row>
    <row r="1420" spans="1:34" x14ac:dyDescent="0.25">
      <c r="A1420" t="s">
        <v>5758</v>
      </c>
      <c r="B1420" t="s">
        <v>6564</v>
      </c>
      <c r="C1420" t="s">
        <v>6562</v>
      </c>
      <c r="D1420" t="s">
        <v>6567</v>
      </c>
      <c r="E1420" t="s">
        <v>9838</v>
      </c>
      <c r="F1420" t="s">
        <v>5757</v>
      </c>
      <c r="G1420" t="s">
        <v>9839</v>
      </c>
      <c r="H1420">
        <v>3</v>
      </c>
      <c r="I1420">
        <v>0</v>
      </c>
      <c r="J1420">
        <v>3</v>
      </c>
      <c r="K1420">
        <v>0</v>
      </c>
      <c r="L1420">
        <v>0</v>
      </c>
      <c r="M1420">
        <v>0</v>
      </c>
      <c r="N1420">
        <v>0</v>
      </c>
      <c r="O1420">
        <v>0</v>
      </c>
      <c r="P1420">
        <v>0</v>
      </c>
      <c r="Q1420">
        <v>0</v>
      </c>
      <c r="R1420">
        <v>0</v>
      </c>
      <c r="S1420">
        <v>0</v>
      </c>
      <c r="T1420">
        <v>0</v>
      </c>
      <c r="U1420">
        <v>0</v>
      </c>
      <c r="V1420">
        <v>1</v>
      </c>
      <c r="W1420" s="44">
        <f t="shared" si="176"/>
        <v>3</v>
      </c>
      <c r="X1420" s="44">
        <f>IFERROR(VLOOKUP(A1420,JR1GOA!A:I,9,FALSE),0)</f>
        <v>0</v>
      </c>
      <c r="Y1420" s="44">
        <f>IFERROR(VLOOKUP(A1420,JR1GOA!A:J,10,FALSE),0)</f>
        <v>0</v>
      </c>
      <c r="Z1420" s="46">
        <f t="shared" si="177"/>
        <v>3</v>
      </c>
      <c r="AA1420" s="49">
        <f>_xlfn.IFNA(VLOOKUP(F1420,Preisliste!C$1:O$2687,13,FALSE),"fehlt in Preisliste")</f>
        <v>1026</v>
      </c>
      <c r="AB1420" s="50">
        <f t="shared" si="178"/>
        <v>342</v>
      </c>
      <c r="AD1420" s="51">
        <f t="shared" si="182"/>
        <v>183824</v>
      </c>
      <c r="AE1420" s="51">
        <f t="shared" si="179"/>
        <v>661.79999999999927</v>
      </c>
      <c r="AF1420" s="52">
        <f t="shared" si="183"/>
        <v>3434077.1999999997</v>
      </c>
      <c r="AG1420" s="53">
        <f t="shared" si="180"/>
        <v>3970.7999999999956</v>
      </c>
      <c r="AH1420" s="53">
        <f t="shared" si="181"/>
        <v>3438047.9999999995</v>
      </c>
    </row>
    <row r="1421" spans="1:34" x14ac:dyDescent="0.25">
      <c r="A1421" t="s">
        <v>9840</v>
      </c>
      <c r="B1421" t="s">
        <v>6564</v>
      </c>
      <c r="C1421" t="s">
        <v>6562</v>
      </c>
      <c r="D1421" t="s">
        <v>6567</v>
      </c>
      <c r="E1421" t="s">
        <v>9841</v>
      </c>
      <c r="F1421" t="s">
        <v>1506</v>
      </c>
      <c r="G1421" t="s">
        <v>9842</v>
      </c>
      <c r="H1421">
        <v>3</v>
      </c>
      <c r="I1421">
        <v>0</v>
      </c>
      <c r="J1421">
        <v>3</v>
      </c>
      <c r="K1421">
        <v>0</v>
      </c>
      <c r="L1421">
        <v>0</v>
      </c>
      <c r="M1421">
        <v>0</v>
      </c>
      <c r="N1421">
        <v>0</v>
      </c>
      <c r="O1421">
        <v>0</v>
      </c>
      <c r="P1421">
        <v>0</v>
      </c>
      <c r="Q1421">
        <v>0</v>
      </c>
      <c r="R1421">
        <v>0</v>
      </c>
      <c r="S1421">
        <v>0</v>
      </c>
      <c r="T1421">
        <v>0</v>
      </c>
      <c r="U1421">
        <v>0</v>
      </c>
      <c r="V1421">
        <v>0</v>
      </c>
      <c r="W1421" s="44">
        <f t="shared" si="176"/>
        <v>3</v>
      </c>
      <c r="X1421" s="44">
        <f>IFERROR(VLOOKUP(A1421,JR1GOA!A:I,9,FALSE),0)</f>
        <v>0</v>
      </c>
      <c r="Y1421" s="44">
        <f>IFERROR(VLOOKUP(A1421,JR1GOA!A:J,10,FALSE),0)</f>
        <v>0</v>
      </c>
      <c r="Z1421" s="46">
        <f t="shared" si="177"/>
        <v>3</v>
      </c>
      <c r="AA1421" s="49">
        <f>_xlfn.IFNA(VLOOKUP(F1421,Preisliste!C$1:O$2687,13,FALSE),"fehlt in Preisliste")</f>
        <v>1027</v>
      </c>
      <c r="AB1421" s="50">
        <f t="shared" si="178"/>
        <v>342.33333333333331</v>
      </c>
      <c r="AD1421" s="51">
        <f t="shared" si="182"/>
        <v>183827</v>
      </c>
      <c r="AE1421" s="51">
        <f t="shared" si="179"/>
        <v>661.34999999999854</v>
      </c>
      <c r="AF1421" s="52">
        <f t="shared" si="183"/>
        <v>3435104.1999999997</v>
      </c>
      <c r="AG1421" s="53">
        <f t="shared" si="180"/>
        <v>3968.0999999999913</v>
      </c>
      <c r="AH1421" s="53">
        <f t="shared" si="181"/>
        <v>3439072.3</v>
      </c>
    </row>
    <row r="1422" spans="1:34" x14ac:dyDescent="0.25">
      <c r="A1422" t="s">
        <v>1544</v>
      </c>
      <c r="B1422" t="s">
        <v>6564</v>
      </c>
      <c r="C1422" t="s">
        <v>6562</v>
      </c>
      <c r="D1422" t="s">
        <v>6567</v>
      </c>
      <c r="E1422" t="s">
        <v>9456</v>
      </c>
      <c r="F1422" t="s">
        <v>1543</v>
      </c>
      <c r="H1422">
        <v>9</v>
      </c>
      <c r="I1422">
        <v>5</v>
      </c>
      <c r="J1422">
        <v>4</v>
      </c>
      <c r="K1422">
        <v>0</v>
      </c>
      <c r="L1422">
        <v>0</v>
      </c>
      <c r="M1422">
        <v>0</v>
      </c>
      <c r="N1422">
        <v>0</v>
      </c>
      <c r="O1422">
        <v>0</v>
      </c>
      <c r="P1422">
        <v>0</v>
      </c>
      <c r="Q1422">
        <v>0</v>
      </c>
      <c r="R1422">
        <v>0</v>
      </c>
      <c r="S1422">
        <v>3</v>
      </c>
      <c r="T1422">
        <v>0</v>
      </c>
      <c r="U1422">
        <v>1</v>
      </c>
      <c r="V1422">
        <v>0</v>
      </c>
      <c r="W1422" s="44">
        <f t="shared" si="176"/>
        <v>5</v>
      </c>
      <c r="X1422" s="44">
        <f>IFERROR(VLOOKUP(A1422,JR1GOA!A:I,9,FALSE),0)</f>
        <v>0</v>
      </c>
      <c r="Y1422" s="44">
        <f>IFERROR(VLOOKUP(A1422,JR1GOA!A:J,10,FALSE),0)</f>
        <v>0</v>
      </c>
      <c r="Z1422" s="46">
        <f t="shared" si="177"/>
        <v>5</v>
      </c>
      <c r="AA1422" s="49">
        <f>_xlfn.IFNA(VLOOKUP(F1422,Preisliste!C$1:O$2687,13,FALSE),"fehlt in Preisliste")</f>
        <v>1714</v>
      </c>
      <c r="AB1422" s="50">
        <f t="shared" si="178"/>
        <v>342.8</v>
      </c>
      <c r="AD1422" s="51">
        <f t="shared" si="182"/>
        <v>183832</v>
      </c>
      <c r="AE1422" s="51">
        <f t="shared" si="179"/>
        <v>660.59999999999854</v>
      </c>
      <c r="AF1422" s="52">
        <f t="shared" si="183"/>
        <v>3436818.1999999997</v>
      </c>
      <c r="AG1422" s="53">
        <f t="shared" si="180"/>
        <v>3963.5999999999913</v>
      </c>
      <c r="AH1422" s="53">
        <f t="shared" si="181"/>
        <v>3440781.8</v>
      </c>
    </row>
    <row r="1423" spans="1:34" x14ac:dyDescent="0.25">
      <c r="A1423" t="s">
        <v>6459</v>
      </c>
      <c r="B1423" t="s">
        <v>6564</v>
      </c>
      <c r="C1423" t="s">
        <v>6562</v>
      </c>
      <c r="D1423" t="s">
        <v>6567</v>
      </c>
      <c r="E1423" t="s">
        <v>9338</v>
      </c>
      <c r="F1423" t="s">
        <v>6458</v>
      </c>
      <c r="G1423" t="s">
        <v>9339</v>
      </c>
      <c r="H1423">
        <v>16</v>
      </c>
      <c r="I1423">
        <v>15</v>
      </c>
      <c r="J1423">
        <v>1</v>
      </c>
      <c r="K1423">
        <v>8</v>
      </c>
      <c r="L1423">
        <v>0</v>
      </c>
      <c r="M1423">
        <v>0</v>
      </c>
      <c r="N1423">
        <v>1</v>
      </c>
      <c r="O1423">
        <v>0</v>
      </c>
      <c r="P1423">
        <v>1</v>
      </c>
      <c r="Q1423">
        <v>1</v>
      </c>
      <c r="R1423">
        <v>0</v>
      </c>
      <c r="S1423">
        <v>0</v>
      </c>
      <c r="T1423">
        <v>1</v>
      </c>
      <c r="U1423">
        <v>0</v>
      </c>
      <c r="V1423">
        <v>0</v>
      </c>
      <c r="W1423" s="44">
        <f t="shared" si="176"/>
        <v>15</v>
      </c>
      <c r="X1423" s="44">
        <f>IFERROR(VLOOKUP(A1423,JR1GOA!A:I,9,FALSE),0)</f>
        <v>0</v>
      </c>
      <c r="Y1423" s="44">
        <f>IFERROR(VLOOKUP(A1423,JR1GOA!A:J,10,FALSE),0)</f>
        <v>0</v>
      </c>
      <c r="Z1423" s="46">
        <f t="shared" si="177"/>
        <v>15</v>
      </c>
      <c r="AA1423" s="49">
        <f>_xlfn.IFNA(VLOOKUP(F1423,Preisliste!C$1:O$2687,13,FALSE),"fehlt in Preisliste")</f>
        <v>5155</v>
      </c>
      <c r="AB1423" s="50">
        <f t="shared" si="178"/>
        <v>343.66666666666669</v>
      </c>
      <c r="AD1423" s="51">
        <f t="shared" si="182"/>
        <v>183847</v>
      </c>
      <c r="AE1423" s="51">
        <f t="shared" si="179"/>
        <v>658.34999999999854</v>
      </c>
      <c r="AF1423" s="52">
        <f t="shared" si="183"/>
        <v>3441973.1999999997</v>
      </c>
      <c r="AG1423" s="53">
        <f t="shared" si="180"/>
        <v>3950.0999999999913</v>
      </c>
      <c r="AH1423" s="53">
        <f t="shared" si="181"/>
        <v>3445923.3</v>
      </c>
    </row>
    <row r="1424" spans="1:34" x14ac:dyDescent="0.25">
      <c r="A1424" t="s">
        <v>6520</v>
      </c>
      <c r="B1424" t="s">
        <v>6564</v>
      </c>
      <c r="C1424" t="s">
        <v>6562</v>
      </c>
      <c r="D1424" t="s">
        <v>6567</v>
      </c>
      <c r="E1424" t="s">
        <v>8951</v>
      </c>
      <c r="F1424" t="s">
        <v>6519</v>
      </c>
      <c r="G1424" t="s">
        <v>8952</v>
      </c>
      <c r="H1424">
        <v>23</v>
      </c>
      <c r="I1424">
        <v>14</v>
      </c>
      <c r="J1424">
        <v>9</v>
      </c>
      <c r="K1424">
        <v>0</v>
      </c>
      <c r="L1424">
        <v>0</v>
      </c>
      <c r="M1424">
        <v>0</v>
      </c>
      <c r="N1424">
        <v>0</v>
      </c>
      <c r="O1424">
        <v>3</v>
      </c>
      <c r="P1424">
        <v>3</v>
      </c>
      <c r="Q1424">
        <v>2</v>
      </c>
      <c r="R1424">
        <v>0</v>
      </c>
      <c r="S1424">
        <v>0</v>
      </c>
      <c r="T1424">
        <v>0</v>
      </c>
      <c r="U1424">
        <v>0</v>
      </c>
      <c r="V1424">
        <v>0</v>
      </c>
      <c r="W1424" s="44">
        <f t="shared" si="176"/>
        <v>14</v>
      </c>
      <c r="X1424" s="44">
        <f>IFERROR(VLOOKUP(A1424,JR1GOA!A:I,9,FALSE),0)</f>
        <v>2</v>
      </c>
      <c r="Y1424" s="44">
        <f>IFERROR(VLOOKUP(A1424,JR1GOA!A:J,10,FALSE),0)</f>
        <v>1</v>
      </c>
      <c r="Z1424" s="46">
        <f t="shared" si="177"/>
        <v>12</v>
      </c>
      <c r="AA1424" s="49">
        <f>_xlfn.IFNA(VLOOKUP(F1424,Preisliste!C$1:O$2687,13,FALSE),"fehlt in Preisliste")</f>
        <v>4151</v>
      </c>
      <c r="AB1424" s="50">
        <f t="shared" si="178"/>
        <v>345.91666666666669</v>
      </c>
      <c r="AD1424" s="51">
        <f t="shared" si="182"/>
        <v>183859</v>
      </c>
      <c r="AE1424" s="51">
        <f t="shared" si="179"/>
        <v>656.54999999999927</v>
      </c>
      <c r="AF1424" s="52">
        <f t="shared" si="183"/>
        <v>3446124.1999999997</v>
      </c>
      <c r="AG1424" s="53">
        <f t="shared" si="180"/>
        <v>3939.2999999999956</v>
      </c>
      <c r="AH1424" s="53">
        <f t="shared" si="181"/>
        <v>3450063.4999999995</v>
      </c>
    </row>
    <row r="1425" spans="1:34" x14ac:dyDescent="0.25">
      <c r="A1425" t="s">
        <v>3136</v>
      </c>
      <c r="B1425" t="s">
        <v>6564</v>
      </c>
      <c r="C1425" t="s">
        <v>6562</v>
      </c>
      <c r="D1425" t="s">
        <v>6567</v>
      </c>
      <c r="E1425" t="s">
        <v>9847</v>
      </c>
      <c r="F1425" t="s">
        <v>3135</v>
      </c>
      <c r="H1425">
        <v>3</v>
      </c>
      <c r="I1425">
        <v>0</v>
      </c>
      <c r="J1425">
        <v>3</v>
      </c>
      <c r="K1425">
        <v>0</v>
      </c>
      <c r="L1425">
        <v>0</v>
      </c>
      <c r="M1425">
        <v>0</v>
      </c>
      <c r="N1425">
        <v>0</v>
      </c>
      <c r="O1425">
        <v>0</v>
      </c>
      <c r="P1425">
        <v>0</v>
      </c>
      <c r="Q1425">
        <v>0</v>
      </c>
      <c r="R1425">
        <v>0</v>
      </c>
      <c r="S1425">
        <v>0</v>
      </c>
      <c r="T1425">
        <v>0</v>
      </c>
      <c r="U1425">
        <v>0</v>
      </c>
      <c r="V1425">
        <v>0</v>
      </c>
      <c r="W1425" s="44">
        <f t="shared" si="176"/>
        <v>3</v>
      </c>
      <c r="X1425" s="44">
        <f>IFERROR(VLOOKUP(A1425,JR1GOA!A:I,9,FALSE),0)</f>
        <v>0</v>
      </c>
      <c r="Y1425" s="44">
        <f>IFERROR(VLOOKUP(A1425,JR1GOA!A:J,10,FALSE),0)</f>
        <v>0</v>
      </c>
      <c r="Z1425" s="46">
        <f t="shared" si="177"/>
        <v>3</v>
      </c>
      <c r="AA1425" s="49">
        <f>_xlfn.IFNA(VLOOKUP(F1425,Preisliste!C$1:O$2687,13,FALSE),"fehlt in Preisliste")</f>
        <v>1040</v>
      </c>
      <c r="AB1425" s="50">
        <f t="shared" si="178"/>
        <v>346.66666666666669</v>
      </c>
      <c r="AD1425" s="51">
        <f t="shared" si="182"/>
        <v>183862</v>
      </c>
      <c r="AE1425" s="51">
        <f t="shared" si="179"/>
        <v>656.09999999999854</v>
      </c>
      <c r="AF1425" s="52">
        <f t="shared" si="183"/>
        <v>3447164.1999999997</v>
      </c>
      <c r="AG1425" s="53">
        <f t="shared" si="180"/>
        <v>3936.5999999999913</v>
      </c>
      <c r="AH1425" s="53">
        <f t="shared" si="181"/>
        <v>3451100.8</v>
      </c>
    </row>
    <row r="1426" spans="1:34" x14ac:dyDescent="0.25">
      <c r="A1426" t="s">
        <v>3063</v>
      </c>
      <c r="B1426" t="s">
        <v>6564</v>
      </c>
      <c r="C1426" t="s">
        <v>6562</v>
      </c>
      <c r="D1426" t="s">
        <v>6567</v>
      </c>
      <c r="E1426" t="s">
        <v>9848</v>
      </c>
      <c r="F1426" t="s">
        <v>3062</v>
      </c>
      <c r="H1426">
        <v>3</v>
      </c>
      <c r="I1426">
        <v>0</v>
      </c>
      <c r="J1426">
        <v>3</v>
      </c>
      <c r="K1426">
        <v>0</v>
      </c>
      <c r="L1426">
        <v>0</v>
      </c>
      <c r="M1426">
        <v>0</v>
      </c>
      <c r="N1426">
        <v>0</v>
      </c>
      <c r="O1426">
        <v>0</v>
      </c>
      <c r="P1426">
        <v>0</v>
      </c>
      <c r="Q1426">
        <v>0</v>
      </c>
      <c r="R1426">
        <v>0</v>
      </c>
      <c r="S1426">
        <v>0</v>
      </c>
      <c r="T1426">
        <v>0</v>
      </c>
      <c r="U1426">
        <v>0</v>
      </c>
      <c r="V1426">
        <v>0</v>
      </c>
      <c r="W1426" s="44">
        <f t="shared" si="176"/>
        <v>3</v>
      </c>
      <c r="X1426" s="44">
        <f>IFERROR(VLOOKUP(A1426,JR1GOA!A:I,9,FALSE),0)</f>
        <v>0</v>
      </c>
      <c r="Y1426" s="44">
        <f>IFERROR(VLOOKUP(A1426,JR1GOA!A:J,10,FALSE),0)</f>
        <v>0</v>
      </c>
      <c r="Z1426" s="46">
        <f t="shared" si="177"/>
        <v>3</v>
      </c>
      <c r="AA1426" s="49">
        <f>_xlfn.IFNA(VLOOKUP(F1426,Preisliste!C$1:O$2687,13,FALSE),"fehlt in Preisliste")</f>
        <v>1041</v>
      </c>
      <c r="AB1426" s="50">
        <f t="shared" si="178"/>
        <v>347</v>
      </c>
      <c r="AD1426" s="51">
        <f t="shared" si="182"/>
        <v>183865</v>
      </c>
      <c r="AE1426" s="51">
        <f t="shared" si="179"/>
        <v>655.64999999999782</v>
      </c>
      <c r="AF1426" s="52">
        <f t="shared" si="183"/>
        <v>3448205.1999999997</v>
      </c>
      <c r="AG1426" s="53">
        <f t="shared" si="180"/>
        <v>3933.8999999999869</v>
      </c>
      <c r="AH1426" s="53">
        <f t="shared" si="181"/>
        <v>3452139.0999999996</v>
      </c>
    </row>
    <row r="1427" spans="1:34" x14ac:dyDescent="0.25">
      <c r="A1427" t="s">
        <v>3631</v>
      </c>
      <c r="B1427" t="s">
        <v>6564</v>
      </c>
      <c r="C1427" t="s">
        <v>6562</v>
      </c>
      <c r="D1427" t="s">
        <v>6567</v>
      </c>
      <c r="E1427" t="s">
        <v>9471</v>
      </c>
      <c r="F1427" t="s">
        <v>3630</v>
      </c>
      <c r="G1427" t="s">
        <v>9472</v>
      </c>
      <c r="H1427">
        <v>6</v>
      </c>
      <c r="I1427">
        <v>5</v>
      </c>
      <c r="J1427">
        <v>1</v>
      </c>
      <c r="K1427">
        <v>0</v>
      </c>
      <c r="L1427">
        <v>0</v>
      </c>
      <c r="M1427">
        <v>0</v>
      </c>
      <c r="N1427">
        <v>0</v>
      </c>
      <c r="O1427">
        <v>0</v>
      </c>
      <c r="P1427">
        <v>4</v>
      </c>
      <c r="Q1427">
        <v>1</v>
      </c>
      <c r="R1427">
        <v>0</v>
      </c>
      <c r="S1427">
        <v>0</v>
      </c>
      <c r="T1427">
        <v>0</v>
      </c>
      <c r="U1427">
        <v>0</v>
      </c>
      <c r="V1427">
        <v>0</v>
      </c>
      <c r="W1427" s="44">
        <f t="shared" si="176"/>
        <v>5</v>
      </c>
      <c r="X1427" s="44">
        <f>IFERROR(VLOOKUP(A1427,JR1GOA!A:I,9,FALSE),0)</f>
        <v>0</v>
      </c>
      <c r="Y1427" s="44">
        <f>IFERROR(VLOOKUP(A1427,JR1GOA!A:J,10,FALSE),0)</f>
        <v>0</v>
      </c>
      <c r="Z1427" s="46">
        <f t="shared" si="177"/>
        <v>5</v>
      </c>
      <c r="AA1427" s="49">
        <f>_xlfn.IFNA(VLOOKUP(F1427,Preisliste!C$1:O$2687,13,FALSE),"fehlt in Preisliste")</f>
        <v>1752</v>
      </c>
      <c r="AB1427" s="50">
        <f t="shared" si="178"/>
        <v>350.4</v>
      </c>
      <c r="AD1427" s="51">
        <f t="shared" si="182"/>
        <v>183870</v>
      </c>
      <c r="AE1427" s="51">
        <f t="shared" si="179"/>
        <v>654.89999999999782</v>
      </c>
      <c r="AF1427" s="52">
        <f t="shared" si="183"/>
        <v>3449957.1999999997</v>
      </c>
      <c r="AG1427" s="53">
        <f t="shared" si="180"/>
        <v>3929.3999999999869</v>
      </c>
      <c r="AH1427" s="53">
        <f t="shared" si="181"/>
        <v>3453886.5999999996</v>
      </c>
    </row>
    <row r="1428" spans="1:34" x14ac:dyDescent="0.25">
      <c r="A1428" t="s">
        <v>2384</v>
      </c>
      <c r="B1428" t="s">
        <v>6564</v>
      </c>
      <c r="C1428" t="s">
        <v>6562</v>
      </c>
      <c r="D1428" t="s">
        <v>6567</v>
      </c>
      <c r="E1428" t="s">
        <v>9601</v>
      </c>
      <c r="F1428" t="s">
        <v>2383</v>
      </c>
      <c r="G1428" t="s">
        <v>9602</v>
      </c>
      <c r="H1428">
        <v>5</v>
      </c>
      <c r="I1428">
        <v>2</v>
      </c>
      <c r="J1428">
        <v>2</v>
      </c>
      <c r="K1428">
        <v>0</v>
      </c>
      <c r="L1428">
        <v>0</v>
      </c>
      <c r="M1428">
        <v>0</v>
      </c>
      <c r="N1428">
        <v>0</v>
      </c>
      <c r="O1428">
        <v>0</v>
      </c>
      <c r="P1428">
        <v>0</v>
      </c>
      <c r="Q1428">
        <v>0</v>
      </c>
      <c r="R1428">
        <v>0</v>
      </c>
      <c r="S1428">
        <v>0</v>
      </c>
      <c r="T1428">
        <v>0</v>
      </c>
      <c r="U1428">
        <v>0</v>
      </c>
      <c r="V1428">
        <v>0</v>
      </c>
      <c r="W1428" s="44">
        <f t="shared" si="176"/>
        <v>2</v>
      </c>
      <c r="X1428" s="44">
        <f>IFERROR(VLOOKUP(A1428,JR1GOA!A:I,9,FALSE),0)</f>
        <v>0</v>
      </c>
      <c r="Y1428" s="44">
        <f>IFERROR(VLOOKUP(A1428,JR1GOA!A:J,10,FALSE),0)</f>
        <v>0</v>
      </c>
      <c r="Z1428" s="46">
        <f t="shared" si="177"/>
        <v>2</v>
      </c>
      <c r="AA1428" s="49">
        <f>_xlfn.IFNA(VLOOKUP(F1428,Preisliste!C$1:O$2687,13,FALSE),"fehlt in Preisliste")</f>
        <v>701</v>
      </c>
      <c r="AB1428" s="50">
        <f t="shared" si="178"/>
        <v>350.5</v>
      </c>
      <c r="AD1428" s="51">
        <f t="shared" si="182"/>
        <v>183872</v>
      </c>
      <c r="AE1428" s="51">
        <f t="shared" si="179"/>
        <v>654.59999999999854</v>
      </c>
      <c r="AF1428" s="52">
        <f t="shared" si="183"/>
        <v>3450658.1999999997</v>
      </c>
      <c r="AG1428" s="53">
        <f t="shared" si="180"/>
        <v>3927.5999999999913</v>
      </c>
      <c r="AH1428" s="53">
        <f t="shared" si="181"/>
        <v>3454585.8</v>
      </c>
    </row>
    <row r="1429" spans="1:34" x14ac:dyDescent="0.25">
      <c r="A1429" t="s">
        <v>4956</v>
      </c>
      <c r="B1429" t="s">
        <v>6564</v>
      </c>
      <c r="C1429" t="s">
        <v>6562</v>
      </c>
      <c r="D1429" t="s">
        <v>6567</v>
      </c>
      <c r="E1429" t="s">
        <v>9853</v>
      </c>
      <c r="F1429" t="s">
        <v>4955</v>
      </c>
      <c r="H1429">
        <v>6</v>
      </c>
      <c r="I1429">
        <v>3</v>
      </c>
      <c r="J1429">
        <v>2</v>
      </c>
      <c r="K1429">
        <v>7</v>
      </c>
      <c r="L1429">
        <v>0</v>
      </c>
      <c r="M1429">
        <v>0</v>
      </c>
      <c r="N1429">
        <v>0</v>
      </c>
      <c r="O1429">
        <v>0</v>
      </c>
      <c r="P1429">
        <v>0</v>
      </c>
      <c r="Q1429">
        <v>0</v>
      </c>
      <c r="R1429">
        <v>0</v>
      </c>
      <c r="S1429">
        <v>0</v>
      </c>
      <c r="T1429">
        <v>0</v>
      </c>
      <c r="U1429">
        <v>2</v>
      </c>
      <c r="V1429">
        <v>0</v>
      </c>
      <c r="W1429" s="44">
        <f t="shared" si="176"/>
        <v>3</v>
      </c>
      <c r="X1429" s="44">
        <f>IFERROR(VLOOKUP(A1429,JR1GOA!A:I,9,FALSE),0)</f>
        <v>0</v>
      </c>
      <c r="Y1429" s="44">
        <f>IFERROR(VLOOKUP(A1429,JR1GOA!A:J,10,FALSE),0)</f>
        <v>0</v>
      </c>
      <c r="Z1429" s="46">
        <f t="shared" si="177"/>
        <v>3</v>
      </c>
      <c r="AA1429" s="49">
        <f>_xlfn.IFNA(VLOOKUP(F1429,Preisliste!C$1:O$2687,13,FALSE),"fehlt in Preisliste")</f>
        <v>1054</v>
      </c>
      <c r="AB1429" s="50">
        <f t="shared" si="178"/>
        <v>351.33333333333331</v>
      </c>
      <c r="AD1429" s="51">
        <f t="shared" si="182"/>
        <v>183875</v>
      </c>
      <c r="AE1429" s="51">
        <f t="shared" si="179"/>
        <v>654.14999999999782</v>
      </c>
      <c r="AF1429" s="52">
        <f t="shared" si="183"/>
        <v>3451712.1999999997</v>
      </c>
      <c r="AG1429" s="53">
        <f t="shared" si="180"/>
        <v>3924.8999999999869</v>
      </c>
      <c r="AH1429" s="53">
        <f t="shared" si="181"/>
        <v>3455637.0999999996</v>
      </c>
    </row>
    <row r="1430" spans="1:34" x14ac:dyDescent="0.25">
      <c r="A1430" t="s">
        <v>2234</v>
      </c>
      <c r="B1430" t="s">
        <v>6564</v>
      </c>
      <c r="C1430" t="s">
        <v>6562</v>
      </c>
      <c r="D1430" t="s">
        <v>6567</v>
      </c>
      <c r="E1430" t="s">
        <v>9604</v>
      </c>
      <c r="F1430" t="s">
        <v>2233</v>
      </c>
      <c r="H1430">
        <v>4</v>
      </c>
      <c r="I1430">
        <v>0</v>
      </c>
      <c r="J1430">
        <v>4</v>
      </c>
      <c r="K1430">
        <v>0</v>
      </c>
      <c r="L1430">
        <v>0</v>
      </c>
      <c r="M1430">
        <v>9</v>
      </c>
      <c r="N1430">
        <v>0</v>
      </c>
      <c r="O1430">
        <v>0</v>
      </c>
      <c r="P1430">
        <v>0</v>
      </c>
      <c r="Q1430">
        <v>0</v>
      </c>
      <c r="R1430">
        <v>0</v>
      </c>
      <c r="S1430">
        <v>0</v>
      </c>
      <c r="T1430">
        <v>0</v>
      </c>
      <c r="U1430">
        <v>0</v>
      </c>
      <c r="V1430">
        <v>0</v>
      </c>
      <c r="W1430" s="44">
        <f t="shared" si="176"/>
        <v>4</v>
      </c>
      <c r="X1430" s="44">
        <f>IFERROR(VLOOKUP(A1430,JR1GOA!A:I,9,FALSE),0)</f>
        <v>0</v>
      </c>
      <c r="Y1430" s="44">
        <f>IFERROR(VLOOKUP(A1430,JR1GOA!A:J,10,FALSE),0)</f>
        <v>0</v>
      </c>
      <c r="Z1430" s="46">
        <f t="shared" si="177"/>
        <v>4</v>
      </c>
      <c r="AA1430" s="49">
        <f>_xlfn.IFNA(VLOOKUP(F1430,Preisliste!C$1:O$2687,13,FALSE),"fehlt in Preisliste")</f>
        <v>1406</v>
      </c>
      <c r="AB1430" s="50">
        <f t="shared" si="178"/>
        <v>351.5</v>
      </c>
      <c r="AD1430" s="51">
        <f t="shared" si="182"/>
        <v>183879</v>
      </c>
      <c r="AE1430" s="51">
        <f t="shared" si="179"/>
        <v>653.54999999999927</v>
      </c>
      <c r="AF1430" s="52">
        <f t="shared" si="183"/>
        <v>3453118.1999999997</v>
      </c>
      <c r="AG1430" s="53">
        <f t="shared" si="180"/>
        <v>3921.2999999999956</v>
      </c>
      <c r="AH1430" s="53">
        <f t="shared" si="181"/>
        <v>3457039.4999999995</v>
      </c>
    </row>
    <row r="1431" spans="1:34" x14ac:dyDescent="0.25">
      <c r="A1431" t="s">
        <v>7737</v>
      </c>
      <c r="B1431" t="s">
        <v>6564</v>
      </c>
      <c r="C1431" t="s">
        <v>6562</v>
      </c>
      <c r="D1431" t="s">
        <v>6567</v>
      </c>
      <c r="E1431" t="s">
        <v>7738</v>
      </c>
      <c r="F1431" t="s">
        <v>2230</v>
      </c>
      <c r="G1431" t="s">
        <v>7739</v>
      </c>
      <c r="H1431">
        <v>39</v>
      </c>
      <c r="I1431">
        <v>39</v>
      </c>
      <c r="J1431">
        <v>0</v>
      </c>
      <c r="K1431">
        <v>0</v>
      </c>
      <c r="L1431">
        <v>0</v>
      </c>
      <c r="M1431">
        <v>4</v>
      </c>
      <c r="N1431">
        <v>0</v>
      </c>
      <c r="O1431">
        <v>0</v>
      </c>
      <c r="P1431">
        <v>0</v>
      </c>
      <c r="Q1431">
        <v>0</v>
      </c>
      <c r="R1431">
        <v>0</v>
      </c>
      <c r="S1431">
        <v>0</v>
      </c>
      <c r="T1431">
        <v>0</v>
      </c>
      <c r="U1431">
        <v>48</v>
      </c>
      <c r="V1431">
        <v>0</v>
      </c>
      <c r="W1431" s="44">
        <f t="shared" si="176"/>
        <v>39</v>
      </c>
      <c r="X1431" s="44">
        <f>IFERROR(VLOOKUP(A1431,JR1GOA!A:I,9,FALSE),0)</f>
        <v>0</v>
      </c>
      <c r="Y1431" s="44">
        <f>IFERROR(VLOOKUP(A1431,JR1GOA!A:J,10,FALSE),0)</f>
        <v>0</v>
      </c>
      <c r="Z1431" s="46">
        <f t="shared" si="177"/>
        <v>39</v>
      </c>
      <c r="AA1431" s="49">
        <f>_xlfn.IFNA(VLOOKUP(F1431,Preisliste!C$1:O$2687,13,FALSE),"fehlt in Preisliste")</f>
        <v>14004</v>
      </c>
      <c r="AB1431" s="50">
        <f t="shared" si="178"/>
        <v>359.07692307692309</v>
      </c>
      <c r="AD1431" s="51">
        <f t="shared" si="182"/>
        <v>183918</v>
      </c>
      <c r="AE1431" s="51">
        <f t="shared" si="179"/>
        <v>647.69999999999709</v>
      </c>
      <c r="AF1431" s="52">
        <f t="shared" si="183"/>
        <v>3467122.1999999997</v>
      </c>
      <c r="AG1431" s="53">
        <f t="shared" si="180"/>
        <v>3886.1999999999825</v>
      </c>
      <c r="AH1431" s="53">
        <f t="shared" si="181"/>
        <v>3471008.4</v>
      </c>
    </row>
    <row r="1432" spans="1:34" x14ac:dyDescent="0.25">
      <c r="A1432" t="s">
        <v>1156</v>
      </c>
      <c r="B1432" t="s">
        <v>6564</v>
      </c>
      <c r="C1432" t="s">
        <v>6562</v>
      </c>
      <c r="D1432" t="s">
        <v>6567</v>
      </c>
      <c r="E1432" t="s">
        <v>8073</v>
      </c>
      <c r="F1432" t="s">
        <v>1155</v>
      </c>
      <c r="G1432" t="s">
        <v>8074</v>
      </c>
      <c r="H1432">
        <v>26</v>
      </c>
      <c r="I1432">
        <v>16</v>
      </c>
      <c r="J1432">
        <v>10</v>
      </c>
      <c r="K1432">
        <v>7</v>
      </c>
      <c r="L1432">
        <v>2</v>
      </c>
      <c r="M1432">
        <v>0</v>
      </c>
      <c r="N1432">
        <v>0</v>
      </c>
      <c r="O1432">
        <v>4</v>
      </c>
      <c r="P1432">
        <v>0</v>
      </c>
      <c r="Q1432">
        <v>0</v>
      </c>
      <c r="R1432">
        <v>2</v>
      </c>
      <c r="S1432">
        <v>4</v>
      </c>
      <c r="T1432">
        <v>3</v>
      </c>
      <c r="U1432">
        <v>0</v>
      </c>
      <c r="V1432">
        <v>1</v>
      </c>
      <c r="W1432" s="44">
        <f t="shared" si="176"/>
        <v>16</v>
      </c>
      <c r="X1432" s="44">
        <f>IFERROR(VLOOKUP(A1432,JR1GOA!A:I,9,FALSE),0)</f>
        <v>0</v>
      </c>
      <c r="Y1432" s="44">
        <f>IFERROR(VLOOKUP(A1432,JR1GOA!A:J,10,FALSE),0)</f>
        <v>0</v>
      </c>
      <c r="Z1432" s="46">
        <f t="shared" si="177"/>
        <v>16</v>
      </c>
      <c r="AA1432" s="49">
        <f>_xlfn.IFNA(VLOOKUP(F1432,Preisliste!C$1:O$2687,13,FALSE),"fehlt in Preisliste")</f>
        <v>5758</v>
      </c>
      <c r="AB1432" s="50">
        <f t="shared" si="178"/>
        <v>359.875</v>
      </c>
      <c r="AD1432" s="51">
        <f t="shared" si="182"/>
        <v>183934</v>
      </c>
      <c r="AE1432" s="51">
        <f t="shared" si="179"/>
        <v>645.29999999999927</v>
      </c>
      <c r="AF1432" s="52">
        <f t="shared" si="183"/>
        <v>3472880.1999999997</v>
      </c>
      <c r="AG1432" s="53">
        <f t="shared" si="180"/>
        <v>3871.7999999999956</v>
      </c>
      <c r="AH1432" s="53">
        <f t="shared" si="181"/>
        <v>3476751.9999999995</v>
      </c>
    </row>
    <row r="1433" spans="1:34" x14ac:dyDescent="0.25">
      <c r="A1433" t="s">
        <v>4724</v>
      </c>
      <c r="B1433" t="s">
        <v>6564</v>
      </c>
      <c r="C1433" t="s">
        <v>6562</v>
      </c>
      <c r="D1433" t="s">
        <v>6567</v>
      </c>
      <c r="E1433" t="s">
        <v>9266</v>
      </c>
      <c r="F1433" t="s">
        <v>4723</v>
      </c>
      <c r="G1433" t="s">
        <v>9267</v>
      </c>
      <c r="H1433">
        <v>12</v>
      </c>
      <c r="I1433">
        <v>8</v>
      </c>
      <c r="J1433">
        <v>3</v>
      </c>
      <c r="K1433">
        <v>1</v>
      </c>
      <c r="L1433">
        <v>0</v>
      </c>
      <c r="M1433">
        <v>0</v>
      </c>
      <c r="N1433">
        <v>0</v>
      </c>
      <c r="O1433">
        <v>0</v>
      </c>
      <c r="P1433">
        <v>0</v>
      </c>
      <c r="Q1433">
        <v>0</v>
      </c>
      <c r="R1433">
        <v>1</v>
      </c>
      <c r="S1433">
        <v>1</v>
      </c>
      <c r="T1433">
        <v>0</v>
      </c>
      <c r="U1433">
        <v>1</v>
      </c>
      <c r="V1433">
        <v>5</v>
      </c>
      <c r="W1433" s="44">
        <f t="shared" si="176"/>
        <v>8</v>
      </c>
      <c r="X1433" s="44">
        <f>IFERROR(VLOOKUP(A1433,JR1GOA!A:I,9,FALSE),0)</f>
        <v>0</v>
      </c>
      <c r="Y1433" s="44">
        <f>IFERROR(VLOOKUP(A1433,JR1GOA!A:J,10,FALSE),0)</f>
        <v>0</v>
      </c>
      <c r="Z1433" s="46">
        <f t="shared" si="177"/>
        <v>8</v>
      </c>
      <c r="AA1433" s="49">
        <f>_xlfn.IFNA(VLOOKUP(F1433,Preisliste!C$1:O$2687,13,FALSE),"fehlt in Preisliste")</f>
        <v>2933</v>
      </c>
      <c r="AB1433" s="50">
        <f t="shared" si="178"/>
        <v>366.625</v>
      </c>
      <c r="AD1433" s="51">
        <f t="shared" si="182"/>
        <v>183942</v>
      </c>
      <c r="AE1433" s="51">
        <f t="shared" si="179"/>
        <v>644.09999999999854</v>
      </c>
      <c r="AF1433" s="52">
        <f t="shared" si="183"/>
        <v>3475813.1999999997</v>
      </c>
      <c r="AG1433" s="53">
        <f t="shared" si="180"/>
        <v>3864.5999999999913</v>
      </c>
      <c r="AH1433" s="53">
        <f t="shared" si="181"/>
        <v>3479677.8</v>
      </c>
    </row>
    <row r="1434" spans="1:34" x14ac:dyDescent="0.25">
      <c r="A1434" t="s">
        <v>2811</v>
      </c>
      <c r="B1434" t="s">
        <v>6564</v>
      </c>
      <c r="C1434" t="s">
        <v>6562</v>
      </c>
      <c r="D1434" t="s">
        <v>6567</v>
      </c>
      <c r="E1434" t="s">
        <v>9057</v>
      </c>
      <c r="F1434" t="s">
        <v>2810</v>
      </c>
      <c r="G1434" t="s">
        <v>9058</v>
      </c>
      <c r="H1434">
        <v>11</v>
      </c>
      <c r="I1434">
        <v>11</v>
      </c>
      <c r="J1434">
        <v>0</v>
      </c>
      <c r="K1434">
        <v>9</v>
      </c>
      <c r="L1434">
        <v>0</v>
      </c>
      <c r="M1434">
        <v>0</v>
      </c>
      <c r="N1434">
        <v>0</v>
      </c>
      <c r="O1434">
        <v>0</v>
      </c>
      <c r="P1434">
        <v>0</v>
      </c>
      <c r="Q1434">
        <v>0</v>
      </c>
      <c r="R1434">
        <v>0</v>
      </c>
      <c r="S1434">
        <v>0</v>
      </c>
      <c r="T1434">
        <v>0</v>
      </c>
      <c r="U1434">
        <v>0</v>
      </c>
      <c r="V1434">
        <v>0</v>
      </c>
      <c r="W1434" s="44">
        <f t="shared" si="176"/>
        <v>11</v>
      </c>
      <c r="X1434" s="44">
        <f>IFERROR(VLOOKUP(A1434,JR1GOA!A:I,9,FALSE),0)</f>
        <v>0</v>
      </c>
      <c r="Y1434" s="44">
        <f>IFERROR(VLOOKUP(A1434,JR1GOA!A:J,10,FALSE),0)</f>
        <v>0</v>
      </c>
      <c r="Z1434" s="46">
        <f t="shared" si="177"/>
        <v>11</v>
      </c>
      <c r="AA1434" s="49">
        <f>_xlfn.IFNA(VLOOKUP(F1434,Preisliste!C$1:O$2687,13,FALSE),"fehlt in Preisliste")</f>
        <v>4070</v>
      </c>
      <c r="AB1434" s="50">
        <f t="shared" si="178"/>
        <v>370</v>
      </c>
      <c r="AD1434" s="51">
        <f t="shared" si="182"/>
        <v>183953</v>
      </c>
      <c r="AE1434" s="51">
        <f t="shared" si="179"/>
        <v>642.44999999999709</v>
      </c>
      <c r="AF1434" s="52">
        <f t="shared" si="183"/>
        <v>3479883.1999999997</v>
      </c>
      <c r="AG1434" s="53">
        <f t="shared" si="180"/>
        <v>3854.6999999999825</v>
      </c>
      <c r="AH1434" s="53">
        <f t="shared" si="181"/>
        <v>3483737.9</v>
      </c>
    </row>
    <row r="1435" spans="1:34" x14ac:dyDescent="0.25">
      <c r="A1435" t="s">
        <v>3431</v>
      </c>
      <c r="B1435" t="s">
        <v>6564</v>
      </c>
      <c r="C1435" t="s">
        <v>6562</v>
      </c>
      <c r="D1435" t="s">
        <v>6567</v>
      </c>
      <c r="E1435" t="s">
        <v>9375</v>
      </c>
      <c r="F1435" t="s">
        <v>3430</v>
      </c>
      <c r="H1435">
        <v>17</v>
      </c>
      <c r="I1435">
        <v>8</v>
      </c>
      <c r="J1435">
        <v>8</v>
      </c>
      <c r="K1435">
        <v>0</v>
      </c>
      <c r="L1435">
        <v>0</v>
      </c>
      <c r="M1435">
        <v>0</v>
      </c>
      <c r="N1435">
        <v>0</v>
      </c>
      <c r="O1435">
        <v>3</v>
      </c>
      <c r="P1435">
        <v>0</v>
      </c>
      <c r="Q1435">
        <v>4</v>
      </c>
      <c r="R1435">
        <v>0</v>
      </c>
      <c r="S1435">
        <v>4</v>
      </c>
      <c r="T1435">
        <v>0</v>
      </c>
      <c r="U1435">
        <v>0</v>
      </c>
      <c r="V1435">
        <v>0</v>
      </c>
      <c r="W1435" s="44">
        <f t="shared" si="176"/>
        <v>8</v>
      </c>
      <c r="X1435" s="44">
        <f>IFERROR(VLOOKUP(A1435,JR1GOA!A:I,9,FALSE),0)</f>
        <v>0</v>
      </c>
      <c r="Y1435" s="44">
        <f>IFERROR(VLOOKUP(A1435,JR1GOA!A:J,10,FALSE),0)</f>
        <v>0</v>
      </c>
      <c r="Z1435" s="46">
        <f t="shared" si="177"/>
        <v>8</v>
      </c>
      <c r="AA1435" s="49">
        <f>_xlfn.IFNA(VLOOKUP(F1435,Preisliste!C$1:O$2687,13,FALSE),"fehlt in Preisliste")</f>
        <v>2963</v>
      </c>
      <c r="AB1435" s="50">
        <f t="shared" si="178"/>
        <v>370.375</v>
      </c>
      <c r="AD1435" s="51">
        <f t="shared" si="182"/>
        <v>183961</v>
      </c>
      <c r="AE1435" s="51">
        <f t="shared" si="179"/>
        <v>641.25</v>
      </c>
      <c r="AF1435" s="52">
        <f t="shared" si="183"/>
        <v>3482846.1999999997</v>
      </c>
      <c r="AG1435" s="53">
        <f t="shared" si="180"/>
        <v>3847.5</v>
      </c>
      <c r="AH1435" s="53">
        <f t="shared" si="181"/>
        <v>3486693.6999999997</v>
      </c>
    </row>
    <row r="1436" spans="1:34" x14ac:dyDescent="0.25">
      <c r="A1436" t="s">
        <v>6116</v>
      </c>
      <c r="B1436" t="s">
        <v>6564</v>
      </c>
      <c r="C1436" t="s">
        <v>6562</v>
      </c>
      <c r="D1436" t="s">
        <v>6567</v>
      </c>
      <c r="E1436" t="s">
        <v>9376</v>
      </c>
      <c r="F1436" t="s">
        <v>6115</v>
      </c>
      <c r="H1436">
        <v>10</v>
      </c>
      <c r="I1436">
        <v>8</v>
      </c>
      <c r="J1436">
        <v>1</v>
      </c>
      <c r="K1436">
        <v>1</v>
      </c>
      <c r="L1436">
        <v>0</v>
      </c>
      <c r="M1436">
        <v>0</v>
      </c>
      <c r="N1436">
        <v>3</v>
      </c>
      <c r="O1436">
        <v>0</v>
      </c>
      <c r="P1436">
        <v>0</v>
      </c>
      <c r="Q1436">
        <v>0</v>
      </c>
      <c r="R1436">
        <v>2</v>
      </c>
      <c r="S1436">
        <v>0</v>
      </c>
      <c r="T1436">
        <v>0</v>
      </c>
      <c r="U1436">
        <v>0</v>
      </c>
      <c r="V1436">
        <v>1</v>
      </c>
      <c r="W1436" s="44">
        <f t="shared" si="176"/>
        <v>8</v>
      </c>
      <c r="X1436" s="44">
        <f>IFERROR(VLOOKUP(A1436,JR1GOA!A:I,9,FALSE),0)</f>
        <v>0</v>
      </c>
      <c r="Y1436" s="44">
        <f>IFERROR(VLOOKUP(A1436,JR1GOA!A:J,10,FALSE),0)</f>
        <v>0</v>
      </c>
      <c r="Z1436" s="46">
        <f t="shared" si="177"/>
        <v>8</v>
      </c>
      <c r="AA1436" s="49">
        <f>_xlfn.IFNA(VLOOKUP(F1436,Preisliste!C$1:O$2687,13,FALSE),"fehlt in Preisliste")</f>
        <v>2965.2</v>
      </c>
      <c r="AB1436" s="50">
        <f t="shared" si="178"/>
        <v>370.65</v>
      </c>
      <c r="AD1436" s="51">
        <f t="shared" si="182"/>
        <v>183969</v>
      </c>
      <c r="AE1436" s="51">
        <f t="shared" si="179"/>
        <v>640.04999999999927</v>
      </c>
      <c r="AF1436" s="52">
        <f t="shared" si="183"/>
        <v>3485811.4</v>
      </c>
      <c r="AG1436" s="53">
        <f t="shared" si="180"/>
        <v>3840.2999999999956</v>
      </c>
      <c r="AH1436" s="53">
        <f t="shared" si="181"/>
        <v>3489651.6999999997</v>
      </c>
    </row>
    <row r="1437" spans="1:34" x14ac:dyDescent="0.25">
      <c r="A1437" t="s">
        <v>8735</v>
      </c>
      <c r="B1437" t="s">
        <v>6564</v>
      </c>
      <c r="C1437" t="s">
        <v>6562</v>
      </c>
      <c r="D1437" t="s">
        <v>6567</v>
      </c>
      <c r="E1437" t="s">
        <v>8736</v>
      </c>
      <c r="F1437" t="s">
        <v>4876</v>
      </c>
      <c r="G1437" t="s">
        <v>8737</v>
      </c>
      <c r="H1437">
        <v>8</v>
      </c>
      <c r="I1437">
        <v>0</v>
      </c>
      <c r="J1437">
        <v>7</v>
      </c>
      <c r="K1437">
        <v>0</v>
      </c>
      <c r="L1437">
        <v>0</v>
      </c>
      <c r="M1437">
        <v>0</v>
      </c>
      <c r="N1437">
        <v>0</v>
      </c>
      <c r="O1437">
        <v>0</v>
      </c>
      <c r="P1437">
        <v>7</v>
      </c>
      <c r="Q1437">
        <v>0</v>
      </c>
      <c r="R1437">
        <v>0</v>
      </c>
      <c r="S1437">
        <v>0</v>
      </c>
      <c r="T1437">
        <v>0</v>
      </c>
      <c r="U1437">
        <v>0</v>
      </c>
      <c r="V1437">
        <v>9</v>
      </c>
      <c r="W1437" s="44">
        <f t="shared" si="176"/>
        <v>7</v>
      </c>
      <c r="X1437" s="44">
        <f>IFERROR(VLOOKUP(A1437,JR1GOA!A:I,9,FALSE),0)</f>
        <v>3</v>
      </c>
      <c r="Y1437" s="44">
        <f>IFERROR(VLOOKUP(A1437,JR1GOA!A:J,10,FALSE),0)</f>
        <v>0</v>
      </c>
      <c r="Z1437" s="46">
        <f t="shared" si="177"/>
        <v>4</v>
      </c>
      <c r="AA1437" s="49">
        <f>_xlfn.IFNA(VLOOKUP(F1437,Preisliste!C$1:O$2687,13,FALSE),"fehlt in Preisliste")</f>
        <v>1484.3999999999999</v>
      </c>
      <c r="AB1437" s="50">
        <f t="shared" si="178"/>
        <v>371.09999999999997</v>
      </c>
      <c r="AD1437" s="51">
        <f t="shared" si="182"/>
        <v>183973</v>
      </c>
      <c r="AE1437" s="51">
        <f t="shared" si="179"/>
        <v>639.44999999999709</v>
      </c>
      <c r="AF1437" s="52">
        <f t="shared" si="183"/>
        <v>3487295.8</v>
      </c>
      <c r="AG1437" s="53">
        <f t="shared" si="180"/>
        <v>3836.6999999999825</v>
      </c>
      <c r="AH1437" s="53">
        <f t="shared" si="181"/>
        <v>3491132.5</v>
      </c>
    </row>
    <row r="1438" spans="1:34" x14ac:dyDescent="0.25">
      <c r="A1438" t="s">
        <v>8225</v>
      </c>
      <c r="B1438" t="s">
        <v>6564</v>
      </c>
      <c r="C1438" t="s">
        <v>6562</v>
      </c>
      <c r="D1438" t="s">
        <v>6567</v>
      </c>
      <c r="E1438" t="s">
        <v>8226</v>
      </c>
      <c r="F1438" t="s">
        <v>5310</v>
      </c>
      <c r="G1438" t="s">
        <v>8227</v>
      </c>
      <c r="H1438">
        <v>27</v>
      </c>
      <c r="I1438">
        <v>14</v>
      </c>
      <c r="J1438">
        <v>12</v>
      </c>
      <c r="K1438">
        <v>0</v>
      </c>
      <c r="L1438">
        <v>1</v>
      </c>
      <c r="M1438">
        <v>12</v>
      </c>
      <c r="N1438">
        <v>0</v>
      </c>
      <c r="O1438">
        <v>1</v>
      </c>
      <c r="P1438">
        <v>1</v>
      </c>
      <c r="Q1438">
        <v>0</v>
      </c>
      <c r="R1438">
        <v>0</v>
      </c>
      <c r="S1438">
        <v>3</v>
      </c>
      <c r="T1438">
        <v>0</v>
      </c>
      <c r="U1438">
        <v>2</v>
      </c>
      <c r="V1438">
        <v>0</v>
      </c>
      <c r="W1438" s="44">
        <f t="shared" si="176"/>
        <v>14</v>
      </c>
      <c r="X1438" s="44">
        <f>IFERROR(VLOOKUP(A1438,JR1GOA!A:I,9,FALSE),0)</f>
        <v>0</v>
      </c>
      <c r="Y1438" s="44">
        <f>IFERROR(VLOOKUP(A1438,JR1GOA!A:J,10,FALSE),0)</f>
        <v>0</v>
      </c>
      <c r="Z1438" s="46">
        <f t="shared" si="177"/>
        <v>14</v>
      </c>
      <c r="AA1438" s="49">
        <f>_xlfn.IFNA(VLOOKUP(F1438,Preisliste!C$1:O$2687,13,FALSE),"fehlt in Preisliste")</f>
        <v>5231</v>
      </c>
      <c r="AB1438" s="50">
        <f t="shared" si="178"/>
        <v>373.64285714285717</v>
      </c>
      <c r="AD1438" s="51">
        <f t="shared" si="182"/>
        <v>183987</v>
      </c>
      <c r="AE1438" s="51">
        <f t="shared" si="179"/>
        <v>637.34999999999854</v>
      </c>
      <c r="AF1438" s="52">
        <f t="shared" si="183"/>
        <v>3492526.8</v>
      </c>
      <c r="AG1438" s="53">
        <f t="shared" si="180"/>
        <v>3824.0999999999913</v>
      </c>
      <c r="AH1438" s="53">
        <f t="shared" si="181"/>
        <v>3496350.9</v>
      </c>
    </row>
    <row r="1439" spans="1:34" x14ac:dyDescent="0.25">
      <c r="A1439" t="s">
        <v>5422</v>
      </c>
      <c r="B1439" t="s">
        <v>6564</v>
      </c>
      <c r="C1439" t="s">
        <v>6562</v>
      </c>
      <c r="D1439" t="s">
        <v>6567</v>
      </c>
      <c r="E1439" t="s">
        <v>7965</v>
      </c>
      <c r="F1439" t="s">
        <v>5421</v>
      </c>
      <c r="H1439">
        <v>18</v>
      </c>
      <c r="I1439">
        <v>18</v>
      </c>
      <c r="J1439">
        <v>0</v>
      </c>
      <c r="K1439">
        <v>13</v>
      </c>
      <c r="L1439">
        <v>0</v>
      </c>
      <c r="M1439">
        <v>0</v>
      </c>
      <c r="N1439">
        <v>0</v>
      </c>
      <c r="O1439">
        <v>0</v>
      </c>
      <c r="P1439">
        <v>0</v>
      </c>
      <c r="Q1439">
        <v>0</v>
      </c>
      <c r="R1439">
        <v>0</v>
      </c>
      <c r="S1439">
        <v>0</v>
      </c>
      <c r="T1439">
        <v>0</v>
      </c>
      <c r="U1439">
        <v>0</v>
      </c>
      <c r="V1439">
        <v>0</v>
      </c>
      <c r="W1439" s="44">
        <f t="shared" si="176"/>
        <v>18</v>
      </c>
      <c r="X1439" s="44">
        <f>IFERROR(VLOOKUP(A1439,JR1GOA!A:I,9,FALSE),0)</f>
        <v>0</v>
      </c>
      <c r="Y1439" s="44">
        <f>IFERROR(VLOOKUP(A1439,JR1GOA!A:J,10,FALSE),0)</f>
        <v>0</v>
      </c>
      <c r="Z1439" s="46">
        <f t="shared" si="177"/>
        <v>18</v>
      </c>
      <c r="AA1439" s="49">
        <f>_xlfn.IFNA(VLOOKUP(F1439,Preisliste!C$1:O$2687,13,FALSE),"fehlt in Preisliste")</f>
        <v>6741</v>
      </c>
      <c r="AB1439" s="50">
        <f t="shared" si="178"/>
        <v>374.5</v>
      </c>
      <c r="AD1439" s="51">
        <f t="shared" si="182"/>
        <v>184005</v>
      </c>
      <c r="AE1439" s="51">
        <f t="shared" si="179"/>
        <v>634.64999999999782</v>
      </c>
      <c r="AF1439" s="52">
        <f t="shared" si="183"/>
        <v>3499267.8</v>
      </c>
      <c r="AG1439" s="53">
        <f t="shared" si="180"/>
        <v>3807.8999999999869</v>
      </c>
      <c r="AH1439" s="53">
        <f t="shared" si="181"/>
        <v>3503075.6999999997</v>
      </c>
    </row>
    <row r="1440" spans="1:34" x14ac:dyDescent="0.25">
      <c r="A1440" t="s">
        <v>9532</v>
      </c>
      <c r="B1440" t="s">
        <v>6564</v>
      </c>
      <c r="C1440" t="s">
        <v>6562</v>
      </c>
      <c r="D1440" t="s">
        <v>6567</v>
      </c>
      <c r="E1440" t="s">
        <v>9533</v>
      </c>
      <c r="F1440" t="s">
        <v>3990</v>
      </c>
      <c r="H1440">
        <v>11</v>
      </c>
      <c r="I1440">
        <v>5</v>
      </c>
      <c r="J1440">
        <v>5</v>
      </c>
      <c r="K1440">
        <v>2</v>
      </c>
      <c r="L1440">
        <v>0</v>
      </c>
      <c r="M1440">
        <v>0</v>
      </c>
      <c r="N1440">
        <v>0</v>
      </c>
      <c r="O1440">
        <v>1</v>
      </c>
      <c r="P1440">
        <v>0</v>
      </c>
      <c r="Q1440">
        <v>1</v>
      </c>
      <c r="R1440">
        <v>0</v>
      </c>
      <c r="S1440">
        <v>0</v>
      </c>
      <c r="T1440">
        <v>0</v>
      </c>
      <c r="U1440">
        <v>0</v>
      </c>
      <c r="V1440">
        <v>7</v>
      </c>
      <c r="W1440" s="44">
        <f t="shared" si="176"/>
        <v>5</v>
      </c>
      <c r="X1440" s="44">
        <f>IFERROR(VLOOKUP(A1440,JR1GOA!A:I,9,FALSE),0)</f>
        <v>0</v>
      </c>
      <c r="Y1440" s="44">
        <f>IFERROR(VLOOKUP(A1440,JR1GOA!A:J,10,FALSE),0)</f>
        <v>0</v>
      </c>
      <c r="Z1440" s="46">
        <f t="shared" si="177"/>
        <v>5</v>
      </c>
      <c r="AA1440" s="49">
        <f>_xlfn.IFNA(VLOOKUP(F1440,Preisliste!C$1:O$2687,13,FALSE),"fehlt in Preisliste")</f>
        <v>1903</v>
      </c>
      <c r="AB1440" s="50">
        <f t="shared" si="178"/>
        <v>380.6</v>
      </c>
      <c r="AD1440" s="51">
        <f t="shared" si="182"/>
        <v>184010</v>
      </c>
      <c r="AE1440" s="51">
        <f t="shared" si="179"/>
        <v>633.89999999999782</v>
      </c>
      <c r="AF1440" s="52">
        <f t="shared" si="183"/>
        <v>3501170.8</v>
      </c>
      <c r="AG1440" s="53">
        <f t="shared" si="180"/>
        <v>3803.3999999999869</v>
      </c>
      <c r="AH1440" s="53">
        <f t="shared" si="181"/>
        <v>3504974.1999999997</v>
      </c>
    </row>
    <row r="1441" spans="1:34" x14ac:dyDescent="0.25">
      <c r="A1441" t="s">
        <v>9113</v>
      </c>
      <c r="B1441" t="s">
        <v>6564</v>
      </c>
      <c r="C1441" t="s">
        <v>6562</v>
      </c>
      <c r="D1441" t="s">
        <v>6567</v>
      </c>
      <c r="E1441" t="s">
        <v>9114</v>
      </c>
      <c r="F1441" t="s">
        <v>6127</v>
      </c>
      <c r="G1441" t="s">
        <v>9115</v>
      </c>
      <c r="H1441">
        <v>18</v>
      </c>
      <c r="I1441">
        <v>11</v>
      </c>
      <c r="J1441">
        <v>5</v>
      </c>
      <c r="K1441">
        <v>9</v>
      </c>
      <c r="L1441">
        <v>3</v>
      </c>
      <c r="M1441">
        <v>5</v>
      </c>
      <c r="N1441">
        <v>0</v>
      </c>
      <c r="O1441">
        <v>14</v>
      </c>
      <c r="P1441">
        <v>0</v>
      </c>
      <c r="Q1441">
        <v>0</v>
      </c>
      <c r="R1441">
        <v>0</v>
      </c>
      <c r="S1441">
        <v>0</v>
      </c>
      <c r="T1441">
        <v>0</v>
      </c>
      <c r="U1441">
        <v>0</v>
      </c>
      <c r="V1441">
        <v>0</v>
      </c>
      <c r="W1441" s="44">
        <f t="shared" si="176"/>
        <v>11</v>
      </c>
      <c r="X1441" s="44">
        <f>IFERROR(VLOOKUP(A1441,JR1GOA!A:I,9,FALSE),0)</f>
        <v>0</v>
      </c>
      <c r="Y1441" s="44">
        <f>IFERROR(VLOOKUP(A1441,JR1GOA!A:J,10,FALSE),0)</f>
        <v>0</v>
      </c>
      <c r="Z1441" s="46">
        <f t="shared" si="177"/>
        <v>11</v>
      </c>
      <c r="AA1441" s="49">
        <f>_xlfn.IFNA(VLOOKUP(F1441,Preisliste!C$1:O$2687,13,FALSE),"fehlt in Preisliste")</f>
        <v>4195.2</v>
      </c>
      <c r="AB1441" s="50">
        <f t="shared" si="178"/>
        <v>381.38181818181818</v>
      </c>
      <c r="AD1441" s="51">
        <f t="shared" si="182"/>
        <v>184021</v>
      </c>
      <c r="AE1441" s="51">
        <f t="shared" si="179"/>
        <v>632.25</v>
      </c>
      <c r="AF1441" s="52">
        <f t="shared" si="183"/>
        <v>3505366</v>
      </c>
      <c r="AG1441" s="53">
        <f t="shared" si="180"/>
        <v>3793.5</v>
      </c>
      <c r="AH1441" s="53">
        <f t="shared" si="181"/>
        <v>3509159.5</v>
      </c>
    </row>
    <row r="1442" spans="1:34" x14ac:dyDescent="0.25">
      <c r="A1442" t="s">
        <v>6141</v>
      </c>
      <c r="B1442" t="s">
        <v>6564</v>
      </c>
      <c r="C1442" t="s">
        <v>6562</v>
      </c>
      <c r="D1442" t="s">
        <v>6567</v>
      </c>
      <c r="E1442" t="s">
        <v>8911</v>
      </c>
      <c r="F1442" t="s">
        <v>6140</v>
      </c>
      <c r="G1442" t="s">
        <v>8912</v>
      </c>
      <c r="H1442">
        <v>33</v>
      </c>
      <c r="I1442">
        <v>21</v>
      </c>
      <c r="J1442">
        <v>11</v>
      </c>
      <c r="K1442">
        <v>0</v>
      </c>
      <c r="L1442">
        <v>0</v>
      </c>
      <c r="M1442">
        <v>0</v>
      </c>
      <c r="N1442">
        <v>0</v>
      </c>
      <c r="O1442">
        <v>12</v>
      </c>
      <c r="P1442">
        <v>0</v>
      </c>
      <c r="Q1442">
        <v>0</v>
      </c>
      <c r="R1442">
        <v>6</v>
      </c>
      <c r="S1442">
        <v>0</v>
      </c>
      <c r="T1442">
        <v>0</v>
      </c>
      <c r="U1442">
        <v>0</v>
      </c>
      <c r="V1442">
        <v>0</v>
      </c>
      <c r="W1442" s="44">
        <f t="shared" si="176"/>
        <v>21</v>
      </c>
      <c r="X1442" s="44">
        <f>IFERROR(VLOOKUP(A1442,JR1GOA!A:I,9,FALSE),0)</f>
        <v>3</v>
      </c>
      <c r="Y1442" s="44">
        <f>IFERROR(VLOOKUP(A1442,JR1GOA!A:J,10,FALSE),0)</f>
        <v>0</v>
      </c>
      <c r="Z1442" s="46">
        <f t="shared" si="177"/>
        <v>18</v>
      </c>
      <c r="AA1442" s="49">
        <f>_xlfn.IFNA(VLOOKUP(F1442,Preisliste!C$1:O$2687,13,FALSE),"fehlt in Preisliste")</f>
        <v>6927</v>
      </c>
      <c r="AB1442" s="50">
        <f t="shared" si="178"/>
        <v>384.83333333333331</v>
      </c>
      <c r="AD1442" s="51">
        <f t="shared" si="182"/>
        <v>184039</v>
      </c>
      <c r="AE1442" s="51">
        <f t="shared" si="179"/>
        <v>629.54999999999927</v>
      </c>
      <c r="AF1442" s="52">
        <f t="shared" si="183"/>
        <v>3512293</v>
      </c>
      <c r="AG1442" s="53">
        <f t="shared" si="180"/>
        <v>3777.2999999999956</v>
      </c>
      <c r="AH1442" s="53">
        <f t="shared" si="181"/>
        <v>3516070.3</v>
      </c>
    </row>
    <row r="1443" spans="1:34" x14ac:dyDescent="0.25">
      <c r="A1443" t="s">
        <v>2781</v>
      </c>
      <c r="B1443" t="s">
        <v>6564</v>
      </c>
      <c r="C1443" t="s">
        <v>6562</v>
      </c>
      <c r="D1443" t="s">
        <v>6567</v>
      </c>
      <c r="E1443" t="s">
        <v>8496</v>
      </c>
      <c r="F1443" t="s">
        <v>2780</v>
      </c>
      <c r="H1443">
        <v>16</v>
      </c>
      <c r="I1443">
        <v>9</v>
      </c>
      <c r="J1443">
        <v>6</v>
      </c>
      <c r="K1443">
        <v>0</v>
      </c>
      <c r="L1443">
        <v>0</v>
      </c>
      <c r="M1443">
        <v>3</v>
      </c>
      <c r="N1443">
        <v>1</v>
      </c>
      <c r="O1443">
        <v>0</v>
      </c>
      <c r="P1443">
        <v>7</v>
      </c>
      <c r="Q1443">
        <v>0</v>
      </c>
      <c r="R1443">
        <v>1</v>
      </c>
      <c r="S1443">
        <v>0</v>
      </c>
      <c r="T1443">
        <v>1</v>
      </c>
      <c r="U1443">
        <v>0</v>
      </c>
      <c r="V1443">
        <v>4</v>
      </c>
      <c r="W1443" s="44">
        <f t="shared" si="176"/>
        <v>9</v>
      </c>
      <c r="X1443" s="44">
        <f>IFERROR(VLOOKUP(A1443,JR1GOA!A:I,9,FALSE),0)</f>
        <v>4</v>
      </c>
      <c r="Y1443" s="44">
        <f>IFERROR(VLOOKUP(A1443,JR1GOA!A:J,10,FALSE),0)</f>
        <v>0</v>
      </c>
      <c r="Z1443" s="46">
        <f t="shared" si="177"/>
        <v>5</v>
      </c>
      <c r="AA1443" s="49">
        <f>_xlfn.IFNA(VLOOKUP(F1443,Preisliste!C$1:O$2687,13,FALSE),"fehlt in Preisliste")</f>
        <v>1937</v>
      </c>
      <c r="AB1443" s="50">
        <f t="shared" si="178"/>
        <v>387.4</v>
      </c>
      <c r="AD1443" s="51">
        <f t="shared" si="182"/>
        <v>184044</v>
      </c>
      <c r="AE1443" s="51">
        <f t="shared" si="179"/>
        <v>628.79999999999927</v>
      </c>
      <c r="AF1443" s="52">
        <f t="shared" si="183"/>
        <v>3514230</v>
      </c>
      <c r="AG1443" s="53">
        <f t="shared" si="180"/>
        <v>3772.7999999999956</v>
      </c>
      <c r="AH1443" s="53">
        <f t="shared" si="181"/>
        <v>3518002.8</v>
      </c>
    </row>
    <row r="1444" spans="1:34" x14ac:dyDescent="0.25">
      <c r="A1444" t="s">
        <v>820</v>
      </c>
      <c r="B1444" t="s">
        <v>6564</v>
      </c>
      <c r="C1444" t="s">
        <v>6562</v>
      </c>
      <c r="D1444" t="s">
        <v>6567</v>
      </c>
      <c r="E1444" t="s">
        <v>9311</v>
      </c>
      <c r="F1444" t="s">
        <v>819</v>
      </c>
      <c r="H1444">
        <v>14</v>
      </c>
      <c r="I1444">
        <v>8</v>
      </c>
      <c r="J1444">
        <v>6</v>
      </c>
      <c r="K1444">
        <v>0</v>
      </c>
      <c r="L1444">
        <v>1</v>
      </c>
      <c r="M1444">
        <v>2</v>
      </c>
      <c r="N1444">
        <v>0</v>
      </c>
      <c r="O1444">
        <v>0</v>
      </c>
      <c r="P1444">
        <v>0</v>
      </c>
      <c r="Q1444">
        <v>4</v>
      </c>
      <c r="R1444">
        <v>0</v>
      </c>
      <c r="S1444">
        <v>0</v>
      </c>
      <c r="T1444">
        <v>0</v>
      </c>
      <c r="U1444">
        <v>0</v>
      </c>
      <c r="V1444">
        <v>0</v>
      </c>
      <c r="W1444" s="44">
        <f t="shared" si="176"/>
        <v>8</v>
      </c>
      <c r="X1444" s="44">
        <f>IFERROR(VLOOKUP(A1444,JR1GOA!A:I,9,FALSE),0)</f>
        <v>0</v>
      </c>
      <c r="Y1444" s="44">
        <f>IFERROR(VLOOKUP(A1444,JR1GOA!A:J,10,FALSE),0)</f>
        <v>0</v>
      </c>
      <c r="Z1444" s="46">
        <f t="shared" si="177"/>
        <v>8</v>
      </c>
      <c r="AA1444" s="49">
        <f>_xlfn.IFNA(VLOOKUP(F1444,Preisliste!C$1:O$2687,13,FALSE),"fehlt in Preisliste")</f>
        <v>3106</v>
      </c>
      <c r="AB1444" s="50">
        <f t="shared" si="178"/>
        <v>388.25</v>
      </c>
      <c r="AD1444" s="51">
        <f t="shared" si="182"/>
        <v>184052</v>
      </c>
      <c r="AE1444" s="51">
        <f t="shared" si="179"/>
        <v>627.59999999999854</v>
      </c>
      <c r="AF1444" s="52">
        <f t="shared" si="183"/>
        <v>3517336</v>
      </c>
      <c r="AG1444" s="53">
        <f t="shared" si="180"/>
        <v>3765.5999999999913</v>
      </c>
      <c r="AH1444" s="53">
        <f t="shared" si="181"/>
        <v>3521101.6</v>
      </c>
    </row>
    <row r="1445" spans="1:34" x14ac:dyDescent="0.25">
      <c r="A1445" t="s">
        <v>1274</v>
      </c>
      <c r="B1445" t="s">
        <v>6564</v>
      </c>
      <c r="C1445" t="s">
        <v>6562</v>
      </c>
      <c r="D1445" t="s">
        <v>6567</v>
      </c>
      <c r="E1445" t="s">
        <v>8346</v>
      </c>
      <c r="F1445" t="s">
        <v>1273</v>
      </c>
      <c r="G1445" t="s">
        <v>8347</v>
      </c>
      <c r="H1445">
        <v>13</v>
      </c>
      <c r="I1445">
        <v>8</v>
      </c>
      <c r="J1445">
        <v>5</v>
      </c>
      <c r="K1445">
        <v>0</v>
      </c>
      <c r="L1445">
        <v>0</v>
      </c>
      <c r="M1445">
        <v>12</v>
      </c>
      <c r="N1445">
        <v>0</v>
      </c>
      <c r="O1445">
        <v>0</v>
      </c>
      <c r="P1445">
        <v>0</v>
      </c>
      <c r="Q1445">
        <v>0</v>
      </c>
      <c r="R1445">
        <v>0</v>
      </c>
      <c r="S1445">
        <v>1</v>
      </c>
      <c r="T1445">
        <v>0</v>
      </c>
      <c r="U1445">
        <v>0</v>
      </c>
      <c r="V1445">
        <v>0</v>
      </c>
      <c r="W1445" s="44">
        <f t="shared" si="176"/>
        <v>8</v>
      </c>
      <c r="X1445" s="44">
        <f>IFERROR(VLOOKUP(A1445,JR1GOA!A:I,9,FALSE),0)</f>
        <v>4</v>
      </c>
      <c r="Y1445" s="44">
        <f>IFERROR(VLOOKUP(A1445,JR1GOA!A:J,10,FALSE),0)</f>
        <v>3</v>
      </c>
      <c r="Z1445" s="46">
        <f t="shared" si="177"/>
        <v>4</v>
      </c>
      <c r="AA1445" s="49">
        <f>_xlfn.IFNA(VLOOKUP(F1445,Preisliste!C$1:O$2687,13,FALSE),"fehlt in Preisliste")</f>
        <v>1561.2</v>
      </c>
      <c r="AB1445" s="50">
        <f t="shared" si="178"/>
        <v>390.3</v>
      </c>
      <c r="AD1445" s="51">
        <f t="shared" si="182"/>
        <v>184056</v>
      </c>
      <c r="AE1445" s="51">
        <f t="shared" si="179"/>
        <v>627</v>
      </c>
      <c r="AF1445" s="52">
        <f t="shared" si="183"/>
        <v>3518897.2</v>
      </c>
      <c r="AG1445" s="53">
        <f t="shared" si="180"/>
        <v>3762</v>
      </c>
      <c r="AH1445" s="53">
        <f t="shared" si="181"/>
        <v>3522659.2</v>
      </c>
    </row>
    <row r="1446" spans="1:34" x14ac:dyDescent="0.25">
      <c r="A1446" t="s">
        <v>6505</v>
      </c>
      <c r="B1446" t="s">
        <v>6564</v>
      </c>
      <c r="C1446" t="s">
        <v>6562</v>
      </c>
      <c r="D1446" t="s">
        <v>6567</v>
      </c>
      <c r="E1446" t="s">
        <v>7802</v>
      </c>
      <c r="F1446" t="s">
        <v>6504</v>
      </c>
      <c r="H1446">
        <v>44</v>
      </c>
      <c r="I1446">
        <v>30</v>
      </c>
      <c r="J1446">
        <v>13</v>
      </c>
      <c r="K1446">
        <v>3</v>
      </c>
      <c r="L1446">
        <v>0</v>
      </c>
      <c r="M1446">
        <v>0</v>
      </c>
      <c r="N1446">
        <v>0</v>
      </c>
      <c r="O1446">
        <v>19</v>
      </c>
      <c r="P1446">
        <v>4</v>
      </c>
      <c r="Q1446">
        <v>1</v>
      </c>
      <c r="R1446">
        <v>0</v>
      </c>
      <c r="S1446">
        <v>21</v>
      </c>
      <c r="T1446">
        <v>4</v>
      </c>
      <c r="U1446">
        <v>0</v>
      </c>
      <c r="V1446">
        <v>0</v>
      </c>
      <c r="W1446" s="44">
        <f t="shared" si="176"/>
        <v>30</v>
      </c>
      <c r="X1446" s="44">
        <f>IFERROR(VLOOKUP(A1446,JR1GOA!A:I,9,FALSE),0)</f>
        <v>0</v>
      </c>
      <c r="Y1446" s="44">
        <f>IFERROR(VLOOKUP(A1446,JR1GOA!A:J,10,FALSE),0)</f>
        <v>0</v>
      </c>
      <c r="Z1446" s="46">
        <f t="shared" si="177"/>
        <v>30</v>
      </c>
      <c r="AA1446" s="49">
        <f>_xlfn.IFNA(VLOOKUP(F1446,Preisliste!C$1:O$2687,13,FALSE),"fehlt in Preisliste")</f>
        <v>11728</v>
      </c>
      <c r="AB1446" s="50">
        <f t="shared" si="178"/>
        <v>390.93333333333334</v>
      </c>
      <c r="AD1446" s="51">
        <f t="shared" si="182"/>
        <v>184086</v>
      </c>
      <c r="AE1446" s="51">
        <f t="shared" si="179"/>
        <v>622.5</v>
      </c>
      <c r="AF1446" s="52">
        <f t="shared" si="183"/>
        <v>3530625.2</v>
      </c>
      <c r="AG1446" s="53">
        <f t="shared" si="180"/>
        <v>3735</v>
      </c>
      <c r="AH1446" s="53">
        <f t="shared" si="181"/>
        <v>3534360.2</v>
      </c>
    </row>
    <row r="1447" spans="1:34" x14ac:dyDescent="0.25">
      <c r="A1447" t="s">
        <v>2802</v>
      </c>
      <c r="B1447" t="s">
        <v>6564</v>
      </c>
      <c r="C1447" t="s">
        <v>6562</v>
      </c>
      <c r="D1447" t="s">
        <v>6567</v>
      </c>
      <c r="E1447" t="s">
        <v>9343</v>
      </c>
      <c r="F1447" t="s">
        <v>2801</v>
      </c>
      <c r="G1447" t="s">
        <v>9344</v>
      </c>
      <c r="H1447">
        <v>11</v>
      </c>
      <c r="I1447">
        <v>6</v>
      </c>
      <c r="J1447">
        <v>3</v>
      </c>
      <c r="K1447">
        <v>0</v>
      </c>
      <c r="L1447">
        <v>0</v>
      </c>
      <c r="M1447">
        <v>1</v>
      </c>
      <c r="N1447">
        <v>1</v>
      </c>
      <c r="O1447">
        <v>0</v>
      </c>
      <c r="P1447">
        <v>0</v>
      </c>
      <c r="Q1447">
        <v>0</v>
      </c>
      <c r="R1447">
        <v>0</v>
      </c>
      <c r="S1447">
        <v>0</v>
      </c>
      <c r="T1447">
        <v>0</v>
      </c>
      <c r="U1447">
        <v>0</v>
      </c>
      <c r="V1447">
        <v>0</v>
      </c>
      <c r="W1447" s="44">
        <f t="shared" si="176"/>
        <v>6</v>
      </c>
      <c r="X1447" s="44">
        <f>IFERROR(VLOOKUP(A1447,JR1GOA!A:I,9,FALSE),0)</f>
        <v>0</v>
      </c>
      <c r="Y1447" s="44">
        <f>IFERROR(VLOOKUP(A1447,JR1GOA!A:J,10,FALSE),0)</f>
        <v>0</v>
      </c>
      <c r="Z1447" s="46">
        <f t="shared" si="177"/>
        <v>6</v>
      </c>
      <c r="AA1447" s="49">
        <f>_xlfn.IFNA(VLOOKUP(F1447,Preisliste!C$1:O$2687,13,FALSE),"fehlt in Preisliste")</f>
        <v>2355</v>
      </c>
      <c r="AB1447" s="50">
        <f t="shared" si="178"/>
        <v>392.5</v>
      </c>
      <c r="AD1447" s="51">
        <f t="shared" si="182"/>
        <v>184092</v>
      </c>
      <c r="AE1447" s="51">
        <f t="shared" si="179"/>
        <v>621.59999999999854</v>
      </c>
      <c r="AF1447" s="52">
        <f t="shared" si="183"/>
        <v>3532980.2</v>
      </c>
      <c r="AG1447" s="53">
        <f t="shared" si="180"/>
        <v>3729.5999999999913</v>
      </c>
      <c r="AH1447" s="53">
        <f t="shared" si="181"/>
        <v>3536709.8000000003</v>
      </c>
    </row>
    <row r="1448" spans="1:34" x14ac:dyDescent="0.25">
      <c r="A1448" t="s">
        <v>9480</v>
      </c>
      <c r="B1448" t="s">
        <v>6564</v>
      </c>
      <c r="C1448" t="s">
        <v>6562</v>
      </c>
      <c r="D1448" t="s">
        <v>6567</v>
      </c>
      <c r="E1448" t="s">
        <v>9481</v>
      </c>
      <c r="F1448" t="s">
        <v>1901</v>
      </c>
      <c r="H1448">
        <v>10</v>
      </c>
      <c r="I1448">
        <v>6</v>
      </c>
      <c r="J1448">
        <v>3</v>
      </c>
      <c r="K1448">
        <v>0</v>
      </c>
      <c r="L1448">
        <v>0</v>
      </c>
      <c r="M1448">
        <v>0</v>
      </c>
      <c r="N1448">
        <v>0</v>
      </c>
      <c r="O1448">
        <v>0</v>
      </c>
      <c r="P1448">
        <v>0</v>
      </c>
      <c r="Q1448">
        <v>4</v>
      </c>
      <c r="R1448">
        <v>0</v>
      </c>
      <c r="S1448">
        <v>0</v>
      </c>
      <c r="T1448">
        <v>0</v>
      </c>
      <c r="U1448">
        <v>0</v>
      </c>
      <c r="V1448">
        <v>5</v>
      </c>
      <c r="W1448" s="44">
        <f t="shared" si="176"/>
        <v>6</v>
      </c>
      <c r="X1448" s="44">
        <f>IFERROR(VLOOKUP(A1448,JR1GOA!A:I,9,FALSE),0)</f>
        <v>0</v>
      </c>
      <c r="Y1448" s="44">
        <f>IFERROR(VLOOKUP(A1448,JR1GOA!A:J,10,FALSE),0)</f>
        <v>0</v>
      </c>
      <c r="Z1448" s="46">
        <f t="shared" si="177"/>
        <v>6</v>
      </c>
      <c r="AA1448" s="49">
        <f>_xlfn.IFNA(VLOOKUP(F1448,Preisliste!C$1:O$2687,13,FALSE),"fehlt in Preisliste")</f>
        <v>2358</v>
      </c>
      <c r="AB1448" s="50">
        <f t="shared" si="178"/>
        <v>393</v>
      </c>
      <c r="AD1448" s="51">
        <f t="shared" si="182"/>
        <v>184098</v>
      </c>
      <c r="AE1448" s="51">
        <f t="shared" si="179"/>
        <v>620.69999999999709</v>
      </c>
      <c r="AF1448" s="52">
        <f t="shared" si="183"/>
        <v>3535338.2</v>
      </c>
      <c r="AG1448" s="53">
        <f t="shared" si="180"/>
        <v>3724.1999999999825</v>
      </c>
      <c r="AH1448" s="53">
        <f t="shared" si="181"/>
        <v>3539062.4000000004</v>
      </c>
    </row>
    <row r="1449" spans="1:34" x14ac:dyDescent="0.25">
      <c r="A1449" t="s">
        <v>3386</v>
      </c>
      <c r="B1449" t="s">
        <v>6564</v>
      </c>
      <c r="C1449" t="s">
        <v>6562</v>
      </c>
      <c r="D1449" t="s">
        <v>6567</v>
      </c>
      <c r="E1449" t="s">
        <v>9486</v>
      </c>
      <c r="F1449" t="s">
        <v>3385</v>
      </c>
      <c r="G1449" t="s">
        <v>9487</v>
      </c>
      <c r="H1449">
        <v>6</v>
      </c>
      <c r="I1449">
        <v>3</v>
      </c>
      <c r="J1449">
        <v>1</v>
      </c>
      <c r="K1449">
        <v>0</v>
      </c>
      <c r="L1449">
        <v>0</v>
      </c>
      <c r="M1449">
        <v>0</v>
      </c>
      <c r="N1449">
        <v>0</v>
      </c>
      <c r="O1449">
        <v>0</v>
      </c>
      <c r="P1449">
        <v>5</v>
      </c>
      <c r="Q1449">
        <v>0</v>
      </c>
      <c r="R1449">
        <v>0</v>
      </c>
      <c r="S1449">
        <v>0</v>
      </c>
      <c r="T1449">
        <v>0</v>
      </c>
      <c r="U1449">
        <v>0</v>
      </c>
      <c r="V1449">
        <v>0</v>
      </c>
      <c r="W1449" s="44">
        <f t="shared" si="176"/>
        <v>3</v>
      </c>
      <c r="X1449" s="44">
        <f>IFERROR(VLOOKUP(A1449,JR1GOA!A:I,9,FALSE),0)</f>
        <v>0</v>
      </c>
      <c r="Y1449" s="44">
        <f>IFERROR(VLOOKUP(A1449,JR1GOA!A:J,10,FALSE),0)</f>
        <v>0</v>
      </c>
      <c r="Z1449" s="46">
        <f t="shared" si="177"/>
        <v>3</v>
      </c>
      <c r="AA1449" s="49">
        <f>_xlfn.IFNA(VLOOKUP(F1449,Preisliste!C$1:O$2687,13,FALSE),"fehlt in Preisliste")</f>
        <v>1195</v>
      </c>
      <c r="AB1449" s="50">
        <f t="shared" si="178"/>
        <v>398.33333333333331</v>
      </c>
      <c r="AD1449" s="51">
        <f t="shared" si="182"/>
        <v>184101</v>
      </c>
      <c r="AE1449" s="51">
        <f t="shared" si="179"/>
        <v>620.25</v>
      </c>
      <c r="AF1449" s="52">
        <f t="shared" si="183"/>
        <v>3536533.2</v>
      </c>
      <c r="AG1449" s="53">
        <f t="shared" si="180"/>
        <v>3721.5</v>
      </c>
      <c r="AH1449" s="53">
        <f t="shared" si="181"/>
        <v>3540254.7</v>
      </c>
    </row>
    <row r="1450" spans="1:34" x14ac:dyDescent="0.25">
      <c r="A1450" t="s">
        <v>2941</v>
      </c>
      <c r="B1450" t="s">
        <v>6564</v>
      </c>
      <c r="C1450" t="s">
        <v>6562</v>
      </c>
      <c r="D1450" t="s">
        <v>6567</v>
      </c>
      <c r="E1450" t="s">
        <v>8513</v>
      </c>
      <c r="F1450" t="s">
        <v>2940</v>
      </c>
      <c r="G1450" t="s">
        <v>8514</v>
      </c>
      <c r="H1450">
        <v>5</v>
      </c>
      <c r="I1450">
        <v>5</v>
      </c>
      <c r="J1450">
        <v>0</v>
      </c>
      <c r="K1450">
        <v>0</v>
      </c>
      <c r="L1450">
        <v>1</v>
      </c>
      <c r="M1450">
        <v>1</v>
      </c>
      <c r="N1450">
        <v>0</v>
      </c>
      <c r="O1450">
        <v>0</v>
      </c>
      <c r="P1450">
        <v>0</v>
      </c>
      <c r="Q1450">
        <v>0</v>
      </c>
      <c r="R1450">
        <v>0</v>
      </c>
      <c r="S1450">
        <v>0</v>
      </c>
      <c r="T1450">
        <v>0</v>
      </c>
      <c r="U1450">
        <v>0</v>
      </c>
      <c r="V1450">
        <v>0</v>
      </c>
      <c r="W1450" s="44">
        <f t="shared" si="176"/>
        <v>5</v>
      </c>
      <c r="X1450" s="44">
        <f>IFERROR(VLOOKUP(A1450,JR1GOA!A:I,9,FALSE),0)</f>
        <v>1</v>
      </c>
      <c r="Y1450" s="44">
        <f>IFERROR(VLOOKUP(A1450,JR1GOA!A:J,10,FALSE),0)</f>
        <v>2</v>
      </c>
      <c r="Z1450" s="46">
        <f t="shared" si="177"/>
        <v>3</v>
      </c>
      <c r="AA1450" s="49">
        <f>_xlfn.IFNA(VLOOKUP(F1450,Preisliste!C$1:O$2687,13,FALSE),"fehlt in Preisliste")</f>
        <v>1197</v>
      </c>
      <c r="AB1450" s="50">
        <f t="shared" si="178"/>
        <v>399</v>
      </c>
      <c r="AD1450" s="51">
        <f t="shared" si="182"/>
        <v>184104</v>
      </c>
      <c r="AE1450" s="51">
        <f t="shared" si="179"/>
        <v>619.79999999999927</v>
      </c>
      <c r="AF1450" s="52">
        <f t="shared" si="183"/>
        <v>3537730.2</v>
      </c>
      <c r="AG1450" s="53">
        <f t="shared" si="180"/>
        <v>3718.7999999999956</v>
      </c>
      <c r="AH1450" s="53">
        <f t="shared" si="181"/>
        <v>3541449</v>
      </c>
    </row>
    <row r="1451" spans="1:34" x14ac:dyDescent="0.25">
      <c r="A1451" t="s">
        <v>6373</v>
      </c>
      <c r="B1451" t="s">
        <v>6564</v>
      </c>
      <c r="C1451" t="s">
        <v>6562</v>
      </c>
      <c r="D1451" t="s">
        <v>6567</v>
      </c>
      <c r="E1451" t="s">
        <v>9684</v>
      </c>
      <c r="F1451" t="s">
        <v>6372</v>
      </c>
      <c r="H1451">
        <v>2</v>
      </c>
      <c r="I1451">
        <v>0</v>
      </c>
      <c r="J1451">
        <v>2</v>
      </c>
      <c r="K1451">
        <v>0</v>
      </c>
      <c r="L1451">
        <v>0</v>
      </c>
      <c r="M1451">
        <v>0</v>
      </c>
      <c r="N1451">
        <v>0</v>
      </c>
      <c r="O1451">
        <v>0</v>
      </c>
      <c r="P1451">
        <v>0</v>
      </c>
      <c r="Q1451">
        <v>0</v>
      </c>
      <c r="R1451">
        <v>0</v>
      </c>
      <c r="S1451">
        <v>1</v>
      </c>
      <c r="T1451">
        <v>1</v>
      </c>
      <c r="U1451">
        <v>0</v>
      </c>
      <c r="V1451">
        <v>0</v>
      </c>
      <c r="W1451" s="44">
        <f t="shared" si="176"/>
        <v>2</v>
      </c>
      <c r="X1451" s="44">
        <f>IFERROR(VLOOKUP(A1451,JR1GOA!A:I,9,FALSE),0)</f>
        <v>0</v>
      </c>
      <c r="Y1451" s="44">
        <f>IFERROR(VLOOKUP(A1451,JR1GOA!A:J,10,FALSE),0)</f>
        <v>0</v>
      </c>
      <c r="Z1451" s="46">
        <f t="shared" si="177"/>
        <v>2</v>
      </c>
      <c r="AA1451" s="49">
        <f>_xlfn.IFNA(VLOOKUP(F1451,Preisliste!C$1:O$2687,13,FALSE),"fehlt in Preisliste")</f>
        <v>798</v>
      </c>
      <c r="AB1451" s="50">
        <f t="shared" si="178"/>
        <v>399</v>
      </c>
      <c r="AD1451" s="51">
        <f t="shared" si="182"/>
        <v>184106</v>
      </c>
      <c r="AE1451" s="51">
        <f t="shared" si="179"/>
        <v>619.5</v>
      </c>
      <c r="AF1451" s="52">
        <f t="shared" si="183"/>
        <v>3538528.2</v>
      </c>
      <c r="AG1451" s="53">
        <f t="shared" si="180"/>
        <v>3717</v>
      </c>
      <c r="AH1451" s="53">
        <f t="shared" si="181"/>
        <v>3542245.2</v>
      </c>
    </row>
    <row r="1452" spans="1:34" x14ac:dyDescent="0.25">
      <c r="A1452" t="s">
        <v>1370</v>
      </c>
      <c r="B1452" t="s">
        <v>6564</v>
      </c>
      <c r="C1452" t="s">
        <v>6562</v>
      </c>
      <c r="D1452" t="s">
        <v>6567</v>
      </c>
      <c r="E1452" t="s">
        <v>8353</v>
      </c>
      <c r="F1452" t="s">
        <v>1369</v>
      </c>
      <c r="H1452">
        <v>7</v>
      </c>
      <c r="I1452">
        <v>0</v>
      </c>
      <c r="J1452">
        <v>7</v>
      </c>
      <c r="K1452">
        <v>4</v>
      </c>
      <c r="L1452">
        <v>0</v>
      </c>
      <c r="M1452">
        <v>0</v>
      </c>
      <c r="N1452">
        <v>0</v>
      </c>
      <c r="O1452">
        <v>0</v>
      </c>
      <c r="P1452">
        <v>0</v>
      </c>
      <c r="Q1452">
        <v>0</v>
      </c>
      <c r="R1452">
        <v>1</v>
      </c>
      <c r="S1452">
        <v>0</v>
      </c>
      <c r="T1452">
        <v>0</v>
      </c>
      <c r="U1452">
        <v>0</v>
      </c>
      <c r="V1452">
        <v>1</v>
      </c>
      <c r="W1452" s="44">
        <f t="shared" si="176"/>
        <v>7</v>
      </c>
      <c r="X1452" s="44">
        <f>IFERROR(VLOOKUP(A1452,JR1GOA!A:I,9,FALSE),0)</f>
        <v>1</v>
      </c>
      <c r="Y1452" s="44">
        <f>IFERROR(VLOOKUP(A1452,JR1GOA!A:J,10,FALSE),0)</f>
        <v>1</v>
      </c>
      <c r="Z1452" s="46">
        <f t="shared" si="177"/>
        <v>6</v>
      </c>
      <c r="AA1452" s="49">
        <f>_xlfn.IFNA(VLOOKUP(F1452,Preisliste!C$1:O$2687,13,FALSE),"fehlt in Preisliste")</f>
        <v>2405</v>
      </c>
      <c r="AB1452" s="50">
        <f t="shared" si="178"/>
        <v>400.83333333333331</v>
      </c>
      <c r="AD1452" s="51">
        <f t="shared" si="182"/>
        <v>184112</v>
      </c>
      <c r="AE1452" s="51">
        <f t="shared" si="179"/>
        <v>618.59999999999854</v>
      </c>
      <c r="AF1452" s="52">
        <f t="shared" si="183"/>
        <v>3540933.2</v>
      </c>
      <c r="AG1452" s="53">
        <f t="shared" si="180"/>
        <v>3711.5999999999913</v>
      </c>
      <c r="AH1452" s="53">
        <f t="shared" si="181"/>
        <v>3544644.8000000003</v>
      </c>
    </row>
    <row r="1453" spans="1:34" x14ac:dyDescent="0.25">
      <c r="A1453" t="s">
        <v>9688</v>
      </c>
      <c r="B1453" t="s">
        <v>6564</v>
      </c>
      <c r="C1453" t="s">
        <v>6562</v>
      </c>
      <c r="D1453" t="s">
        <v>6567</v>
      </c>
      <c r="E1453" t="s">
        <v>9689</v>
      </c>
      <c r="F1453" t="s">
        <v>1582</v>
      </c>
      <c r="G1453" t="s">
        <v>9690</v>
      </c>
      <c r="H1453">
        <v>6</v>
      </c>
      <c r="I1453">
        <v>4</v>
      </c>
      <c r="J1453">
        <v>2</v>
      </c>
      <c r="K1453">
        <v>1</v>
      </c>
      <c r="L1453">
        <v>0</v>
      </c>
      <c r="M1453">
        <v>1</v>
      </c>
      <c r="N1453">
        <v>0</v>
      </c>
      <c r="O1453">
        <v>0</v>
      </c>
      <c r="P1453">
        <v>0</v>
      </c>
      <c r="Q1453">
        <v>0</v>
      </c>
      <c r="R1453">
        <v>1</v>
      </c>
      <c r="S1453">
        <v>0</v>
      </c>
      <c r="T1453">
        <v>1</v>
      </c>
      <c r="U1453">
        <v>0</v>
      </c>
      <c r="V1453">
        <v>0</v>
      </c>
      <c r="W1453" s="44">
        <f t="shared" si="176"/>
        <v>4</v>
      </c>
      <c r="X1453" s="44">
        <f>IFERROR(VLOOKUP(A1453,JR1GOA!A:I,9,FALSE),0)</f>
        <v>0</v>
      </c>
      <c r="Y1453" s="44">
        <f>IFERROR(VLOOKUP(A1453,JR1GOA!A:J,10,FALSE),0)</f>
        <v>0</v>
      </c>
      <c r="Z1453" s="46">
        <f t="shared" si="177"/>
        <v>4</v>
      </c>
      <c r="AA1453" s="49">
        <f>_xlfn.IFNA(VLOOKUP(F1453,Preisliste!C$1:O$2687,13,FALSE),"fehlt in Preisliste")</f>
        <v>1609</v>
      </c>
      <c r="AB1453" s="50">
        <f t="shared" si="178"/>
        <v>402.25</v>
      </c>
      <c r="AD1453" s="51">
        <f t="shared" si="182"/>
        <v>184116</v>
      </c>
      <c r="AE1453" s="51">
        <f t="shared" si="179"/>
        <v>618</v>
      </c>
      <c r="AF1453" s="52">
        <f t="shared" si="183"/>
        <v>3542542.2</v>
      </c>
      <c r="AG1453" s="53">
        <f t="shared" si="180"/>
        <v>3708</v>
      </c>
      <c r="AH1453" s="53">
        <f t="shared" si="181"/>
        <v>3546250.2</v>
      </c>
    </row>
    <row r="1454" spans="1:34" x14ac:dyDescent="0.25">
      <c r="A1454" t="s">
        <v>3013</v>
      </c>
      <c r="B1454" t="s">
        <v>6564</v>
      </c>
      <c r="C1454" t="s">
        <v>6562</v>
      </c>
      <c r="D1454" t="s">
        <v>6567</v>
      </c>
      <c r="E1454" t="s">
        <v>8523</v>
      </c>
      <c r="F1454" t="s">
        <v>3012</v>
      </c>
      <c r="H1454">
        <v>28</v>
      </c>
      <c r="I1454">
        <v>16</v>
      </c>
      <c r="J1454">
        <v>11</v>
      </c>
      <c r="K1454">
        <v>0</v>
      </c>
      <c r="L1454">
        <v>0</v>
      </c>
      <c r="M1454">
        <v>0</v>
      </c>
      <c r="N1454">
        <v>4</v>
      </c>
      <c r="O1454">
        <v>0</v>
      </c>
      <c r="P1454">
        <v>6</v>
      </c>
      <c r="Q1454">
        <v>0</v>
      </c>
      <c r="R1454">
        <v>5</v>
      </c>
      <c r="S1454">
        <v>0</v>
      </c>
      <c r="T1454">
        <v>0</v>
      </c>
      <c r="U1454">
        <v>0</v>
      </c>
      <c r="V1454">
        <v>0</v>
      </c>
      <c r="W1454" s="44">
        <f t="shared" si="176"/>
        <v>16</v>
      </c>
      <c r="X1454" s="44">
        <f>IFERROR(VLOOKUP(A1454,JR1GOA!A:I,9,FALSE),0)</f>
        <v>2</v>
      </c>
      <c r="Y1454" s="44">
        <f>IFERROR(VLOOKUP(A1454,JR1GOA!A:J,10,FALSE),0)</f>
        <v>0</v>
      </c>
      <c r="Z1454" s="46">
        <f t="shared" si="177"/>
        <v>14</v>
      </c>
      <c r="AA1454" s="49">
        <f>_xlfn.IFNA(VLOOKUP(F1454,Preisliste!C$1:O$2687,13,FALSE),"fehlt in Preisliste")</f>
        <v>5647</v>
      </c>
      <c r="AB1454" s="50">
        <f t="shared" si="178"/>
        <v>403.35714285714283</v>
      </c>
      <c r="AD1454" s="51">
        <f t="shared" si="182"/>
        <v>184130</v>
      </c>
      <c r="AE1454" s="51">
        <f t="shared" si="179"/>
        <v>615.89999999999782</v>
      </c>
      <c r="AF1454" s="52">
        <f t="shared" si="183"/>
        <v>3548189.2</v>
      </c>
      <c r="AG1454" s="53">
        <f t="shared" si="180"/>
        <v>3695.3999999999869</v>
      </c>
      <c r="AH1454" s="53">
        <f t="shared" si="181"/>
        <v>3551884.6</v>
      </c>
    </row>
    <row r="1455" spans="1:34" x14ac:dyDescent="0.25">
      <c r="A1455" t="s">
        <v>9004</v>
      </c>
      <c r="B1455" t="s">
        <v>6564</v>
      </c>
      <c r="C1455" t="s">
        <v>6562</v>
      </c>
      <c r="D1455" t="s">
        <v>6567</v>
      </c>
      <c r="E1455" t="s">
        <v>9005</v>
      </c>
      <c r="F1455" t="s">
        <v>5063</v>
      </c>
      <c r="G1455" t="s">
        <v>9006</v>
      </c>
      <c r="H1455">
        <v>17</v>
      </c>
      <c r="I1455">
        <v>17</v>
      </c>
      <c r="J1455">
        <v>0</v>
      </c>
      <c r="K1455">
        <v>0</v>
      </c>
      <c r="L1455">
        <v>0</v>
      </c>
      <c r="M1455">
        <v>0</v>
      </c>
      <c r="N1455">
        <v>0</v>
      </c>
      <c r="O1455">
        <v>0</v>
      </c>
      <c r="P1455">
        <v>0</v>
      </c>
      <c r="Q1455">
        <v>0</v>
      </c>
      <c r="R1455">
        <v>0</v>
      </c>
      <c r="S1455">
        <v>15</v>
      </c>
      <c r="T1455">
        <v>0</v>
      </c>
      <c r="U1455">
        <v>0</v>
      </c>
      <c r="V1455">
        <v>0</v>
      </c>
      <c r="W1455" s="44">
        <f t="shared" si="176"/>
        <v>17</v>
      </c>
      <c r="X1455" s="44">
        <f>IFERROR(VLOOKUP(A1455,JR1GOA!A:I,9,FALSE),0)</f>
        <v>0</v>
      </c>
      <c r="Y1455" s="44">
        <f>IFERROR(VLOOKUP(A1455,JR1GOA!A:J,10,FALSE),0)</f>
        <v>0</v>
      </c>
      <c r="Z1455" s="46">
        <f t="shared" si="177"/>
        <v>17</v>
      </c>
      <c r="AA1455" s="49">
        <f>_xlfn.IFNA(VLOOKUP(F1455,Preisliste!C$1:O$2687,13,FALSE),"fehlt in Preisliste")</f>
        <v>6860</v>
      </c>
      <c r="AB1455" s="50">
        <f t="shared" si="178"/>
        <v>403.52941176470586</v>
      </c>
      <c r="AD1455" s="51">
        <f t="shared" si="182"/>
        <v>184147</v>
      </c>
      <c r="AE1455" s="51">
        <f t="shared" si="179"/>
        <v>613.34999999999854</v>
      </c>
      <c r="AF1455" s="52">
        <f t="shared" si="183"/>
        <v>3555049.2</v>
      </c>
      <c r="AG1455" s="53">
        <f t="shared" si="180"/>
        <v>3680.0999999999913</v>
      </c>
      <c r="AH1455" s="53">
        <f t="shared" si="181"/>
        <v>3558729.3000000003</v>
      </c>
    </row>
    <row r="1456" spans="1:34" x14ac:dyDescent="0.25">
      <c r="A1456" t="s">
        <v>1058</v>
      </c>
      <c r="B1456" t="s">
        <v>6564</v>
      </c>
      <c r="C1456" t="s">
        <v>6562</v>
      </c>
      <c r="D1456" t="s">
        <v>6567</v>
      </c>
      <c r="E1456" t="s">
        <v>9700</v>
      </c>
      <c r="F1456" t="s">
        <v>1057</v>
      </c>
      <c r="G1456" t="s">
        <v>9701</v>
      </c>
      <c r="H1456">
        <v>7</v>
      </c>
      <c r="I1456">
        <v>3</v>
      </c>
      <c r="J1456">
        <v>4</v>
      </c>
      <c r="K1456">
        <v>0</v>
      </c>
      <c r="L1456">
        <v>0</v>
      </c>
      <c r="M1456">
        <v>0</v>
      </c>
      <c r="N1456">
        <v>0</v>
      </c>
      <c r="O1456">
        <v>0</v>
      </c>
      <c r="P1456">
        <v>0</v>
      </c>
      <c r="Q1456">
        <v>0</v>
      </c>
      <c r="R1456">
        <v>0</v>
      </c>
      <c r="S1456">
        <v>0</v>
      </c>
      <c r="T1456">
        <v>0</v>
      </c>
      <c r="U1456">
        <v>1</v>
      </c>
      <c r="V1456">
        <v>0</v>
      </c>
      <c r="W1456" s="44">
        <f t="shared" si="176"/>
        <v>4</v>
      </c>
      <c r="X1456" s="44">
        <f>IFERROR(VLOOKUP(A1456,JR1GOA!A:I,9,FALSE),0)</f>
        <v>0</v>
      </c>
      <c r="Y1456" s="44">
        <f>IFERROR(VLOOKUP(A1456,JR1GOA!A:J,10,FALSE),0)</f>
        <v>0</v>
      </c>
      <c r="Z1456" s="46">
        <f t="shared" si="177"/>
        <v>4</v>
      </c>
      <c r="AA1456" s="49">
        <f>_xlfn.IFNA(VLOOKUP(F1456,Preisliste!C$1:O$2687,13,FALSE),"fehlt in Preisliste")</f>
        <v>1640.3999999999999</v>
      </c>
      <c r="AB1456" s="50">
        <f t="shared" si="178"/>
        <v>410.09999999999997</v>
      </c>
      <c r="AD1456" s="51">
        <f t="shared" si="182"/>
        <v>184151</v>
      </c>
      <c r="AE1456" s="51">
        <f t="shared" si="179"/>
        <v>612.75</v>
      </c>
      <c r="AF1456" s="52">
        <f t="shared" si="183"/>
        <v>3556689.6</v>
      </c>
      <c r="AG1456" s="53">
        <f t="shared" si="180"/>
        <v>3676.5</v>
      </c>
      <c r="AH1456" s="53">
        <f t="shared" si="181"/>
        <v>3560366.1</v>
      </c>
    </row>
    <row r="1457" spans="1:34" x14ac:dyDescent="0.25">
      <c r="A1457" t="s">
        <v>3295</v>
      </c>
      <c r="B1457" t="s">
        <v>6564</v>
      </c>
      <c r="C1457" t="s">
        <v>6562</v>
      </c>
      <c r="D1457" t="s">
        <v>6567</v>
      </c>
      <c r="E1457" t="s">
        <v>7202</v>
      </c>
      <c r="F1457" t="s">
        <v>3294</v>
      </c>
      <c r="G1457" t="s">
        <v>7203</v>
      </c>
      <c r="H1457">
        <v>104</v>
      </c>
      <c r="I1457">
        <v>65</v>
      </c>
      <c r="J1457">
        <v>39</v>
      </c>
      <c r="K1457">
        <v>8</v>
      </c>
      <c r="L1457">
        <v>0</v>
      </c>
      <c r="M1457">
        <v>3</v>
      </c>
      <c r="N1457">
        <v>2</v>
      </c>
      <c r="O1457">
        <v>14</v>
      </c>
      <c r="P1457">
        <v>5</v>
      </c>
      <c r="Q1457">
        <v>33</v>
      </c>
      <c r="R1457">
        <v>3</v>
      </c>
      <c r="S1457">
        <v>11</v>
      </c>
      <c r="T1457">
        <v>3</v>
      </c>
      <c r="U1457">
        <v>0</v>
      </c>
      <c r="V1457">
        <v>28</v>
      </c>
      <c r="W1457" s="44">
        <f t="shared" si="176"/>
        <v>65</v>
      </c>
      <c r="X1457" s="44">
        <f>IFERROR(VLOOKUP(A1457,JR1GOA!A:I,9,FALSE),0)</f>
        <v>24</v>
      </c>
      <c r="Y1457" s="44">
        <f>IFERROR(VLOOKUP(A1457,JR1GOA!A:J,10,FALSE),0)</f>
        <v>13</v>
      </c>
      <c r="Z1457" s="46">
        <f t="shared" si="177"/>
        <v>41</v>
      </c>
      <c r="AA1457" s="49">
        <f>_xlfn.IFNA(VLOOKUP(F1457,Preisliste!C$1:O$2687,13,FALSE),"fehlt in Preisliste")</f>
        <v>16862</v>
      </c>
      <c r="AB1457" s="50">
        <f t="shared" si="178"/>
        <v>411.26829268292681</v>
      </c>
      <c r="AD1457" s="51">
        <f t="shared" si="182"/>
        <v>184192</v>
      </c>
      <c r="AE1457" s="51">
        <f t="shared" si="179"/>
        <v>606.59999999999854</v>
      </c>
      <c r="AF1457" s="52">
        <f t="shared" si="183"/>
        <v>3573551.6</v>
      </c>
      <c r="AG1457" s="53">
        <f t="shared" si="180"/>
        <v>3639.5999999999913</v>
      </c>
      <c r="AH1457" s="53">
        <f t="shared" si="181"/>
        <v>3577191.2</v>
      </c>
    </row>
    <row r="1458" spans="1:34" x14ac:dyDescent="0.25">
      <c r="A1458" t="s">
        <v>1969</v>
      </c>
      <c r="B1458" t="s">
        <v>6564</v>
      </c>
      <c r="C1458" t="s">
        <v>6562</v>
      </c>
      <c r="D1458" t="s">
        <v>6567</v>
      </c>
      <c r="E1458" t="s">
        <v>9104</v>
      </c>
      <c r="F1458" t="s">
        <v>1968</v>
      </c>
      <c r="H1458">
        <v>10</v>
      </c>
      <c r="I1458">
        <v>0</v>
      </c>
      <c r="J1458">
        <v>10</v>
      </c>
      <c r="K1458">
        <v>0</v>
      </c>
      <c r="L1458">
        <v>1</v>
      </c>
      <c r="M1458">
        <v>0</v>
      </c>
      <c r="N1458">
        <v>1</v>
      </c>
      <c r="O1458">
        <v>0</v>
      </c>
      <c r="P1458">
        <v>0</v>
      </c>
      <c r="Q1458">
        <v>1</v>
      </c>
      <c r="R1458">
        <v>0</v>
      </c>
      <c r="S1458">
        <v>1</v>
      </c>
      <c r="T1458">
        <v>0</v>
      </c>
      <c r="U1458">
        <v>3</v>
      </c>
      <c r="V1458">
        <v>0</v>
      </c>
      <c r="W1458" s="44">
        <f t="shared" si="176"/>
        <v>10</v>
      </c>
      <c r="X1458" s="44">
        <f>IFERROR(VLOOKUP(A1458,JR1GOA!A:I,9,FALSE),0)</f>
        <v>0</v>
      </c>
      <c r="Y1458" s="44">
        <f>IFERROR(VLOOKUP(A1458,JR1GOA!A:J,10,FALSE),0)</f>
        <v>0</v>
      </c>
      <c r="Z1458" s="46">
        <f t="shared" si="177"/>
        <v>10</v>
      </c>
      <c r="AA1458" s="49">
        <f>_xlfn.IFNA(VLOOKUP(F1458,Preisliste!C$1:O$2687,13,FALSE),"fehlt in Preisliste")</f>
        <v>4138</v>
      </c>
      <c r="AB1458" s="50">
        <f t="shared" si="178"/>
        <v>413.8</v>
      </c>
      <c r="AD1458" s="51">
        <f t="shared" si="182"/>
        <v>184202</v>
      </c>
      <c r="AE1458" s="51">
        <f t="shared" si="179"/>
        <v>605.09999999999854</v>
      </c>
      <c r="AF1458" s="52">
        <f t="shared" si="183"/>
        <v>3577689.6</v>
      </c>
      <c r="AG1458" s="53">
        <f t="shared" si="180"/>
        <v>3630.5999999999913</v>
      </c>
      <c r="AH1458" s="53">
        <f t="shared" si="181"/>
        <v>3581320.2</v>
      </c>
    </row>
    <row r="1459" spans="1:34" x14ac:dyDescent="0.25">
      <c r="A1459" t="s">
        <v>3090</v>
      </c>
      <c r="B1459" t="s">
        <v>6564</v>
      </c>
      <c r="C1459" t="s">
        <v>6562</v>
      </c>
      <c r="D1459" t="s">
        <v>6567</v>
      </c>
      <c r="E1459" t="s">
        <v>9708</v>
      </c>
      <c r="F1459" t="s">
        <v>3089</v>
      </c>
      <c r="H1459">
        <v>2</v>
      </c>
      <c r="I1459">
        <v>2</v>
      </c>
      <c r="J1459">
        <v>0</v>
      </c>
      <c r="K1459">
        <v>0</v>
      </c>
      <c r="L1459">
        <v>0</v>
      </c>
      <c r="M1459">
        <v>0</v>
      </c>
      <c r="N1459">
        <v>0</v>
      </c>
      <c r="O1459">
        <v>0</v>
      </c>
      <c r="P1459">
        <v>0</v>
      </c>
      <c r="Q1459">
        <v>0</v>
      </c>
      <c r="R1459">
        <v>0</v>
      </c>
      <c r="S1459">
        <v>0</v>
      </c>
      <c r="T1459">
        <v>0</v>
      </c>
      <c r="U1459">
        <v>0</v>
      </c>
      <c r="V1459">
        <v>0</v>
      </c>
      <c r="W1459" s="44">
        <f t="shared" si="176"/>
        <v>2</v>
      </c>
      <c r="X1459" s="44">
        <f>IFERROR(VLOOKUP(A1459,JR1GOA!A:I,9,FALSE),0)</f>
        <v>0</v>
      </c>
      <c r="Y1459" s="44">
        <f>IFERROR(VLOOKUP(A1459,JR1GOA!A:J,10,FALSE),0)</f>
        <v>0</v>
      </c>
      <c r="Z1459" s="46">
        <f t="shared" si="177"/>
        <v>2</v>
      </c>
      <c r="AA1459" s="49">
        <f>_xlfn.IFNA(VLOOKUP(F1459,Preisliste!C$1:O$2687,13,FALSE),"fehlt in Preisliste")</f>
        <v>832.8</v>
      </c>
      <c r="AB1459" s="50">
        <f t="shared" si="178"/>
        <v>416.4</v>
      </c>
      <c r="AD1459" s="51">
        <f t="shared" si="182"/>
        <v>184204</v>
      </c>
      <c r="AE1459" s="51">
        <f t="shared" si="179"/>
        <v>604.79999999999927</v>
      </c>
      <c r="AF1459" s="52">
        <f t="shared" si="183"/>
        <v>3578522.4</v>
      </c>
      <c r="AG1459" s="53">
        <f t="shared" si="180"/>
        <v>3628.7999999999956</v>
      </c>
      <c r="AH1459" s="53">
        <f t="shared" si="181"/>
        <v>3582151.1999999997</v>
      </c>
    </row>
    <row r="1460" spans="1:34" x14ac:dyDescent="0.25">
      <c r="A1460" t="s">
        <v>3666</v>
      </c>
      <c r="B1460" t="s">
        <v>6564</v>
      </c>
      <c r="C1460" t="s">
        <v>6562</v>
      </c>
      <c r="D1460" t="s">
        <v>6567</v>
      </c>
      <c r="E1460" t="s">
        <v>9414</v>
      </c>
      <c r="F1460" t="s">
        <v>3665</v>
      </c>
      <c r="H1460">
        <v>7</v>
      </c>
      <c r="I1460">
        <v>5</v>
      </c>
      <c r="J1460">
        <v>0</v>
      </c>
      <c r="K1460">
        <v>0</v>
      </c>
      <c r="L1460">
        <v>1</v>
      </c>
      <c r="M1460">
        <v>0</v>
      </c>
      <c r="N1460">
        <v>0</v>
      </c>
      <c r="O1460">
        <v>0</v>
      </c>
      <c r="P1460">
        <v>0</v>
      </c>
      <c r="Q1460">
        <v>0</v>
      </c>
      <c r="R1460">
        <v>0</v>
      </c>
      <c r="S1460">
        <v>0</v>
      </c>
      <c r="T1460">
        <v>0</v>
      </c>
      <c r="U1460">
        <v>0</v>
      </c>
      <c r="V1460">
        <v>0</v>
      </c>
      <c r="W1460" s="44">
        <f t="shared" si="176"/>
        <v>5</v>
      </c>
      <c r="X1460" s="44">
        <f>IFERROR(VLOOKUP(A1460,JR1GOA!A:I,9,FALSE),0)</f>
        <v>0</v>
      </c>
      <c r="Y1460" s="44">
        <f>IFERROR(VLOOKUP(A1460,JR1GOA!A:J,10,FALSE),0)</f>
        <v>0</v>
      </c>
      <c r="Z1460" s="46">
        <f t="shared" si="177"/>
        <v>5</v>
      </c>
      <c r="AA1460" s="49">
        <f>_xlfn.IFNA(VLOOKUP(F1460,Preisliste!C$1:O$2687,13,FALSE),"fehlt in Preisliste")</f>
        <v>2090</v>
      </c>
      <c r="AB1460" s="50">
        <f t="shared" si="178"/>
        <v>418</v>
      </c>
      <c r="AD1460" s="51">
        <f t="shared" si="182"/>
        <v>184209</v>
      </c>
      <c r="AE1460" s="51">
        <f t="shared" si="179"/>
        <v>604.04999999999927</v>
      </c>
      <c r="AF1460" s="52">
        <f t="shared" si="183"/>
        <v>3580612.4</v>
      </c>
      <c r="AG1460" s="53">
        <f t="shared" si="180"/>
        <v>3624.2999999999956</v>
      </c>
      <c r="AH1460" s="53">
        <f t="shared" si="181"/>
        <v>3584236.6999999997</v>
      </c>
    </row>
    <row r="1461" spans="1:34" x14ac:dyDescent="0.25">
      <c r="A1461" t="s">
        <v>2855</v>
      </c>
      <c r="B1461" t="s">
        <v>6564</v>
      </c>
      <c r="C1461" t="s">
        <v>6562</v>
      </c>
      <c r="D1461" t="s">
        <v>6567</v>
      </c>
      <c r="E1461" t="s">
        <v>9712</v>
      </c>
      <c r="F1461" t="s">
        <v>2854</v>
      </c>
      <c r="H1461">
        <v>2</v>
      </c>
      <c r="I1461">
        <v>2</v>
      </c>
      <c r="J1461">
        <v>0</v>
      </c>
      <c r="K1461">
        <v>0</v>
      </c>
      <c r="L1461">
        <v>0</v>
      </c>
      <c r="M1461">
        <v>0</v>
      </c>
      <c r="N1461">
        <v>0</v>
      </c>
      <c r="O1461">
        <v>0</v>
      </c>
      <c r="P1461">
        <v>0</v>
      </c>
      <c r="Q1461">
        <v>0</v>
      </c>
      <c r="R1461">
        <v>0</v>
      </c>
      <c r="S1461">
        <v>0</v>
      </c>
      <c r="T1461">
        <v>0</v>
      </c>
      <c r="U1461">
        <v>0</v>
      </c>
      <c r="V1461">
        <v>0</v>
      </c>
      <c r="W1461" s="44">
        <f t="shared" si="176"/>
        <v>2</v>
      </c>
      <c r="X1461" s="44">
        <f>IFERROR(VLOOKUP(A1461,JR1GOA!A:I,9,FALSE),0)</f>
        <v>0</v>
      </c>
      <c r="Y1461" s="44">
        <f>IFERROR(VLOOKUP(A1461,JR1GOA!A:J,10,FALSE),0)</f>
        <v>0</v>
      </c>
      <c r="Z1461" s="46">
        <f t="shared" si="177"/>
        <v>2</v>
      </c>
      <c r="AA1461" s="49">
        <f>_xlfn.IFNA(VLOOKUP(F1461,Preisliste!C$1:O$2687,13,FALSE),"fehlt in Preisliste")</f>
        <v>836</v>
      </c>
      <c r="AB1461" s="50">
        <f t="shared" si="178"/>
        <v>418</v>
      </c>
      <c r="AD1461" s="51">
        <f t="shared" si="182"/>
        <v>184211</v>
      </c>
      <c r="AE1461" s="51">
        <f t="shared" si="179"/>
        <v>603.75</v>
      </c>
      <c r="AF1461" s="52">
        <f t="shared" si="183"/>
        <v>3581448.4</v>
      </c>
      <c r="AG1461" s="53">
        <f t="shared" si="180"/>
        <v>3622.5</v>
      </c>
      <c r="AH1461" s="53">
        <f t="shared" si="181"/>
        <v>3585070.9</v>
      </c>
    </row>
    <row r="1462" spans="1:34" x14ac:dyDescent="0.25">
      <c r="A1462" t="s">
        <v>6457</v>
      </c>
      <c r="B1462" t="s">
        <v>6564</v>
      </c>
      <c r="C1462" t="s">
        <v>6562</v>
      </c>
      <c r="D1462" t="s">
        <v>6567</v>
      </c>
      <c r="E1462" t="s">
        <v>9032</v>
      </c>
      <c r="F1462" t="s">
        <v>6456</v>
      </c>
      <c r="G1462" t="s">
        <v>9033</v>
      </c>
      <c r="H1462">
        <v>12</v>
      </c>
      <c r="I1462">
        <v>2</v>
      </c>
      <c r="J1462">
        <v>10</v>
      </c>
      <c r="K1462">
        <v>0</v>
      </c>
      <c r="L1462">
        <v>0</v>
      </c>
      <c r="M1462">
        <v>0</v>
      </c>
      <c r="N1462">
        <v>0</v>
      </c>
      <c r="O1462">
        <v>0</v>
      </c>
      <c r="P1462">
        <v>24</v>
      </c>
      <c r="Q1462">
        <v>0</v>
      </c>
      <c r="R1462">
        <v>0</v>
      </c>
      <c r="S1462">
        <v>0</v>
      </c>
      <c r="T1462">
        <v>0</v>
      </c>
      <c r="U1462">
        <v>2</v>
      </c>
      <c r="V1462">
        <v>0</v>
      </c>
      <c r="W1462" s="44">
        <f t="shared" si="176"/>
        <v>10</v>
      </c>
      <c r="X1462" s="44">
        <f>IFERROR(VLOOKUP(A1462,JR1GOA!A:I,9,FALSE),0)</f>
        <v>0</v>
      </c>
      <c r="Y1462" s="44">
        <f>IFERROR(VLOOKUP(A1462,JR1GOA!A:J,10,FALSE),0)</f>
        <v>0</v>
      </c>
      <c r="Z1462" s="46">
        <f t="shared" si="177"/>
        <v>10</v>
      </c>
      <c r="AA1462" s="49">
        <f>_xlfn.IFNA(VLOOKUP(F1462,Preisliste!C$1:O$2687,13,FALSE),"fehlt in Preisliste")</f>
        <v>4181</v>
      </c>
      <c r="AB1462" s="50">
        <f t="shared" si="178"/>
        <v>418.1</v>
      </c>
      <c r="AD1462" s="51">
        <f t="shared" si="182"/>
        <v>184221</v>
      </c>
      <c r="AE1462" s="51">
        <f t="shared" si="179"/>
        <v>602.25</v>
      </c>
      <c r="AF1462" s="52">
        <f t="shared" si="183"/>
        <v>3585629.4</v>
      </c>
      <c r="AG1462" s="53">
        <f t="shared" si="180"/>
        <v>3613.5</v>
      </c>
      <c r="AH1462" s="53">
        <f t="shared" si="181"/>
        <v>3589242.9</v>
      </c>
    </row>
    <row r="1463" spans="1:34" x14ac:dyDescent="0.25">
      <c r="A1463" t="s">
        <v>7732</v>
      </c>
      <c r="B1463" t="s">
        <v>6564</v>
      </c>
      <c r="C1463" t="s">
        <v>6562</v>
      </c>
      <c r="D1463" t="s">
        <v>6567</v>
      </c>
      <c r="E1463" t="s">
        <v>7733</v>
      </c>
      <c r="F1463" t="s">
        <v>816</v>
      </c>
      <c r="G1463" t="s">
        <v>7734</v>
      </c>
      <c r="H1463">
        <v>32</v>
      </c>
      <c r="I1463">
        <v>31</v>
      </c>
      <c r="J1463">
        <v>0</v>
      </c>
      <c r="K1463">
        <v>0</v>
      </c>
      <c r="L1463">
        <v>1</v>
      </c>
      <c r="M1463">
        <v>0</v>
      </c>
      <c r="N1463">
        <v>0</v>
      </c>
      <c r="O1463">
        <v>0</v>
      </c>
      <c r="P1463">
        <v>0</v>
      </c>
      <c r="Q1463">
        <v>0</v>
      </c>
      <c r="R1463">
        <v>0</v>
      </c>
      <c r="S1463">
        <v>3</v>
      </c>
      <c r="T1463">
        <v>6</v>
      </c>
      <c r="U1463">
        <v>0</v>
      </c>
      <c r="V1463">
        <v>0</v>
      </c>
      <c r="W1463" s="44">
        <f t="shared" si="176"/>
        <v>31</v>
      </c>
      <c r="X1463" s="44">
        <f>IFERROR(VLOOKUP(A1463,JR1GOA!A:I,9,FALSE),0)</f>
        <v>2</v>
      </c>
      <c r="Y1463" s="44">
        <f>IFERROR(VLOOKUP(A1463,JR1GOA!A:J,10,FALSE),0)</f>
        <v>1</v>
      </c>
      <c r="Z1463" s="46">
        <f t="shared" si="177"/>
        <v>29</v>
      </c>
      <c r="AA1463" s="49">
        <f>_xlfn.IFNA(VLOOKUP(F1463,Preisliste!C$1:O$2687,13,FALSE),"fehlt in Preisliste")</f>
        <v>12167</v>
      </c>
      <c r="AB1463" s="50">
        <f t="shared" si="178"/>
        <v>419.55172413793105</v>
      </c>
      <c r="AD1463" s="51">
        <f t="shared" si="182"/>
        <v>184250</v>
      </c>
      <c r="AE1463" s="51">
        <f t="shared" si="179"/>
        <v>597.89999999999782</v>
      </c>
      <c r="AF1463" s="52">
        <f t="shared" si="183"/>
        <v>3597796.4</v>
      </c>
      <c r="AG1463" s="53">
        <f t="shared" si="180"/>
        <v>3587.3999999999869</v>
      </c>
      <c r="AH1463" s="53">
        <f t="shared" si="181"/>
        <v>3601383.8</v>
      </c>
    </row>
    <row r="1464" spans="1:34" x14ac:dyDescent="0.25">
      <c r="A1464" t="s">
        <v>967</v>
      </c>
      <c r="B1464" t="s">
        <v>6564</v>
      </c>
      <c r="C1464" t="s">
        <v>6562</v>
      </c>
      <c r="D1464" t="s">
        <v>6567</v>
      </c>
      <c r="E1464" t="s">
        <v>9940</v>
      </c>
      <c r="F1464" t="s">
        <v>966</v>
      </c>
      <c r="G1464" t="s">
        <v>9941</v>
      </c>
      <c r="H1464">
        <v>7</v>
      </c>
      <c r="I1464">
        <v>3</v>
      </c>
      <c r="J1464">
        <v>3</v>
      </c>
      <c r="K1464">
        <v>0</v>
      </c>
      <c r="L1464">
        <v>0</v>
      </c>
      <c r="M1464">
        <v>0</v>
      </c>
      <c r="N1464">
        <v>5</v>
      </c>
      <c r="O1464">
        <v>1</v>
      </c>
      <c r="P1464">
        <v>0</v>
      </c>
      <c r="Q1464">
        <v>0</v>
      </c>
      <c r="R1464">
        <v>0</v>
      </c>
      <c r="S1464">
        <v>1</v>
      </c>
      <c r="T1464">
        <v>0</v>
      </c>
      <c r="U1464">
        <v>0</v>
      </c>
      <c r="V1464">
        <v>0</v>
      </c>
      <c r="W1464" s="44">
        <f t="shared" si="176"/>
        <v>3</v>
      </c>
      <c r="X1464" s="44">
        <f>IFERROR(VLOOKUP(A1464,JR1GOA!A:I,9,FALSE),0)</f>
        <v>0</v>
      </c>
      <c r="Y1464" s="44">
        <f>IFERROR(VLOOKUP(A1464,JR1GOA!A:J,10,FALSE),0)</f>
        <v>0</v>
      </c>
      <c r="Z1464" s="46">
        <f t="shared" si="177"/>
        <v>3</v>
      </c>
      <c r="AA1464" s="49">
        <f>_xlfn.IFNA(VLOOKUP(F1464,Preisliste!C$1:O$2687,13,FALSE),"fehlt in Preisliste")</f>
        <v>1260</v>
      </c>
      <c r="AB1464" s="50">
        <f t="shared" si="178"/>
        <v>420</v>
      </c>
      <c r="AD1464" s="51">
        <f t="shared" si="182"/>
        <v>184253</v>
      </c>
      <c r="AE1464" s="51">
        <f t="shared" si="179"/>
        <v>597.44999999999709</v>
      </c>
      <c r="AF1464" s="52">
        <f t="shared" si="183"/>
        <v>3599056.4</v>
      </c>
      <c r="AG1464" s="53">
        <f t="shared" si="180"/>
        <v>3584.6999999999825</v>
      </c>
      <c r="AH1464" s="53">
        <f t="shared" si="181"/>
        <v>3602641.1</v>
      </c>
    </row>
    <row r="1465" spans="1:34" x14ac:dyDescent="0.25">
      <c r="A1465" t="s">
        <v>5175</v>
      </c>
      <c r="B1465" t="s">
        <v>6564</v>
      </c>
      <c r="C1465" t="s">
        <v>6562</v>
      </c>
      <c r="D1465" t="s">
        <v>6567</v>
      </c>
      <c r="E1465" t="s">
        <v>8974</v>
      </c>
      <c r="F1465" t="s">
        <v>5174</v>
      </c>
      <c r="H1465">
        <v>22</v>
      </c>
      <c r="I1465">
        <v>12</v>
      </c>
      <c r="J1465">
        <v>9</v>
      </c>
      <c r="K1465">
        <v>7</v>
      </c>
      <c r="L1465">
        <v>2</v>
      </c>
      <c r="M1465">
        <v>0</v>
      </c>
      <c r="N1465">
        <v>0</v>
      </c>
      <c r="O1465">
        <v>12</v>
      </c>
      <c r="P1465">
        <v>0</v>
      </c>
      <c r="Q1465">
        <v>1</v>
      </c>
      <c r="R1465">
        <v>3</v>
      </c>
      <c r="S1465">
        <v>0</v>
      </c>
      <c r="T1465">
        <v>0</v>
      </c>
      <c r="U1465">
        <v>0</v>
      </c>
      <c r="V1465">
        <v>0</v>
      </c>
      <c r="W1465" s="44">
        <f t="shared" si="176"/>
        <v>12</v>
      </c>
      <c r="X1465" s="44">
        <f>IFERROR(VLOOKUP(A1465,JR1GOA!A:I,9,FALSE),0)</f>
        <v>0</v>
      </c>
      <c r="Y1465" s="44">
        <f>IFERROR(VLOOKUP(A1465,JR1GOA!A:J,10,FALSE),0)</f>
        <v>0</v>
      </c>
      <c r="Z1465" s="46">
        <f t="shared" si="177"/>
        <v>12</v>
      </c>
      <c r="AA1465" s="49">
        <f>_xlfn.IFNA(VLOOKUP(F1465,Preisliste!C$1:O$2687,13,FALSE),"fehlt in Preisliste")</f>
        <v>5099</v>
      </c>
      <c r="AB1465" s="50">
        <f t="shared" si="178"/>
        <v>424.91666666666669</v>
      </c>
      <c r="AD1465" s="51">
        <f t="shared" si="182"/>
        <v>184265</v>
      </c>
      <c r="AE1465" s="51">
        <f t="shared" si="179"/>
        <v>595.64999999999782</v>
      </c>
      <c r="AF1465" s="52">
        <f t="shared" si="183"/>
        <v>3604155.4</v>
      </c>
      <c r="AG1465" s="53">
        <f t="shared" si="180"/>
        <v>3573.8999999999869</v>
      </c>
      <c r="AH1465" s="53">
        <f t="shared" si="181"/>
        <v>3607729.3</v>
      </c>
    </row>
    <row r="1466" spans="1:34" x14ac:dyDescent="0.25">
      <c r="A1466" t="s">
        <v>9718</v>
      </c>
      <c r="B1466" t="s">
        <v>6564</v>
      </c>
      <c r="C1466" t="s">
        <v>6562</v>
      </c>
      <c r="D1466" t="s">
        <v>6567</v>
      </c>
      <c r="E1466" t="s">
        <v>9719</v>
      </c>
      <c r="F1466" t="s">
        <v>5634</v>
      </c>
      <c r="G1466" t="s">
        <v>9720</v>
      </c>
      <c r="H1466">
        <v>4</v>
      </c>
      <c r="I1466">
        <v>2</v>
      </c>
      <c r="J1466">
        <v>0</v>
      </c>
      <c r="K1466">
        <v>0</v>
      </c>
      <c r="L1466">
        <v>1</v>
      </c>
      <c r="M1466">
        <v>0</v>
      </c>
      <c r="N1466">
        <v>0</v>
      </c>
      <c r="O1466">
        <v>0</v>
      </c>
      <c r="P1466">
        <v>0</v>
      </c>
      <c r="Q1466">
        <v>1</v>
      </c>
      <c r="R1466">
        <v>0</v>
      </c>
      <c r="S1466">
        <v>0</v>
      </c>
      <c r="T1466">
        <v>0</v>
      </c>
      <c r="U1466">
        <v>0</v>
      </c>
      <c r="V1466">
        <v>0</v>
      </c>
      <c r="W1466" s="44">
        <f t="shared" si="176"/>
        <v>2</v>
      </c>
      <c r="X1466" s="44">
        <f>IFERROR(VLOOKUP(A1466,JR1GOA!A:I,9,FALSE),0)</f>
        <v>0</v>
      </c>
      <c r="Y1466" s="44">
        <f>IFERROR(VLOOKUP(A1466,JR1GOA!A:J,10,FALSE),0)</f>
        <v>0</v>
      </c>
      <c r="Z1466" s="46">
        <f t="shared" si="177"/>
        <v>2</v>
      </c>
      <c r="AA1466" s="49">
        <f>_xlfn.IFNA(VLOOKUP(F1466,Preisliste!C$1:O$2687,13,FALSE),"fehlt in Preisliste")</f>
        <v>853</v>
      </c>
      <c r="AB1466" s="50">
        <f t="shared" si="178"/>
        <v>426.5</v>
      </c>
      <c r="AD1466" s="51">
        <f t="shared" si="182"/>
        <v>184267</v>
      </c>
      <c r="AE1466" s="51">
        <f t="shared" si="179"/>
        <v>595.34999999999854</v>
      </c>
      <c r="AF1466" s="52">
        <f t="shared" si="183"/>
        <v>3605008.4</v>
      </c>
      <c r="AG1466" s="53">
        <f t="shared" si="180"/>
        <v>3572.0999999999913</v>
      </c>
      <c r="AH1466" s="53">
        <f t="shared" si="181"/>
        <v>3608580.5</v>
      </c>
    </row>
    <row r="1467" spans="1:34" x14ac:dyDescent="0.25">
      <c r="A1467" t="s">
        <v>6273</v>
      </c>
      <c r="B1467" t="s">
        <v>6564</v>
      </c>
      <c r="C1467" t="s">
        <v>6562</v>
      </c>
      <c r="D1467" t="s">
        <v>6567</v>
      </c>
      <c r="E1467" t="s">
        <v>7969</v>
      </c>
      <c r="F1467" t="s">
        <v>6272</v>
      </c>
      <c r="G1467" t="s">
        <v>7970</v>
      </c>
      <c r="H1467">
        <v>23</v>
      </c>
      <c r="I1467">
        <v>21</v>
      </c>
      <c r="J1467">
        <v>2</v>
      </c>
      <c r="K1467">
        <v>1</v>
      </c>
      <c r="L1467">
        <v>0</v>
      </c>
      <c r="M1467">
        <v>0</v>
      </c>
      <c r="N1467">
        <v>0</v>
      </c>
      <c r="O1467">
        <v>0</v>
      </c>
      <c r="P1467">
        <v>0</v>
      </c>
      <c r="Q1467">
        <v>0</v>
      </c>
      <c r="R1467">
        <v>0</v>
      </c>
      <c r="S1467">
        <v>30</v>
      </c>
      <c r="T1467">
        <v>0</v>
      </c>
      <c r="U1467">
        <v>4</v>
      </c>
      <c r="V1467">
        <v>0</v>
      </c>
      <c r="W1467" s="44">
        <f t="shared" si="176"/>
        <v>21</v>
      </c>
      <c r="X1467" s="44">
        <f>IFERROR(VLOOKUP(A1467,JR1GOA!A:I,9,FALSE),0)</f>
        <v>4</v>
      </c>
      <c r="Y1467" s="44">
        <f>IFERROR(VLOOKUP(A1467,JR1GOA!A:J,10,FALSE),0)</f>
        <v>0</v>
      </c>
      <c r="Z1467" s="46">
        <f t="shared" si="177"/>
        <v>17</v>
      </c>
      <c r="AA1467" s="49">
        <f>_xlfn.IFNA(VLOOKUP(F1467,Preisliste!C$1:O$2687,13,FALSE),"fehlt in Preisliste")</f>
        <v>7281</v>
      </c>
      <c r="AB1467" s="50">
        <f t="shared" si="178"/>
        <v>428.29411764705884</v>
      </c>
      <c r="AD1467" s="51">
        <f t="shared" si="182"/>
        <v>184284</v>
      </c>
      <c r="AE1467" s="51">
        <f t="shared" si="179"/>
        <v>592.79999999999927</v>
      </c>
      <c r="AF1467" s="52">
        <f t="shared" si="183"/>
        <v>3612289.4</v>
      </c>
      <c r="AG1467" s="53">
        <f t="shared" si="180"/>
        <v>3556.7999999999956</v>
      </c>
      <c r="AH1467" s="53">
        <f t="shared" si="181"/>
        <v>3615846.1999999997</v>
      </c>
    </row>
    <row r="1468" spans="1:34" x14ac:dyDescent="0.25">
      <c r="A1468" t="s">
        <v>9725</v>
      </c>
      <c r="B1468" t="s">
        <v>6564</v>
      </c>
      <c r="C1468" t="s">
        <v>6562</v>
      </c>
      <c r="D1468" t="s">
        <v>6567</v>
      </c>
      <c r="E1468" t="s">
        <v>9726</v>
      </c>
      <c r="F1468" t="s">
        <v>2043</v>
      </c>
      <c r="H1468">
        <v>3</v>
      </c>
      <c r="I1468">
        <v>2</v>
      </c>
      <c r="J1468">
        <v>0</v>
      </c>
      <c r="K1468">
        <v>0</v>
      </c>
      <c r="L1468">
        <v>0</v>
      </c>
      <c r="M1468">
        <v>0</v>
      </c>
      <c r="N1468">
        <v>0</v>
      </c>
      <c r="O1468">
        <v>0</v>
      </c>
      <c r="P1468">
        <v>0</v>
      </c>
      <c r="Q1468">
        <v>0</v>
      </c>
      <c r="R1468">
        <v>0</v>
      </c>
      <c r="S1468">
        <v>2</v>
      </c>
      <c r="T1468">
        <v>1</v>
      </c>
      <c r="U1468">
        <v>0</v>
      </c>
      <c r="V1468">
        <v>0</v>
      </c>
      <c r="W1468" s="44">
        <f t="shared" si="176"/>
        <v>2</v>
      </c>
      <c r="X1468" s="44">
        <f>IFERROR(VLOOKUP(A1468,JR1GOA!A:I,9,FALSE),0)</f>
        <v>0</v>
      </c>
      <c r="Y1468" s="44">
        <f>IFERROR(VLOOKUP(A1468,JR1GOA!A:J,10,FALSE),0)</f>
        <v>0</v>
      </c>
      <c r="Z1468" s="46">
        <f t="shared" si="177"/>
        <v>2</v>
      </c>
      <c r="AA1468" s="49">
        <f>_xlfn.IFNA(VLOOKUP(F1468,Preisliste!C$1:O$2687,13,FALSE),"fehlt in Preisliste")</f>
        <v>861</v>
      </c>
      <c r="AB1468" s="50">
        <f t="shared" si="178"/>
        <v>430.5</v>
      </c>
      <c r="AD1468" s="51">
        <f t="shared" si="182"/>
        <v>184286</v>
      </c>
      <c r="AE1468" s="51">
        <f t="shared" si="179"/>
        <v>592.5</v>
      </c>
      <c r="AF1468" s="52">
        <f t="shared" si="183"/>
        <v>3613150.4</v>
      </c>
      <c r="AG1468" s="53">
        <f t="shared" si="180"/>
        <v>3555</v>
      </c>
      <c r="AH1468" s="53">
        <f t="shared" si="181"/>
        <v>3616705.4</v>
      </c>
    </row>
    <row r="1469" spans="1:34" x14ac:dyDescent="0.25">
      <c r="A1469" t="s">
        <v>4312</v>
      </c>
      <c r="B1469" t="s">
        <v>6564</v>
      </c>
      <c r="C1469" t="s">
        <v>6562</v>
      </c>
      <c r="D1469" t="s">
        <v>6567</v>
      </c>
      <c r="E1469" t="s">
        <v>9297</v>
      </c>
      <c r="F1469" t="s">
        <v>4311</v>
      </c>
      <c r="H1469">
        <v>8</v>
      </c>
      <c r="I1469">
        <v>5</v>
      </c>
      <c r="J1469">
        <v>2</v>
      </c>
      <c r="K1469">
        <v>1</v>
      </c>
      <c r="L1469">
        <v>0</v>
      </c>
      <c r="M1469">
        <v>0</v>
      </c>
      <c r="N1469">
        <v>1</v>
      </c>
      <c r="O1469">
        <v>0</v>
      </c>
      <c r="P1469">
        <v>0</v>
      </c>
      <c r="Q1469">
        <v>0</v>
      </c>
      <c r="R1469">
        <v>0</v>
      </c>
      <c r="S1469">
        <v>1</v>
      </c>
      <c r="T1469">
        <v>0</v>
      </c>
      <c r="U1469">
        <v>2</v>
      </c>
      <c r="V1469">
        <v>0</v>
      </c>
      <c r="W1469" s="44">
        <f t="shared" si="176"/>
        <v>5</v>
      </c>
      <c r="X1469" s="44">
        <f>IFERROR(VLOOKUP(A1469,JR1GOA!A:I,9,FALSE),0)</f>
        <v>0</v>
      </c>
      <c r="Y1469" s="44">
        <f>IFERROR(VLOOKUP(A1469,JR1GOA!A:J,10,FALSE),0)</f>
        <v>0</v>
      </c>
      <c r="Z1469" s="46">
        <f t="shared" si="177"/>
        <v>5</v>
      </c>
      <c r="AA1469" s="49">
        <f>_xlfn.IFNA(VLOOKUP(F1469,Preisliste!C$1:O$2687,13,FALSE),"fehlt in Preisliste")</f>
        <v>2169</v>
      </c>
      <c r="AB1469" s="50">
        <f t="shared" si="178"/>
        <v>433.8</v>
      </c>
      <c r="AD1469" s="51">
        <f t="shared" si="182"/>
        <v>184291</v>
      </c>
      <c r="AE1469" s="51">
        <f t="shared" si="179"/>
        <v>591.75</v>
      </c>
      <c r="AF1469" s="52">
        <f t="shared" si="183"/>
        <v>3615319.4</v>
      </c>
      <c r="AG1469" s="53">
        <f t="shared" si="180"/>
        <v>3550.5</v>
      </c>
      <c r="AH1469" s="53">
        <f t="shared" si="181"/>
        <v>3618869.9</v>
      </c>
    </row>
    <row r="1470" spans="1:34" x14ac:dyDescent="0.25">
      <c r="A1470" t="s">
        <v>4063</v>
      </c>
      <c r="B1470" t="s">
        <v>6564</v>
      </c>
      <c r="C1470" t="s">
        <v>6562</v>
      </c>
      <c r="D1470" t="s">
        <v>6567</v>
      </c>
      <c r="E1470" t="s">
        <v>9727</v>
      </c>
      <c r="F1470" t="s">
        <v>4062</v>
      </c>
      <c r="H1470">
        <v>2</v>
      </c>
      <c r="I1470">
        <v>2</v>
      </c>
      <c r="J1470">
        <v>0</v>
      </c>
      <c r="K1470">
        <v>0</v>
      </c>
      <c r="L1470">
        <v>0</v>
      </c>
      <c r="M1470">
        <v>0</v>
      </c>
      <c r="N1470">
        <v>0</v>
      </c>
      <c r="O1470">
        <v>0</v>
      </c>
      <c r="P1470">
        <v>0</v>
      </c>
      <c r="Q1470">
        <v>0</v>
      </c>
      <c r="R1470">
        <v>0</v>
      </c>
      <c r="S1470">
        <v>0</v>
      </c>
      <c r="T1470">
        <v>0</v>
      </c>
      <c r="U1470">
        <v>4</v>
      </c>
      <c r="V1470">
        <v>0</v>
      </c>
      <c r="W1470" s="44">
        <f t="shared" si="176"/>
        <v>2</v>
      </c>
      <c r="X1470" s="44">
        <f>IFERROR(VLOOKUP(A1470,JR1GOA!A:I,9,FALSE),0)</f>
        <v>0</v>
      </c>
      <c r="Y1470" s="44">
        <f>IFERROR(VLOOKUP(A1470,JR1GOA!A:J,10,FALSE),0)</f>
        <v>0</v>
      </c>
      <c r="Z1470" s="46">
        <f t="shared" si="177"/>
        <v>2</v>
      </c>
      <c r="AA1470" s="49">
        <f>_xlfn.IFNA(VLOOKUP(F1470,Preisliste!C$1:O$2687,13,FALSE),"fehlt in Preisliste")</f>
        <v>867.6</v>
      </c>
      <c r="AB1470" s="50">
        <f t="shared" si="178"/>
        <v>433.8</v>
      </c>
      <c r="AD1470" s="51">
        <f t="shared" si="182"/>
        <v>184293</v>
      </c>
      <c r="AE1470" s="51">
        <f t="shared" si="179"/>
        <v>591.44999999999709</v>
      </c>
      <c r="AF1470" s="52">
        <f t="shared" si="183"/>
        <v>3616187</v>
      </c>
      <c r="AG1470" s="53">
        <f t="shared" si="180"/>
        <v>3548.6999999999825</v>
      </c>
      <c r="AH1470" s="53">
        <f t="shared" si="181"/>
        <v>3619735.7</v>
      </c>
    </row>
    <row r="1471" spans="1:34" x14ac:dyDescent="0.25">
      <c r="A1471" t="s">
        <v>5719</v>
      </c>
      <c r="B1471" t="s">
        <v>6564</v>
      </c>
      <c r="C1471" t="s">
        <v>6562</v>
      </c>
      <c r="D1471" t="s">
        <v>6567</v>
      </c>
      <c r="E1471" t="s">
        <v>9729</v>
      </c>
      <c r="F1471" t="s">
        <v>5718</v>
      </c>
      <c r="G1471" t="s">
        <v>9730</v>
      </c>
      <c r="H1471">
        <v>4</v>
      </c>
      <c r="I1471">
        <v>2</v>
      </c>
      <c r="J1471">
        <v>0</v>
      </c>
      <c r="K1471">
        <v>0</v>
      </c>
      <c r="L1471">
        <v>0</v>
      </c>
      <c r="M1471">
        <v>1</v>
      </c>
      <c r="N1471">
        <v>0</v>
      </c>
      <c r="O1471">
        <v>0</v>
      </c>
      <c r="P1471">
        <v>0</v>
      </c>
      <c r="Q1471">
        <v>0</v>
      </c>
      <c r="R1471">
        <v>0</v>
      </c>
      <c r="S1471">
        <v>0</v>
      </c>
      <c r="T1471">
        <v>0</v>
      </c>
      <c r="U1471">
        <v>1</v>
      </c>
      <c r="V1471">
        <v>0</v>
      </c>
      <c r="W1471" s="44">
        <f t="shared" si="176"/>
        <v>2</v>
      </c>
      <c r="X1471" s="44">
        <f>IFERROR(VLOOKUP(A1471,JR1GOA!A:I,9,FALSE),0)</f>
        <v>0</v>
      </c>
      <c r="Y1471" s="44">
        <f>IFERROR(VLOOKUP(A1471,JR1GOA!A:J,10,FALSE),0)</f>
        <v>0</v>
      </c>
      <c r="Z1471" s="46">
        <f t="shared" si="177"/>
        <v>2</v>
      </c>
      <c r="AA1471" s="49">
        <f>_xlfn.IFNA(VLOOKUP(F1471,Preisliste!C$1:O$2687,13,FALSE),"fehlt in Preisliste")</f>
        <v>870</v>
      </c>
      <c r="AB1471" s="50">
        <f t="shared" si="178"/>
        <v>435</v>
      </c>
      <c r="AD1471" s="51">
        <f t="shared" si="182"/>
        <v>184295</v>
      </c>
      <c r="AE1471" s="51">
        <f t="shared" si="179"/>
        <v>591.14999999999782</v>
      </c>
      <c r="AF1471" s="52">
        <f t="shared" si="183"/>
        <v>3617057</v>
      </c>
      <c r="AG1471" s="53">
        <f t="shared" si="180"/>
        <v>3546.8999999999869</v>
      </c>
      <c r="AH1471" s="53">
        <f t="shared" si="181"/>
        <v>3620603.9</v>
      </c>
    </row>
    <row r="1472" spans="1:34" x14ac:dyDescent="0.25">
      <c r="A1472" t="s">
        <v>9731</v>
      </c>
      <c r="B1472" t="s">
        <v>6564</v>
      </c>
      <c r="C1472" t="s">
        <v>6562</v>
      </c>
      <c r="D1472" t="s">
        <v>6567</v>
      </c>
      <c r="E1472" t="s">
        <v>9732</v>
      </c>
      <c r="F1472" t="s">
        <v>798</v>
      </c>
      <c r="G1472" t="s">
        <v>9733</v>
      </c>
      <c r="H1472">
        <v>4</v>
      </c>
      <c r="I1472">
        <v>2</v>
      </c>
      <c r="J1472">
        <v>1</v>
      </c>
      <c r="K1472">
        <v>0</v>
      </c>
      <c r="L1472">
        <v>0</v>
      </c>
      <c r="M1472">
        <v>0</v>
      </c>
      <c r="N1472">
        <v>0</v>
      </c>
      <c r="O1472">
        <v>0</v>
      </c>
      <c r="P1472">
        <v>0</v>
      </c>
      <c r="Q1472">
        <v>0</v>
      </c>
      <c r="R1472">
        <v>6</v>
      </c>
      <c r="S1472">
        <v>0</v>
      </c>
      <c r="T1472">
        <v>0</v>
      </c>
      <c r="U1472">
        <v>0</v>
      </c>
      <c r="V1472">
        <v>0</v>
      </c>
      <c r="W1472" s="44">
        <f t="shared" si="176"/>
        <v>2</v>
      </c>
      <c r="X1472" s="44">
        <f>IFERROR(VLOOKUP(A1472,JR1GOA!A:I,9,FALSE),0)</f>
        <v>0</v>
      </c>
      <c r="Y1472" s="44">
        <f>IFERROR(VLOOKUP(A1472,JR1GOA!A:J,10,FALSE),0)</f>
        <v>0</v>
      </c>
      <c r="Z1472" s="46">
        <f t="shared" si="177"/>
        <v>2</v>
      </c>
      <c r="AA1472" s="49">
        <f>_xlfn.IFNA(VLOOKUP(F1472,Preisliste!C$1:O$2687,13,FALSE),"fehlt in Preisliste")</f>
        <v>872</v>
      </c>
      <c r="AB1472" s="50">
        <f t="shared" si="178"/>
        <v>436</v>
      </c>
      <c r="AD1472" s="51">
        <f t="shared" si="182"/>
        <v>184297</v>
      </c>
      <c r="AE1472" s="51">
        <f t="shared" si="179"/>
        <v>590.84999999999854</v>
      </c>
      <c r="AF1472" s="52">
        <f t="shared" si="183"/>
        <v>3617929</v>
      </c>
      <c r="AG1472" s="53">
        <f t="shared" si="180"/>
        <v>3545.0999999999913</v>
      </c>
      <c r="AH1472" s="53">
        <f t="shared" si="181"/>
        <v>3621474.1</v>
      </c>
    </row>
    <row r="1473" spans="1:34" x14ac:dyDescent="0.25">
      <c r="A1473" t="s">
        <v>1290</v>
      </c>
      <c r="B1473" t="s">
        <v>6564</v>
      </c>
      <c r="C1473" t="s">
        <v>6562</v>
      </c>
      <c r="D1473" t="s">
        <v>6567</v>
      </c>
      <c r="E1473" t="s">
        <v>9741</v>
      </c>
      <c r="F1473" t="s">
        <v>1289</v>
      </c>
      <c r="G1473" t="s">
        <v>9742</v>
      </c>
      <c r="H1473">
        <v>5</v>
      </c>
      <c r="I1473">
        <v>2</v>
      </c>
      <c r="J1473">
        <v>1</v>
      </c>
      <c r="K1473">
        <v>3</v>
      </c>
      <c r="L1473">
        <v>0</v>
      </c>
      <c r="M1473">
        <v>0</v>
      </c>
      <c r="N1473">
        <v>0</v>
      </c>
      <c r="O1473">
        <v>0</v>
      </c>
      <c r="P1473">
        <v>0</v>
      </c>
      <c r="Q1473">
        <v>0</v>
      </c>
      <c r="R1473">
        <v>0</v>
      </c>
      <c r="S1473">
        <v>0</v>
      </c>
      <c r="T1473">
        <v>0</v>
      </c>
      <c r="U1473">
        <v>1</v>
      </c>
      <c r="V1473">
        <v>0</v>
      </c>
      <c r="W1473" s="44">
        <f t="shared" si="176"/>
        <v>2</v>
      </c>
      <c r="X1473" s="44">
        <f>IFERROR(VLOOKUP(A1473,JR1GOA!A:I,9,FALSE),0)</f>
        <v>0</v>
      </c>
      <c r="Y1473" s="44">
        <f>IFERROR(VLOOKUP(A1473,JR1GOA!A:J,10,FALSE),0)</f>
        <v>0</v>
      </c>
      <c r="Z1473" s="46">
        <f t="shared" si="177"/>
        <v>2</v>
      </c>
      <c r="AA1473" s="49">
        <f>_xlfn.IFNA(VLOOKUP(F1473,Preisliste!C$1:O$2687,13,FALSE),"fehlt in Preisliste")</f>
        <v>880.8</v>
      </c>
      <c r="AB1473" s="50">
        <f t="shared" si="178"/>
        <v>440.4</v>
      </c>
      <c r="AD1473" s="51">
        <f t="shared" si="182"/>
        <v>184299</v>
      </c>
      <c r="AE1473" s="51">
        <f t="shared" si="179"/>
        <v>590.54999999999927</v>
      </c>
      <c r="AF1473" s="52">
        <f t="shared" si="183"/>
        <v>3618809.8</v>
      </c>
      <c r="AG1473" s="53">
        <f t="shared" si="180"/>
        <v>3543.2999999999956</v>
      </c>
      <c r="AH1473" s="53">
        <f t="shared" si="181"/>
        <v>3622353.0999999996</v>
      </c>
    </row>
    <row r="1474" spans="1:34" x14ac:dyDescent="0.25">
      <c r="A1474" t="s">
        <v>4159</v>
      </c>
      <c r="B1474" t="s">
        <v>6564</v>
      </c>
      <c r="C1474" t="s">
        <v>6562</v>
      </c>
      <c r="D1474" t="s">
        <v>6567</v>
      </c>
      <c r="E1474" t="s">
        <v>8680</v>
      </c>
      <c r="F1474" t="s">
        <v>4158</v>
      </c>
      <c r="H1474">
        <v>27</v>
      </c>
      <c r="I1474">
        <v>7</v>
      </c>
      <c r="J1474">
        <v>20</v>
      </c>
      <c r="K1474">
        <v>0</v>
      </c>
      <c r="L1474">
        <v>2</v>
      </c>
      <c r="M1474">
        <v>4</v>
      </c>
      <c r="N1474">
        <v>0</v>
      </c>
      <c r="O1474">
        <v>0</v>
      </c>
      <c r="P1474">
        <v>0</v>
      </c>
      <c r="Q1474">
        <v>8</v>
      </c>
      <c r="R1474">
        <v>5</v>
      </c>
      <c r="S1474">
        <v>8</v>
      </c>
      <c r="T1474">
        <v>0</v>
      </c>
      <c r="U1474">
        <v>0</v>
      </c>
      <c r="V1474">
        <v>0</v>
      </c>
      <c r="W1474" s="44">
        <f t="shared" si="176"/>
        <v>20</v>
      </c>
      <c r="X1474" s="44">
        <f>IFERROR(VLOOKUP(A1474,JR1GOA!A:I,9,FALSE),0)</f>
        <v>8</v>
      </c>
      <c r="Y1474" s="44">
        <f>IFERROR(VLOOKUP(A1474,JR1GOA!A:J,10,FALSE),0)</f>
        <v>5</v>
      </c>
      <c r="Z1474" s="46">
        <f t="shared" si="177"/>
        <v>12</v>
      </c>
      <c r="AA1474" s="49">
        <f>_xlfn.IFNA(VLOOKUP(F1474,Preisliste!C$1:O$2687,13,FALSE),"fehlt in Preisliste")</f>
        <v>5300</v>
      </c>
      <c r="AB1474" s="50">
        <f t="shared" si="178"/>
        <v>441.66666666666669</v>
      </c>
      <c r="AD1474" s="51">
        <f t="shared" si="182"/>
        <v>184311</v>
      </c>
      <c r="AE1474" s="51">
        <f t="shared" si="179"/>
        <v>588.75</v>
      </c>
      <c r="AF1474" s="52">
        <f t="shared" si="183"/>
        <v>3624109.8</v>
      </c>
      <c r="AG1474" s="53">
        <f t="shared" si="180"/>
        <v>3532.5</v>
      </c>
      <c r="AH1474" s="53">
        <f t="shared" si="181"/>
        <v>3627642.3</v>
      </c>
    </row>
    <row r="1475" spans="1:34" x14ac:dyDescent="0.25">
      <c r="A1475" t="s">
        <v>2474</v>
      </c>
      <c r="B1475" t="s">
        <v>6564</v>
      </c>
      <c r="C1475" t="s">
        <v>6562</v>
      </c>
      <c r="D1475" t="s">
        <v>6567</v>
      </c>
      <c r="E1475" t="s">
        <v>9134</v>
      </c>
      <c r="F1475" t="s">
        <v>2473</v>
      </c>
      <c r="H1475">
        <v>22</v>
      </c>
      <c r="I1475">
        <v>12</v>
      </c>
      <c r="J1475">
        <v>8</v>
      </c>
      <c r="K1475">
        <v>0</v>
      </c>
      <c r="L1475">
        <v>0</v>
      </c>
      <c r="M1475">
        <v>0</v>
      </c>
      <c r="N1475">
        <v>5</v>
      </c>
      <c r="O1475">
        <v>0</v>
      </c>
      <c r="P1475">
        <v>4</v>
      </c>
      <c r="Q1475">
        <v>0</v>
      </c>
      <c r="R1475">
        <v>0</v>
      </c>
      <c r="S1475">
        <v>4</v>
      </c>
      <c r="T1475">
        <v>8</v>
      </c>
      <c r="U1475">
        <v>0</v>
      </c>
      <c r="V1475">
        <v>0</v>
      </c>
      <c r="W1475" s="44">
        <f t="shared" si="176"/>
        <v>12</v>
      </c>
      <c r="X1475" s="44">
        <f>IFERROR(VLOOKUP(A1475,JR1GOA!A:I,9,FALSE),0)</f>
        <v>0</v>
      </c>
      <c r="Y1475" s="44">
        <f>IFERROR(VLOOKUP(A1475,JR1GOA!A:J,10,FALSE),0)</f>
        <v>0</v>
      </c>
      <c r="Z1475" s="46">
        <f t="shared" si="177"/>
        <v>12</v>
      </c>
      <c r="AA1475" s="49">
        <f>_xlfn.IFNA(VLOOKUP(F1475,Preisliste!C$1:O$2687,13,FALSE),"fehlt in Preisliste")</f>
        <v>5306</v>
      </c>
      <c r="AB1475" s="50">
        <f t="shared" si="178"/>
        <v>442.16666666666669</v>
      </c>
      <c r="AD1475" s="51">
        <f t="shared" si="182"/>
        <v>184323</v>
      </c>
      <c r="AE1475" s="51">
        <f t="shared" si="179"/>
        <v>586.94999999999709</v>
      </c>
      <c r="AF1475" s="52">
        <f t="shared" si="183"/>
        <v>3629415.8</v>
      </c>
      <c r="AG1475" s="53">
        <f t="shared" si="180"/>
        <v>3521.6999999999825</v>
      </c>
      <c r="AH1475" s="53">
        <f t="shared" si="181"/>
        <v>3632937.5</v>
      </c>
    </row>
    <row r="1476" spans="1:34" x14ac:dyDescent="0.25">
      <c r="A1476" t="s">
        <v>2109</v>
      </c>
      <c r="B1476" t="s">
        <v>6564</v>
      </c>
      <c r="C1476" t="s">
        <v>6562</v>
      </c>
      <c r="D1476" t="s">
        <v>6567</v>
      </c>
      <c r="E1476" t="s">
        <v>8424</v>
      </c>
      <c r="F1476" t="s">
        <v>2108</v>
      </c>
      <c r="G1476" t="s">
        <v>8425</v>
      </c>
      <c r="H1476">
        <v>17</v>
      </c>
      <c r="I1476">
        <v>6</v>
      </c>
      <c r="J1476">
        <v>11</v>
      </c>
      <c r="K1476">
        <v>0</v>
      </c>
      <c r="L1476">
        <v>0</v>
      </c>
      <c r="M1476">
        <v>5</v>
      </c>
      <c r="N1476">
        <v>4</v>
      </c>
      <c r="O1476">
        <v>8</v>
      </c>
      <c r="P1476">
        <v>0</v>
      </c>
      <c r="Q1476">
        <v>0</v>
      </c>
      <c r="R1476">
        <v>0</v>
      </c>
      <c r="S1476">
        <v>0</v>
      </c>
      <c r="T1476">
        <v>0</v>
      </c>
      <c r="U1476">
        <v>0</v>
      </c>
      <c r="V1476">
        <v>0</v>
      </c>
      <c r="W1476" s="44">
        <f t="shared" si="176"/>
        <v>11</v>
      </c>
      <c r="X1476" s="44">
        <f>IFERROR(VLOOKUP(A1476,JR1GOA!A:I,9,FALSE),0)</f>
        <v>1</v>
      </c>
      <c r="Y1476" s="44">
        <f>IFERROR(VLOOKUP(A1476,JR1GOA!A:J,10,FALSE),0)</f>
        <v>0</v>
      </c>
      <c r="Z1476" s="46">
        <f t="shared" si="177"/>
        <v>10</v>
      </c>
      <c r="AA1476" s="49">
        <f>_xlfn.IFNA(VLOOKUP(F1476,Preisliste!C$1:O$2687,13,FALSE),"fehlt in Preisliste")</f>
        <v>4475</v>
      </c>
      <c r="AB1476" s="50">
        <f t="shared" si="178"/>
        <v>447.5</v>
      </c>
      <c r="AD1476" s="51">
        <f t="shared" si="182"/>
        <v>184333</v>
      </c>
      <c r="AE1476" s="51">
        <f t="shared" si="179"/>
        <v>585.44999999999709</v>
      </c>
      <c r="AF1476" s="52">
        <f t="shared" si="183"/>
        <v>3633890.8</v>
      </c>
      <c r="AG1476" s="53">
        <f t="shared" si="180"/>
        <v>3512.6999999999825</v>
      </c>
      <c r="AH1476" s="53">
        <f t="shared" si="181"/>
        <v>3637403.5</v>
      </c>
    </row>
    <row r="1477" spans="1:34" x14ac:dyDescent="0.25">
      <c r="A1477" t="s">
        <v>3429</v>
      </c>
      <c r="B1477" t="s">
        <v>6564</v>
      </c>
      <c r="C1477" t="s">
        <v>6562</v>
      </c>
      <c r="D1477" t="s">
        <v>6567</v>
      </c>
      <c r="E1477" t="s">
        <v>9089</v>
      </c>
      <c r="F1477" t="s">
        <v>3428</v>
      </c>
      <c r="H1477">
        <v>18</v>
      </c>
      <c r="I1477">
        <v>9</v>
      </c>
      <c r="J1477">
        <v>8</v>
      </c>
      <c r="K1477">
        <v>0</v>
      </c>
      <c r="L1477">
        <v>8</v>
      </c>
      <c r="M1477">
        <v>3</v>
      </c>
      <c r="N1477">
        <v>0</v>
      </c>
      <c r="O1477">
        <v>0</v>
      </c>
      <c r="P1477">
        <v>16</v>
      </c>
      <c r="Q1477">
        <v>12</v>
      </c>
      <c r="R1477">
        <v>0</v>
      </c>
      <c r="S1477">
        <v>0</v>
      </c>
      <c r="T1477">
        <v>0</v>
      </c>
      <c r="U1477">
        <v>0</v>
      </c>
      <c r="V1477">
        <v>0</v>
      </c>
      <c r="W1477" s="44">
        <f t="shared" si="176"/>
        <v>9</v>
      </c>
      <c r="X1477" s="44">
        <f>IFERROR(VLOOKUP(A1477,JR1GOA!A:I,9,FALSE),0)</f>
        <v>0</v>
      </c>
      <c r="Y1477" s="44">
        <f>IFERROR(VLOOKUP(A1477,JR1GOA!A:J,10,FALSE),0)</f>
        <v>0</v>
      </c>
      <c r="Z1477" s="46">
        <f t="shared" si="177"/>
        <v>9</v>
      </c>
      <c r="AA1477" s="49">
        <f>_xlfn.IFNA(VLOOKUP(F1477,Preisliste!C$1:O$2687,13,FALSE),"fehlt in Preisliste")</f>
        <v>4030</v>
      </c>
      <c r="AB1477" s="50">
        <f t="shared" si="178"/>
        <v>447.77777777777777</v>
      </c>
      <c r="AD1477" s="51">
        <f t="shared" si="182"/>
        <v>184342</v>
      </c>
      <c r="AE1477" s="51">
        <f t="shared" si="179"/>
        <v>584.09999999999854</v>
      </c>
      <c r="AF1477" s="52">
        <f t="shared" si="183"/>
        <v>3637920.8</v>
      </c>
      <c r="AG1477" s="53">
        <f t="shared" si="180"/>
        <v>3504.5999999999913</v>
      </c>
      <c r="AH1477" s="53">
        <f t="shared" si="181"/>
        <v>3641425.4</v>
      </c>
    </row>
    <row r="1478" spans="1:34" x14ac:dyDescent="0.25">
      <c r="A1478" t="s">
        <v>3419</v>
      </c>
      <c r="B1478" t="s">
        <v>6564</v>
      </c>
      <c r="C1478" t="s">
        <v>6562</v>
      </c>
      <c r="D1478" t="s">
        <v>6567</v>
      </c>
      <c r="E1478" t="s">
        <v>8082</v>
      </c>
      <c r="F1478" t="s">
        <v>3418</v>
      </c>
      <c r="G1478" t="s">
        <v>8083</v>
      </c>
      <c r="H1478">
        <v>16</v>
      </c>
      <c r="I1478">
        <v>13</v>
      </c>
      <c r="J1478">
        <v>2</v>
      </c>
      <c r="K1478">
        <v>0</v>
      </c>
      <c r="L1478">
        <v>1</v>
      </c>
      <c r="M1478">
        <v>0</v>
      </c>
      <c r="N1478">
        <v>0</v>
      </c>
      <c r="O1478">
        <v>0</v>
      </c>
      <c r="P1478">
        <v>0</v>
      </c>
      <c r="Q1478">
        <v>0</v>
      </c>
      <c r="R1478">
        <v>14</v>
      </c>
      <c r="S1478">
        <v>0</v>
      </c>
      <c r="T1478">
        <v>0</v>
      </c>
      <c r="U1478">
        <v>4</v>
      </c>
      <c r="V1478">
        <v>0</v>
      </c>
      <c r="W1478" s="44">
        <f t="shared" si="176"/>
        <v>13</v>
      </c>
      <c r="X1478" s="44">
        <f>IFERROR(VLOOKUP(A1478,JR1GOA!A:I,9,FALSE),0)</f>
        <v>0</v>
      </c>
      <c r="Y1478" s="44">
        <f>IFERROR(VLOOKUP(A1478,JR1GOA!A:J,10,FALSE),0)</f>
        <v>0</v>
      </c>
      <c r="Z1478" s="46">
        <f t="shared" si="177"/>
        <v>13</v>
      </c>
      <c r="AA1478" s="49">
        <f>_xlfn.IFNA(VLOOKUP(F1478,Preisliste!C$1:O$2687,13,FALSE),"fehlt in Preisliste")</f>
        <v>5834</v>
      </c>
      <c r="AB1478" s="50">
        <f t="shared" si="178"/>
        <v>448.76923076923077</v>
      </c>
      <c r="AD1478" s="51">
        <f t="shared" si="182"/>
        <v>184355</v>
      </c>
      <c r="AE1478" s="51">
        <f t="shared" si="179"/>
        <v>582.14999999999782</v>
      </c>
      <c r="AF1478" s="52">
        <f t="shared" si="183"/>
        <v>3643754.8</v>
      </c>
      <c r="AG1478" s="53">
        <f t="shared" si="180"/>
        <v>3492.8999999999869</v>
      </c>
      <c r="AH1478" s="53">
        <f t="shared" si="181"/>
        <v>3647247.6999999997</v>
      </c>
    </row>
    <row r="1479" spans="1:34" x14ac:dyDescent="0.25">
      <c r="A1479" t="s">
        <v>6016</v>
      </c>
      <c r="B1479" t="s">
        <v>6564</v>
      </c>
      <c r="C1479" t="s">
        <v>6562</v>
      </c>
      <c r="D1479" t="s">
        <v>6567</v>
      </c>
      <c r="E1479" t="s">
        <v>9754</v>
      </c>
      <c r="F1479" t="s">
        <v>6015</v>
      </c>
      <c r="G1479" t="s">
        <v>9755</v>
      </c>
      <c r="H1479">
        <v>2</v>
      </c>
      <c r="I1479">
        <v>0</v>
      </c>
      <c r="J1479">
        <v>2</v>
      </c>
      <c r="K1479">
        <v>0</v>
      </c>
      <c r="L1479">
        <v>0</v>
      </c>
      <c r="M1479">
        <v>0</v>
      </c>
      <c r="N1479">
        <v>0</v>
      </c>
      <c r="O1479">
        <v>0</v>
      </c>
      <c r="P1479">
        <v>0</v>
      </c>
      <c r="Q1479">
        <v>0</v>
      </c>
      <c r="R1479">
        <v>0</v>
      </c>
      <c r="S1479">
        <v>0</v>
      </c>
      <c r="T1479">
        <v>0</v>
      </c>
      <c r="U1479">
        <v>0</v>
      </c>
      <c r="V1479">
        <v>0</v>
      </c>
      <c r="W1479" s="44">
        <f t="shared" si="176"/>
        <v>2</v>
      </c>
      <c r="X1479" s="44">
        <f>IFERROR(VLOOKUP(A1479,JR1GOA!A:I,9,FALSE),0)</f>
        <v>0</v>
      </c>
      <c r="Y1479" s="44">
        <f>IFERROR(VLOOKUP(A1479,JR1GOA!A:J,10,FALSE),0)</f>
        <v>0</v>
      </c>
      <c r="Z1479" s="46">
        <f t="shared" si="177"/>
        <v>2</v>
      </c>
      <c r="AA1479" s="49">
        <f>_xlfn.IFNA(VLOOKUP(F1479,Preisliste!C$1:O$2687,13,FALSE),"fehlt in Preisliste")</f>
        <v>902.4</v>
      </c>
      <c r="AB1479" s="50">
        <f t="shared" si="178"/>
        <v>451.2</v>
      </c>
      <c r="AD1479" s="51">
        <f t="shared" si="182"/>
        <v>184357</v>
      </c>
      <c r="AE1479" s="51">
        <f t="shared" si="179"/>
        <v>581.84999999999854</v>
      </c>
      <c r="AF1479" s="52">
        <f t="shared" si="183"/>
        <v>3644657.1999999997</v>
      </c>
      <c r="AG1479" s="53">
        <f t="shared" si="180"/>
        <v>3491.0999999999913</v>
      </c>
      <c r="AH1479" s="53">
        <f t="shared" si="181"/>
        <v>3648148.3</v>
      </c>
    </row>
    <row r="1480" spans="1:34" x14ac:dyDescent="0.25">
      <c r="A1480" t="s">
        <v>2857</v>
      </c>
      <c r="B1480" t="s">
        <v>6564</v>
      </c>
      <c r="C1480" t="s">
        <v>6562</v>
      </c>
      <c r="D1480" t="s">
        <v>6567</v>
      </c>
      <c r="E1480" t="s">
        <v>9077</v>
      </c>
      <c r="F1480" t="s">
        <v>2856</v>
      </c>
      <c r="G1480" t="s">
        <v>9078</v>
      </c>
      <c r="H1480">
        <v>14</v>
      </c>
      <c r="I1480">
        <v>10</v>
      </c>
      <c r="J1480">
        <v>2</v>
      </c>
      <c r="K1480">
        <v>0</v>
      </c>
      <c r="L1480">
        <v>0</v>
      </c>
      <c r="M1480">
        <v>0</v>
      </c>
      <c r="N1480">
        <v>0</v>
      </c>
      <c r="O1480">
        <v>0</v>
      </c>
      <c r="P1480">
        <v>1</v>
      </c>
      <c r="Q1480">
        <v>4</v>
      </c>
      <c r="R1480">
        <v>0</v>
      </c>
      <c r="S1480">
        <v>3</v>
      </c>
      <c r="T1480">
        <v>3</v>
      </c>
      <c r="U1480">
        <v>0</v>
      </c>
      <c r="V1480">
        <v>1</v>
      </c>
      <c r="W1480" s="44">
        <f t="shared" si="176"/>
        <v>10</v>
      </c>
      <c r="X1480" s="44">
        <f>IFERROR(VLOOKUP(A1480,JR1GOA!A:I,9,FALSE),0)</f>
        <v>0</v>
      </c>
      <c r="Y1480" s="44">
        <f>IFERROR(VLOOKUP(A1480,JR1GOA!A:J,10,FALSE),0)</f>
        <v>0</v>
      </c>
      <c r="Z1480" s="46">
        <f t="shared" si="177"/>
        <v>10</v>
      </c>
      <c r="AA1480" s="49">
        <f>_xlfn.IFNA(VLOOKUP(F1480,Preisliste!C$1:O$2687,13,FALSE),"fehlt in Preisliste")</f>
        <v>4537</v>
      </c>
      <c r="AB1480" s="50">
        <f t="shared" si="178"/>
        <v>453.7</v>
      </c>
      <c r="AD1480" s="51">
        <f t="shared" si="182"/>
        <v>184367</v>
      </c>
      <c r="AE1480" s="51">
        <f t="shared" si="179"/>
        <v>580.34999999999854</v>
      </c>
      <c r="AF1480" s="52">
        <f t="shared" si="183"/>
        <v>3649194.1999999997</v>
      </c>
      <c r="AG1480" s="53">
        <f t="shared" si="180"/>
        <v>3482.0999999999913</v>
      </c>
      <c r="AH1480" s="53">
        <f t="shared" si="181"/>
        <v>3652676.3</v>
      </c>
    </row>
    <row r="1481" spans="1:34" x14ac:dyDescent="0.25">
      <c r="A1481" t="s">
        <v>9151</v>
      </c>
      <c r="B1481" t="s">
        <v>6564</v>
      </c>
      <c r="C1481" t="s">
        <v>6562</v>
      </c>
      <c r="D1481" t="s">
        <v>6567</v>
      </c>
      <c r="E1481" t="s">
        <v>9152</v>
      </c>
      <c r="F1481" t="s">
        <v>2187</v>
      </c>
      <c r="G1481" t="s">
        <v>9153</v>
      </c>
      <c r="H1481">
        <v>16</v>
      </c>
      <c r="I1481">
        <v>12</v>
      </c>
      <c r="J1481">
        <v>3</v>
      </c>
      <c r="K1481">
        <v>0</v>
      </c>
      <c r="L1481">
        <v>0</v>
      </c>
      <c r="M1481">
        <v>0</v>
      </c>
      <c r="N1481">
        <v>0</v>
      </c>
      <c r="O1481">
        <v>0</v>
      </c>
      <c r="P1481">
        <v>0</v>
      </c>
      <c r="Q1481">
        <v>0</v>
      </c>
      <c r="R1481">
        <v>0</v>
      </c>
      <c r="S1481">
        <v>0</v>
      </c>
      <c r="T1481">
        <v>6</v>
      </c>
      <c r="U1481">
        <v>1</v>
      </c>
      <c r="V1481">
        <v>4</v>
      </c>
      <c r="W1481" s="44">
        <f t="shared" ref="W1481:W1544" si="184">MAX(I1481,J1481)</f>
        <v>12</v>
      </c>
      <c r="X1481" s="44">
        <f>IFERROR(VLOOKUP(A1481,JR1GOA!A:I,9,FALSE),0)</f>
        <v>0</v>
      </c>
      <c r="Y1481" s="44">
        <f>IFERROR(VLOOKUP(A1481,JR1GOA!A:J,10,FALSE),0)</f>
        <v>0</v>
      </c>
      <c r="Z1481" s="46">
        <f t="shared" ref="Z1481:Z1544" si="185">W1481-MAX(X1481,Y1481)</f>
        <v>12</v>
      </c>
      <c r="AA1481" s="49">
        <f>_xlfn.IFNA(VLOOKUP(F1481,Preisliste!C$1:O$2687,13,FALSE),"fehlt in Preisliste")</f>
        <v>5447</v>
      </c>
      <c r="AB1481" s="50">
        <f t="shared" ref="AB1481:AB1544" si="186">IFERROR(AA1481/Z1481,AA1481)</f>
        <v>453.91666666666669</v>
      </c>
      <c r="AD1481" s="51">
        <f t="shared" si="182"/>
        <v>184379</v>
      </c>
      <c r="AE1481" s="51">
        <f t="shared" ref="AE1481:AE1544" si="187">AG$3-AD1481*AD$3</f>
        <v>578.54999999999927</v>
      </c>
      <c r="AF1481" s="52">
        <f t="shared" si="183"/>
        <v>3654641.1999999997</v>
      </c>
      <c r="AG1481" s="53">
        <f t="shared" ref="AG1481:AG1544" si="188">AE1481*AD$4</f>
        <v>3471.2999999999956</v>
      </c>
      <c r="AH1481" s="53">
        <f t="shared" ref="AH1481:AH1544" si="189">AG1481+AF1481</f>
        <v>3658112.4999999995</v>
      </c>
    </row>
    <row r="1482" spans="1:34" x14ac:dyDescent="0.25">
      <c r="A1482" t="s">
        <v>1763</v>
      </c>
      <c r="B1482" t="s">
        <v>6564</v>
      </c>
      <c r="C1482" t="s">
        <v>6562</v>
      </c>
      <c r="D1482" t="s">
        <v>6567</v>
      </c>
      <c r="E1482" t="s">
        <v>9241</v>
      </c>
      <c r="F1482" t="s">
        <v>1762</v>
      </c>
      <c r="G1482" t="s">
        <v>9242</v>
      </c>
      <c r="H1482">
        <v>15</v>
      </c>
      <c r="I1482">
        <v>7</v>
      </c>
      <c r="J1482">
        <v>7</v>
      </c>
      <c r="K1482">
        <v>0</v>
      </c>
      <c r="L1482">
        <v>0</v>
      </c>
      <c r="M1482">
        <v>0</v>
      </c>
      <c r="N1482">
        <v>14</v>
      </c>
      <c r="O1482">
        <v>0</v>
      </c>
      <c r="P1482">
        <v>0</v>
      </c>
      <c r="Q1482">
        <v>0</v>
      </c>
      <c r="R1482">
        <v>0</v>
      </c>
      <c r="S1482">
        <v>0</v>
      </c>
      <c r="T1482">
        <v>3</v>
      </c>
      <c r="U1482">
        <v>2</v>
      </c>
      <c r="V1482">
        <v>0</v>
      </c>
      <c r="W1482" s="44">
        <f t="shared" si="184"/>
        <v>7</v>
      </c>
      <c r="X1482" s="44">
        <f>IFERROR(VLOOKUP(A1482,JR1GOA!A:I,9,FALSE),0)</f>
        <v>0</v>
      </c>
      <c r="Y1482" s="44">
        <f>IFERROR(VLOOKUP(A1482,JR1GOA!A:J,10,FALSE),0)</f>
        <v>0</v>
      </c>
      <c r="Z1482" s="46">
        <f t="shared" si="185"/>
        <v>7</v>
      </c>
      <c r="AA1482" s="49">
        <f>_xlfn.IFNA(VLOOKUP(F1482,Preisliste!C$1:O$2687,13,FALSE),"fehlt in Preisliste")</f>
        <v>3180</v>
      </c>
      <c r="AB1482" s="50">
        <f t="shared" si="186"/>
        <v>454.28571428571428</v>
      </c>
      <c r="AD1482" s="51">
        <f t="shared" ref="AD1482:AD1545" si="190">AD1481+Z1482</f>
        <v>184386</v>
      </c>
      <c r="AE1482" s="51">
        <f t="shared" si="187"/>
        <v>577.5</v>
      </c>
      <c r="AF1482" s="52">
        <f t="shared" ref="AF1482:AF1545" si="191">AF1481+AA1482</f>
        <v>3657821.1999999997</v>
      </c>
      <c r="AG1482" s="53">
        <f t="shared" si="188"/>
        <v>3465</v>
      </c>
      <c r="AH1482" s="53">
        <f t="shared" si="189"/>
        <v>3661286.1999999997</v>
      </c>
    </row>
    <row r="1483" spans="1:34" x14ac:dyDescent="0.25">
      <c r="A1483" t="s">
        <v>9756</v>
      </c>
      <c r="B1483" t="s">
        <v>6564</v>
      </c>
      <c r="C1483" t="s">
        <v>6562</v>
      </c>
      <c r="D1483" t="s">
        <v>6567</v>
      </c>
      <c r="E1483" t="s">
        <v>9757</v>
      </c>
      <c r="F1483" t="s">
        <v>2638</v>
      </c>
      <c r="G1483" t="s">
        <v>9758</v>
      </c>
      <c r="H1483">
        <v>2</v>
      </c>
      <c r="I1483">
        <v>2</v>
      </c>
      <c r="J1483">
        <v>0</v>
      </c>
      <c r="K1483">
        <v>0</v>
      </c>
      <c r="L1483">
        <v>0</v>
      </c>
      <c r="M1483">
        <v>0</v>
      </c>
      <c r="N1483">
        <v>0</v>
      </c>
      <c r="O1483">
        <v>0</v>
      </c>
      <c r="P1483">
        <v>0</v>
      </c>
      <c r="Q1483">
        <v>0</v>
      </c>
      <c r="R1483">
        <v>0</v>
      </c>
      <c r="S1483">
        <v>0</v>
      </c>
      <c r="T1483">
        <v>0</v>
      </c>
      <c r="U1483">
        <v>0</v>
      </c>
      <c r="V1483">
        <v>0</v>
      </c>
      <c r="W1483" s="44">
        <f t="shared" si="184"/>
        <v>2</v>
      </c>
      <c r="X1483" s="44">
        <f>IFERROR(VLOOKUP(A1483,JR1GOA!A:I,9,FALSE),0)</f>
        <v>0</v>
      </c>
      <c r="Y1483" s="44">
        <f>IFERROR(VLOOKUP(A1483,JR1GOA!A:J,10,FALSE),0)</f>
        <v>0</v>
      </c>
      <c r="Z1483" s="46">
        <f t="shared" si="185"/>
        <v>2</v>
      </c>
      <c r="AA1483" s="49">
        <f>_xlfn.IFNA(VLOOKUP(F1483,Preisliste!C$1:O$2687,13,FALSE),"fehlt in Preisliste")</f>
        <v>909.6</v>
      </c>
      <c r="AB1483" s="50">
        <f t="shared" si="186"/>
        <v>454.8</v>
      </c>
      <c r="AD1483" s="51">
        <f t="shared" si="190"/>
        <v>184388</v>
      </c>
      <c r="AE1483" s="51">
        <f t="shared" si="187"/>
        <v>577.19999999999709</v>
      </c>
      <c r="AF1483" s="52">
        <f t="shared" si="191"/>
        <v>3658730.8</v>
      </c>
      <c r="AG1483" s="53">
        <f t="shared" si="188"/>
        <v>3463.1999999999825</v>
      </c>
      <c r="AH1483" s="53">
        <f t="shared" si="189"/>
        <v>3662194</v>
      </c>
    </row>
    <row r="1484" spans="1:34" x14ac:dyDescent="0.25">
      <c r="A1484" t="s">
        <v>3212</v>
      </c>
      <c r="B1484" t="s">
        <v>6564</v>
      </c>
      <c r="C1484" t="s">
        <v>6562</v>
      </c>
      <c r="D1484" t="s">
        <v>6567</v>
      </c>
      <c r="E1484" t="s">
        <v>9767</v>
      </c>
      <c r="F1484" t="s">
        <v>3211</v>
      </c>
      <c r="H1484">
        <v>2</v>
      </c>
      <c r="I1484">
        <v>2</v>
      </c>
      <c r="J1484">
        <v>0</v>
      </c>
      <c r="K1484">
        <v>0</v>
      </c>
      <c r="L1484">
        <v>0</v>
      </c>
      <c r="M1484">
        <v>0</v>
      </c>
      <c r="N1484">
        <v>0</v>
      </c>
      <c r="O1484">
        <v>0</v>
      </c>
      <c r="P1484">
        <v>0</v>
      </c>
      <c r="Q1484">
        <v>0</v>
      </c>
      <c r="R1484">
        <v>0</v>
      </c>
      <c r="S1484">
        <v>0</v>
      </c>
      <c r="T1484">
        <v>0</v>
      </c>
      <c r="U1484">
        <v>0</v>
      </c>
      <c r="V1484">
        <v>0</v>
      </c>
      <c r="W1484" s="44">
        <f t="shared" si="184"/>
        <v>2</v>
      </c>
      <c r="X1484" s="44">
        <f>IFERROR(VLOOKUP(A1484,JR1GOA!A:I,9,FALSE),0)</f>
        <v>0</v>
      </c>
      <c r="Y1484" s="44">
        <f>IFERROR(VLOOKUP(A1484,JR1GOA!A:J,10,FALSE),0)</f>
        <v>0</v>
      </c>
      <c r="Z1484" s="46">
        <f t="shared" si="185"/>
        <v>2</v>
      </c>
      <c r="AA1484" s="49">
        <f>_xlfn.IFNA(VLOOKUP(F1484,Preisliste!C$1:O$2687,13,FALSE),"fehlt in Preisliste")</f>
        <v>922</v>
      </c>
      <c r="AB1484" s="50">
        <f t="shared" si="186"/>
        <v>461</v>
      </c>
      <c r="AD1484" s="51">
        <f t="shared" si="190"/>
        <v>184390</v>
      </c>
      <c r="AE1484" s="51">
        <f t="shared" si="187"/>
        <v>576.89999999999782</v>
      </c>
      <c r="AF1484" s="52">
        <f t="shared" si="191"/>
        <v>3659652.8</v>
      </c>
      <c r="AG1484" s="53">
        <f t="shared" si="188"/>
        <v>3461.3999999999869</v>
      </c>
      <c r="AH1484" s="53">
        <f t="shared" si="189"/>
        <v>3663114.1999999997</v>
      </c>
    </row>
    <row r="1485" spans="1:34" x14ac:dyDescent="0.25">
      <c r="A1485" t="s">
        <v>1623</v>
      </c>
      <c r="B1485" t="s">
        <v>6564</v>
      </c>
      <c r="C1485" t="s">
        <v>6562</v>
      </c>
      <c r="D1485" t="s">
        <v>6567</v>
      </c>
      <c r="E1485" t="s">
        <v>9462</v>
      </c>
      <c r="F1485" t="s">
        <v>1622</v>
      </c>
      <c r="G1485" t="s">
        <v>9463</v>
      </c>
      <c r="H1485">
        <v>7</v>
      </c>
      <c r="I1485">
        <v>5</v>
      </c>
      <c r="J1485">
        <v>1</v>
      </c>
      <c r="K1485">
        <v>3</v>
      </c>
      <c r="L1485">
        <v>0</v>
      </c>
      <c r="M1485">
        <v>0</v>
      </c>
      <c r="N1485">
        <v>0</v>
      </c>
      <c r="O1485">
        <v>0</v>
      </c>
      <c r="P1485">
        <v>0</v>
      </c>
      <c r="Q1485">
        <v>0</v>
      </c>
      <c r="R1485">
        <v>0</v>
      </c>
      <c r="S1485">
        <v>0</v>
      </c>
      <c r="T1485">
        <v>0</v>
      </c>
      <c r="U1485">
        <v>0</v>
      </c>
      <c r="V1485">
        <v>0</v>
      </c>
      <c r="W1485" s="44">
        <f t="shared" si="184"/>
        <v>5</v>
      </c>
      <c r="X1485" s="44">
        <f>IFERROR(VLOOKUP(A1485,JR1GOA!A:I,9,FALSE),0)</f>
        <v>0</v>
      </c>
      <c r="Y1485" s="44">
        <f>IFERROR(VLOOKUP(A1485,JR1GOA!A:J,10,FALSE),0)</f>
        <v>0</v>
      </c>
      <c r="Z1485" s="46">
        <f t="shared" si="185"/>
        <v>5</v>
      </c>
      <c r="AA1485" s="49">
        <f>_xlfn.IFNA(VLOOKUP(F1485,Preisliste!C$1:O$2687,13,FALSE),"fehlt in Preisliste")</f>
        <v>2309</v>
      </c>
      <c r="AB1485" s="50">
        <f t="shared" si="186"/>
        <v>461.8</v>
      </c>
      <c r="AD1485" s="51">
        <f t="shared" si="190"/>
        <v>184395</v>
      </c>
      <c r="AE1485" s="51">
        <f t="shared" si="187"/>
        <v>576.14999999999782</v>
      </c>
      <c r="AF1485" s="52">
        <f t="shared" si="191"/>
        <v>3661961.8</v>
      </c>
      <c r="AG1485" s="53">
        <f t="shared" si="188"/>
        <v>3456.8999999999869</v>
      </c>
      <c r="AH1485" s="53">
        <f t="shared" si="189"/>
        <v>3665418.6999999997</v>
      </c>
    </row>
    <row r="1486" spans="1:34" x14ac:dyDescent="0.25">
      <c r="A1486" t="s">
        <v>8765</v>
      </c>
      <c r="B1486" t="s">
        <v>6564</v>
      </c>
      <c r="C1486" t="s">
        <v>6562</v>
      </c>
      <c r="D1486" t="s">
        <v>6567</v>
      </c>
      <c r="E1486" t="s">
        <v>8766</v>
      </c>
      <c r="F1486" t="s">
        <v>5188</v>
      </c>
      <c r="H1486">
        <v>4</v>
      </c>
      <c r="I1486">
        <v>3</v>
      </c>
      <c r="J1486">
        <v>0</v>
      </c>
      <c r="K1486">
        <v>0</v>
      </c>
      <c r="L1486">
        <v>0</v>
      </c>
      <c r="M1486">
        <v>0</v>
      </c>
      <c r="N1486">
        <v>0</v>
      </c>
      <c r="O1486">
        <v>0</v>
      </c>
      <c r="P1486">
        <v>0</v>
      </c>
      <c r="Q1486">
        <v>0</v>
      </c>
      <c r="R1486">
        <v>1</v>
      </c>
      <c r="S1486">
        <v>0</v>
      </c>
      <c r="T1486">
        <v>0</v>
      </c>
      <c r="U1486">
        <v>0</v>
      </c>
      <c r="V1486">
        <v>0</v>
      </c>
      <c r="W1486" s="44">
        <f t="shared" si="184"/>
        <v>3</v>
      </c>
      <c r="X1486" s="44">
        <f>IFERROR(VLOOKUP(A1486,JR1GOA!A:I,9,FALSE),0)</f>
        <v>1</v>
      </c>
      <c r="Y1486" s="44">
        <f>IFERROR(VLOOKUP(A1486,JR1GOA!A:J,10,FALSE),0)</f>
        <v>1</v>
      </c>
      <c r="Z1486" s="46">
        <f t="shared" si="185"/>
        <v>2</v>
      </c>
      <c r="AA1486" s="49">
        <f>_xlfn.IFNA(VLOOKUP(F1486,Preisliste!C$1:O$2687,13,FALSE),"fehlt in Preisliste")</f>
        <v>934</v>
      </c>
      <c r="AB1486" s="50">
        <f t="shared" si="186"/>
        <v>467</v>
      </c>
      <c r="AD1486" s="51">
        <f t="shared" si="190"/>
        <v>184397</v>
      </c>
      <c r="AE1486" s="51">
        <f t="shared" si="187"/>
        <v>575.84999999999854</v>
      </c>
      <c r="AF1486" s="52">
        <f t="shared" si="191"/>
        <v>3662895.8</v>
      </c>
      <c r="AG1486" s="53">
        <f t="shared" si="188"/>
        <v>3455.0999999999913</v>
      </c>
      <c r="AH1486" s="53">
        <f t="shared" si="189"/>
        <v>3666350.9</v>
      </c>
    </row>
    <row r="1487" spans="1:34" x14ac:dyDescent="0.25">
      <c r="A1487" t="s">
        <v>9773</v>
      </c>
      <c r="B1487" t="s">
        <v>6564</v>
      </c>
      <c r="C1487" t="s">
        <v>6562</v>
      </c>
      <c r="D1487" t="s">
        <v>6567</v>
      </c>
      <c r="E1487" t="s">
        <v>9774</v>
      </c>
      <c r="F1487" t="s">
        <v>5186</v>
      </c>
      <c r="H1487">
        <v>4</v>
      </c>
      <c r="I1487">
        <v>1</v>
      </c>
      <c r="J1487">
        <v>2</v>
      </c>
      <c r="K1487">
        <v>0</v>
      </c>
      <c r="L1487">
        <v>0</v>
      </c>
      <c r="M1487">
        <v>0</v>
      </c>
      <c r="N1487">
        <v>0</v>
      </c>
      <c r="O1487">
        <v>0</v>
      </c>
      <c r="P1487">
        <v>0</v>
      </c>
      <c r="Q1487">
        <v>0</v>
      </c>
      <c r="R1487">
        <v>0</v>
      </c>
      <c r="S1487">
        <v>0</v>
      </c>
      <c r="T1487">
        <v>0</v>
      </c>
      <c r="U1487">
        <v>0</v>
      </c>
      <c r="V1487">
        <v>0</v>
      </c>
      <c r="W1487" s="44">
        <f t="shared" si="184"/>
        <v>2</v>
      </c>
      <c r="X1487" s="44">
        <f>IFERROR(VLOOKUP(A1487,JR1GOA!A:I,9,FALSE),0)</f>
        <v>0</v>
      </c>
      <c r="Y1487" s="44">
        <f>IFERROR(VLOOKUP(A1487,JR1GOA!A:J,10,FALSE),0)</f>
        <v>0</v>
      </c>
      <c r="Z1487" s="46">
        <f t="shared" si="185"/>
        <v>2</v>
      </c>
      <c r="AA1487" s="49">
        <f>_xlfn.IFNA(VLOOKUP(F1487,Preisliste!C$1:O$2687,13,FALSE),"fehlt in Preisliste")</f>
        <v>937.19999999999993</v>
      </c>
      <c r="AB1487" s="50">
        <f t="shared" si="186"/>
        <v>468.59999999999997</v>
      </c>
      <c r="AD1487" s="51">
        <f t="shared" si="190"/>
        <v>184399</v>
      </c>
      <c r="AE1487" s="51">
        <f t="shared" si="187"/>
        <v>575.54999999999927</v>
      </c>
      <c r="AF1487" s="52">
        <f t="shared" si="191"/>
        <v>3663833</v>
      </c>
      <c r="AG1487" s="53">
        <f t="shared" si="188"/>
        <v>3453.2999999999956</v>
      </c>
      <c r="AH1487" s="53">
        <f t="shared" si="189"/>
        <v>3667286.3</v>
      </c>
    </row>
    <row r="1488" spans="1:34" x14ac:dyDescent="0.25">
      <c r="A1488" t="s">
        <v>4985</v>
      </c>
      <c r="B1488" t="s">
        <v>6564</v>
      </c>
      <c r="C1488" t="s">
        <v>6562</v>
      </c>
      <c r="D1488" t="s">
        <v>6567</v>
      </c>
      <c r="E1488" t="s">
        <v>9518</v>
      </c>
      <c r="F1488" t="s">
        <v>4984</v>
      </c>
      <c r="G1488" t="s">
        <v>9519</v>
      </c>
      <c r="H1488">
        <v>8</v>
      </c>
      <c r="I1488">
        <v>4</v>
      </c>
      <c r="J1488">
        <v>2</v>
      </c>
      <c r="K1488">
        <v>0</v>
      </c>
      <c r="L1488">
        <v>0</v>
      </c>
      <c r="M1488">
        <v>0</v>
      </c>
      <c r="N1488">
        <v>0</v>
      </c>
      <c r="O1488">
        <v>0</v>
      </c>
      <c r="P1488">
        <v>0</v>
      </c>
      <c r="Q1488">
        <v>0</v>
      </c>
      <c r="R1488">
        <v>1</v>
      </c>
      <c r="S1488">
        <v>0</v>
      </c>
      <c r="T1488">
        <v>1</v>
      </c>
      <c r="U1488">
        <v>1</v>
      </c>
      <c r="V1488">
        <v>0</v>
      </c>
      <c r="W1488" s="44">
        <f t="shared" si="184"/>
        <v>4</v>
      </c>
      <c r="X1488" s="44">
        <f>IFERROR(VLOOKUP(A1488,JR1GOA!A:I,9,FALSE),0)</f>
        <v>0</v>
      </c>
      <c r="Y1488" s="44">
        <f>IFERROR(VLOOKUP(A1488,JR1GOA!A:J,10,FALSE),0)</f>
        <v>0</v>
      </c>
      <c r="Z1488" s="46">
        <f t="shared" si="185"/>
        <v>4</v>
      </c>
      <c r="AA1488" s="49">
        <f>_xlfn.IFNA(VLOOKUP(F1488,Preisliste!C$1:O$2687,13,FALSE),"fehlt in Preisliste")</f>
        <v>1881</v>
      </c>
      <c r="AB1488" s="50">
        <f t="shared" si="186"/>
        <v>470.25</v>
      </c>
      <c r="AD1488" s="51">
        <f t="shared" si="190"/>
        <v>184403</v>
      </c>
      <c r="AE1488" s="51">
        <f t="shared" si="187"/>
        <v>574.94999999999709</v>
      </c>
      <c r="AF1488" s="52">
        <f t="shared" si="191"/>
        <v>3665714</v>
      </c>
      <c r="AG1488" s="53">
        <f t="shared" si="188"/>
        <v>3449.6999999999825</v>
      </c>
      <c r="AH1488" s="53">
        <f t="shared" si="189"/>
        <v>3669163.7</v>
      </c>
    </row>
    <row r="1489" spans="1:34" x14ac:dyDescent="0.25">
      <c r="A1489" t="s">
        <v>2409</v>
      </c>
      <c r="B1489" t="s">
        <v>6564</v>
      </c>
      <c r="C1489" t="s">
        <v>6562</v>
      </c>
      <c r="D1489" t="s">
        <v>6567</v>
      </c>
      <c r="E1489" t="s">
        <v>9775</v>
      </c>
      <c r="F1489" t="s">
        <v>2408</v>
      </c>
      <c r="H1489">
        <v>3</v>
      </c>
      <c r="I1489">
        <v>1</v>
      </c>
      <c r="J1489">
        <v>2</v>
      </c>
      <c r="K1489">
        <v>0</v>
      </c>
      <c r="L1489">
        <v>0</v>
      </c>
      <c r="M1489">
        <v>0</v>
      </c>
      <c r="N1489">
        <v>0</v>
      </c>
      <c r="O1489">
        <v>0</v>
      </c>
      <c r="P1489">
        <v>0</v>
      </c>
      <c r="Q1489">
        <v>0</v>
      </c>
      <c r="R1489">
        <v>0</v>
      </c>
      <c r="S1489">
        <v>0</v>
      </c>
      <c r="T1489">
        <v>0</v>
      </c>
      <c r="U1489">
        <v>0</v>
      </c>
      <c r="V1489">
        <v>0</v>
      </c>
      <c r="W1489" s="44">
        <f t="shared" si="184"/>
        <v>2</v>
      </c>
      <c r="X1489" s="44">
        <f>IFERROR(VLOOKUP(A1489,JR1GOA!A:I,9,FALSE),0)</f>
        <v>0</v>
      </c>
      <c r="Y1489" s="44">
        <f>IFERROR(VLOOKUP(A1489,JR1GOA!A:J,10,FALSE),0)</f>
        <v>0</v>
      </c>
      <c r="Z1489" s="46">
        <f t="shared" si="185"/>
        <v>2</v>
      </c>
      <c r="AA1489" s="49">
        <f>_xlfn.IFNA(VLOOKUP(F1489,Preisliste!C$1:O$2687,13,FALSE),"fehlt in Preisliste")</f>
        <v>942</v>
      </c>
      <c r="AB1489" s="50">
        <f t="shared" si="186"/>
        <v>471</v>
      </c>
      <c r="AD1489" s="51">
        <f t="shared" si="190"/>
        <v>184405</v>
      </c>
      <c r="AE1489" s="51">
        <f t="shared" si="187"/>
        <v>574.64999999999782</v>
      </c>
      <c r="AF1489" s="52">
        <f t="shared" si="191"/>
        <v>3666656</v>
      </c>
      <c r="AG1489" s="53">
        <f t="shared" si="188"/>
        <v>3447.8999999999869</v>
      </c>
      <c r="AH1489" s="53">
        <f t="shared" si="189"/>
        <v>3670103.9</v>
      </c>
    </row>
    <row r="1490" spans="1:34" x14ac:dyDescent="0.25">
      <c r="A1490" t="s">
        <v>3686</v>
      </c>
      <c r="B1490" t="s">
        <v>6564</v>
      </c>
      <c r="C1490" t="s">
        <v>6562</v>
      </c>
      <c r="D1490" t="s">
        <v>6567</v>
      </c>
      <c r="E1490" t="s">
        <v>9777</v>
      </c>
      <c r="F1490" t="s">
        <v>3685</v>
      </c>
      <c r="H1490">
        <v>3</v>
      </c>
      <c r="I1490">
        <v>1</v>
      </c>
      <c r="J1490">
        <v>2</v>
      </c>
      <c r="K1490">
        <v>1</v>
      </c>
      <c r="L1490">
        <v>0</v>
      </c>
      <c r="M1490">
        <v>0</v>
      </c>
      <c r="N1490">
        <v>0</v>
      </c>
      <c r="O1490">
        <v>0</v>
      </c>
      <c r="P1490">
        <v>0</v>
      </c>
      <c r="Q1490">
        <v>0</v>
      </c>
      <c r="R1490">
        <v>0</v>
      </c>
      <c r="S1490">
        <v>0</v>
      </c>
      <c r="T1490">
        <v>0</v>
      </c>
      <c r="U1490">
        <v>0</v>
      </c>
      <c r="V1490">
        <v>0</v>
      </c>
      <c r="W1490" s="44">
        <f t="shared" si="184"/>
        <v>2</v>
      </c>
      <c r="X1490" s="44">
        <f>IFERROR(VLOOKUP(A1490,JR1GOA!A:I,9,FALSE),0)</f>
        <v>0</v>
      </c>
      <c r="Y1490" s="44">
        <f>IFERROR(VLOOKUP(A1490,JR1GOA!A:J,10,FALSE),0)</f>
        <v>0</v>
      </c>
      <c r="Z1490" s="46">
        <f t="shared" si="185"/>
        <v>2</v>
      </c>
      <c r="AA1490" s="49">
        <f>_xlfn.IFNA(VLOOKUP(F1490,Preisliste!C$1:O$2687,13,FALSE),"fehlt in Preisliste")</f>
        <v>942</v>
      </c>
      <c r="AB1490" s="50">
        <f t="shared" si="186"/>
        <v>471</v>
      </c>
      <c r="AD1490" s="51">
        <f t="shared" si="190"/>
        <v>184407</v>
      </c>
      <c r="AE1490" s="51">
        <f t="shared" si="187"/>
        <v>574.34999999999854</v>
      </c>
      <c r="AF1490" s="52">
        <f t="shared" si="191"/>
        <v>3667598</v>
      </c>
      <c r="AG1490" s="53">
        <f t="shared" si="188"/>
        <v>3446.0999999999913</v>
      </c>
      <c r="AH1490" s="53">
        <f t="shared" si="189"/>
        <v>3671044.1</v>
      </c>
    </row>
    <row r="1491" spans="1:34" x14ac:dyDescent="0.25">
      <c r="A1491" t="s">
        <v>2702</v>
      </c>
      <c r="B1491" t="s">
        <v>6564</v>
      </c>
      <c r="C1491" t="s">
        <v>6562</v>
      </c>
      <c r="D1491" t="s">
        <v>6567</v>
      </c>
      <c r="E1491" t="s">
        <v>9781</v>
      </c>
      <c r="F1491" t="s">
        <v>2701</v>
      </c>
      <c r="H1491">
        <v>4</v>
      </c>
      <c r="I1491">
        <v>2</v>
      </c>
      <c r="J1491">
        <v>1</v>
      </c>
      <c r="K1491">
        <v>3</v>
      </c>
      <c r="L1491">
        <v>0</v>
      </c>
      <c r="M1491">
        <v>0</v>
      </c>
      <c r="N1491">
        <v>0</v>
      </c>
      <c r="O1491">
        <v>0</v>
      </c>
      <c r="P1491">
        <v>0</v>
      </c>
      <c r="Q1491">
        <v>1</v>
      </c>
      <c r="R1491">
        <v>0</v>
      </c>
      <c r="S1491">
        <v>0</v>
      </c>
      <c r="T1491">
        <v>0</v>
      </c>
      <c r="U1491">
        <v>0</v>
      </c>
      <c r="V1491">
        <v>0</v>
      </c>
      <c r="W1491" s="44">
        <f t="shared" si="184"/>
        <v>2</v>
      </c>
      <c r="X1491" s="44">
        <f>IFERROR(VLOOKUP(A1491,JR1GOA!A:I,9,FALSE),0)</f>
        <v>0</v>
      </c>
      <c r="Y1491" s="44">
        <f>IFERROR(VLOOKUP(A1491,JR1GOA!A:J,10,FALSE),0)</f>
        <v>0</v>
      </c>
      <c r="Z1491" s="46">
        <f t="shared" si="185"/>
        <v>2</v>
      </c>
      <c r="AA1491" s="49">
        <f>_xlfn.IFNA(VLOOKUP(F1491,Preisliste!C$1:O$2687,13,FALSE),"fehlt in Preisliste")</f>
        <v>944</v>
      </c>
      <c r="AB1491" s="50">
        <f t="shared" si="186"/>
        <v>472</v>
      </c>
      <c r="AD1491" s="51">
        <f t="shared" si="190"/>
        <v>184409</v>
      </c>
      <c r="AE1491" s="51">
        <f t="shared" si="187"/>
        <v>574.04999999999927</v>
      </c>
      <c r="AF1491" s="52">
        <f t="shared" si="191"/>
        <v>3668542</v>
      </c>
      <c r="AG1491" s="53">
        <f t="shared" si="188"/>
        <v>3444.2999999999956</v>
      </c>
      <c r="AH1491" s="53">
        <f t="shared" si="189"/>
        <v>3671986.3</v>
      </c>
    </row>
    <row r="1492" spans="1:34" x14ac:dyDescent="0.25">
      <c r="A1492" t="s">
        <v>2785</v>
      </c>
      <c r="B1492" t="s">
        <v>6564</v>
      </c>
      <c r="C1492" t="s">
        <v>6562</v>
      </c>
      <c r="D1492" t="s">
        <v>6567</v>
      </c>
      <c r="E1492" t="s">
        <v>9783</v>
      </c>
      <c r="F1492" t="s">
        <v>2784</v>
      </c>
      <c r="H1492">
        <v>3</v>
      </c>
      <c r="I1492">
        <v>0</v>
      </c>
      <c r="J1492">
        <v>2</v>
      </c>
      <c r="K1492">
        <v>0</v>
      </c>
      <c r="L1492">
        <v>0</v>
      </c>
      <c r="M1492">
        <v>0</v>
      </c>
      <c r="N1492">
        <v>0</v>
      </c>
      <c r="O1492">
        <v>0</v>
      </c>
      <c r="P1492">
        <v>0</v>
      </c>
      <c r="Q1492">
        <v>0</v>
      </c>
      <c r="R1492">
        <v>0</v>
      </c>
      <c r="S1492">
        <v>0</v>
      </c>
      <c r="T1492">
        <v>0</v>
      </c>
      <c r="U1492">
        <v>0</v>
      </c>
      <c r="V1492">
        <v>0</v>
      </c>
      <c r="W1492" s="44">
        <f t="shared" si="184"/>
        <v>2</v>
      </c>
      <c r="X1492" s="44">
        <f>IFERROR(VLOOKUP(A1492,JR1GOA!A:I,9,FALSE),0)</f>
        <v>0</v>
      </c>
      <c r="Y1492" s="44">
        <f>IFERROR(VLOOKUP(A1492,JR1GOA!A:J,10,FALSE),0)</f>
        <v>0</v>
      </c>
      <c r="Z1492" s="46">
        <f t="shared" si="185"/>
        <v>2</v>
      </c>
      <c r="AA1492" s="49">
        <f>_xlfn.IFNA(VLOOKUP(F1492,Preisliste!C$1:O$2687,13,FALSE),"fehlt in Preisliste")</f>
        <v>946</v>
      </c>
      <c r="AB1492" s="50">
        <f t="shared" si="186"/>
        <v>473</v>
      </c>
      <c r="AD1492" s="51">
        <f t="shared" si="190"/>
        <v>184411</v>
      </c>
      <c r="AE1492" s="51">
        <f t="shared" si="187"/>
        <v>573.75</v>
      </c>
      <c r="AF1492" s="52">
        <f t="shared" si="191"/>
        <v>3669488</v>
      </c>
      <c r="AG1492" s="53">
        <f t="shared" si="188"/>
        <v>3442.5</v>
      </c>
      <c r="AH1492" s="53">
        <f t="shared" si="189"/>
        <v>3672930.5</v>
      </c>
    </row>
    <row r="1493" spans="1:34" x14ac:dyDescent="0.25">
      <c r="A1493" t="s">
        <v>3094</v>
      </c>
      <c r="B1493" t="s">
        <v>6564</v>
      </c>
      <c r="C1493" t="s">
        <v>6562</v>
      </c>
      <c r="D1493" t="s">
        <v>6567</v>
      </c>
      <c r="E1493" t="s">
        <v>9789</v>
      </c>
      <c r="F1493" t="s">
        <v>3093</v>
      </c>
      <c r="H1493">
        <v>2</v>
      </c>
      <c r="I1493">
        <v>2</v>
      </c>
      <c r="J1493">
        <v>0</v>
      </c>
      <c r="K1493">
        <v>0</v>
      </c>
      <c r="L1493">
        <v>0</v>
      </c>
      <c r="M1493">
        <v>0</v>
      </c>
      <c r="N1493">
        <v>0</v>
      </c>
      <c r="O1493">
        <v>0</v>
      </c>
      <c r="P1493">
        <v>0</v>
      </c>
      <c r="Q1493">
        <v>0</v>
      </c>
      <c r="R1493">
        <v>0</v>
      </c>
      <c r="S1493">
        <v>0</v>
      </c>
      <c r="T1493">
        <v>0</v>
      </c>
      <c r="U1493">
        <v>0</v>
      </c>
      <c r="V1493">
        <v>0</v>
      </c>
      <c r="W1493" s="44">
        <f t="shared" si="184"/>
        <v>2</v>
      </c>
      <c r="X1493" s="44">
        <f>IFERROR(VLOOKUP(A1493,JR1GOA!A:I,9,FALSE),0)</f>
        <v>0</v>
      </c>
      <c r="Y1493" s="44">
        <f>IFERROR(VLOOKUP(A1493,JR1GOA!A:J,10,FALSE),0)</f>
        <v>0</v>
      </c>
      <c r="Z1493" s="46">
        <f t="shared" si="185"/>
        <v>2</v>
      </c>
      <c r="AA1493" s="49">
        <f>_xlfn.IFNA(VLOOKUP(F1493,Preisliste!C$1:O$2687,13,FALSE),"fehlt in Preisliste")</f>
        <v>954</v>
      </c>
      <c r="AB1493" s="50">
        <f t="shared" si="186"/>
        <v>477</v>
      </c>
      <c r="AD1493" s="51">
        <f t="shared" si="190"/>
        <v>184413</v>
      </c>
      <c r="AE1493" s="51">
        <f t="shared" si="187"/>
        <v>573.44999999999709</v>
      </c>
      <c r="AF1493" s="52">
        <f t="shared" si="191"/>
        <v>3670442</v>
      </c>
      <c r="AG1493" s="53">
        <f t="shared" si="188"/>
        <v>3440.6999999999825</v>
      </c>
      <c r="AH1493" s="53">
        <f t="shared" si="189"/>
        <v>3673882.7</v>
      </c>
    </row>
    <row r="1494" spans="1:34" x14ac:dyDescent="0.25">
      <c r="A1494" t="s">
        <v>4148</v>
      </c>
      <c r="B1494" t="s">
        <v>6564</v>
      </c>
      <c r="C1494" t="s">
        <v>6562</v>
      </c>
      <c r="D1494" t="s">
        <v>6567</v>
      </c>
      <c r="E1494" t="s">
        <v>9790</v>
      </c>
      <c r="F1494" t="s">
        <v>4147</v>
      </c>
      <c r="G1494" t="s">
        <v>9791</v>
      </c>
      <c r="H1494">
        <v>3</v>
      </c>
      <c r="I1494">
        <v>0</v>
      </c>
      <c r="J1494">
        <v>2</v>
      </c>
      <c r="K1494">
        <v>0</v>
      </c>
      <c r="L1494">
        <v>1</v>
      </c>
      <c r="M1494">
        <v>0</v>
      </c>
      <c r="N1494">
        <v>0</v>
      </c>
      <c r="O1494">
        <v>0</v>
      </c>
      <c r="P1494">
        <v>0</v>
      </c>
      <c r="Q1494">
        <v>0</v>
      </c>
      <c r="R1494">
        <v>0</v>
      </c>
      <c r="S1494">
        <v>0</v>
      </c>
      <c r="T1494">
        <v>0</v>
      </c>
      <c r="U1494">
        <v>0</v>
      </c>
      <c r="V1494">
        <v>0</v>
      </c>
      <c r="W1494" s="44">
        <f t="shared" si="184"/>
        <v>2</v>
      </c>
      <c r="X1494" s="44">
        <f>IFERROR(VLOOKUP(A1494,JR1GOA!A:I,9,FALSE),0)</f>
        <v>0</v>
      </c>
      <c r="Y1494" s="44">
        <f>IFERROR(VLOOKUP(A1494,JR1GOA!A:J,10,FALSE),0)</f>
        <v>0</v>
      </c>
      <c r="Z1494" s="46">
        <f t="shared" si="185"/>
        <v>2</v>
      </c>
      <c r="AA1494" s="49">
        <f>_xlfn.IFNA(VLOOKUP(F1494,Preisliste!C$1:O$2687,13,FALSE),"fehlt in Preisliste")</f>
        <v>955</v>
      </c>
      <c r="AB1494" s="50">
        <f t="shared" si="186"/>
        <v>477.5</v>
      </c>
      <c r="AD1494" s="51">
        <f t="shared" si="190"/>
        <v>184415</v>
      </c>
      <c r="AE1494" s="51">
        <f t="shared" si="187"/>
        <v>573.14999999999782</v>
      </c>
      <c r="AF1494" s="52">
        <f t="shared" si="191"/>
        <v>3671397</v>
      </c>
      <c r="AG1494" s="53">
        <f t="shared" si="188"/>
        <v>3438.8999999999869</v>
      </c>
      <c r="AH1494" s="53">
        <f t="shared" si="189"/>
        <v>3674835.9</v>
      </c>
    </row>
    <row r="1495" spans="1:34" x14ac:dyDescent="0.25">
      <c r="A1495" t="s">
        <v>2168</v>
      </c>
      <c r="B1495" t="s">
        <v>6564</v>
      </c>
      <c r="C1495" t="s">
        <v>6562</v>
      </c>
      <c r="D1495" t="s">
        <v>6567</v>
      </c>
      <c r="E1495" t="s">
        <v>8431</v>
      </c>
      <c r="F1495" t="s">
        <v>2167</v>
      </c>
      <c r="H1495">
        <v>14</v>
      </c>
      <c r="I1495">
        <v>13</v>
      </c>
      <c r="J1495">
        <v>1</v>
      </c>
      <c r="K1495">
        <v>3</v>
      </c>
      <c r="L1495">
        <v>0</v>
      </c>
      <c r="M1495">
        <v>0</v>
      </c>
      <c r="N1495">
        <v>0</v>
      </c>
      <c r="O1495">
        <v>3</v>
      </c>
      <c r="P1495">
        <v>0</v>
      </c>
      <c r="Q1495">
        <v>0</v>
      </c>
      <c r="R1495">
        <v>1</v>
      </c>
      <c r="S1495">
        <v>0</v>
      </c>
      <c r="T1495">
        <v>0</v>
      </c>
      <c r="U1495">
        <v>5</v>
      </c>
      <c r="V1495">
        <v>0</v>
      </c>
      <c r="W1495" s="44">
        <f t="shared" si="184"/>
        <v>13</v>
      </c>
      <c r="X1495" s="44">
        <f>IFERROR(VLOOKUP(A1495,JR1GOA!A:I,9,FALSE),0)</f>
        <v>1</v>
      </c>
      <c r="Y1495" s="44">
        <f>IFERROR(VLOOKUP(A1495,JR1GOA!A:J,10,FALSE),0)</f>
        <v>0</v>
      </c>
      <c r="Z1495" s="46">
        <f t="shared" si="185"/>
        <v>12</v>
      </c>
      <c r="AA1495" s="49">
        <f>_xlfn.IFNA(VLOOKUP(F1495,Preisliste!C$1:O$2687,13,FALSE),"fehlt in Preisliste")</f>
        <v>5739</v>
      </c>
      <c r="AB1495" s="50">
        <f t="shared" si="186"/>
        <v>478.25</v>
      </c>
      <c r="AD1495" s="51">
        <f t="shared" si="190"/>
        <v>184427</v>
      </c>
      <c r="AE1495" s="51">
        <f t="shared" si="187"/>
        <v>571.34999999999854</v>
      </c>
      <c r="AF1495" s="52">
        <f t="shared" si="191"/>
        <v>3677136</v>
      </c>
      <c r="AG1495" s="53">
        <f t="shared" si="188"/>
        <v>3428.0999999999913</v>
      </c>
      <c r="AH1495" s="53">
        <f t="shared" si="189"/>
        <v>3680564.1</v>
      </c>
    </row>
    <row r="1496" spans="1:34" x14ac:dyDescent="0.25">
      <c r="A1496" t="s">
        <v>5355</v>
      </c>
      <c r="B1496" t="s">
        <v>6564</v>
      </c>
      <c r="C1496" t="s">
        <v>6562</v>
      </c>
      <c r="D1496" t="s">
        <v>6567</v>
      </c>
      <c r="E1496" t="s">
        <v>9622</v>
      </c>
      <c r="F1496" t="s">
        <v>5354</v>
      </c>
      <c r="H1496">
        <v>5</v>
      </c>
      <c r="I1496">
        <v>3</v>
      </c>
      <c r="J1496">
        <v>0</v>
      </c>
      <c r="K1496">
        <v>0</v>
      </c>
      <c r="L1496">
        <v>0</v>
      </c>
      <c r="M1496">
        <v>0</v>
      </c>
      <c r="N1496">
        <v>0</v>
      </c>
      <c r="O1496">
        <v>0</v>
      </c>
      <c r="P1496">
        <v>0</v>
      </c>
      <c r="Q1496">
        <v>1</v>
      </c>
      <c r="R1496">
        <v>0</v>
      </c>
      <c r="S1496">
        <v>0</v>
      </c>
      <c r="T1496">
        <v>1</v>
      </c>
      <c r="U1496">
        <v>0</v>
      </c>
      <c r="V1496">
        <v>0</v>
      </c>
      <c r="W1496" s="44">
        <f t="shared" si="184"/>
        <v>3</v>
      </c>
      <c r="X1496" s="44">
        <f>IFERROR(VLOOKUP(A1496,JR1GOA!A:I,9,FALSE),0)</f>
        <v>0</v>
      </c>
      <c r="Y1496" s="44">
        <f>IFERROR(VLOOKUP(A1496,JR1GOA!A:J,10,FALSE),0)</f>
        <v>0</v>
      </c>
      <c r="Z1496" s="46">
        <f t="shared" si="185"/>
        <v>3</v>
      </c>
      <c r="AA1496" s="49">
        <f>_xlfn.IFNA(VLOOKUP(F1496,Preisliste!C$1:O$2687,13,FALSE),"fehlt in Preisliste")</f>
        <v>1435</v>
      </c>
      <c r="AB1496" s="50">
        <f t="shared" si="186"/>
        <v>478.33333333333331</v>
      </c>
      <c r="AD1496" s="51">
        <f t="shared" si="190"/>
        <v>184430</v>
      </c>
      <c r="AE1496" s="51">
        <f t="shared" si="187"/>
        <v>570.89999999999782</v>
      </c>
      <c r="AF1496" s="52">
        <f t="shared" si="191"/>
        <v>3678571</v>
      </c>
      <c r="AG1496" s="53">
        <f t="shared" si="188"/>
        <v>3425.3999999999869</v>
      </c>
      <c r="AH1496" s="53">
        <f t="shared" si="189"/>
        <v>3681996.4</v>
      </c>
    </row>
    <row r="1497" spans="1:34" x14ac:dyDescent="0.25">
      <c r="A1497" t="s">
        <v>5341</v>
      </c>
      <c r="B1497" t="s">
        <v>6564</v>
      </c>
      <c r="C1497" t="s">
        <v>6562</v>
      </c>
      <c r="D1497" t="s">
        <v>6567</v>
      </c>
      <c r="E1497" t="s">
        <v>9796</v>
      </c>
      <c r="F1497" t="s">
        <v>5340</v>
      </c>
      <c r="H1497">
        <v>3</v>
      </c>
      <c r="I1497">
        <v>2</v>
      </c>
      <c r="J1497">
        <v>0</v>
      </c>
      <c r="K1497">
        <v>0</v>
      </c>
      <c r="L1497">
        <v>0</v>
      </c>
      <c r="M1497">
        <v>0</v>
      </c>
      <c r="N1497">
        <v>0</v>
      </c>
      <c r="O1497">
        <v>3</v>
      </c>
      <c r="P1497">
        <v>0</v>
      </c>
      <c r="Q1497">
        <v>0</v>
      </c>
      <c r="R1497">
        <v>0</v>
      </c>
      <c r="S1497">
        <v>0</v>
      </c>
      <c r="T1497">
        <v>0</v>
      </c>
      <c r="U1497">
        <v>0</v>
      </c>
      <c r="V1497">
        <v>0</v>
      </c>
      <c r="W1497" s="44">
        <f t="shared" si="184"/>
        <v>2</v>
      </c>
      <c r="X1497" s="44">
        <f>IFERROR(VLOOKUP(A1497,JR1GOA!A:I,9,FALSE),0)</f>
        <v>0</v>
      </c>
      <c r="Y1497" s="44">
        <f>IFERROR(VLOOKUP(A1497,JR1GOA!A:J,10,FALSE),0)</f>
        <v>0</v>
      </c>
      <c r="Z1497" s="46">
        <f t="shared" si="185"/>
        <v>2</v>
      </c>
      <c r="AA1497" s="49">
        <f>_xlfn.IFNA(VLOOKUP(F1497,Preisliste!C$1:O$2687,13,FALSE),"fehlt in Preisliste")</f>
        <v>961</v>
      </c>
      <c r="AB1497" s="50">
        <f t="shared" si="186"/>
        <v>480.5</v>
      </c>
      <c r="AD1497" s="51">
        <f t="shared" si="190"/>
        <v>184432</v>
      </c>
      <c r="AE1497" s="51">
        <f t="shared" si="187"/>
        <v>570.59999999999854</v>
      </c>
      <c r="AF1497" s="52">
        <f t="shared" si="191"/>
        <v>3679532</v>
      </c>
      <c r="AG1497" s="53">
        <f t="shared" si="188"/>
        <v>3423.5999999999913</v>
      </c>
      <c r="AH1497" s="53">
        <f t="shared" si="189"/>
        <v>3682955.6</v>
      </c>
    </row>
    <row r="1498" spans="1:34" x14ac:dyDescent="0.25">
      <c r="A1498" t="s">
        <v>4837</v>
      </c>
      <c r="B1498" t="s">
        <v>6564</v>
      </c>
      <c r="C1498" t="s">
        <v>6562</v>
      </c>
      <c r="D1498" t="s">
        <v>6567</v>
      </c>
      <c r="E1498" t="s">
        <v>8731</v>
      </c>
      <c r="F1498" t="s">
        <v>4836</v>
      </c>
      <c r="H1498">
        <v>9</v>
      </c>
      <c r="I1498">
        <v>7</v>
      </c>
      <c r="J1498">
        <v>2</v>
      </c>
      <c r="K1498">
        <v>0</v>
      </c>
      <c r="L1498">
        <v>0</v>
      </c>
      <c r="M1498">
        <v>0</v>
      </c>
      <c r="N1498">
        <v>0</v>
      </c>
      <c r="O1498">
        <v>0</v>
      </c>
      <c r="P1498">
        <v>0</v>
      </c>
      <c r="Q1498">
        <v>0</v>
      </c>
      <c r="R1498">
        <v>0</v>
      </c>
      <c r="S1498">
        <v>0</v>
      </c>
      <c r="T1498">
        <v>3</v>
      </c>
      <c r="U1498">
        <v>0</v>
      </c>
      <c r="V1498">
        <v>0</v>
      </c>
      <c r="W1498" s="44">
        <f t="shared" si="184"/>
        <v>7</v>
      </c>
      <c r="X1498" s="44">
        <f>IFERROR(VLOOKUP(A1498,JR1GOA!A:I,9,FALSE),0)</f>
        <v>1</v>
      </c>
      <c r="Y1498" s="44">
        <f>IFERROR(VLOOKUP(A1498,JR1GOA!A:J,10,FALSE),0)</f>
        <v>0</v>
      </c>
      <c r="Z1498" s="46">
        <f t="shared" si="185"/>
        <v>6</v>
      </c>
      <c r="AA1498" s="49">
        <f>_xlfn.IFNA(VLOOKUP(F1498,Preisliste!C$1:O$2687,13,FALSE),"fehlt in Preisliste")</f>
        <v>2894</v>
      </c>
      <c r="AB1498" s="50">
        <f t="shared" si="186"/>
        <v>482.33333333333331</v>
      </c>
      <c r="AD1498" s="51">
        <f t="shared" si="190"/>
        <v>184438</v>
      </c>
      <c r="AE1498" s="51">
        <f t="shared" si="187"/>
        <v>569.69999999999709</v>
      </c>
      <c r="AF1498" s="52">
        <f t="shared" si="191"/>
        <v>3682426</v>
      </c>
      <c r="AG1498" s="53">
        <f t="shared" si="188"/>
        <v>3418.1999999999825</v>
      </c>
      <c r="AH1498" s="53">
        <f t="shared" si="189"/>
        <v>3685844.2</v>
      </c>
    </row>
    <row r="1499" spans="1:34" x14ac:dyDescent="0.25">
      <c r="A1499" t="s">
        <v>4304</v>
      </c>
      <c r="B1499" t="s">
        <v>6564</v>
      </c>
      <c r="C1499" t="s">
        <v>6562</v>
      </c>
      <c r="D1499" t="s">
        <v>6567</v>
      </c>
      <c r="E1499" t="s">
        <v>8687</v>
      </c>
      <c r="F1499" t="s">
        <v>4303</v>
      </c>
      <c r="G1499" t="s">
        <v>8688</v>
      </c>
      <c r="H1499">
        <v>11</v>
      </c>
      <c r="I1499">
        <v>7</v>
      </c>
      <c r="J1499">
        <v>4</v>
      </c>
      <c r="K1499">
        <v>0</v>
      </c>
      <c r="L1499">
        <v>0</v>
      </c>
      <c r="M1499">
        <v>0</v>
      </c>
      <c r="N1499">
        <v>0</v>
      </c>
      <c r="O1499">
        <v>1</v>
      </c>
      <c r="P1499">
        <v>0</v>
      </c>
      <c r="Q1499">
        <v>3</v>
      </c>
      <c r="R1499">
        <v>1</v>
      </c>
      <c r="S1499">
        <v>0</v>
      </c>
      <c r="T1499">
        <v>0</v>
      </c>
      <c r="U1499">
        <v>0</v>
      </c>
      <c r="V1499">
        <v>5</v>
      </c>
      <c r="W1499" s="44">
        <f t="shared" si="184"/>
        <v>7</v>
      </c>
      <c r="X1499" s="44">
        <f>IFERROR(VLOOKUP(A1499,JR1GOA!A:I,9,FALSE),0)</f>
        <v>1</v>
      </c>
      <c r="Y1499" s="44">
        <f>IFERROR(VLOOKUP(A1499,JR1GOA!A:J,10,FALSE),0)</f>
        <v>0</v>
      </c>
      <c r="Z1499" s="46">
        <f t="shared" si="185"/>
        <v>6</v>
      </c>
      <c r="AA1499" s="49">
        <f>_xlfn.IFNA(VLOOKUP(F1499,Preisliste!C$1:O$2687,13,FALSE),"fehlt in Preisliste")</f>
        <v>2925</v>
      </c>
      <c r="AB1499" s="50">
        <f t="shared" si="186"/>
        <v>487.5</v>
      </c>
      <c r="AD1499" s="51">
        <f t="shared" si="190"/>
        <v>184444</v>
      </c>
      <c r="AE1499" s="51">
        <f t="shared" si="187"/>
        <v>568.79999999999927</v>
      </c>
      <c r="AF1499" s="52">
        <f t="shared" si="191"/>
        <v>3685351</v>
      </c>
      <c r="AG1499" s="53">
        <f t="shared" si="188"/>
        <v>3412.7999999999956</v>
      </c>
      <c r="AH1499" s="53">
        <f t="shared" si="189"/>
        <v>3688763.8</v>
      </c>
    </row>
    <row r="1500" spans="1:34" x14ac:dyDescent="0.25">
      <c r="A1500" t="s">
        <v>3610</v>
      </c>
      <c r="B1500" t="s">
        <v>6564</v>
      </c>
      <c r="C1500" t="s">
        <v>6562</v>
      </c>
      <c r="D1500" t="s">
        <v>6567</v>
      </c>
      <c r="E1500" t="s">
        <v>9808</v>
      </c>
      <c r="F1500" t="s">
        <v>3609</v>
      </c>
      <c r="G1500" t="s">
        <v>9809</v>
      </c>
      <c r="H1500">
        <v>2</v>
      </c>
      <c r="I1500">
        <v>0</v>
      </c>
      <c r="J1500">
        <v>2</v>
      </c>
      <c r="K1500">
        <v>0</v>
      </c>
      <c r="L1500">
        <v>0</v>
      </c>
      <c r="M1500">
        <v>0</v>
      </c>
      <c r="N1500">
        <v>3</v>
      </c>
      <c r="O1500">
        <v>0</v>
      </c>
      <c r="P1500">
        <v>0</v>
      </c>
      <c r="Q1500">
        <v>0</v>
      </c>
      <c r="R1500">
        <v>0</v>
      </c>
      <c r="S1500">
        <v>0</v>
      </c>
      <c r="T1500">
        <v>0</v>
      </c>
      <c r="U1500">
        <v>0</v>
      </c>
      <c r="V1500">
        <v>0</v>
      </c>
      <c r="W1500" s="44">
        <f t="shared" si="184"/>
        <v>2</v>
      </c>
      <c r="X1500" s="44">
        <f>IFERROR(VLOOKUP(A1500,JR1GOA!A:I,9,FALSE),0)</f>
        <v>0</v>
      </c>
      <c r="Y1500" s="44">
        <f>IFERROR(VLOOKUP(A1500,JR1GOA!A:J,10,FALSE),0)</f>
        <v>0</v>
      </c>
      <c r="Z1500" s="46">
        <f t="shared" si="185"/>
        <v>2</v>
      </c>
      <c r="AA1500" s="49">
        <f>_xlfn.IFNA(VLOOKUP(F1500,Preisliste!C$1:O$2687,13,FALSE),"fehlt in Preisliste")</f>
        <v>979</v>
      </c>
      <c r="AB1500" s="50">
        <f t="shared" si="186"/>
        <v>489.5</v>
      </c>
      <c r="AD1500" s="51">
        <f t="shared" si="190"/>
        <v>184446</v>
      </c>
      <c r="AE1500" s="51">
        <f t="shared" si="187"/>
        <v>568.5</v>
      </c>
      <c r="AF1500" s="52">
        <f t="shared" si="191"/>
        <v>3686330</v>
      </c>
      <c r="AG1500" s="53">
        <f t="shared" si="188"/>
        <v>3411</v>
      </c>
      <c r="AH1500" s="53">
        <f t="shared" si="189"/>
        <v>3689741</v>
      </c>
    </row>
    <row r="1501" spans="1:34" x14ac:dyDescent="0.25">
      <c r="A1501" t="s">
        <v>3016</v>
      </c>
      <c r="B1501" t="s">
        <v>6564</v>
      </c>
      <c r="C1501" t="s">
        <v>6562</v>
      </c>
      <c r="D1501" t="s">
        <v>6567</v>
      </c>
      <c r="E1501" t="s">
        <v>9103</v>
      </c>
      <c r="F1501" t="s">
        <v>3015</v>
      </c>
      <c r="H1501">
        <v>10</v>
      </c>
      <c r="I1501">
        <v>0</v>
      </c>
      <c r="J1501">
        <v>9</v>
      </c>
      <c r="K1501">
        <v>0</v>
      </c>
      <c r="L1501">
        <v>0</v>
      </c>
      <c r="M1501">
        <v>0</v>
      </c>
      <c r="N1501">
        <v>0</v>
      </c>
      <c r="O1501">
        <v>0</v>
      </c>
      <c r="P1501">
        <v>0</v>
      </c>
      <c r="Q1501">
        <v>0</v>
      </c>
      <c r="R1501">
        <v>4</v>
      </c>
      <c r="S1501">
        <v>0</v>
      </c>
      <c r="T1501">
        <v>0</v>
      </c>
      <c r="U1501">
        <v>0</v>
      </c>
      <c r="V1501">
        <v>0</v>
      </c>
      <c r="W1501" s="44">
        <f t="shared" si="184"/>
        <v>9</v>
      </c>
      <c r="X1501" s="44">
        <f>IFERROR(VLOOKUP(A1501,JR1GOA!A:I,9,FALSE),0)</f>
        <v>0</v>
      </c>
      <c r="Y1501" s="44">
        <f>IFERROR(VLOOKUP(A1501,JR1GOA!A:J,10,FALSE),0)</f>
        <v>0</v>
      </c>
      <c r="Z1501" s="46">
        <f t="shared" si="185"/>
        <v>9</v>
      </c>
      <c r="AA1501" s="49">
        <f>_xlfn.IFNA(VLOOKUP(F1501,Preisliste!C$1:O$2687,13,FALSE),"fehlt in Preisliste")</f>
        <v>4439</v>
      </c>
      <c r="AB1501" s="50">
        <f t="shared" si="186"/>
        <v>493.22222222222223</v>
      </c>
      <c r="AD1501" s="51">
        <f t="shared" si="190"/>
        <v>184455</v>
      </c>
      <c r="AE1501" s="51">
        <f t="shared" si="187"/>
        <v>567.14999999999782</v>
      </c>
      <c r="AF1501" s="52">
        <f t="shared" si="191"/>
        <v>3690769</v>
      </c>
      <c r="AG1501" s="53">
        <f t="shared" si="188"/>
        <v>3402.8999999999869</v>
      </c>
      <c r="AH1501" s="53">
        <f t="shared" si="189"/>
        <v>3694171.9</v>
      </c>
    </row>
    <row r="1502" spans="1:34" x14ac:dyDescent="0.25">
      <c r="A1502" t="s">
        <v>9819</v>
      </c>
      <c r="B1502" t="s">
        <v>6564</v>
      </c>
      <c r="C1502" t="s">
        <v>6562</v>
      </c>
      <c r="D1502" t="s">
        <v>6567</v>
      </c>
      <c r="E1502" t="s">
        <v>9820</v>
      </c>
      <c r="F1502" t="s">
        <v>2113</v>
      </c>
      <c r="H1502">
        <v>3</v>
      </c>
      <c r="I1502">
        <v>2</v>
      </c>
      <c r="J1502">
        <v>0</v>
      </c>
      <c r="K1502">
        <v>0</v>
      </c>
      <c r="L1502">
        <v>0</v>
      </c>
      <c r="M1502">
        <v>0</v>
      </c>
      <c r="N1502">
        <v>1</v>
      </c>
      <c r="O1502">
        <v>0</v>
      </c>
      <c r="P1502">
        <v>0</v>
      </c>
      <c r="Q1502">
        <v>0</v>
      </c>
      <c r="R1502">
        <v>0</v>
      </c>
      <c r="S1502">
        <v>0</v>
      </c>
      <c r="T1502">
        <v>0</v>
      </c>
      <c r="U1502">
        <v>0</v>
      </c>
      <c r="V1502">
        <v>0</v>
      </c>
      <c r="W1502" s="44">
        <f t="shared" si="184"/>
        <v>2</v>
      </c>
      <c r="X1502" s="44">
        <f>IFERROR(VLOOKUP(A1502,JR1GOA!A:I,9,FALSE),0)</f>
        <v>0</v>
      </c>
      <c r="Y1502" s="44">
        <f>IFERROR(VLOOKUP(A1502,JR1GOA!A:J,10,FALSE),0)</f>
        <v>0</v>
      </c>
      <c r="Z1502" s="46">
        <f t="shared" si="185"/>
        <v>2</v>
      </c>
      <c r="AA1502" s="49">
        <f>_xlfn.IFNA(VLOOKUP(F1502,Preisliste!C$1:O$2687,13,FALSE),"fehlt in Preisliste")</f>
        <v>990</v>
      </c>
      <c r="AB1502" s="50">
        <f t="shared" si="186"/>
        <v>495</v>
      </c>
      <c r="AD1502" s="51">
        <f t="shared" si="190"/>
        <v>184457</v>
      </c>
      <c r="AE1502" s="51">
        <f t="shared" si="187"/>
        <v>566.84999999999854</v>
      </c>
      <c r="AF1502" s="52">
        <f t="shared" si="191"/>
        <v>3691759</v>
      </c>
      <c r="AG1502" s="53">
        <f t="shared" si="188"/>
        <v>3401.0999999999913</v>
      </c>
      <c r="AH1502" s="53">
        <f t="shared" si="189"/>
        <v>3695160.1</v>
      </c>
    </row>
    <row r="1503" spans="1:34" x14ac:dyDescent="0.25">
      <c r="A1503" t="s">
        <v>9821</v>
      </c>
      <c r="B1503" t="s">
        <v>6564</v>
      </c>
      <c r="C1503" t="s">
        <v>6562</v>
      </c>
      <c r="D1503" t="s">
        <v>6567</v>
      </c>
      <c r="E1503" t="s">
        <v>9822</v>
      </c>
      <c r="F1503" t="s">
        <v>3179</v>
      </c>
      <c r="G1503" t="s">
        <v>9823</v>
      </c>
      <c r="H1503">
        <v>2</v>
      </c>
      <c r="I1503">
        <v>0</v>
      </c>
      <c r="J1503">
        <v>2</v>
      </c>
      <c r="K1503">
        <v>0</v>
      </c>
      <c r="L1503">
        <v>0</v>
      </c>
      <c r="M1503">
        <v>0</v>
      </c>
      <c r="N1503">
        <v>0</v>
      </c>
      <c r="O1503">
        <v>0</v>
      </c>
      <c r="P1503">
        <v>0</v>
      </c>
      <c r="Q1503">
        <v>0</v>
      </c>
      <c r="R1503">
        <v>0</v>
      </c>
      <c r="S1503">
        <v>0</v>
      </c>
      <c r="T1503">
        <v>0</v>
      </c>
      <c r="U1503">
        <v>0</v>
      </c>
      <c r="V1503">
        <v>0</v>
      </c>
      <c r="W1503" s="44">
        <f t="shared" si="184"/>
        <v>2</v>
      </c>
      <c r="X1503" s="44">
        <f>IFERROR(VLOOKUP(A1503,JR1GOA!A:I,9,FALSE),0)</f>
        <v>0</v>
      </c>
      <c r="Y1503" s="44">
        <f>IFERROR(VLOOKUP(A1503,JR1GOA!A:J,10,FALSE),0)</f>
        <v>0</v>
      </c>
      <c r="Z1503" s="46">
        <f t="shared" si="185"/>
        <v>2</v>
      </c>
      <c r="AA1503" s="49">
        <f>_xlfn.IFNA(VLOOKUP(F1503,Preisliste!C$1:O$2687,13,FALSE),"fehlt in Preisliste")</f>
        <v>992</v>
      </c>
      <c r="AB1503" s="50">
        <f t="shared" si="186"/>
        <v>496</v>
      </c>
      <c r="AD1503" s="51">
        <f t="shared" si="190"/>
        <v>184459</v>
      </c>
      <c r="AE1503" s="51">
        <f t="shared" si="187"/>
        <v>566.54999999999927</v>
      </c>
      <c r="AF1503" s="52">
        <f t="shared" si="191"/>
        <v>3692751</v>
      </c>
      <c r="AG1503" s="53">
        <f t="shared" si="188"/>
        <v>3399.2999999999956</v>
      </c>
      <c r="AH1503" s="53">
        <f t="shared" si="189"/>
        <v>3696150.3</v>
      </c>
    </row>
    <row r="1504" spans="1:34" x14ac:dyDescent="0.25">
      <c r="A1504" t="s">
        <v>2739</v>
      </c>
      <c r="B1504" t="s">
        <v>6564</v>
      </c>
      <c r="C1504" t="s">
        <v>6562</v>
      </c>
      <c r="D1504" t="s">
        <v>6567</v>
      </c>
      <c r="E1504" t="s">
        <v>9452</v>
      </c>
      <c r="F1504" t="s">
        <v>2738</v>
      </c>
      <c r="G1504" t="s">
        <v>9453</v>
      </c>
      <c r="H1504">
        <v>12</v>
      </c>
      <c r="I1504">
        <v>8</v>
      </c>
      <c r="J1504">
        <v>3</v>
      </c>
      <c r="K1504">
        <v>1</v>
      </c>
      <c r="L1504">
        <v>0</v>
      </c>
      <c r="M1504">
        <v>0</v>
      </c>
      <c r="N1504">
        <v>1</v>
      </c>
      <c r="O1504">
        <v>0</v>
      </c>
      <c r="P1504">
        <v>0</v>
      </c>
      <c r="Q1504">
        <v>0</v>
      </c>
      <c r="R1504">
        <v>1</v>
      </c>
      <c r="S1504">
        <v>0</v>
      </c>
      <c r="T1504">
        <v>0</v>
      </c>
      <c r="U1504">
        <v>0</v>
      </c>
      <c r="V1504">
        <v>0</v>
      </c>
      <c r="W1504" s="44">
        <f t="shared" si="184"/>
        <v>8</v>
      </c>
      <c r="X1504" s="44">
        <f>IFERROR(VLOOKUP(A1504,JR1GOA!A:I,9,FALSE),0)</f>
        <v>0</v>
      </c>
      <c r="Y1504" s="44">
        <f>IFERROR(VLOOKUP(A1504,JR1GOA!A:J,10,FALSE),0)</f>
        <v>0</v>
      </c>
      <c r="Z1504" s="46">
        <f t="shared" si="185"/>
        <v>8</v>
      </c>
      <c r="AA1504" s="49">
        <f>_xlfn.IFNA(VLOOKUP(F1504,Preisliste!C$1:O$2687,13,FALSE),"fehlt in Preisliste")</f>
        <v>3971</v>
      </c>
      <c r="AB1504" s="50">
        <f t="shared" si="186"/>
        <v>496.375</v>
      </c>
      <c r="AD1504" s="51">
        <f t="shared" si="190"/>
        <v>184467</v>
      </c>
      <c r="AE1504" s="51">
        <f t="shared" si="187"/>
        <v>565.34999999999854</v>
      </c>
      <c r="AF1504" s="52">
        <f t="shared" si="191"/>
        <v>3696722</v>
      </c>
      <c r="AG1504" s="53">
        <f t="shared" si="188"/>
        <v>3392.0999999999913</v>
      </c>
      <c r="AH1504" s="53">
        <f t="shared" si="189"/>
        <v>3700114.1</v>
      </c>
    </row>
    <row r="1505" spans="1:34" x14ac:dyDescent="0.25">
      <c r="A1505" t="s">
        <v>3849</v>
      </c>
      <c r="B1505" t="s">
        <v>6564</v>
      </c>
      <c r="C1505" t="s">
        <v>6562</v>
      </c>
      <c r="D1505" t="s">
        <v>6567</v>
      </c>
      <c r="E1505" t="s">
        <v>9511</v>
      </c>
      <c r="F1505" t="s">
        <v>3848</v>
      </c>
      <c r="G1505" t="s">
        <v>9512</v>
      </c>
      <c r="H1505">
        <v>5</v>
      </c>
      <c r="I1505">
        <v>0</v>
      </c>
      <c r="J1505">
        <v>5</v>
      </c>
      <c r="K1505">
        <v>0</v>
      </c>
      <c r="L1505">
        <v>0</v>
      </c>
      <c r="M1505">
        <v>0</v>
      </c>
      <c r="N1505">
        <v>0</v>
      </c>
      <c r="O1505">
        <v>0</v>
      </c>
      <c r="P1505">
        <v>0</v>
      </c>
      <c r="Q1505">
        <v>0</v>
      </c>
      <c r="R1505">
        <v>0</v>
      </c>
      <c r="S1505">
        <v>1</v>
      </c>
      <c r="T1505">
        <v>0</v>
      </c>
      <c r="U1505">
        <v>1</v>
      </c>
      <c r="V1505">
        <v>0</v>
      </c>
      <c r="W1505" s="44">
        <f t="shared" si="184"/>
        <v>5</v>
      </c>
      <c r="X1505" s="44">
        <f>IFERROR(VLOOKUP(A1505,JR1GOA!A:I,9,FALSE),0)</f>
        <v>0</v>
      </c>
      <c r="Y1505" s="44">
        <f>IFERROR(VLOOKUP(A1505,JR1GOA!A:J,10,FALSE),0)</f>
        <v>0</v>
      </c>
      <c r="Z1505" s="46">
        <f t="shared" si="185"/>
        <v>5</v>
      </c>
      <c r="AA1505" s="49">
        <f>_xlfn.IFNA(VLOOKUP(F1505,Preisliste!C$1:O$2687,13,FALSE),"fehlt in Preisliste")</f>
        <v>2486.4</v>
      </c>
      <c r="AB1505" s="50">
        <f t="shared" si="186"/>
        <v>497.28000000000003</v>
      </c>
      <c r="AD1505" s="51">
        <f t="shared" si="190"/>
        <v>184472</v>
      </c>
      <c r="AE1505" s="51">
        <f t="shared" si="187"/>
        <v>564.59999999999854</v>
      </c>
      <c r="AF1505" s="52">
        <f t="shared" si="191"/>
        <v>3699208.4</v>
      </c>
      <c r="AG1505" s="53">
        <f t="shared" si="188"/>
        <v>3387.5999999999913</v>
      </c>
      <c r="AH1505" s="53">
        <f t="shared" si="189"/>
        <v>3702596</v>
      </c>
    </row>
    <row r="1506" spans="1:34" x14ac:dyDescent="0.25">
      <c r="A1506" t="s">
        <v>3384</v>
      </c>
      <c r="B1506" t="s">
        <v>6564</v>
      </c>
      <c r="C1506" t="s">
        <v>6562</v>
      </c>
      <c r="D1506" t="s">
        <v>6567</v>
      </c>
      <c r="E1506" t="s">
        <v>9831</v>
      </c>
      <c r="F1506" t="s">
        <v>3383</v>
      </c>
      <c r="H1506">
        <v>2</v>
      </c>
      <c r="I1506">
        <v>0</v>
      </c>
      <c r="J1506">
        <v>2</v>
      </c>
      <c r="K1506">
        <v>0</v>
      </c>
      <c r="L1506">
        <v>0</v>
      </c>
      <c r="M1506">
        <v>0</v>
      </c>
      <c r="N1506">
        <v>0</v>
      </c>
      <c r="O1506">
        <v>0</v>
      </c>
      <c r="P1506">
        <v>0</v>
      </c>
      <c r="Q1506">
        <v>0</v>
      </c>
      <c r="R1506">
        <v>8</v>
      </c>
      <c r="S1506">
        <v>0</v>
      </c>
      <c r="T1506">
        <v>0</v>
      </c>
      <c r="U1506">
        <v>0</v>
      </c>
      <c r="V1506">
        <v>0</v>
      </c>
      <c r="W1506" s="44">
        <f t="shared" si="184"/>
        <v>2</v>
      </c>
      <c r="X1506" s="44">
        <f>IFERROR(VLOOKUP(A1506,JR1GOA!A:I,9,FALSE),0)</f>
        <v>0</v>
      </c>
      <c r="Y1506" s="44">
        <f>IFERROR(VLOOKUP(A1506,JR1GOA!A:J,10,FALSE),0)</f>
        <v>0</v>
      </c>
      <c r="Z1506" s="46">
        <f t="shared" si="185"/>
        <v>2</v>
      </c>
      <c r="AA1506" s="49">
        <f>_xlfn.IFNA(VLOOKUP(F1506,Preisliste!C$1:O$2687,13,FALSE),"fehlt in Preisliste")</f>
        <v>1016</v>
      </c>
      <c r="AB1506" s="50">
        <f t="shared" si="186"/>
        <v>508</v>
      </c>
      <c r="AD1506" s="51">
        <f t="shared" si="190"/>
        <v>184474</v>
      </c>
      <c r="AE1506" s="51">
        <f t="shared" si="187"/>
        <v>564.29999999999927</v>
      </c>
      <c r="AF1506" s="52">
        <f t="shared" si="191"/>
        <v>3700224.4</v>
      </c>
      <c r="AG1506" s="53">
        <f t="shared" si="188"/>
        <v>3385.7999999999956</v>
      </c>
      <c r="AH1506" s="53">
        <f t="shared" si="189"/>
        <v>3703610.1999999997</v>
      </c>
    </row>
    <row r="1507" spans="1:34" x14ac:dyDescent="0.25">
      <c r="A1507" t="s">
        <v>5036</v>
      </c>
      <c r="B1507" t="s">
        <v>6564</v>
      </c>
      <c r="C1507" t="s">
        <v>6562</v>
      </c>
      <c r="D1507" t="s">
        <v>6567</v>
      </c>
      <c r="E1507" t="s">
        <v>9834</v>
      </c>
      <c r="F1507" t="s">
        <v>5035</v>
      </c>
      <c r="H1507">
        <v>2</v>
      </c>
      <c r="I1507">
        <v>0</v>
      </c>
      <c r="J1507">
        <v>2</v>
      </c>
      <c r="K1507">
        <v>1</v>
      </c>
      <c r="L1507">
        <v>0</v>
      </c>
      <c r="M1507">
        <v>0</v>
      </c>
      <c r="N1507">
        <v>0</v>
      </c>
      <c r="O1507">
        <v>0</v>
      </c>
      <c r="P1507">
        <v>0</v>
      </c>
      <c r="Q1507">
        <v>0</v>
      </c>
      <c r="R1507">
        <v>0</v>
      </c>
      <c r="S1507">
        <v>0</v>
      </c>
      <c r="T1507">
        <v>0</v>
      </c>
      <c r="U1507">
        <v>0</v>
      </c>
      <c r="V1507">
        <v>0</v>
      </c>
      <c r="W1507" s="44">
        <f t="shared" si="184"/>
        <v>2</v>
      </c>
      <c r="X1507" s="44">
        <f>IFERROR(VLOOKUP(A1507,JR1GOA!A:I,9,FALSE),0)</f>
        <v>0</v>
      </c>
      <c r="Y1507" s="44">
        <f>IFERROR(VLOOKUP(A1507,JR1GOA!A:J,10,FALSE),0)</f>
        <v>0</v>
      </c>
      <c r="Z1507" s="46">
        <f t="shared" si="185"/>
        <v>2</v>
      </c>
      <c r="AA1507" s="49">
        <f>_xlfn.IFNA(VLOOKUP(F1507,Preisliste!C$1:O$2687,13,FALSE),"fehlt in Preisliste")</f>
        <v>1016.4</v>
      </c>
      <c r="AB1507" s="50">
        <f t="shared" si="186"/>
        <v>508.2</v>
      </c>
      <c r="AD1507" s="51">
        <f t="shared" si="190"/>
        <v>184476</v>
      </c>
      <c r="AE1507" s="51">
        <f t="shared" si="187"/>
        <v>564</v>
      </c>
      <c r="AF1507" s="52">
        <f t="shared" si="191"/>
        <v>3701240.8</v>
      </c>
      <c r="AG1507" s="53">
        <f t="shared" si="188"/>
        <v>3384</v>
      </c>
      <c r="AH1507" s="53">
        <f t="shared" si="189"/>
        <v>3704624.8</v>
      </c>
    </row>
    <row r="1508" spans="1:34" x14ac:dyDescent="0.25">
      <c r="A1508" t="s">
        <v>7951</v>
      </c>
      <c r="B1508" t="s">
        <v>6564</v>
      </c>
      <c r="C1508" t="s">
        <v>6562</v>
      </c>
      <c r="D1508" t="s">
        <v>6567</v>
      </c>
      <c r="E1508" t="s">
        <v>7952</v>
      </c>
      <c r="F1508" t="s">
        <v>3496</v>
      </c>
      <c r="G1508" t="s">
        <v>7953</v>
      </c>
      <c r="H1508">
        <v>13</v>
      </c>
      <c r="I1508">
        <v>13</v>
      </c>
      <c r="J1508">
        <v>0</v>
      </c>
      <c r="K1508">
        <v>0</v>
      </c>
      <c r="L1508">
        <v>0</v>
      </c>
      <c r="M1508">
        <v>0</v>
      </c>
      <c r="N1508">
        <v>0</v>
      </c>
      <c r="O1508">
        <v>0</v>
      </c>
      <c r="P1508">
        <v>0</v>
      </c>
      <c r="Q1508">
        <v>0</v>
      </c>
      <c r="R1508">
        <v>0</v>
      </c>
      <c r="S1508">
        <v>4</v>
      </c>
      <c r="T1508">
        <v>0</v>
      </c>
      <c r="U1508">
        <v>0</v>
      </c>
      <c r="V1508">
        <v>0</v>
      </c>
      <c r="W1508" s="44">
        <f t="shared" si="184"/>
        <v>13</v>
      </c>
      <c r="X1508" s="44">
        <f>IFERROR(VLOOKUP(A1508,JR1GOA!A:I,9,FALSE),0)</f>
        <v>3</v>
      </c>
      <c r="Y1508" s="44">
        <f>IFERROR(VLOOKUP(A1508,JR1GOA!A:J,10,FALSE),0)</f>
        <v>0</v>
      </c>
      <c r="Z1508" s="46">
        <f t="shared" si="185"/>
        <v>10</v>
      </c>
      <c r="AA1508" s="49">
        <f>_xlfn.IFNA(VLOOKUP(F1508,Preisliste!C$1:O$2687,13,FALSE),"fehlt in Preisliste")</f>
        <v>5189</v>
      </c>
      <c r="AB1508" s="50">
        <f t="shared" si="186"/>
        <v>518.9</v>
      </c>
      <c r="AD1508" s="51">
        <f t="shared" si="190"/>
        <v>184486</v>
      </c>
      <c r="AE1508" s="51">
        <f t="shared" si="187"/>
        <v>562.5</v>
      </c>
      <c r="AF1508" s="52">
        <f t="shared" si="191"/>
        <v>3706429.8</v>
      </c>
      <c r="AG1508" s="53">
        <f t="shared" si="188"/>
        <v>3375</v>
      </c>
      <c r="AH1508" s="53">
        <f t="shared" si="189"/>
        <v>3709804.8</v>
      </c>
    </row>
    <row r="1509" spans="1:34" x14ac:dyDescent="0.25">
      <c r="A1509" t="s">
        <v>4025</v>
      </c>
      <c r="B1509" t="s">
        <v>6564</v>
      </c>
      <c r="C1509" t="s">
        <v>6562</v>
      </c>
      <c r="D1509" t="s">
        <v>6567</v>
      </c>
      <c r="E1509" t="s">
        <v>9254</v>
      </c>
      <c r="F1509" t="s">
        <v>4024</v>
      </c>
      <c r="H1509">
        <v>7</v>
      </c>
      <c r="I1509">
        <v>0</v>
      </c>
      <c r="J1509">
        <v>7</v>
      </c>
      <c r="K1509">
        <v>0</v>
      </c>
      <c r="L1509">
        <v>0</v>
      </c>
      <c r="M1509">
        <v>0</v>
      </c>
      <c r="N1509">
        <v>0</v>
      </c>
      <c r="O1509">
        <v>0</v>
      </c>
      <c r="P1509">
        <v>0</v>
      </c>
      <c r="Q1509">
        <v>0</v>
      </c>
      <c r="R1509">
        <v>0</v>
      </c>
      <c r="S1509">
        <v>0</v>
      </c>
      <c r="T1509">
        <v>0</v>
      </c>
      <c r="U1509">
        <v>0</v>
      </c>
      <c r="V1509">
        <v>0</v>
      </c>
      <c r="W1509" s="44">
        <f t="shared" si="184"/>
        <v>7</v>
      </c>
      <c r="X1509" s="44">
        <f>IFERROR(VLOOKUP(A1509,JR1GOA!A:I,9,FALSE),0)</f>
        <v>0</v>
      </c>
      <c r="Y1509" s="44">
        <f>IFERROR(VLOOKUP(A1509,JR1GOA!A:J,10,FALSE),0)</f>
        <v>0</v>
      </c>
      <c r="Z1509" s="46">
        <f t="shared" si="185"/>
        <v>7</v>
      </c>
      <c r="AA1509" s="49">
        <f>_xlfn.IFNA(VLOOKUP(F1509,Preisliste!C$1:O$2687,13,FALSE),"fehlt in Preisliste")</f>
        <v>3654</v>
      </c>
      <c r="AB1509" s="50">
        <f t="shared" si="186"/>
        <v>522</v>
      </c>
      <c r="AD1509" s="51">
        <f t="shared" si="190"/>
        <v>184493</v>
      </c>
      <c r="AE1509" s="51">
        <f t="shared" si="187"/>
        <v>561.44999999999709</v>
      </c>
      <c r="AF1509" s="52">
        <f t="shared" si="191"/>
        <v>3710083.8</v>
      </c>
      <c r="AG1509" s="53">
        <f t="shared" si="188"/>
        <v>3368.6999999999825</v>
      </c>
      <c r="AH1509" s="53">
        <f t="shared" si="189"/>
        <v>3713452.5</v>
      </c>
    </row>
    <row r="1510" spans="1:34" x14ac:dyDescent="0.25">
      <c r="A1510" t="s">
        <v>2495</v>
      </c>
      <c r="B1510" t="s">
        <v>6564</v>
      </c>
      <c r="C1510" t="s">
        <v>6562</v>
      </c>
      <c r="D1510" t="s">
        <v>6567</v>
      </c>
      <c r="E1510" t="s">
        <v>9849</v>
      </c>
      <c r="F1510" t="s">
        <v>2494</v>
      </c>
      <c r="G1510" t="s">
        <v>9850</v>
      </c>
      <c r="H1510">
        <v>2</v>
      </c>
      <c r="I1510">
        <v>0</v>
      </c>
      <c r="J1510">
        <v>2</v>
      </c>
      <c r="K1510">
        <v>0</v>
      </c>
      <c r="L1510">
        <v>0</v>
      </c>
      <c r="M1510">
        <v>0</v>
      </c>
      <c r="N1510">
        <v>0</v>
      </c>
      <c r="O1510">
        <v>0</v>
      </c>
      <c r="P1510">
        <v>0</v>
      </c>
      <c r="Q1510">
        <v>0</v>
      </c>
      <c r="R1510">
        <v>0</v>
      </c>
      <c r="S1510">
        <v>0</v>
      </c>
      <c r="T1510">
        <v>0</v>
      </c>
      <c r="U1510">
        <v>0</v>
      </c>
      <c r="V1510">
        <v>0</v>
      </c>
      <c r="W1510" s="44">
        <f t="shared" si="184"/>
        <v>2</v>
      </c>
      <c r="X1510" s="44">
        <f>IFERROR(VLOOKUP(A1510,JR1GOA!A:I,9,FALSE),0)</f>
        <v>0</v>
      </c>
      <c r="Y1510" s="44">
        <f>IFERROR(VLOOKUP(A1510,JR1GOA!A:J,10,FALSE),0)</f>
        <v>0</v>
      </c>
      <c r="Z1510" s="46">
        <f t="shared" si="185"/>
        <v>2</v>
      </c>
      <c r="AA1510" s="49">
        <f>_xlfn.IFNA(VLOOKUP(F1510,Preisliste!C$1:O$2687,13,FALSE),"fehlt in Preisliste")</f>
        <v>1045.2</v>
      </c>
      <c r="AB1510" s="50">
        <f t="shared" si="186"/>
        <v>522.6</v>
      </c>
      <c r="AD1510" s="51">
        <f t="shared" si="190"/>
        <v>184495</v>
      </c>
      <c r="AE1510" s="51">
        <f t="shared" si="187"/>
        <v>561.14999999999782</v>
      </c>
      <c r="AF1510" s="52">
        <f t="shared" si="191"/>
        <v>3711129</v>
      </c>
      <c r="AG1510" s="53">
        <f t="shared" si="188"/>
        <v>3366.8999999999869</v>
      </c>
      <c r="AH1510" s="53">
        <f t="shared" si="189"/>
        <v>3714495.9</v>
      </c>
    </row>
    <row r="1511" spans="1:34" x14ac:dyDescent="0.25">
      <c r="A1511" t="s">
        <v>3251</v>
      </c>
      <c r="B1511" t="s">
        <v>6564</v>
      </c>
      <c r="C1511" t="s">
        <v>6562</v>
      </c>
      <c r="D1511" t="s">
        <v>6567</v>
      </c>
      <c r="E1511" t="s">
        <v>9323</v>
      </c>
      <c r="F1511" t="s">
        <v>3250</v>
      </c>
      <c r="H1511">
        <v>13</v>
      </c>
      <c r="I1511">
        <v>7</v>
      </c>
      <c r="J1511">
        <v>4</v>
      </c>
      <c r="K1511">
        <v>0</v>
      </c>
      <c r="L1511">
        <v>0</v>
      </c>
      <c r="M1511">
        <v>0</v>
      </c>
      <c r="N1511">
        <v>0</v>
      </c>
      <c r="O1511">
        <v>7</v>
      </c>
      <c r="P1511">
        <v>0</v>
      </c>
      <c r="Q1511">
        <v>0</v>
      </c>
      <c r="R1511">
        <v>0</v>
      </c>
      <c r="S1511">
        <v>4</v>
      </c>
      <c r="T1511">
        <v>0</v>
      </c>
      <c r="U1511">
        <v>1</v>
      </c>
      <c r="V1511">
        <v>0</v>
      </c>
      <c r="W1511" s="44">
        <f t="shared" si="184"/>
        <v>7</v>
      </c>
      <c r="X1511" s="44">
        <f>IFERROR(VLOOKUP(A1511,JR1GOA!A:I,9,FALSE),0)</f>
        <v>0</v>
      </c>
      <c r="Y1511" s="44">
        <f>IFERROR(VLOOKUP(A1511,JR1GOA!A:J,10,FALSE),0)</f>
        <v>0</v>
      </c>
      <c r="Z1511" s="46">
        <f t="shared" si="185"/>
        <v>7</v>
      </c>
      <c r="AA1511" s="49">
        <f>_xlfn.IFNA(VLOOKUP(F1511,Preisliste!C$1:O$2687,13,FALSE),"fehlt in Preisliste")</f>
        <v>3673</v>
      </c>
      <c r="AB1511" s="50">
        <f t="shared" si="186"/>
        <v>524.71428571428567</v>
      </c>
      <c r="AD1511" s="51">
        <f t="shared" si="190"/>
        <v>184502</v>
      </c>
      <c r="AE1511" s="51">
        <f t="shared" si="187"/>
        <v>560.09999999999854</v>
      </c>
      <c r="AF1511" s="52">
        <f t="shared" si="191"/>
        <v>3714802</v>
      </c>
      <c r="AG1511" s="53">
        <f t="shared" si="188"/>
        <v>3360.5999999999913</v>
      </c>
      <c r="AH1511" s="53">
        <f t="shared" si="189"/>
        <v>3718162.6</v>
      </c>
    </row>
    <row r="1512" spans="1:34" x14ac:dyDescent="0.25">
      <c r="A1512" t="s">
        <v>2989</v>
      </c>
      <c r="B1512" t="s">
        <v>6564</v>
      </c>
      <c r="C1512" t="s">
        <v>6562</v>
      </c>
      <c r="D1512" t="s">
        <v>6567</v>
      </c>
      <c r="E1512" t="s">
        <v>9854</v>
      </c>
      <c r="F1512" t="s">
        <v>2988</v>
      </c>
      <c r="G1512" t="s">
        <v>9855</v>
      </c>
      <c r="H1512">
        <v>2</v>
      </c>
      <c r="I1512">
        <v>0</v>
      </c>
      <c r="J1512">
        <v>2</v>
      </c>
      <c r="K1512">
        <v>0</v>
      </c>
      <c r="L1512">
        <v>0</v>
      </c>
      <c r="M1512">
        <v>0</v>
      </c>
      <c r="N1512">
        <v>0</v>
      </c>
      <c r="O1512">
        <v>0</v>
      </c>
      <c r="P1512">
        <v>0</v>
      </c>
      <c r="Q1512">
        <v>0</v>
      </c>
      <c r="R1512">
        <v>2</v>
      </c>
      <c r="S1512">
        <v>0</v>
      </c>
      <c r="T1512">
        <v>0</v>
      </c>
      <c r="U1512">
        <v>0</v>
      </c>
      <c r="V1512">
        <v>0</v>
      </c>
      <c r="W1512" s="44">
        <f t="shared" si="184"/>
        <v>2</v>
      </c>
      <c r="X1512" s="44">
        <f>IFERROR(VLOOKUP(A1512,JR1GOA!A:I,9,FALSE),0)</f>
        <v>0</v>
      </c>
      <c r="Y1512" s="44">
        <f>IFERROR(VLOOKUP(A1512,JR1GOA!A:J,10,FALSE),0)</f>
        <v>0</v>
      </c>
      <c r="Z1512" s="46">
        <f t="shared" si="185"/>
        <v>2</v>
      </c>
      <c r="AA1512" s="49">
        <f>_xlfn.IFNA(VLOOKUP(F1512,Preisliste!C$1:O$2687,13,FALSE),"fehlt in Preisliste")</f>
        <v>1055</v>
      </c>
      <c r="AB1512" s="50">
        <f t="shared" si="186"/>
        <v>527.5</v>
      </c>
      <c r="AD1512" s="51">
        <f t="shared" si="190"/>
        <v>184504</v>
      </c>
      <c r="AE1512" s="51">
        <f t="shared" si="187"/>
        <v>559.79999999999927</v>
      </c>
      <c r="AF1512" s="52">
        <f t="shared" si="191"/>
        <v>3715857</v>
      </c>
      <c r="AG1512" s="53">
        <f t="shared" si="188"/>
        <v>3358.7999999999956</v>
      </c>
      <c r="AH1512" s="53">
        <f t="shared" si="189"/>
        <v>3719215.8</v>
      </c>
    </row>
    <row r="1513" spans="1:34" x14ac:dyDescent="0.25">
      <c r="A1513" t="s">
        <v>5047</v>
      </c>
      <c r="B1513" t="s">
        <v>6564</v>
      </c>
      <c r="C1513" t="s">
        <v>6562</v>
      </c>
      <c r="D1513" t="s">
        <v>6567</v>
      </c>
      <c r="E1513" t="s">
        <v>8749</v>
      </c>
      <c r="F1513" t="s">
        <v>5046</v>
      </c>
      <c r="G1513" t="s">
        <v>8750</v>
      </c>
      <c r="H1513">
        <v>11</v>
      </c>
      <c r="I1513">
        <v>7</v>
      </c>
      <c r="J1513">
        <v>3</v>
      </c>
      <c r="K1513">
        <v>1</v>
      </c>
      <c r="L1513">
        <v>0</v>
      </c>
      <c r="M1513">
        <v>0</v>
      </c>
      <c r="N1513">
        <v>0</v>
      </c>
      <c r="O1513">
        <v>0</v>
      </c>
      <c r="P1513">
        <v>4</v>
      </c>
      <c r="Q1513">
        <v>0</v>
      </c>
      <c r="R1513">
        <v>0</v>
      </c>
      <c r="S1513">
        <v>2</v>
      </c>
      <c r="T1513">
        <v>3</v>
      </c>
      <c r="U1513">
        <v>0</v>
      </c>
      <c r="V1513">
        <v>0</v>
      </c>
      <c r="W1513" s="44">
        <f t="shared" si="184"/>
        <v>7</v>
      </c>
      <c r="X1513" s="44">
        <f>IFERROR(VLOOKUP(A1513,JR1GOA!A:I,9,FALSE),0)</f>
        <v>1</v>
      </c>
      <c r="Y1513" s="44">
        <f>IFERROR(VLOOKUP(A1513,JR1GOA!A:J,10,FALSE),0)</f>
        <v>0</v>
      </c>
      <c r="Z1513" s="46">
        <f t="shared" si="185"/>
        <v>6</v>
      </c>
      <c r="AA1513" s="49">
        <f>_xlfn.IFNA(VLOOKUP(F1513,Preisliste!C$1:O$2687,13,FALSE),"fehlt in Preisliste")</f>
        <v>3181</v>
      </c>
      <c r="AB1513" s="50">
        <f t="shared" si="186"/>
        <v>530.16666666666663</v>
      </c>
      <c r="AD1513" s="51">
        <f t="shared" si="190"/>
        <v>184510</v>
      </c>
      <c r="AE1513" s="51">
        <f t="shared" si="187"/>
        <v>558.89999999999782</v>
      </c>
      <c r="AF1513" s="52">
        <f t="shared" si="191"/>
        <v>3719038</v>
      </c>
      <c r="AG1513" s="53">
        <f t="shared" si="188"/>
        <v>3353.3999999999869</v>
      </c>
      <c r="AH1513" s="53">
        <f t="shared" si="189"/>
        <v>3722391.4</v>
      </c>
    </row>
    <row r="1514" spans="1:34" x14ac:dyDescent="0.25">
      <c r="A1514" t="s">
        <v>4719</v>
      </c>
      <c r="B1514" t="s">
        <v>6564</v>
      </c>
      <c r="C1514" t="s">
        <v>6562</v>
      </c>
      <c r="D1514" t="s">
        <v>6567</v>
      </c>
      <c r="E1514" t="s">
        <v>9856</v>
      </c>
      <c r="F1514" t="s">
        <v>4718</v>
      </c>
      <c r="G1514" t="s">
        <v>9857</v>
      </c>
      <c r="H1514">
        <v>4</v>
      </c>
      <c r="I1514">
        <v>2</v>
      </c>
      <c r="J1514">
        <v>1</v>
      </c>
      <c r="K1514">
        <v>0</v>
      </c>
      <c r="L1514">
        <v>0</v>
      </c>
      <c r="M1514">
        <v>0</v>
      </c>
      <c r="N1514">
        <v>0</v>
      </c>
      <c r="O1514">
        <v>0</v>
      </c>
      <c r="P1514">
        <v>0</v>
      </c>
      <c r="Q1514">
        <v>0</v>
      </c>
      <c r="R1514">
        <v>0</v>
      </c>
      <c r="S1514">
        <v>0</v>
      </c>
      <c r="T1514">
        <v>0</v>
      </c>
      <c r="U1514">
        <v>2</v>
      </c>
      <c r="V1514">
        <v>0</v>
      </c>
      <c r="W1514" s="44">
        <f t="shared" si="184"/>
        <v>2</v>
      </c>
      <c r="X1514" s="44">
        <f>IFERROR(VLOOKUP(A1514,JR1GOA!A:I,9,FALSE),0)</f>
        <v>0</v>
      </c>
      <c r="Y1514" s="44">
        <f>IFERROR(VLOOKUP(A1514,JR1GOA!A:J,10,FALSE),0)</f>
        <v>0</v>
      </c>
      <c r="Z1514" s="46">
        <f t="shared" si="185"/>
        <v>2</v>
      </c>
      <c r="AA1514" s="49">
        <f>_xlfn.IFNA(VLOOKUP(F1514,Preisliste!C$1:O$2687,13,FALSE),"fehlt in Preisliste")</f>
        <v>1060.8</v>
      </c>
      <c r="AB1514" s="50">
        <f t="shared" si="186"/>
        <v>530.4</v>
      </c>
      <c r="AD1514" s="51">
        <f t="shared" si="190"/>
        <v>184512</v>
      </c>
      <c r="AE1514" s="51">
        <f t="shared" si="187"/>
        <v>558.59999999999854</v>
      </c>
      <c r="AF1514" s="52">
        <f t="shared" si="191"/>
        <v>3720098.8</v>
      </c>
      <c r="AG1514" s="53">
        <f t="shared" si="188"/>
        <v>3351.5999999999913</v>
      </c>
      <c r="AH1514" s="53">
        <f t="shared" si="189"/>
        <v>3723450.4</v>
      </c>
    </row>
    <row r="1515" spans="1:34" x14ac:dyDescent="0.25">
      <c r="A1515" t="s">
        <v>1547</v>
      </c>
      <c r="B1515" t="s">
        <v>6564</v>
      </c>
      <c r="C1515" t="s">
        <v>6562</v>
      </c>
      <c r="D1515" t="s">
        <v>6567</v>
      </c>
      <c r="E1515" t="s">
        <v>8245</v>
      </c>
      <c r="F1515" t="s">
        <v>1546</v>
      </c>
      <c r="H1515">
        <v>18</v>
      </c>
      <c r="I1515">
        <v>17</v>
      </c>
      <c r="J1515">
        <v>1</v>
      </c>
      <c r="K1515">
        <v>0</v>
      </c>
      <c r="L1515">
        <v>27</v>
      </c>
      <c r="M1515">
        <v>0</v>
      </c>
      <c r="N1515">
        <v>0</v>
      </c>
      <c r="O1515">
        <v>0</v>
      </c>
      <c r="P1515">
        <v>0</v>
      </c>
      <c r="Q1515">
        <v>0</v>
      </c>
      <c r="R1515">
        <v>0</v>
      </c>
      <c r="S1515">
        <v>1</v>
      </c>
      <c r="T1515">
        <v>0</v>
      </c>
      <c r="U1515">
        <v>0</v>
      </c>
      <c r="V1515">
        <v>0</v>
      </c>
      <c r="W1515" s="44">
        <f t="shared" si="184"/>
        <v>17</v>
      </c>
      <c r="X1515" s="44">
        <f>IFERROR(VLOOKUP(A1515,[1]JR1GOA!A:I,9,FALSE),0)</f>
        <v>0</v>
      </c>
      <c r="Y1515" s="44">
        <f>IFERROR(VLOOKUP(A1515,[1]JR1GOA!A:J,10,FALSE),0)</f>
        <v>0</v>
      </c>
      <c r="Z1515" s="46">
        <f t="shared" si="185"/>
        <v>17</v>
      </c>
      <c r="AA1515" s="49">
        <f>_xlfn.IFNA(VLOOKUP(F1515,Preisliste!C$1:O$2687,13,FALSE),"fehlt in Preisliste")</f>
        <v>9027</v>
      </c>
      <c r="AB1515" s="50">
        <f t="shared" si="186"/>
        <v>531</v>
      </c>
      <c r="AD1515" s="51">
        <f t="shared" si="190"/>
        <v>184529</v>
      </c>
      <c r="AE1515" s="51">
        <f t="shared" si="187"/>
        <v>556.04999999999927</v>
      </c>
      <c r="AF1515" s="52">
        <f t="shared" si="191"/>
        <v>3729125.8</v>
      </c>
      <c r="AG1515" s="53">
        <f t="shared" si="188"/>
        <v>3336.2999999999956</v>
      </c>
      <c r="AH1515" s="53">
        <f t="shared" si="189"/>
        <v>3732462.0999999996</v>
      </c>
    </row>
    <row r="1516" spans="1:34" x14ac:dyDescent="0.25">
      <c r="A1516" t="s">
        <v>3780</v>
      </c>
      <c r="B1516" t="s">
        <v>6564</v>
      </c>
      <c r="C1516" t="s">
        <v>6562</v>
      </c>
      <c r="D1516" t="s">
        <v>6567</v>
      </c>
      <c r="E1516" t="s">
        <v>8118</v>
      </c>
      <c r="F1516" t="s">
        <v>3779</v>
      </c>
      <c r="G1516" t="s">
        <v>8119</v>
      </c>
      <c r="H1516">
        <v>20</v>
      </c>
      <c r="I1516">
        <v>13</v>
      </c>
      <c r="J1516">
        <v>7</v>
      </c>
      <c r="K1516">
        <v>7</v>
      </c>
      <c r="L1516">
        <v>0</v>
      </c>
      <c r="M1516">
        <v>0</v>
      </c>
      <c r="N1516">
        <v>2</v>
      </c>
      <c r="O1516">
        <v>2</v>
      </c>
      <c r="P1516">
        <v>0</v>
      </c>
      <c r="Q1516">
        <v>1</v>
      </c>
      <c r="R1516">
        <v>0</v>
      </c>
      <c r="S1516">
        <v>0</v>
      </c>
      <c r="T1516">
        <v>0</v>
      </c>
      <c r="U1516">
        <v>0</v>
      </c>
      <c r="V1516">
        <v>0</v>
      </c>
      <c r="W1516" s="44">
        <f t="shared" si="184"/>
        <v>13</v>
      </c>
      <c r="X1516" s="44">
        <f>IFERROR(VLOOKUP(A1516,JR1GOA!A:I,9,FALSE),0)</f>
        <v>0</v>
      </c>
      <c r="Y1516" s="44">
        <f>IFERROR(VLOOKUP(A1516,JR1GOA!A:J,10,FALSE),0)</f>
        <v>0</v>
      </c>
      <c r="Z1516" s="46">
        <f t="shared" si="185"/>
        <v>13</v>
      </c>
      <c r="AA1516" s="49">
        <f>_xlfn.IFNA(VLOOKUP(F1516,Preisliste!C$1:O$2687,13,FALSE),"fehlt in Preisliste")</f>
        <v>6937</v>
      </c>
      <c r="AB1516" s="50">
        <f t="shared" si="186"/>
        <v>533.61538461538464</v>
      </c>
      <c r="AD1516" s="51">
        <f t="shared" si="190"/>
        <v>184542</v>
      </c>
      <c r="AE1516" s="51">
        <f t="shared" si="187"/>
        <v>554.09999999999854</v>
      </c>
      <c r="AF1516" s="52">
        <f t="shared" si="191"/>
        <v>3736062.8</v>
      </c>
      <c r="AG1516" s="53">
        <f t="shared" si="188"/>
        <v>3324.5999999999913</v>
      </c>
      <c r="AH1516" s="53">
        <f t="shared" si="189"/>
        <v>3739387.4</v>
      </c>
    </row>
    <row r="1517" spans="1:34" x14ac:dyDescent="0.25">
      <c r="A1517" t="s">
        <v>104</v>
      </c>
      <c r="B1517" t="s">
        <v>6564</v>
      </c>
      <c r="C1517" t="s">
        <v>6562</v>
      </c>
      <c r="D1517" t="s">
        <v>6567</v>
      </c>
      <c r="E1517" t="s">
        <v>8062</v>
      </c>
      <c r="F1517" t="s">
        <v>4259</v>
      </c>
      <c r="G1517" t="s">
        <v>8063</v>
      </c>
      <c r="H1517">
        <v>28</v>
      </c>
      <c r="I1517">
        <v>10</v>
      </c>
      <c r="J1517">
        <v>18</v>
      </c>
      <c r="K1517">
        <v>0</v>
      </c>
      <c r="L1517">
        <v>2</v>
      </c>
      <c r="M1517">
        <v>0</v>
      </c>
      <c r="N1517">
        <v>0</v>
      </c>
      <c r="O1517">
        <v>5</v>
      </c>
      <c r="P1517">
        <v>0</v>
      </c>
      <c r="Q1517">
        <v>8</v>
      </c>
      <c r="R1517">
        <v>1</v>
      </c>
      <c r="S1517">
        <v>0</v>
      </c>
      <c r="T1517">
        <v>0</v>
      </c>
      <c r="U1517">
        <v>0</v>
      </c>
      <c r="V1517">
        <v>9</v>
      </c>
      <c r="W1517" s="44">
        <f t="shared" si="184"/>
        <v>18</v>
      </c>
      <c r="X1517" s="44">
        <f>IFERROR(VLOOKUP(A1517,JR1GOA!A:I,9,FALSE),0)</f>
        <v>0</v>
      </c>
      <c r="Y1517" s="44">
        <f>IFERROR(VLOOKUP(A1517,JR1GOA!A:J,10,FALSE),0)</f>
        <v>0</v>
      </c>
      <c r="Z1517" s="46">
        <f t="shared" si="185"/>
        <v>18</v>
      </c>
      <c r="AA1517" s="49">
        <f>_xlfn.IFNA(VLOOKUP(F1517,Preisliste!C$1:O$2687,13,FALSE),"fehlt in Preisliste")</f>
        <v>9708</v>
      </c>
      <c r="AB1517" s="50">
        <f t="shared" si="186"/>
        <v>539.33333333333337</v>
      </c>
      <c r="AD1517" s="51">
        <f t="shared" si="190"/>
        <v>184560</v>
      </c>
      <c r="AE1517" s="51">
        <f t="shared" si="187"/>
        <v>551.39999999999782</v>
      </c>
      <c r="AF1517" s="52">
        <f t="shared" si="191"/>
        <v>3745770.8</v>
      </c>
      <c r="AG1517" s="53">
        <f t="shared" si="188"/>
        <v>3308.3999999999869</v>
      </c>
      <c r="AH1517" s="53">
        <f t="shared" si="189"/>
        <v>3749079.1999999997</v>
      </c>
    </row>
    <row r="1518" spans="1:34" x14ac:dyDescent="0.25">
      <c r="A1518" t="s">
        <v>9865</v>
      </c>
      <c r="B1518" t="s">
        <v>6564</v>
      </c>
      <c r="C1518" t="s">
        <v>6562</v>
      </c>
      <c r="D1518" t="s">
        <v>6567</v>
      </c>
      <c r="E1518" t="s">
        <v>9866</v>
      </c>
      <c r="F1518" t="s">
        <v>4390</v>
      </c>
      <c r="G1518" t="s">
        <v>9867</v>
      </c>
      <c r="H1518">
        <v>3</v>
      </c>
      <c r="I1518">
        <v>2</v>
      </c>
      <c r="J1518">
        <v>1</v>
      </c>
      <c r="K1518">
        <v>0</v>
      </c>
      <c r="L1518">
        <v>0</v>
      </c>
      <c r="M1518">
        <v>2</v>
      </c>
      <c r="N1518">
        <v>0</v>
      </c>
      <c r="O1518">
        <v>0</v>
      </c>
      <c r="P1518">
        <v>0</v>
      </c>
      <c r="Q1518">
        <v>0</v>
      </c>
      <c r="R1518">
        <v>0</v>
      </c>
      <c r="S1518">
        <v>0</v>
      </c>
      <c r="T1518">
        <v>0</v>
      </c>
      <c r="U1518">
        <v>0</v>
      </c>
      <c r="V1518">
        <v>0</v>
      </c>
      <c r="W1518" s="44">
        <f t="shared" si="184"/>
        <v>2</v>
      </c>
      <c r="X1518" s="44">
        <f>IFERROR(VLOOKUP(A1518,JR1GOA!A:I,9,FALSE),0)</f>
        <v>0</v>
      </c>
      <c r="Y1518" s="44">
        <f>IFERROR(VLOOKUP(A1518,JR1GOA!A:J,10,FALSE),0)</f>
        <v>0</v>
      </c>
      <c r="Z1518" s="46">
        <f t="shared" si="185"/>
        <v>2</v>
      </c>
      <c r="AA1518" s="49">
        <f>_xlfn.IFNA(VLOOKUP(F1518,Preisliste!C$1:O$2687,13,FALSE),"fehlt in Preisliste")</f>
        <v>1079</v>
      </c>
      <c r="AB1518" s="50">
        <f t="shared" si="186"/>
        <v>539.5</v>
      </c>
      <c r="AD1518" s="51">
        <f t="shared" si="190"/>
        <v>184562</v>
      </c>
      <c r="AE1518" s="51">
        <f t="shared" si="187"/>
        <v>551.09999999999854</v>
      </c>
      <c r="AF1518" s="52">
        <f t="shared" si="191"/>
        <v>3746849.8</v>
      </c>
      <c r="AG1518" s="53">
        <f t="shared" si="188"/>
        <v>3306.5999999999913</v>
      </c>
      <c r="AH1518" s="53">
        <f t="shared" si="189"/>
        <v>3750156.4</v>
      </c>
    </row>
    <row r="1519" spans="1:34" x14ac:dyDescent="0.25">
      <c r="A1519" t="s">
        <v>82</v>
      </c>
      <c r="B1519" t="s">
        <v>6564</v>
      </c>
      <c r="C1519" t="s">
        <v>6562</v>
      </c>
      <c r="D1519" t="s">
        <v>6567</v>
      </c>
      <c r="E1519" t="s">
        <v>10089</v>
      </c>
      <c r="F1519" t="s">
        <v>81</v>
      </c>
      <c r="H1519">
        <v>7</v>
      </c>
      <c r="I1519">
        <v>0</v>
      </c>
      <c r="J1519">
        <v>6</v>
      </c>
      <c r="K1519">
        <v>0</v>
      </c>
      <c r="L1519">
        <v>0</v>
      </c>
      <c r="M1519">
        <v>7</v>
      </c>
      <c r="N1519">
        <v>0</v>
      </c>
      <c r="O1519">
        <v>0</v>
      </c>
      <c r="P1519">
        <v>0</v>
      </c>
      <c r="Q1519">
        <v>0</v>
      </c>
      <c r="R1519">
        <v>0</v>
      </c>
      <c r="S1519">
        <v>0</v>
      </c>
      <c r="T1519">
        <v>0</v>
      </c>
      <c r="U1519">
        <v>0</v>
      </c>
      <c r="V1519">
        <v>0</v>
      </c>
      <c r="W1519" s="44">
        <f t="shared" si="184"/>
        <v>6</v>
      </c>
      <c r="X1519" s="44">
        <f>IFERROR(VLOOKUP(A1519,JR1GOA!A:I,9,FALSE),0)</f>
        <v>0</v>
      </c>
      <c r="Y1519" s="44">
        <f>IFERROR(VLOOKUP(A1519,JR1GOA!A:J,10,FALSE),0)</f>
        <v>0</v>
      </c>
      <c r="Z1519" s="46">
        <f t="shared" si="185"/>
        <v>6</v>
      </c>
      <c r="AA1519" s="49">
        <f>_xlfn.IFNA(VLOOKUP(F1519,Preisliste!C$1:O$2687,13,FALSE),"fehlt in Preisliste")</f>
        <v>3241</v>
      </c>
      <c r="AB1519" s="50">
        <f t="shared" si="186"/>
        <v>540.16666666666663</v>
      </c>
      <c r="AD1519" s="51">
        <f t="shared" si="190"/>
        <v>184568</v>
      </c>
      <c r="AE1519" s="51">
        <f t="shared" si="187"/>
        <v>550.19999999999709</v>
      </c>
      <c r="AF1519" s="52">
        <f t="shared" si="191"/>
        <v>3750090.8</v>
      </c>
      <c r="AG1519" s="53">
        <f t="shared" si="188"/>
        <v>3301.1999999999825</v>
      </c>
      <c r="AH1519" s="53">
        <f t="shared" si="189"/>
        <v>3753392</v>
      </c>
    </row>
    <row r="1520" spans="1:34" x14ac:dyDescent="0.25">
      <c r="A1520" t="s">
        <v>5492</v>
      </c>
      <c r="B1520" t="s">
        <v>6564</v>
      </c>
      <c r="C1520" t="s">
        <v>6562</v>
      </c>
      <c r="D1520" t="s">
        <v>6567</v>
      </c>
      <c r="E1520" t="s">
        <v>9627</v>
      </c>
      <c r="F1520" t="s">
        <v>5491</v>
      </c>
      <c r="G1520" t="s">
        <v>9628</v>
      </c>
      <c r="H1520">
        <v>5</v>
      </c>
      <c r="I1520">
        <v>4</v>
      </c>
      <c r="J1520">
        <v>0</v>
      </c>
      <c r="K1520">
        <v>0</v>
      </c>
      <c r="L1520">
        <v>0</v>
      </c>
      <c r="M1520">
        <v>0</v>
      </c>
      <c r="N1520">
        <v>0</v>
      </c>
      <c r="O1520">
        <v>0</v>
      </c>
      <c r="P1520">
        <v>0</v>
      </c>
      <c r="Q1520">
        <v>0</v>
      </c>
      <c r="R1520">
        <v>0</v>
      </c>
      <c r="S1520">
        <v>0</v>
      </c>
      <c r="T1520">
        <v>0</v>
      </c>
      <c r="U1520">
        <v>0</v>
      </c>
      <c r="V1520">
        <v>0</v>
      </c>
      <c r="W1520" s="44">
        <f t="shared" si="184"/>
        <v>4</v>
      </c>
      <c r="X1520" s="44">
        <f>IFERROR(VLOOKUP(A1520,JR1GOA!A:I,9,FALSE),0)</f>
        <v>0</v>
      </c>
      <c r="Y1520" s="44">
        <f>IFERROR(VLOOKUP(A1520,JR1GOA!A:J,10,FALSE),0)</f>
        <v>0</v>
      </c>
      <c r="Z1520" s="46">
        <f t="shared" si="185"/>
        <v>4</v>
      </c>
      <c r="AA1520" s="49">
        <f>_xlfn.IFNA(VLOOKUP(F1520,Preisliste!C$1:O$2687,13,FALSE),"fehlt in Preisliste")</f>
        <v>2167</v>
      </c>
      <c r="AB1520" s="50">
        <f t="shared" si="186"/>
        <v>541.75</v>
      </c>
      <c r="AD1520" s="51">
        <f t="shared" si="190"/>
        <v>184572</v>
      </c>
      <c r="AE1520" s="51">
        <f t="shared" si="187"/>
        <v>549.59999999999854</v>
      </c>
      <c r="AF1520" s="52">
        <f t="shared" si="191"/>
        <v>3752257.8</v>
      </c>
      <c r="AG1520" s="53">
        <f t="shared" si="188"/>
        <v>3297.5999999999913</v>
      </c>
      <c r="AH1520" s="53">
        <f t="shared" si="189"/>
        <v>3755555.4</v>
      </c>
    </row>
    <row r="1521" spans="1:34" x14ac:dyDescent="0.25">
      <c r="A1521" t="s">
        <v>6120</v>
      </c>
      <c r="B1521" t="s">
        <v>6564</v>
      </c>
      <c r="C1521" t="s">
        <v>6562</v>
      </c>
      <c r="D1521" t="s">
        <v>6567</v>
      </c>
      <c r="E1521" t="s">
        <v>9870</v>
      </c>
      <c r="F1521" t="s">
        <v>6119</v>
      </c>
      <c r="G1521" t="s">
        <v>9871</v>
      </c>
      <c r="H1521">
        <v>3</v>
      </c>
      <c r="I1521">
        <v>2</v>
      </c>
      <c r="J1521">
        <v>1</v>
      </c>
      <c r="K1521">
        <v>0</v>
      </c>
      <c r="L1521">
        <v>0</v>
      </c>
      <c r="M1521">
        <v>0</v>
      </c>
      <c r="N1521">
        <v>0</v>
      </c>
      <c r="O1521">
        <v>0</v>
      </c>
      <c r="P1521">
        <v>0</v>
      </c>
      <c r="Q1521">
        <v>0</v>
      </c>
      <c r="R1521">
        <v>0</v>
      </c>
      <c r="S1521">
        <v>0</v>
      </c>
      <c r="T1521">
        <v>0</v>
      </c>
      <c r="U1521">
        <v>0</v>
      </c>
      <c r="V1521">
        <v>0</v>
      </c>
      <c r="W1521" s="44">
        <f t="shared" si="184"/>
        <v>2</v>
      </c>
      <c r="X1521" s="44">
        <f>IFERROR(VLOOKUP(A1521,JR1GOA!A:I,9,FALSE),0)</f>
        <v>0</v>
      </c>
      <c r="Y1521" s="44">
        <f>IFERROR(VLOOKUP(A1521,JR1GOA!A:J,10,FALSE),0)</f>
        <v>0</v>
      </c>
      <c r="Z1521" s="46">
        <f t="shared" si="185"/>
        <v>2</v>
      </c>
      <c r="AA1521" s="49">
        <f>_xlfn.IFNA(VLOOKUP(F1521,Preisliste!C$1:O$2687,13,FALSE),"fehlt in Preisliste")</f>
        <v>1088.3999999999999</v>
      </c>
      <c r="AB1521" s="50">
        <f t="shared" si="186"/>
        <v>544.19999999999993</v>
      </c>
      <c r="AD1521" s="51">
        <f t="shared" si="190"/>
        <v>184574</v>
      </c>
      <c r="AE1521" s="51">
        <f t="shared" si="187"/>
        <v>549.29999999999927</v>
      </c>
      <c r="AF1521" s="52">
        <f t="shared" si="191"/>
        <v>3753346.1999999997</v>
      </c>
      <c r="AG1521" s="53">
        <f t="shared" si="188"/>
        <v>3295.7999999999956</v>
      </c>
      <c r="AH1521" s="53">
        <f t="shared" si="189"/>
        <v>3756641.9999999995</v>
      </c>
    </row>
    <row r="1522" spans="1:34" x14ac:dyDescent="0.25">
      <c r="A1522" t="s">
        <v>3764</v>
      </c>
      <c r="B1522" t="s">
        <v>6564</v>
      </c>
      <c r="C1522" t="s">
        <v>6562</v>
      </c>
      <c r="D1522" t="s">
        <v>6567</v>
      </c>
      <c r="E1522" t="s">
        <v>9335</v>
      </c>
      <c r="F1522" t="s">
        <v>3763</v>
      </c>
      <c r="H1522">
        <v>8</v>
      </c>
      <c r="I1522">
        <v>6</v>
      </c>
      <c r="J1522">
        <v>1</v>
      </c>
      <c r="K1522">
        <v>0</v>
      </c>
      <c r="L1522">
        <v>0</v>
      </c>
      <c r="M1522">
        <v>0</v>
      </c>
      <c r="N1522">
        <v>1</v>
      </c>
      <c r="O1522">
        <v>0</v>
      </c>
      <c r="P1522">
        <v>0</v>
      </c>
      <c r="Q1522">
        <v>0</v>
      </c>
      <c r="R1522">
        <v>0</v>
      </c>
      <c r="S1522">
        <v>0</v>
      </c>
      <c r="T1522">
        <v>1</v>
      </c>
      <c r="U1522">
        <v>1</v>
      </c>
      <c r="V1522">
        <v>0</v>
      </c>
      <c r="W1522" s="44">
        <f t="shared" si="184"/>
        <v>6</v>
      </c>
      <c r="X1522" s="44">
        <f>IFERROR(VLOOKUP(A1522,JR1GOA!A:I,9,FALSE),0)</f>
        <v>0</v>
      </c>
      <c r="Y1522" s="44">
        <f>IFERROR(VLOOKUP(A1522,JR1GOA!A:J,10,FALSE),0)</f>
        <v>0</v>
      </c>
      <c r="Z1522" s="46">
        <f t="shared" si="185"/>
        <v>6</v>
      </c>
      <c r="AA1522" s="49">
        <f>_xlfn.IFNA(VLOOKUP(F1522,Preisliste!C$1:O$2687,13,FALSE),"fehlt in Preisliste")</f>
        <v>3272</v>
      </c>
      <c r="AB1522" s="50">
        <f t="shared" si="186"/>
        <v>545.33333333333337</v>
      </c>
      <c r="AD1522" s="51">
        <f t="shared" si="190"/>
        <v>184580</v>
      </c>
      <c r="AE1522" s="51">
        <f t="shared" si="187"/>
        <v>548.39999999999782</v>
      </c>
      <c r="AF1522" s="52">
        <f t="shared" si="191"/>
        <v>3756618.1999999997</v>
      </c>
      <c r="AG1522" s="53">
        <f t="shared" si="188"/>
        <v>3290.3999999999869</v>
      </c>
      <c r="AH1522" s="53">
        <f t="shared" si="189"/>
        <v>3759908.5999999996</v>
      </c>
    </row>
    <row r="1523" spans="1:34" x14ac:dyDescent="0.25">
      <c r="A1523" t="s">
        <v>2636</v>
      </c>
      <c r="B1523" t="s">
        <v>6564</v>
      </c>
      <c r="C1523" t="s">
        <v>6562</v>
      </c>
      <c r="D1523" t="s">
        <v>6567</v>
      </c>
      <c r="E1523" t="s">
        <v>7853</v>
      </c>
      <c r="F1523" t="s">
        <v>2635</v>
      </c>
      <c r="G1523" t="s">
        <v>7854</v>
      </c>
      <c r="H1523">
        <v>36</v>
      </c>
      <c r="I1523">
        <v>22</v>
      </c>
      <c r="J1523">
        <v>13</v>
      </c>
      <c r="K1523">
        <v>1</v>
      </c>
      <c r="L1523">
        <v>0</v>
      </c>
      <c r="M1523">
        <v>34</v>
      </c>
      <c r="N1523">
        <v>0</v>
      </c>
      <c r="O1523">
        <v>0</v>
      </c>
      <c r="P1523">
        <v>0</v>
      </c>
      <c r="Q1523">
        <v>0</v>
      </c>
      <c r="R1523">
        <v>1</v>
      </c>
      <c r="S1523">
        <v>3</v>
      </c>
      <c r="T1523">
        <v>1</v>
      </c>
      <c r="U1523">
        <v>4</v>
      </c>
      <c r="V1523">
        <v>0</v>
      </c>
      <c r="W1523" s="44">
        <f t="shared" si="184"/>
        <v>22</v>
      </c>
      <c r="X1523" s="44">
        <f>IFERROR(VLOOKUP(A1523,JR1GOA!A:I,9,FALSE),0)</f>
        <v>9</v>
      </c>
      <c r="Y1523" s="44">
        <f>IFERROR(VLOOKUP(A1523,JR1GOA!A:J,10,FALSE),0)</f>
        <v>8</v>
      </c>
      <c r="Z1523" s="46">
        <f t="shared" si="185"/>
        <v>13</v>
      </c>
      <c r="AA1523" s="49">
        <f>_xlfn.IFNA(VLOOKUP(F1523,Preisliste!C$1:O$2687,13,FALSE),"fehlt in Preisliste")</f>
        <v>7090</v>
      </c>
      <c r="AB1523" s="50">
        <f t="shared" si="186"/>
        <v>545.38461538461536</v>
      </c>
      <c r="AD1523" s="51">
        <f t="shared" si="190"/>
        <v>184593</v>
      </c>
      <c r="AE1523" s="51">
        <f t="shared" si="187"/>
        <v>546.44999999999709</v>
      </c>
      <c r="AF1523" s="52">
        <f t="shared" si="191"/>
        <v>3763708.1999999997</v>
      </c>
      <c r="AG1523" s="53">
        <f t="shared" si="188"/>
        <v>3278.6999999999825</v>
      </c>
      <c r="AH1523" s="53">
        <f t="shared" si="189"/>
        <v>3766986.9</v>
      </c>
    </row>
    <row r="1524" spans="1:34" x14ac:dyDescent="0.25">
      <c r="A1524" t="s">
        <v>6262</v>
      </c>
      <c r="B1524" t="s">
        <v>6564</v>
      </c>
      <c r="C1524" t="s">
        <v>6562</v>
      </c>
      <c r="D1524" t="s">
        <v>6567</v>
      </c>
      <c r="E1524" t="s">
        <v>9075</v>
      </c>
      <c r="F1524" t="s">
        <v>6261</v>
      </c>
      <c r="G1524" t="s">
        <v>9076</v>
      </c>
      <c r="H1524">
        <v>15</v>
      </c>
      <c r="I1524">
        <v>11</v>
      </c>
      <c r="J1524">
        <v>2</v>
      </c>
      <c r="K1524">
        <v>3</v>
      </c>
      <c r="L1524">
        <v>1</v>
      </c>
      <c r="M1524">
        <v>0</v>
      </c>
      <c r="N1524">
        <v>6</v>
      </c>
      <c r="O1524">
        <v>0</v>
      </c>
      <c r="P1524">
        <v>0</v>
      </c>
      <c r="Q1524">
        <v>0</v>
      </c>
      <c r="R1524">
        <v>0</v>
      </c>
      <c r="S1524">
        <v>1</v>
      </c>
      <c r="T1524">
        <v>2</v>
      </c>
      <c r="U1524">
        <v>0</v>
      </c>
      <c r="V1524">
        <v>0</v>
      </c>
      <c r="W1524" s="44">
        <f t="shared" si="184"/>
        <v>11</v>
      </c>
      <c r="X1524" s="44">
        <f>IFERROR(VLOOKUP(A1524,JR1GOA!A:I,9,FALSE),0)</f>
        <v>0</v>
      </c>
      <c r="Y1524" s="44">
        <f>IFERROR(VLOOKUP(A1524,JR1GOA!A:J,10,FALSE),0)</f>
        <v>0</v>
      </c>
      <c r="Z1524" s="46">
        <f t="shared" si="185"/>
        <v>11</v>
      </c>
      <c r="AA1524" s="49">
        <f>_xlfn.IFNA(VLOOKUP(F1524,Preisliste!C$1:O$2687,13,FALSE),"fehlt in Preisliste")</f>
        <v>6012</v>
      </c>
      <c r="AB1524" s="50">
        <f t="shared" si="186"/>
        <v>546.5454545454545</v>
      </c>
      <c r="AD1524" s="51">
        <f t="shared" si="190"/>
        <v>184604</v>
      </c>
      <c r="AE1524" s="51">
        <f t="shared" si="187"/>
        <v>544.79999999999927</v>
      </c>
      <c r="AF1524" s="52">
        <f t="shared" si="191"/>
        <v>3769720.1999999997</v>
      </c>
      <c r="AG1524" s="53">
        <f t="shared" si="188"/>
        <v>3268.7999999999956</v>
      </c>
      <c r="AH1524" s="53">
        <f t="shared" si="189"/>
        <v>3772988.9999999995</v>
      </c>
    </row>
    <row r="1525" spans="1:34" x14ac:dyDescent="0.25">
      <c r="A1525" t="s">
        <v>1836</v>
      </c>
      <c r="B1525" t="s">
        <v>6564</v>
      </c>
      <c r="C1525" t="s">
        <v>6562</v>
      </c>
      <c r="D1525" t="s">
        <v>6567</v>
      </c>
      <c r="E1525" t="s">
        <v>9305</v>
      </c>
      <c r="F1525" t="s">
        <v>1835</v>
      </c>
      <c r="G1525" t="s">
        <v>9306</v>
      </c>
      <c r="H1525">
        <v>16</v>
      </c>
      <c r="I1525">
        <v>8</v>
      </c>
      <c r="J1525">
        <v>6</v>
      </c>
      <c r="K1525">
        <v>0</v>
      </c>
      <c r="L1525">
        <v>0</v>
      </c>
      <c r="M1525">
        <v>0</v>
      </c>
      <c r="N1525">
        <v>1</v>
      </c>
      <c r="O1525">
        <v>1</v>
      </c>
      <c r="P1525">
        <v>0</v>
      </c>
      <c r="Q1525">
        <v>0</v>
      </c>
      <c r="R1525">
        <v>0</v>
      </c>
      <c r="S1525">
        <v>3</v>
      </c>
      <c r="T1525">
        <v>0</v>
      </c>
      <c r="U1525">
        <v>0</v>
      </c>
      <c r="V1525">
        <v>2</v>
      </c>
      <c r="W1525" s="44">
        <f t="shared" si="184"/>
        <v>8</v>
      </c>
      <c r="X1525" s="44">
        <f>IFERROR(VLOOKUP(A1525,JR1GOA!A:I,9,FALSE),0)</f>
        <v>0</v>
      </c>
      <c r="Y1525" s="44">
        <f>IFERROR(VLOOKUP(A1525,JR1GOA!A:J,10,FALSE),0)</f>
        <v>0</v>
      </c>
      <c r="Z1525" s="46">
        <f t="shared" si="185"/>
        <v>8</v>
      </c>
      <c r="AA1525" s="49">
        <f>_xlfn.IFNA(VLOOKUP(F1525,Preisliste!C$1:O$2687,13,FALSE),"fehlt in Preisliste")</f>
        <v>4391</v>
      </c>
      <c r="AB1525" s="50">
        <f t="shared" si="186"/>
        <v>548.875</v>
      </c>
      <c r="AD1525" s="51">
        <f t="shared" si="190"/>
        <v>184612</v>
      </c>
      <c r="AE1525" s="51">
        <f t="shared" si="187"/>
        <v>543.59999999999854</v>
      </c>
      <c r="AF1525" s="52">
        <f t="shared" si="191"/>
        <v>3774111.1999999997</v>
      </c>
      <c r="AG1525" s="53">
        <f t="shared" si="188"/>
        <v>3261.5999999999913</v>
      </c>
      <c r="AH1525" s="53">
        <f t="shared" si="189"/>
        <v>3777372.8</v>
      </c>
    </row>
    <row r="1526" spans="1:34" x14ac:dyDescent="0.25">
      <c r="A1526" t="s">
        <v>989</v>
      </c>
      <c r="B1526" t="s">
        <v>6564</v>
      </c>
      <c r="C1526" t="s">
        <v>6562</v>
      </c>
      <c r="D1526" t="s">
        <v>6567</v>
      </c>
      <c r="E1526" t="s">
        <v>10009</v>
      </c>
      <c r="F1526" t="s">
        <v>988</v>
      </c>
      <c r="G1526" t="s">
        <v>10010</v>
      </c>
      <c r="H1526">
        <v>6</v>
      </c>
      <c r="I1526">
        <v>3</v>
      </c>
      <c r="J1526">
        <v>1</v>
      </c>
      <c r="K1526">
        <v>0</v>
      </c>
      <c r="L1526">
        <v>0</v>
      </c>
      <c r="M1526">
        <v>0</v>
      </c>
      <c r="N1526">
        <v>0</v>
      </c>
      <c r="O1526">
        <v>0</v>
      </c>
      <c r="P1526">
        <v>0</v>
      </c>
      <c r="Q1526">
        <v>0</v>
      </c>
      <c r="R1526">
        <v>0</v>
      </c>
      <c r="S1526">
        <v>1</v>
      </c>
      <c r="T1526">
        <v>6</v>
      </c>
      <c r="U1526">
        <v>0</v>
      </c>
      <c r="V1526">
        <v>0</v>
      </c>
      <c r="W1526" s="44">
        <f t="shared" si="184"/>
        <v>3</v>
      </c>
      <c r="X1526" s="44">
        <f>IFERROR(VLOOKUP(A1526,JR1GOA!A:I,9,FALSE),0)</f>
        <v>0</v>
      </c>
      <c r="Y1526" s="44">
        <f>IFERROR(VLOOKUP(A1526,JR1GOA!A:J,10,FALSE),0)</f>
        <v>0</v>
      </c>
      <c r="Z1526" s="46">
        <f t="shared" si="185"/>
        <v>3</v>
      </c>
      <c r="AA1526" s="49">
        <f>_xlfn.IFNA(VLOOKUP(F1526,Preisliste!C$1:O$2687,13,FALSE),"fehlt in Preisliste")</f>
        <v>1657</v>
      </c>
      <c r="AB1526" s="50">
        <f t="shared" si="186"/>
        <v>552.33333333333337</v>
      </c>
      <c r="AD1526" s="51">
        <f t="shared" si="190"/>
        <v>184615</v>
      </c>
      <c r="AE1526" s="51">
        <f t="shared" si="187"/>
        <v>543.14999999999782</v>
      </c>
      <c r="AF1526" s="52">
        <f t="shared" si="191"/>
        <v>3775768.1999999997</v>
      </c>
      <c r="AG1526" s="53">
        <f t="shared" si="188"/>
        <v>3258.8999999999869</v>
      </c>
      <c r="AH1526" s="53">
        <f t="shared" si="189"/>
        <v>3779027.0999999996</v>
      </c>
    </row>
    <row r="1527" spans="1:34" x14ac:dyDescent="0.25">
      <c r="A1527" t="s">
        <v>9245</v>
      </c>
      <c r="B1527" t="s">
        <v>6564</v>
      </c>
      <c r="C1527" t="s">
        <v>6562</v>
      </c>
      <c r="D1527" t="s">
        <v>6567</v>
      </c>
      <c r="E1527" t="s">
        <v>9246</v>
      </c>
      <c r="F1527" t="s">
        <v>5281</v>
      </c>
      <c r="H1527">
        <v>8</v>
      </c>
      <c r="I1527">
        <v>0</v>
      </c>
      <c r="J1527">
        <v>8</v>
      </c>
      <c r="K1527">
        <v>0</v>
      </c>
      <c r="L1527">
        <v>5</v>
      </c>
      <c r="M1527">
        <v>0</v>
      </c>
      <c r="N1527">
        <v>0</v>
      </c>
      <c r="O1527">
        <v>0</v>
      </c>
      <c r="P1527">
        <v>0</v>
      </c>
      <c r="Q1527">
        <v>0</v>
      </c>
      <c r="R1527">
        <v>0</v>
      </c>
      <c r="S1527">
        <v>1</v>
      </c>
      <c r="T1527">
        <v>0</v>
      </c>
      <c r="U1527">
        <v>0</v>
      </c>
      <c r="V1527">
        <v>0</v>
      </c>
      <c r="W1527" s="44">
        <f t="shared" si="184"/>
        <v>8</v>
      </c>
      <c r="X1527" s="44">
        <f>IFERROR(VLOOKUP(A1527,JR1GOA!A:I,9,FALSE),0)</f>
        <v>0</v>
      </c>
      <c r="Y1527" s="44">
        <f>IFERROR(VLOOKUP(A1527,JR1GOA!A:J,10,FALSE),0)</f>
        <v>0</v>
      </c>
      <c r="Z1527" s="46">
        <f t="shared" si="185"/>
        <v>8</v>
      </c>
      <c r="AA1527" s="49">
        <f>_xlfn.IFNA(VLOOKUP(F1527,Preisliste!C$1:O$2687,13,FALSE),"fehlt in Preisliste")</f>
        <v>4420</v>
      </c>
      <c r="AB1527" s="50">
        <f t="shared" si="186"/>
        <v>552.5</v>
      </c>
      <c r="AD1527" s="51">
        <f t="shared" si="190"/>
        <v>184623</v>
      </c>
      <c r="AE1527" s="51">
        <f t="shared" si="187"/>
        <v>541.94999999999709</v>
      </c>
      <c r="AF1527" s="52">
        <f t="shared" si="191"/>
        <v>3780188.1999999997</v>
      </c>
      <c r="AG1527" s="53">
        <f t="shared" si="188"/>
        <v>3251.6999999999825</v>
      </c>
      <c r="AH1527" s="53">
        <f t="shared" si="189"/>
        <v>3783439.9</v>
      </c>
    </row>
    <row r="1528" spans="1:34" x14ac:dyDescent="0.25">
      <c r="A1528" t="s">
        <v>4298</v>
      </c>
      <c r="B1528" t="s">
        <v>6564</v>
      </c>
      <c r="C1528" t="s">
        <v>6562</v>
      </c>
      <c r="D1528" t="s">
        <v>6567</v>
      </c>
      <c r="E1528" t="s">
        <v>8686</v>
      </c>
      <c r="F1528" t="s">
        <v>4297</v>
      </c>
      <c r="H1528">
        <v>20</v>
      </c>
      <c r="I1528">
        <v>11</v>
      </c>
      <c r="J1528">
        <v>7</v>
      </c>
      <c r="K1528">
        <v>0</v>
      </c>
      <c r="L1528">
        <v>0</v>
      </c>
      <c r="M1528">
        <v>8</v>
      </c>
      <c r="N1528">
        <v>0</v>
      </c>
      <c r="O1528">
        <v>3</v>
      </c>
      <c r="P1528">
        <v>0</v>
      </c>
      <c r="Q1528">
        <v>0</v>
      </c>
      <c r="R1528">
        <v>0</v>
      </c>
      <c r="S1528">
        <v>0</v>
      </c>
      <c r="T1528">
        <v>0</v>
      </c>
      <c r="U1528">
        <v>0</v>
      </c>
      <c r="V1528">
        <v>0</v>
      </c>
      <c r="W1528" s="44">
        <f t="shared" si="184"/>
        <v>11</v>
      </c>
      <c r="X1528" s="44">
        <f>IFERROR(VLOOKUP(A1528,JR1GOA!A:I,9,FALSE),0)</f>
        <v>4</v>
      </c>
      <c r="Y1528" s="44">
        <f>IFERROR(VLOOKUP(A1528,JR1GOA!A:J,10,FALSE),0)</f>
        <v>0</v>
      </c>
      <c r="Z1528" s="46">
        <f t="shared" si="185"/>
        <v>7</v>
      </c>
      <c r="AA1528" s="49">
        <f>_xlfn.IFNA(VLOOKUP(F1528,Preisliste!C$1:O$2687,13,FALSE),"fehlt in Preisliste")</f>
        <v>3873</v>
      </c>
      <c r="AB1528" s="50">
        <f t="shared" si="186"/>
        <v>553.28571428571433</v>
      </c>
      <c r="AD1528" s="51">
        <f t="shared" si="190"/>
        <v>184630</v>
      </c>
      <c r="AE1528" s="51">
        <f t="shared" si="187"/>
        <v>540.89999999999782</v>
      </c>
      <c r="AF1528" s="52">
        <f t="shared" si="191"/>
        <v>3784061.1999999997</v>
      </c>
      <c r="AG1528" s="53">
        <f t="shared" si="188"/>
        <v>3245.3999999999869</v>
      </c>
      <c r="AH1528" s="53">
        <f t="shared" si="189"/>
        <v>3787306.5999999996</v>
      </c>
    </row>
    <row r="1529" spans="1:34" x14ac:dyDescent="0.25">
      <c r="A1529" t="s">
        <v>5997</v>
      </c>
      <c r="B1529" t="s">
        <v>6564</v>
      </c>
      <c r="C1529" t="s">
        <v>6562</v>
      </c>
      <c r="D1529" t="s">
        <v>6567</v>
      </c>
      <c r="E1529" t="s">
        <v>9875</v>
      </c>
      <c r="F1529" t="s">
        <v>5996</v>
      </c>
      <c r="H1529">
        <v>2</v>
      </c>
      <c r="I1529">
        <v>0</v>
      </c>
      <c r="J1529">
        <v>2</v>
      </c>
      <c r="K1529">
        <v>0</v>
      </c>
      <c r="L1529">
        <v>0</v>
      </c>
      <c r="M1529">
        <v>0</v>
      </c>
      <c r="N1529">
        <v>0</v>
      </c>
      <c r="O1529">
        <v>0</v>
      </c>
      <c r="P1529">
        <v>0</v>
      </c>
      <c r="Q1529">
        <v>0</v>
      </c>
      <c r="R1529">
        <v>0</v>
      </c>
      <c r="S1529">
        <v>0</v>
      </c>
      <c r="T1529">
        <v>0</v>
      </c>
      <c r="U1529">
        <v>0</v>
      </c>
      <c r="V1529">
        <v>0</v>
      </c>
      <c r="W1529" s="44">
        <f t="shared" si="184"/>
        <v>2</v>
      </c>
      <c r="X1529" s="44">
        <f>IFERROR(VLOOKUP(A1529,JR1GOA!A:I,9,FALSE),0)</f>
        <v>0</v>
      </c>
      <c r="Y1529" s="44">
        <f>IFERROR(VLOOKUP(A1529,JR1GOA!A:J,10,FALSE),0)</f>
        <v>0</v>
      </c>
      <c r="Z1529" s="46">
        <f t="shared" si="185"/>
        <v>2</v>
      </c>
      <c r="AA1529" s="49">
        <f>_xlfn.IFNA(VLOOKUP(F1529,Preisliste!C$1:O$2687,13,FALSE),"fehlt in Preisliste")</f>
        <v>1108</v>
      </c>
      <c r="AB1529" s="50">
        <f t="shared" si="186"/>
        <v>554</v>
      </c>
      <c r="AD1529" s="51">
        <f t="shared" si="190"/>
        <v>184632</v>
      </c>
      <c r="AE1529" s="51">
        <f t="shared" si="187"/>
        <v>540.59999999999854</v>
      </c>
      <c r="AF1529" s="52">
        <f t="shared" si="191"/>
        <v>3785169.1999999997</v>
      </c>
      <c r="AG1529" s="53">
        <f t="shared" si="188"/>
        <v>3243.5999999999913</v>
      </c>
      <c r="AH1529" s="53">
        <f t="shared" si="189"/>
        <v>3788412.8</v>
      </c>
    </row>
    <row r="1530" spans="1:34" x14ac:dyDescent="0.25">
      <c r="A1530" t="s">
        <v>6290</v>
      </c>
      <c r="B1530" t="s">
        <v>6564</v>
      </c>
      <c r="C1530" t="s">
        <v>6562</v>
      </c>
      <c r="D1530" t="s">
        <v>6567</v>
      </c>
      <c r="E1530" t="s">
        <v>9876</v>
      </c>
      <c r="F1530" t="s">
        <v>6289</v>
      </c>
      <c r="G1530" t="s">
        <v>9877</v>
      </c>
      <c r="H1530">
        <v>2</v>
      </c>
      <c r="I1530">
        <v>0</v>
      </c>
      <c r="J1530">
        <v>2</v>
      </c>
      <c r="K1530">
        <v>0</v>
      </c>
      <c r="L1530">
        <v>0</v>
      </c>
      <c r="M1530">
        <v>0</v>
      </c>
      <c r="N1530">
        <v>0</v>
      </c>
      <c r="O1530">
        <v>0</v>
      </c>
      <c r="P1530">
        <v>0</v>
      </c>
      <c r="Q1530">
        <v>0</v>
      </c>
      <c r="R1530">
        <v>0</v>
      </c>
      <c r="S1530">
        <v>0</v>
      </c>
      <c r="T1530">
        <v>0</v>
      </c>
      <c r="U1530">
        <v>5</v>
      </c>
      <c r="V1530">
        <v>0</v>
      </c>
      <c r="W1530" s="44">
        <f t="shared" si="184"/>
        <v>2</v>
      </c>
      <c r="X1530" s="44">
        <f>IFERROR(VLOOKUP(A1530,JR1GOA!A:I,9,FALSE),0)</f>
        <v>0</v>
      </c>
      <c r="Y1530" s="44">
        <f>IFERROR(VLOOKUP(A1530,JR1GOA!A:J,10,FALSE),0)</f>
        <v>0</v>
      </c>
      <c r="Z1530" s="46">
        <f t="shared" si="185"/>
        <v>2</v>
      </c>
      <c r="AA1530" s="49">
        <f>_xlfn.IFNA(VLOOKUP(F1530,Preisliste!C$1:O$2687,13,FALSE),"fehlt in Preisliste")</f>
        <v>1108.8</v>
      </c>
      <c r="AB1530" s="50">
        <f t="shared" si="186"/>
        <v>554.4</v>
      </c>
      <c r="AD1530" s="51">
        <f t="shared" si="190"/>
        <v>184634</v>
      </c>
      <c r="AE1530" s="51">
        <f t="shared" si="187"/>
        <v>540.29999999999927</v>
      </c>
      <c r="AF1530" s="52">
        <f t="shared" si="191"/>
        <v>3786277.9999999995</v>
      </c>
      <c r="AG1530" s="53">
        <f t="shared" si="188"/>
        <v>3241.7999999999956</v>
      </c>
      <c r="AH1530" s="53">
        <f t="shared" si="189"/>
        <v>3789519.7999999993</v>
      </c>
    </row>
    <row r="1531" spans="1:34" x14ac:dyDescent="0.25">
      <c r="A1531" t="s">
        <v>2534</v>
      </c>
      <c r="B1531" t="s">
        <v>6564</v>
      </c>
      <c r="C1531" t="s">
        <v>6562</v>
      </c>
      <c r="D1531" t="s">
        <v>6567</v>
      </c>
      <c r="E1531" t="s">
        <v>9711</v>
      </c>
      <c r="F1531" t="s">
        <v>2533</v>
      </c>
      <c r="H1531">
        <v>4</v>
      </c>
      <c r="I1531">
        <v>3</v>
      </c>
      <c r="J1531">
        <v>1</v>
      </c>
      <c r="K1531">
        <v>0</v>
      </c>
      <c r="L1531">
        <v>0</v>
      </c>
      <c r="M1531">
        <v>0</v>
      </c>
      <c r="N1531">
        <v>0</v>
      </c>
      <c r="O1531">
        <v>0</v>
      </c>
      <c r="P1531">
        <v>0</v>
      </c>
      <c r="Q1531">
        <v>0</v>
      </c>
      <c r="R1531">
        <v>4</v>
      </c>
      <c r="S1531">
        <v>0</v>
      </c>
      <c r="T1531">
        <v>0</v>
      </c>
      <c r="U1531">
        <v>0</v>
      </c>
      <c r="V1531">
        <v>0</v>
      </c>
      <c r="W1531" s="44">
        <f t="shared" si="184"/>
        <v>3</v>
      </c>
      <c r="X1531" s="44">
        <f>IFERROR(VLOOKUP(A1531,JR1GOA!A:I,9,FALSE),0)</f>
        <v>0</v>
      </c>
      <c r="Y1531" s="44">
        <f>IFERROR(VLOOKUP(A1531,JR1GOA!A:J,10,FALSE),0)</f>
        <v>0</v>
      </c>
      <c r="Z1531" s="46">
        <f t="shared" si="185"/>
        <v>3</v>
      </c>
      <c r="AA1531" s="49">
        <f>_xlfn.IFNA(VLOOKUP(F1531,Preisliste!C$1:O$2687,13,FALSE),"fehlt in Preisliste")</f>
        <v>1668</v>
      </c>
      <c r="AB1531" s="50">
        <f t="shared" si="186"/>
        <v>556</v>
      </c>
      <c r="AD1531" s="51">
        <f t="shared" si="190"/>
        <v>184637</v>
      </c>
      <c r="AE1531" s="51">
        <f t="shared" si="187"/>
        <v>539.84999999999854</v>
      </c>
      <c r="AF1531" s="52">
        <f t="shared" si="191"/>
        <v>3787945.9999999995</v>
      </c>
      <c r="AG1531" s="53">
        <f t="shared" si="188"/>
        <v>3239.0999999999913</v>
      </c>
      <c r="AH1531" s="53">
        <f t="shared" si="189"/>
        <v>3791185.0999999996</v>
      </c>
    </row>
    <row r="1532" spans="1:34" x14ac:dyDescent="0.25">
      <c r="A1532" t="s">
        <v>9878</v>
      </c>
      <c r="B1532" t="s">
        <v>6564</v>
      </c>
      <c r="C1532" t="s">
        <v>6562</v>
      </c>
      <c r="D1532" t="s">
        <v>6567</v>
      </c>
      <c r="E1532" t="s">
        <v>9879</v>
      </c>
      <c r="F1532" t="s">
        <v>4173</v>
      </c>
      <c r="G1532" t="s">
        <v>9880</v>
      </c>
      <c r="H1532">
        <v>3</v>
      </c>
      <c r="I1532">
        <v>1</v>
      </c>
      <c r="J1532">
        <v>2</v>
      </c>
      <c r="K1532">
        <v>0</v>
      </c>
      <c r="L1532">
        <v>0</v>
      </c>
      <c r="M1532">
        <v>0</v>
      </c>
      <c r="N1532">
        <v>0</v>
      </c>
      <c r="O1532">
        <v>0</v>
      </c>
      <c r="P1532">
        <v>0</v>
      </c>
      <c r="Q1532">
        <v>0</v>
      </c>
      <c r="R1532">
        <v>0</v>
      </c>
      <c r="S1532">
        <v>0</v>
      </c>
      <c r="T1532">
        <v>0</v>
      </c>
      <c r="U1532">
        <v>0</v>
      </c>
      <c r="V1532">
        <v>0</v>
      </c>
      <c r="W1532" s="44">
        <f t="shared" si="184"/>
        <v>2</v>
      </c>
      <c r="X1532" s="44">
        <f>IFERROR(VLOOKUP(A1532,JR1GOA!A:I,9,FALSE),0)</f>
        <v>0</v>
      </c>
      <c r="Y1532" s="44">
        <f>IFERROR(VLOOKUP(A1532,JR1GOA!A:J,10,FALSE),0)</f>
        <v>0</v>
      </c>
      <c r="Z1532" s="46">
        <f t="shared" si="185"/>
        <v>2</v>
      </c>
      <c r="AA1532" s="49">
        <f>_xlfn.IFNA(VLOOKUP(F1532,Preisliste!C$1:O$2687,13,FALSE),"fehlt in Preisliste")</f>
        <v>1117.2</v>
      </c>
      <c r="AB1532" s="50">
        <f t="shared" si="186"/>
        <v>558.6</v>
      </c>
      <c r="AD1532" s="51">
        <f t="shared" si="190"/>
        <v>184639</v>
      </c>
      <c r="AE1532" s="51">
        <f t="shared" si="187"/>
        <v>539.54999999999927</v>
      </c>
      <c r="AF1532" s="52">
        <f t="shared" si="191"/>
        <v>3789063.1999999997</v>
      </c>
      <c r="AG1532" s="53">
        <f t="shared" si="188"/>
        <v>3237.2999999999956</v>
      </c>
      <c r="AH1532" s="53">
        <f t="shared" si="189"/>
        <v>3792300.4999999995</v>
      </c>
    </row>
    <row r="1533" spans="1:34" x14ac:dyDescent="0.25">
      <c r="A1533" t="s">
        <v>6472</v>
      </c>
      <c r="B1533" t="s">
        <v>6564</v>
      </c>
      <c r="C1533" t="s">
        <v>6562</v>
      </c>
      <c r="D1533" t="s">
        <v>6567</v>
      </c>
      <c r="E1533" t="s">
        <v>8938</v>
      </c>
      <c r="F1533" t="s">
        <v>6471</v>
      </c>
      <c r="G1533" t="s">
        <v>8939</v>
      </c>
      <c r="H1533">
        <v>27</v>
      </c>
      <c r="I1533">
        <v>24</v>
      </c>
      <c r="J1533">
        <v>2</v>
      </c>
      <c r="K1533">
        <v>0</v>
      </c>
      <c r="L1533">
        <v>0</v>
      </c>
      <c r="M1533">
        <v>15</v>
      </c>
      <c r="N1533">
        <v>0</v>
      </c>
      <c r="O1533">
        <v>4</v>
      </c>
      <c r="P1533">
        <v>0</v>
      </c>
      <c r="Q1533">
        <v>0</v>
      </c>
      <c r="R1533">
        <v>0</v>
      </c>
      <c r="S1533">
        <v>2</v>
      </c>
      <c r="T1533">
        <v>0</v>
      </c>
      <c r="U1533">
        <v>3</v>
      </c>
      <c r="V1533">
        <v>0</v>
      </c>
      <c r="W1533" s="44">
        <f t="shared" si="184"/>
        <v>24</v>
      </c>
      <c r="X1533" s="44">
        <f>IFERROR(VLOOKUP(A1533,JR1GOA!A:I,9,FALSE),0)</f>
        <v>3</v>
      </c>
      <c r="Y1533" s="44">
        <f>IFERROR(VLOOKUP(A1533,JR1GOA!A:J,10,FALSE),0)</f>
        <v>0</v>
      </c>
      <c r="Z1533" s="46">
        <f t="shared" si="185"/>
        <v>21</v>
      </c>
      <c r="AA1533" s="49">
        <f>_xlfn.IFNA(VLOOKUP(F1533,Preisliste!C$1:O$2687,13,FALSE),"fehlt in Preisliste")</f>
        <v>11752</v>
      </c>
      <c r="AB1533" s="50">
        <f t="shared" si="186"/>
        <v>559.61904761904759</v>
      </c>
      <c r="AD1533" s="51">
        <f t="shared" si="190"/>
        <v>184660</v>
      </c>
      <c r="AE1533" s="51">
        <f t="shared" si="187"/>
        <v>536.39999999999782</v>
      </c>
      <c r="AF1533" s="52">
        <f t="shared" si="191"/>
        <v>3800815.1999999997</v>
      </c>
      <c r="AG1533" s="53">
        <f t="shared" si="188"/>
        <v>3218.3999999999869</v>
      </c>
      <c r="AH1533" s="53">
        <f t="shared" si="189"/>
        <v>3804033.5999999996</v>
      </c>
    </row>
    <row r="1534" spans="1:34" x14ac:dyDescent="0.25">
      <c r="A1534" t="s">
        <v>5458</v>
      </c>
      <c r="B1534" t="s">
        <v>6564</v>
      </c>
      <c r="C1534" t="s">
        <v>6562</v>
      </c>
      <c r="D1534" t="s">
        <v>6567</v>
      </c>
      <c r="E1534" t="s">
        <v>9881</v>
      </c>
      <c r="F1534" t="s">
        <v>5457</v>
      </c>
      <c r="H1534">
        <v>3</v>
      </c>
      <c r="I1534">
        <v>2</v>
      </c>
      <c r="J1534">
        <v>0</v>
      </c>
      <c r="K1534">
        <v>0</v>
      </c>
      <c r="L1534">
        <v>0</v>
      </c>
      <c r="M1534">
        <v>0</v>
      </c>
      <c r="N1534">
        <v>0</v>
      </c>
      <c r="O1534">
        <v>0</v>
      </c>
      <c r="P1534">
        <v>0</v>
      </c>
      <c r="Q1534">
        <v>1</v>
      </c>
      <c r="R1534">
        <v>0</v>
      </c>
      <c r="S1534">
        <v>0</v>
      </c>
      <c r="T1534">
        <v>0</v>
      </c>
      <c r="U1534">
        <v>0</v>
      </c>
      <c r="V1534">
        <v>0</v>
      </c>
      <c r="W1534" s="44">
        <f t="shared" si="184"/>
        <v>2</v>
      </c>
      <c r="X1534" s="44">
        <f>IFERROR(VLOOKUP(A1534,JR1GOA!A:I,9,FALSE),0)</f>
        <v>0</v>
      </c>
      <c r="Y1534" s="44">
        <f>IFERROR(VLOOKUP(A1534,JR1GOA!A:J,10,FALSE),0)</f>
        <v>0</v>
      </c>
      <c r="Z1534" s="46">
        <f t="shared" si="185"/>
        <v>2</v>
      </c>
      <c r="AA1534" s="49">
        <f>_xlfn.IFNA(VLOOKUP(F1534,Preisliste!C$1:O$2687,13,FALSE),"fehlt in Preisliste")</f>
        <v>1127</v>
      </c>
      <c r="AB1534" s="50">
        <f t="shared" si="186"/>
        <v>563.5</v>
      </c>
      <c r="AD1534" s="51">
        <f t="shared" si="190"/>
        <v>184662</v>
      </c>
      <c r="AE1534" s="51">
        <f t="shared" si="187"/>
        <v>536.09999999999854</v>
      </c>
      <c r="AF1534" s="52">
        <f t="shared" si="191"/>
        <v>3801942.1999999997</v>
      </c>
      <c r="AG1534" s="53">
        <f t="shared" si="188"/>
        <v>3216.5999999999913</v>
      </c>
      <c r="AH1534" s="53">
        <f t="shared" si="189"/>
        <v>3805158.8</v>
      </c>
    </row>
    <row r="1535" spans="1:34" x14ac:dyDescent="0.25">
      <c r="A1535" t="s">
        <v>2413</v>
      </c>
      <c r="B1535" t="s">
        <v>6564</v>
      </c>
      <c r="C1535" t="s">
        <v>6562</v>
      </c>
      <c r="D1535" t="s">
        <v>6567</v>
      </c>
      <c r="E1535" t="s">
        <v>9885</v>
      </c>
      <c r="F1535" t="s">
        <v>2412</v>
      </c>
      <c r="G1535" t="s">
        <v>9886</v>
      </c>
      <c r="H1535">
        <v>3</v>
      </c>
      <c r="I1535">
        <v>2</v>
      </c>
      <c r="J1535">
        <v>1</v>
      </c>
      <c r="K1535">
        <v>0</v>
      </c>
      <c r="L1535">
        <v>0</v>
      </c>
      <c r="M1535">
        <v>0</v>
      </c>
      <c r="N1535">
        <v>2</v>
      </c>
      <c r="O1535">
        <v>0</v>
      </c>
      <c r="P1535">
        <v>0</v>
      </c>
      <c r="Q1535">
        <v>0</v>
      </c>
      <c r="R1535">
        <v>0</v>
      </c>
      <c r="S1535">
        <v>0</v>
      </c>
      <c r="T1535">
        <v>0</v>
      </c>
      <c r="U1535">
        <v>0</v>
      </c>
      <c r="V1535">
        <v>0</v>
      </c>
      <c r="W1535" s="44">
        <f t="shared" si="184"/>
        <v>2</v>
      </c>
      <c r="X1535" s="44">
        <f>IFERROR(VLOOKUP(A1535,JR1GOA!A:I,9,FALSE),0)</f>
        <v>0</v>
      </c>
      <c r="Y1535" s="44">
        <f>IFERROR(VLOOKUP(A1535,JR1GOA!A:J,10,FALSE),0)</f>
        <v>0</v>
      </c>
      <c r="Z1535" s="46">
        <f t="shared" si="185"/>
        <v>2</v>
      </c>
      <c r="AA1535" s="49">
        <f>_xlfn.IFNA(VLOOKUP(F1535,Preisliste!C$1:O$2687,13,FALSE),"fehlt in Preisliste")</f>
        <v>1130</v>
      </c>
      <c r="AB1535" s="50">
        <f t="shared" si="186"/>
        <v>565</v>
      </c>
      <c r="AD1535" s="51">
        <f t="shared" si="190"/>
        <v>184664</v>
      </c>
      <c r="AE1535" s="51">
        <f t="shared" si="187"/>
        <v>535.79999999999927</v>
      </c>
      <c r="AF1535" s="52">
        <f t="shared" si="191"/>
        <v>3803072.1999999997</v>
      </c>
      <c r="AG1535" s="53">
        <f t="shared" si="188"/>
        <v>3214.7999999999956</v>
      </c>
      <c r="AH1535" s="53">
        <f t="shared" si="189"/>
        <v>3806286.9999999995</v>
      </c>
    </row>
    <row r="1536" spans="1:34" x14ac:dyDescent="0.25">
      <c r="A1536" t="s">
        <v>9887</v>
      </c>
      <c r="B1536" t="s">
        <v>6564</v>
      </c>
      <c r="C1536" t="s">
        <v>6562</v>
      </c>
      <c r="D1536" t="s">
        <v>6567</v>
      </c>
      <c r="E1536" t="s">
        <v>9888</v>
      </c>
      <c r="F1536" t="s">
        <v>3277</v>
      </c>
      <c r="G1536" t="s">
        <v>9889</v>
      </c>
      <c r="H1536">
        <v>3</v>
      </c>
      <c r="I1536">
        <v>2</v>
      </c>
      <c r="J1536">
        <v>0</v>
      </c>
      <c r="K1536">
        <v>0</v>
      </c>
      <c r="L1536">
        <v>3</v>
      </c>
      <c r="M1536">
        <v>0</v>
      </c>
      <c r="N1536">
        <v>0</v>
      </c>
      <c r="O1536">
        <v>0</v>
      </c>
      <c r="P1536">
        <v>0</v>
      </c>
      <c r="Q1536">
        <v>0</v>
      </c>
      <c r="R1536">
        <v>0</v>
      </c>
      <c r="S1536">
        <v>0</v>
      </c>
      <c r="T1536">
        <v>0</v>
      </c>
      <c r="U1536">
        <v>0</v>
      </c>
      <c r="V1536">
        <v>0</v>
      </c>
      <c r="W1536" s="44">
        <f t="shared" si="184"/>
        <v>2</v>
      </c>
      <c r="X1536" s="44">
        <f>IFERROR(VLOOKUP(A1536,JR1GOA!A:I,9,FALSE),0)</f>
        <v>0</v>
      </c>
      <c r="Y1536" s="44">
        <f>IFERROR(VLOOKUP(A1536,JR1GOA!A:J,10,FALSE),0)</f>
        <v>0</v>
      </c>
      <c r="Z1536" s="46">
        <f t="shared" si="185"/>
        <v>2</v>
      </c>
      <c r="AA1536" s="49">
        <f>_xlfn.IFNA(VLOOKUP(F1536,Preisliste!C$1:O$2687,13,FALSE),"fehlt in Preisliste")</f>
        <v>1137.5999999999999</v>
      </c>
      <c r="AB1536" s="50">
        <f t="shared" si="186"/>
        <v>568.79999999999995</v>
      </c>
      <c r="AD1536" s="51">
        <f t="shared" si="190"/>
        <v>184666</v>
      </c>
      <c r="AE1536" s="51">
        <f t="shared" si="187"/>
        <v>535.5</v>
      </c>
      <c r="AF1536" s="52">
        <f t="shared" si="191"/>
        <v>3804209.8</v>
      </c>
      <c r="AG1536" s="53">
        <f t="shared" si="188"/>
        <v>3213</v>
      </c>
      <c r="AH1536" s="53">
        <f t="shared" si="189"/>
        <v>3807422.8</v>
      </c>
    </row>
    <row r="1537" spans="1:34" x14ac:dyDescent="0.25">
      <c r="A1537" t="s">
        <v>3336</v>
      </c>
      <c r="B1537" t="s">
        <v>6564</v>
      </c>
      <c r="C1537" t="s">
        <v>6562</v>
      </c>
      <c r="D1537" t="s">
        <v>6567</v>
      </c>
      <c r="E1537" t="s">
        <v>9721</v>
      </c>
      <c r="F1537" t="s">
        <v>3335</v>
      </c>
      <c r="G1537" t="s">
        <v>9722</v>
      </c>
      <c r="H1537">
        <v>3</v>
      </c>
      <c r="I1537">
        <v>3</v>
      </c>
      <c r="J1537">
        <v>0</v>
      </c>
      <c r="K1537">
        <v>0</v>
      </c>
      <c r="L1537">
        <v>0</v>
      </c>
      <c r="M1537">
        <v>0</v>
      </c>
      <c r="N1537">
        <v>0</v>
      </c>
      <c r="O1537">
        <v>0</v>
      </c>
      <c r="P1537">
        <v>0</v>
      </c>
      <c r="Q1537">
        <v>0</v>
      </c>
      <c r="R1537">
        <v>0</v>
      </c>
      <c r="S1537">
        <v>0</v>
      </c>
      <c r="T1537">
        <v>0</v>
      </c>
      <c r="U1537">
        <v>2</v>
      </c>
      <c r="V1537">
        <v>0</v>
      </c>
      <c r="W1537" s="44">
        <f t="shared" si="184"/>
        <v>3</v>
      </c>
      <c r="X1537" s="44">
        <f>IFERROR(VLOOKUP(A1537,JR1GOA!A:I,9,FALSE),0)</f>
        <v>0</v>
      </c>
      <c r="Y1537" s="44">
        <f>IFERROR(VLOOKUP(A1537,JR1GOA!A:J,10,FALSE),0)</f>
        <v>0</v>
      </c>
      <c r="Z1537" s="46">
        <f t="shared" si="185"/>
        <v>3</v>
      </c>
      <c r="AA1537" s="49">
        <f>_xlfn.IFNA(VLOOKUP(F1537,Preisliste!C$1:O$2687,13,FALSE),"fehlt in Preisliste")</f>
        <v>1708</v>
      </c>
      <c r="AB1537" s="50">
        <f t="shared" si="186"/>
        <v>569.33333333333337</v>
      </c>
      <c r="AD1537" s="51">
        <f t="shared" si="190"/>
        <v>184669</v>
      </c>
      <c r="AE1537" s="51">
        <f t="shared" si="187"/>
        <v>535.04999999999927</v>
      </c>
      <c r="AF1537" s="52">
        <f t="shared" si="191"/>
        <v>3805917.8</v>
      </c>
      <c r="AG1537" s="53">
        <f t="shared" si="188"/>
        <v>3210.2999999999956</v>
      </c>
      <c r="AH1537" s="53">
        <f t="shared" si="189"/>
        <v>3809128.0999999996</v>
      </c>
    </row>
    <row r="1538" spans="1:34" x14ac:dyDescent="0.25">
      <c r="A1538" t="s">
        <v>9890</v>
      </c>
      <c r="B1538" t="s">
        <v>6564</v>
      </c>
      <c r="C1538" t="s">
        <v>6562</v>
      </c>
      <c r="D1538" t="s">
        <v>6567</v>
      </c>
      <c r="E1538" t="s">
        <v>9891</v>
      </c>
      <c r="F1538" t="s">
        <v>6421</v>
      </c>
      <c r="G1538" t="s">
        <v>9892</v>
      </c>
      <c r="H1538">
        <v>7</v>
      </c>
      <c r="I1538">
        <v>4</v>
      </c>
      <c r="J1538">
        <v>1</v>
      </c>
      <c r="K1538">
        <v>0</v>
      </c>
      <c r="L1538">
        <v>0</v>
      </c>
      <c r="M1538">
        <v>0</v>
      </c>
      <c r="N1538">
        <v>0</v>
      </c>
      <c r="O1538">
        <v>0</v>
      </c>
      <c r="P1538">
        <v>0</v>
      </c>
      <c r="Q1538">
        <v>0</v>
      </c>
      <c r="R1538">
        <v>4</v>
      </c>
      <c r="S1538">
        <v>0</v>
      </c>
      <c r="T1538">
        <v>0</v>
      </c>
      <c r="U1538">
        <v>2</v>
      </c>
      <c r="V1538">
        <v>0</v>
      </c>
      <c r="W1538" s="44">
        <f t="shared" si="184"/>
        <v>4</v>
      </c>
      <c r="X1538" s="44">
        <f>IFERROR(VLOOKUP(A1538,JR1GOA!A:I,9,FALSE),0)</f>
        <v>0</v>
      </c>
      <c r="Y1538" s="44">
        <f>IFERROR(VLOOKUP(A1538,JR1GOA!A:J,10,FALSE),0)</f>
        <v>0</v>
      </c>
      <c r="Z1538" s="46">
        <f t="shared" si="185"/>
        <v>4</v>
      </c>
      <c r="AA1538" s="49">
        <f>_xlfn.IFNA(VLOOKUP(F1538,Preisliste!C$1:O$2687,13,FALSE),"fehlt in Preisliste")</f>
        <v>2278.7999999999997</v>
      </c>
      <c r="AB1538" s="50">
        <f t="shared" si="186"/>
        <v>569.69999999999993</v>
      </c>
      <c r="AD1538" s="51">
        <f t="shared" si="190"/>
        <v>184673</v>
      </c>
      <c r="AE1538" s="51">
        <f t="shared" si="187"/>
        <v>534.44999999999709</v>
      </c>
      <c r="AF1538" s="52">
        <f t="shared" si="191"/>
        <v>3808196.5999999996</v>
      </c>
      <c r="AG1538" s="53">
        <f t="shared" si="188"/>
        <v>3206.6999999999825</v>
      </c>
      <c r="AH1538" s="53">
        <f t="shared" si="189"/>
        <v>3811403.3</v>
      </c>
    </row>
    <row r="1539" spans="1:34" x14ac:dyDescent="0.25">
      <c r="A1539" t="s">
        <v>3523</v>
      </c>
      <c r="B1539" t="s">
        <v>6564</v>
      </c>
      <c r="C1539" t="s">
        <v>6562</v>
      </c>
      <c r="D1539" t="s">
        <v>6567</v>
      </c>
      <c r="E1539" t="s">
        <v>9895</v>
      </c>
      <c r="F1539" t="s">
        <v>3522</v>
      </c>
      <c r="G1539" t="s">
        <v>9896</v>
      </c>
      <c r="H1539">
        <v>3</v>
      </c>
      <c r="I1539">
        <v>2</v>
      </c>
      <c r="J1539">
        <v>0</v>
      </c>
      <c r="K1539">
        <v>0</v>
      </c>
      <c r="L1539">
        <v>0</v>
      </c>
      <c r="M1539">
        <v>0</v>
      </c>
      <c r="N1539">
        <v>0</v>
      </c>
      <c r="O1539">
        <v>0</v>
      </c>
      <c r="P1539">
        <v>0</v>
      </c>
      <c r="Q1539">
        <v>0</v>
      </c>
      <c r="R1539">
        <v>1</v>
      </c>
      <c r="S1539">
        <v>0</v>
      </c>
      <c r="T1539">
        <v>0</v>
      </c>
      <c r="U1539">
        <v>0</v>
      </c>
      <c r="V1539">
        <v>0</v>
      </c>
      <c r="W1539" s="44">
        <f t="shared" si="184"/>
        <v>2</v>
      </c>
      <c r="X1539" s="44">
        <f>IFERROR(VLOOKUP(A1539,JR1GOA!A:I,9,FALSE),0)</f>
        <v>0</v>
      </c>
      <c r="Y1539" s="44">
        <f>IFERROR(VLOOKUP(A1539,JR1GOA!A:J,10,FALSE),0)</f>
        <v>0</v>
      </c>
      <c r="Z1539" s="46">
        <f t="shared" si="185"/>
        <v>2</v>
      </c>
      <c r="AA1539" s="49">
        <f>_xlfn.IFNA(VLOOKUP(F1539,Preisliste!C$1:O$2687,13,FALSE),"fehlt in Preisliste")</f>
        <v>1146</v>
      </c>
      <c r="AB1539" s="50">
        <f t="shared" si="186"/>
        <v>573</v>
      </c>
      <c r="AD1539" s="51">
        <f t="shared" si="190"/>
        <v>184675</v>
      </c>
      <c r="AE1539" s="51">
        <f t="shared" si="187"/>
        <v>534.14999999999782</v>
      </c>
      <c r="AF1539" s="52">
        <f t="shared" si="191"/>
        <v>3809342.5999999996</v>
      </c>
      <c r="AG1539" s="53">
        <f t="shared" si="188"/>
        <v>3204.8999999999869</v>
      </c>
      <c r="AH1539" s="53">
        <f t="shared" si="189"/>
        <v>3812547.4999999995</v>
      </c>
    </row>
    <row r="1540" spans="1:34" x14ac:dyDescent="0.25">
      <c r="A1540" t="s">
        <v>4539</v>
      </c>
      <c r="B1540" t="s">
        <v>6564</v>
      </c>
      <c r="C1540" t="s">
        <v>6562</v>
      </c>
      <c r="D1540" t="s">
        <v>6567</v>
      </c>
      <c r="E1540" t="s">
        <v>9898</v>
      </c>
      <c r="F1540" t="s">
        <v>4538</v>
      </c>
      <c r="H1540">
        <v>3</v>
      </c>
      <c r="I1540">
        <v>2</v>
      </c>
      <c r="J1540">
        <v>1</v>
      </c>
      <c r="K1540">
        <v>0</v>
      </c>
      <c r="L1540">
        <v>0</v>
      </c>
      <c r="M1540">
        <v>0</v>
      </c>
      <c r="N1540">
        <v>0</v>
      </c>
      <c r="O1540">
        <v>0</v>
      </c>
      <c r="P1540">
        <v>0</v>
      </c>
      <c r="Q1540">
        <v>0</v>
      </c>
      <c r="R1540">
        <v>0</v>
      </c>
      <c r="S1540">
        <v>0</v>
      </c>
      <c r="T1540">
        <v>0</v>
      </c>
      <c r="U1540">
        <v>0</v>
      </c>
      <c r="V1540">
        <v>0</v>
      </c>
      <c r="W1540" s="44">
        <f t="shared" si="184"/>
        <v>2</v>
      </c>
      <c r="X1540" s="44">
        <f>IFERROR(VLOOKUP(A1540,JR1GOA!A:I,9,FALSE),0)</f>
        <v>0</v>
      </c>
      <c r="Y1540" s="44">
        <f>IFERROR(VLOOKUP(A1540,JR1GOA!A:J,10,FALSE),0)</f>
        <v>0</v>
      </c>
      <c r="Z1540" s="46">
        <f t="shared" si="185"/>
        <v>2</v>
      </c>
      <c r="AA1540" s="49">
        <f>_xlfn.IFNA(VLOOKUP(F1540,Preisliste!C$1:O$2687,13,FALSE),"fehlt in Preisliste")</f>
        <v>1154</v>
      </c>
      <c r="AB1540" s="50">
        <f t="shared" si="186"/>
        <v>577</v>
      </c>
      <c r="AD1540" s="51">
        <f t="shared" si="190"/>
        <v>184677</v>
      </c>
      <c r="AE1540" s="51">
        <f t="shared" si="187"/>
        <v>533.84999999999854</v>
      </c>
      <c r="AF1540" s="52">
        <f t="shared" si="191"/>
        <v>3810496.5999999996</v>
      </c>
      <c r="AG1540" s="53">
        <f t="shared" si="188"/>
        <v>3203.0999999999913</v>
      </c>
      <c r="AH1540" s="53">
        <f t="shared" si="189"/>
        <v>3813699.6999999997</v>
      </c>
    </row>
    <row r="1541" spans="1:34" x14ac:dyDescent="0.25">
      <c r="A1541" t="s">
        <v>67</v>
      </c>
      <c r="B1541" t="s">
        <v>6564</v>
      </c>
      <c r="C1541" t="s">
        <v>6562</v>
      </c>
      <c r="D1541" t="s">
        <v>6567</v>
      </c>
      <c r="E1541" t="s">
        <v>9905</v>
      </c>
      <c r="F1541" t="s">
        <v>4471</v>
      </c>
      <c r="G1541" t="s">
        <v>9906</v>
      </c>
      <c r="H1541">
        <v>4</v>
      </c>
      <c r="I1541">
        <v>2</v>
      </c>
      <c r="J1541">
        <v>1</v>
      </c>
      <c r="K1541">
        <v>0</v>
      </c>
      <c r="L1541">
        <v>0</v>
      </c>
      <c r="M1541">
        <v>0</v>
      </c>
      <c r="N1541">
        <v>0</v>
      </c>
      <c r="O1541">
        <v>0</v>
      </c>
      <c r="P1541">
        <v>0</v>
      </c>
      <c r="Q1541">
        <v>0</v>
      </c>
      <c r="R1541">
        <v>0</v>
      </c>
      <c r="S1541">
        <v>1</v>
      </c>
      <c r="T1541">
        <v>0</v>
      </c>
      <c r="U1541">
        <v>0</v>
      </c>
      <c r="V1541">
        <v>0</v>
      </c>
      <c r="W1541" s="44">
        <f t="shared" si="184"/>
        <v>2</v>
      </c>
      <c r="X1541" s="44">
        <f>IFERROR(VLOOKUP(A1541,JR1GOA!A:I,9,FALSE),0)</f>
        <v>0</v>
      </c>
      <c r="Y1541" s="44">
        <f>IFERROR(VLOOKUP(A1541,JR1GOA!A:J,10,FALSE),0)</f>
        <v>0</v>
      </c>
      <c r="Z1541" s="46">
        <f t="shared" si="185"/>
        <v>2</v>
      </c>
      <c r="AA1541" s="49">
        <f>_xlfn.IFNA(VLOOKUP(F1541,Preisliste!C$1:O$2687,13,FALSE),"fehlt in Preisliste")</f>
        <v>1160</v>
      </c>
      <c r="AB1541" s="50">
        <f t="shared" si="186"/>
        <v>580</v>
      </c>
      <c r="AD1541" s="51">
        <f t="shared" si="190"/>
        <v>184679</v>
      </c>
      <c r="AE1541" s="51">
        <f t="shared" si="187"/>
        <v>533.54999999999927</v>
      </c>
      <c r="AF1541" s="52">
        <f t="shared" si="191"/>
        <v>3811656.5999999996</v>
      </c>
      <c r="AG1541" s="53">
        <f t="shared" si="188"/>
        <v>3201.2999999999956</v>
      </c>
      <c r="AH1541" s="53">
        <f t="shared" si="189"/>
        <v>3814857.8999999994</v>
      </c>
    </row>
    <row r="1542" spans="1:34" x14ac:dyDescent="0.25">
      <c r="A1542" t="s">
        <v>7297</v>
      </c>
      <c r="B1542" t="s">
        <v>6564</v>
      </c>
      <c r="C1542" t="s">
        <v>6562</v>
      </c>
      <c r="D1542" t="s">
        <v>6567</v>
      </c>
      <c r="E1542" t="s">
        <v>7298</v>
      </c>
      <c r="F1542" t="s">
        <v>784</v>
      </c>
      <c r="G1542" t="s">
        <v>7299</v>
      </c>
      <c r="H1542">
        <v>90</v>
      </c>
      <c r="I1542">
        <v>52</v>
      </c>
      <c r="J1542">
        <v>37</v>
      </c>
      <c r="K1542">
        <v>3</v>
      </c>
      <c r="L1542">
        <v>2</v>
      </c>
      <c r="M1542">
        <v>3</v>
      </c>
      <c r="N1542">
        <v>4</v>
      </c>
      <c r="O1542">
        <v>6</v>
      </c>
      <c r="P1542">
        <v>0</v>
      </c>
      <c r="Q1542">
        <v>1</v>
      </c>
      <c r="R1542">
        <v>3</v>
      </c>
      <c r="S1542">
        <v>2</v>
      </c>
      <c r="T1542">
        <v>4</v>
      </c>
      <c r="U1542">
        <v>21</v>
      </c>
      <c r="V1542">
        <v>19</v>
      </c>
      <c r="W1542" s="44">
        <f t="shared" si="184"/>
        <v>52</v>
      </c>
      <c r="X1542" s="44">
        <f>IFERROR(VLOOKUP(A1542,JR1GOA!A:I,9,FALSE),0)</f>
        <v>35</v>
      </c>
      <c r="Y1542" s="44">
        <f>IFERROR(VLOOKUP(A1542,JR1GOA!A:J,10,FALSE),0)</f>
        <v>8</v>
      </c>
      <c r="Z1542" s="46">
        <f t="shared" si="185"/>
        <v>17</v>
      </c>
      <c r="AA1542" s="49">
        <f>_xlfn.IFNA(VLOOKUP(F1542,Preisliste!C$1:O$2687,13,FALSE),"fehlt in Preisliste")</f>
        <v>9971</v>
      </c>
      <c r="AB1542" s="50">
        <f t="shared" si="186"/>
        <v>586.52941176470586</v>
      </c>
      <c r="AD1542" s="51">
        <f t="shared" si="190"/>
        <v>184696</v>
      </c>
      <c r="AE1542" s="51">
        <f t="shared" si="187"/>
        <v>531</v>
      </c>
      <c r="AF1542" s="52">
        <f t="shared" si="191"/>
        <v>3821627.5999999996</v>
      </c>
      <c r="AG1542" s="53">
        <f t="shared" si="188"/>
        <v>3186</v>
      </c>
      <c r="AH1542" s="53">
        <f t="shared" si="189"/>
        <v>3824813.5999999996</v>
      </c>
    </row>
    <row r="1543" spans="1:34" x14ac:dyDescent="0.25">
      <c r="A1543" t="s">
        <v>132</v>
      </c>
      <c r="B1543" t="s">
        <v>6564</v>
      </c>
      <c r="C1543" t="s">
        <v>6562</v>
      </c>
      <c r="D1543" t="s">
        <v>6567</v>
      </c>
      <c r="E1543" t="s">
        <v>9478</v>
      </c>
      <c r="F1543" t="s">
        <v>131</v>
      </c>
      <c r="G1543" t="s">
        <v>9479</v>
      </c>
      <c r="H1543">
        <v>7</v>
      </c>
      <c r="I1543">
        <v>4</v>
      </c>
      <c r="J1543">
        <v>1</v>
      </c>
      <c r="K1543">
        <v>1</v>
      </c>
      <c r="L1543">
        <v>0</v>
      </c>
      <c r="M1543">
        <v>2</v>
      </c>
      <c r="N1543">
        <v>0</v>
      </c>
      <c r="O1543">
        <v>0</v>
      </c>
      <c r="P1543">
        <v>0</v>
      </c>
      <c r="Q1543">
        <v>0</v>
      </c>
      <c r="R1543">
        <v>0</v>
      </c>
      <c r="S1543">
        <v>0</v>
      </c>
      <c r="T1543">
        <v>0</v>
      </c>
      <c r="U1543">
        <v>0</v>
      </c>
      <c r="V1543">
        <v>0</v>
      </c>
      <c r="W1543" s="44">
        <f t="shared" si="184"/>
        <v>4</v>
      </c>
      <c r="X1543" s="44">
        <f>IFERROR(VLOOKUP(A1543,JR1GOA!A:I,9,FALSE),0)</f>
        <v>0</v>
      </c>
      <c r="Y1543" s="44">
        <f>IFERROR(VLOOKUP(A1543,JR1GOA!A:J,10,FALSE),0)</f>
        <v>0</v>
      </c>
      <c r="Z1543" s="46">
        <f t="shared" si="185"/>
        <v>4</v>
      </c>
      <c r="AA1543" s="49">
        <f>_xlfn.IFNA(VLOOKUP(F1543,Preisliste!C$1:O$2687,13,FALSE),"fehlt in Preisliste")</f>
        <v>2357</v>
      </c>
      <c r="AB1543" s="50">
        <f t="shared" si="186"/>
        <v>589.25</v>
      </c>
      <c r="AD1543" s="51">
        <f t="shared" si="190"/>
        <v>184700</v>
      </c>
      <c r="AE1543" s="51">
        <f t="shared" si="187"/>
        <v>530.39999999999782</v>
      </c>
      <c r="AF1543" s="52">
        <f t="shared" si="191"/>
        <v>3823984.5999999996</v>
      </c>
      <c r="AG1543" s="53">
        <f t="shared" si="188"/>
        <v>3182.3999999999869</v>
      </c>
      <c r="AH1543" s="53">
        <f t="shared" si="189"/>
        <v>3827166.9999999995</v>
      </c>
    </row>
    <row r="1544" spans="1:34" x14ac:dyDescent="0.25">
      <c r="A1544" t="s">
        <v>9911</v>
      </c>
      <c r="B1544" t="s">
        <v>6564</v>
      </c>
      <c r="C1544" t="s">
        <v>6562</v>
      </c>
      <c r="D1544" t="s">
        <v>6567</v>
      </c>
      <c r="E1544" t="s">
        <v>9912</v>
      </c>
      <c r="F1544" t="s">
        <v>2905</v>
      </c>
      <c r="H1544">
        <v>4</v>
      </c>
      <c r="I1544">
        <v>2</v>
      </c>
      <c r="J1544">
        <v>0</v>
      </c>
      <c r="K1544">
        <v>0</v>
      </c>
      <c r="L1544">
        <v>0</v>
      </c>
      <c r="M1544">
        <v>0</v>
      </c>
      <c r="N1544">
        <v>0</v>
      </c>
      <c r="O1544">
        <v>0</v>
      </c>
      <c r="P1544">
        <v>0</v>
      </c>
      <c r="Q1544">
        <v>0</v>
      </c>
      <c r="R1544">
        <v>0</v>
      </c>
      <c r="S1544">
        <v>0</v>
      </c>
      <c r="T1544">
        <v>0</v>
      </c>
      <c r="U1544">
        <v>0</v>
      </c>
      <c r="V1544">
        <v>0</v>
      </c>
      <c r="W1544" s="44">
        <f t="shared" si="184"/>
        <v>2</v>
      </c>
      <c r="X1544" s="44">
        <f>IFERROR(VLOOKUP(A1544,JR1GOA!A:I,9,FALSE),0)</f>
        <v>0</v>
      </c>
      <c r="Y1544" s="44">
        <f>IFERROR(VLOOKUP(A1544,JR1GOA!A:J,10,FALSE),0)</f>
        <v>0</v>
      </c>
      <c r="Z1544" s="46">
        <f t="shared" si="185"/>
        <v>2</v>
      </c>
      <c r="AA1544" s="49">
        <f>_xlfn.IFNA(VLOOKUP(F1544,Preisliste!C$1:O$2687,13,FALSE),"fehlt in Preisliste")</f>
        <v>1180</v>
      </c>
      <c r="AB1544" s="50">
        <f t="shared" si="186"/>
        <v>590</v>
      </c>
      <c r="AD1544" s="51">
        <f t="shared" si="190"/>
        <v>184702</v>
      </c>
      <c r="AE1544" s="51">
        <f t="shared" si="187"/>
        <v>530.09999999999854</v>
      </c>
      <c r="AF1544" s="52">
        <f t="shared" si="191"/>
        <v>3825164.5999999996</v>
      </c>
      <c r="AG1544" s="53">
        <f t="shared" si="188"/>
        <v>3180.5999999999913</v>
      </c>
      <c r="AH1544" s="53">
        <f t="shared" si="189"/>
        <v>3828345.1999999997</v>
      </c>
    </row>
    <row r="1545" spans="1:34" x14ac:dyDescent="0.25">
      <c r="A1545" t="s">
        <v>6247</v>
      </c>
      <c r="B1545" t="s">
        <v>6564</v>
      </c>
      <c r="C1545" t="s">
        <v>6562</v>
      </c>
      <c r="D1545" t="s">
        <v>6567</v>
      </c>
      <c r="E1545" t="s">
        <v>9913</v>
      </c>
      <c r="F1545" t="s">
        <v>6246</v>
      </c>
      <c r="G1545" t="s">
        <v>9914</v>
      </c>
      <c r="H1545">
        <v>3</v>
      </c>
      <c r="I1545">
        <v>1</v>
      </c>
      <c r="J1545">
        <v>2</v>
      </c>
      <c r="K1545">
        <v>0</v>
      </c>
      <c r="L1545">
        <v>0</v>
      </c>
      <c r="M1545">
        <v>0</v>
      </c>
      <c r="N1545">
        <v>0</v>
      </c>
      <c r="O1545">
        <v>0</v>
      </c>
      <c r="P1545">
        <v>0</v>
      </c>
      <c r="Q1545">
        <v>1</v>
      </c>
      <c r="R1545">
        <v>0</v>
      </c>
      <c r="S1545">
        <v>0</v>
      </c>
      <c r="T1545">
        <v>0</v>
      </c>
      <c r="U1545">
        <v>0</v>
      </c>
      <c r="V1545">
        <v>0</v>
      </c>
      <c r="W1545" s="44">
        <f t="shared" ref="W1545:W1608" si="192">MAX(I1545,J1545)</f>
        <v>2</v>
      </c>
      <c r="X1545" s="44">
        <f>IFERROR(VLOOKUP(A1545,JR1GOA!A:I,9,FALSE),0)</f>
        <v>0</v>
      </c>
      <c r="Y1545" s="44">
        <f>IFERROR(VLOOKUP(A1545,JR1GOA!A:J,10,FALSE),0)</f>
        <v>0</v>
      </c>
      <c r="Z1545" s="46">
        <f t="shared" ref="Z1545:Z1608" si="193">W1545-MAX(X1545,Y1545)</f>
        <v>2</v>
      </c>
      <c r="AA1545" s="49">
        <f>_xlfn.IFNA(VLOOKUP(F1545,Preisliste!C$1:O$2687,13,FALSE),"fehlt in Preisliste")</f>
        <v>1180</v>
      </c>
      <c r="AB1545" s="50">
        <f t="shared" ref="AB1545:AB1608" si="194">IFERROR(AA1545/Z1545,AA1545)</f>
        <v>590</v>
      </c>
      <c r="AD1545" s="51">
        <f t="shared" si="190"/>
        <v>184704</v>
      </c>
      <c r="AE1545" s="51">
        <f t="shared" ref="AE1545:AE1608" si="195">AG$3-AD1545*AD$3</f>
        <v>529.79999999999927</v>
      </c>
      <c r="AF1545" s="52">
        <f t="shared" si="191"/>
        <v>3826344.5999999996</v>
      </c>
      <c r="AG1545" s="53">
        <f t="shared" ref="AG1545:AG1608" si="196">AE1545*AD$4</f>
        <v>3178.7999999999956</v>
      </c>
      <c r="AH1545" s="53">
        <f t="shared" ref="AH1545:AH1608" si="197">AG1545+AF1545</f>
        <v>3829523.3999999994</v>
      </c>
    </row>
    <row r="1546" spans="1:34" x14ac:dyDescent="0.25">
      <c r="A1546" t="s">
        <v>3492</v>
      </c>
      <c r="B1546" t="s">
        <v>6564</v>
      </c>
      <c r="C1546" t="s">
        <v>6562</v>
      </c>
      <c r="D1546" t="s">
        <v>6567</v>
      </c>
      <c r="E1546" t="s">
        <v>9915</v>
      </c>
      <c r="F1546" t="s">
        <v>3491</v>
      </c>
      <c r="H1546">
        <v>3</v>
      </c>
      <c r="I1546">
        <v>0</v>
      </c>
      <c r="J1546">
        <v>2</v>
      </c>
      <c r="K1546">
        <v>0</v>
      </c>
      <c r="L1546">
        <v>0</v>
      </c>
      <c r="M1546">
        <v>0</v>
      </c>
      <c r="N1546">
        <v>0</v>
      </c>
      <c r="O1546">
        <v>0</v>
      </c>
      <c r="P1546">
        <v>0</v>
      </c>
      <c r="Q1546">
        <v>0</v>
      </c>
      <c r="R1546">
        <v>0</v>
      </c>
      <c r="S1546">
        <v>3</v>
      </c>
      <c r="T1546">
        <v>0</v>
      </c>
      <c r="U1546">
        <v>1</v>
      </c>
      <c r="V1546">
        <v>0</v>
      </c>
      <c r="W1546" s="44">
        <f t="shared" si="192"/>
        <v>2</v>
      </c>
      <c r="X1546" s="44">
        <f>IFERROR(VLOOKUP(A1546,JR1GOA!A:I,9,FALSE),0)</f>
        <v>0</v>
      </c>
      <c r="Y1546" s="44">
        <f>IFERROR(VLOOKUP(A1546,JR1GOA!A:J,10,FALSE),0)</f>
        <v>0</v>
      </c>
      <c r="Z1546" s="46">
        <f t="shared" si="193"/>
        <v>2</v>
      </c>
      <c r="AA1546" s="49">
        <f>_xlfn.IFNA(VLOOKUP(F1546,Preisliste!C$1:O$2687,13,FALSE),"fehlt in Preisliste")</f>
        <v>1180.8</v>
      </c>
      <c r="AB1546" s="50">
        <f t="shared" si="194"/>
        <v>590.4</v>
      </c>
      <c r="AD1546" s="51">
        <f t="shared" ref="AD1546:AD1609" si="198">AD1545+Z1546</f>
        <v>184706</v>
      </c>
      <c r="AE1546" s="51">
        <f t="shared" si="195"/>
        <v>529.5</v>
      </c>
      <c r="AF1546" s="52">
        <f t="shared" ref="AF1546:AF1609" si="199">AF1545+AA1546</f>
        <v>3827525.3999999994</v>
      </c>
      <c r="AG1546" s="53">
        <f t="shared" si="196"/>
        <v>3177</v>
      </c>
      <c r="AH1546" s="53">
        <f t="shared" si="197"/>
        <v>3830702.3999999994</v>
      </c>
    </row>
    <row r="1547" spans="1:34" x14ac:dyDescent="0.25">
      <c r="A1547" t="s">
        <v>5709</v>
      </c>
      <c r="B1547" t="s">
        <v>6564</v>
      </c>
      <c r="C1547" t="s">
        <v>6562</v>
      </c>
      <c r="D1547" t="s">
        <v>6567</v>
      </c>
      <c r="E1547" t="s">
        <v>9310</v>
      </c>
      <c r="F1547" t="s">
        <v>5708</v>
      </c>
      <c r="H1547">
        <v>16</v>
      </c>
      <c r="I1547">
        <v>9</v>
      </c>
      <c r="J1547">
        <v>6</v>
      </c>
      <c r="K1547">
        <v>0</v>
      </c>
      <c r="L1547">
        <v>4</v>
      </c>
      <c r="M1547">
        <v>1</v>
      </c>
      <c r="N1547">
        <v>4</v>
      </c>
      <c r="O1547">
        <v>0</v>
      </c>
      <c r="P1547">
        <v>4</v>
      </c>
      <c r="Q1547">
        <v>0</v>
      </c>
      <c r="R1547">
        <v>0</v>
      </c>
      <c r="S1547">
        <v>0</v>
      </c>
      <c r="T1547">
        <v>0</v>
      </c>
      <c r="U1547">
        <v>0</v>
      </c>
      <c r="V1547">
        <v>0</v>
      </c>
      <c r="W1547" s="44">
        <f t="shared" si="192"/>
        <v>9</v>
      </c>
      <c r="X1547" s="44">
        <f>IFERROR(VLOOKUP(A1547,JR1GOA!A:I,9,FALSE),0)</f>
        <v>0</v>
      </c>
      <c r="Y1547" s="44">
        <f>IFERROR(VLOOKUP(A1547,JR1GOA!A:J,10,FALSE),0)</f>
        <v>0</v>
      </c>
      <c r="Z1547" s="46">
        <f t="shared" si="193"/>
        <v>9</v>
      </c>
      <c r="AA1547" s="49">
        <f>_xlfn.IFNA(VLOOKUP(F1547,Preisliste!C$1:O$2687,13,FALSE),"fehlt in Preisliste")</f>
        <v>5314</v>
      </c>
      <c r="AB1547" s="50">
        <f t="shared" si="194"/>
        <v>590.44444444444446</v>
      </c>
      <c r="AD1547" s="51">
        <f t="shared" si="198"/>
        <v>184715</v>
      </c>
      <c r="AE1547" s="51">
        <f t="shared" si="195"/>
        <v>528.14999999999782</v>
      </c>
      <c r="AF1547" s="52">
        <f t="shared" si="199"/>
        <v>3832839.3999999994</v>
      </c>
      <c r="AG1547" s="53">
        <f t="shared" si="196"/>
        <v>3168.8999999999869</v>
      </c>
      <c r="AH1547" s="53">
        <f t="shared" si="197"/>
        <v>3836008.2999999993</v>
      </c>
    </row>
    <row r="1548" spans="1:34" x14ac:dyDescent="0.25">
      <c r="A1548" t="s">
        <v>3348</v>
      </c>
      <c r="B1548" t="s">
        <v>6564</v>
      </c>
      <c r="C1548" t="s">
        <v>6562</v>
      </c>
      <c r="D1548" t="s">
        <v>6567</v>
      </c>
      <c r="E1548" t="s">
        <v>9745</v>
      </c>
      <c r="F1548" t="s">
        <v>3347</v>
      </c>
      <c r="G1548" t="s">
        <v>9746</v>
      </c>
      <c r="H1548">
        <v>4</v>
      </c>
      <c r="I1548">
        <v>1</v>
      </c>
      <c r="J1548">
        <v>3</v>
      </c>
      <c r="K1548">
        <v>0</v>
      </c>
      <c r="L1548">
        <v>0</v>
      </c>
      <c r="M1548">
        <v>0</v>
      </c>
      <c r="N1548">
        <v>0</v>
      </c>
      <c r="O1548">
        <v>0</v>
      </c>
      <c r="P1548">
        <v>1</v>
      </c>
      <c r="Q1548">
        <v>0</v>
      </c>
      <c r="R1548">
        <v>0</v>
      </c>
      <c r="S1548">
        <v>0</v>
      </c>
      <c r="T1548">
        <v>2</v>
      </c>
      <c r="U1548">
        <v>0</v>
      </c>
      <c r="V1548">
        <v>0</v>
      </c>
      <c r="W1548" s="44">
        <f t="shared" si="192"/>
        <v>3</v>
      </c>
      <c r="X1548" s="44">
        <f>IFERROR(VLOOKUP(A1548,JR1GOA!A:I,9,FALSE),0)</f>
        <v>0</v>
      </c>
      <c r="Y1548" s="44">
        <f>IFERROR(VLOOKUP(A1548,JR1GOA!A:J,10,FALSE),0)</f>
        <v>0</v>
      </c>
      <c r="Z1548" s="46">
        <f t="shared" si="193"/>
        <v>3</v>
      </c>
      <c r="AA1548" s="49">
        <f>_xlfn.IFNA(VLOOKUP(F1548,Preisliste!C$1:O$2687,13,FALSE),"fehlt in Preisliste")</f>
        <v>1774</v>
      </c>
      <c r="AB1548" s="50">
        <f t="shared" si="194"/>
        <v>591.33333333333337</v>
      </c>
      <c r="AD1548" s="51">
        <f t="shared" si="198"/>
        <v>184718</v>
      </c>
      <c r="AE1548" s="51">
        <f t="shared" si="195"/>
        <v>527.69999999999709</v>
      </c>
      <c r="AF1548" s="52">
        <f t="shared" si="199"/>
        <v>3834613.3999999994</v>
      </c>
      <c r="AG1548" s="53">
        <f t="shared" si="196"/>
        <v>3166.1999999999825</v>
      </c>
      <c r="AH1548" s="53">
        <f t="shared" si="197"/>
        <v>3837779.5999999996</v>
      </c>
    </row>
    <row r="1549" spans="1:34" x14ac:dyDescent="0.25">
      <c r="A1549" t="s">
        <v>4595</v>
      </c>
      <c r="B1549" t="s">
        <v>6564</v>
      </c>
      <c r="C1549" t="s">
        <v>6562</v>
      </c>
      <c r="D1549" t="s">
        <v>6567</v>
      </c>
      <c r="E1549" t="s">
        <v>9916</v>
      </c>
      <c r="F1549" t="s">
        <v>4594</v>
      </c>
      <c r="H1549">
        <v>3</v>
      </c>
      <c r="I1549">
        <v>2</v>
      </c>
      <c r="J1549">
        <v>0</v>
      </c>
      <c r="K1549">
        <v>0</v>
      </c>
      <c r="L1549">
        <v>0</v>
      </c>
      <c r="M1549">
        <v>0</v>
      </c>
      <c r="N1549">
        <v>5</v>
      </c>
      <c r="O1549">
        <v>0</v>
      </c>
      <c r="P1549">
        <v>0</v>
      </c>
      <c r="Q1549">
        <v>0</v>
      </c>
      <c r="R1549">
        <v>0</v>
      </c>
      <c r="S1549">
        <v>0</v>
      </c>
      <c r="T1549">
        <v>0</v>
      </c>
      <c r="U1549">
        <v>0</v>
      </c>
      <c r="V1549">
        <v>0</v>
      </c>
      <c r="W1549" s="44">
        <f t="shared" si="192"/>
        <v>2</v>
      </c>
      <c r="X1549" s="44">
        <f>IFERROR(VLOOKUP(A1549,JR1GOA!A:I,9,FALSE),0)</f>
        <v>0</v>
      </c>
      <c r="Y1549" s="44">
        <f>IFERROR(VLOOKUP(A1549,JR1GOA!A:J,10,FALSE),0)</f>
        <v>0</v>
      </c>
      <c r="Z1549" s="46">
        <f t="shared" si="193"/>
        <v>2</v>
      </c>
      <c r="AA1549" s="49">
        <f>_xlfn.IFNA(VLOOKUP(F1549,Preisliste!C$1:O$2687,13,FALSE),"fehlt in Preisliste")</f>
        <v>1191</v>
      </c>
      <c r="AB1549" s="50">
        <f t="shared" si="194"/>
        <v>595.5</v>
      </c>
      <c r="AD1549" s="51">
        <f t="shared" si="198"/>
        <v>184720</v>
      </c>
      <c r="AE1549" s="51">
        <f t="shared" si="195"/>
        <v>527.39999999999782</v>
      </c>
      <c r="AF1549" s="52">
        <f t="shared" si="199"/>
        <v>3835804.3999999994</v>
      </c>
      <c r="AG1549" s="53">
        <f t="shared" si="196"/>
        <v>3164.3999999999869</v>
      </c>
      <c r="AH1549" s="53">
        <f t="shared" si="197"/>
        <v>3838968.7999999993</v>
      </c>
    </row>
    <row r="1550" spans="1:34" x14ac:dyDescent="0.25">
      <c r="A1550" t="s">
        <v>1355</v>
      </c>
      <c r="B1550" t="s">
        <v>6564</v>
      </c>
      <c r="C1550" t="s">
        <v>6562</v>
      </c>
      <c r="D1550" t="s">
        <v>6567</v>
      </c>
      <c r="E1550" t="s">
        <v>9283</v>
      </c>
      <c r="F1550" t="s">
        <v>1354</v>
      </c>
      <c r="H1550">
        <v>5</v>
      </c>
      <c r="I1550">
        <v>0</v>
      </c>
      <c r="J1550">
        <v>5</v>
      </c>
      <c r="K1550">
        <v>0</v>
      </c>
      <c r="L1550">
        <v>0</v>
      </c>
      <c r="M1550">
        <v>0</v>
      </c>
      <c r="N1550">
        <v>0</v>
      </c>
      <c r="O1550">
        <v>0</v>
      </c>
      <c r="P1550">
        <v>0</v>
      </c>
      <c r="Q1550">
        <v>1</v>
      </c>
      <c r="R1550">
        <v>0</v>
      </c>
      <c r="S1550">
        <v>0</v>
      </c>
      <c r="T1550">
        <v>0</v>
      </c>
      <c r="U1550">
        <v>0</v>
      </c>
      <c r="V1550">
        <v>0</v>
      </c>
      <c r="W1550" s="44">
        <f t="shared" si="192"/>
        <v>5</v>
      </c>
      <c r="X1550" s="44">
        <f>IFERROR(VLOOKUP(A1550,JR1GOA!A:I,9,FALSE),0)</f>
        <v>0</v>
      </c>
      <c r="Y1550" s="44">
        <f>IFERROR(VLOOKUP(A1550,JR1GOA!A:J,10,FALSE),0)</f>
        <v>0</v>
      </c>
      <c r="Z1550" s="46">
        <f t="shared" si="193"/>
        <v>5</v>
      </c>
      <c r="AA1550" s="49">
        <f>_xlfn.IFNA(VLOOKUP(F1550,Preisliste!C$1:O$2687,13,FALSE),"fehlt in Preisliste")</f>
        <v>2981</v>
      </c>
      <c r="AB1550" s="50">
        <f t="shared" si="194"/>
        <v>596.20000000000005</v>
      </c>
      <c r="AD1550" s="51">
        <f t="shared" si="198"/>
        <v>184725</v>
      </c>
      <c r="AE1550" s="51">
        <f t="shared" si="195"/>
        <v>526.64999999999782</v>
      </c>
      <c r="AF1550" s="52">
        <f t="shared" si="199"/>
        <v>3838785.3999999994</v>
      </c>
      <c r="AG1550" s="53">
        <f t="shared" si="196"/>
        <v>3159.8999999999869</v>
      </c>
      <c r="AH1550" s="53">
        <f t="shared" si="197"/>
        <v>3841945.2999999993</v>
      </c>
    </row>
    <row r="1551" spans="1:34" x14ac:dyDescent="0.25">
      <c r="A1551" t="s">
        <v>2215</v>
      </c>
      <c r="B1551" t="s">
        <v>6564</v>
      </c>
      <c r="C1551" t="s">
        <v>6562</v>
      </c>
      <c r="D1551" t="s">
        <v>6567</v>
      </c>
      <c r="E1551" t="s">
        <v>55</v>
      </c>
      <c r="F1551" t="s">
        <v>2214</v>
      </c>
      <c r="G1551" t="s">
        <v>9263</v>
      </c>
      <c r="H1551">
        <v>9</v>
      </c>
      <c r="I1551">
        <v>9</v>
      </c>
      <c r="J1551">
        <v>0</v>
      </c>
      <c r="K1551">
        <v>0</v>
      </c>
      <c r="L1551">
        <v>0</v>
      </c>
      <c r="M1551">
        <v>0</v>
      </c>
      <c r="N1551">
        <v>0</v>
      </c>
      <c r="O1551">
        <v>0</v>
      </c>
      <c r="P1551">
        <v>0</v>
      </c>
      <c r="Q1551">
        <v>21</v>
      </c>
      <c r="R1551">
        <v>0</v>
      </c>
      <c r="S1551">
        <v>0</v>
      </c>
      <c r="T1551">
        <v>0</v>
      </c>
      <c r="U1551">
        <v>0</v>
      </c>
      <c r="V1551">
        <v>0</v>
      </c>
      <c r="W1551" s="44">
        <f t="shared" si="192"/>
        <v>9</v>
      </c>
      <c r="X1551" s="44">
        <f>IFERROR(VLOOKUP(A1551,JR1GOA!A:I,9,FALSE),0)</f>
        <v>0</v>
      </c>
      <c r="Y1551" s="44">
        <f>IFERROR(VLOOKUP(A1551,JR1GOA!A:J,10,FALSE),0)</f>
        <v>0</v>
      </c>
      <c r="Z1551" s="46">
        <f t="shared" si="193"/>
        <v>9</v>
      </c>
      <c r="AA1551" s="49">
        <f>_xlfn.IFNA(VLOOKUP(F1551,Preisliste!C$1:O$2687,13,FALSE),"fehlt in Preisliste")</f>
        <v>5371</v>
      </c>
      <c r="AB1551" s="50">
        <f t="shared" si="194"/>
        <v>596.77777777777783</v>
      </c>
      <c r="AD1551" s="51">
        <f t="shared" si="198"/>
        <v>184734</v>
      </c>
      <c r="AE1551" s="51">
        <f t="shared" si="195"/>
        <v>525.29999999999927</v>
      </c>
      <c r="AF1551" s="52">
        <f t="shared" si="199"/>
        <v>3844156.3999999994</v>
      </c>
      <c r="AG1551" s="53">
        <f t="shared" si="196"/>
        <v>3151.7999999999956</v>
      </c>
      <c r="AH1551" s="53">
        <f t="shared" si="197"/>
        <v>3847308.1999999993</v>
      </c>
    </row>
    <row r="1552" spans="1:34" x14ac:dyDescent="0.25">
      <c r="A1552" t="s">
        <v>1267</v>
      </c>
      <c r="B1552" t="s">
        <v>6564</v>
      </c>
      <c r="C1552" t="s">
        <v>6562</v>
      </c>
      <c r="D1552" t="s">
        <v>6567</v>
      </c>
      <c r="E1552" t="s">
        <v>9917</v>
      </c>
      <c r="F1552" t="s">
        <v>1266</v>
      </c>
      <c r="G1552" t="s">
        <v>9918</v>
      </c>
      <c r="H1552">
        <v>3</v>
      </c>
      <c r="I1552">
        <v>1</v>
      </c>
      <c r="J1552">
        <v>2</v>
      </c>
      <c r="K1552">
        <v>0</v>
      </c>
      <c r="L1552">
        <v>0</v>
      </c>
      <c r="M1552">
        <v>0</v>
      </c>
      <c r="N1552">
        <v>0</v>
      </c>
      <c r="O1552">
        <v>0</v>
      </c>
      <c r="P1552">
        <v>0</v>
      </c>
      <c r="Q1552">
        <v>0</v>
      </c>
      <c r="R1552">
        <v>0</v>
      </c>
      <c r="S1552">
        <v>5</v>
      </c>
      <c r="T1552">
        <v>0</v>
      </c>
      <c r="U1552">
        <v>0</v>
      </c>
      <c r="V1552">
        <v>0</v>
      </c>
      <c r="W1552" s="44">
        <f t="shared" si="192"/>
        <v>2</v>
      </c>
      <c r="X1552" s="44">
        <f>IFERROR(VLOOKUP(A1552,JR1GOA!A:I,9,FALSE),0)</f>
        <v>0</v>
      </c>
      <c r="Y1552" s="44">
        <f>IFERROR(VLOOKUP(A1552,JR1GOA!A:J,10,FALSE),0)</f>
        <v>0</v>
      </c>
      <c r="Z1552" s="46">
        <f t="shared" si="193"/>
        <v>2</v>
      </c>
      <c r="AA1552" s="49">
        <f>_xlfn.IFNA(VLOOKUP(F1552,Preisliste!C$1:O$2687,13,FALSE),"fehlt in Preisliste")</f>
        <v>1194</v>
      </c>
      <c r="AB1552" s="50">
        <f t="shared" si="194"/>
        <v>597</v>
      </c>
      <c r="AD1552" s="51">
        <f t="shared" si="198"/>
        <v>184736</v>
      </c>
      <c r="AE1552" s="51">
        <f t="shared" si="195"/>
        <v>525</v>
      </c>
      <c r="AF1552" s="52">
        <f t="shared" si="199"/>
        <v>3845350.3999999994</v>
      </c>
      <c r="AG1552" s="53">
        <f t="shared" si="196"/>
        <v>3150</v>
      </c>
      <c r="AH1552" s="53">
        <f t="shared" si="197"/>
        <v>3848500.3999999994</v>
      </c>
    </row>
    <row r="1553" spans="1:34" x14ac:dyDescent="0.25">
      <c r="A1553" t="s">
        <v>9752</v>
      </c>
      <c r="B1553" t="s">
        <v>6564</v>
      </c>
      <c r="C1553" t="s">
        <v>6562</v>
      </c>
      <c r="D1553" t="s">
        <v>6567</v>
      </c>
      <c r="E1553" t="s">
        <v>9753</v>
      </c>
      <c r="F1553" t="s">
        <v>2901</v>
      </c>
      <c r="H1553">
        <v>4</v>
      </c>
      <c r="I1553">
        <v>3</v>
      </c>
      <c r="J1553">
        <v>0</v>
      </c>
      <c r="K1553">
        <v>0</v>
      </c>
      <c r="L1553">
        <v>0</v>
      </c>
      <c r="M1553">
        <v>0</v>
      </c>
      <c r="N1553">
        <v>0</v>
      </c>
      <c r="O1553">
        <v>1</v>
      </c>
      <c r="P1553">
        <v>0</v>
      </c>
      <c r="Q1553">
        <v>0</v>
      </c>
      <c r="R1553">
        <v>0</v>
      </c>
      <c r="S1553">
        <v>0</v>
      </c>
      <c r="T1553">
        <v>0</v>
      </c>
      <c r="U1553">
        <v>0</v>
      </c>
      <c r="V1553">
        <v>0</v>
      </c>
      <c r="W1553" s="44">
        <f t="shared" si="192"/>
        <v>3</v>
      </c>
      <c r="X1553" s="44">
        <f>IFERROR(VLOOKUP(A1553,JR1GOA!A:I,9,FALSE),0)</f>
        <v>0</v>
      </c>
      <c r="Y1553" s="44">
        <f>IFERROR(VLOOKUP(A1553,JR1GOA!A:J,10,FALSE),0)</f>
        <v>0</v>
      </c>
      <c r="Z1553" s="46">
        <f t="shared" si="193"/>
        <v>3</v>
      </c>
      <c r="AA1553" s="49">
        <f>_xlfn.IFNA(VLOOKUP(F1553,Preisliste!C$1:O$2687,13,FALSE),"fehlt in Preisliste")</f>
        <v>1804</v>
      </c>
      <c r="AB1553" s="50">
        <f t="shared" si="194"/>
        <v>601.33333333333337</v>
      </c>
      <c r="AD1553" s="51">
        <f t="shared" si="198"/>
        <v>184739</v>
      </c>
      <c r="AE1553" s="51">
        <f t="shared" si="195"/>
        <v>524.54999999999927</v>
      </c>
      <c r="AF1553" s="52">
        <f t="shared" si="199"/>
        <v>3847154.3999999994</v>
      </c>
      <c r="AG1553" s="53">
        <f t="shared" si="196"/>
        <v>3147.2999999999956</v>
      </c>
      <c r="AH1553" s="53">
        <f t="shared" si="197"/>
        <v>3850301.6999999993</v>
      </c>
    </row>
    <row r="1554" spans="1:34" x14ac:dyDescent="0.25">
      <c r="A1554" t="s">
        <v>7611</v>
      </c>
      <c r="B1554" t="s">
        <v>6564</v>
      </c>
      <c r="C1554" t="s">
        <v>6562</v>
      </c>
      <c r="D1554" t="s">
        <v>6567</v>
      </c>
      <c r="E1554" t="s">
        <v>7612</v>
      </c>
      <c r="F1554" t="s">
        <v>3007</v>
      </c>
      <c r="G1554" t="s">
        <v>7613</v>
      </c>
      <c r="H1554">
        <v>27</v>
      </c>
      <c r="I1554">
        <v>22</v>
      </c>
      <c r="J1554">
        <v>4</v>
      </c>
      <c r="K1554">
        <v>0</v>
      </c>
      <c r="L1554">
        <v>12</v>
      </c>
      <c r="M1554">
        <v>1</v>
      </c>
      <c r="N1554">
        <v>7</v>
      </c>
      <c r="O1554">
        <v>0</v>
      </c>
      <c r="P1554">
        <v>0</v>
      </c>
      <c r="Q1554">
        <v>0</v>
      </c>
      <c r="R1554">
        <v>1</v>
      </c>
      <c r="S1554">
        <v>0</v>
      </c>
      <c r="T1554">
        <v>1</v>
      </c>
      <c r="U1554">
        <v>0</v>
      </c>
      <c r="V1554">
        <v>0</v>
      </c>
      <c r="W1554" s="44">
        <f t="shared" si="192"/>
        <v>22</v>
      </c>
      <c r="X1554" s="44">
        <f>IFERROR(VLOOKUP(A1554,JR1GOA!A:I,9,FALSE),0)</f>
        <v>3</v>
      </c>
      <c r="Y1554" s="44">
        <f>IFERROR(VLOOKUP(A1554,JR1GOA!A:J,10,FALSE),0)</f>
        <v>0</v>
      </c>
      <c r="Z1554" s="46">
        <f t="shared" si="193"/>
        <v>19</v>
      </c>
      <c r="AA1554" s="49">
        <f>_xlfn.IFNA(VLOOKUP(F1554,Preisliste!C$1:O$2687,13,FALSE),"fehlt in Preisliste")</f>
        <v>11457</v>
      </c>
      <c r="AB1554" s="50">
        <f t="shared" si="194"/>
        <v>603</v>
      </c>
      <c r="AD1554" s="51">
        <f t="shared" si="198"/>
        <v>184758</v>
      </c>
      <c r="AE1554" s="51">
        <f t="shared" si="195"/>
        <v>521.69999999999709</v>
      </c>
      <c r="AF1554" s="52">
        <f t="shared" si="199"/>
        <v>3858611.3999999994</v>
      </c>
      <c r="AG1554" s="53">
        <f t="shared" si="196"/>
        <v>3130.1999999999825</v>
      </c>
      <c r="AH1554" s="53">
        <f t="shared" si="197"/>
        <v>3861741.5999999996</v>
      </c>
    </row>
    <row r="1555" spans="1:34" x14ac:dyDescent="0.25">
      <c r="A1555" t="s">
        <v>1708</v>
      </c>
      <c r="B1555" t="s">
        <v>6564</v>
      </c>
      <c r="C1555" t="s">
        <v>6562</v>
      </c>
      <c r="D1555" t="s">
        <v>6567</v>
      </c>
      <c r="E1555" t="s">
        <v>9662</v>
      </c>
      <c r="F1555" t="s">
        <v>1707</v>
      </c>
      <c r="G1555" t="s">
        <v>9663</v>
      </c>
      <c r="H1555">
        <v>7</v>
      </c>
      <c r="I1555">
        <v>2</v>
      </c>
      <c r="J1555">
        <v>5</v>
      </c>
      <c r="K1555">
        <v>0</v>
      </c>
      <c r="L1555">
        <v>0</v>
      </c>
      <c r="M1555">
        <v>0</v>
      </c>
      <c r="N1555">
        <v>1</v>
      </c>
      <c r="O1555">
        <v>0</v>
      </c>
      <c r="P1555">
        <v>0</v>
      </c>
      <c r="Q1555">
        <v>0</v>
      </c>
      <c r="R1555">
        <v>0</v>
      </c>
      <c r="S1555">
        <v>0</v>
      </c>
      <c r="T1555">
        <v>0</v>
      </c>
      <c r="U1555">
        <v>0</v>
      </c>
      <c r="V1555">
        <v>2</v>
      </c>
      <c r="W1555" s="44">
        <f t="shared" si="192"/>
        <v>5</v>
      </c>
      <c r="X1555" s="44">
        <f>IFERROR(VLOOKUP(A1555,JR1GOA!A:I,9,FALSE),0)</f>
        <v>0</v>
      </c>
      <c r="Y1555" s="44">
        <f>IFERROR(VLOOKUP(A1555,JR1GOA!A:J,10,FALSE),0)</f>
        <v>0</v>
      </c>
      <c r="Z1555" s="46">
        <f t="shared" si="193"/>
        <v>5</v>
      </c>
      <c r="AA1555" s="49">
        <f>_xlfn.IFNA(VLOOKUP(F1555,Preisliste!C$1:O$2687,13,FALSE),"fehlt in Preisliste")</f>
        <v>3042</v>
      </c>
      <c r="AB1555" s="50">
        <f t="shared" si="194"/>
        <v>608.4</v>
      </c>
      <c r="AD1555" s="51">
        <f t="shared" si="198"/>
        <v>184763</v>
      </c>
      <c r="AE1555" s="51">
        <f t="shared" si="195"/>
        <v>520.94999999999709</v>
      </c>
      <c r="AF1555" s="52">
        <f t="shared" si="199"/>
        <v>3861653.3999999994</v>
      </c>
      <c r="AG1555" s="53">
        <f t="shared" si="196"/>
        <v>3125.6999999999825</v>
      </c>
      <c r="AH1555" s="53">
        <f t="shared" si="197"/>
        <v>3864779.0999999996</v>
      </c>
    </row>
    <row r="1556" spans="1:34" x14ac:dyDescent="0.25">
      <c r="A1556" t="s">
        <v>6304</v>
      </c>
      <c r="B1556" t="s">
        <v>6564</v>
      </c>
      <c r="C1556" t="s">
        <v>6562</v>
      </c>
      <c r="D1556" t="s">
        <v>6567</v>
      </c>
      <c r="E1556" t="s">
        <v>9921</v>
      </c>
      <c r="F1556" t="s">
        <v>6303</v>
      </c>
      <c r="G1556" t="s">
        <v>9922</v>
      </c>
      <c r="H1556">
        <v>3</v>
      </c>
      <c r="I1556">
        <v>2</v>
      </c>
      <c r="J1556">
        <v>1</v>
      </c>
      <c r="K1556">
        <v>0</v>
      </c>
      <c r="L1556">
        <v>0</v>
      </c>
      <c r="M1556">
        <v>0</v>
      </c>
      <c r="N1556">
        <v>0</v>
      </c>
      <c r="O1556">
        <v>0</v>
      </c>
      <c r="P1556">
        <v>0</v>
      </c>
      <c r="Q1556">
        <v>0</v>
      </c>
      <c r="R1556">
        <v>0</v>
      </c>
      <c r="S1556">
        <v>0</v>
      </c>
      <c r="T1556">
        <v>0</v>
      </c>
      <c r="U1556">
        <v>3</v>
      </c>
      <c r="V1556">
        <v>0</v>
      </c>
      <c r="W1556" s="44">
        <f t="shared" si="192"/>
        <v>2</v>
      </c>
      <c r="X1556" s="44">
        <f>IFERROR(VLOOKUP(A1556,JR1GOA!A:I,9,FALSE),0)</f>
        <v>0</v>
      </c>
      <c r="Y1556" s="44">
        <f>IFERROR(VLOOKUP(A1556,JR1GOA!A:J,10,FALSE),0)</f>
        <v>0</v>
      </c>
      <c r="Z1556" s="46">
        <f t="shared" si="193"/>
        <v>2</v>
      </c>
      <c r="AA1556" s="49">
        <f>_xlfn.IFNA(VLOOKUP(F1556,Preisliste!C$1:O$2687,13,FALSE),"fehlt in Preisliste")</f>
        <v>1216.8</v>
      </c>
      <c r="AB1556" s="50">
        <f t="shared" si="194"/>
        <v>608.4</v>
      </c>
      <c r="AD1556" s="51">
        <f t="shared" si="198"/>
        <v>184765</v>
      </c>
      <c r="AE1556" s="51">
        <f t="shared" si="195"/>
        <v>520.64999999999782</v>
      </c>
      <c r="AF1556" s="52">
        <f t="shared" si="199"/>
        <v>3862870.1999999993</v>
      </c>
      <c r="AG1556" s="53">
        <f t="shared" si="196"/>
        <v>3123.8999999999869</v>
      </c>
      <c r="AH1556" s="53">
        <f t="shared" si="197"/>
        <v>3865994.0999999992</v>
      </c>
    </row>
    <row r="1557" spans="1:34" x14ac:dyDescent="0.25">
      <c r="A1557" t="s">
        <v>5510</v>
      </c>
      <c r="B1557" t="s">
        <v>6564</v>
      </c>
      <c r="C1557" t="s">
        <v>6562</v>
      </c>
      <c r="D1557" t="s">
        <v>6567</v>
      </c>
      <c r="E1557" t="s">
        <v>9923</v>
      </c>
      <c r="F1557" t="s">
        <v>5509</v>
      </c>
      <c r="H1557">
        <v>4</v>
      </c>
      <c r="I1557">
        <v>2</v>
      </c>
      <c r="J1557">
        <v>1</v>
      </c>
      <c r="K1557">
        <v>0</v>
      </c>
      <c r="L1557">
        <v>0</v>
      </c>
      <c r="M1557">
        <v>1</v>
      </c>
      <c r="N1557">
        <v>0</v>
      </c>
      <c r="O1557">
        <v>0</v>
      </c>
      <c r="P1557">
        <v>0</v>
      </c>
      <c r="Q1557">
        <v>0</v>
      </c>
      <c r="R1557">
        <v>0</v>
      </c>
      <c r="S1557">
        <v>0</v>
      </c>
      <c r="T1557">
        <v>0</v>
      </c>
      <c r="U1557">
        <v>1</v>
      </c>
      <c r="V1557">
        <v>1</v>
      </c>
      <c r="W1557" s="44">
        <f t="shared" si="192"/>
        <v>2</v>
      </c>
      <c r="X1557" s="44">
        <f>IFERROR(VLOOKUP(A1557,JR1GOA!A:I,9,FALSE),0)</f>
        <v>0</v>
      </c>
      <c r="Y1557" s="44">
        <f>IFERROR(VLOOKUP(A1557,JR1GOA!A:J,10,FALSE),0)</f>
        <v>0</v>
      </c>
      <c r="Z1557" s="46">
        <f t="shared" si="193"/>
        <v>2</v>
      </c>
      <c r="AA1557" s="49">
        <f>_xlfn.IFNA(VLOOKUP(F1557,Preisliste!C$1:O$2687,13,FALSE),"fehlt in Preisliste")</f>
        <v>1217</v>
      </c>
      <c r="AB1557" s="50">
        <f t="shared" si="194"/>
        <v>608.5</v>
      </c>
      <c r="AD1557" s="51">
        <f t="shared" si="198"/>
        <v>184767</v>
      </c>
      <c r="AE1557" s="51">
        <f t="shared" si="195"/>
        <v>520.34999999999854</v>
      </c>
      <c r="AF1557" s="52">
        <f t="shared" si="199"/>
        <v>3864087.1999999993</v>
      </c>
      <c r="AG1557" s="53">
        <f t="shared" si="196"/>
        <v>3122.0999999999913</v>
      </c>
      <c r="AH1557" s="53">
        <f t="shared" si="197"/>
        <v>3867209.2999999993</v>
      </c>
    </row>
    <row r="1558" spans="1:34" x14ac:dyDescent="0.25">
      <c r="A1558" t="s">
        <v>6206</v>
      </c>
      <c r="B1558" t="s">
        <v>6564</v>
      </c>
      <c r="C1558" t="s">
        <v>6562</v>
      </c>
      <c r="D1558" t="s">
        <v>6567</v>
      </c>
      <c r="E1558" t="s">
        <v>9926</v>
      </c>
      <c r="F1558" t="s">
        <v>6205</v>
      </c>
      <c r="G1558" t="s">
        <v>9927</v>
      </c>
      <c r="H1558">
        <v>4</v>
      </c>
      <c r="I1558">
        <v>2</v>
      </c>
      <c r="J1558">
        <v>2</v>
      </c>
      <c r="K1558">
        <v>0</v>
      </c>
      <c r="L1558">
        <v>0</v>
      </c>
      <c r="M1558">
        <v>0</v>
      </c>
      <c r="N1558">
        <v>0</v>
      </c>
      <c r="O1558">
        <v>3</v>
      </c>
      <c r="P1558">
        <v>0</v>
      </c>
      <c r="Q1558">
        <v>0</v>
      </c>
      <c r="R1558">
        <v>4</v>
      </c>
      <c r="S1558">
        <v>0</v>
      </c>
      <c r="T1558">
        <v>0</v>
      </c>
      <c r="U1558">
        <v>0</v>
      </c>
      <c r="V1558">
        <v>0</v>
      </c>
      <c r="W1558" s="44">
        <f t="shared" si="192"/>
        <v>2</v>
      </c>
      <c r="X1558" s="44">
        <f>IFERROR(VLOOKUP(A1558,JR1GOA!A:I,9,FALSE),0)</f>
        <v>0</v>
      </c>
      <c r="Y1558" s="44">
        <f>IFERROR(VLOOKUP(A1558,JR1GOA!A:J,10,FALSE),0)</f>
        <v>0</v>
      </c>
      <c r="Z1558" s="46">
        <f t="shared" si="193"/>
        <v>2</v>
      </c>
      <c r="AA1558" s="49">
        <f>_xlfn.IFNA(VLOOKUP(F1558,Preisliste!C$1:O$2687,13,FALSE),"fehlt in Preisliste")</f>
        <v>1220.3999999999999</v>
      </c>
      <c r="AB1558" s="50">
        <f t="shared" si="194"/>
        <v>610.19999999999993</v>
      </c>
      <c r="AD1558" s="51">
        <f t="shared" si="198"/>
        <v>184769</v>
      </c>
      <c r="AE1558" s="51">
        <f t="shared" si="195"/>
        <v>520.04999999999927</v>
      </c>
      <c r="AF1558" s="52">
        <f t="shared" si="199"/>
        <v>3865307.5999999992</v>
      </c>
      <c r="AG1558" s="53">
        <f t="shared" si="196"/>
        <v>3120.2999999999956</v>
      </c>
      <c r="AH1558" s="53">
        <f t="shared" si="197"/>
        <v>3868427.899999999</v>
      </c>
    </row>
    <row r="1559" spans="1:34" x14ac:dyDescent="0.25">
      <c r="A1559" t="s">
        <v>1536</v>
      </c>
      <c r="B1559" t="s">
        <v>6564</v>
      </c>
      <c r="C1559" t="s">
        <v>6562</v>
      </c>
      <c r="D1559" t="s">
        <v>6567</v>
      </c>
      <c r="E1559" t="s">
        <v>9500</v>
      </c>
      <c r="F1559" t="s">
        <v>1535</v>
      </c>
      <c r="H1559">
        <v>16</v>
      </c>
      <c r="I1559">
        <v>8</v>
      </c>
      <c r="J1559">
        <v>7</v>
      </c>
      <c r="K1559">
        <v>1</v>
      </c>
      <c r="L1559">
        <v>0</v>
      </c>
      <c r="M1559">
        <v>1</v>
      </c>
      <c r="N1559">
        <v>0</v>
      </c>
      <c r="O1559">
        <v>0</v>
      </c>
      <c r="P1559">
        <v>0</v>
      </c>
      <c r="Q1559">
        <v>0</v>
      </c>
      <c r="R1559">
        <v>0</v>
      </c>
      <c r="S1559">
        <v>0</v>
      </c>
      <c r="T1559">
        <v>0</v>
      </c>
      <c r="U1559">
        <v>2</v>
      </c>
      <c r="V1559">
        <v>0</v>
      </c>
      <c r="W1559" s="44">
        <f t="shared" si="192"/>
        <v>8</v>
      </c>
      <c r="X1559" s="44">
        <f>IFERROR(VLOOKUP(A1559,JR1GOA!A:I,9,FALSE),0)</f>
        <v>0</v>
      </c>
      <c r="Y1559" s="44">
        <f>IFERROR(VLOOKUP(A1559,JR1GOA!A:J,10,FALSE),0)</f>
        <v>0</v>
      </c>
      <c r="Z1559" s="46">
        <f t="shared" si="193"/>
        <v>8</v>
      </c>
      <c r="AA1559" s="49">
        <f>_xlfn.IFNA(VLOOKUP(F1559,Preisliste!C$1:O$2687,13,FALSE),"fehlt in Preisliste")</f>
        <v>4895</v>
      </c>
      <c r="AB1559" s="50">
        <f t="shared" si="194"/>
        <v>611.875</v>
      </c>
      <c r="AD1559" s="51">
        <f t="shared" si="198"/>
        <v>184777</v>
      </c>
      <c r="AE1559" s="51">
        <f t="shared" si="195"/>
        <v>518.84999999999854</v>
      </c>
      <c r="AF1559" s="52">
        <f t="shared" si="199"/>
        <v>3870202.5999999992</v>
      </c>
      <c r="AG1559" s="53">
        <f t="shared" si="196"/>
        <v>3113.0999999999913</v>
      </c>
      <c r="AH1559" s="53">
        <f t="shared" si="197"/>
        <v>3873315.6999999993</v>
      </c>
    </row>
    <row r="1560" spans="1:34" x14ac:dyDescent="0.25">
      <c r="A1560" t="s">
        <v>4373</v>
      </c>
      <c r="B1560" t="s">
        <v>6564</v>
      </c>
      <c r="C1560" t="s">
        <v>6562</v>
      </c>
      <c r="D1560" t="s">
        <v>6567</v>
      </c>
      <c r="E1560" t="s">
        <v>9768</v>
      </c>
      <c r="F1560" t="s">
        <v>4372</v>
      </c>
      <c r="H1560">
        <v>4</v>
      </c>
      <c r="I1560">
        <v>3</v>
      </c>
      <c r="J1560">
        <v>0</v>
      </c>
      <c r="K1560">
        <v>1</v>
      </c>
      <c r="L1560">
        <v>0</v>
      </c>
      <c r="M1560">
        <v>0</v>
      </c>
      <c r="N1560">
        <v>1</v>
      </c>
      <c r="O1560">
        <v>0</v>
      </c>
      <c r="P1560">
        <v>0</v>
      </c>
      <c r="Q1560">
        <v>0</v>
      </c>
      <c r="R1560">
        <v>1</v>
      </c>
      <c r="S1560">
        <v>0</v>
      </c>
      <c r="T1560">
        <v>0</v>
      </c>
      <c r="U1560">
        <v>0</v>
      </c>
      <c r="V1560">
        <v>0</v>
      </c>
      <c r="W1560" s="44">
        <f t="shared" si="192"/>
        <v>3</v>
      </c>
      <c r="X1560" s="44">
        <f>IFERROR(VLOOKUP(A1560,JR1GOA!A:I,9,FALSE),0)</f>
        <v>0</v>
      </c>
      <c r="Y1560" s="44">
        <f>IFERROR(VLOOKUP(A1560,JR1GOA!A:J,10,FALSE),0)</f>
        <v>0</v>
      </c>
      <c r="Z1560" s="46">
        <f t="shared" si="193"/>
        <v>3</v>
      </c>
      <c r="AA1560" s="49">
        <f>_xlfn.IFNA(VLOOKUP(F1560,Preisliste!C$1:O$2687,13,FALSE),"fehlt in Preisliste")</f>
        <v>1845</v>
      </c>
      <c r="AB1560" s="50">
        <f t="shared" si="194"/>
        <v>615</v>
      </c>
      <c r="AD1560" s="51">
        <f t="shared" si="198"/>
        <v>184780</v>
      </c>
      <c r="AE1560" s="51">
        <f t="shared" si="195"/>
        <v>518.39999999999782</v>
      </c>
      <c r="AF1560" s="52">
        <f t="shared" si="199"/>
        <v>3872047.5999999992</v>
      </c>
      <c r="AG1560" s="53">
        <f t="shared" si="196"/>
        <v>3110.3999999999869</v>
      </c>
      <c r="AH1560" s="53">
        <f t="shared" si="197"/>
        <v>3875157.9999999991</v>
      </c>
    </row>
    <row r="1561" spans="1:34" x14ac:dyDescent="0.25">
      <c r="A1561" t="s">
        <v>1841</v>
      </c>
      <c r="B1561" t="s">
        <v>6564</v>
      </c>
      <c r="C1561" t="s">
        <v>6562</v>
      </c>
      <c r="D1561" t="s">
        <v>6567</v>
      </c>
      <c r="E1561" t="s">
        <v>9933</v>
      </c>
      <c r="F1561" t="s">
        <v>1840</v>
      </c>
      <c r="G1561" t="s">
        <v>9934</v>
      </c>
      <c r="H1561">
        <v>3</v>
      </c>
      <c r="I1561">
        <v>1</v>
      </c>
      <c r="J1561">
        <v>2</v>
      </c>
      <c r="K1561">
        <v>0</v>
      </c>
      <c r="L1561">
        <v>0</v>
      </c>
      <c r="M1561">
        <v>0</v>
      </c>
      <c r="N1561">
        <v>0</v>
      </c>
      <c r="O1561">
        <v>0</v>
      </c>
      <c r="P1561">
        <v>0</v>
      </c>
      <c r="Q1561">
        <v>0</v>
      </c>
      <c r="R1561">
        <v>0</v>
      </c>
      <c r="S1561">
        <v>0</v>
      </c>
      <c r="T1561">
        <v>0</v>
      </c>
      <c r="U1561">
        <v>0</v>
      </c>
      <c r="V1561">
        <v>0</v>
      </c>
      <c r="W1561" s="44">
        <f t="shared" si="192"/>
        <v>2</v>
      </c>
      <c r="X1561" s="44">
        <f>IFERROR(VLOOKUP(A1561,JR1GOA!A:I,9,FALSE),0)</f>
        <v>0</v>
      </c>
      <c r="Y1561" s="44">
        <f>IFERROR(VLOOKUP(A1561,JR1GOA!A:J,10,FALSE),0)</f>
        <v>0</v>
      </c>
      <c r="Z1561" s="46">
        <f t="shared" si="193"/>
        <v>2</v>
      </c>
      <c r="AA1561" s="49">
        <f>_xlfn.IFNA(VLOOKUP(F1561,Preisliste!C$1:O$2687,13,FALSE),"fehlt in Preisliste")</f>
        <v>1234</v>
      </c>
      <c r="AB1561" s="50">
        <f t="shared" si="194"/>
        <v>617</v>
      </c>
      <c r="AD1561" s="51">
        <f t="shared" si="198"/>
        <v>184782</v>
      </c>
      <c r="AE1561" s="51">
        <f t="shared" si="195"/>
        <v>518.09999999999854</v>
      </c>
      <c r="AF1561" s="52">
        <f t="shared" si="199"/>
        <v>3873281.5999999992</v>
      </c>
      <c r="AG1561" s="53">
        <f t="shared" si="196"/>
        <v>3108.5999999999913</v>
      </c>
      <c r="AH1561" s="53">
        <f t="shared" si="197"/>
        <v>3876390.1999999993</v>
      </c>
    </row>
    <row r="1562" spans="1:34" x14ac:dyDescent="0.25">
      <c r="A1562" t="s">
        <v>2848</v>
      </c>
      <c r="B1562" t="s">
        <v>6564</v>
      </c>
      <c r="C1562" t="s">
        <v>6562</v>
      </c>
      <c r="D1562" t="s">
        <v>6567</v>
      </c>
      <c r="E1562" t="s">
        <v>9332</v>
      </c>
      <c r="F1562" t="s">
        <v>2847</v>
      </c>
      <c r="H1562">
        <v>6</v>
      </c>
      <c r="I1562">
        <v>0</v>
      </c>
      <c r="J1562">
        <v>6</v>
      </c>
      <c r="K1562">
        <v>0</v>
      </c>
      <c r="L1562">
        <v>0</v>
      </c>
      <c r="M1562">
        <v>0</v>
      </c>
      <c r="N1562">
        <v>0</v>
      </c>
      <c r="O1562">
        <v>0</v>
      </c>
      <c r="P1562">
        <v>0</v>
      </c>
      <c r="Q1562">
        <v>0</v>
      </c>
      <c r="R1562">
        <v>0</v>
      </c>
      <c r="S1562">
        <v>0</v>
      </c>
      <c r="T1562">
        <v>11</v>
      </c>
      <c r="U1562">
        <v>0</v>
      </c>
      <c r="V1562">
        <v>0</v>
      </c>
      <c r="W1562" s="44">
        <f t="shared" si="192"/>
        <v>6</v>
      </c>
      <c r="X1562" s="44">
        <f>IFERROR(VLOOKUP(A1562,JR1GOA!A:I,9,FALSE),0)</f>
        <v>0</v>
      </c>
      <c r="Y1562" s="44">
        <f>IFERROR(VLOOKUP(A1562,JR1GOA!A:J,10,FALSE),0)</f>
        <v>0</v>
      </c>
      <c r="Z1562" s="46">
        <f t="shared" si="193"/>
        <v>6</v>
      </c>
      <c r="AA1562" s="49">
        <f>_xlfn.IFNA(VLOOKUP(F1562,Preisliste!C$1:O$2687,13,FALSE),"fehlt in Preisliste")</f>
        <v>3713</v>
      </c>
      <c r="AB1562" s="50">
        <f t="shared" si="194"/>
        <v>618.83333333333337</v>
      </c>
      <c r="AD1562" s="51">
        <f t="shared" si="198"/>
        <v>184788</v>
      </c>
      <c r="AE1562" s="51">
        <f t="shared" si="195"/>
        <v>517.19999999999709</v>
      </c>
      <c r="AF1562" s="52">
        <f t="shared" si="199"/>
        <v>3876994.5999999992</v>
      </c>
      <c r="AG1562" s="53">
        <f t="shared" si="196"/>
        <v>3103.1999999999825</v>
      </c>
      <c r="AH1562" s="53">
        <f t="shared" si="197"/>
        <v>3880097.7999999993</v>
      </c>
    </row>
    <row r="1563" spans="1:34" x14ac:dyDescent="0.25">
      <c r="A1563" t="s">
        <v>1861</v>
      </c>
      <c r="B1563" t="s">
        <v>6564</v>
      </c>
      <c r="C1563" t="s">
        <v>6562</v>
      </c>
      <c r="D1563" t="s">
        <v>6567</v>
      </c>
      <c r="E1563" t="s">
        <v>9936</v>
      </c>
      <c r="F1563" t="s">
        <v>1860</v>
      </c>
      <c r="H1563">
        <v>3</v>
      </c>
      <c r="I1563">
        <v>2</v>
      </c>
      <c r="J1563">
        <v>1</v>
      </c>
      <c r="K1563">
        <v>0</v>
      </c>
      <c r="L1563">
        <v>0</v>
      </c>
      <c r="M1563">
        <v>0</v>
      </c>
      <c r="N1563">
        <v>0</v>
      </c>
      <c r="O1563">
        <v>0</v>
      </c>
      <c r="P1563">
        <v>0</v>
      </c>
      <c r="Q1563">
        <v>0</v>
      </c>
      <c r="R1563">
        <v>0</v>
      </c>
      <c r="S1563">
        <v>3</v>
      </c>
      <c r="T1563">
        <v>0</v>
      </c>
      <c r="U1563">
        <v>0</v>
      </c>
      <c r="V1563">
        <v>0</v>
      </c>
      <c r="W1563" s="44">
        <f t="shared" si="192"/>
        <v>2</v>
      </c>
      <c r="X1563" s="44">
        <f>IFERROR(VLOOKUP(A1563,JR1GOA!A:I,9,FALSE),0)</f>
        <v>0</v>
      </c>
      <c r="Y1563" s="44">
        <f>IFERROR(VLOOKUP(A1563,JR1GOA!A:J,10,FALSE),0)</f>
        <v>0</v>
      </c>
      <c r="Z1563" s="46">
        <f t="shared" si="193"/>
        <v>2</v>
      </c>
      <c r="AA1563" s="49">
        <f>_xlfn.IFNA(VLOOKUP(F1563,Preisliste!C$1:O$2687,13,FALSE),"fehlt in Preisliste")</f>
        <v>1238</v>
      </c>
      <c r="AB1563" s="50">
        <f t="shared" si="194"/>
        <v>619</v>
      </c>
      <c r="AD1563" s="51">
        <f t="shared" si="198"/>
        <v>184790</v>
      </c>
      <c r="AE1563" s="51">
        <f t="shared" si="195"/>
        <v>516.89999999999782</v>
      </c>
      <c r="AF1563" s="52">
        <f t="shared" si="199"/>
        <v>3878232.5999999992</v>
      </c>
      <c r="AG1563" s="53">
        <f t="shared" si="196"/>
        <v>3101.3999999999869</v>
      </c>
      <c r="AH1563" s="53">
        <f t="shared" si="197"/>
        <v>3881333.9999999991</v>
      </c>
    </row>
    <row r="1564" spans="1:34" x14ac:dyDescent="0.25">
      <c r="A1564" t="s">
        <v>5754</v>
      </c>
      <c r="B1564" t="s">
        <v>6564</v>
      </c>
      <c r="C1564" t="s">
        <v>6562</v>
      </c>
      <c r="D1564" t="s">
        <v>6567</v>
      </c>
      <c r="E1564" t="s">
        <v>9937</v>
      </c>
      <c r="F1564" t="s">
        <v>5753</v>
      </c>
      <c r="G1564" t="s">
        <v>9938</v>
      </c>
      <c r="H1564">
        <v>4</v>
      </c>
      <c r="I1564">
        <v>2</v>
      </c>
      <c r="J1564">
        <v>2</v>
      </c>
      <c r="K1564">
        <v>0</v>
      </c>
      <c r="L1564">
        <v>0</v>
      </c>
      <c r="M1564">
        <v>0</v>
      </c>
      <c r="N1564">
        <v>0</v>
      </c>
      <c r="O1564">
        <v>0</v>
      </c>
      <c r="P1564">
        <v>0</v>
      </c>
      <c r="Q1564">
        <v>1</v>
      </c>
      <c r="R1564">
        <v>0</v>
      </c>
      <c r="S1564">
        <v>0</v>
      </c>
      <c r="T1564">
        <v>0</v>
      </c>
      <c r="U1564">
        <v>0</v>
      </c>
      <c r="V1564">
        <v>4</v>
      </c>
      <c r="W1564" s="44">
        <f t="shared" si="192"/>
        <v>2</v>
      </c>
      <c r="X1564" s="44">
        <f>IFERROR(VLOOKUP(A1564,JR1GOA!A:I,9,FALSE),0)</f>
        <v>0</v>
      </c>
      <c r="Y1564" s="44">
        <f>IFERROR(VLOOKUP(A1564,JR1GOA!A:J,10,FALSE),0)</f>
        <v>0</v>
      </c>
      <c r="Z1564" s="46">
        <f t="shared" si="193"/>
        <v>2</v>
      </c>
      <c r="AA1564" s="49">
        <f>_xlfn.IFNA(VLOOKUP(F1564,Preisliste!C$1:O$2687,13,FALSE),"fehlt in Preisliste")</f>
        <v>1244.3999999999999</v>
      </c>
      <c r="AB1564" s="50">
        <f t="shared" si="194"/>
        <v>622.19999999999993</v>
      </c>
      <c r="AD1564" s="51">
        <f t="shared" si="198"/>
        <v>184792</v>
      </c>
      <c r="AE1564" s="51">
        <f t="shared" si="195"/>
        <v>516.59999999999854</v>
      </c>
      <c r="AF1564" s="52">
        <f t="shared" si="199"/>
        <v>3879476.9999999991</v>
      </c>
      <c r="AG1564" s="53">
        <f t="shared" si="196"/>
        <v>3099.5999999999913</v>
      </c>
      <c r="AH1564" s="53">
        <f t="shared" si="197"/>
        <v>3882576.5999999992</v>
      </c>
    </row>
    <row r="1565" spans="1:34" x14ac:dyDescent="0.25">
      <c r="A1565" t="s">
        <v>3092</v>
      </c>
      <c r="B1565" t="s">
        <v>6564</v>
      </c>
      <c r="C1565" t="s">
        <v>6562</v>
      </c>
      <c r="D1565" t="s">
        <v>6567</v>
      </c>
      <c r="E1565" t="s">
        <v>9939</v>
      </c>
      <c r="F1565" t="s">
        <v>3091</v>
      </c>
      <c r="H1565">
        <v>4</v>
      </c>
      <c r="I1565">
        <v>2</v>
      </c>
      <c r="J1565">
        <v>1</v>
      </c>
      <c r="K1565">
        <v>0</v>
      </c>
      <c r="L1565">
        <v>0</v>
      </c>
      <c r="M1565">
        <v>0</v>
      </c>
      <c r="N1565">
        <v>0</v>
      </c>
      <c r="O1565">
        <v>0</v>
      </c>
      <c r="P1565">
        <v>0</v>
      </c>
      <c r="Q1565">
        <v>1</v>
      </c>
      <c r="R1565">
        <v>0</v>
      </c>
      <c r="S1565">
        <v>0</v>
      </c>
      <c r="T1565">
        <v>0</v>
      </c>
      <c r="U1565">
        <v>0</v>
      </c>
      <c r="V1565">
        <v>0</v>
      </c>
      <c r="W1565" s="44">
        <f t="shared" si="192"/>
        <v>2</v>
      </c>
      <c r="X1565" s="44">
        <f>IFERROR(VLOOKUP(A1565,JR1GOA!A:I,9,FALSE),0)</f>
        <v>0</v>
      </c>
      <c r="Y1565" s="44">
        <f>IFERROR(VLOOKUP(A1565,JR1GOA!A:J,10,FALSE),0)</f>
        <v>0</v>
      </c>
      <c r="Z1565" s="46">
        <f t="shared" si="193"/>
        <v>2</v>
      </c>
      <c r="AA1565" s="49">
        <f>_xlfn.IFNA(VLOOKUP(F1565,Preisliste!C$1:O$2687,13,FALSE),"fehlt in Preisliste")</f>
        <v>1244.3999999999999</v>
      </c>
      <c r="AB1565" s="50">
        <f t="shared" si="194"/>
        <v>622.19999999999993</v>
      </c>
      <c r="AD1565" s="51">
        <f t="shared" si="198"/>
        <v>184794</v>
      </c>
      <c r="AE1565" s="51">
        <f t="shared" si="195"/>
        <v>516.29999999999927</v>
      </c>
      <c r="AF1565" s="52">
        <f t="shared" si="199"/>
        <v>3880721.399999999</v>
      </c>
      <c r="AG1565" s="53">
        <f t="shared" si="196"/>
        <v>3097.7999999999956</v>
      </c>
      <c r="AH1565" s="53">
        <f t="shared" si="197"/>
        <v>3883819.1999999988</v>
      </c>
    </row>
    <row r="1566" spans="1:34" x14ac:dyDescent="0.25">
      <c r="A1566" t="s">
        <v>3658</v>
      </c>
      <c r="B1566" t="s">
        <v>6564</v>
      </c>
      <c r="C1566" t="s">
        <v>6562</v>
      </c>
      <c r="D1566" t="s">
        <v>6567</v>
      </c>
      <c r="E1566" t="s">
        <v>8594</v>
      </c>
      <c r="F1566" t="s">
        <v>3657</v>
      </c>
      <c r="G1566" t="s">
        <v>8595</v>
      </c>
      <c r="H1566">
        <v>9</v>
      </c>
      <c r="I1566">
        <v>1</v>
      </c>
      <c r="J1566">
        <v>8</v>
      </c>
      <c r="K1566">
        <v>0</v>
      </c>
      <c r="L1566">
        <v>0</v>
      </c>
      <c r="M1566">
        <v>0</v>
      </c>
      <c r="N1566">
        <v>0</v>
      </c>
      <c r="O1566">
        <v>0</v>
      </c>
      <c r="P1566">
        <v>0</v>
      </c>
      <c r="Q1566">
        <v>3</v>
      </c>
      <c r="R1566">
        <v>4</v>
      </c>
      <c r="S1566">
        <v>2</v>
      </c>
      <c r="T1566">
        <v>0</v>
      </c>
      <c r="U1566">
        <v>0</v>
      </c>
      <c r="V1566">
        <v>0</v>
      </c>
      <c r="W1566" s="44">
        <f t="shared" si="192"/>
        <v>8</v>
      </c>
      <c r="X1566" s="44">
        <f>IFERROR(VLOOKUP(A1566,JR1GOA!A:I,9,FALSE),0)</f>
        <v>3</v>
      </c>
      <c r="Y1566" s="44">
        <f>IFERROR(VLOOKUP(A1566,JR1GOA!A:J,10,FALSE),0)</f>
        <v>4</v>
      </c>
      <c r="Z1566" s="46">
        <f t="shared" si="193"/>
        <v>4</v>
      </c>
      <c r="AA1566" s="49">
        <f>_xlfn.IFNA(VLOOKUP(F1566,Preisliste!C$1:O$2687,13,FALSE),"fehlt in Preisliste")</f>
        <v>2520</v>
      </c>
      <c r="AB1566" s="50">
        <f t="shared" si="194"/>
        <v>630</v>
      </c>
      <c r="AD1566" s="51">
        <f t="shared" si="198"/>
        <v>184798</v>
      </c>
      <c r="AE1566" s="51">
        <f t="shared" si="195"/>
        <v>515.69999999999709</v>
      </c>
      <c r="AF1566" s="52">
        <f t="shared" si="199"/>
        <v>3883241.399999999</v>
      </c>
      <c r="AG1566" s="53">
        <f t="shared" si="196"/>
        <v>3094.1999999999825</v>
      </c>
      <c r="AH1566" s="53">
        <f t="shared" si="197"/>
        <v>3886335.5999999992</v>
      </c>
    </row>
    <row r="1567" spans="1:34" x14ac:dyDescent="0.25">
      <c r="A1567" t="s">
        <v>9525</v>
      </c>
      <c r="B1567" t="s">
        <v>6564</v>
      </c>
      <c r="C1567" t="s">
        <v>6562</v>
      </c>
      <c r="D1567" t="s">
        <v>6567</v>
      </c>
      <c r="E1567" t="s">
        <v>9526</v>
      </c>
      <c r="F1567" t="s">
        <v>3155</v>
      </c>
      <c r="G1567" t="s">
        <v>9527</v>
      </c>
      <c r="H1567">
        <v>11</v>
      </c>
      <c r="I1567">
        <v>6</v>
      </c>
      <c r="J1567">
        <v>5</v>
      </c>
      <c r="K1567">
        <v>1</v>
      </c>
      <c r="L1567">
        <v>0</v>
      </c>
      <c r="M1567">
        <v>0</v>
      </c>
      <c r="N1567">
        <v>0</v>
      </c>
      <c r="O1567">
        <v>0</v>
      </c>
      <c r="P1567">
        <v>0</v>
      </c>
      <c r="Q1567">
        <v>0</v>
      </c>
      <c r="R1567">
        <v>1</v>
      </c>
      <c r="S1567">
        <v>0</v>
      </c>
      <c r="T1567">
        <v>0</v>
      </c>
      <c r="U1567">
        <v>0</v>
      </c>
      <c r="V1567">
        <v>0</v>
      </c>
      <c r="W1567" s="44">
        <f t="shared" si="192"/>
        <v>6</v>
      </c>
      <c r="X1567" s="44">
        <f>IFERROR(VLOOKUP(A1567,JR1GOA!A:I,9,FALSE),0)</f>
        <v>0</v>
      </c>
      <c r="Y1567" s="44">
        <f>IFERROR(VLOOKUP(A1567,JR1GOA!A:J,10,FALSE),0)</f>
        <v>0</v>
      </c>
      <c r="Z1567" s="46">
        <f t="shared" si="193"/>
        <v>6</v>
      </c>
      <c r="AA1567" s="49">
        <f>_xlfn.IFNA(VLOOKUP(F1567,Preisliste!C$1:O$2687,13,FALSE),"fehlt in Preisliste")</f>
        <v>3796</v>
      </c>
      <c r="AB1567" s="50">
        <f t="shared" si="194"/>
        <v>632.66666666666663</v>
      </c>
      <c r="AD1567" s="51">
        <f t="shared" si="198"/>
        <v>184804</v>
      </c>
      <c r="AE1567" s="51">
        <f t="shared" si="195"/>
        <v>514.79999999999927</v>
      </c>
      <c r="AF1567" s="52">
        <f t="shared" si="199"/>
        <v>3887037.399999999</v>
      </c>
      <c r="AG1567" s="53">
        <f t="shared" si="196"/>
        <v>3088.7999999999956</v>
      </c>
      <c r="AH1567" s="53">
        <f t="shared" si="197"/>
        <v>3890126.1999999988</v>
      </c>
    </row>
    <row r="1568" spans="1:34" x14ac:dyDescent="0.25">
      <c r="A1568" t="s">
        <v>5748</v>
      </c>
      <c r="B1568" t="s">
        <v>6564</v>
      </c>
      <c r="C1568" t="s">
        <v>6562</v>
      </c>
      <c r="D1568" t="s">
        <v>6567</v>
      </c>
      <c r="E1568" t="s">
        <v>9942</v>
      </c>
      <c r="F1568" t="s">
        <v>5747</v>
      </c>
      <c r="G1568" t="s">
        <v>9943</v>
      </c>
      <c r="H1568">
        <v>2</v>
      </c>
      <c r="I1568">
        <v>2</v>
      </c>
      <c r="J1568">
        <v>0</v>
      </c>
      <c r="K1568">
        <v>1</v>
      </c>
      <c r="L1568">
        <v>0</v>
      </c>
      <c r="M1568">
        <v>0</v>
      </c>
      <c r="N1568">
        <v>0</v>
      </c>
      <c r="O1568">
        <v>0</v>
      </c>
      <c r="P1568">
        <v>0</v>
      </c>
      <c r="Q1568">
        <v>0</v>
      </c>
      <c r="R1568">
        <v>0</v>
      </c>
      <c r="S1568">
        <v>0</v>
      </c>
      <c r="T1568">
        <v>0</v>
      </c>
      <c r="U1568">
        <v>0</v>
      </c>
      <c r="V1568">
        <v>0</v>
      </c>
      <c r="W1568" s="44">
        <f t="shared" si="192"/>
        <v>2</v>
      </c>
      <c r="X1568" s="44">
        <f>IFERROR(VLOOKUP(A1568,JR1GOA!A:I,9,FALSE),0)</f>
        <v>0</v>
      </c>
      <c r="Y1568" s="44">
        <f>IFERROR(VLOOKUP(A1568,JR1GOA!A:J,10,FALSE),0)</f>
        <v>0</v>
      </c>
      <c r="Z1568" s="46">
        <f t="shared" si="193"/>
        <v>2</v>
      </c>
      <c r="AA1568" s="49">
        <f>_xlfn.IFNA(VLOOKUP(F1568,Preisliste!C$1:O$2687,13,FALSE),"fehlt in Preisliste")</f>
        <v>1266</v>
      </c>
      <c r="AB1568" s="50">
        <f t="shared" si="194"/>
        <v>633</v>
      </c>
      <c r="AD1568" s="51">
        <f t="shared" si="198"/>
        <v>184806</v>
      </c>
      <c r="AE1568" s="51">
        <f t="shared" si="195"/>
        <v>514.5</v>
      </c>
      <c r="AF1568" s="52">
        <f t="shared" si="199"/>
        <v>3888303.399999999</v>
      </c>
      <c r="AG1568" s="53">
        <f t="shared" si="196"/>
        <v>3087</v>
      </c>
      <c r="AH1568" s="53">
        <f t="shared" si="197"/>
        <v>3891390.399999999</v>
      </c>
    </row>
    <row r="1569" spans="1:34" x14ac:dyDescent="0.25">
      <c r="A1569" t="s">
        <v>6475</v>
      </c>
      <c r="B1569" t="s">
        <v>6564</v>
      </c>
      <c r="C1569" t="s">
        <v>6562</v>
      </c>
      <c r="D1569" t="s">
        <v>6567</v>
      </c>
      <c r="E1569" t="s">
        <v>8940</v>
      </c>
      <c r="F1569" t="s">
        <v>6474</v>
      </c>
      <c r="G1569" t="s">
        <v>8941</v>
      </c>
      <c r="H1569">
        <v>14</v>
      </c>
      <c r="I1569">
        <v>13</v>
      </c>
      <c r="J1569">
        <v>0</v>
      </c>
      <c r="K1569">
        <v>0</v>
      </c>
      <c r="L1569">
        <v>0</v>
      </c>
      <c r="M1569">
        <v>0</v>
      </c>
      <c r="N1569">
        <v>0</v>
      </c>
      <c r="O1569">
        <v>0</v>
      </c>
      <c r="P1569">
        <v>0</v>
      </c>
      <c r="Q1569">
        <v>4</v>
      </c>
      <c r="R1569">
        <v>0</v>
      </c>
      <c r="S1569">
        <v>1</v>
      </c>
      <c r="T1569">
        <v>0</v>
      </c>
      <c r="U1569">
        <v>0</v>
      </c>
      <c r="V1569">
        <v>0</v>
      </c>
      <c r="W1569" s="44">
        <f t="shared" si="192"/>
        <v>13</v>
      </c>
      <c r="X1569" s="44">
        <f>IFERROR(VLOOKUP(A1569,JR1GOA!A:I,9,FALSE),0)</f>
        <v>3</v>
      </c>
      <c r="Y1569" s="44">
        <f>IFERROR(VLOOKUP(A1569,JR1GOA!A:J,10,FALSE),0)</f>
        <v>1</v>
      </c>
      <c r="Z1569" s="46">
        <f t="shared" si="193"/>
        <v>10</v>
      </c>
      <c r="AA1569" s="49">
        <f>_xlfn.IFNA(VLOOKUP(F1569,Preisliste!C$1:O$2687,13,FALSE),"fehlt in Preisliste")</f>
        <v>6393</v>
      </c>
      <c r="AB1569" s="50">
        <f t="shared" si="194"/>
        <v>639.29999999999995</v>
      </c>
      <c r="AD1569" s="51">
        <f t="shared" si="198"/>
        <v>184816</v>
      </c>
      <c r="AE1569" s="51">
        <f t="shared" si="195"/>
        <v>513</v>
      </c>
      <c r="AF1569" s="52">
        <f t="shared" si="199"/>
        <v>3894696.399999999</v>
      </c>
      <c r="AG1569" s="53">
        <f t="shared" si="196"/>
        <v>3078</v>
      </c>
      <c r="AH1569" s="53">
        <f t="shared" si="197"/>
        <v>3897774.399999999</v>
      </c>
    </row>
    <row r="1570" spans="1:34" x14ac:dyDescent="0.25">
      <c r="A1570" t="s">
        <v>2884</v>
      </c>
      <c r="B1570" t="s">
        <v>6564</v>
      </c>
      <c r="C1570" t="s">
        <v>6562</v>
      </c>
      <c r="D1570" t="s">
        <v>6567</v>
      </c>
      <c r="E1570" t="s">
        <v>8501</v>
      </c>
      <c r="F1570" t="s">
        <v>2883</v>
      </c>
      <c r="G1570" t="s">
        <v>8502</v>
      </c>
      <c r="H1570">
        <v>13</v>
      </c>
      <c r="I1570">
        <v>13</v>
      </c>
      <c r="J1570">
        <v>0</v>
      </c>
      <c r="K1570">
        <v>0</v>
      </c>
      <c r="L1570">
        <v>0</v>
      </c>
      <c r="M1570">
        <v>0</v>
      </c>
      <c r="N1570">
        <v>0</v>
      </c>
      <c r="O1570">
        <v>0</v>
      </c>
      <c r="P1570">
        <v>0</v>
      </c>
      <c r="Q1570">
        <v>0</v>
      </c>
      <c r="R1570">
        <v>19</v>
      </c>
      <c r="S1570">
        <v>0</v>
      </c>
      <c r="T1570">
        <v>0</v>
      </c>
      <c r="U1570">
        <v>1</v>
      </c>
      <c r="V1570">
        <v>0</v>
      </c>
      <c r="W1570" s="44">
        <f t="shared" si="192"/>
        <v>13</v>
      </c>
      <c r="X1570" s="44">
        <f>IFERROR(VLOOKUP(A1570,JR1GOA!A:I,9,FALSE),0)</f>
        <v>3</v>
      </c>
      <c r="Y1570" s="44">
        <f>IFERROR(VLOOKUP(A1570,JR1GOA!A:J,10,FALSE),0)</f>
        <v>2</v>
      </c>
      <c r="Z1570" s="46">
        <f t="shared" si="193"/>
        <v>10</v>
      </c>
      <c r="AA1570" s="49">
        <f>_xlfn.IFNA(VLOOKUP(F1570,Preisliste!C$1:O$2687,13,FALSE),"fehlt in Preisliste")</f>
        <v>6404</v>
      </c>
      <c r="AB1570" s="50">
        <f t="shared" si="194"/>
        <v>640.4</v>
      </c>
      <c r="AD1570" s="51">
        <f t="shared" si="198"/>
        <v>184826</v>
      </c>
      <c r="AE1570" s="51">
        <f t="shared" si="195"/>
        <v>511.5</v>
      </c>
      <c r="AF1570" s="52">
        <f t="shared" si="199"/>
        <v>3901100.399999999</v>
      </c>
      <c r="AG1570" s="53">
        <f t="shared" si="196"/>
        <v>3069</v>
      </c>
      <c r="AH1570" s="53">
        <f t="shared" si="197"/>
        <v>3904169.399999999</v>
      </c>
    </row>
    <row r="1571" spans="1:34" x14ac:dyDescent="0.25">
      <c r="A1571" t="s">
        <v>2626</v>
      </c>
      <c r="B1571" t="s">
        <v>6564</v>
      </c>
      <c r="C1571" t="s">
        <v>6562</v>
      </c>
      <c r="D1571" t="s">
        <v>6567</v>
      </c>
      <c r="E1571" t="s">
        <v>9229</v>
      </c>
      <c r="F1571" t="s">
        <v>2625</v>
      </c>
      <c r="G1571" t="s">
        <v>9230</v>
      </c>
      <c r="H1571">
        <v>10</v>
      </c>
      <c r="I1571">
        <v>6</v>
      </c>
      <c r="J1571">
        <v>4</v>
      </c>
      <c r="K1571">
        <v>0</v>
      </c>
      <c r="L1571">
        <v>3</v>
      </c>
      <c r="M1571">
        <v>0</v>
      </c>
      <c r="N1571">
        <v>0</v>
      </c>
      <c r="O1571">
        <v>0</v>
      </c>
      <c r="P1571">
        <v>0</v>
      </c>
      <c r="Q1571">
        <v>2</v>
      </c>
      <c r="R1571">
        <v>0</v>
      </c>
      <c r="S1571">
        <v>1</v>
      </c>
      <c r="T1571">
        <v>0</v>
      </c>
      <c r="U1571">
        <v>0</v>
      </c>
      <c r="V1571">
        <v>0</v>
      </c>
      <c r="W1571" s="44">
        <f t="shared" si="192"/>
        <v>6</v>
      </c>
      <c r="X1571" s="44">
        <f>IFERROR(VLOOKUP(A1571,JR1GOA!A:I,9,FALSE),0)</f>
        <v>0</v>
      </c>
      <c r="Y1571" s="44">
        <f>IFERROR(VLOOKUP(A1571,JR1GOA!A:J,10,FALSE),0)</f>
        <v>0</v>
      </c>
      <c r="Z1571" s="46">
        <f t="shared" si="193"/>
        <v>6</v>
      </c>
      <c r="AA1571" s="49">
        <f>_xlfn.IFNA(VLOOKUP(F1571,Preisliste!C$1:O$2687,13,FALSE),"fehlt in Preisliste")</f>
        <v>3876</v>
      </c>
      <c r="AB1571" s="50">
        <f t="shared" si="194"/>
        <v>646</v>
      </c>
      <c r="AD1571" s="51">
        <f t="shared" si="198"/>
        <v>184832</v>
      </c>
      <c r="AE1571" s="51">
        <f t="shared" si="195"/>
        <v>510.59999999999854</v>
      </c>
      <c r="AF1571" s="52">
        <f t="shared" si="199"/>
        <v>3904976.399999999</v>
      </c>
      <c r="AG1571" s="53">
        <f t="shared" si="196"/>
        <v>3063.5999999999913</v>
      </c>
      <c r="AH1571" s="53">
        <f t="shared" si="197"/>
        <v>3908039.9999999991</v>
      </c>
    </row>
    <row r="1572" spans="1:34" x14ac:dyDescent="0.25">
      <c r="A1572" t="s">
        <v>9951</v>
      </c>
      <c r="B1572" t="s">
        <v>6564</v>
      </c>
      <c r="C1572" t="s">
        <v>6562</v>
      </c>
      <c r="D1572" t="s">
        <v>6567</v>
      </c>
      <c r="E1572" t="s">
        <v>9952</v>
      </c>
      <c r="F1572" t="s">
        <v>6517</v>
      </c>
      <c r="H1572">
        <v>4</v>
      </c>
      <c r="I1572">
        <v>2</v>
      </c>
      <c r="J1572">
        <v>1</v>
      </c>
      <c r="K1572">
        <v>0</v>
      </c>
      <c r="L1572">
        <v>0</v>
      </c>
      <c r="M1572">
        <v>0</v>
      </c>
      <c r="N1572">
        <v>0</v>
      </c>
      <c r="O1572">
        <v>0</v>
      </c>
      <c r="P1572">
        <v>0</v>
      </c>
      <c r="Q1572">
        <v>0</v>
      </c>
      <c r="R1572">
        <v>0</v>
      </c>
      <c r="S1572">
        <v>3</v>
      </c>
      <c r="T1572">
        <v>1</v>
      </c>
      <c r="U1572">
        <v>0</v>
      </c>
      <c r="V1572">
        <v>0</v>
      </c>
      <c r="W1572" s="44">
        <f t="shared" si="192"/>
        <v>2</v>
      </c>
      <c r="X1572" s="44">
        <f>IFERROR(VLOOKUP(A1572,JR1GOA!A:I,9,FALSE),0)</f>
        <v>0</v>
      </c>
      <c r="Y1572" s="44">
        <f>IFERROR(VLOOKUP(A1572,JR1GOA!A:J,10,FALSE),0)</f>
        <v>0</v>
      </c>
      <c r="Z1572" s="46">
        <f t="shared" si="193"/>
        <v>2</v>
      </c>
      <c r="AA1572" s="49">
        <f>_xlfn.IFNA(VLOOKUP(F1572,Preisliste!C$1:O$2687,13,FALSE),"fehlt in Preisliste")</f>
        <v>1297</v>
      </c>
      <c r="AB1572" s="50">
        <f t="shared" si="194"/>
        <v>648.5</v>
      </c>
      <c r="AD1572" s="51">
        <f t="shared" si="198"/>
        <v>184834</v>
      </c>
      <c r="AE1572" s="51">
        <f t="shared" si="195"/>
        <v>510.29999999999927</v>
      </c>
      <c r="AF1572" s="52">
        <f t="shared" si="199"/>
        <v>3906273.399999999</v>
      </c>
      <c r="AG1572" s="53">
        <f t="shared" si="196"/>
        <v>3061.7999999999956</v>
      </c>
      <c r="AH1572" s="53">
        <f t="shared" si="197"/>
        <v>3909335.1999999988</v>
      </c>
    </row>
    <row r="1573" spans="1:34" x14ac:dyDescent="0.25">
      <c r="A1573" t="s">
        <v>3719</v>
      </c>
      <c r="B1573" t="s">
        <v>6564</v>
      </c>
      <c r="C1573" t="s">
        <v>6562</v>
      </c>
      <c r="D1573" t="s">
        <v>6567</v>
      </c>
      <c r="E1573" t="s">
        <v>7966</v>
      </c>
      <c r="F1573" t="s">
        <v>3718</v>
      </c>
      <c r="G1573" t="s">
        <v>7967</v>
      </c>
      <c r="H1573">
        <v>22</v>
      </c>
      <c r="I1573">
        <v>22</v>
      </c>
      <c r="J1573">
        <v>0</v>
      </c>
      <c r="K1573">
        <v>8</v>
      </c>
      <c r="L1573">
        <v>0</v>
      </c>
      <c r="M1573">
        <v>0</v>
      </c>
      <c r="N1573">
        <v>0</v>
      </c>
      <c r="O1573">
        <v>0</v>
      </c>
      <c r="P1573">
        <v>0</v>
      </c>
      <c r="Q1573">
        <v>0</v>
      </c>
      <c r="R1573">
        <v>0</v>
      </c>
      <c r="S1573">
        <v>0</v>
      </c>
      <c r="T1573">
        <v>0</v>
      </c>
      <c r="U1573">
        <v>0</v>
      </c>
      <c r="V1573">
        <v>0</v>
      </c>
      <c r="W1573" s="44">
        <f t="shared" si="192"/>
        <v>22</v>
      </c>
      <c r="X1573" s="44">
        <f>IFERROR(VLOOKUP(A1573,JR1GOA!A:I,9,FALSE),0)</f>
        <v>0</v>
      </c>
      <c r="Y1573" s="44">
        <f>IFERROR(VLOOKUP(A1573,JR1GOA!A:J,10,FALSE),0)</f>
        <v>0</v>
      </c>
      <c r="Z1573" s="46">
        <f t="shared" si="193"/>
        <v>22</v>
      </c>
      <c r="AA1573" s="49">
        <f>_xlfn.IFNA(VLOOKUP(F1573,Preisliste!C$1:O$2687,13,FALSE),"fehlt in Preisliste")</f>
        <v>14270</v>
      </c>
      <c r="AB1573" s="50">
        <f t="shared" si="194"/>
        <v>648.63636363636363</v>
      </c>
      <c r="AD1573" s="51">
        <f t="shared" si="198"/>
        <v>184856</v>
      </c>
      <c r="AE1573" s="51">
        <f t="shared" si="195"/>
        <v>507</v>
      </c>
      <c r="AF1573" s="52">
        <f t="shared" si="199"/>
        <v>3920543.399999999</v>
      </c>
      <c r="AG1573" s="53">
        <f t="shared" si="196"/>
        <v>3042</v>
      </c>
      <c r="AH1573" s="53">
        <f t="shared" si="197"/>
        <v>3923585.399999999</v>
      </c>
    </row>
    <row r="1574" spans="1:34" x14ac:dyDescent="0.25">
      <c r="A1574" t="s">
        <v>840</v>
      </c>
      <c r="B1574" t="s">
        <v>6564</v>
      </c>
      <c r="C1574" t="s">
        <v>6562</v>
      </c>
      <c r="D1574" t="s">
        <v>6567</v>
      </c>
      <c r="E1574" t="s">
        <v>9812</v>
      </c>
      <c r="F1574" t="s">
        <v>839</v>
      </c>
      <c r="H1574">
        <v>3</v>
      </c>
      <c r="I1574">
        <v>0</v>
      </c>
      <c r="J1574">
        <v>3</v>
      </c>
      <c r="K1574">
        <v>1</v>
      </c>
      <c r="L1574">
        <v>0</v>
      </c>
      <c r="M1574">
        <v>0</v>
      </c>
      <c r="N1574">
        <v>1</v>
      </c>
      <c r="O1574">
        <v>0</v>
      </c>
      <c r="P1574">
        <v>0</v>
      </c>
      <c r="Q1574">
        <v>0</v>
      </c>
      <c r="R1574">
        <v>0</v>
      </c>
      <c r="S1574">
        <v>0</v>
      </c>
      <c r="T1574">
        <v>0</v>
      </c>
      <c r="U1574">
        <v>0</v>
      </c>
      <c r="V1574">
        <v>0</v>
      </c>
      <c r="W1574" s="44">
        <f t="shared" si="192"/>
        <v>3</v>
      </c>
      <c r="X1574" s="44">
        <f>IFERROR(VLOOKUP(A1574,JR1GOA!A:I,9,FALSE),0)</f>
        <v>0</v>
      </c>
      <c r="Y1574" s="44">
        <f>IFERROR(VLOOKUP(A1574,JR1GOA!A:J,10,FALSE),0)</f>
        <v>0</v>
      </c>
      <c r="Z1574" s="46">
        <f t="shared" si="193"/>
        <v>3</v>
      </c>
      <c r="AA1574" s="49">
        <f>_xlfn.IFNA(VLOOKUP(F1574,Preisliste!C$1:O$2687,13,FALSE),"fehlt in Preisliste")</f>
        <v>1968</v>
      </c>
      <c r="AB1574" s="50">
        <f t="shared" si="194"/>
        <v>656</v>
      </c>
      <c r="AD1574" s="51">
        <f t="shared" si="198"/>
        <v>184859</v>
      </c>
      <c r="AE1574" s="51">
        <f t="shared" si="195"/>
        <v>506.54999999999927</v>
      </c>
      <c r="AF1574" s="52">
        <f t="shared" si="199"/>
        <v>3922511.399999999</v>
      </c>
      <c r="AG1574" s="53">
        <f t="shared" si="196"/>
        <v>3039.2999999999956</v>
      </c>
      <c r="AH1574" s="53">
        <f t="shared" si="197"/>
        <v>3925550.6999999988</v>
      </c>
    </row>
    <row r="1575" spans="1:34" x14ac:dyDescent="0.25">
      <c r="A1575" t="s">
        <v>9953</v>
      </c>
      <c r="B1575" t="s">
        <v>6564</v>
      </c>
      <c r="C1575" t="s">
        <v>6562</v>
      </c>
      <c r="D1575" t="s">
        <v>6567</v>
      </c>
      <c r="E1575" t="s">
        <v>9954</v>
      </c>
      <c r="F1575" t="s">
        <v>1629</v>
      </c>
      <c r="G1575" t="s">
        <v>9955</v>
      </c>
      <c r="H1575">
        <v>2</v>
      </c>
      <c r="I1575">
        <v>2</v>
      </c>
      <c r="J1575">
        <v>0</v>
      </c>
      <c r="K1575">
        <v>0</v>
      </c>
      <c r="L1575">
        <v>0</v>
      </c>
      <c r="M1575">
        <v>0</v>
      </c>
      <c r="N1575">
        <v>0</v>
      </c>
      <c r="O1575">
        <v>0</v>
      </c>
      <c r="P1575">
        <v>0</v>
      </c>
      <c r="Q1575">
        <v>0</v>
      </c>
      <c r="R1575">
        <v>0</v>
      </c>
      <c r="S1575">
        <v>0</v>
      </c>
      <c r="T1575">
        <v>0</v>
      </c>
      <c r="U1575">
        <v>0</v>
      </c>
      <c r="V1575">
        <v>1</v>
      </c>
      <c r="W1575" s="44">
        <f t="shared" si="192"/>
        <v>2</v>
      </c>
      <c r="X1575" s="44">
        <f>IFERROR(VLOOKUP(A1575,JR1GOA!A:I,9,FALSE),0)</f>
        <v>0</v>
      </c>
      <c r="Y1575" s="44">
        <f>IFERROR(VLOOKUP(A1575,JR1GOA!A:J,10,FALSE),0)</f>
        <v>0</v>
      </c>
      <c r="Z1575" s="46">
        <f t="shared" si="193"/>
        <v>2</v>
      </c>
      <c r="AA1575" s="49">
        <f>_xlfn.IFNA(VLOOKUP(F1575,Preisliste!C$1:O$2687,13,FALSE),"fehlt in Preisliste")</f>
        <v>1312</v>
      </c>
      <c r="AB1575" s="50">
        <f t="shared" si="194"/>
        <v>656</v>
      </c>
      <c r="AD1575" s="51">
        <f t="shared" si="198"/>
        <v>184861</v>
      </c>
      <c r="AE1575" s="51">
        <f t="shared" si="195"/>
        <v>506.25</v>
      </c>
      <c r="AF1575" s="52">
        <f t="shared" si="199"/>
        <v>3923823.399999999</v>
      </c>
      <c r="AG1575" s="53">
        <f t="shared" si="196"/>
        <v>3037.5</v>
      </c>
      <c r="AH1575" s="53">
        <f t="shared" si="197"/>
        <v>3926860.899999999</v>
      </c>
    </row>
    <row r="1576" spans="1:34" x14ac:dyDescent="0.25">
      <c r="A1576" t="s">
        <v>1027</v>
      </c>
      <c r="B1576" t="s">
        <v>6564</v>
      </c>
      <c r="C1576" t="s">
        <v>6562</v>
      </c>
      <c r="D1576" t="s">
        <v>6567</v>
      </c>
      <c r="E1576" t="s">
        <v>8150</v>
      </c>
      <c r="F1576" t="s">
        <v>1026</v>
      </c>
      <c r="G1576" t="s">
        <v>8151</v>
      </c>
      <c r="H1576">
        <v>16</v>
      </c>
      <c r="I1576">
        <v>15</v>
      </c>
      <c r="J1576">
        <v>0</v>
      </c>
      <c r="K1576">
        <v>0</v>
      </c>
      <c r="L1576">
        <v>0</v>
      </c>
      <c r="M1576">
        <v>2</v>
      </c>
      <c r="N1576">
        <v>27</v>
      </c>
      <c r="O1576">
        <v>0</v>
      </c>
      <c r="P1576">
        <v>0</v>
      </c>
      <c r="Q1576">
        <v>0</v>
      </c>
      <c r="R1576">
        <v>0</v>
      </c>
      <c r="S1576">
        <v>0</v>
      </c>
      <c r="T1576">
        <v>0</v>
      </c>
      <c r="U1576">
        <v>0</v>
      </c>
      <c r="V1576">
        <v>0</v>
      </c>
      <c r="W1576" s="44">
        <f t="shared" si="192"/>
        <v>15</v>
      </c>
      <c r="X1576" s="44">
        <f>IFERROR(VLOOKUP(A1576,JR1GOA!A:I,9,FALSE),0)</f>
        <v>1</v>
      </c>
      <c r="Y1576" s="44">
        <f>IFERROR(VLOOKUP(A1576,JR1GOA!A:J,10,FALSE),0)</f>
        <v>1</v>
      </c>
      <c r="Z1576" s="46">
        <f t="shared" si="193"/>
        <v>14</v>
      </c>
      <c r="AA1576" s="49">
        <f>_xlfn.IFNA(VLOOKUP(F1576,Preisliste!C$1:O$2687,13,FALSE),"fehlt in Preisliste")</f>
        <v>9242</v>
      </c>
      <c r="AB1576" s="50">
        <f t="shared" si="194"/>
        <v>660.14285714285711</v>
      </c>
      <c r="AD1576" s="51">
        <f t="shared" si="198"/>
        <v>184875</v>
      </c>
      <c r="AE1576" s="51">
        <f t="shared" si="195"/>
        <v>504.14999999999782</v>
      </c>
      <c r="AF1576" s="52">
        <f t="shared" si="199"/>
        <v>3933065.399999999</v>
      </c>
      <c r="AG1576" s="53">
        <f t="shared" si="196"/>
        <v>3024.8999999999869</v>
      </c>
      <c r="AH1576" s="53">
        <f t="shared" si="197"/>
        <v>3936090.2999999989</v>
      </c>
    </row>
    <row r="1577" spans="1:34" x14ac:dyDescent="0.25">
      <c r="A1577" t="s">
        <v>6025</v>
      </c>
      <c r="B1577" t="s">
        <v>6564</v>
      </c>
      <c r="C1577" t="s">
        <v>6562</v>
      </c>
      <c r="D1577" t="s">
        <v>6567</v>
      </c>
      <c r="E1577" t="s">
        <v>8962</v>
      </c>
      <c r="F1577" t="s">
        <v>6024</v>
      </c>
      <c r="H1577">
        <v>13</v>
      </c>
      <c r="I1577">
        <v>13</v>
      </c>
      <c r="J1577">
        <v>0</v>
      </c>
      <c r="K1577">
        <v>0</v>
      </c>
      <c r="L1577">
        <v>12</v>
      </c>
      <c r="M1577">
        <v>0</v>
      </c>
      <c r="N1577">
        <v>1</v>
      </c>
      <c r="O1577">
        <v>0</v>
      </c>
      <c r="P1577">
        <v>0</v>
      </c>
      <c r="Q1577">
        <v>0</v>
      </c>
      <c r="R1577">
        <v>0</v>
      </c>
      <c r="S1577">
        <v>0</v>
      </c>
      <c r="T1577">
        <v>0</v>
      </c>
      <c r="U1577">
        <v>0</v>
      </c>
      <c r="V1577">
        <v>0</v>
      </c>
      <c r="W1577" s="44">
        <f t="shared" si="192"/>
        <v>13</v>
      </c>
      <c r="X1577" s="44">
        <f>IFERROR(VLOOKUP(A1577,JR1GOA!A:I,9,FALSE),0)</f>
        <v>0</v>
      </c>
      <c r="Y1577" s="44">
        <f>IFERROR(VLOOKUP(A1577,JR1GOA!A:J,10,FALSE),0)</f>
        <v>0</v>
      </c>
      <c r="Z1577" s="46">
        <f t="shared" si="193"/>
        <v>13</v>
      </c>
      <c r="AA1577" s="49">
        <f>_xlfn.IFNA(VLOOKUP(F1577,Preisliste!C$1:O$2687,13,FALSE),"fehlt in Preisliste")</f>
        <v>8598</v>
      </c>
      <c r="AB1577" s="50">
        <f t="shared" si="194"/>
        <v>661.38461538461536</v>
      </c>
      <c r="AD1577" s="51">
        <f t="shared" si="198"/>
        <v>184888</v>
      </c>
      <c r="AE1577" s="51">
        <f t="shared" si="195"/>
        <v>502.19999999999709</v>
      </c>
      <c r="AF1577" s="52">
        <f t="shared" si="199"/>
        <v>3941663.399999999</v>
      </c>
      <c r="AG1577" s="53">
        <f t="shared" si="196"/>
        <v>3013.1999999999825</v>
      </c>
      <c r="AH1577" s="53">
        <f t="shared" si="197"/>
        <v>3944676.5999999992</v>
      </c>
    </row>
    <row r="1578" spans="1:34" x14ac:dyDescent="0.25">
      <c r="A1578" t="s">
        <v>6268</v>
      </c>
      <c r="B1578" t="s">
        <v>6564</v>
      </c>
      <c r="C1578" t="s">
        <v>6562</v>
      </c>
      <c r="D1578" t="s">
        <v>6567</v>
      </c>
      <c r="E1578" t="s">
        <v>9087</v>
      </c>
      <c r="F1578" t="s">
        <v>6267</v>
      </c>
      <c r="G1578" t="s">
        <v>9088</v>
      </c>
      <c r="H1578">
        <v>20</v>
      </c>
      <c r="I1578">
        <v>13</v>
      </c>
      <c r="J1578">
        <v>5</v>
      </c>
      <c r="K1578">
        <v>1</v>
      </c>
      <c r="L1578">
        <v>1</v>
      </c>
      <c r="M1578">
        <v>1</v>
      </c>
      <c r="N1578">
        <v>1</v>
      </c>
      <c r="O1578">
        <v>2</v>
      </c>
      <c r="P1578">
        <v>1</v>
      </c>
      <c r="Q1578">
        <v>0</v>
      </c>
      <c r="R1578">
        <v>1</v>
      </c>
      <c r="S1578">
        <v>0</v>
      </c>
      <c r="T1578">
        <v>0</v>
      </c>
      <c r="U1578">
        <v>0</v>
      </c>
      <c r="V1578">
        <v>5</v>
      </c>
      <c r="W1578" s="44">
        <f t="shared" si="192"/>
        <v>13</v>
      </c>
      <c r="X1578" s="44">
        <f>IFERROR(VLOOKUP(A1578,JR1GOA!A:I,9,FALSE),0)</f>
        <v>0</v>
      </c>
      <c r="Y1578" s="44">
        <f>IFERROR(VLOOKUP(A1578,JR1GOA!A:J,10,FALSE),0)</f>
        <v>0</v>
      </c>
      <c r="Z1578" s="46">
        <f t="shared" si="193"/>
        <v>13</v>
      </c>
      <c r="AA1578" s="49">
        <f>_xlfn.IFNA(VLOOKUP(F1578,Preisliste!C$1:O$2687,13,FALSE),"fehlt in Preisliste")</f>
        <v>8624</v>
      </c>
      <c r="AB1578" s="50">
        <f t="shared" si="194"/>
        <v>663.38461538461536</v>
      </c>
      <c r="AD1578" s="51">
        <f t="shared" si="198"/>
        <v>184901</v>
      </c>
      <c r="AE1578" s="51">
        <f t="shared" si="195"/>
        <v>500.25</v>
      </c>
      <c r="AF1578" s="52">
        <f t="shared" si="199"/>
        <v>3950287.399999999</v>
      </c>
      <c r="AG1578" s="53">
        <f t="shared" si="196"/>
        <v>3001.5</v>
      </c>
      <c r="AH1578" s="53">
        <f t="shared" si="197"/>
        <v>3953288.899999999</v>
      </c>
    </row>
    <row r="1579" spans="1:34" x14ac:dyDescent="0.25">
      <c r="A1579" t="s">
        <v>102</v>
      </c>
      <c r="B1579" t="s">
        <v>6564</v>
      </c>
      <c r="C1579" t="s">
        <v>6562</v>
      </c>
      <c r="D1579" t="s">
        <v>6567</v>
      </c>
      <c r="E1579" t="s">
        <v>9957</v>
      </c>
      <c r="F1579" t="s">
        <v>101</v>
      </c>
      <c r="G1579" t="s">
        <v>9958</v>
      </c>
      <c r="H1579">
        <v>3</v>
      </c>
      <c r="I1579">
        <v>0</v>
      </c>
      <c r="J1579">
        <v>2</v>
      </c>
      <c r="K1579">
        <v>0</v>
      </c>
      <c r="L1579">
        <v>0</v>
      </c>
      <c r="M1579">
        <v>0</v>
      </c>
      <c r="N1579">
        <v>0</v>
      </c>
      <c r="O1579">
        <v>0</v>
      </c>
      <c r="P1579">
        <v>0</v>
      </c>
      <c r="Q1579">
        <v>0</v>
      </c>
      <c r="R1579">
        <v>0</v>
      </c>
      <c r="S1579">
        <v>0</v>
      </c>
      <c r="T1579">
        <v>0</v>
      </c>
      <c r="U1579">
        <v>0</v>
      </c>
      <c r="V1579">
        <v>4</v>
      </c>
      <c r="W1579" s="44">
        <f t="shared" si="192"/>
        <v>2</v>
      </c>
      <c r="X1579" s="44">
        <f>IFERROR(VLOOKUP(A1579,JR1GOA!A:I,9,FALSE),0)</f>
        <v>0</v>
      </c>
      <c r="Y1579" s="44">
        <f>IFERROR(VLOOKUP(A1579,JR1GOA!A:J,10,FALSE),0)</f>
        <v>0</v>
      </c>
      <c r="Z1579" s="46">
        <f t="shared" si="193"/>
        <v>2</v>
      </c>
      <c r="AA1579" s="49">
        <f>_xlfn.IFNA(VLOOKUP(F1579,Preisliste!C$1:O$2687,13,FALSE),"fehlt in Preisliste")</f>
        <v>1343</v>
      </c>
      <c r="AB1579" s="50">
        <f t="shared" si="194"/>
        <v>671.5</v>
      </c>
      <c r="AD1579" s="51">
        <f t="shared" si="198"/>
        <v>184903</v>
      </c>
      <c r="AE1579" s="51">
        <f t="shared" si="195"/>
        <v>499.94999999999709</v>
      </c>
      <c r="AF1579" s="52">
        <f t="shared" si="199"/>
        <v>3951630.399999999</v>
      </c>
      <c r="AG1579" s="53">
        <f t="shared" si="196"/>
        <v>2999.6999999999825</v>
      </c>
      <c r="AH1579" s="53">
        <f t="shared" si="197"/>
        <v>3954630.0999999992</v>
      </c>
    </row>
    <row r="1580" spans="1:34" x14ac:dyDescent="0.25">
      <c r="A1580" t="s">
        <v>4154</v>
      </c>
      <c r="B1580" t="s">
        <v>6564</v>
      </c>
      <c r="C1580" t="s">
        <v>6562</v>
      </c>
      <c r="D1580" t="s">
        <v>6567</v>
      </c>
      <c r="E1580" t="s">
        <v>10081</v>
      </c>
      <c r="F1580" t="s">
        <v>4153</v>
      </c>
      <c r="H1580">
        <v>5</v>
      </c>
      <c r="I1580">
        <v>4</v>
      </c>
      <c r="J1580">
        <v>0</v>
      </c>
      <c r="K1580">
        <v>0</v>
      </c>
      <c r="L1580">
        <v>0</v>
      </c>
      <c r="M1580">
        <v>0</v>
      </c>
      <c r="N1580">
        <v>0</v>
      </c>
      <c r="O1580">
        <v>0</v>
      </c>
      <c r="P1580">
        <v>0</v>
      </c>
      <c r="Q1580">
        <v>0</v>
      </c>
      <c r="R1580">
        <v>1</v>
      </c>
      <c r="S1580">
        <v>0</v>
      </c>
      <c r="T1580">
        <v>0</v>
      </c>
      <c r="U1580">
        <v>0</v>
      </c>
      <c r="V1580">
        <v>0</v>
      </c>
      <c r="W1580" s="44">
        <f t="shared" si="192"/>
        <v>4</v>
      </c>
      <c r="X1580" s="44">
        <f>IFERROR(VLOOKUP(A1580,JR1GOA!A:I,9,FALSE),0)</f>
        <v>0</v>
      </c>
      <c r="Y1580" s="44">
        <f>IFERROR(VLOOKUP(A1580,JR1GOA!A:J,10,FALSE),0)</f>
        <v>0</v>
      </c>
      <c r="Z1580" s="46">
        <f t="shared" si="193"/>
        <v>4</v>
      </c>
      <c r="AA1580" s="49">
        <f>_xlfn.IFNA(VLOOKUP(F1580,Preisliste!C$1:O$2687,13,FALSE),"fehlt in Preisliste")</f>
        <v>2690</v>
      </c>
      <c r="AB1580" s="50">
        <f t="shared" si="194"/>
        <v>672.5</v>
      </c>
      <c r="AD1580" s="51">
        <f t="shared" si="198"/>
        <v>184907</v>
      </c>
      <c r="AE1580" s="51">
        <f t="shared" si="195"/>
        <v>499.34999999999854</v>
      </c>
      <c r="AF1580" s="52">
        <f t="shared" si="199"/>
        <v>3954320.399999999</v>
      </c>
      <c r="AG1580" s="53">
        <f t="shared" si="196"/>
        <v>2996.0999999999913</v>
      </c>
      <c r="AH1580" s="53">
        <f t="shared" si="197"/>
        <v>3957316.4999999991</v>
      </c>
    </row>
    <row r="1581" spans="1:34" x14ac:dyDescent="0.25">
      <c r="A1581" t="s">
        <v>4032</v>
      </c>
      <c r="B1581" t="s">
        <v>6564</v>
      </c>
      <c r="C1581" t="s">
        <v>6562</v>
      </c>
      <c r="D1581" t="s">
        <v>6567</v>
      </c>
      <c r="E1581" t="s">
        <v>9959</v>
      </c>
      <c r="F1581" t="s">
        <v>4031</v>
      </c>
      <c r="H1581">
        <v>3</v>
      </c>
      <c r="I1581">
        <v>2</v>
      </c>
      <c r="J1581">
        <v>1</v>
      </c>
      <c r="K1581">
        <v>0</v>
      </c>
      <c r="L1581">
        <v>0</v>
      </c>
      <c r="M1581">
        <v>0</v>
      </c>
      <c r="N1581">
        <v>0</v>
      </c>
      <c r="O1581">
        <v>0</v>
      </c>
      <c r="P1581">
        <v>1</v>
      </c>
      <c r="Q1581">
        <v>0</v>
      </c>
      <c r="R1581">
        <v>0</v>
      </c>
      <c r="S1581">
        <v>0</v>
      </c>
      <c r="T1581">
        <v>0</v>
      </c>
      <c r="U1581">
        <v>0</v>
      </c>
      <c r="V1581">
        <v>0</v>
      </c>
      <c r="W1581" s="44">
        <f t="shared" si="192"/>
        <v>2</v>
      </c>
      <c r="X1581" s="44">
        <f>IFERROR(VLOOKUP(A1581,JR1GOA!A:I,9,FALSE),0)</f>
        <v>0</v>
      </c>
      <c r="Y1581" s="44">
        <f>IFERROR(VLOOKUP(A1581,JR1GOA!A:J,10,FALSE),0)</f>
        <v>0</v>
      </c>
      <c r="Z1581" s="46">
        <f t="shared" si="193"/>
        <v>2</v>
      </c>
      <c r="AA1581" s="49">
        <f>_xlfn.IFNA(VLOOKUP(F1581,Preisliste!C$1:O$2687,13,FALSE),"fehlt in Preisliste")</f>
        <v>1346</v>
      </c>
      <c r="AB1581" s="50">
        <f t="shared" si="194"/>
        <v>673</v>
      </c>
      <c r="AD1581" s="51">
        <f t="shared" si="198"/>
        <v>184909</v>
      </c>
      <c r="AE1581" s="51">
        <f t="shared" si="195"/>
        <v>499.04999999999927</v>
      </c>
      <c r="AF1581" s="52">
        <f t="shared" si="199"/>
        <v>3955666.399999999</v>
      </c>
      <c r="AG1581" s="53">
        <f t="shared" si="196"/>
        <v>2994.2999999999956</v>
      </c>
      <c r="AH1581" s="53">
        <f t="shared" si="197"/>
        <v>3958660.6999999988</v>
      </c>
    </row>
    <row r="1582" spans="1:34" x14ac:dyDescent="0.25">
      <c r="A1582" t="s">
        <v>6426</v>
      </c>
      <c r="B1582" t="s">
        <v>6564</v>
      </c>
      <c r="C1582" t="s">
        <v>6562</v>
      </c>
      <c r="D1582" t="s">
        <v>6567</v>
      </c>
      <c r="E1582" t="s">
        <v>8936</v>
      </c>
      <c r="F1582" t="s">
        <v>6425</v>
      </c>
      <c r="G1582" t="s">
        <v>8937</v>
      </c>
      <c r="H1582">
        <v>19</v>
      </c>
      <c r="I1582">
        <v>12</v>
      </c>
      <c r="J1582">
        <v>7</v>
      </c>
      <c r="K1582">
        <v>0</v>
      </c>
      <c r="L1582">
        <v>0</v>
      </c>
      <c r="M1582">
        <v>0</v>
      </c>
      <c r="N1582">
        <v>0</v>
      </c>
      <c r="O1582">
        <v>0</v>
      </c>
      <c r="P1582">
        <v>0</v>
      </c>
      <c r="Q1582">
        <v>0</v>
      </c>
      <c r="R1582">
        <v>0</v>
      </c>
      <c r="S1582">
        <v>16</v>
      </c>
      <c r="T1582">
        <v>1</v>
      </c>
      <c r="U1582">
        <v>0</v>
      </c>
      <c r="V1582">
        <v>3</v>
      </c>
      <c r="W1582" s="44">
        <f t="shared" si="192"/>
        <v>12</v>
      </c>
      <c r="X1582" s="44">
        <f>IFERROR(VLOOKUP(A1582,JR1GOA!A:I,9,FALSE),0)</f>
        <v>2</v>
      </c>
      <c r="Y1582" s="44">
        <f>IFERROR(VLOOKUP(A1582,JR1GOA!A:J,10,FALSE),0)</f>
        <v>2</v>
      </c>
      <c r="Z1582" s="46">
        <f t="shared" si="193"/>
        <v>10</v>
      </c>
      <c r="AA1582" s="49">
        <f>_xlfn.IFNA(VLOOKUP(F1582,Preisliste!C$1:O$2687,13,FALSE),"fehlt in Preisliste")</f>
        <v>6734</v>
      </c>
      <c r="AB1582" s="50">
        <f t="shared" si="194"/>
        <v>673.4</v>
      </c>
      <c r="AD1582" s="51">
        <f t="shared" si="198"/>
        <v>184919</v>
      </c>
      <c r="AE1582" s="51">
        <f t="shared" si="195"/>
        <v>497.54999999999927</v>
      </c>
      <c r="AF1582" s="52">
        <f t="shared" si="199"/>
        <v>3962400.399999999</v>
      </c>
      <c r="AG1582" s="53">
        <f t="shared" si="196"/>
        <v>2985.2999999999956</v>
      </c>
      <c r="AH1582" s="53">
        <f t="shared" si="197"/>
        <v>3965385.6999999988</v>
      </c>
    </row>
    <row r="1583" spans="1:34" x14ac:dyDescent="0.25">
      <c r="A1583" t="s">
        <v>4081</v>
      </c>
      <c r="B1583" t="s">
        <v>6564</v>
      </c>
      <c r="C1583" t="s">
        <v>6562</v>
      </c>
      <c r="D1583" t="s">
        <v>6567</v>
      </c>
      <c r="E1583" t="s">
        <v>9960</v>
      </c>
      <c r="F1583" t="s">
        <v>4080</v>
      </c>
      <c r="H1583">
        <v>2</v>
      </c>
      <c r="I1583">
        <v>0</v>
      </c>
      <c r="J1583">
        <v>2</v>
      </c>
      <c r="K1583">
        <v>0</v>
      </c>
      <c r="L1583">
        <v>0</v>
      </c>
      <c r="M1583">
        <v>0</v>
      </c>
      <c r="N1583">
        <v>0</v>
      </c>
      <c r="O1583">
        <v>1</v>
      </c>
      <c r="P1583">
        <v>0</v>
      </c>
      <c r="Q1583">
        <v>0</v>
      </c>
      <c r="R1583">
        <v>0</v>
      </c>
      <c r="S1583">
        <v>0</v>
      </c>
      <c r="T1583">
        <v>0</v>
      </c>
      <c r="U1583">
        <v>0</v>
      </c>
      <c r="V1583">
        <v>0</v>
      </c>
      <c r="W1583" s="44">
        <f t="shared" si="192"/>
        <v>2</v>
      </c>
      <c r="X1583" s="44">
        <f>IFERROR(VLOOKUP(A1583,JR1GOA!A:I,9,FALSE),0)</f>
        <v>0</v>
      </c>
      <c r="Y1583" s="44">
        <f>IFERROR(VLOOKUP(A1583,JR1GOA!A:J,10,FALSE),0)</f>
        <v>0</v>
      </c>
      <c r="Z1583" s="46">
        <f t="shared" si="193"/>
        <v>2</v>
      </c>
      <c r="AA1583" s="49">
        <f>_xlfn.IFNA(VLOOKUP(F1583,Preisliste!C$1:O$2687,13,FALSE),"fehlt in Preisliste")</f>
        <v>1349</v>
      </c>
      <c r="AB1583" s="50">
        <f t="shared" si="194"/>
        <v>674.5</v>
      </c>
      <c r="AD1583" s="51">
        <f t="shared" si="198"/>
        <v>184921</v>
      </c>
      <c r="AE1583" s="51">
        <f t="shared" si="195"/>
        <v>497.25</v>
      </c>
      <c r="AF1583" s="52">
        <f t="shared" si="199"/>
        <v>3963749.399999999</v>
      </c>
      <c r="AG1583" s="53">
        <f t="shared" si="196"/>
        <v>2983.5</v>
      </c>
      <c r="AH1583" s="53">
        <f t="shared" si="197"/>
        <v>3966732.899999999</v>
      </c>
    </row>
    <row r="1584" spans="1:34" x14ac:dyDescent="0.25">
      <c r="A1584" t="s">
        <v>877</v>
      </c>
      <c r="B1584" t="s">
        <v>6564</v>
      </c>
      <c r="C1584" t="s">
        <v>6562</v>
      </c>
      <c r="D1584" t="s">
        <v>6567</v>
      </c>
      <c r="E1584" t="s">
        <v>9961</v>
      </c>
      <c r="F1584" t="s">
        <v>876</v>
      </c>
      <c r="H1584">
        <v>2</v>
      </c>
      <c r="I1584">
        <v>0</v>
      </c>
      <c r="J1584">
        <v>2</v>
      </c>
      <c r="K1584">
        <v>0</v>
      </c>
      <c r="L1584">
        <v>0</v>
      </c>
      <c r="M1584">
        <v>0</v>
      </c>
      <c r="N1584">
        <v>0</v>
      </c>
      <c r="O1584">
        <v>0</v>
      </c>
      <c r="P1584">
        <v>0</v>
      </c>
      <c r="Q1584">
        <v>0</v>
      </c>
      <c r="R1584">
        <v>0</v>
      </c>
      <c r="S1584">
        <v>0</v>
      </c>
      <c r="T1584">
        <v>0</v>
      </c>
      <c r="U1584">
        <v>0</v>
      </c>
      <c r="V1584">
        <v>3</v>
      </c>
      <c r="W1584" s="44">
        <f t="shared" si="192"/>
        <v>2</v>
      </c>
      <c r="X1584" s="44">
        <f>IFERROR(VLOOKUP(A1584,JR1GOA!A:I,9,FALSE),0)</f>
        <v>0</v>
      </c>
      <c r="Y1584" s="44">
        <f>IFERROR(VLOOKUP(A1584,JR1GOA!A:J,10,FALSE),0)</f>
        <v>0</v>
      </c>
      <c r="Z1584" s="46">
        <f t="shared" si="193"/>
        <v>2</v>
      </c>
      <c r="AA1584" s="49">
        <f>_xlfn.IFNA(VLOOKUP(F1584,Preisliste!C$1:O$2687,13,FALSE),"fehlt in Preisliste")</f>
        <v>1355</v>
      </c>
      <c r="AB1584" s="50">
        <f t="shared" si="194"/>
        <v>677.5</v>
      </c>
      <c r="AD1584" s="51">
        <f t="shared" si="198"/>
        <v>184923</v>
      </c>
      <c r="AE1584" s="51">
        <f t="shared" si="195"/>
        <v>496.94999999999709</v>
      </c>
      <c r="AF1584" s="52">
        <f t="shared" si="199"/>
        <v>3965104.399999999</v>
      </c>
      <c r="AG1584" s="53">
        <f t="shared" si="196"/>
        <v>2981.6999999999825</v>
      </c>
      <c r="AH1584" s="53">
        <f t="shared" si="197"/>
        <v>3968086.0999999992</v>
      </c>
    </row>
    <row r="1585" spans="1:34" x14ac:dyDescent="0.25">
      <c r="A1585" t="s">
        <v>3639</v>
      </c>
      <c r="B1585" t="s">
        <v>6564</v>
      </c>
      <c r="C1585" t="s">
        <v>6562</v>
      </c>
      <c r="D1585" t="s">
        <v>6567</v>
      </c>
      <c r="E1585" t="s">
        <v>9837</v>
      </c>
      <c r="F1585" t="s">
        <v>3638</v>
      </c>
      <c r="H1585">
        <v>5</v>
      </c>
      <c r="I1585">
        <v>3</v>
      </c>
      <c r="J1585">
        <v>2</v>
      </c>
      <c r="K1585">
        <v>0</v>
      </c>
      <c r="L1585">
        <v>0</v>
      </c>
      <c r="M1585">
        <v>0</v>
      </c>
      <c r="N1585">
        <v>0</v>
      </c>
      <c r="O1585">
        <v>0</v>
      </c>
      <c r="P1585">
        <v>0</v>
      </c>
      <c r="Q1585">
        <v>0</v>
      </c>
      <c r="R1585">
        <v>0</v>
      </c>
      <c r="S1585">
        <v>3</v>
      </c>
      <c r="T1585">
        <v>0</v>
      </c>
      <c r="U1585">
        <v>0</v>
      </c>
      <c r="V1585">
        <v>0</v>
      </c>
      <c r="W1585" s="44">
        <f t="shared" si="192"/>
        <v>3</v>
      </c>
      <c r="X1585" s="44">
        <f>IFERROR(VLOOKUP(A1585,JR1GOA!A:I,9,FALSE),0)</f>
        <v>0</v>
      </c>
      <c r="Y1585" s="44">
        <f>IFERROR(VLOOKUP(A1585,JR1GOA!A:J,10,FALSE),0)</f>
        <v>0</v>
      </c>
      <c r="Z1585" s="46">
        <f t="shared" si="193"/>
        <v>3</v>
      </c>
      <c r="AA1585" s="49">
        <f>_xlfn.IFNA(VLOOKUP(F1585,Preisliste!C$1:O$2687,13,FALSE),"fehlt in Preisliste")</f>
        <v>2033</v>
      </c>
      <c r="AB1585" s="50">
        <f t="shared" si="194"/>
        <v>677.66666666666663</v>
      </c>
      <c r="AD1585" s="51">
        <f t="shared" si="198"/>
        <v>184926</v>
      </c>
      <c r="AE1585" s="51">
        <f t="shared" si="195"/>
        <v>496.5</v>
      </c>
      <c r="AF1585" s="52">
        <f t="shared" si="199"/>
        <v>3967137.399999999</v>
      </c>
      <c r="AG1585" s="53">
        <f t="shared" si="196"/>
        <v>2979</v>
      </c>
      <c r="AH1585" s="53">
        <f t="shared" si="197"/>
        <v>3970116.399999999</v>
      </c>
    </row>
    <row r="1586" spans="1:34" x14ac:dyDescent="0.25">
      <c r="A1586" t="s">
        <v>5383</v>
      </c>
      <c r="B1586" t="s">
        <v>6564</v>
      </c>
      <c r="C1586" t="s">
        <v>6562</v>
      </c>
      <c r="D1586" t="s">
        <v>6567</v>
      </c>
      <c r="E1586" t="s">
        <v>9962</v>
      </c>
      <c r="F1586" t="s">
        <v>5382</v>
      </c>
      <c r="G1586" t="s">
        <v>9963</v>
      </c>
      <c r="H1586">
        <v>2</v>
      </c>
      <c r="I1586">
        <v>0</v>
      </c>
      <c r="J1586">
        <v>2</v>
      </c>
      <c r="K1586">
        <v>0</v>
      </c>
      <c r="L1586">
        <v>0</v>
      </c>
      <c r="M1586">
        <v>0</v>
      </c>
      <c r="N1586">
        <v>0</v>
      </c>
      <c r="O1586">
        <v>0</v>
      </c>
      <c r="P1586">
        <v>0</v>
      </c>
      <c r="Q1586">
        <v>0</v>
      </c>
      <c r="R1586">
        <v>1</v>
      </c>
      <c r="S1586">
        <v>0</v>
      </c>
      <c r="T1586">
        <v>0</v>
      </c>
      <c r="U1586">
        <v>0</v>
      </c>
      <c r="V1586">
        <v>0</v>
      </c>
      <c r="W1586" s="44">
        <f t="shared" si="192"/>
        <v>2</v>
      </c>
      <c r="X1586" s="44">
        <f>IFERROR(VLOOKUP(A1586,JR1GOA!A:I,9,FALSE),0)</f>
        <v>0</v>
      </c>
      <c r="Y1586" s="44">
        <f>IFERROR(VLOOKUP(A1586,JR1GOA!A:J,10,FALSE),0)</f>
        <v>0</v>
      </c>
      <c r="Z1586" s="46">
        <f t="shared" si="193"/>
        <v>2</v>
      </c>
      <c r="AA1586" s="49">
        <f>_xlfn.IFNA(VLOOKUP(F1586,Preisliste!C$1:O$2687,13,FALSE),"fehlt in Preisliste")</f>
        <v>1363.2</v>
      </c>
      <c r="AB1586" s="50">
        <f t="shared" si="194"/>
        <v>681.6</v>
      </c>
      <c r="AD1586" s="51">
        <f t="shared" si="198"/>
        <v>184928</v>
      </c>
      <c r="AE1586" s="51">
        <f t="shared" si="195"/>
        <v>496.19999999999709</v>
      </c>
      <c r="AF1586" s="52">
        <f t="shared" si="199"/>
        <v>3968500.5999999992</v>
      </c>
      <c r="AG1586" s="53">
        <f t="shared" si="196"/>
        <v>2977.1999999999825</v>
      </c>
      <c r="AH1586" s="53">
        <f t="shared" si="197"/>
        <v>3971477.7999999993</v>
      </c>
    </row>
    <row r="1587" spans="1:34" x14ac:dyDescent="0.25">
      <c r="A1587" t="s">
        <v>4549</v>
      </c>
      <c r="B1587" t="s">
        <v>6564</v>
      </c>
      <c r="C1587" t="s">
        <v>6562</v>
      </c>
      <c r="D1587" t="s">
        <v>6567</v>
      </c>
      <c r="E1587" t="s">
        <v>8087</v>
      </c>
      <c r="F1587" t="s">
        <v>4548</v>
      </c>
      <c r="G1587" t="s">
        <v>8088</v>
      </c>
      <c r="H1587">
        <v>30</v>
      </c>
      <c r="I1587">
        <v>14</v>
      </c>
      <c r="J1587">
        <v>16</v>
      </c>
      <c r="K1587">
        <v>2</v>
      </c>
      <c r="L1587">
        <v>3</v>
      </c>
      <c r="M1587">
        <v>3</v>
      </c>
      <c r="N1587">
        <v>1</v>
      </c>
      <c r="O1587">
        <v>2</v>
      </c>
      <c r="P1587">
        <v>1</v>
      </c>
      <c r="Q1587">
        <v>0</v>
      </c>
      <c r="R1587">
        <v>0</v>
      </c>
      <c r="S1587">
        <v>4</v>
      </c>
      <c r="T1587">
        <v>0</v>
      </c>
      <c r="U1587">
        <v>0</v>
      </c>
      <c r="V1587">
        <v>0</v>
      </c>
      <c r="W1587" s="44">
        <f t="shared" si="192"/>
        <v>16</v>
      </c>
      <c r="X1587" s="44">
        <f>IFERROR(VLOOKUP(A1587,JR1GOA!A:I,9,FALSE),0)</f>
        <v>3</v>
      </c>
      <c r="Y1587" s="44">
        <f>IFERROR(VLOOKUP(A1587,JR1GOA!A:J,10,FALSE),0)</f>
        <v>3</v>
      </c>
      <c r="Z1587" s="46">
        <f t="shared" si="193"/>
        <v>13</v>
      </c>
      <c r="AA1587" s="49">
        <f>_xlfn.IFNA(VLOOKUP(F1587,Preisliste!C$1:O$2687,13,FALSE),"fehlt in Preisliste")</f>
        <v>8883</v>
      </c>
      <c r="AB1587" s="50">
        <f t="shared" si="194"/>
        <v>683.30769230769226</v>
      </c>
      <c r="AD1587" s="51">
        <f t="shared" si="198"/>
        <v>184941</v>
      </c>
      <c r="AE1587" s="51">
        <f t="shared" si="195"/>
        <v>494.25</v>
      </c>
      <c r="AF1587" s="52">
        <f t="shared" si="199"/>
        <v>3977383.5999999992</v>
      </c>
      <c r="AG1587" s="53">
        <f t="shared" si="196"/>
        <v>2965.5</v>
      </c>
      <c r="AH1587" s="53">
        <f t="shared" si="197"/>
        <v>3980349.0999999992</v>
      </c>
    </row>
    <row r="1588" spans="1:34" x14ac:dyDescent="0.25">
      <c r="A1588" t="s">
        <v>3988</v>
      </c>
      <c r="B1588" t="s">
        <v>6564</v>
      </c>
      <c r="C1588" t="s">
        <v>6562</v>
      </c>
      <c r="D1588" t="s">
        <v>6567</v>
      </c>
      <c r="E1588" t="s">
        <v>7813</v>
      </c>
      <c r="F1588" t="s">
        <v>3987</v>
      </c>
      <c r="G1588" t="s">
        <v>7814</v>
      </c>
      <c r="H1588">
        <v>27</v>
      </c>
      <c r="I1588">
        <v>27</v>
      </c>
      <c r="J1588">
        <v>0</v>
      </c>
      <c r="K1588">
        <v>0</v>
      </c>
      <c r="L1588">
        <v>0</v>
      </c>
      <c r="M1588">
        <v>0</v>
      </c>
      <c r="N1588">
        <v>0</v>
      </c>
      <c r="O1588">
        <v>0</v>
      </c>
      <c r="P1588">
        <v>0</v>
      </c>
      <c r="Q1588">
        <v>0</v>
      </c>
      <c r="R1588">
        <v>0</v>
      </c>
      <c r="S1588">
        <v>16</v>
      </c>
      <c r="T1588">
        <v>0</v>
      </c>
      <c r="U1588">
        <v>0</v>
      </c>
      <c r="V1588">
        <v>0</v>
      </c>
      <c r="W1588" s="44">
        <f t="shared" si="192"/>
        <v>27</v>
      </c>
      <c r="X1588" s="44">
        <f>IFERROR(VLOOKUP(A1588,JR1GOA!A:I,9,FALSE),0)</f>
        <v>2</v>
      </c>
      <c r="Y1588" s="44">
        <f>IFERROR(VLOOKUP(A1588,JR1GOA!A:J,10,FALSE),0)</f>
        <v>5</v>
      </c>
      <c r="Z1588" s="46">
        <f t="shared" si="193"/>
        <v>22</v>
      </c>
      <c r="AA1588" s="49">
        <f>_xlfn.IFNA(VLOOKUP(F1588,Preisliste!C$1:O$2687,13,FALSE),"fehlt in Preisliste")</f>
        <v>15161</v>
      </c>
      <c r="AB1588" s="50">
        <f t="shared" si="194"/>
        <v>689.13636363636363</v>
      </c>
      <c r="AD1588" s="51">
        <f t="shared" si="198"/>
        <v>184963</v>
      </c>
      <c r="AE1588" s="51">
        <f t="shared" si="195"/>
        <v>490.94999999999709</v>
      </c>
      <c r="AF1588" s="52">
        <f t="shared" si="199"/>
        <v>3992544.5999999992</v>
      </c>
      <c r="AG1588" s="53">
        <f t="shared" si="196"/>
        <v>2945.6999999999825</v>
      </c>
      <c r="AH1588" s="53">
        <f t="shared" si="197"/>
        <v>3995490.2999999993</v>
      </c>
    </row>
    <row r="1589" spans="1:34" x14ac:dyDescent="0.25">
      <c r="A1589" t="s">
        <v>5818</v>
      </c>
      <c r="B1589" t="s">
        <v>6564</v>
      </c>
      <c r="C1589" t="s">
        <v>6562</v>
      </c>
      <c r="D1589" t="s">
        <v>6567</v>
      </c>
      <c r="E1589" t="s">
        <v>8166</v>
      </c>
      <c r="F1589" t="s">
        <v>5817</v>
      </c>
      <c r="G1589" t="s">
        <v>8167</v>
      </c>
      <c r="H1589">
        <v>23</v>
      </c>
      <c r="I1589">
        <v>12</v>
      </c>
      <c r="J1589">
        <v>10</v>
      </c>
      <c r="K1589">
        <v>0</v>
      </c>
      <c r="L1589">
        <v>1</v>
      </c>
      <c r="M1589">
        <v>1</v>
      </c>
      <c r="N1589">
        <v>0</v>
      </c>
      <c r="O1589">
        <v>0</v>
      </c>
      <c r="P1589">
        <v>5</v>
      </c>
      <c r="Q1589">
        <v>0</v>
      </c>
      <c r="R1589">
        <v>1</v>
      </c>
      <c r="S1589">
        <v>4</v>
      </c>
      <c r="T1589">
        <v>0</v>
      </c>
      <c r="U1589">
        <v>0</v>
      </c>
      <c r="V1589">
        <v>0</v>
      </c>
      <c r="W1589" s="44">
        <f t="shared" si="192"/>
        <v>12</v>
      </c>
      <c r="X1589" s="44">
        <f>IFERROR(VLOOKUP(A1589,JR1GOA!A:I,9,FALSE),0)</f>
        <v>0</v>
      </c>
      <c r="Y1589" s="44">
        <f>IFERROR(VLOOKUP(A1589,JR1GOA!A:J,10,FALSE),0)</f>
        <v>0</v>
      </c>
      <c r="Z1589" s="46">
        <f t="shared" si="193"/>
        <v>12</v>
      </c>
      <c r="AA1589" s="49">
        <f>_xlfn.IFNA(VLOOKUP(F1589,Preisliste!C$1:O$2687,13,FALSE),"fehlt in Preisliste")</f>
        <v>8315</v>
      </c>
      <c r="AB1589" s="50">
        <f t="shared" si="194"/>
        <v>692.91666666666663</v>
      </c>
      <c r="AD1589" s="51">
        <f t="shared" si="198"/>
        <v>184975</v>
      </c>
      <c r="AE1589" s="51">
        <f t="shared" si="195"/>
        <v>489.14999999999782</v>
      </c>
      <c r="AF1589" s="52">
        <f t="shared" si="199"/>
        <v>4000859.5999999992</v>
      </c>
      <c r="AG1589" s="53">
        <f t="shared" si="196"/>
        <v>2934.8999999999869</v>
      </c>
      <c r="AH1589" s="53">
        <f t="shared" si="197"/>
        <v>4003794.4999999991</v>
      </c>
    </row>
    <row r="1590" spans="1:34" x14ac:dyDescent="0.25">
      <c r="A1590" t="s">
        <v>9588</v>
      </c>
      <c r="B1590" t="s">
        <v>6564</v>
      </c>
      <c r="C1590" t="s">
        <v>6562</v>
      </c>
      <c r="D1590" t="s">
        <v>6567</v>
      </c>
      <c r="F1590" t="s">
        <v>1283</v>
      </c>
      <c r="G1590" t="s">
        <v>9589</v>
      </c>
      <c r="H1590">
        <v>3</v>
      </c>
      <c r="I1590">
        <v>0</v>
      </c>
      <c r="J1590">
        <v>3</v>
      </c>
      <c r="K1590">
        <v>0</v>
      </c>
      <c r="L1590">
        <v>0</v>
      </c>
      <c r="M1590">
        <v>0</v>
      </c>
      <c r="N1590">
        <v>0</v>
      </c>
      <c r="O1590">
        <v>0</v>
      </c>
      <c r="P1590">
        <v>0</v>
      </c>
      <c r="Q1590">
        <v>0</v>
      </c>
      <c r="R1590">
        <v>0</v>
      </c>
      <c r="S1590">
        <v>0</v>
      </c>
      <c r="T1590">
        <v>0</v>
      </c>
      <c r="U1590">
        <v>12</v>
      </c>
      <c r="V1590">
        <v>0</v>
      </c>
      <c r="W1590" s="44">
        <f t="shared" si="192"/>
        <v>3</v>
      </c>
      <c r="X1590" s="44">
        <f>IFERROR(VLOOKUP(A1590,JR1GOA!A:I,9,FALSE),0)</f>
        <v>0</v>
      </c>
      <c r="Y1590" s="44">
        <f>IFERROR(VLOOKUP(A1590,JR1GOA!A:J,10,FALSE),0)</f>
        <v>0</v>
      </c>
      <c r="Z1590" s="46">
        <f t="shared" si="193"/>
        <v>3</v>
      </c>
      <c r="AA1590" s="49">
        <f>_xlfn.IFNA(VLOOKUP(F1590,Preisliste!C$1:O$2687,13,FALSE),"fehlt in Preisliste")</f>
        <v>2083.1999999999998</v>
      </c>
      <c r="AB1590" s="50">
        <f t="shared" si="194"/>
        <v>694.4</v>
      </c>
      <c r="AD1590" s="51">
        <f t="shared" si="198"/>
        <v>184978</v>
      </c>
      <c r="AE1590" s="51">
        <f t="shared" si="195"/>
        <v>488.69999999999709</v>
      </c>
      <c r="AF1590" s="52">
        <f t="shared" si="199"/>
        <v>4002942.7999999993</v>
      </c>
      <c r="AG1590" s="53">
        <f t="shared" si="196"/>
        <v>2932.1999999999825</v>
      </c>
      <c r="AH1590" s="53">
        <f t="shared" si="197"/>
        <v>4005874.9999999995</v>
      </c>
    </row>
    <row r="1591" spans="1:34" x14ac:dyDescent="0.25">
      <c r="A1591" t="s">
        <v>9466</v>
      </c>
      <c r="B1591" t="s">
        <v>6564</v>
      </c>
      <c r="C1591" t="s">
        <v>6562</v>
      </c>
      <c r="D1591" t="s">
        <v>6567</v>
      </c>
      <c r="E1591" t="s">
        <v>9467</v>
      </c>
      <c r="F1591" t="s">
        <v>3328</v>
      </c>
      <c r="G1591" t="s">
        <v>9468</v>
      </c>
      <c r="H1591">
        <v>9</v>
      </c>
      <c r="I1591">
        <v>5</v>
      </c>
      <c r="J1591">
        <v>3</v>
      </c>
      <c r="K1591">
        <v>0</v>
      </c>
      <c r="L1591">
        <v>7</v>
      </c>
      <c r="M1591">
        <v>5</v>
      </c>
      <c r="N1591">
        <v>0</v>
      </c>
      <c r="O1591">
        <v>0</v>
      </c>
      <c r="P1591">
        <v>0</v>
      </c>
      <c r="Q1591">
        <v>0</v>
      </c>
      <c r="R1591">
        <v>0</v>
      </c>
      <c r="S1591">
        <v>0</v>
      </c>
      <c r="T1591">
        <v>0</v>
      </c>
      <c r="U1591">
        <v>0</v>
      </c>
      <c r="V1591">
        <v>0</v>
      </c>
      <c r="W1591" s="44">
        <f t="shared" si="192"/>
        <v>5</v>
      </c>
      <c r="X1591" s="44">
        <f>IFERROR(VLOOKUP(A1591,JR1GOA!A:I,9,FALSE),0)</f>
        <v>0</v>
      </c>
      <c r="Y1591" s="44">
        <f>IFERROR(VLOOKUP(A1591,JR1GOA!A:J,10,FALSE),0)</f>
        <v>0</v>
      </c>
      <c r="Z1591" s="46">
        <f t="shared" si="193"/>
        <v>5</v>
      </c>
      <c r="AA1591" s="49">
        <f>_xlfn.IFNA(VLOOKUP(F1591,Preisliste!C$1:O$2687,13,FALSE),"fehlt in Preisliste")</f>
        <v>3477</v>
      </c>
      <c r="AB1591" s="50">
        <f t="shared" si="194"/>
        <v>695.4</v>
      </c>
      <c r="AD1591" s="51">
        <f t="shared" si="198"/>
        <v>184983</v>
      </c>
      <c r="AE1591" s="51">
        <f t="shared" si="195"/>
        <v>487.94999999999709</v>
      </c>
      <c r="AF1591" s="52">
        <f t="shared" si="199"/>
        <v>4006419.7999999993</v>
      </c>
      <c r="AG1591" s="53">
        <f t="shared" si="196"/>
        <v>2927.6999999999825</v>
      </c>
      <c r="AH1591" s="53">
        <f t="shared" si="197"/>
        <v>4009347.4999999995</v>
      </c>
    </row>
    <row r="1592" spans="1:34" x14ac:dyDescent="0.25">
      <c r="A1592" t="s">
        <v>3317</v>
      </c>
      <c r="B1592" t="s">
        <v>6564</v>
      </c>
      <c r="C1592" t="s">
        <v>6562</v>
      </c>
      <c r="D1592" t="s">
        <v>6567</v>
      </c>
      <c r="E1592" t="s">
        <v>8559</v>
      </c>
      <c r="F1592" t="s">
        <v>3316</v>
      </c>
      <c r="G1592" t="s">
        <v>8560</v>
      </c>
      <c r="H1592">
        <v>19</v>
      </c>
      <c r="I1592">
        <v>8</v>
      </c>
      <c r="J1592">
        <v>11</v>
      </c>
      <c r="K1592">
        <v>0</v>
      </c>
      <c r="L1592">
        <v>6</v>
      </c>
      <c r="M1592">
        <v>0</v>
      </c>
      <c r="N1592">
        <v>0</v>
      </c>
      <c r="O1592">
        <v>0</v>
      </c>
      <c r="P1592">
        <v>0</v>
      </c>
      <c r="Q1592">
        <v>1</v>
      </c>
      <c r="R1592">
        <v>0</v>
      </c>
      <c r="S1592">
        <v>0</v>
      </c>
      <c r="T1592">
        <v>0</v>
      </c>
      <c r="U1592">
        <v>0</v>
      </c>
      <c r="V1592">
        <v>18</v>
      </c>
      <c r="W1592" s="44">
        <f t="shared" si="192"/>
        <v>11</v>
      </c>
      <c r="X1592" s="44">
        <f>IFERROR(VLOOKUP(A1592,JR1GOA!A:I,9,FALSE),0)</f>
        <v>4</v>
      </c>
      <c r="Y1592" s="44">
        <f>IFERROR(VLOOKUP(A1592,JR1GOA!A:J,10,FALSE),0)</f>
        <v>0</v>
      </c>
      <c r="Z1592" s="46">
        <f t="shared" si="193"/>
        <v>7</v>
      </c>
      <c r="AA1592" s="49">
        <f>_xlfn.IFNA(VLOOKUP(F1592,Preisliste!C$1:O$2687,13,FALSE),"fehlt in Preisliste")</f>
        <v>4872</v>
      </c>
      <c r="AB1592" s="50">
        <f t="shared" si="194"/>
        <v>696</v>
      </c>
      <c r="AD1592" s="51">
        <f t="shared" si="198"/>
        <v>184990</v>
      </c>
      <c r="AE1592" s="51">
        <f t="shared" si="195"/>
        <v>486.89999999999782</v>
      </c>
      <c r="AF1592" s="52">
        <f t="shared" si="199"/>
        <v>4011291.7999999993</v>
      </c>
      <c r="AG1592" s="53">
        <f t="shared" si="196"/>
        <v>2921.3999999999869</v>
      </c>
      <c r="AH1592" s="53">
        <f t="shared" si="197"/>
        <v>4014213.1999999993</v>
      </c>
    </row>
    <row r="1593" spans="1:34" x14ac:dyDescent="0.25">
      <c r="A1593" t="s">
        <v>5680</v>
      </c>
      <c r="B1593" t="s">
        <v>6564</v>
      </c>
      <c r="C1593" t="s">
        <v>6562</v>
      </c>
      <c r="D1593" t="s">
        <v>6567</v>
      </c>
      <c r="E1593" t="s">
        <v>9966</v>
      </c>
      <c r="F1593" t="s">
        <v>5679</v>
      </c>
      <c r="H1593">
        <v>3</v>
      </c>
      <c r="I1593">
        <v>2</v>
      </c>
      <c r="J1593">
        <v>0</v>
      </c>
      <c r="K1593">
        <v>0</v>
      </c>
      <c r="L1593">
        <v>0</v>
      </c>
      <c r="M1593">
        <v>0</v>
      </c>
      <c r="N1593">
        <v>0</v>
      </c>
      <c r="O1593">
        <v>2</v>
      </c>
      <c r="P1593">
        <v>0</v>
      </c>
      <c r="Q1593">
        <v>0</v>
      </c>
      <c r="R1593">
        <v>0</v>
      </c>
      <c r="S1593">
        <v>0</v>
      </c>
      <c r="T1593">
        <v>0</v>
      </c>
      <c r="U1593">
        <v>0</v>
      </c>
      <c r="V1593">
        <v>0</v>
      </c>
      <c r="W1593" s="44">
        <f t="shared" si="192"/>
        <v>2</v>
      </c>
      <c r="X1593" s="44">
        <f>IFERROR(VLOOKUP(A1593,JR1GOA!A:I,9,FALSE),0)</f>
        <v>0</v>
      </c>
      <c r="Y1593" s="44">
        <f>IFERROR(VLOOKUP(A1593,JR1GOA!A:J,10,FALSE),0)</f>
        <v>0</v>
      </c>
      <c r="Z1593" s="46">
        <f t="shared" si="193"/>
        <v>2</v>
      </c>
      <c r="AA1593" s="49">
        <f>_xlfn.IFNA(VLOOKUP(F1593,Preisliste!C$1:O$2687,13,FALSE),"fehlt in Preisliste")</f>
        <v>1395</v>
      </c>
      <c r="AB1593" s="50">
        <f t="shared" si="194"/>
        <v>697.5</v>
      </c>
      <c r="AD1593" s="51">
        <f t="shared" si="198"/>
        <v>184992</v>
      </c>
      <c r="AE1593" s="51">
        <f t="shared" si="195"/>
        <v>486.59999999999854</v>
      </c>
      <c r="AF1593" s="52">
        <f t="shared" si="199"/>
        <v>4012686.7999999993</v>
      </c>
      <c r="AG1593" s="53">
        <f t="shared" si="196"/>
        <v>2919.5999999999913</v>
      </c>
      <c r="AH1593" s="53">
        <f t="shared" si="197"/>
        <v>4015606.3999999994</v>
      </c>
    </row>
    <row r="1594" spans="1:34" x14ac:dyDescent="0.25">
      <c r="A1594" t="s">
        <v>1811</v>
      </c>
      <c r="B1594" t="s">
        <v>6564</v>
      </c>
      <c r="C1594" t="s">
        <v>6562</v>
      </c>
      <c r="D1594" t="s">
        <v>6567</v>
      </c>
      <c r="E1594" t="s">
        <v>9969</v>
      </c>
      <c r="F1594" t="s">
        <v>1810</v>
      </c>
      <c r="H1594">
        <v>3</v>
      </c>
      <c r="I1594">
        <v>2</v>
      </c>
      <c r="J1594">
        <v>1</v>
      </c>
      <c r="K1594">
        <v>0</v>
      </c>
      <c r="L1594">
        <v>0</v>
      </c>
      <c r="M1594">
        <v>0</v>
      </c>
      <c r="N1594">
        <v>0</v>
      </c>
      <c r="O1594">
        <v>2</v>
      </c>
      <c r="P1594">
        <v>0</v>
      </c>
      <c r="Q1594">
        <v>0</v>
      </c>
      <c r="R1594">
        <v>0</v>
      </c>
      <c r="S1594">
        <v>0</v>
      </c>
      <c r="T1594">
        <v>0</v>
      </c>
      <c r="U1594">
        <v>0</v>
      </c>
      <c r="V1594">
        <v>0</v>
      </c>
      <c r="W1594" s="44">
        <f t="shared" si="192"/>
        <v>2</v>
      </c>
      <c r="X1594" s="44">
        <f>IFERROR(VLOOKUP(A1594,JR1GOA!A:I,9,FALSE),0)</f>
        <v>0</v>
      </c>
      <c r="Y1594" s="44">
        <f>IFERROR(VLOOKUP(A1594,JR1GOA!A:J,10,FALSE),0)</f>
        <v>0</v>
      </c>
      <c r="Z1594" s="46">
        <f t="shared" si="193"/>
        <v>2</v>
      </c>
      <c r="AA1594" s="49">
        <f>_xlfn.IFNA(VLOOKUP(F1594,Preisliste!C$1:O$2687,13,FALSE),"fehlt in Preisliste")</f>
        <v>1401</v>
      </c>
      <c r="AB1594" s="50">
        <f t="shared" si="194"/>
        <v>700.5</v>
      </c>
      <c r="AD1594" s="51">
        <f t="shared" si="198"/>
        <v>184994</v>
      </c>
      <c r="AE1594" s="51">
        <f t="shared" si="195"/>
        <v>486.29999999999927</v>
      </c>
      <c r="AF1594" s="52">
        <f t="shared" si="199"/>
        <v>4014087.7999999993</v>
      </c>
      <c r="AG1594" s="53">
        <f t="shared" si="196"/>
        <v>2917.7999999999956</v>
      </c>
      <c r="AH1594" s="53">
        <f t="shared" si="197"/>
        <v>4017005.5999999992</v>
      </c>
    </row>
    <row r="1595" spans="1:34" x14ac:dyDescent="0.25">
      <c r="A1595" t="s">
        <v>4935</v>
      </c>
      <c r="B1595" t="s">
        <v>6564</v>
      </c>
      <c r="C1595" t="s">
        <v>6562</v>
      </c>
      <c r="D1595" t="s">
        <v>6567</v>
      </c>
      <c r="E1595" t="s">
        <v>9970</v>
      </c>
      <c r="F1595" t="s">
        <v>4934</v>
      </c>
      <c r="G1595" t="s">
        <v>9971</v>
      </c>
      <c r="H1595">
        <v>2</v>
      </c>
      <c r="I1595">
        <v>2</v>
      </c>
      <c r="J1595">
        <v>0</v>
      </c>
      <c r="K1595">
        <v>0</v>
      </c>
      <c r="L1595">
        <v>0</v>
      </c>
      <c r="M1595">
        <v>0</v>
      </c>
      <c r="N1595">
        <v>0</v>
      </c>
      <c r="O1595">
        <v>0</v>
      </c>
      <c r="P1595">
        <v>0</v>
      </c>
      <c r="Q1595">
        <v>0</v>
      </c>
      <c r="R1595">
        <v>0</v>
      </c>
      <c r="S1595">
        <v>0</v>
      </c>
      <c r="T1595">
        <v>0</v>
      </c>
      <c r="U1595">
        <v>0</v>
      </c>
      <c r="V1595">
        <v>1</v>
      </c>
      <c r="W1595" s="44">
        <f t="shared" si="192"/>
        <v>2</v>
      </c>
      <c r="X1595" s="44">
        <f>IFERROR(VLOOKUP(A1595,JR1GOA!A:I,9,FALSE),0)</f>
        <v>0</v>
      </c>
      <c r="Y1595" s="44">
        <f>IFERROR(VLOOKUP(A1595,JR1GOA!A:J,10,FALSE),0)</f>
        <v>0</v>
      </c>
      <c r="Z1595" s="46">
        <f t="shared" si="193"/>
        <v>2</v>
      </c>
      <c r="AA1595" s="49">
        <f>_xlfn.IFNA(VLOOKUP(F1595,Preisliste!C$1:O$2687,13,FALSE),"fehlt in Preisliste")</f>
        <v>1407</v>
      </c>
      <c r="AB1595" s="50">
        <f t="shared" si="194"/>
        <v>703.5</v>
      </c>
      <c r="AD1595" s="51">
        <f t="shared" si="198"/>
        <v>184996</v>
      </c>
      <c r="AE1595" s="51">
        <f t="shared" si="195"/>
        <v>486</v>
      </c>
      <c r="AF1595" s="52">
        <f t="shared" si="199"/>
        <v>4015494.7999999993</v>
      </c>
      <c r="AG1595" s="53">
        <f t="shared" si="196"/>
        <v>2916</v>
      </c>
      <c r="AH1595" s="53">
        <f t="shared" si="197"/>
        <v>4018410.7999999993</v>
      </c>
    </row>
    <row r="1596" spans="1:34" x14ac:dyDescent="0.25">
      <c r="A1596" t="s">
        <v>4964</v>
      </c>
      <c r="B1596" t="s">
        <v>6564</v>
      </c>
      <c r="C1596" t="s">
        <v>6562</v>
      </c>
      <c r="D1596" t="s">
        <v>6567</v>
      </c>
      <c r="E1596" t="s">
        <v>8973</v>
      </c>
      <c r="F1596" t="s">
        <v>4963</v>
      </c>
      <c r="H1596">
        <v>14</v>
      </c>
      <c r="I1596">
        <v>10</v>
      </c>
      <c r="J1596">
        <v>2</v>
      </c>
      <c r="K1596">
        <v>0</v>
      </c>
      <c r="L1596">
        <v>0</v>
      </c>
      <c r="M1596">
        <v>0</v>
      </c>
      <c r="N1596">
        <v>0</v>
      </c>
      <c r="O1596">
        <v>0</v>
      </c>
      <c r="P1596">
        <v>0</v>
      </c>
      <c r="Q1596">
        <v>0</v>
      </c>
      <c r="R1596">
        <v>4</v>
      </c>
      <c r="S1596">
        <v>0</v>
      </c>
      <c r="T1596">
        <v>0</v>
      </c>
      <c r="U1596">
        <v>2</v>
      </c>
      <c r="V1596">
        <v>3</v>
      </c>
      <c r="W1596" s="44">
        <f t="shared" si="192"/>
        <v>10</v>
      </c>
      <c r="X1596" s="44">
        <f>IFERROR(VLOOKUP(A1596,JR1GOA!A:I,9,FALSE),0)</f>
        <v>0</v>
      </c>
      <c r="Y1596" s="44">
        <f>IFERROR(VLOOKUP(A1596,JR1GOA!A:J,10,FALSE),0)</f>
        <v>0</v>
      </c>
      <c r="Z1596" s="46">
        <f t="shared" si="193"/>
        <v>10</v>
      </c>
      <c r="AA1596" s="49">
        <f>_xlfn.IFNA(VLOOKUP(F1596,Preisliste!C$1:O$2687,13,FALSE),"fehlt in Preisliste")</f>
        <v>7102</v>
      </c>
      <c r="AB1596" s="50">
        <f t="shared" si="194"/>
        <v>710.2</v>
      </c>
      <c r="AD1596" s="51">
        <f t="shared" si="198"/>
        <v>185006</v>
      </c>
      <c r="AE1596" s="51">
        <f t="shared" si="195"/>
        <v>484.5</v>
      </c>
      <c r="AF1596" s="52">
        <f t="shared" si="199"/>
        <v>4022596.7999999993</v>
      </c>
      <c r="AG1596" s="53">
        <f t="shared" si="196"/>
        <v>2907</v>
      </c>
      <c r="AH1596" s="53">
        <f t="shared" si="197"/>
        <v>4025503.7999999993</v>
      </c>
    </row>
    <row r="1597" spans="1:34" x14ac:dyDescent="0.25">
      <c r="A1597" t="s">
        <v>2327</v>
      </c>
      <c r="B1597" t="s">
        <v>6564</v>
      </c>
      <c r="C1597" t="s">
        <v>6562</v>
      </c>
      <c r="D1597" t="s">
        <v>6567</v>
      </c>
      <c r="E1597" t="s">
        <v>9973</v>
      </c>
      <c r="F1597" t="s">
        <v>2326</v>
      </c>
      <c r="H1597">
        <v>5</v>
      </c>
      <c r="I1597">
        <v>2</v>
      </c>
      <c r="J1597">
        <v>2</v>
      </c>
      <c r="K1597">
        <v>0</v>
      </c>
      <c r="L1597">
        <v>0</v>
      </c>
      <c r="M1597">
        <v>0</v>
      </c>
      <c r="N1597">
        <v>0</v>
      </c>
      <c r="O1597">
        <v>0</v>
      </c>
      <c r="P1597">
        <v>0</v>
      </c>
      <c r="Q1597">
        <v>0</v>
      </c>
      <c r="R1597">
        <v>0</v>
      </c>
      <c r="S1597">
        <v>0</v>
      </c>
      <c r="T1597">
        <v>4</v>
      </c>
      <c r="U1597">
        <v>0</v>
      </c>
      <c r="V1597">
        <v>0</v>
      </c>
      <c r="W1597" s="44">
        <f t="shared" si="192"/>
        <v>2</v>
      </c>
      <c r="X1597" s="44">
        <f>IFERROR(VLOOKUP(A1597,JR1GOA!A:I,9,FALSE),0)</f>
        <v>0</v>
      </c>
      <c r="Y1597" s="44">
        <f>IFERROR(VLOOKUP(A1597,JR1GOA!A:J,10,FALSE),0)</f>
        <v>0</v>
      </c>
      <c r="Z1597" s="46">
        <f t="shared" si="193"/>
        <v>2</v>
      </c>
      <c r="AA1597" s="49">
        <f>_xlfn.IFNA(VLOOKUP(F1597,Preisliste!C$1:O$2687,13,FALSE),"fehlt in Preisliste")</f>
        <v>1421</v>
      </c>
      <c r="AB1597" s="50">
        <f t="shared" si="194"/>
        <v>710.5</v>
      </c>
      <c r="AD1597" s="51">
        <f t="shared" si="198"/>
        <v>185008</v>
      </c>
      <c r="AE1597" s="51">
        <f t="shared" si="195"/>
        <v>484.19999999999709</v>
      </c>
      <c r="AF1597" s="52">
        <f t="shared" si="199"/>
        <v>4024017.7999999993</v>
      </c>
      <c r="AG1597" s="53">
        <f t="shared" si="196"/>
        <v>2905.1999999999825</v>
      </c>
      <c r="AH1597" s="53">
        <f t="shared" si="197"/>
        <v>4026922.9999999995</v>
      </c>
    </row>
    <row r="1598" spans="1:34" x14ac:dyDescent="0.25">
      <c r="A1598" t="s">
        <v>5512</v>
      </c>
      <c r="B1598" t="s">
        <v>6564</v>
      </c>
      <c r="C1598" t="s">
        <v>6562</v>
      </c>
      <c r="D1598" t="s">
        <v>6567</v>
      </c>
      <c r="E1598" t="s">
        <v>9751</v>
      </c>
      <c r="F1598" t="s">
        <v>5511</v>
      </c>
      <c r="H1598">
        <v>7</v>
      </c>
      <c r="I1598">
        <v>5</v>
      </c>
      <c r="J1598">
        <v>0</v>
      </c>
      <c r="K1598">
        <v>1</v>
      </c>
      <c r="L1598">
        <v>0</v>
      </c>
      <c r="M1598">
        <v>0</v>
      </c>
      <c r="N1598">
        <v>0</v>
      </c>
      <c r="O1598">
        <v>0</v>
      </c>
      <c r="P1598">
        <v>1</v>
      </c>
      <c r="Q1598">
        <v>0</v>
      </c>
      <c r="R1598">
        <v>0</v>
      </c>
      <c r="S1598">
        <v>1</v>
      </c>
      <c r="T1598">
        <v>0</v>
      </c>
      <c r="U1598">
        <v>0</v>
      </c>
      <c r="V1598">
        <v>0</v>
      </c>
      <c r="W1598" s="44">
        <f t="shared" si="192"/>
        <v>5</v>
      </c>
      <c r="X1598" s="44">
        <f>IFERROR(VLOOKUP(A1598,JR1GOA!A:I,9,FALSE),0)</f>
        <v>0</v>
      </c>
      <c r="Y1598" s="44">
        <f>IFERROR(VLOOKUP(A1598,JR1GOA!A:J,10,FALSE),0)</f>
        <v>0</v>
      </c>
      <c r="Z1598" s="46">
        <f t="shared" si="193"/>
        <v>5</v>
      </c>
      <c r="AA1598" s="49">
        <f>_xlfn.IFNA(VLOOKUP(F1598,Preisliste!C$1:O$2687,13,FALSE),"fehlt in Preisliste")</f>
        <v>3581</v>
      </c>
      <c r="AB1598" s="50">
        <f t="shared" si="194"/>
        <v>716.2</v>
      </c>
      <c r="AD1598" s="51">
        <f t="shared" si="198"/>
        <v>185013</v>
      </c>
      <c r="AE1598" s="51">
        <f t="shared" si="195"/>
        <v>483.44999999999709</v>
      </c>
      <c r="AF1598" s="52">
        <f t="shared" si="199"/>
        <v>4027598.7999999993</v>
      </c>
      <c r="AG1598" s="53">
        <f t="shared" si="196"/>
        <v>2900.6999999999825</v>
      </c>
      <c r="AH1598" s="53">
        <f t="shared" si="197"/>
        <v>4030499.4999999995</v>
      </c>
    </row>
    <row r="1599" spans="1:34" x14ac:dyDescent="0.25">
      <c r="A1599" t="s">
        <v>5668</v>
      </c>
      <c r="B1599" t="s">
        <v>6564</v>
      </c>
      <c r="C1599" t="s">
        <v>6562</v>
      </c>
      <c r="D1599" t="s">
        <v>6567</v>
      </c>
      <c r="E1599" t="s">
        <v>9978</v>
      </c>
      <c r="F1599" t="s">
        <v>5667</v>
      </c>
      <c r="G1599" t="s">
        <v>9979</v>
      </c>
      <c r="H1599">
        <v>4</v>
      </c>
      <c r="I1599">
        <v>2</v>
      </c>
      <c r="J1599">
        <v>1</v>
      </c>
      <c r="K1599">
        <v>0</v>
      </c>
      <c r="L1599">
        <v>0</v>
      </c>
      <c r="M1599">
        <v>0</v>
      </c>
      <c r="N1599">
        <v>0</v>
      </c>
      <c r="O1599">
        <v>0</v>
      </c>
      <c r="P1599">
        <v>0</v>
      </c>
      <c r="Q1599">
        <v>0</v>
      </c>
      <c r="R1599">
        <v>0</v>
      </c>
      <c r="S1599">
        <v>0</v>
      </c>
      <c r="T1599">
        <v>0</v>
      </c>
      <c r="U1599">
        <v>0</v>
      </c>
      <c r="V1599">
        <v>0</v>
      </c>
      <c r="W1599" s="44">
        <f t="shared" si="192"/>
        <v>2</v>
      </c>
      <c r="X1599" s="44">
        <f>IFERROR(VLOOKUP(A1599,JR1GOA!A:I,9,FALSE),0)</f>
        <v>0</v>
      </c>
      <c r="Y1599" s="44">
        <f>IFERROR(VLOOKUP(A1599,JR1GOA!A:J,10,FALSE),0)</f>
        <v>0</v>
      </c>
      <c r="Z1599" s="46">
        <f t="shared" si="193"/>
        <v>2</v>
      </c>
      <c r="AA1599" s="49">
        <f>_xlfn.IFNA(VLOOKUP(F1599,Preisliste!C$1:O$2687,13,FALSE),"fehlt in Preisliste")</f>
        <v>1439</v>
      </c>
      <c r="AB1599" s="50">
        <f t="shared" si="194"/>
        <v>719.5</v>
      </c>
      <c r="AD1599" s="51">
        <f t="shared" si="198"/>
        <v>185015</v>
      </c>
      <c r="AE1599" s="51">
        <f t="shared" si="195"/>
        <v>483.14999999999782</v>
      </c>
      <c r="AF1599" s="52">
        <f t="shared" si="199"/>
        <v>4029037.7999999993</v>
      </c>
      <c r="AG1599" s="53">
        <f t="shared" si="196"/>
        <v>2898.8999999999869</v>
      </c>
      <c r="AH1599" s="53">
        <f t="shared" si="197"/>
        <v>4031936.6999999993</v>
      </c>
    </row>
    <row r="1600" spans="1:34" x14ac:dyDescent="0.25">
      <c r="A1600" t="s">
        <v>2913</v>
      </c>
      <c r="B1600" t="s">
        <v>6564</v>
      </c>
      <c r="C1600" t="s">
        <v>6562</v>
      </c>
      <c r="D1600" t="s">
        <v>6567</v>
      </c>
      <c r="E1600" t="s">
        <v>9189</v>
      </c>
      <c r="F1600" t="s">
        <v>2912</v>
      </c>
      <c r="H1600">
        <v>12</v>
      </c>
      <c r="I1600">
        <v>7</v>
      </c>
      <c r="J1600">
        <v>4</v>
      </c>
      <c r="K1600">
        <v>0</v>
      </c>
      <c r="L1600">
        <v>8</v>
      </c>
      <c r="M1600">
        <v>3</v>
      </c>
      <c r="N1600">
        <v>0</v>
      </c>
      <c r="O1600">
        <v>0</v>
      </c>
      <c r="P1600">
        <v>0</v>
      </c>
      <c r="Q1600">
        <v>0</v>
      </c>
      <c r="R1600">
        <v>0</v>
      </c>
      <c r="S1600">
        <v>0</v>
      </c>
      <c r="T1600">
        <v>0</v>
      </c>
      <c r="U1600">
        <v>0</v>
      </c>
      <c r="V1600">
        <v>0</v>
      </c>
      <c r="W1600" s="44">
        <f t="shared" si="192"/>
        <v>7</v>
      </c>
      <c r="X1600" s="44">
        <f>IFERROR(VLOOKUP(A1600,JR1GOA!A:I,9,FALSE),0)</f>
        <v>0</v>
      </c>
      <c r="Y1600" s="44">
        <f>IFERROR(VLOOKUP(A1600,JR1GOA!A:J,10,FALSE),0)</f>
        <v>0</v>
      </c>
      <c r="Z1600" s="46">
        <f t="shared" si="193"/>
        <v>7</v>
      </c>
      <c r="AA1600" s="49">
        <f>_xlfn.IFNA(VLOOKUP(F1600,Preisliste!C$1:O$2687,13,FALSE),"fehlt in Preisliste")</f>
        <v>5096</v>
      </c>
      <c r="AB1600" s="50">
        <f t="shared" si="194"/>
        <v>728</v>
      </c>
      <c r="AD1600" s="51">
        <f t="shared" si="198"/>
        <v>185022</v>
      </c>
      <c r="AE1600" s="51">
        <f t="shared" si="195"/>
        <v>482.09999999999854</v>
      </c>
      <c r="AF1600" s="52">
        <f t="shared" si="199"/>
        <v>4034133.7999999993</v>
      </c>
      <c r="AG1600" s="53">
        <f t="shared" si="196"/>
        <v>2892.5999999999913</v>
      </c>
      <c r="AH1600" s="53">
        <f t="shared" si="197"/>
        <v>4037026.3999999994</v>
      </c>
    </row>
    <row r="1601" spans="1:34" x14ac:dyDescent="0.25">
      <c r="A1601" t="s">
        <v>1725</v>
      </c>
      <c r="B1601" t="s">
        <v>6564</v>
      </c>
      <c r="C1601" t="s">
        <v>6562</v>
      </c>
      <c r="D1601" t="s">
        <v>6567</v>
      </c>
      <c r="E1601" t="s">
        <v>9635</v>
      </c>
      <c r="F1601" t="s">
        <v>1724</v>
      </c>
      <c r="H1601">
        <v>6</v>
      </c>
      <c r="I1601">
        <v>3</v>
      </c>
      <c r="J1601">
        <v>3</v>
      </c>
      <c r="K1601">
        <v>0</v>
      </c>
      <c r="L1601">
        <v>0</v>
      </c>
      <c r="M1601">
        <v>0</v>
      </c>
      <c r="N1601">
        <v>0</v>
      </c>
      <c r="O1601">
        <v>1</v>
      </c>
      <c r="P1601">
        <v>0</v>
      </c>
      <c r="Q1601">
        <v>0</v>
      </c>
      <c r="R1601">
        <v>0</v>
      </c>
      <c r="S1601">
        <v>0</v>
      </c>
      <c r="T1601">
        <v>2</v>
      </c>
      <c r="U1601">
        <v>0</v>
      </c>
      <c r="V1601">
        <v>0</v>
      </c>
      <c r="W1601" s="44">
        <f t="shared" si="192"/>
        <v>3</v>
      </c>
      <c r="X1601" s="44">
        <f>IFERROR(VLOOKUP(A1601,JR1GOA!A:I,9,FALSE),0)</f>
        <v>0</v>
      </c>
      <c r="Y1601" s="44">
        <f>IFERROR(VLOOKUP(A1601,JR1GOA!A:J,10,FALSE),0)</f>
        <v>0</v>
      </c>
      <c r="Z1601" s="46">
        <f t="shared" si="193"/>
        <v>3</v>
      </c>
      <c r="AA1601" s="49">
        <f>_xlfn.IFNA(VLOOKUP(F1601,Preisliste!C$1:O$2687,13,FALSE),"fehlt in Preisliste")</f>
        <v>2193</v>
      </c>
      <c r="AB1601" s="50">
        <f t="shared" si="194"/>
        <v>731</v>
      </c>
      <c r="AD1601" s="51">
        <f t="shared" si="198"/>
        <v>185025</v>
      </c>
      <c r="AE1601" s="51">
        <f t="shared" si="195"/>
        <v>481.64999999999782</v>
      </c>
      <c r="AF1601" s="52">
        <f t="shared" si="199"/>
        <v>4036326.7999999993</v>
      </c>
      <c r="AG1601" s="53">
        <f t="shared" si="196"/>
        <v>2889.8999999999869</v>
      </c>
      <c r="AH1601" s="53">
        <f t="shared" si="197"/>
        <v>4039216.6999999993</v>
      </c>
    </row>
    <row r="1602" spans="1:34" x14ac:dyDescent="0.25">
      <c r="A1602" t="s">
        <v>9981</v>
      </c>
      <c r="B1602" t="s">
        <v>6564</v>
      </c>
      <c r="C1602" t="s">
        <v>6562</v>
      </c>
      <c r="D1602" t="s">
        <v>6567</v>
      </c>
      <c r="E1602" t="s">
        <v>9982</v>
      </c>
      <c r="F1602" t="s">
        <v>4225</v>
      </c>
      <c r="H1602">
        <v>2</v>
      </c>
      <c r="I1602">
        <v>2</v>
      </c>
      <c r="J1602">
        <v>0</v>
      </c>
      <c r="K1602">
        <v>0</v>
      </c>
      <c r="L1602">
        <v>0</v>
      </c>
      <c r="M1602">
        <v>0</v>
      </c>
      <c r="N1602">
        <v>0</v>
      </c>
      <c r="O1602">
        <v>0</v>
      </c>
      <c r="P1602">
        <v>0</v>
      </c>
      <c r="Q1602">
        <v>0</v>
      </c>
      <c r="R1602">
        <v>0</v>
      </c>
      <c r="S1602">
        <v>1</v>
      </c>
      <c r="T1602">
        <v>0</v>
      </c>
      <c r="U1602">
        <v>0</v>
      </c>
      <c r="V1602">
        <v>0</v>
      </c>
      <c r="W1602" s="44">
        <f t="shared" si="192"/>
        <v>2</v>
      </c>
      <c r="X1602" s="44">
        <f>IFERROR(VLOOKUP(A1602,JR1GOA!A:I,9,FALSE),0)</f>
        <v>0</v>
      </c>
      <c r="Y1602" s="44">
        <f>IFERROR(VLOOKUP(A1602,JR1GOA!A:J,10,FALSE),0)</f>
        <v>0</v>
      </c>
      <c r="Z1602" s="46">
        <f t="shared" si="193"/>
        <v>2</v>
      </c>
      <c r="AA1602" s="49">
        <f>_xlfn.IFNA(VLOOKUP(F1602,Preisliste!C$1:O$2687,13,FALSE),"fehlt in Preisliste")</f>
        <v>1468</v>
      </c>
      <c r="AB1602" s="50">
        <f t="shared" si="194"/>
        <v>734</v>
      </c>
      <c r="AD1602" s="51">
        <f t="shared" si="198"/>
        <v>185027</v>
      </c>
      <c r="AE1602" s="51">
        <f t="shared" si="195"/>
        <v>481.34999999999854</v>
      </c>
      <c r="AF1602" s="52">
        <f t="shared" si="199"/>
        <v>4037794.7999999993</v>
      </c>
      <c r="AG1602" s="53">
        <f t="shared" si="196"/>
        <v>2888.0999999999913</v>
      </c>
      <c r="AH1602" s="53">
        <f t="shared" si="197"/>
        <v>4040682.8999999994</v>
      </c>
    </row>
    <row r="1603" spans="1:34" x14ac:dyDescent="0.25">
      <c r="A1603" t="s">
        <v>2280</v>
      </c>
      <c r="B1603" t="s">
        <v>6564</v>
      </c>
      <c r="C1603" t="s">
        <v>6562</v>
      </c>
      <c r="D1603" t="s">
        <v>6567</v>
      </c>
      <c r="E1603" t="s">
        <v>7631</v>
      </c>
      <c r="F1603" t="s">
        <v>2279</v>
      </c>
      <c r="G1603" t="s">
        <v>7632</v>
      </c>
      <c r="H1603">
        <v>21</v>
      </c>
      <c r="I1603">
        <v>0</v>
      </c>
      <c r="J1603">
        <v>21</v>
      </c>
      <c r="K1603">
        <v>0</v>
      </c>
      <c r="L1603">
        <v>19</v>
      </c>
      <c r="M1603">
        <v>0</v>
      </c>
      <c r="N1603">
        <v>0</v>
      </c>
      <c r="O1603">
        <v>8</v>
      </c>
      <c r="P1603">
        <v>3</v>
      </c>
      <c r="Q1603">
        <v>0</v>
      </c>
      <c r="R1603">
        <v>0</v>
      </c>
      <c r="S1603">
        <v>0</v>
      </c>
      <c r="T1603">
        <v>0</v>
      </c>
      <c r="U1603">
        <v>0</v>
      </c>
      <c r="V1603">
        <v>0</v>
      </c>
      <c r="W1603" s="44">
        <f t="shared" si="192"/>
        <v>21</v>
      </c>
      <c r="X1603" s="44">
        <f>IFERROR(VLOOKUP(A1603,JR1GOA!A:I,9,FALSE),0)</f>
        <v>9</v>
      </c>
      <c r="Y1603" s="44">
        <f>IFERROR(VLOOKUP(A1603,JR1GOA!A:J,10,FALSE),0)</f>
        <v>5</v>
      </c>
      <c r="Z1603" s="46">
        <f t="shared" si="193"/>
        <v>12</v>
      </c>
      <c r="AA1603" s="49">
        <f>_xlfn.IFNA(VLOOKUP(F1603,Preisliste!C$1:O$2687,13,FALSE),"fehlt in Preisliste")</f>
        <v>8935</v>
      </c>
      <c r="AB1603" s="50">
        <f t="shared" si="194"/>
        <v>744.58333333333337</v>
      </c>
      <c r="AD1603" s="51">
        <f t="shared" si="198"/>
        <v>185039</v>
      </c>
      <c r="AE1603" s="51">
        <f t="shared" si="195"/>
        <v>479.54999999999927</v>
      </c>
      <c r="AF1603" s="52">
        <f t="shared" si="199"/>
        <v>4046729.7999999993</v>
      </c>
      <c r="AG1603" s="53">
        <f t="shared" si="196"/>
        <v>2877.2999999999956</v>
      </c>
      <c r="AH1603" s="53">
        <f t="shared" si="197"/>
        <v>4049607.0999999992</v>
      </c>
    </row>
    <row r="1604" spans="1:34" x14ac:dyDescent="0.25">
      <c r="A1604" t="s">
        <v>9648</v>
      </c>
      <c r="B1604" t="s">
        <v>6564</v>
      </c>
      <c r="C1604" t="s">
        <v>6562</v>
      </c>
      <c r="D1604" t="s">
        <v>6567</v>
      </c>
      <c r="E1604" t="s">
        <v>9649</v>
      </c>
      <c r="F1604" t="s">
        <v>3583</v>
      </c>
      <c r="G1604" t="s">
        <v>9650</v>
      </c>
      <c r="H1604">
        <v>2</v>
      </c>
      <c r="I1604">
        <v>2</v>
      </c>
      <c r="J1604">
        <v>0</v>
      </c>
      <c r="K1604">
        <v>0</v>
      </c>
      <c r="L1604">
        <v>0</v>
      </c>
      <c r="M1604">
        <v>0</v>
      </c>
      <c r="N1604">
        <v>0</v>
      </c>
      <c r="O1604">
        <v>0</v>
      </c>
      <c r="P1604">
        <v>0</v>
      </c>
      <c r="Q1604">
        <v>0</v>
      </c>
      <c r="R1604">
        <v>0</v>
      </c>
      <c r="S1604">
        <v>0</v>
      </c>
      <c r="T1604">
        <v>0</v>
      </c>
      <c r="U1604">
        <v>1</v>
      </c>
      <c r="V1604">
        <v>0</v>
      </c>
      <c r="W1604" s="44">
        <f t="shared" si="192"/>
        <v>2</v>
      </c>
      <c r="X1604" s="44">
        <f>IFERROR(VLOOKUP(A1604,JR1GOA!A:I,9,FALSE),0)</f>
        <v>0</v>
      </c>
      <c r="Y1604" s="44">
        <f>IFERROR(VLOOKUP(A1604,JR1GOA!A:J,10,FALSE),0)</f>
        <v>0</v>
      </c>
      <c r="Z1604" s="46">
        <f t="shared" si="193"/>
        <v>2</v>
      </c>
      <c r="AA1604" s="49">
        <f>_xlfn.IFNA(VLOOKUP(F1604,Preisliste!C$1:O$2687,13,FALSE),"fehlt in Preisliste")</f>
        <v>1491.6</v>
      </c>
      <c r="AB1604" s="50">
        <f t="shared" si="194"/>
        <v>745.8</v>
      </c>
      <c r="AD1604" s="51">
        <f t="shared" si="198"/>
        <v>185041</v>
      </c>
      <c r="AE1604" s="51">
        <f t="shared" si="195"/>
        <v>479.25</v>
      </c>
      <c r="AF1604" s="52">
        <f t="shared" si="199"/>
        <v>4048221.3999999994</v>
      </c>
      <c r="AG1604" s="53">
        <f t="shared" si="196"/>
        <v>2875.5</v>
      </c>
      <c r="AH1604" s="53">
        <f t="shared" si="197"/>
        <v>4051096.8999999994</v>
      </c>
    </row>
    <row r="1605" spans="1:34" x14ac:dyDescent="0.25">
      <c r="A1605" t="s">
        <v>2248</v>
      </c>
      <c r="B1605" t="s">
        <v>6564</v>
      </c>
      <c r="C1605" t="s">
        <v>6562</v>
      </c>
      <c r="D1605" t="s">
        <v>6567</v>
      </c>
      <c r="E1605" t="s">
        <v>9651</v>
      </c>
      <c r="F1605" t="s">
        <v>2247</v>
      </c>
      <c r="G1605" t="s">
        <v>9652</v>
      </c>
      <c r="H1605">
        <v>5</v>
      </c>
      <c r="I1605">
        <v>1</v>
      </c>
      <c r="J1605">
        <v>3</v>
      </c>
      <c r="K1605">
        <v>0</v>
      </c>
      <c r="L1605">
        <v>0</v>
      </c>
      <c r="M1605">
        <v>1</v>
      </c>
      <c r="N1605">
        <v>1</v>
      </c>
      <c r="O1605">
        <v>0</v>
      </c>
      <c r="P1605">
        <v>0</v>
      </c>
      <c r="Q1605">
        <v>0</v>
      </c>
      <c r="R1605">
        <v>0</v>
      </c>
      <c r="S1605">
        <v>1</v>
      </c>
      <c r="T1605">
        <v>0</v>
      </c>
      <c r="U1605">
        <v>0</v>
      </c>
      <c r="V1605">
        <v>1</v>
      </c>
      <c r="W1605" s="44">
        <f t="shared" si="192"/>
        <v>3</v>
      </c>
      <c r="X1605" s="44">
        <f>IFERROR(VLOOKUP(A1605,JR1GOA!A:I,9,FALSE),0)</f>
        <v>0</v>
      </c>
      <c r="Y1605" s="44">
        <f>IFERROR(VLOOKUP(A1605,JR1GOA!A:J,10,FALSE),0)</f>
        <v>0</v>
      </c>
      <c r="Z1605" s="46">
        <f t="shared" si="193"/>
        <v>3</v>
      </c>
      <c r="AA1605" s="49">
        <f>_xlfn.IFNA(VLOOKUP(F1605,Preisliste!C$1:O$2687,13,FALSE),"fehlt in Preisliste")</f>
        <v>2240</v>
      </c>
      <c r="AB1605" s="50">
        <f t="shared" si="194"/>
        <v>746.66666666666663</v>
      </c>
      <c r="AD1605" s="51">
        <f t="shared" si="198"/>
        <v>185044</v>
      </c>
      <c r="AE1605" s="51">
        <f t="shared" si="195"/>
        <v>478.79999999999927</v>
      </c>
      <c r="AF1605" s="52">
        <f t="shared" si="199"/>
        <v>4050461.3999999994</v>
      </c>
      <c r="AG1605" s="53">
        <f t="shared" si="196"/>
        <v>2872.7999999999956</v>
      </c>
      <c r="AH1605" s="53">
        <f t="shared" si="197"/>
        <v>4053334.1999999993</v>
      </c>
    </row>
    <row r="1606" spans="1:34" x14ac:dyDescent="0.25">
      <c r="A1606" t="s">
        <v>2991</v>
      </c>
      <c r="B1606" t="s">
        <v>6564</v>
      </c>
      <c r="C1606" t="s">
        <v>6562</v>
      </c>
      <c r="D1606" t="s">
        <v>6567</v>
      </c>
      <c r="E1606" t="s">
        <v>9986</v>
      </c>
      <c r="F1606" t="s">
        <v>2990</v>
      </c>
      <c r="G1606" t="s">
        <v>9987</v>
      </c>
      <c r="H1606">
        <v>2</v>
      </c>
      <c r="I1606">
        <v>0</v>
      </c>
      <c r="J1606">
        <v>2</v>
      </c>
      <c r="K1606">
        <v>0</v>
      </c>
      <c r="L1606">
        <v>0</v>
      </c>
      <c r="M1606">
        <v>1</v>
      </c>
      <c r="N1606">
        <v>0</v>
      </c>
      <c r="O1606">
        <v>0</v>
      </c>
      <c r="P1606">
        <v>0</v>
      </c>
      <c r="Q1606">
        <v>0</v>
      </c>
      <c r="R1606">
        <v>0</v>
      </c>
      <c r="S1606">
        <v>0</v>
      </c>
      <c r="T1606">
        <v>0</v>
      </c>
      <c r="U1606">
        <v>0</v>
      </c>
      <c r="V1606">
        <v>0</v>
      </c>
      <c r="W1606" s="44">
        <f t="shared" si="192"/>
        <v>2</v>
      </c>
      <c r="X1606" s="44">
        <f>IFERROR(VLOOKUP(A1606,JR1GOA!A:I,9,FALSE),0)</f>
        <v>0</v>
      </c>
      <c r="Y1606" s="44">
        <f>IFERROR(VLOOKUP(A1606,JR1GOA!A:J,10,FALSE),0)</f>
        <v>0</v>
      </c>
      <c r="Z1606" s="46">
        <f t="shared" si="193"/>
        <v>2</v>
      </c>
      <c r="AA1606" s="49">
        <f>_xlfn.IFNA(VLOOKUP(F1606,Preisliste!C$1:O$2687,13,FALSE),"fehlt in Preisliste")</f>
        <v>1508</v>
      </c>
      <c r="AB1606" s="50">
        <f t="shared" si="194"/>
        <v>754</v>
      </c>
      <c r="AD1606" s="51">
        <f t="shared" si="198"/>
        <v>185046</v>
      </c>
      <c r="AE1606" s="51">
        <f t="shared" si="195"/>
        <v>478.5</v>
      </c>
      <c r="AF1606" s="52">
        <f t="shared" si="199"/>
        <v>4051969.3999999994</v>
      </c>
      <c r="AG1606" s="53">
        <f t="shared" si="196"/>
        <v>2871</v>
      </c>
      <c r="AH1606" s="53">
        <f t="shared" si="197"/>
        <v>4054840.3999999994</v>
      </c>
    </row>
    <row r="1607" spans="1:34" x14ac:dyDescent="0.25">
      <c r="A1607" t="s">
        <v>3520</v>
      </c>
      <c r="B1607" t="s">
        <v>6564</v>
      </c>
      <c r="C1607" t="s">
        <v>6562</v>
      </c>
      <c r="D1607" t="s">
        <v>6567</v>
      </c>
      <c r="E1607" t="s">
        <v>10096</v>
      </c>
      <c r="F1607" t="s">
        <v>3519</v>
      </c>
      <c r="H1607">
        <v>7</v>
      </c>
      <c r="I1607">
        <v>6</v>
      </c>
      <c r="J1607">
        <v>1</v>
      </c>
      <c r="K1607">
        <v>0</v>
      </c>
      <c r="L1607">
        <v>0</v>
      </c>
      <c r="M1607">
        <v>0</v>
      </c>
      <c r="N1607">
        <v>0</v>
      </c>
      <c r="O1607">
        <v>0</v>
      </c>
      <c r="P1607">
        <v>0</v>
      </c>
      <c r="Q1607">
        <v>0</v>
      </c>
      <c r="R1607">
        <v>0</v>
      </c>
      <c r="S1607">
        <v>0</v>
      </c>
      <c r="T1607">
        <v>0</v>
      </c>
      <c r="U1607">
        <v>0</v>
      </c>
      <c r="V1607">
        <v>9</v>
      </c>
      <c r="W1607" s="44">
        <f t="shared" si="192"/>
        <v>6</v>
      </c>
      <c r="X1607" s="44">
        <f>IFERROR(VLOOKUP(A1607,JR1GOA!A:I,9,FALSE),0)</f>
        <v>0</v>
      </c>
      <c r="Y1607" s="44">
        <f>IFERROR(VLOOKUP(A1607,JR1GOA!A:J,10,FALSE),0)</f>
        <v>0</v>
      </c>
      <c r="Z1607" s="46">
        <f t="shared" si="193"/>
        <v>6</v>
      </c>
      <c r="AA1607" s="49">
        <f>_xlfn.IFNA(VLOOKUP(F1607,Preisliste!C$1:O$2687,13,FALSE),"fehlt in Preisliste")</f>
        <v>4541</v>
      </c>
      <c r="AB1607" s="50">
        <f t="shared" si="194"/>
        <v>756.83333333333337</v>
      </c>
      <c r="AD1607" s="51">
        <f t="shared" si="198"/>
        <v>185052</v>
      </c>
      <c r="AE1607" s="51">
        <f t="shared" si="195"/>
        <v>477.59999999999854</v>
      </c>
      <c r="AF1607" s="52">
        <f t="shared" si="199"/>
        <v>4056510.3999999994</v>
      </c>
      <c r="AG1607" s="53">
        <f t="shared" si="196"/>
        <v>2865.5999999999913</v>
      </c>
      <c r="AH1607" s="53">
        <f t="shared" si="197"/>
        <v>4059375.9999999995</v>
      </c>
    </row>
    <row r="1608" spans="1:34" x14ac:dyDescent="0.25">
      <c r="A1608" t="s">
        <v>4105</v>
      </c>
      <c r="B1608" t="s">
        <v>6564</v>
      </c>
      <c r="C1608" t="s">
        <v>6562</v>
      </c>
      <c r="D1608" t="s">
        <v>6567</v>
      </c>
      <c r="E1608" t="s">
        <v>9668</v>
      </c>
      <c r="F1608" t="s">
        <v>4104</v>
      </c>
      <c r="G1608" t="s">
        <v>9669</v>
      </c>
      <c r="H1608">
        <v>4</v>
      </c>
      <c r="I1608">
        <v>3</v>
      </c>
      <c r="J1608">
        <v>0</v>
      </c>
      <c r="K1608">
        <v>0</v>
      </c>
      <c r="L1608">
        <v>0</v>
      </c>
      <c r="M1608">
        <v>0</v>
      </c>
      <c r="N1608">
        <v>0</v>
      </c>
      <c r="O1608">
        <v>0</v>
      </c>
      <c r="P1608">
        <v>0</v>
      </c>
      <c r="Q1608">
        <v>0</v>
      </c>
      <c r="R1608">
        <v>0</v>
      </c>
      <c r="S1608">
        <v>0</v>
      </c>
      <c r="T1608">
        <v>0</v>
      </c>
      <c r="U1608">
        <v>0</v>
      </c>
      <c r="V1608">
        <v>1</v>
      </c>
      <c r="W1608" s="44">
        <f t="shared" si="192"/>
        <v>3</v>
      </c>
      <c r="X1608" s="44">
        <f>IFERROR(VLOOKUP(A1608,JR1GOA!A:I,9,FALSE),0)</f>
        <v>0</v>
      </c>
      <c r="Y1608" s="44">
        <f>IFERROR(VLOOKUP(A1608,JR1GOA!A:J,10,FALSE),0)</f>
        <v>0</v>
      </c>
      <c r="Z1608" s="46">
        <f t="shared" si="193"/>
        <v>3</v>
      </c>
      <c r="AA1608" s="49">
        <f>_xlfn.IFNA(VLOOKUP(F1608,Preisliste!C$1:O$2687,13,FALSE),"fehlt in Preisliste")</f>
        <v>2299</v>
      </c>
      <c r="AB1608" s="50">
        <f t="shared" si="194"/>
        <v>766.33333333333337</v>
      </c>
      <c r="AD1608" s="51">
        <f t="shared" si="198"/>
        <v>185055</v>
      </c>
      <c r="AE1608" s="51">
        <f t="shared" si="195"/>
        <v>477.14999999999782</v>
      </c>
      <c r="AF1608" s="52">
        <f t="shared" si="199"/>
        <v>4058809.3999999994</v>
      </c>
      <c r="AG1608" s="53">
        <f t="shared" si="196"/>
        <v>2862.8999999999869</v>
      </c>
      <c r="AH1608" s="53">
        <f t="shared" si="197"/>
        <v>4061672.2999999993</v>
      </c>
    </row>
    <row r="1609" spans="1:34" x14ac:dyDescent="0.25">
      <c r="A1609" t="s">
        <v>9991</v>
      </c>
      <c r="B1609" t="s">
        <v>6564</v>
      </c>
      <c r="C1609" t="s">
        <v>6562</v>
      </c>
      <c r="D1609" t="s">
        <v>6567</v>
      </c>
      <c r="E1609" t="s">
        <v>9992</v>
      </c>
      <c r="F1609" t="s">
        <v>2009</v>
      </c>
      <c r="H1609">
        <v>3</v>
      </c>
      <c r="I1609">
        <v>2</v>
      </c>
      <c r="J1609">
        <v>1</v>
      </c>
      <c r="K1609">
        <v>0</v>
      </c>
      <c r="L1609">
        <v>0</v>
      </c>
      <c r="M1609">
        <v>0</v>
      </c>
      <c r="N1609">
        <v>0</v>
      </c>
      <c r="O1609">
        <v>3</v>
      </c>
      <c r="P1609">
        <v>0</v>
      </c>
      <c r="Q1609">
        <v>0</v>
      </c>
      <c r="R1609">
        <v>0</v>
      </c>
      <c r="S1609">
        <v>0</v>
      </c>
      <c r="T1609">
        <v>0</v>
      </c>
      <c r="U1609">
        <v>0</v>
      </c>
      <c r="V1609">
        <v>0</v>
      </c>
      <c r="W1609" s="44">
        <f t="shared" ref="W1609:W1672" si="200">MAX(I1609,J1609)</f>
        <v>2</v>
      </c>
      <c r="X1609" s="44">
        <f>IFERROR(VLOOKUP(A1609,JR1GOA!A:I,9,FALSE),0)</f>
        <v>0</v>
      </c>
      <c r="Y1609" s="44">
        <f>IFERROR(VLOOKUP(A1609,JR1GOA!A:J,10,FALSE),0)</f>
        <v>0</v>
      </c>
      <c r="Z1609" s="46">
        <f t="shared" ref="Z1609:Z1672" si="201">W1609-MAX(X1609,Y1609)</f>
        <v>2</v>
      </c>
      <c r="AA1609" s="49">
        <f>_xlfn.IFNA(VLOOKUP(F1609,Preisliste!C$1:O$2687,13,FALSE),"fehlt in Preisliste")</f>
        <v>1535</v>
      </c>
      <c r="AB1609" s="50">
        <f t="shared" ref="AB1609:AB1672" si="202">IFERROR(AA1609/Z1609,AA1609)</f>
        <v>767.5</v>
      </c>
      <c r="AD1609" s="51">
        <f t="shared" si="198"/>
        <v>185057</v>
      </c>
      <c r="AE1609" s="51">
        <f t="shared" ref="AE1609:AE1672" si="203">AG$3-AD1609*AD$3</f>
        <v>476.84999999999854</v>
      </c>
      <c r="AF1609" s="52">
        <f t="shared" si="199"/>
        <v>4060344.3999999994</v>
      </c>
      <c r="AG1609" s="53">
        <f t="shared" ref="AG1609:AG1672" si="204">AE1609*AD$4</f>
        <v>2861.0999999999913</v>
      </c>
      <c r="AH1609" s="53">
        <f t="shared" ref="AH1609:AH1672" si="205">AG1609+AF1609</f>
        <v>4063205.4999999995</v>
      </c>
    </row>
    <row r="1610" spans="1:34" x14ac:dyDescent="0.25">
      <c r="A1610" t="s">
        <v>9670</v>
      </c>
      <c r="B1610" t="s">
        <v>6564</v>
      </c>
      <c r="C1610" t="s">
        <v>6562</v>
      </c>
      <c r="D1610" t="s">
        <v>6567</v>
      </c>
      <c r="E1610" t="s">
        <v>9671</v>
      </c>
      <c r="F1610" t="s">
        <v>5171</v>
      </c>
      <c r="G1610" t="s">
        <v>9672</v>
      </c>
      <c r="H1610">
        <v>6</v>
      </c>
      <c r="I1610">
        <v>1</v>
      </c>
      <c r="J1610">
        <v>3</v>
      </c>
      <c r="K1610">
        <v>0</v>
      </c>
      <c r="L1610">
        <v>0</v>
      </c>
      <c r="M1610">
        <v>0</v>
      </c>
      <c r="N1610">
        <v>0</v>
      </c>
      <c r="O1610">
        <v>0</v>
      </c>
      <c r="P1610">
        <v>0</v>
      </c>
      <c r="Q1610">
        <v>11</v>
      </c>
      <c r="R1610">
        <v>0</v>
      </c>
      <c r="S1610">
        <v>0</v>
      </c>
      <c r="T1610">
        <v>0</v>
      </c>
      <c r="U1610">
        <v>0</v>
      </c>
      <c r="V1610">
        <v>0</v>
      </c>
      <c r="W1610" s="44">
        <f t="shared" si="200"/>
        <v>3</v>
      </c>
      <c r="X1610" s="44">
        <f>IFERROR(VLOOKUP(A1610,JR1GOA!A:I,9,FALSE),0)</f>
        <v>0</v>
      </c>
      <c r="Y1610" s="44">
        <f>IFERROR(VLOOKUP(A1610,JR1GOA!A:J,10,FALSE),0)</f>
        <v>0</v>
      </c>
      <c r="Z1610" s="46">
        <f t="shared" si="201"/>
        <v>3</v>
      </c>
      <c r="AA1610" s="49">
        <f>_xlfn.IFNA(VLOOKUP(F1610,Preisliste!C$1:O$2687,13,FALSE),"fehlt in Preisliste")</f>
        <v>2307</v>
      </c>
      <c r="AB1610" s="50">
        <f t="shared" si="202"/>
        <v>769</v>
      </c>
      <c r="AD1610" s="51">
        <f t="shared" ref="AD1610:AD1673" si="206">AD1609+Z1610</f>
        <v>185060</v>
      </c>
      <c r="AE1610" s="51">
        <f t="shared" si="203"/>
        <v>476.39999999999782</v>
      </c>
      <c r="AF1610" s="52">
        <f t="shared" ref="AF1610:AF1673" si="207">AF1609+AA1610</f>
        <v>4062651.3999999994</v>
      </c>
      <c r="AG1610" s="53">
        <f t="shared" si="204"/>
        <v>2858.3999999999869</v>
      </c>
      <c r="AH1610" s="53">
        <f t="shared" si="205"/>
        <v>4065509.7999999993</v>
      </c>
    </row>
    <row r="1611" spans="1:34" x14ac:dyDescent="0.25">
      <c r="A1611" t="s">
        <v>1483</v>
      </c>
      <c r="B1611" t="s">
        <v>6564</v>
      </c>
      <c r="C1611" t="s">
        <v>6562</v>
      </c>
      <c r="D1611" t="s">
        <v>6567</v>
      </c>
      <c r="E1611" t="s">
        <v>9993</v>
      </c>
      <c r="F1611" t="s">
        <v>1482</v>
      </c>
      <c r="H1611">
        <v>3</v>
      </c>
      <c r="I1611">
        <v>2</v>
      </c>
      <c r="J1611">
        <v>1</v>
      </c>
      <c r="K1611">
        <v>0</v>
      </c>
      <c r="L1611">
        <v>0</v>
      </c>
      <c r="M1611">
        <v>0</v>
      </c>
      <c r="N1611">
        <v>0</v>
      </c>
      <c r="O1611">
        <v>0</v>
      </c>
      <c r="P1611">
        <v>0</v>
      </c>
      <c r="Q1611">
        <v>0</v>
      </c>
      <c r="R1611">
        <v>0</v>
      </c>
      <c r="S1611">
        <v>3</v>
      </c>
      <c r="T1611">
        <v>0</v>
      </c>
      <c r="U1611">
        <v>0</v>
      </c>
      <c r="V1611">
        <v>1</v>
      </c>
      <c r="W1611" s="44">
        <f t="shared" si="200"/>
        <v>2</v>
      </c>
      <c r="X1611" s="44">
        <f>IFERROR(VLOOKUP(A1611,JR1GOA!A:I,9,FALSE),0)</f>
        <v>0</v>
      </c>
      <c r="Y1611" s="44">
        <f>IFERROR(VLOOKUP(A1611,JR1GOA!A:J,10,FALSE),0)</f>
        <v>0</v>
      </c>
      <c r="Z1611" s="46">
        <f t="shared" si="201"/>
        <v>2</v>
      </c>
      <c r="AA1611" s="49">
        <f>_xlfn.IFNA(VLOOKUP(F1611,Preisliste!C$1:O$2687,13,FALSE),"fehlt in Preisliste")</f>
        <v>1545</v>
      </c>
      <c r="AB1611" s="50">
        <f t="shared" si="202"/>
        <v>772.5</v>
      </c>
      <c r="AD1611" s="51">
        <f t="shared" si="206"/>
        <v>185062</v>
      </c>
      <c r="AE1611" s="51">
        <f t="shared" si="203"/>
        <v>476.09999999999854</v>
      </c>
      <c r="AF1611" s="52">
        <f t="shared" si="207"/>
        <v>4064196.3999999994</v>
      </c>
      <c r="AG1611" s="53">
        <f t="shared" si="204"/>
        <v>2856.5999999999913</v>
      </c>
      <c r="AH1611" s="53">
        <f t="shared" si="205"/>
        <v>4067052.9999999995</v>
      </c>
    </row>
    <row r="1612" spans="1:34" x14ac:dyDescent="0.25">
      <c r="A1612" t="s">
        <v>2371</v>
      </c>
      <c r="B1612" t="s">
        <v>6564</v>
      </c>
      <c r="C1612" t="s">
        <v>6562</v>
      </c>
      <c r="D1612" t="s">
        <v>6567</v>
      </c>
      <c r="E1612" t="s">
        <v>9995</v>
      </c>
      <c r="F1612" t="s">
        <v>2370</v>
      </c>
      <c r="H1612">
        <v>3</v>
      </c>
      <c r="I1612">
        <v>1</v>
      </c>
      <c r="J1612">
        <v>2</v>
      </c>
      <c r="K1612">
        <v>0</v>
      </c>
      <c r="L1612">
        <v>0</v>
      </c>
      <c r="M1612">
        <v>0</v>
      </c>
      <c r="N1612">
        <v>0</v>
      </c>
      <c r="O1612">
        <v>0</v>
      </c>
      <c r="P1612">
        <v>0</v>
      </c>
      <c r="Q1612">
        <v>0</v>
      </c>
      <c r="R1612">
        <v>0</v>
      </c>
      <c r="S1612">
        <v>0</v>
      </c>
      <c r="T1612">
        <v>0</v>
      </c>
      <c r="U1612">
        <v>0</v>
      </c>
      <c r="V1612">
        <v>0</v>
      </c>
      <c r="W1612" s="44">
        <f t="shared" si="200"/>
        <v>2</v>
      </c>
      <c r="X1612" s="44">
        <f>IFERROR(VLOOKUP(A1612,JR1GOA!A:I,9,FALSE),0)</f>
        <v>0</v>
      </c>
      <c r="Y1612" s="44">
        <f>IFERROR(VLOOKUP(A1612,JR1GOA!A:J,10,FALSE),0)</f>
        <v>0</v>
      </c>
      <c r="Z1612" s="46">
        <f t="shared" si="201"/>
        <v>2</v>
      </c>
      <c r="AA1612" s="49">
        <f>_xlfn.IFNA(VLOOKUP(F1612,Preisliste!C$1:O$2687,13,FALSE),"fehlt in Preisliste")</f>
        <v>1547</v>
      </c>
      <c r="AB1612" s="50">
        <f t="shared" si="202"/>
        <v>773.5</v>
      </c>
      <c r="AD1612" s="51">
        <f t="shared" si="206"/>
        <v>185064</v>
      </c>
      <c r="AE1612" s="51">
        <f t="shared" si="203"/>
        <v>475.79999999999927</v>
      </c>
      <c r="AF1612" s="52">
        <f t="shared" si="207"/>
        <v>4065743.3999999994</v>
      </c>
      <c r="AG1612" s="53">
        <f t="shared" si="204"/>
        <v>2854.7999999999956</v>
      </c>
      <c r="AH1612" s="53">
        <f t="shared" si="205"/>
        <v>4068598.1999999993</v>
      </c>
    </row>
    <row r="1613" spans="1:34" x14ac:dyDescent="0.25">
      <c r="A1613" t="s">
        <v>2375</v>
      </c>
      <c r="B1613" t="s">
        <v>6564</v>
      </c>
      <c r="C1613" t="s">
        <v>6562</v>
      </c>
      <c r="D1613" t="s">
        <v>6567</v>
      </c>
      <c r="E1613" t="s">
        <v>9997</v>
      </c>
      <c r="F1613" t="s">
        <v>2374</v>
      </c>
      <c r="H1613">
        <v>4</v>
      </c>
      <c r="I1613">
        <v>2</v>
      </c>
      <c r="J1613">
        <v>2</v>
      </c>
      <c r="K1613">
        <v>0</v>
      </c>
      <c r="L1613">
        <v>0</v>
      </c>
      <c r="M1613">
        <v>1</v>
      </c>
      <c r="N1613">
        <v>0</v>
      </c>
      <c r="O1613">
        <v>0</v>
      </c>
      <c r="P1613">
        <v>0</v>
      </c>
      <c r="Q1613">
        <v>0</v>
      </c>
      <c r="R1613">
        <v>0</v>
      </c>
      <c r="S1613">
        <v>0</v>
      </c>
      <c r="T1613">
        <v>1</v>
      </c>
      <c r="U1613">
        <v>0</v>
      </c>
      <c r="V1613">
        <v>0</v>
      </c>
      <c r="W1613" s="44">
        <f t="shared" si="200"/>
        <v>2</v>
      </c>
      <c r="X1613" s="44">
        <f>IFERROR(VLOOKUP(A1613,JR1GOA!A:I,9,FALSE),0)</f>
        <v>0</v>
      </c>
      <c r="Y1613" s="44">
        <f>IFERROR(VLOOKUP(A1613,JR1GOA!A:J,10,FALSE),0)</f>
        <v>0</v>
      </c>
      <c r="Z1613" s="46">
        <f t="shared" si="201"/>
        <v>2</v>
      </c>
      <c r="AA1613" s="49">
        <f>_xlfn.IFNA(VLOOKUP(F1613,Preisliste!C$1:O$2687,13,FALSE),"fehlt in Preisliste")</f>
        <v>1547</v>
      </c>
      <c r="AB1613" s="50">
        <f t="shared" si="202"/>
        <v>773.5</v>
      </c>
      <c r="AD1613" s="51">
        <f t="shared" si="206"/>
        <v>185066</v>
      </c>
      <c r="AE1613" s="51">
        <f t="shared" si="203"/>
        <v>475.5</v>
      </c>
      <c r="AF1613" s="52">
        <f t="shared" si="207"/>
        <v>4067290.3999999994</v>
      </c>
      <c r="AG1613" s="53">
        <f t="shared" si="204"/>
        <v>2853</v>
      </c>
      <c r="AH1613" s="53">
        <f t="shared" si="205"/>
        <v>4070143.3999999994</v>
      </c>
    </row>
    <row r="1614" spans="1:34" x14ac:dyDescent="0.25">
      <c r="A1614" t="s">
        <v>3622</v>
      </c>
      <c r="B1614" t="s">
        <v>6564</v>
      </c>
      <c r="C1614" t="s">
        <v>6562</v>
      </c>
      <c r="D1614" t="s">
        <v>6567</v>
      </c>
      <c r="E1614" t="s">
        <v>7971</v>
      </c>
      <c r="F1614" t="s">
        <v>3621</v>
      </c>
      <c r="G1614" t="s">
        <v>7972</v>
      </c>
      <c r="H1614">
        <v>26</v>
      </c>
      <c r="I1614">
        <v>11</v>
      </c>
      <c r="J1614">
        <v>14</v>
      </c>
      <c r="K1614">
        <v>4</v>
      </c>
      <c r="L1614">
        <v>0</v>
      </c>
      <c r="M1614">
        <v>2</v>
      </c>
      <c r="N1614">
        <v>0</v>
      </c>
      <c r="O1614">
        <v>0</v>
      </c>
      <c r="P1614">
        <v>2</v>
      </c>
      <c r="Q1614">
        <v>0</v>
      </c>
      <c r="R1614">
        <v>5</v>
      </c>
      <c r="S1614">
        <v>0</v>
      </c>
      <c r="T1614">
        <v>0</v>
      </c>
      <c r="U1614">
        <v>5</v>
      </c>
      <c r="V1614">
        <v>0</v>
      </c>
      <c r="W1614" s="44">
        <f t="shared" si="200"/>
        <v>14</v>
      </c>
      <c r="X1614" s="44">
        <f>IFERROR(VLOOKUP(A1614,JR1GOA!A:I,9,FALSE),0)</f>
        <v>6</v>
      </c>
      <c r="Y1614" s="44">
        <f>IFERROR(VLOOKUP(A1614,JR1GOA!A:J,10,FALSE),0)</f>
        <v>3</v>
      </c>
      <c r="Z1614" s="46">
        <f t="shared" si="201"/>
        <v>8</v>
      </c>
      <c r="AA1614" s="49">
        <f>_xlfn.IFNA(VLOOKUP(F1614,Preisliste!C$1:O$2687,13,FALSE),"fehlt in Preisliste")</f>
        <v>6198</v>
      </c>
      <c r="AB1614" s="50">
        <f t="shared" si="202"/>
        <v>774.75</v>
      </c>
      <c r="AD1614" s="51">
        <f t="shared" si="206"/>
        <v>185074</v>
      </c>
      <c r="AE1614" s="51">
        <f t="shared" si="203"/>
        <v>474.29999999999927</v>
      </c>
      <c r="AF1614" s="52">
        <f t="shared" si="207"/>
        <v>4073488.3999999994</v>
      </c>
      <c r="AG1614" s="53">
        <f t="shared" si="204"/>
        <v>2845.7999999999956</v>
      </c>
      <c r="AH1614" s="53">
        <f t="shared" si="205"/>
        <v>4076334.1999999993</v>
      </c>
    </row>
    <row r="1615" spans="1:34" x14ac:dyDescent="0.25">
      <c r="A1615" t="s">
        <v>3855</v>
      </c>
      <c r="B1615" t="s">
        <v>6564</v>
      </c>
      <c r="C1615" t="s">
        <v>6562</v>
      </c>
      <c r="D1615" t="s">
        <v>6567</v>
      </c>
      <c r="E1615" t="s">
        <v>9999</v>
      </c>
      <c r="F1615" t="s">
        <v>3854</v>
      </c>
      <c r="G1615" t="s">
        <v>10000</v>
      </c>
      <c r="H1615">
        <v>3</v>
      </c>
      <c r="I1615">
        <v>2</v>
      </c>
      <c r="J1615">
        <v>1</v>
      </c>
      <c r="K1615">
        <v>0</v>
      </c>
      <c r="L1615">
        <v>0</v>
      </c>
      <c r="M1615">
        <v>0</v>
      </c>
      <c r="N1615">
        <v>0</v>
      </c>
      <c r="O1615">
        <v>0</v>
      </c>
      <c r="P1615">
        <v>0</v>
      </c>
      <c r="Q1615">
        <v>0</v>
      </c>
      <c r="R1615">
        <v>0</v>
      </c>
      <c r="S1615">
        <v>0</v>
      </c>
      <c r="T1615">
        <v>0</v>
      </c>
      <c r="U1615">
        <v>0</v>
      </c>
      <c r="V1615">
        <v>1</v>
      </c>
      <c r="W1615" s="44">
        <f t="shared" si="200"/>
        <v>2</v>
      </c>
      <c r="X1615" s="44">
        <f>IFERROR(VLOOKUP(A1615,JR1GOA!A:I,9,FALSE),0)</f>
        <v>0</v>
      </c>
      <c r="Y1615" s="44">
        <f>IFERROR(VLOOKUP(A1615,JR1GOA!A:J,10,FALSE),0)</f>
        <v>0</v>
      </c>
      <c r="Z1615" s="46">
        <f t="shared" si="201"/>
        <v>2</v>
      </c>
      <c r="AA1615" s="49">
        <f>_xlfn.IFNA(VLOOKUP(F1615,Preisliste!C$1:O$2687,13,FALSE),"fehlt in Preisliste")</f>
        <v>1575.6</v>
      </c>
      <c r="AB1615" s="50">
        <f t="shared" si="202"/>
        <v>787.8</v>
      </c>
      <c r="AD1615" s="51">
        <f t="shared" si="206"/>
        <v>185076</v>
      </c>
      <c r="AE1615" s="51">
        <f t="shared" si="203"/>
        <v>474</v>
      </c>
      <c r="AF1615" s="52">
        <f t="shared" si="207"/>
        <v>4075063.9999999995</v>
      </c>
      <c r="AG1615" s="53">
        <f t="shared" si="204"/>
        <v>2844</v>
      </c>
      <c r="AH1615" s="53">
        <f t="shared" si="205"/>
        <v>4077907.9999999995</v>
      </c>
    </row>
    <row r="1616" spans="1:34" x14ac:dyDescent="0.25">
      <c r="A1616" t="s">
        <v>4923</v>
      </c>
      <c r="B1616" t="s">
        <v>6564</v>
      </c>
      <c r="C1616" t="s">
        <v>6562</v>
      </c>
      <c r="D1616" t="s">
        <v>6567</v>
      </c>
      <c r="E1616" t="s">
        <v>9449</v>
      </c>
      <c r="F1616" t="s">
        <v>4922</v>
      </c>
      <c r="H1616">
        <v>11</v>
      </c>
      <c r="I1616">
        <v>5</v>
      </c>
      <c r="J1616">
        <v>5</v>
      </c>
      <c r="K1616">
        <v>0</v>
      </c>
      <c r="L1616">
        <v>0</v>
      </c>
      <c r="M1616">
        <v>0</v>
      </c>
      <c r="N1616">
        <v>0</v>
      </c>
      <c r="O1616">
        <v>2</v>
      </c>
      <c r="P1616">
        <v>0</v>
      </c>
      <c r="Q1616">
        <v>0</v>
      </c>
      <c r="R1616">
        <v>0</v>
      </c>
      <c r="S1616">
        <v>0</v>
      </c>
      <c r="T1616">
        <v>0</v>
      </c>
      <c r="U1616">
        <v>0</v>
      </c>
      <c r="V1616">
        <v>5</v>
      </c>
      <c r="W1616" s="44">
        <f t="shared" si="200"/>
        <v>5</v>
      </c>
      <c r="X1616" s="44">
        <f>IFERROR(VLOOKUP(A1616,JR1GOA!A:I,9,FALSE),0)</f>
        <v>0</v>
      </c>
      <c r="Y1616" s="44">
        <f>IFERROR(VLOOKUP(A1616,JR1GOA!A:J,10,FALSE),0)</f>
        <v>0</v>
      </c>
      <c r="Z1616" s="46">
        <f t="shared" si="201"/>
        <v>5</v>
      </c>
      <c r="AA1616" s="49">
        <f>_xlfn.IFNA(VLOOKUP(F1616,Preisliste!C$1:O$2687,13,FALSE),"fehlt in Preisliste")</f>
        <v>3949</v>
      </c>
      <c r="AB1616" s="50">
        <f t="shared" si="202"/>
        <v>789.8</v>
      </c>
      <c r="AD1616" s="51">
        <f t="shared" si="206"/>
        <v>185081</v>
      </c>
      <c r="AE1616" s="51">
        <f t="shared" si="203"/>
        <v>473.25</v>
      </c>
      <c r="AF1616" s="52">
        <f t="shared" si="207"/>
        <v>4079012.9999999995</v>
      </c>
      <c r="AG1616" s="53">
        <f t="shared" si="204"/>
        <v>2839.5</v>
      </c>
      <c r="AH1616" s="53">
        <f t="shared" si="205"/>
        <v>4081852.4999999995</v>
      </c>
    </row>
    <row r="1617" spans="1:34" x14ac:dyDescent="0.25">
      <c r="A1617" t="s">
        <v>3743</v>
      </c>
      <c r="B1617" t="s">
        <v>6564</v>
      </c>
      <c r="C1617" t="s">
        <v>6562</v>
      </c>
      <c r="D1617" t="s">
        <v>6567</v>
      </c>
      <c r="E1617" t="s">
        <v>7916</v>
      </c>
      <c r="F1617" t="s">
        <v>3742</v>
      </c>
      <c r="G1617" t="s">
        <v>7917</v>
      </c>
      <c r="H1617">
        <v>27</v>
      </c>
      <c r="I1617">
        <v>16</v>
      </c>
      <c r="J1617">
        <v>10</v>
      </c>
      <c r="K1617">
        <v>2</v>
      </c>
      <c r="L1617">
        <v>1</v>
      </c>
      <c r="M1617">
        <v>0</v>
      </c>
      <c r="N1617">
        <v>0</v>
      </c>
      <c r="O1617">
        <v>8</v>
      </c>
      <c r="P1617">
        <v>0</v>
      </c>
      <c r="Q1617">
        <v>1</v>
      </c>
      <c r="R1617">
        <v>2</v>
      </c>
      <c r="S1617">
        <v>0</v>
      </c>
      <c r="T1617">
        <v>3</v>
      </c>
      <c r="U1617">
        <v>0</v>
      </c>
      <c r="V1617">
        <v>7</v>
      </c>
      <c r="W1617" s="44">
        <f t="shared" si="200"/>
        <v>16</v>
      </c>
      <c r="X1617" s="44">
        <f>IFERROR(VLOOKUP(A1617,JR1GOA!A:I,9,FALSE),0)</f>
        <v>8</v>
      </c>
      <c r="Y1617" s="44">
        <f>IFERROR(VLOOKUP(A1617,JR1GOA!A:J,10,FALSE),0)</f>
        <v>8</v>
      </c>
      <c r="Z1617" s="46">
        <f t="shared" si="201"/>
        <v>8</v>
      </c>
      <c r="AA1617" s="49">
        <f>_xlfn.IFNA(VLOOKUP(F1617,Preisliste!C$1:O$2687,13,FALSE),"fehlt in Preisliste")</f>
        <v>6340</v>
      </c>
      <c r="AB1617" s="50">
        <f t="shared" si="202"/>
        <v>792.5</v>
      </c>
      <c r="AD1617" s="51">
        <f t="shared" si="206"/>
        <v>185089</v>
      </c>
      <c r="AE1617" s="51">
        <f t="shared" si="203"/>
        <v>472.04999999999927</v>
      </c>
      <c r="AF1617" s="52">
        <f t="shared" si="207"/>
        <v>4085352.9999999995</v>
      </c>
      <c r="AG1617" s="53">
        <f t="shared" si="204"/>
        <v>2832.2999999999956</v>
      </c>
      <c r="AH1617" s="53">
        <f t="shared" si="205"/>
        <v>4088185.2999999993</v>
      </c>
    </row>
    <row r="1618" spans="1:34" x14ac:dyDescent="0.25">
      <c r="A1618" t="s">
        <v>3426</v>
      </c>
      <c r="B1618" t="s">
        <v>6564</v>
      </c>
      <c r="C1618" t="s">
        <v>6562</v>
      </c>
      <c r="D1618" t="s">
        <v>6567</v>
      </c>
      <c r="E1618" t="s">
        <v>9492</v>
      </c>
      <c r="F1618" t="s">
        <v>3425</v>
      </c>
      <c r="G1618" t="s">
        <v>9493</v>
      </c>
      <c r="H1618">
        <v>9</v>
      </c>
      <c r="I1618">
        <v>6</v>
      </c>
      <c r="J1618">
        <v>3</v>
      </c>
      <c r="K1618">
        <v>0</v>
      </c>
      <c r="L1618">
        <v>0</v>
      </c>
      <c r="M1618">
        <v>0</v>
      </c>
      <c r="N1618">
        <v>0</v>
      </c>
      <c r="O1618">
        <v>0</v>
      </c>
      <c r="P1618">
        <v>0</v>
      </c>
      <c r="Q1618">
        <v>1</v>
      </c>
      <c r="R1618">
        <v>0</v>
      </c>
      <c r="S1618">
        <v>0</v>
      </c>
      <c r="T1618">
        <v>0</v>
      </c>
      <c r="U1618">
        <v>4</v>
      </c>
      <c r="V1618">
        <v>0</v>
      </c>
      <c r="W1618" s="44">
        <f t="shared" si="200"/>
        <v>6</v>
      </c>
      <c r="X1618" s="44">
        <f>IFERROR(VLOOKUP(A1618,JR1GOA!A:I,9,FALSE),0)</f>
        <v>0</v>
      </c>
      <c r="Y1618" s="44">
        <f>IFERROR(VLOOKUP(A1618,JR1GOA!A:J,10,FALSE),0)</f>
        <v>0</v>
      </c>
      <c r="Z1618" s="46">
        <f t="shared" si="201"/>
        <v>6</v>
      </c>
      <c r="AA1618" s="49">
        <f>_xlfn.IFNA(VLOOKUP(F1618,Preisliste!C$1:O$2687,13,FALSE),"fehlt in Preisliste")</f>
        <v>4795</v>
      </c>
      <c r="AB1618" s="50">
        <f t="shared" si="202"/>
        <v>799.16666666666663</v>
      </c>
      <c r="AD1618" s="51">
        <f t="shared" si="206"/>
        <v>185095</v>
      </c>
      <c r="AE1618" s="51">
        <f t="shared" si="203"/>
        <v>471.14999999999782</v>
      </c>
      <c r="AF1618" s="52">
        <f t="shared" si="207"/>
        <v>4090147.9999999995</v>
      </c>
      <c r="AG1618" s="53">
        <f t="shared" si="204"/>
        <v>2826.8999999999869</v>
      </c>
      <c r="AH1618" s="53">
        <f t="shared" si="205"/>
        <v>4092974.8999999994</v>
      </c>
    </row>
    <row r="1619" spans="1:34" x14ac:dyDescent="0.25">
      <c r="A1619" t="s">
        <v>10001</v>
      </c>
      <c r="B1619" t="s">
        <v>6564</v>
      </c>
      <c r="C1619" t="s">
        <v>6562</v>
      </c>
      <c r="D1619" t="s">
        <v>6567</v>
      </c>
      <c r="E1619" t="s">
        <v>10002</v>
      </c>
      <c r="F1619" t="s">
        <v>5352</v>
      </c>
      <c r="G1619" t="s">
        <v>10003</v>
      </c>
      <c r="H1619">
        <v>3</v>
      </c>
      <c r="I1619">
        <v>0</v>
      </c>
      <c r="J1619">
        <v>2</v>
      </c>
      <c r="K1619">
        <v>0</v>
      </c>
      <c r="L1619">
        <v>0</v>
      </c>
      <c r="M1619">
        <v>4</v>
      </c>
      <c r="N1619">
        <v>0</v>
      </c>
      <c r="O1619">
        <v>0</v>
      </c>
      <c r="P1619">
        <v>0</v>
      </c>
      <c r="Q1619">
        <v>0</v>
      </c>
      <c r="R1619">
        <v>2</v>
      </c>
      <c r="S1619">
        <v>0</v>
      </c>
      <c r="T1619">
        <v>0</v>
      </c>
      <c r="U1619">
        <v>0</v>
      </c>
      <c r="V1619">
        <v>0</v>
      </c>
      <c r="W1619" s="44">
        <f t="shared" si="200"/>
        <v>2</v>
      </c>
      <c r="X1619" s="44">
        <f>IFERROR(VLOOKUP(A1619,JR1GOA!A:I,9,FALSE),0)</f>
        <v>0</v>
      </c>
      <c r="Y1619" s="44">
        <f>IFERROR(VLOOKUP(A1619,JR1GOA!A:J,10,FALSE),0)</f>
        <v>0</v>
      </c>
      <c r="Z1619" s="46">
        <f t="shared" si="201"/>
        <v>2</v>
      </c>
      <c r="AA1619" s="49">
        <f>_xlfn.IFNA(VLOOKUP(F1619,Preisliste!C$1:O$2687,13,FALSE),"fehlt in Preisliste")</f>
        <v>1600</v>
      </c>
      <c r="AB1619" s="50">
        <f t="shared" si="202"/>
        <v>800</v>
      </c>
      <c r="AD1619" s="51">
        <f t="shared" si="206"/>
        <v>185097</v>
      </c>
      <c r="AE1619" s="51">
        <f t="shared" si="203"/>
        <v>470.84999999999854</v>
      </c>
      <c r="AF1619" s="52">
        <f t="shared" si="207"/>
        <v>4091747.9999999995</v>
      </c>
      <c r="AG1619" s="53">
        <f t="shared" si="204"/>
        <v>2825.0999999999913</v>
      </c>
      <c r="AH1619" s="53">
        <f t="shared" si="205"/>
        <v>4094573.0999999996</v>
      </c>
    </row>
    <row r="1620" spans="1:34" x14ac:dyDescent="0.25">
      <c r="A1620" t="s">
        <v>10007</v>
      </c>
      <c r="B1620" t="s">
        <v>6564</v>
      </c>
      <c r="C1620" t="s">
        <v>6562</v>
      </c>
      <c r="D1620" t="s">
        <v>6567</v>
      </c>
      <c r="E1620" t="s">
        <v>10008</v>
      </c>
      <c r="F1620" t="s">
        <v>4239</v>
      </c>
      <c r="H1620">
        <v>3</v>
      </c>
      <c r="I1620">
        <v>2</v>
      </c>
      <c r="J1620">
        <v>1</v>
      </c>
      <c r="K1620">
        <v>0</v>
      </c>
      <c r="L1620">
        <v>0</v>
      </c>
      <c r="M1620">
        <v>0</v>
      </c>
      <c r="N1620">
        <v>0</v>
      </c>
      <c r="O1620">
        <v>0</v>
      </c>
      <c r="P1620">
        <v>0</v>
      </c>
      <c r="Q1620">
        <v>0</v>
      </c>
      <c r="R1620">
        <v>0</v>
      </c>
      <c r="S1620">
        <v>0</v>
      </c>
      <c r="T1620">
        <v>0</v>
      </c>
      <c r="U1620">
        <v>0</v>
      </c>
      <c r="V1620">
        <v>0</v>
      </c>
      <c r="W1620" s="44">
        <f t="shared" si="200"/>
        <v>2</v>
      </c>
      <c r="X1620" s="44">
        <f>IFERROR(VLOOKUP(A1620,JR1GOA!A:I,9,FALSE),0)</f>
        <v>0</v>
      </c>
      <c r="Y1620" s="44">
        <f>IFERROR(VLOOKUP(A1620,JR1GOA!A:J,10,FALSE),0)</f>
        <v>0</v>
      </c>
      <c r="Z1620" s="46">
        <f t="shared" si="201"/>
        <v>2</v>
      </c>
      <c r="AA1620" s="49">
        <f>_xlfn.IFNA(VLOOKUP(F1620,Preisliste!C$1:O$2687,13,FALSE),"fehlt in Preisliste")</f>
        <v>1646</v>
      </c>
      <c r="AB1620" s="50">
        <f t="shared" si="202"/>
        <v>823</v>
      </c>
      <c r="AD1620" s="51">
        <f t="shared" si="206"/>
        <v>185099</v>
      </c>
      <c r="AE1620" s="51">
        <f t="shared" si="203"/>
        <v>470.54999999999927</v>
      </c>
      <c r="AF1620" s="52">
        <f t="shared" si="207"/>
        <v>4093393.9999999995</v>
      </c>
      <c r="AG1620" s="53">
        <f t="shared" si="204"/>
        <v>2823.2999999999956</v>
      </c>
      <c r="AH1620" s="53">
        <f t="shared" si="205"/>
        <v>4096217.2999999993</v>
      </c>
    </row>
    <row r="1621" spans="1:34" x14ac:dyDescent="0.25">
      <c r="A1621" t="s">
        <v>5021</v>
      </c>
      <c r="B1621" t="s">
        <v>6564</v>
      </c>
      <c r="C1621" t="s">
        <v>6562</v>
      </c>
      <c r="D1621" t="s">
        <v>6567</v>
      </c>
      <c r="E1621" t="s">
        <v>9233</v>
      </c>
      <c r="F1621" t="s">
        <v>5020</v>
      </c>
      <c r="G1621" t="s">
        <v>9234</v>
      </c>
      <c r="H1621">
        <v>15</v>
      </c>
      <c r="I1621">
        <v>8</v>
      </c>
      <c r="J1621">
        <v>7</v>
      </c>
      <c r="K1621">
        <v>8</v>
      </c>
      <c r="L1621">
        <v>0</v>
      </c>
      <c r="M1621">
        <v>0</v>
      </c>
      <c r="N1621">
        <v>0</v>
      </c>
      <c r="O1621">
        <v>0</v>
      </c>
      <c r="P1621">
        <v>0</v>
      </c>
      <c r="Q1621">
        <v>0</v>
      </c>
      <c r="R1621">
        <v>0</v>
      </c>
      <c r="S1621">
        <v>0</v>
      </c>
      <c r="T1621">
        <v>3</v>
      </c>
      <c r="U1621">
        <v>2</v>
      </c>
      <c r="V1621">
        <v>0</v>
      </c>
      <c r="W1621" s="44">
        <f t="shared" si="200"/>
        <v>8</v>
      </c>
      <c r="X1621" s="44">
        <f>IFERROR(VLOOKUP(A1621,JR1GOA!A:I,9,FALSE),0)</f>
        <v>0</v>
      </c>
      <c r="Y1621" s="44">
        <f>IFERROR(VLOOKUP(A1621,JR1GOA!A:J,10,FALSE),0)</f>
        <v>0</v>
      </c>
      <c r="Z1621" s="46">
        <f t="shared" si="201"/>
        <v>8</v>
      </c>
      <c r="AA1621" s="49">
        <f>_xlfn.IFNA(VLOOKUP(F1621,Preisliste!C$1:O$2687,13,FALSE),"fehlt in Preisliste")</f>
        <v>6646</v>
      </c>
      <c r="AB1621" s="50">
        <f t="shared" si="202"/>
        <v>830.75</v>
      </c>
      <c r="AD1621" s="51">
        <f t="shared" si="206"/>
        <v>185107</v>
      </c>
      <c r="AE1621" s="51">
        <f t="shared" si="203"/>
        <v>469.34999999999854</v>
      </c>
      <c r="AF1621" s="52">
        <f t="shared" si="207"/>
        <v>4100039.9999999995</v>
      </c>
      <c r="AG1621" s="53">
        <f t="shared" si="204"/>
        <v>2816.0999999999913</v>
      </c>
      <c r="AH1621" s="53">
        <f t="shared" si="205"/>
        <v>4102856.0999999996</v>
      </c>
    </row>
    <row r="1622" spans="1:34" x14ac:dyDescent="0.25">
      <c r="A1622" t="s">
        <v>8605</v>
      </c>
      <c r="B1622" t="s">
        <v>6564</v>
      </c>
      <c r="C1622" t="s">
        <v>6562</v>
      </c>
      <c r="D1622" t="s">
        <v>6567</v>
      </c>
      <c r="E1622" t="s">
        <v>8606</v>
      </c>
      <c r="F1622" t="s">
        <v>3709</v>
      </c>
      <c r="H1622">
        <v>13</v>
      </c>
      <c r="I1622">
        <v>8</v>
      </c>
      <c r="J1622">
        <v>4</v>
      </c>
      <c r="K1622">
        <v>0</v>
      </c>
      <c r="L1622">
        <v>0</v>
      </c>
      <c r="M1622">
        <v>0</v>
      </c>
      <c r="N1622">
        <v>0</v>
      </c>
      <c r="O1622">
        <v>0</v>
      </c>
      <c r="P1622">
        <v>0</v>
      </c>
      <c r="Q1622">
        <v>0</v>
      </c>
      <c r="R1622">
        <v>0</v>
      </c>
      <c r="S1622">
        <v>0</v>
      </c>
      <c r="T1622">
        <v>0</v>
      </c>
      <c r="U1622">
        <v>0</v>
      </c>
      <c r="V1622">
        <v>14</v>
      </c>
      <c r="W1622" s="44">
        <f t="shared" si="200"/>
        <v>8</v>
      </c>
      <c r="X1622" s="44">
        <f>IFERROR(VLOOKUP(A1622,JR1GOA!A:I,9,FALSE),0)</f>
        <v>3</v>
      </c>
      <c r="Y1622" s="44">
        <f>IFERROR(VLOOKUP(A1622,JR1GOA!A:J,10,FALSE),0)</f>
        <v>3</v>
      </c>
      <c r="Z1622" s="46">
        <f t="shared" si="201"/>
        <v>5</v>
      </c>
      <c r="AA1622" s="49">
        <f>_xlfn.IFNA(VLOOKUP(F1622,Preisliste!C$1:O$2687,13,FALSE),"fehlt in Preisliste")</f>
        <v>4160</v>
      </c>
      <c r="AB1622" s="50">
        <f t="shared" si="202"/>
        <v>832</v>
      </c>
      <c r="AD1622" s="51">
        <f t="shared" si="206"/>
        <v>185112</v>
      </c>
      <c r="AE1622" s="51">
        <f t="shared" si="203"/>
        <v>468.59999999999854</v>
      </c>
      <c r="AF1622" s="52">
        <f t="shared" si="207"/>
        <v>4104199.9999999995</v>
      </c>
      <c r="AG1622" s="53">
        <f t="shared" si="204"/>
        <v>2811.5999999999913</v>
      </c>
      <c r="AH1622" s="53">
        <f t="shared" si="205"/>
        <v>4107011.5999999996</v>
      </c>
    </row>
    <row r="1623" spans="1:34" x14ac:dyDescent="0.25">
      <c r="A1623" t="s">
        <v>3031</v>
      </c>
      <c r="B1623" t="s">
        <v>6564</v>
      </c>
      <c r="C1623" t="s">
        <v>6562</v>
      </c>
      <c r="D1623" t="s">
        <v>6567</v>
      </c>
      <c r="E1623" t="s">
        <v>9442</v>
      </c>
      <c r="F1623" t="s">
        <v>3030</v>
      </c>
      <c r="H1623">
        <v>11</v>
      </c>
      <c r="I1623">
        <v>6</v>
      </c>
      <c r="J1623">
        <v>3</v>
      </c>
      <c r="K1623">
        <v>3</v>
      </c>
      <c r="L1623">
        <v>0</v>
      </c>
      <c r="M1623">
        <v>0</v>
      </c>
      <c r="N1623">
        <v>0</v>
      </c>
      <c r="O1623">
        <v>0</v>
      </c>
      <c r="P1623">
        <v>4</v>
      </c>
      <c r="Q1623">
        <v>0</v>
      </c>
      <c r="R1623">
        <v>0</v>
      </c>
      <c r="S1623">
        <v>0</v>
      </c>
      <c r="T1623">
        <v>0</v>
      </c>
      <c r="U1623">
        <v>0</v>
      </c>
      <c r="V1623">
        <v>1</v>
      </c>
      <c r="W1623" s="44">
        <f t="shared" si="200"/>
        <v>6</v>
      </c>
      <c r="X1623" s="44">
        <f>IFERROR(VLOOKUP(A1623,JR1GOA!A:I,9,FALSE),0)</f>
        <v>0</v>
      </c>
      <c r="Y1623" s="44">
        <f>IFERROR(VLOOKUP(A1623,JR1GOA!A:J,10,FALSE),0)</f>
        <v>0</v>
      </c>
      <c r="Z1623" s="46">
        <f t="shared" si="201"/>
        <v>6</v>
      </c>
      <c r="AA1623" s="49">
        <f>_xlfn.IFNA(VLOOKUP(F1623,Preisliste!C$1:O$2687,13,FALSE),"fehlt in Preisliste")</f>
        <v>4999</v>
      </c>
      <c r="AB1623" s="50">
        <f t="shared" si="202"/>
        <v>833.16666666666663</v>
      </c>
      <c r="AD1623" s="51">
        <f t="shared" si="206"/>
        <v>185118</v>
      </c>
      <c r="AE1623" s="51">
        <f t="shared" si="203"/>
        <v>467.69999999999709</v>
      </c>
      <c r="AF1623" s="52">
        <f t="shared" si="207"/>
        <v>4109198.9999999995</v>
      </c>
      <c r="AG1623" s="53">
        <f t="shared" si="204"/>
        <v>2806.1999999999825</v>
      </c>
      <c r="AH1623" s="53">
        <f t="shared" si="205"/>
        <v>4112005.1999999997</v>
      </c>
    </row>
    <row r="1624" spans="1:34" x14ac:dyDescent="0.25">
      <c r="A1624" t="s">
        <v>3402</v>
      </c>
      <c r="B1624" t="s">
        <v>6564</v>
      </c>
      <c r="C1624" t="s">
        <v>6562</v>
      </c>
      <c r="D1624" t="s">
        <v>6567</v>
      </c>
      <c r="E1624" t="s">
        <v>8567</v>
      </c>
      <c r="F1624" t="s">
        <v>3401</v>
      </c>
      <c r="G1624" t="s">
        <v>8568</v>
      </c>
      <c r="H1624">
        <v>5</v>
      </c>
      <c r="I1624">
        <v>4</v>
      </c>
      <c r="J1624">
        <v>1</v>
      </c>
      <c r="K1624">
        <v>0</v>
      </c>
      <c r="L1624">
        <v>0</v>
      </c>
      <c r="M1624">
        <v>1</v>
      </c>
      <c r="N1624">
        <v>0</v>
      </c>
      <c r="O1624">
        <v>0</v>
      </c>
      <c r="P1624">
        <v>0</v>
      </c>
      <c r="Q1624">
        <v>0</v>
      </c>
      <c r="R1624">
        <v>0</v>
      </c>
      <c r="S1624">
        <v>0</v>
      </c>
      <c r="T1624">
        <v>0</v>
      </c>
      <c r="U1624">
        <v>0</v>
      </c>
      <c r="V1624">
        <v>0</v>
      </c>
      <c r="W1624" s="44">
        <f t="shared" si="200"/>
        <v>4</v>
      </c>
      <c r="X1624" s="44">
        <f>IFERROR(VLOOKUP(A1624,JR1GOA!A:I,9,FALSE),0)</f>
        <v>2</v>
      </c>
      <c r="Y1624" s="44">
        <f>IFERROR(VLOOKUP(A1624,JR1GOA!A:J,10,FALSE),0)</f>
        <v>2</v>
      </c>
      <c r="Z1624" s="46">
        <f t="shared" si="201"/>
        <v>2</v>
      </c>
      <c r="AA1624" s="49">
        <f>_xlfn.IFNA(VLOOKUP(F1624,Preisliste!C$1:O$2687,13,FALSE),"fehlt in Preisliste")</f>
        <v>1705.2</v>
      </c>
      <c r="AB1624" s="50">
        <f t="shared" si="202"/>
        <v>852.6</v>
      </c>
      <c r="AD1624" s="51">
        <f t="shared" si="206"/>
        <v>185120</v>
      </c>
      <c r="AE1624" s="51">
        <f t="shared" si="203"/>
        <v>467.39999999999782</v>
      </c>
      <c r="AF1624" s="52">
        <f t="shared" si="207"/>
        <v>4110904.1999999997</v>
      </c>
      <c r="AG1624" s="53">
        <f t="shared" si="204"/>
        <v>2804.3999999999869</v>
      </c>
      <c r="AH1624" s="53">
        <f t="shared" si="205"/>
        <v>4113708.5999999996</v>
      </c>
    </row>
    <row r="1625" spans="1:34" x14ac:dyDescent="0.25">
      <c r="A1625" t="s">
        <v>1844</v>
      </c>
      <c r="B1625" t="s">
        <v>6564</v>
      </c>
      <c r="C1625" t="s">
        <v>6562</v>
      </c>
      <c r="D1625" t="s">
        <v>6567</v>
      </c>
      <c r="E1625" t="s">
        <v>9347</v>
      </c>
      <c r="F1625" t="s">
        <v>1843</v>
      </c>
      <c r="G1625" t="s">
        <v>9348</v>
      </c>
      <c r="H1625">
        <v>9</v>
      </c>
      <c r="I1625">
        <v>5</v>
      </c>
      <c r="J1625">
        <v>2</v>
      </c>
      <c r="K1625">
        <v>0</v>
      </c>
      <c r="L1625">
        <v>0</v>
      </c>
      <c r="M1625">
        <v>0</v>
      </c>
      <c r="N1625">
        <v>0</v>
      </c>
      <c r="O1625">
        <v>0</v>
      </c>
      <c r="P1625">
        <v>3</v>
      </c>
      <c r="Q1625">
        <v>0</v>
      </c>
      <c r="R1625">
        <v>0</v>
      </c>
      <c r="S1625">
        <v>0</v>
      </c>
      <c r="T1625">
        <v>0</v>
      </c>
      <c r="U1625">
        <v>0</v>
      </c>
      <c r="V1625">
        <v>0</v>
      </c>
      <c r="W1625" s="44">
        <f t="shared" si="200"/>
        <v>5</v>
      </c>
      <c r="X1625" s="44">
        <f>IFERROR(VLOOKUP(A1625,JR1GOA!A:I,9,FALSE),0)</f>
        <v>0</v>
      </c>
      <c r="Y1625" s="44">
        <f>IFERROR(VLOOKUP(A1625,JR1GOA!A:J,10,FALSE),0)</f>
        <v>0</v>
      </c>
      <c r="Z1625" s="46">
        <f t="shared" si="201"/>
        <v>5</v>
      </c>
      <c r="AA1625" s="49">
        <f>_xlfn.IFNA(VLOOKUP(F1625,Preisliste!C$1:O$2687,13,FALSE),"fehlt in Preisliste")</f>
        <v>4266</v>
      </c>
      <c r="AB1625" s="50">
        <f t="shared" si="202"/>
        <v>853.2</v>
      </c>
      <c r="AD1625" s="51">
        <f t="shared" si="206"/>
        <v>185125</v>
      </c>
      <c r="AE1625" s="51">
        <f t="shared" si="203"/>
        <v>466.64999999999782</v>
      </c>
      <c r="AF1625" s="52">
        <f t="shared" si="207"/>
        <v>4115170.1999999997</v>
      </c>
      <c r="AG1625" s="53">
        <f t="shared" si="204"/>
        <v>2799.8999999999869</v>
      </c>
      <c r="AH1625" s="53">
        <f t="shared" si="205"/>
        <v>4117970.0999999996</v>
      </c>
    </row>
    <row r="1626" spans="1:34" x14ac:dyDescent="0.25">
      <c r="A1626" t="s">
        <v>464</v>
      </c>
      <c r="B1626" t="s">
        <v>6564</v>
      </c>
      <c r="C1626" t="s">
        <v>6562</v>
      </c>
      <c r="D1626" t="s">
        <v>6567</v>
      </c>
      <c r="E1626" t="s">
        <v>10015</v>
      </c>
      <c r="F1626" t="s">
        <v>463</v>
      </c>
      <c r="H1626">
        <v>3</v>
      </c>
      <c r="I1626">
        <v>1</v>
      </c>
      <c r="J1626">
        <v>2</v>
      </c>
      <c r="K1626">
        <v>0</v>
      </c>
      <c r="L1626">
        <v>0</v>
      </c>
      <c r="M1626">
        <v>0</v>
      </c>
      <c r="N1626">
        <v>1</v>
      </c>
      <c r="O1626">
        <v>0</v>
      </c>
      <c r="P1626">
        <v>0</v>
      </c>
      <c r="Q1626">
        <v>0</v>
      </c>
      <c r="R1626">
        <v>0</v>
      </c>
      <c r="S1626">
        <v>3</v>
      </c>
      <c r="T1626">
        <v>0</v>
      </c>
      <c r="U1626">
        <v>0</v>
      </c>
      <c r="V1626">
        <v>0</v>
      </c>
      <c r="W1626" s="44">
        <f t="shared" si="200"/>
        <v>2</v>
      </c>
      <c r="X1626" s="44">
        <f>IFERROR(VLOOKUP(A1626,JR1GOA!A:I,9,FALSE),0)</f>
        <v>0</v>
      </c>
      <c r="Y1626" s="44">
        <f>IFERROR(VLOOKUP(A1626,JR1GOA!A:J,10,FALSE),0)</f>
        <v>0</v>
      </c>
      <c r="Z1626" s="46">
        <f t="shared" si="201"/>
        <v>2</v>
      </c>
      <c r="AA1626" s="49">
        <f>_xlfn.IFNA(VLOOKUP(F1626,Preisliste!C$1:O$2687,13,FALSE),"fehlt in Preisliste")</f>
        <v>1715</v>
      </c>
      <c r="AB1626" s="50">
        <f t="shared" si="202"/>
        <v>857.5</v>
      </c>
      <c r="AD1626" s="51">
        <f t="shared" si="206"/>
        <v>185127</v>
      </c>
      <c r="AE1626" s="51">
        <f t="shared" si="203"/>
        <v>466.34999999999854</v>
      </c>
      <c r="AF1626" s="52">
        <f t="shared" si="207"/>
        <v>4116885.1999999997</v>
      </c>
      <c r="AG1626" s="53">
        <f t="shared" si="204"/>
        <v>2798.0999999999913</v>
      </c>
      <c r="AH1626" s="53">
        <f t="shared" si="205"/>
        <v>4119683.3</v>
      </c>
    </row>
    <row r="1627" spans="1:34" x14ac:dyDescent="0.25">
      <c r="A1627" t="s">
        <v>4249</v>
      </c>
      <c r="B1627" t="s">
        <v>6564</v>
      </c>
      <c r="C1627" t="s">
        <v>6562</v>
      </c>
      <c r="D1627" t="s">
        <v>6567</v>
      </c>
      <c r="E1627" t="s">
        <v>10094</v>
      </c>
      <c r="F1627" t="s">
        <v>4248</v>
      </c>
      <c r="G1627" t="s">
        <v>10095</v>
      </c>
      <c r="H1627">
        <v>8</v>
      </c>
      <c r="I1627">
        <v>2</v>
      </c>
      <c r="J1627">
        <v>5</v>
      </c>
      <c r="K1627">
        <v>0</v>
      </c>
      <c r="L1627">
        <v>0</v>
      </c>
      <c r="M1627">
        <v>4</v>
      </c>
      <c r="N1627">
        <v>0</v>
      </c>
      <c r="O1627">
        <v>0</v>
      </c>
      <c r="P1627">
        <v>3</v>
      </c>
      <c r="Q1627">
        <v>0</v>
      </c>
      <c r="R1627">
        <v>0</v>
      </c>
      <c r="S1627">
        <v>0</v>
      </c>
      <c r="T1627">
        <v>0</v>
      </c>
      <c r="U1627">
        <v>0</v>
      </c>
      <c r="V1627">
        <v>0</v>
      </c>
      <c r="W1627" s="44">
        <f t="shared" si="200"/>
        <v>5</v>
      </c>
      <c r="X1627" s="44">
        <f>IFERROR(VLOOKUP(A1627,JR1GOA!A:I,9,FALSE),0)</f>
        <v>0</v>
      </c>
      <c r="Y1627" s="44">
        <f>IFERROR(VLOOKUP(A1627,JR1GOA!A:J,10,FALSE),0)</f>
        <v>0</v>
      </c>
      <c r="Z1627" s="46">
        <f t="shared" si="201"/>
        <v>5</v>
      </c>
      <c r="AA1627" s="49">
        <f>_xlfn.IFNA(VLOOKUP(F1627,Preisliste!C$1:O$2687,13,FALSE),"fehlt in Preisliste")</f>
        <v>4320</v>
      </c>
      <c r="AB1627" s="50">
        <f t="shared" si="202"/>
        <v>864</v>
      </c>
      <c r="AD1627" s="51">
        <f t="shared" si="206"/>
        <v>185132</v>
      </c>
      <c r="AE1627" s="51">
        <f t="shared" si="203"/>
        <v>465.59999999999854</v>
      </c>
      <c r="AF1627" s="52">
        <f t="shared" si="207"/>
        <v>4121205.1999999997</v>
      </c>
      <c r="AG1627" s="53">
        <f t="shared" si="204"/>
        <v>2793.5999999999913</v>
      </c>
      <c r="AH1627" s="53">
        <f t="shared" si="205"/>
        <v>4123998.8</v>
      </c>
    </row>
    <row r="1628" spans="1:34" x14ac:dyDescent="0.25">
      <c r="A1628" t="s">
        <v>6256</v>
      </c>
      <c r="B1628" t="s">
        <v>6564</v>
      </c>
      <c r="C1628" t="s">
        <v>6562</v>
      </c>
      <c r="D1628" t="s">
        <v>6567</v>
      </c>
      <c r="E1628" t="s">
        <v>9728</v>
      </c>
      <c r="F1628" t="s">
        <v>6255</v>
      </c>
      <c r="H1628">
        <v>5</v>
      </c>
      <c r="I1628">
        <v>3</v>
      </c>
      <c r="J1628">
        <v>1</v>
      </c>
      <c r="K1628">
        <v>0</v>
      </c>
      <c r="L1628">
        <v>0</v>
      </c>
      <c r="M1628">
        <v>0</v>
      </c>
      <c r="N1628">
        <v>0</v>
      </c>
      <c r="O1628">
        <v>0</v>
      </c>
      <c r="P1628">
        <v>0</v>
      </c>
      <c r="Q1628">
        <v>0</v>
      </c>
      <c r="R1628">
        <v>0</v>
      </c>
      <c r="S1628">
        <v>0</v>
      </c>
      <c r="T1628">
        <v>0</v>
      </c>
      <c r="U1628">
        <v>0</v>
      </c>
      <c r="V1628">
        <v>0</v>
      </c>
      <c r="W1628" s="44">
        <f t="shared" si="200"/>
        <v>3</v>
      </c>
      <c r="X1628" s="44">
        <f>IFERROR(VLOOKUP(A1628,JR1GOA!A:I,9,FALSE),0)</f>
        <v>0</v>
      </c>
      <c r="Y1628" s="44">
        <f>IFERROR(VLOOKUP(A1628,JR1GOA!A:J,10,FALSE),0)</f>
        <v>0</v>
      </c>
      <c r="Z1628" s="46">
        <f t="shared" si="201"/>
        <v>3</v>
      </c>
      <c r="AA1628" s="49">
        <f>_xlfn.IFNA(VLOOKUP(F1628,Preisliste!C$1:O$2687,13,FALSE),"fehlt in Preisliste")</f>
        <v>2606</v>
      </c>
      <c r="AB1628" s="50">
        <f t="shared" si="202"/>
        <v>868.66666666666663</v>
      </c>
      <c r="AD1628" s="51">
        <f t="shared" si="206"/>
        <v>185135</v>
      </c>
      <c r="AE1628" s="51">
        <f t="shared" si="203"/>
        <v>465.14999999999782</v>
      </c>
      <c r="AF1628" s="52">
        <f t="shared" si="207"/>
        <v>4123811.1999999997</v>
      </c>
      <c r="AG1628" s="53">
        <f t="shared" si="204"/>
        <v>2790.8999999999869</v>
      </c>
      <c r="AH1628" s="53">
        <f t="shared" si="205"/>
        <v>4126602.0999999996</v>
      </c>
    </row>
    <row r="1629" spans="1:34" x14ac:dyDescent="0.25">
      <c r="A1629" t="s">
        <v>10020</v>
      </c>
      <c r="B1629" t="s">
        <v>6564</v>
      </c>
      <c r="C1629" t="s">
        <v>6562</v>
      </c>
      <c r="D1629" t="s">
        <v>6567</v>
      </c>
      <c r="E1629" t="s">
        <v>10021</v>
      </c>
      <c r="F1629" t="s">
        <v>1405</v>
      </c>
      <c r="G1629" t="s">
        <v>10022</v>
      </c>
      <c r="H1629">
        <v>2</v>
      </c>
      <c r="I1629">
        <v>0</v>
      </c>
      <c r="J1629">
        <v>2</v>
      </c>
      <c r="K1629">
        <v>0</v>
      </c>
      <c r="L1629">
        <v>0</v>
      </c>
      <c r="M1629">
        <v>0</v>
      </c>
      <c r="N1629">
        <v>0</v>
      </c>
      <c r="O1629">
        <v>0</v>
      </c>
      <c r="P1629">
        <v>0</v>
      </c>
      <c r="Q1629">
        <v>0</v>
      </c>
      <c r="R1629">
        <v>1</v>
      </c>
      <c r="S1629">
        <v>0</v>
      </c>
      <c r="T1629">
        <v>0</v>
      </c>
      <c r="U1629">
        <v>0</v>
      </c>
      <c r="V1629">
        <v>0</v>
      </c>
      <c r="W1629" s="44">
        <f t="shared" si="200"/>
        <v>2</v>
      </c>
      <c r="X1629" s="44">
        <f>IFERROR(VLOOKUP(A1629,JR1GOA!A:I,9,FALSE),0)</f>
        <v>0</v>
      </c>
      <c r="Y1629" s="44">
        <f>IFERROR(VLOOKUP(A1629,JR1GOA!A:J,10,FALSE),0)</f>
        <v>0</v>
      </c>
      <c r="Z1629" s="46">
        <f t="shared" si="201"/>
        <v>2</v>
      </c>
      <c r="AA1629" s="49">
        <f>_xlfn.IFNA(VLOOKUP(F1629,Preisliste!C$1:O$2687,13,FALSE),"fehlt in Preisliste")</f>
        <v>1743</v>
      </c>
      <c r="AB1629" s="50">
        <f t="shared" si="202"/>
        <v>871.5</v>
      </c>
      <c r="AD1629" s="51">
        <f t="shared" si="206"/>
        <v>185137</v>
      </c>
      <c r="AE1629" s="51">
        <f t="shared" si="203"/>
        <v>464.84999999999854</v>
      </c>
      <c r="AF1629" s="52">
        <f t="shared" si="207"/>
        <v>4125554.1999999997</v>
      </c>
      <c r="AG1629" s="53">
        <f t="shared" si="204"/>
        <v>2789.0999999999913</v>
      </c>
      <c r="AH1629" s="53">
        <f t="shared" si="205"/>
        <v>4128343.3</v>
      </c>
    </row>
    <row r="1630" spans="1:34" x14ac:dyDescent="0.25">
      <c r="A1630" t="s">
        <v>1589</v>
      </c>
      <c r="B1630" t="s">
        <v>6564</v>
      </c>
      <c r="C1630" t="s">
        <v>6562</v>
      </c>
      <c r="D1630" t="s">
        <v>6567</v>
      </c>
      <c r="E1630" t="s">
        <v>9738</v>
      </c>
      <c r="F1630" t="s">
        <v>1588</v>
      </c>
      <c r="G1630" t="s">
        <v>9739</v>
      </c>
      <c r="H1630">
        <v>8</v>
      </c>
      <c r="I1630">
        <v>3</v>
      </c>
      <c r="J1630">
        <v>3</v>
      </c>
      <c r="K1630">
        <v>0</v>
      </c>
      <c r="L1630">
        <v>0</v>
      </c>
      <c r="M1630">
        <v>1</v>
      </c>
      <c r="N1630">
        <v>0</v>
      </c>
      <c r="O1630">
        <v>0</v>
      </c>
      <c r="P1630">
        <v>0</v>
      </c>
      <c r="Q1630">
        <v>0</v>
      </c>
      <c r="R1630">
        <v>0</v>
      </c>
      <c r="S1630">
        <v>5</v>
      </c>
      <c r="T1630">
        <v>1</v>
      </c>
      <c r="U1630">
        <v>0</v>
      </c>
      <c r="V1630">
        <v>0</v>
      </c>
      <c r="W1630" s="44">
        <f t="shared" si="200"/>
        <v>3</v>
      </c>
      <c r="X1630" s="44">
        <f>IFERROR(VLOOKUP(A1630,JR1GOA!A:I,9,FALSE),0)</f>
        <v>0</v>
      </c>
      <c r="Y1630" s="44">
        <f>IFERROR(VLOOKUP(A1630,JR1GOA!A:J,10,FALSE),0)</f>
        <v>0</v>
      </c>
      <c r="Z1630" s="46">
        <f t="shared" si="201"/>
        <v>3</v>
      </c>
      <c r="AA1630" s="49">
        <f>_xlfn.IFNA(VLOOKUP(F1630,Preisliste!C$1:O$2687,13,FALSE),"fehlt in Preisliste")</f>
        <v>2624.4</v>
      </c>
      <c r="AB1630" s="50">
        <f t="shared" si="202"/>
        <v>874.80000000000007</v>
      </c>
      <c r="AD1630" s="51">
        <f t="shared" si="206"/>
        <v>185140</v>
      </c>
      <c r="AE1630" s="51">
        <f t="shared" si="203"/>
        <v>464.39999999999782</v>
      </c>
      <c r="AF1630" s="52">
        <f t="shared" si="207"/>
        <v>4128178.5999999996</v>
      </c>
      <c r="AG1630" s="53">
        <f t="shared" si="204"/>
        <v>2786.3999999999869</v>
      </c>
      <c r="AH1630" s="53">
        <f t="shared" si="205"/>
        <v>4130964.9999999995</v>
      </c>
    </row>
    <row r="1631" spans="1:34" x14ac:dyDescent="0.25">
      <c r="A1631" t="s">
        <v>2236</v>
      </c>
      <c r="B1631" t="s">
        <v>6564</v>
      </c>
      <c r="C1631" t="s">
        <v>6562</v>
      </c>
      <c r="D1631" t="s">
        <v>6567</v>
      </c>
      <c r="E1631" t="s">
        <v>8437</v>
      </c>
      <c r="F1631" t="s">
        <v>2235</v>
      </c>
      <c r="G1631" t="s">
        <v>8438</v>
      </c>
      <c r="H1631">
        <v>6</v>
      </c>
      <c r="I1631">
        <v>3</v>
      </c>
      <c r="J1631">
        <v>3</v>
      </c>
      <c r="K1631">
        <v>0</v>
      </c>
      <c r="L1631">
        <v>0</v>
      </c>
      <c r="M1631">
        <v>3</v>
      </c>
      <c r="N1631">
        <v>0</v>
      </c>
      <c r="O1631">
        <v>0</v>
      </c>
      <c r="P1631">
        <v>0</v>
      </c>
      <c r="Q1631">
        <v>3</v>
      </c>
      <c r="R1631">
        <v>0</v>
      </c>
      <c r="S1631">
        <v>0</v>
      </c>
      <c r="T1631">
        <v>0</v>
      </c>
      <c r="U1631">
        <v>0</v>
      </c>
      <c r="V1631">
        <v>0</v>
      </c>
      <c r="W1631" s="44">
        <f t="shared" si="200"/>
        <v>3</v>
      </c>
      <c r="X1631" s="44">
        <f>IFERROR(VLOOKUP(A1631,JR1GOA!A:I,9,FALSE),0)</f>
        <v>3</v>
      </c>
      <c r="Y1631" s="44">
        <f>IFERROR(VLOOKUP(A1631,JR1GOA!A:J,10,FALSE),0)</f>
        <v>0</v>
      </c>
      <c r="Z1631" s="46">
        <f t="shared" si="201"/>
        <v>0</v>
      </c>
      <c r="AA1631" s="49">
        <f>_xlfn.IFNA(VLOOKUP(F1631,Preisliste!C$1:O$2687,13,FALSE),"fehlt in Preisliste")</f>
        <v>876</v>
      </c>
      <c r="AB1631" s="50">
        <f t="shared" si="202"/>
        <v>876</v>
      </c>
      <c r="AD1631" s="51">
        <f t="shared" si="206"/>
        <v>185140</v>
      </c>
      <c r="AE1631" s="51">
        <f t="shared" si="203"/>
        <v>464.39999999999782</v>
      </c>
      <c r="AF1631" s="52">
        <f t="shared" si="207"/>
        <v>4129054.5999999996</v>
      </c>
      <c r="AG1631" s="53">
        <f t="shared" si="204"/>
        <v>2786.3999999999869</v>
      </c>
      <c r="AH1631" s="53">
        <f t="shared" si="205"/>
        <v>4131840.9999999995</v>
      </c>
    </row>
    <row r="1632" spans="1:34" x14ac:dyDescent="0.25">
      <c r="A1632" t="s">
        <v>1509</v>
      </c>
      <c r="B1632" t="s">
        <v>6564</v>
      </c>
      <c r="C1632" t="s">
        <v>6562</v>
      </c>
      <c r="D1632" t="s">
        <v>6567</v>
      </c>
      <c r="E1632" t="s">
        <v>10024</v>
      </c>
      <c r="F1632" t="s">
        <v>1508</v>
      </c>
      <c r="H1632">
        <v>3</v>
      </c>
      <c r="I1632">
        <v>2</v>
      </c>
      <c r="J1632">
        <v>0</v>
      </c>
      <c r="K1632">
        <v>0</v>
      </c>
      <c r="L1632">
        <v>0</v>
      </c>
      <c r="M1632">
        <v>0</v>
      </c>
      <c r="N1632">
        <v>0</v>
      </c>
      <c r="O1632">
        <v>0</v>
      </c>
      <c r="P1632">
        <v>1</v>
      </c>
      <c r="Q1632">
        <v>0</v>
      </c>
      <c r="R1632">
        <v>0</v>
      </c>
      <c r="S1632">
        <v>0</v>
      </c>
      <c r="T1632">
        <v>0</v>
      </c>
      <c r="U1632">
        <v>0</v>
      </c>
      <c r="V1632">
        <v>0</v>
      </c>
      <c r="W1632" s="44">
        <f t="shared" si="200"/>
        <v>2</v>
      </c>
      <c r="X1632" s="44">
        <f>IFERROR(VLOOKUP(A1632,JR1GOA!A:I,9,FALSE),0)</f>
        <v>0</v>
      </c>
      <c r="Y1632" s="44">
        <f>IFERROR(VLOOKUP(A1632,JR1GOA!A:J,10,FALSE),0)</f>
        <v>0</v>
      </c>
      <c r="Z1632" s="46">
        <f t="shared" si="201"/>
        <v>2</v>
      </c>
      <c r="AA1632" s="49">
        <f>_xlfn.IFNA(VLOOKUP(F1632,Preisliste!C$1:O$2687,13,FALSE),"fehlt in Preisliste")</f>
        <v>1766</v>
      </c>
      <c r="AB1632" s="50">
        <f t="shared" si="202"/>
        <v>883</v>
      </c>
      <c r="AD1632" s="51">
        <f t="shared" si="206"/>
        <v>185142</v>
      </c>
      <c r="AE1632" s="51">
        <f t="shared" si="203"/>
        <v>464.09999999999854</v>
      </c>
      <c r="AF1632" s="52">
        <f t="shared" si="207"/>
        <v>4130820.5999999996</v>
      </c>
      <c r="AG1632" s="53">
        <f t="shared" si="204"/>
        <v>2784.5999999999913</v>
      </c>
      <c r="AH1632" s="53">
        <f t="shared" si="205"/>
        <v>4133605.1999999997</v>
      </c>
    </row>
    <row r="1633" spans="1:34" x14ac:dyDescent="0.25">
      <c r="A1633" t="s">
        <v>3649</v>
      </c>
      <c r="B1633" t="s">
        <v>6564</v>
      </c>
      <c r="C1633" t="s">
        <v>6562</v>
      </c>
      <c r="D1633" t="s">
        <v>6567</v>
      </c>
      <c r="E1633" t="s">
        <v>9373</v>
      </c>
      <c r="F1633" t="s">
        <v>3648</v>
      </c>
      <c r="H1633">
        <v>9</v>
      </c>
      <c r="I1633">
        <v>5</v>
      </c>
      <c r="J1633">
        <v>3</v>
      </c>
      <c r="K1633">
        <v>0</v>
      </c>
      <c r="L1633">
        <v>0</v>
      </c>
      <c r="M1633">
        <v>0</v>
      </c>
      <c r="N1633">
        <v>0</v>
      </c>
      <c r="O1633">
        <v>0</v>
      </c>
      <c r="P1633">
        <v>0</v>
      </c>
      <c r="Q1633">
        <v>4</v>
      </c>
      <c r="R1633">
        <v>0</v>
      </c>
      <c r="S1633">
        <v>4</v>
      </c>
      <c r="T1633">
        <v>0</v>
      </c>
      <c r="U1633">
        <v>0</v>
      </c>
      <c r="V1633">
        <v>0</v>
      </c>
      <c r="W1633" s="44">
        <f t="shared" si="200"/>
        <v>5</v>
      </c>
      <c r="X1633" s="44">
        <f>IFERROR(VLOOKUP(A1633,JR1GOA!A:I,9,FALSE),0)</f>
        <v>0</v>
      </c>
      <c r="Y1633" s="44">
        <f>IFERROR(VLOOKUP(A1633,JR1GOA!A:J,10,FALSE),0)</f>
        <v>0</v>
      </c>
      <c r="Z1633" s="46">
        <f t="shared" si="201"/>
        <v>5</v>
      </c>
      <c r="AA1633" s="49">
        <f>_xlfn.IFNA(VLOOKUP(F1633,Preisliste!C$1:O$2687,13,FALSE),"fehlt in Preisliste")</f>
        <v>4417</v>
      </c>
      <c r="AB1633" s="50">
        <f t="shared" si="202"/>
        <v>883.4</v>
      </c>
      <c r="AD1633" s="51">
        <f t="shared" si="206"/>
        <v>185147</v>
      </c>
      <c r="AE1633" s="51">
        <f t="shared" si="203"/>
        <v>463.34999999999854</v>
      </c>
      <c r="AF1633" s="52">
        <f t="shared" si="207"/>
        <v>4135237.5999999996</v>
      </c>
      <c r="AG1633" s="53">
        <f t="shared" si="204"/>
        <v>2780.0999999999913</v>
      </c>
      <c r="AH1633" s="53">
        <f t="shared" si="205"/>
        <v>4138017.6999999997</v>
      </c>
    </row>
    <row r="1634" spans="1:34" x14ac:dyDescent="0.25">
      <c r="A1634" t="s">
        <v>5409</v>
      </c>
      <c r="B1634" t="s">
        <v>6564</v>
      </c>
      <c r="C1634" t="s">
        <v>6562</v>
      </c>
      <c r="D1634" t="s">
        <v>6567</v>
      </c>
      <c r="E1634" t="s">
        <v>9747</v>
      </c>
      <c r="F1634" t="s">
        <v>5408</v>
      </c>
      <c r="G1634" t="s">
        <v>9748</v>
      </c>
      <c r="H1634">
        <v>2</v>
      </c>
      <c r="I1634">
        <v>2</v>
      </c>
      <c r="J1634">
        <v>0</v>
      </c>
      <c r="K1634">
        <v>0</v>
      </c>
      <c r="L1634">
        <v>0</v>
      </c>
      <c r="M1634">
        <v>0</v>
      </c>
      <c r="N1634">
        <v>0</v>
      </c>
      <c r="O1634">
        <v>0</v>
      </c>
      <c r="P1634">
        <v>0</v>
      </c>
      <c r="Q1634">
        <v>0</v>
      </c>
      <c r="R1634">
        <v>0</v>
      </c>
      <c r="S1634">
        <v>0</v>
      </c>
      <c r="T1634">
        <v>0</v>
      </c>
      <c r="U1634">
        <v>0</v>
      </c>
      <c r="V1634">
        <v>0</v>
      </c>
      <c r="W1634" s="44">
        <f t="shared" si="200"/>
        <v>2</v>
      </c>
      <c r="X1634" s="44">
        <f>IFERROR(VLOOKUP(A1634,JR1GOA!A:I,9,FALSE),0)</f>
        <v>0</v>
      </c>
      <c r="Y1634" s="44">
        <f>IFERROR(VLOOKUP(A1634,JR1GOA!A:J,10,FALSE),0)</f>
        <v>0</v>
      </c>
      <c r="Z1634" s="46">
        <f t="shared" si="201"/>
        <v>2</v>
      </c>
      <c r="AA1634" s="49">
        <f>_xlfn.IFNA(VLOOKUP(F1634,Preisliste!C$1:O$2687,13,FALSE),"fehlt in Preisliste")</f>
        <v>1776</v>
      </c>
      <c r="AB1634" s="50">
        <f t="shared" si="202"/>
        <v>888</v>
      </c>
      <c r="AD1634" s="51">
        <f t="shared" si="206"/>
        <v>185149</v>
      </c>
      <c r="AE1634" s="51">
        <f t="shared" si="203"/>
        <v>463.04999999999927</v>
      </c>
      <c r="AF1634" s="52">
        <f t="shared" si="207"/>
        <v>4137013.5999999996</v>
      </c>
      <c r="AG1634" s="53">
        <f t="shared" si="204"/>
        <v>2778.2999999999956</v>
      </c>
      <c r="AH1634" s="53">
        <f t="shared" si="205"/>
        <v>4139791.8999999994</v>
      </c>
    </row>
    <row r="1635" spans="1:34" x14ac:dyDescent="0.25">
      <c r="A1635" t="s">
        <v>8294</v>
      </c>
      <c r="B1635" t="s">
        <v>6564</v>
      </c>
      <c r="C1635" t="s">
        <v>6562</v>
      </c>
      <c r="D1635" t="s">
        <v>6567</v>
      </c>
      <c r="E1635" t="s">
        <v>8295</v>
      </c>
      <c r="F1635" t="s">
        <v>836</v>
      </c>
      <c r="H1635">
        <v>9</v>
      </c>
      <c r="I1635">
        <v>7</v>
      </c>
      <c r="J1635">
        <v>1</v>
      </c>
      <c r="K1635">
        <v>0</v>
      </c>
      <c r="L1635">
        <v>0</v>
      </c>
      <c r="M1635">
        <v>0</v>
      </c>
      <c r="N1635">
        <v>0</v>
      </c>
      <c r="O1635">
        <v>0</v>
      </c>
      <c r="P1635">
        <v>0</v>
      </c>
      <c r="Q1635">
        <v>2</v>
      </c>
      <c r="R1635">
        <v>0</v>
      </c>
      <c r="S1635">
        <v>0</v>
      </c>
      <c r="T1635">
        <v>0</v>
      </c>
      <c r="U1635">
        <v>4</v>
      </c>
      <c r="V1635">
        <v>0</v>
      </c>
      <c r="W1635" s="44">
        <f t="shared" si="200"/>
        <v>7</v>
      </c>
      <c r="X1635" s="44">
        <f>IFERROR(VLOOKUP(A1635,JR1GOA!A:I,9,FALSE),0)</f>
        <v>1</v>
      </c>
      <c r="Y1635" s="44">
        <f>IFERROR(VLOOKUP(A1635,JR1GOA!A:J,10,FALSE),0)</f>
        <v>0</v>
      </c>
      <c r="Z1635" s="46">
        <f t="shared" si="201"/>
        <v>6</v>
      </c>
      <c r="AA1635" s="49">
        <f>_xlfn.IFNA(VLOOKUP(F1635,Preisliste!C$1:O$2687,13,FALSE),"fehlt in Preisliste")</f>
        <v>5345</v>
      </c>
      <c r="AB1635" s="50">
        <f t="shared" si="202"/>
        <v>890.83333333333337</v>
      </c>
      <c r="AD1635" s="51">
        <f t="shared" si="206"/>
        <v>185155</v>
      </c>
      <c r="AE1635" s="51">
        <f t="shared" si="203"/>
        <v>462.14999999999782</v>
      </c>
      <c r="AF1635" s="52">
        <f t="shared" si="207"/>
        <v>4142358.5999999996</v>
      </c>
      <c r="AG1635" s="53">
        <f t="shared" si="204"/>
        <v>2772.8999999999869</v>
      </c>
      <c r="AH1635" s="53">
        <f t="shared" si="205"/>
        <v>4145131.4999999995</v>
      </c>
    </row>
    <row r="1636" spans="1:34" x14ac:dyDescent="0.25">
      <c r="A1636" t="s">
        <v>1231</v>
      </c>
      <c r="B1636" t="s">
        <v>6564</v>
      </c>
      <c r="C1636" t="s">
        <v>6562</v>
      </c>
      <c r="D1636" t="s">
        <v>6567</v>
      </c>
      <c r="E1636" t="s">
        <v>8342</v>
      </c>
      <c r="F1636" t="s">
        <v>1230</v>
      </c>
      <c r="H1636">
        <v>8</v>
      </c>
      <c r="I1636">
        <v>5</v>
      </c>
      <c r="J1636">
        <v>1</v>
      </c>
      <c r="K1636">
        <v>0</v>
      </c>
      <c r="L1636">
        <v>0</v>
      </c>
      <c r="M1636">
        <v>0</v>
      </c>
      <c r="N1636">
        <v>1</v>
      </c>
      <c r="O1636">
        <v>1</v>
      </c>
      <c r="P1636">
        <v>0</v>
      </c>
      <c r="Q1636">
        <v>0</v>
      </c>
      <c r="R1636">
        <v>0</v>
      </c>
      <c r="S1636">
        <v>0</v>
      </c>
      <c r="T1636">
        <v>0</v>
      </c>
      <c r="U1636">
        <v>0</v>
      </c>
      <c r="V1636">
        <v>0</v>
      </c>
      <c r="W1636" s="44">
        <f t="shared" si="200"/>
        <v>5</v>
      </c>
      <c r="X1636" s="44">
        <f>IFERROR(VLOOKUP(A1636,JR1GOA!A:I,9,FALSE),0)</f>
        <v>3</v>
      </c>
      <c r="Y1636" s="44">
        <f>IFERROR(VLOOKUP(A1636,JR1GOA!A:J,10,FALSE),0)</f>
        <v>3</v>
      </c>
      <c r="Z1636" s="46">
        <f t="shared" si="201"/>
        <v>2</v>
      </c>
      <c r="AA1636" s="49">
        <f>_xlfn.IFNA(VLOOKUP(F1636,Preisliste!C$1:O$2687,13,FALSE),"fehlt in Preisliste")</f>
        <v>1794</v>
      </c>
      <c r="AB1636" s="50">
        <f t="shared" si="202"/>
        <v>897</v>
      </c>
      <c r="AD1636" s="51">
        <f t="shared" si="206"/>
        <v>185157</v>
      </c>
      <c r="AE1636" s="51">
        <f t="shared" si="203"/>
        <v>461.84999999999854</v>
      </c>
      <c r="AF1636" s="52">
        <f t="shared" si="207"/>
        <v>4144152.5999999996</v>
      </c>
      <c r="AG1636" s="53">
        <f t="shared" si="204"/>
        <v>2771.0999999999913</v>
      </c>
      <c r="AH1636" s="53">
        <f t="shared" si="205"/>
        <v>4146923.6999999997</v>
      </c>
    </row>
    <row r="1637" spans="1:34" x14ac:dyDescent="0.25">
      <c r="A1637" t="s">
        <v>6061</v>
      </c>
      <c r="B1637" t="s">
        <v>6564</v>
      </c>
      <c r="C1637" t="s">
        <v>6562</v>
      </c>
      <c r="D1637" t="s">
        <v>6567</v>
      </c>
      <c r="E1637" t="s">
        <v>10026</v>
      </c>
      <c r="F1637" t="s">
        <v>6060</v>
      </c>
      <c r="G1637" t="s">
        <v>10027</v>
      </c>
      <c r="H1637">
        <v>5</v>
      </c>
      <c r="I1637">
        <v>2</v>
      </c>
      <c r="J1637">
        <v>2</v>
      </c>
      <c r="K1637">
        <v>0</v>
      </c>
      <c r="L1637">
        <v>0</v>
      </c>
      <c r="M1637">
        <v>0</v>
      </c>
      <c r="N1637">
        <v>0</v>
      </c>
      <c r="O1637">
        <v>0</v>
      </c>
      <c r="P1637">
        <v>0</v>
      </c>
      <c r="Q1637">
        <v>0</v>
      </c>
      <c r="R1637">
        <v>0</v>
      </c>
      <c r="S1637">
        <v>0</v>
      </c>
      <c r="T1637">
        <v>0</v>
      </c>
      <c r="U1637">
        <v>0</v>
      </c>
      <c r="V1637">
        <v>1</v>
      </c>
      <c r="W1637" s="44">
        <f t="shared" si="200"/>
        <v>2</v>
      </c>
      <c r="X1637" s="44">
        <f>IFERROR(VLOOKUP(A1637,JR1GOA!A:I,9,FALSE),0)</f>
        <v>0</v>
      </c>
      <c r="Y1637" s="44">
        <f>IFERROR(VLOOKUP(A1637,JR1GOA!A:J,10,FALSE),0)</f>
        <v>0</v>
      </c>
      <c r="Z1637" s="46">
        <f t="shared" si="201"/>
        <v>2</v>
      </c>
      <c r="AA1637" s="49">
        <f>_xlfn.IFNA(VLOOKUP(F1637,Preisliste!C$1:O$2687,13,FALSE),"fehlt in Preisliste")</f>
        <v>1804.8</v>
      </c>
      <c r="AB1637" s="50">
        <f t="shared" si="202"/>
        <v>902.4</v>
      </c>
      <c r="AD1637" s="51">
        <f t="shared" si="206"/>
        <v>185159</v>
      </c>
      <c r="AE1637" s="51">
        <f t="shared" si="203"/>
        <v>461.54999999999927</v>
      </c>
      <c r="AF1637" s="52">
        <f t="shared" si="207"/>
        <v>4145957.3999999994</v>
      </c>
      <c r="AG1637" s="53">
        <f t="shared" si="204"/>
        <v>2769.2999999999956</v>
      </c>
      <c r="AH1637" s="53">
        <f t="shared" si="205"/>
        <v>4148726.6999999993</v>
      </c>
    </row>
    <row r="1638" spans="1:34" x14ac:dyDescent="0.25">
      <c r="A1638" t="s">
        <v>1282</v>
      </c>
      <c r="B1638" t="s">
        <v>6564</v>
      </c>
      <c r="C1638" t="s">
        <v>6562</v>
      </c>
      <c r="D1638" t="s">
        <v>6567</v>
      </c>
      <c r="E1638" t="s">
        <v>10030</v>
      </c>
      <c r="F1638" t="s">
        <v>1281</v>
      </c>
      <c r="G1638" t="s">
        <v>10031</v>
      </c>
      <c r="H1638">
        <v>5</v>
      </c>
      <c r="I1638">
        <v>2</v>
      </c>
      <c r="J1638">
        <v>2</v>
      </c>
      <c r="K1638">
        <v>0</v>
      </c>
      <c r="L1638">
        <v>0</v>
      </c>
      <c r="M1638">
        <v>0</v>
      </c>
      <c r="N1638">
        <v>0</v>
      </c>
      <c r="O1638">
        <v>0</v>
      </c>
      <c r="P1638">
        <v>0</v>
      </c>
      <c r="Q1638">
        <v>4</v>
      </c>
      <c r="R1638">
        <v>0</v>
      </c>
      <c r="S1638">
        <v>0</v>
      </c>
      <c r="T1638">
        <v>4</v>
      </c>
      <c r="U1638">
        <v>0</v>
      </c>
      <c r="V1638">
        <v>0</v>
      </c>
      <c r="W1638" s="44">
        <f t="shared" si="200"/>
        <v>2</v>
      </c>
      <c r="X1638" s="44">
        <f>IFERROR(VLOOKUP(A1638,JR1GOA!A:I,9,FALSE),0)</f>
        <v>0</v>
      </c>
      <c r="Y1638" s="44">
        <f>IFERROR(VLOOKUP(A1638,JR1GOA!A:J,10,FALSE),0)</f>
        <v>0</v>
      </c>
      <c r="Z1638" s="46">
        <f t="shared" si="201"/>
        <v>2</v>
      </c>
      <c r="AA1638" s="49">
        <f>_xlfn.IFNA(VLOOKUP(F1638,Preisliste!C$1:O$2687,13,FALSE),"fehlt in Preisliste")</f>
        <v>1830</v>
      </c>
      <c r="AB1638" s="50">
        <f t="shared" si="202"/>
        <v>915</v>
      </c>
      <c r="AD1638" s="51">
        <f t="shared" si="206"/>
        <v>185161</v>
      </c>
      <c r="AE1638" s="51">
        <f t="shared" si="203"/>
        <v>461.25</v>
      </c>
      <c r="AF1638" s="52">
        <f t="shared" si="207"/>
        <v>4147787.3999999994</v>
      </c>
      <c r="AG1638" s="53">
        <f t="shared" si="204"/>
        <v>2767.5</v>
      </c>
      <c r="AH1638" s="53">
        <f t="shared" si="205"/>
        <v>4150554.8999999994</v>
      </c>
    </row>
    <row r="1639" spans="1:34" x14ac:dyDescent="0.25">
      <c r="A1639" t="s">
        <v>2555</v>
      </c>
      <c r="B1639" t="s">
        <v>6564</v>
      </c>
      <c r="C1639" t="s">
        <v>6562</v>
      </c>
      <c r="D1639" t="s">
        <v>6567</v>
      </c>
      <c r="E1639" t="s">
        <v>9772</v>
      </c>
      <c r="F1639" t="s">
        <v>2554</v>
      </c>
      <c r="H1639">
        <v>4</v>
      </c>
      <c r="I1639">
        <v>2</v>
      </c>
      <c r="J1639">
        <v>1</v>
      </c>
      <c r="K1639">
        <v>0</v>
      </c>
      <c r="L1639">
        <v>0</v>
      </c>
      <c r="M1639">
        <v>0</v>
      </c>
      <c r="N1639">
        <v>3</v>
      </c>
      <c r="O1639">
        <v>0</v>
      </c>
      <c r="P1639">
        <v>0</v>
      </c>
      <c r="Q1639">
        <v>0</v>
      </c>
      <c r="R1639">
        <v>0</v>
      </c>
      <c r="S1639">
        <v>0</v>
      </c>
      <c r="T1639">
        <v>0</v>
      </c>
      <c r="U1639">
        <v>0</v>
      </c>
      <c r="V1639">
        <v>0</v>
      </c>
      <c r="W1639" s="44">
        <f t="shared" si="200"/>
        <v>2</v>
      </c>
      <c r="X1639" s="44">
        <f>IFERROR(VLOOKUP(A1639,JR1GOA!A:I,9,FALSE),0)</f>
        <v>0</v>
      </c>
      <c r="Y1639" s="44">
        <f>IFERROR(VLOOKUP(A1639,JR1GOA!A:J,10,FALSE),0)</f>
        <v>0</v>
      </c>
      <c r="Z1639" s="46">
        <f t="shared" si="201"/>
        <v>2</v>
      </c>
      <c r="AA1639" s="49">
        <f>_xlfn.IFNA(VLOOKUP(F1639,Preisliste!C$1:O$2687,13,FALSE),"fehlt in Preisliste")</f>
        <v>1866</v>
      </c>
      <c r="AB1639" s="50">
        <f t="shared" si="202"/>
        <v>933</v>
      </c>
      <c r="AD1639" s="51">
        <f t="shared" si="206"/>
        <v>185163</v>
      </c>
      <c r="AE1639" s="51">
        <f t="shared" si="203"/>
        <v>460.94999999999709</v>
      </c>
      <c r="AF1639" s="52">
        <f t="shared" si="207"/>
        <v>4149653.3999999994</v>
      </c>
      <c r="AG1639" s="53">
        <f t="shared" si="204"/>
        <v>2765.6999999999825</v>
      </c>
      <c r="AH1639" s="53">
        <f t="shared" si="205"/>
        <v>4152419.0999999996</v>
      </c>
    </row>
    <row r="1640" spans="1:34" x14ac:dyDescent="0.25">
      <c r="A1640" t="s">
        <v>2283</v>
      </c>
      <c r="B1640" t="s">
        <v>6564</v>
      </c>
      <c r="C1640" t="s">
        <v>6562</v>
      </c>
      <c r="D1640" t="s">
        <v>6567</v>
      </c>
      <c r="E1640" t="s">
        <v>8441</v>
      </c>
      <c r="F1640" t="s">
        <v>2282</v>
      </c>
      <c r="G1640" t="s">
        <v>8442</v>
      </c>
      <c r="H1640">
        <v>11</v>
      </c>
      <c r="I1640">
        <v>2</v>
      </c>
      <c r="J1640">
        <v>8</v>
      </c>
      <c r="K1640">
        <v>0</v>
      </c>
      <c r="L1640">
        <v>0</v>
      </c>
      <c r="M1640">
        <v>0</v>
      </c>
      <c r="N1640">
        <v>0</v>
      </c>
      <c r="O1640">
        <v>0</v>
      </c>
      <c r="P1640">
        <v>0</v>
      </c>
      <c r="Q1640">
        <v>1</v>
      </c>
      <c r="R1640">
        <v>5</v>
      </c>
      <c r="S1640">
        <v>1</v>
      </c>
      <c r="T1640">
        <v>0</v>
      </c>
      <c r="U1640">
        <v>0</v>
      </c>
      <c r="V1640">
        <v>0</v>
      </c>
      <c r="W1640" s="44">
        <f t="shared" si="200"/>
        <v>8</v>
      </c>
      <c r="X1640" s="44">
        <f>IFERROR(VLOOKUP(A1640,JR1GOA!A:I,9,FALSE),0)</f>
        <v>1</v>
      </c>
      <c r="Y1640" s="44">
        <f>IFERROR(VLOOKUP(A1640,JR1GOA!A:J,10,FALSE),0)</f>
        <v>2</v>
      </c>
      <c r="Z1640" s="46">
        <f t="shared" si="201"/>
        <v>6</v>
      </c>
      <c r="AA1640" s="49">
        <f>_xlfn.IFNA(VLOOKUP(F1640,Preisliste!C$1:O$2687,13,FALSE),"fehlt in Preisliste")</f>
        <v>5620</v>
      </c>
      <c r="AB1640" s="50">
        <f t="shared" si="202"/>
        <v>936.66666666666663</v>
      </c>
      <c r="AD1640" s="51">
        <f t="shared" si="206"/>
        <v>185169</v>
      </c>
      <c r="AE1640" s="51">
        <f t="shared" si="203"/>
        <v>460.04999999999927</v>
      </c>
      <c r="AF1640" s="52">
        <f t="shared" si="207"/>
        <v>4155273.3999999994</v>
      </c>
      <c r="AG1640" s="53">
        <f t="shared" si="204"/>
        <v>2760.2999999999956</v>
      </c>
      <c r="AH1640" s="53">
        <f t="shared" si="205"/>
        <v>4158033.6999999993</v>
      </c>
    </row>
    <row r="1641" spans="1:34" x14ac:dyDescent="0.25">
      <c r="A1641" t="s">
        <v>10032</v>
      </c>
      <c r="B1641" t="s">
        <v>6564</v>
      </c>
      <c r="C1641" t="s">
        <v>6562</v>
      </c>
      <c r="D1641" t="s">
        <v>6567</v>
      </c>
      <c r="E1641" t="s">
        <v>10033</v>
      </c>
      <c r="F1641" t="s">
        <v>2954</v>
      </c>
      <c r="H1641">
        <v>2</v>
      </c>
      <c r="I1641">
        <v>0</v>
      </c>
      <c r="J1641">
        <v>2</v>
      </c>
      <c r="K1641">
        <v>0</v>
      </c>
      <c r="L1641">
        <v>0</v>
      </c>
      <c r="M1641">
        <v>0</v>
      </c>
      <c r="N1641">
        <v>0</v>
      </c>
      <c r="O1641">
        <v>0</v>
      </c>
      <c r="P1641">
        <v>0</v>
      </c>
      <c r="Q1641">
        <v>0</v>
      </c>
      <c r="R1641">
        <v>0</v>
      </c>
      <c r="S1641">
        <v>0</v>
      </c>
      <c r="T1641">
        <v>0</v>
      </c>
      <c r="U1641">
        <v>0</v>
      </c>
      <c r="V1641">
        <v>0</v>
      </c>
      <c r="W1641" s="44">
        <f t="shared" si="200"/>
        <v>2</v>
      </c>
      <c r="X1641" s="44">
        <f>IFERROR(VLOOKUP(A1641,JR1GOA!A:I,9,FALSE),0)</f>
        <v>0</v>
      </c>
      <c r="Y1641" s="44">
        <f>IFERROR(VLOOKUP(A1641,JR1GOA!A:J,10,FALSE),0)</f>
        <v>0</v>
      </c>
      <c r="Z1641" s="46">
        <f t="shared" si="201"/>
        <v>2</v>
      </c>
      <c r="AA1641" s="49">
        <f>_xlfn.IFNA(VLOOKUP(F1641,Preisliste!C$1:O$2687,13,FALSE),"fehlt in Preisliste")</f>
        <v>1876</v>
      </c>
      <c r="AB1641" s="50">
        <f t="shared" si="202"/>
        <v>938</v>
      </c>
      <c r="AD1641" s="51">
        <f t="shared" si="206"/>
        <v>185171</v>
      </c>
      <c r="AE1641" s="51">
        <f t="shared" si="203"/>
        <v>459.75</v>
      </c>
      <c r="AF1641" s="52">
        <f t="shared" si="207"/>
        <v>4157149.3999999994</v>
      </c>
      <c r="AG1641" s="53">
        <f t="shared" si="204"/>
        <v>2758.5</v>
      </c>
      <c r="AH1641" s="53">
        <f t="shared" si="205"/>
        <v>4159907.8999999994</v>
      </c>
    </row>
    <row r="1642" spans="1:34" x14ac:dyDescent="0.25">
      <c r="A1642" t="s">
        <v>5291</v>
      </c>
      <c r="B1642" t="s">
        <v>6564</v>
      </c>
      <c r="C1642" t="s">
        <v>6562</v>
      </c>
      <c r="D1642" t="s">
        <v>6567</v>
      </c>
      <c r="E1642" t="s">
        <v>8814</v>
      </c>
      <c r="F1642" t="s">
        <v>5290</v>
      </c>
      <c r="H1642">
        <v>9</v>
      </c>
      <c r="I1642">
        <v>5</v>
      </c>
      <c r="J1642">
        <v>3</v>
      </c>
      <c r="K1642">
        <v>0</v>
      </c>
      <c r="L1642">
        <v>1</v>
      </c>
      <c r="M1642">
        <v>0</v>
      </c>
      <c r="N1642">
        <v>0</v>
      </c>
      <c r="O1642">
        <v>4</v>
      </c>
      <c r="P1642">
        <v>1</v>
      </c>
      <c r="Q1642">
        <v>0</v>
      </c>
      <c r="R1642">
        <v>0</v>
      </c>
      <c r="S1642">
        <v>0</v>
      </c>
      <c r="T1642">
        <v>0</v>
      </c>
      <c r="U1642">
        <v>0</v>
      </c>
      <c r="V1642">
        <v>1</v>
      </c>
      <c r="W1642" s="44">
        <f t="shared" si="200"/>
        <v>5</v>
      </c>
      <c r="X1642" s="44">
        <f>IFERROR(VLOOKUP(A1642,JR1GOA!A:I,9,FALSE),0)</f>
        <v>4</v>
      </c>
      <c r="Y1642" s="44">
        <f>IFERROR(VLOOKUP(A1642,JR1GOA!A:J,10,FALSE),0)</f>
        <v>4</v>
      </c>
      <c r="Z1642" s="46">
        <f t="shared" si="201"/>
        <v>1</v>
      </c>
      <c r="AA1642" s="49">
        <f>_xlfn.IFNA(VLOOKUP(F1642,Preisliste!C$1:O$2687,13,FALSE),"fehlt in Preisliste")</f>
        <v>939</v>
      </c>
      <c r="AB1642" s="50">
        <f t="shared" si="202"/>
        <v>939</v>
      </c>
      <c r="AD1642" s="51">
        <f t="shared" si="206"/>
        <v>185172</v>
      </c>
      <c r="AE1642" s="51">
        <f t="shared" si="203"/>
        <v>459.59999999999854</v>
      </c>
      <c r="AF1642" s="52">
        <f t="shared" si="207"/>
        <v>4158088.3999999994</v>
      </c>
      <c r="AG1642" s="53">
        <f t="shared" si="204"/>
        <v>2757.5999999999913</v>
      </c>
      <c r="AH1642" s="53">
        <f t="shared" si="205"/>
        <v>4160845.9999999995</v>
      </c>
    </row>
    <row r="1643" spans="1:34" x14ac:dyDescent="0.25">
      <c r="A1643" t="s">
        <v>5879</v>
      </c>
      <c r="B1643" t="s">
        <v>6564</v>
      </c>
      <c r="C1643" t="s">
        <v>6562</v>
      </c>
      <c r="D1643" t="s">
        <v>6567</v>
      </c>
      <c r="E1643" t="s">
        <v>10034</v>
      </c>
      <c r="F1643" t="s">
        <v>5878</v>
      </c>
      <c r="G1643" t="s">
        <v>10035</v>
      </c>
      <c r="H1643">
        <v>3</v>
      </c>
      <c r="I1643">
        <v>2</v>
      </c>
      <c r="J1643">
        <v>0</v>
      </c>
      <c r="K1643">
        <v>0</v>
      </c>
      <c r="L1643">
        <v>0</v>
      </c>
      <c r="M1643">
        <v>0</v>
      </c>
      <c r="N1643">
        <v>0</v>
      </c>
      <c r="O1643">
        <v>0</v>
      </c>
      <c r="P1643">
        <v>0</v>
      </c>
      <c r="Q1643">
        <v>0</v>
      </c>
      <c r="R1643">
        <v>0</v>
      </c>
      <c r="S1643">
        <v>0</v>
      </c>
      <c r="T1643">
        <v>1</v>
      </c>
      <c r="U1643">
        <v>5</v>
      </c>
      <c r="V1643">
        <v>0</v>
      </c>
      <c r="W1643" s="44">
        <f t="shared" si="200"/>
        <v>2</v>
      </c>
      <c r="X1643" s="44">
        <f>IFERROR(VLOOKUP(A1643,JR1GOA!A:I,9,FALSE),0)</f>
        <v>0</v>
      </c>
      <c r="Y1643" s="44">
        <f>IFERROR(VLOOKUP(A1643,JR1GOA!A:J,10,FALSE),0)</f>
        <v>0</v>
      </c>
      <c r="Z1643" s="46">
        <f t="shared" si="201"/>
        <v>2</v>
      </c>
      <c r="AA1643" s="49">
        <f>_xlfn.IFNA(VLOOKUP(F1643,Preisliste!C$1:O$2687,13,FALSE),"fehlt in Preisliste")</f>
        <v>1884</v>
      </c>
      <c r="AB1643" s="50">
        <f t="shared" si="202"/>
        <v>942</v>
      </c>
      <c r="AD1643" s="51">
        <f t="shared" si="206"/>
        <v>185174</v>
      </c>
      <c r="AE1643" s="51">
        <f t="shared" si="203"/>
        <v>459.29999999999927</v>
      </c>
      <c r="AF1643" s="52">
        <f t="shared" si="207"/>
        <v>4159972.3999999994</v>
      </c>
      <c r="AG1643" s="53">
        <f t="shared" si="204"/>
        <v>2755.7999999999956</v>
      </c>
      <c r="AH1643" s="53">
        <f t="shared" si="205"/>
        <v>4162728.1999999993</v>
      </c>
    </row>
    <row r="1644" spans="1:34" x14ac:dyDescent="0.25">
      <c r="A1644" t="s">
        <v>2796</v>
      </c>
      <c r="B1644" t="s">
        <v>6564</v>
      </c>
      <c r="C1644" t="s">
        <v>6562</v>
      </c>
      <c r="D1644" t="s">
        <v>6567</v>
      </c>
      <c r="E1644" t="s">
        <v>9782</v>
      </c>
      <c r="F1644" t="s">
        <v>2795</v>
      </c>
      <c r="H1644">
        <v>5</v>
      </c>
      <c r="I1644">
        <v>3</v>
      </c>
      <c r="J1644">
        <v>2</v>
      </c>
      <c r="K1644">
        <v>0</v>
      </c>
      <c r="L1644">
        <v>0</v>
      </c>
      <c r="M1644">
        <v>0</v>
      </c>
      <c r="N1644">
        <v>0</v>
      </c>
      <c r="O1644">
        <v>5</v>
      </c>
      <c r="P1644">
        <v>0</v>
      </c>
      <c r="Q1644">
        <v>0</v>
      </c>
      <c r="R1644">
        <v>0</v>
      </c>
      <c r="S1644">
        <v>0</v>
      </c>
      <c r="T1644">
        <v>0</v>
      </c>
      <c r="U1644">
        <v>0</v>
      </c>
      <c r="V1644">
        <v>0</v>
      </c>
      <c r="W1644" s="44">
        <f t="shared" si="200"/>
        <v>3</v>
      </c>
      <c r="X1644" s="44">
        <f>IFERROR(VLOOKUP(A1644,JR1GOA!A:I,9,FALSE),0)</f>
        <v>0</v>
      </c>
      <c r="Y1644" s="44">
        <f>IFERROR(VLOOKUP(A1644,JR1GOA!A:J,10,FALSE),0)</f>
        <v>0</v>
      </c>
      <c r="Z1644" s="46">
        <f t="shared" si="201"/>
        <v>3</v>
      </c>
      <c r="AA1644" s="49">
        <f>_xlfn.IFNA(VLOOKUP(F1644,Preisliste!C$1:O$2687,13,FALSE),"fehlt in Preisliste")</f>
        <v>2837</v>
      </c>
      <c r="AB1644" s="50">
        <f t="shared" si="202"/>
        <v>945.66666666666663</v>
      </c>
      <c r="AD1644" s="51">
        <f t="shared" si="206"/>
        <v>185177</v>
      </c>
      <c r="AE1644" s="51">
        <f t="shared" si="203"/>
        <v>458.84999999999854</v>
      </c>
      <c r="AF1644" s="52">
        <f t="shared" si="207"/>
        <v>4162809.3999999994</v>
      </c>
      <c r="AG1644" s="53">
        <f t="shared" si="204"/>
        <v>2753.0999999999913</v>
      </c>
      <c r="AH1644" s="53">
        <f t="shared" si="205"/>
        <v>4165562.4999999995</v>
      </c>
    </row>
    <row r="1645" spans="1:34" x14ac:dyDescent="0.25">
      <c r="A1645" t="s">
        <v>8681</v>
      </c>
      <c r="B1645" t="s">
        <v>6564</v>
      </c>
      <c r="C1645" t="s">
        <v>6562</v>
      </c>
      <c r="D1645" t="s">
        <v>6567</v>
      </c>
      <c r="E1645" t="s">
        <v>8682</v>
      </c>
      <c r="F1645" t="s">
        <v>4163</v>
      </c>
      <c r="H1645">
        <v>9</v>
      </c>
      <c r="I1645">
        <v>3</v>
      </c>
      <c r="J1645">
        <v>6</v>
      </c>
      <c r="K1645">
        <v>0</v>
      </c>
      <c r="L1645">
        <v>0</v>
      </c>
      <c r="M1645">
        <v>0</v>
      </c>
      <c r="N1645">
        <v>0</v>
      </c>
      <c r="O1645">
        <v>0</v>
      </c>
      <c r="P1645">
        <v>0</v>
      </c>
      <c r="Q1645">
        <v>5</v>
      </c>
      <c r="R1645">
        <v>4</v>
      </c>
      <c r="S1645">
        <v>0</v>
      </c>
      <c r="T1645">
        <v>0</v>
      </c>
      <c r="U1645">
        <v>0</v>
      </c>
      <c r="V1645">
        <v>0</v>
      </c>
      <c r="W1645" s="44">
        <f t="shared" si="200"/>
        <v>6</v>
      </c>
      <c r="X1645" s="44">
        <f>IFERROR(VLOOKUP(A1645,JR1GOA!A:I,9,FALSE),0)</f>
        <v>5</v>
      </c>
      <c r="Y1645" s="44">
        <f>IFERROR(VLOOKUP(A1645,JR1GOA!A:J,10,FALSE),0)</f>
        <v>4</v>
      </c>
      <c r="Z1645" s="46">
        <f t="shared" si="201"/>
        <v>1</v>
      </c>
      <c r="AA1645" s="49">
        <f>_xlfn.IFNA(VLOOKUP(F1645,Preisliste!C$1:O$2687,13,FALSE),"fehlt in Preisliste")</f>
        <v>950</v>
      </c>
      <c r="AB1645" s="50">
        <f t="shared" si="202"/>
        <v>950</v>
      </c>
      <c r="AD1645" s="51">
        <f t="shared" si="206"/>
        <v>185178</v>
      </c>
      <c r="AE1645" s="51">
        <f t="shared" si="203"/>
        <v>458.69999999999709</v>
      </c>
      <c r="AF1645" s="52">
        <f t="shared" si="207"/>
        <v>4163759.3999999994</v>
      </c>
      <c r="AG1645" s="53">
        <f t="shared" si="204"/>
        <v>2752.1999999999825</v>
      </c>
      <c r="AH1645" s="53">
        <f t="shared" si="205"/>
        <v>4166511.5999999996</v>
      </c>
    </row>
    <row r="1646" spans="1:34" x14ac:dyDescent="0.25">
      <c r="A1646" t="s">
        <v>6168</v>
      </c>
      <c r="B1646" t="s">
        <v>6564</v>
      </c>
      <c r="C1646" t="s">
        <v>6562</v>
      </c>
      <c r="D1646" t="s">
        <v>6567</v>
      </c>
      <c r="E1646" t="s">
        <v>8913</v>
      </c>
      <c r="F1646" t="s">
        <v>6167</v>
      </c>
      <c r="G1646" t="s">
        <v>8914</v>
      </c>
      <c r="H1646">
        <v>6</v>
      </c>
      <c r="I1646">
        <v>0</v>
      </c>
      <c r="J1646">
        <v>6</v>
      </c>
      <c r="K1646">
        <v>0</v>
      </c>
      <c r="L1646">
        <v>0</v>
      </c>
      <c r="M1646">
        <v>0</v>
      </c>
      <c r="N1646">
        <v>0</v>
      </c>
      <c r="O1646">
        <v>0</v>
      </c>
      <c r="P1646">
        <v>2</v>
      </c>
      <c r="Q1646">
        <v>4</v>
      </c>
      <c r="R1646">
        <v>0</v>
      </c>
      <c r="S1646">
        <v>0</v>
      </c>
      <c r="T1646">
        <v>0</v>
      </c>
      <c r="U1646">
        <v>0</v>
      </c>
      <c r="V1646">
        <v>0</v>
      </c>
      <c r="W1646" s="44">
        <f t="shared" si="200"/>
        <v>6</v>
      </c>
      <c r="X1646" s="44">
        <f>IFERROR(VLOOKUP(A1646,JR1GOA!A:I,9,FALSE),0)</f>
        <v>4</v>
      </c>
      <c r="Y1646" s="44">
        <f>IFERROR(VLOOKUP(A1646,JR1GOA!A:J,10,FALSE),0)</f>
        <v>0</v>
      </c>
      <c r="Z1646" s="46">
        <f t="shared" si="201"/>
        <v>2</v>
      </c>
      <c r="AA1646" s="49">
        <f>_xlfn.IFNA(VLOOKUP(F1646,Preisliste!C$1:O$2687,13,FALSE),"fehlt in Preisliste")</f>
        <v>1923</v>
      </c>
      <c r="AB1646" s="50">
        <f t="shared" si="202"/>
        <v>961.5</v>
      </c>
      <c r="AD1646" s="51">
        <f t="shared" si="206"/>
        <v>185180</v>
      </c>
      <c r="AE1646" s="51">
        <f t="shared" si="203"/>
        <v>458.39999999999782</v>
      </c>
      <c r="AF1646" s="52">
        <f t="shared" si="207"/>
        <v>4165682.3999999994</v>
      </c>
      <c r="AG1646" s="53">
        <f t="shared" si="204"/>
        <v>2750.3999999999869</v>
      </c>
      <c r="AH1646" s="53">
        <f t="shared" si="205"/>
        <v>4168432.7999999993</v>
      </c>
    </row>
    <row r="1647" spans="1:34" x14ac:dyDescent="0.25">
      <c r="A1647" t="s">
        <v>2138</v>
      </c>
      <c r="B1647" t="s">
        <v>6564</v>
      </c>
      <c r="C1647" t="s">
        <v>6562</v>
      </c>
      <c r="D1647" t="s">
        <v>6567</v>
      </c>
      <c r="E1647" t="s">
        <v>8428</v>
      </c>
      <c r="F1647" t="s">
        <v>2137</v>
      </c>
      <c r="G1647" t="s">
        <v>8429</v>
      </c>
      <c r="H1647">
        <v>13</v>
      </c>
      <c r="I1647">
        <v>6</v>
      </c>
      <c r="J1647">
        <v>7</v>
      </c>
      <c r="K1647">
        <v>4</v>
      </c>
      <c r="L1647">
        <v>0</v>
      </c>
      <c r="M1647">
        <v>0</v>
      </c>
      <c r="N1647">
        <v>0</v>
      </c>
      <c r="O1647">
        <v>0</v>
      </c>
      <c r="P1647">
        <v>0</v>
      </c>
      <c r="Q1647">
        <v>0</v>
      </c>
      <c r="R1647">
        <v>0</v>
      </c>
      <c r="S1647">
        <v>0</v>
      </c>
      <c r="T1647">
        <v>0</v>
      </c>
      <c r="U1647">
        <v>2</v>
      </c>
      <c r="V1647">
        <v>0</v>
      </c>
      <c r="W1647" s="44">
        <f t="shared" si="200"/>
        <v>7</v>
      </c>
      <c r="X1647" s="44">
        <f>IFERROR(VLOOKUP(A1647,JR1GOA!A:I,9,FALSE),0)</f>
        <v>1</v>
      </c>
      <c r="Y1647" s="44">
        <f>IFERROR(VLOOKUP(A1647,JR1GOA!A:J,10,FALSE),0)</f>
        <v>0</v>
      </c>
      <c r="Z1647" s="46">
        <f t="shared" si="201"/>
        <v>6</v>
      </c>
      <c r="AA1647" s="49">
        <f>_xlfn.IFNA(VLOOKUP(F1647,Preisliste!C$1:O$2687,13,FALSE),"fehlt in Preisliste")</f>
        <v>5785</v>
      </c>
      <c r="AB1647" s="50">
        <f t="shared" si="202"/>
        <v>964.16666666666663</v>
      </c>
      <c r="AD1647" s="51">
        <f t="shared" si="206"/>
        <v>185186</v>
      </c>
      <c r="AE1647" s="51">
        <f t="shared" si="203"/>
        <v>457.5</v>
      </c>
      <c r="AF1647" s="52">
        <f t="shared" si="207"/>
        <v>4171467.3999999994</v>
      </c>
      <c r="AG1647" s="53">
        <f t="shared" si="204"/>
        <v>2745</v>
      </c>
      <c r="AH1647" s="53">
        <f t="shared" si="205"/>
        <v>4174212.3999999994</v>
      </c>
    </row>
    <row r="1648" spans="1:34" x14ac:dyDescent="0.25">
      <c r="A1648" t="s">
        <v>3269</v>
      </c>
      <c r="B1648" t="s">
        <v>6564</v>
      </c>
      <c r="C1648" t="s">
        <v>6562</v>
      </c>
      <c r="D1648" t="s">
        <v>6567</v>
      </c>
      <c r="E1648" t="s">
        <v>9797</v>
      </c>
      <c r="F1648" t="s">
        <v>3268</v>
      </c>
      <c r="G1648" t="s">
        <v>9798</v>
      </c>
      <c r="H1648">
        <v>4</v>
      </c>
      <c r="I1648">
        <v>1</v>
      </c>
      <c r="J1648">
        <v>2</v>
      </c>
      <c r="K1648">
        <v>0</v>
      </c>
      <c r="L1648">
        <v>11</v>
      </c>
      <c r="M1648">
        <v>0</v>
      </c>
      <c r="N1648">
        <v>0</v>
      </c>
      <c r="O1648">
        <v>0</v>
      </c>
      <c r="P1648">
        <v>0</v>
      </c>
      <c r="Q1648">
        <v>0</v>
      </c>
      <c r="R1648">
        <v>0</v>
      </c>
      <c r="S1648">
        <v>0</v>
      </c>
      <c r="T1648">
        <v>0</v>
      </c>
      <c r="U1648">
        <v>0</v>
      </c>
      <c r="V1648">
        <v>0</v>
      </c>
      <c r="W1648" s="44">
        <f t="shared" si="200"/>
        <v>2</v>
      </c>
      <c r="X1648" s="44">
        <f>IFERROR(VLOOKUP(A1648,JR1GOA!A:I,9,FALSE),0)</f>
        <v>0</v>
      </c>
      <c r="Y1648" s="44">
        <f>IFERROR(VLOOKUP(A1648,JR1GOA!A:J,10,FALSE),0)</f>
        <v>0</v>
      </c>
      <c r="Z1648" s="46">
        <f t="shared" si="201"/>
        <v>2</v>
      </c>
      <c r="AA1648" s="49">
        <f>_xlfn.IFNA(VLOOKUP(F1648,Preisliste!C$1:O$2687,13,FALSE),"fehlt in Preisliste")</f>
        <v>1933.1999999999998</v>
      </c>
      <c r="AB1648" s="50">
        <f t="shared" si="202"/>
        <v>966.59999999999991</v>
      </c>
      <c r="AD1648" s="51">
        <f t="shared" si="206"/>
        <v>185188</v>
      </c>
      <c r="AE1648" s="51">
        <f t="shared" si="203"/>
        <v>457.19999999999709</v>
      </c>
      <c r="AF1648" s="52">
        <f t="shared" si="207"/>
        <v>4173400.5999999996</v>
      </c>
      <c r="AG1648" s="53">
        <f t="shared" si="204"/>
        <v>2743.1999999999825</v>
      </c>
      <c r="AH1648" s="53">
        <f t="shared" si="205"/>
        <v>4176143.8</v>
      </c>
    </row>
    <row r="1649" spans="1:34" x14ac:dyDescent="0.25">
      <c r="A1649" t="s">
        <v>567</v>
      </c>
      <c r="B1649" t="s">
        <v>6564</v>
      </c>
      <c r="C1649" t="s">
        <v>6562</v>
      </c>
      <c r="D1649" t="s">
        <v>6567</v>
      </c>
      <c r="E1649" t="s">
        <v>8270</v>
      </c>
      <c r="F1649" t="s">
        <v>566</v>
      </c>
      <c r="H1649">
        <v>13</v>
      </c>
      <c r="I1649">
        <v>9</v>
      </c>
      <c r="J1649">
        <v>3</v>
      </c>
      <c r="K1649">
        <v>3</v>
      </c>
      <c r="L1649">
        <v>1</v>
      </c>
      <c r="M1649">
        <v>2</v>
      </c>
      <c r="N1649">
        <v>0</v>
      </c>
      <c r="O1649">
        <v>0</v>
      </c>
      <c r="P1649">
        <v>1</v>
      </c>
      <c r="Q1649">
        <v>0</v>
      </c>
      <c r="R1649">
        <v>0</v>
      </c>
      <c r="S1649">
        <v>0</v>
      </c>
      <c r="T1649">
        <v>0</v>
      </c>
      <c r="U1649">
        <v>0</v>
      </c>
      <c r="V1649">
        <v>0</v>
      </c>
      <c r="W1649" s="44">
        <f t="shared" si="200"/>
        <v>9</v>
      </c>
      <c r="X1649" s="44">
        <f>IFERROR(VLOOKUP(A1649,JR1GOA!A:I,9,FALSE),0)</f>
        <v>1</v>
      </c>
      <c r="Y1649" s="44">
        <f>IFERROR(VLOOKUP(A1649,JR1GOA!A:J,10,FALSE),0)</f>
        <v>0</v>
      </c>
      <c r="Z1649" s="46">
        <f t="shared" si="201"/>
        <v>8</v>
      </c>
      <c r="AA1649" s="49">
        <f>_xlfn.IFNA(VLOOKUP(F1649,Preisliste!C$1:O$2687,13,FALSE),"fehlt in Preisliste")</f>
        <v>7842</v>
      </c>
      <c r="AB1649" s="50">
        <f t="shared" si="202"/>
        <v>980.25</v>
      </c>
      <c r="AD1649" s="51">
        <f t="shared" si="206"/>
        <v>185196</v>
      </c>
      <c r="AE1649" s="51">
        <f t="shared" si="203"/>
        <v>456</v>
      </c>
      <c r="AF1649" s="52">
        <f t="shared" si="207"/>
        <v>4181242.5999999996</v>
      </c>
      <c r="AG1649" s="53">
        <f t="shared" si="204"/>
        <v>2736</v>
      </c>
      <c r="AH1649" s="53">
        <f t="shared" si="205"/>
        <v>4183978.5999999996</v>
      </c>
    </row>
    <row r="1650" spans="1:34" x14ac:dyDescent="0.25">
      <c r="A1650" t="s">
        <v>10045</v>
      </c>
      <c r="B1650" t="s">
        <v>6564</v>
      </c>
      <c r="C1650" t="s">
        <v>6562</v>
      </c>
      <c r="D1650" t="s">
        <v>6567</v>
      </c>
      <c r="E1650" t="s">
        <v>10046</v>
      </c>
      <c r="F1650" t="s">
        <v>3910</v>
      </c>
      <c r="H1650">
        <v>2</v>
      </c>
      <c r="I1650">
        <v>0</v>
      </c>
      <c r="J1650">
        <v>2</v>
      </c>
      <c r="K1650">
        <v>0</v>
      </c>
      <c r="L1650">
        <v>0</v>
      </c>
      <c r="M1650">
        <v>0</v>
      </c>
      <c r="N1650">
        <v>3</v>
      </c>
      <c r="O1650">
        <v>0</v>
      </c>
      <c r="P1650">
        <v>0</v>
      </c>
      <c r="Q1650">
        <v>0</v>
      </c>
      <c r="R1650">
        <v>0</v>
      </c>
      <c r="S1650">
        <v>0</v>
      </c>
      <c r="T1650">
        <v>0</v>
      </c>
      <c r="U1650">
        <v>0</v>
      </c>
      <c r="V1650">
        <v>0</v>
      </c>
      <c r="W1650" s="44">
        <f t="shared" si="200"/>
        <v>2</v>
      </c>
      <c r="X1650" s="44">
        <f>IFERROR(VLOOKUP(A1650,JR1GOA!A:I,9,FALSE),0)</f>
        <v>0</v>
      </c>
      <c r="Y1650" s="44">
        <f>IFERROR(VLOOKUP(A1650,JR1GOA!A:J,10,FALSE),0)</f>
        <v>0</v>
      </c>
      <c r="Z1650" s="46">
        <f t="shared" si="201"/>
        <v>2</v>
      </c>
      <c r="AA1650" s="49">
        <f>_xlfn.IFNA(VLOOKUP(F1650,Preisliste!C$1:O$2687,13,FALSE),"fehlt in Preisliste")</f>
        <v>1961</v>
      </c>
      <c r="AB1650" s="50">
        <f t="shared" si="202"/>
        <v>980.5</v>
      </c>
      <c r="AD1650" s="51">
        <f t="shared" si="206"/>
        <v>185198</v>
      </c>
      <c r="AE1650" s="51">
        <f t="shared" si="203"/>
        <v>455.69999999999709</v>
      </c>
      <c r="AF1650" s="52">
        <f t="shared" si="207"/>
        <v>4183203.5999999996</v>
      </c>
      <c r="AG1650" s="53">
        <f t="shared" si="204"/>
        <v>2734.1999999999825</v>
      </c>
      <c r="AH1650" s="53">
        <f t="shared" si="205"/>
        <v>4185937.8</v>
      </c>
    </row>
    <row r="1651" spans="1:34" x14ac:dyDescent="0.25">
      <c r="A1651" t="s">
        <v>3861</v>
      </c>
      <c r="B1651" t="s">
        <v>6564</v>
      </c>
      <c r="C1651" t="s">
        <v>6562</v>
      </c>
      <c r="D1651" t="s">
        <v>6567</v>
      </c>
      <c r="E1651" t="s">
        <v>9815</v>
      </c>
      <c r="F1651" t="s">
        <v>3860</v>
      </c>
      <c r="G1651" t="s">
        <v>9816</v>
      </c>
      <c r="H1651">
        <v>6</v>
      </c>
      <c r="I1651">
        <v>1</v>
      </c>
      <c r="J1651">
        <v>3</v>
      </c>
      <c r="K1651">
        <v>0</v>
      </c>
      <c r="L1651">
        <v>0</v>
      </c>
      <c r="M1651">
        <v>0</v>
      </c>
      <c r="N1651">
        <v>0</v>
      </c>
      <c r="O1651">
        <v>0</v>
      </c>
      <c r="P1651">
        <v>0</v>
      </c>
      <c r="Q1651">
        <v>1</v>
      </c>
      <c r="R1651">
        <v>0</v>
      </c>
      <c r="S1651">
        <v>8</v>
      </c>
      <c r="T1651">
        <v>0</v>
      </c>
      <c r="U1651">
        <v>0</v>
      </c>
      <c r="V1651">
        <v>0</v>
      </c>
      <c r="W1651" s="44">
        <f t="shared" si="200"/>
        <v>3</v>
      </c>
      <c r="X1651" s="44">
        <f>IFERROR(VLOOKUP(A1651,JR1GOA!A:I,9,FALSE),0)</f>
        <v>0</v>
      </c>
      <c r="Y1651" s="44">
        <f>IFERROR(VLOOKUP(A1651,JR1GOA!A:J,10,FALSE),0)</f>
        <v>0</v>
      </c>
      <c r="Z1651" s="46">
        <f t="shared" si="201"/>
        <v>3</v>
      </c>
      <c r="AA1651" s="49">
        <f>_xlfn.IFNA(VLOOKUP(F1651,Preisliste!C$1:O$2687,13,FALSE),"fehlt in Preisliste")</f>
        <v>2959.2</v>
      </c>
      <c r="AB1651" s="50">
        <f t="shared" si="202"/>
        <v>986.4</v>
      </c>
      <c r="AD1651" s="51">
        <f t="shared" si="206"/>
        <v>185201</v>
      </c>
      <c r="AE1651" s="51">
        <f t="shared" si="203"/>
        <v>455.25</v>
      </c>
      <c r="AF1651" s="52">
        <f t="shared" si="207"/>
        <v>4186162.8</v>
      </c>
      <c r="AG1651" s="53">
        <f t="shared" si="204"/>
        <v>2731.5</v>
      </c>
      <c r="AH1651" s="53">
        <f t="shared" si="205"/>
        <v>4188894.3</v>
      </c>
    </row>
    <row r="1652" spans="1:34" x14ac:dyDescent="0.25">
      <c r="A1652" t="s">
        <v>1190</v>
      </c>
      <c r="B1652" t="s">
        <v>6564</v>
      </c>
      <c r="C1652" t="s">
        <v>6562</v>
      </c>
      <c r="D1652" t="s">
        <v>6567</v>
      </c>
      <c r="E1652" t="s">
        <v>10047</v>
      </c>
      <c r="F1652" t="s">
        <v>1189</v>
      </c>
      <c r="H1652">
        <v>2</v>
      </c>
      <c r="I1652">
        <v>0</v>
      </c>
      <c r="J1652">
        <v>2</v>
      </c>
      <c r="K1652">
        <v>0</v>
      </c>
      <c r="L1652">
        <v>0</v>
      </c>
      <c r="M1652">
        <v>0</v>
      </c>
      <c r="N1652">
        <v>0</v>
      </c>
      <c r="O1652">
        <v>0</v>
      </c>
      <c r="P1652">
        <v>0</v>
      </c>
      <c r="Q1652">
        <v>0</v>
      </c>
      <c r="R1652">
        <v>0</v>
      </c>
      <c r="S1652">
        <v>0</v>
      </c>
      <c r="T1652">
        <v>0</v>
      </c>
      <c r="U1652">
        <v>1</v>
      </c>
      <c r="V1652">
        <v>0</v>
      </c>
      <c r="W1652" s="44">
        <f t="shared" si="200"/>
        <v>2</v>
      </c>
      <c r="X1652" s="44">
        <f>IFERROR(VLOOKUP(A1652,JR1GOA!A:I,9,FALSE),0)</f>
        <v>0</v>
      </c>
      <c r="Y1652" s="44">
        <f>IFERROR(VLOOKUP(A1652,JR1GOA!A:J,10,FALSE),0)</f>
        <v>0</v>
      </c>
      <c r="Z1652" s="46">
        <f t="shared" si="201"/>
        <v>2</v>
      </c>
      <c r="AA1652" s="49">
        <f>_xlfn.IFNA(VLOOKUP(F1652,Preisliste!C$1:O$2687,13,FALSE),"fehlt in Preisliste")</f>
        <v>1973</v>
      </c>
      <c r="AB1652" s="50">
        <f t="shared" si="202"/>
        <v>986.5</v>
      </c>
      <c r="AD1652" s="51">
        <f t="shared" si="206"/>
        <v>185203</v>
      </c>
      <c r="AE1652" s="51">
        <f t="shared" si="203"/>
        <v>454.94999999999709</v>
      </c>
      <c r="AF1652" s="52">
        <f t="shared" si="207"/>
        <v>4188135.8</v>
      </c>
      <c r="AG1652" s="53">
        <f t="shared" si="204"/>
        <v>2729.6999999999825</v>
      </c>
      <c r="AH1652" s="53">
        <f t="shared" si="205"/>
        <v>4190865.5</v>
      </c>
    </row>
    <row r="1653" spans="1:34" x14ac:dyDescent="0.25">
      <c r="A1653" t="s">
        <v>4569</v>
      </c>
      <c r="B1653" t="s">
        <v>6564</v>
      </c>
      <c r="C1653" t="s">
        <v>6562</v>
      </c>
      <c r="D1653" t="s">
        <v>6567</v>
      </c>
      <c r="E1653" t="s">
        <v>8705</v>
      </c>
      <c r="F1653" t="s">
        <v>4568</v>
      </c>
      <c r="G1653" t="s">
        <v>8706</v>
      </c>
      <c r="H1653">
        <v>14</v>
      </c>
      <c r="I1653">
        <v>9</v>
      </c>
      <c r="J1653">
        <v>4</v>
      </c>
      <c r="K1653">
        <v>0</v>
      </c>
      <c r="L1653">
        <v>0</v>
      </c>
      <c r="M1653">
        <v>3</v>
      </c>
      <c r="N1653">
        <v>0</v>
      </c>
      <c r="O1653">
        <v>0</v>
      </c>
      <c r="P1653">
        <v>0</v>
      </c>
      <c r="Q1653">
        <v>0</v>
      </c>
      <c r="R1653">
        <v>0</v>
      </c>
      <c r="S1653">
        <v>0</v>
      </c>
      <c r="T1653">
        <v>0</v>
      </c>
      <c r="U1653">
        <v>2</v>
      </c>
      <c r="V1653">
        <v>0</v>
      </c>
      <c r="W1653" s="44">
        <f t="shared" si="200"/>
        <v>9</v>
      </c>
      <c r="X1653" s="44">
        <f>IFERROR(VLOOKUP(A1653,JR1GOA!A:I,9,FALSE),0)</f>
        <v>3</v>
      </c>
      <c r="Y1653" s="44">
        <f>IFERROR(VLOOKUP(A1653,JR1GOA!A:J,10,FALSE),0)</f>
        <v>4</v>
      </c>
      <c r="Z1653" s="46">
        <f t="shared" si="201"/>
        <v>5</v>
      </c>
      <c r="AA1653" s="49">
        <f>_xlfn.IFNA(VLOOKUP(F1653,Preisliste!C$1:O$2687,13,FALSE),"fehlt in Preisliste")</f>
        <v>4954</v>
      </c>
      <c r="AB1653" s="50">
        <f t="shared" si="202"/>
        <v>990.8</v>
      </c>
      <c r="AD1653" s="51">
        <f t="shared" si="206"/>
        <v>185208</v>
      </c>
      <c r="AE1653" s="51">
        <f t="shared" si="203"/>
        <v>454.19999999999709</v>
      </c>
      <c r="AF1653" s="52">
        <f t="shared" si="207"/>
        <v>4193089.8</v>
      </c>
      <c r="AG1653" s="53">
        <f t="shared" si="204"/>
        <v>2725.1999999999825</v>
      </c>
      <c r="AH1653" s="53">
        <f t="shared" si="205"/>
        <v>4195815</v>
      </c>
    </row>
    <row r="1654" spans="1:34" x14ac:dyDescent="0.25">
      <c r="A1654" t="s">
        <v>9431</v>
      </c>
      <c r="B1654" t="s">
        <v>6564</v>
      </c>
      <c r="C1654" t="s">
        <v>6562</v>
      </c>
      <c r="D1654" t="s">
        <v>6567</v>
      </c>
      <c r="E1654" t="s">
        <v>9432</v>
      </c>
      <c r="F1654" t="s">
        <v>4596</v>
      </c>
      <c r="G1654" t="s">
        <v>9433</v>
      </c>
      <c r="H1654">
        <v>10</v>
      </c>
      <c r="I1654">
        <v>6</v>
      </c>
      <c r="J1654">
        <v>2</v>
      </c>
      <c r="K1654">
        <v>0</v>
      </c>
      <c r="L1654">
        <v>1</v>
      </c>
      <c r="M1654">
        <v>0</v>
      </c>
      <c r="N1654">
        <v>0</v>
      </c>
      <c r="O1654">
        <v>0</v>
      </c>
      <c r="P1654">
        <v>0</v>
      </c>
      <c r="Q1654">
        <v>0</v>
      </c>
      <c r="R1654">
        <v>0</v>
      </c>
      <c r="S1654">
        <v>0</v>
      </c>
      <c r="T1654">
        <v>3</v>
      </c>
      <c r="U1654">
        <v>16</v>
      </c>
      <c r="V1654">
        <v>0</v>
      </c>
      <c r="W1654" s="44">
        <f t="shared" si="200"/>
        <v>6</v>
      </c>
      <c r="X1654" s="44">
        <f>IFERROR(VLOOKUP(A1654,JR1GOA!A:I,9,FALSE),0)</f>
        <v>0</v>
      </c>
      <c r="Y1654" s="44">
        <f>IFERROR(VLOOKUP(A1654,JR1GOA!A:J,10,FALSE),0)</f>
        <v>0</v>
      </c>
      <c r="Z1654" s="46">
        <f t="shared" si="201"/>
        <v>6</v>
      </c>
      <c r="AA1654" s="49">
        <f>_xlfn.IFNA(VLOOKUP(F1654,Preisliste!C$1:O$2687,13,FALSE),"fehlt in Preisliste")</f>
        <v>5962</v>
      </c>
      <c r="AB1654" s="50">
        <f t="shared" si="202"/>
        <v>993.66666666666663</v>
      </c>
      <c r="AD1654" s="51">
        <f t="shared" si="206"/>
        <v>185214</v>
      </c>
      <c r="AE1654" s="51">
        <f t="shared" si="203"/>
        <v>453.29999999999927</v>
      </c>
      <c r="AF1654" s="52">
        <f t="shared" si="207"/>
        <v>4199051.8</v>
      </c>
      <c r="AG1654" s="53">
        <f t="shared" si="204"/>
        <v>2719.7999999999956</v>
      </c>
      <c r="AH1654" s="53">
        <f t="shared" si="205"/>
        <v>4201771.5999999996</v>
      </c>
    </row>
    <row r="1655" spans="1:34" x14ac:dyDescent="0.25">
      <c r="A1655" t="s">
        <v>4144</v>
      </c>
      <c r="B1655" t="s">
        <v>6564</v>
      </c>
      <c r="C1655" t="s">
        <v>6562</v>
      </c>
      <c r="D1655" t="s">
        <v>6567</v>
      </c>
      <c r="E1655" t="s">
        <v>8678</v>
      </c>
      <c r="F1655" t="s">
        <v>4143</v>
      </c>
      <c r="G1655" t="s">
        <v>8679</v>
      </c>
      <c r="H1655">
        <v>15</v>
      </c>
      <c r="I1655">
        <v>11</v>
      </c>
      <c r="J1655">
        <v>2</v>
      </c>
      <c r="K1655">
        <v>0</v>
      </c>
      <c r="L1655">
        <v>1</v>
      </c>
      <c r="M1655">
        <v>1</v>
      </c>
      <c r="N1655">
        <v>0</v>
      </c>
      <c r="O1655">
        <v>0</v>
      </c>
      <c r="P1655">
        <v>4</v>
      </c>
      <c r="Q1655">
        <v>0</v>
      </c>
      <c r="R1655">
        <v>0</v>
      </c>
      <c r="S1655">
        <v>0</v>
      </c>
      <c r="T1655">
        <v>0</v>
      </c>
      <c r="U1655">
        <v>0</v>
      </c>
      <c r="V1655">
        <v>0</v>
      </c>
      <c r="W1655" s="44">
        <f t="shared" si="200"/>
        <v>11</v>
      </c>
      <c r="X1655" s="44">
        <f>IFERROR(VLOOKUP(A1655,JR1GOA!A:I,9,FALSE),0)</f>
        <v>4</v>
      </c>
      <c r="Y1655" s="44">
        <f>IFERROR(VLOOKUP(A1655,JR1GOA!A:J,10,FALSE),0)</f>
        <v>3</v>
      </c>
      <c r="Z1655" s="46">
        <f t="shared" si="201"/>
        <v>7</v>
      </c>
      <c r="AA1655" s="49">
        <f>_xlfn.IFNA(VLOOKUP(F1655,Preisliste!C$1:O$2687,13,FALSE),"fehlt in Preisliste")</f>
        <v>6992</v>
      </c>
      <c r="AB1655" s="50">
        <f t="shared" si="202"/>
        <v>998.85714285714289</v>
      </c>
      <c r="AD1655" s="51">
        <f t="shared" si="206"/>
        <v>185221</v>
      </c>
      <c r="AE1655" s="51">
        <f t="shared" si="203"/>
        <v>452.25</v>
      </c>
      <c r="AF1655" s="52">
        <f t="shared" si="207"/>
        <v>4206043.8</v>
      </c>
      <c r="AG1655" s="53">
        <f t="shared" si="204"/>
        <v>2713.5</v>
      </c>
      <c r="AH1655" s="53">
        <f t="shared" si="205"/>
        <v>4208757.3</v>
      </c>
    </row>
    <row r="1656" spans="1:34" x14ac:dyDescent="0.25">
      <c r="A1656" t="s">
        <v>4993</v>
      </c>
      <c r="B1656" t="s">
        <v>6564</v>
      </c>
      <c r="C1656" t="s">
        <v>6562</v>
      </c>
      <c r="D1656" t="s">
        <v>6567</v>
      </c>
      <c r="E1656" t="s">
        <v>9560</v>
      </c>
      <c r="F1656" t="s">
        <v>4992</v>
      </c>
      <c r="G1656" t="s">
        <v>9561</v>
      </c>
      <c r="H1656">
        <v>6</v>
      </c>
      <c r="I1656">
        <v>1</v>
      </c>
      <c r="J1656">
        <v>4</v>
      </c>
      <c r="K1656">
        <v>0</v>
      </c>
      <c r="L1656">
        <v>0</v>
      </c>
      <c r="M1656">
        <v>0</v>
      </c>
      <c r="N1656">
        <v>0</v>
      </c>
      <c r="O1656">
        <v>0</v>
      </c>
      <c r="P1656">
        <v>1</v>
      </c>
      <c r="Q1656">
        <v>0</v>
      </c>
      <c r="R1656">
        <v>1</v>
      </c>
      <c r="S1656">
        <v>0</v>
      </c>
      <c r="T1656">
        <v>0</v>
      </c>
      <c r="U1656">
        <v>0</v>
      </c>
      <c r="V1656">
        <v>0</v>
      </c>
      <c r="W1656" s="44">
        <f t="shared" si="200"/>
        <v>4</v>
      </c>
      <c r="X1656" s="44">
        <f>IFERROR(VLOOKUP(A1656,JR1GOA!A:I,9,FALSE),0)</f>
        <v>0</v>
      </c>
      <c r="Y1656" s="44">
        <f>IFERROR(VLOOKUP(A1656,JR1GOA!A:J,10,FALSE),0)</f>
        <v>0</v>
      </c>
      <c r="Z1656" s="46">
        <f t="shared" si="201"/>
        <v>4</v>
      </c>
      <c r="AA1656" s="49">
        <f>_xlfn.IFNA(VLOOKUP(F1656,Preisliste!C$1:O$2687,13,FALSE),"fehlt in Preisliste")</f>
        <v>4009</v>
      </c>
      <c r="AB1656" s="50">
        <f t="shared" si="202"/>
        <v>1002.25</v>
      </c>
      <c r="AD1656" s="51">
        <f t="shared" si="206"/>
        <v>185225</v>
      </c>
      <c r="AE1656" s="51">
        <f t="shared" si="203"/>
        <v>451.64999999999782</v>
      </c>
      <c r="AF1656" s="52">
        <f t="shared" si="207"/>
        <v>4210052.8</v>
      </c>
      <c r="AG1656" s="53">
        <f t="shared" si="204"/>
        <v>2709.8999999999869</v>
      </c>
      <c r="AH1656" s="53">
        <f t="shared" si="205"/>
        <v>4212762.7</v>
      </c>
    </row>
    <row r="1657" spans="1:34" x14ac:dyDescent="0.25">
      <c r="A1657" t="s">
        <v>4110</v>
      </c>
      <c r="B1657" t="s">
        <v>6564</v>
      </c>
      <c r="C1657" t="s">
        <v>6562</v>
      </c>
      <c r="D1657" t="s">
        <v>6567</v>
      </c>
      <c r="E1657" t="s">
        <v>9828</v>
      </c>
      <c r="F1657" t="s">
        <v>4109</v>
      </c>
      <c r="G1657" t="s">
        <v>9829</v>
      </c>
      <c r="H1657">
        <v>3</v>
      </c>
      <c r="I1657">
        <v>0</v>
      </c>
      <c r="J1657">
        <v>3</v>
      </c>
      <c r="K1657">
        <v>0</v>
      </c>
      <c r="L1657">
        <v>0</v>
      </c>
      <c r="M1657">
        <v>0</v>
      </c>
      <c r="N1657">
        <v>0</v>
      </c>
      <c r="O1657">
        <v>0</v>
      </c>
      <c r="P1657">
        <v>0</v>
      </c>
      <c r="Q1657">
        <v>0</v>
      </c>
      <c r="R1657">
        <v>0</v>
      </c>
      <c r="S1657">
        <v>0</v>
      </c>
      <c r="T1657">
        <v>0</v>
      </c>
      <c r="U1657">
        <v>0</v>
      </c>
      <c r="V1657">
        <v>2</v>
      </c>
      <c r="W1657" s="44">
        <f t="shared" si="200"/>
        <v>3</v>
      </c>
      <c r="X1657" s="44">
        <f>IFERROR(VLOOKUP(A1657,JR1GOA!A:I,9,FALSE),0)</f>
        <v>0</v>
      </c>
      <c r="Y1657" s="44">
        <f>IFERROR(VLOOKUP(A1657,JR1GOA!A:J,10,FALSE),0)</f>
        <v>0</v>
      </c>
      <c r="Z1657" s="46">
        <f t="shared" si="201"/>
        <v>3</v>
      </c>
      <c r="AA1657" s="49">
        <f>_xlfn.IFNA(VLOOKUP(F1657,Preisliste!C$1:O$2687,13,FALSE),"fehlt in Preisliste")</f>
        <v>3032.4</v>
      </c>
      <c r="AB1657" s="50">
        <f t="shared" si="202"/>
        <v>1010.8000000000001</v>
      </c>
      <c r="AD1657" s="51">
        <f t="shared" si="206"/>
        <v>185228</v>
      </c>
      <c r="AE1657" s="51">
        <f t="shared" si="203"/>
        <v>451.19999999999709</v>
      </c>
      <c r="AF1657" s="52">
        <f t="shared" si="207"/>
        <v>4213085.2</v>
      </c>
      <c r="AG1657" s="53">
        <f t="shared" si="204"/>
        <v>2707.1999999999825</v>
      </c>
      <c r="AH1657" s="53">
        <f t="shared" si="205"/>
        <v>4215792.4000000004</v>
      </c>
    </row>
    <row r="1658" spans="1:34" x14ac:dyDescent="0.25">
      <c r="A1658" t="s">
        <v>2957</v>
      </c>
      <c r="B1658" t="s">
        <v>6564</v>
      </c>
      <c r="C1658" t="s">
        <v>6562</v>
      </c>
      <c r="D1658" t="s">
        <v>6567</v>
      </c>
      <c r="E1658" t="s">
        <v>9835</v>
      </c>
      <c r="F1658" t="s">
        <v>2956</v>
      </c>
      <c r="G1658" t="s">
        <v>9836</v>
      </c>
      <c r="H1658">
        <v>2</v>
      </c>
      <c r="I1658">
        <v>0</v>
      </c>
      <c r="J1658">
        <v>2</v>
      </c>
      <c r="K1658">
        <v>1</v>
      </c>
      <c r="L1658">
        <v>0</v>
      </c>
      <c r="M1658">
        <v>0</v>
      </c>
      <c r="N1658">
        <v>1</v>
      </c>
      <c r="O1658">
        <v>0</v>
      </c>
      <c r="P1658">
        <v>0</v>
      </c>
      <c r="Q1658">
        <v>0</v>
      </c>
      <c r="R1658">
        <v>0</v>
      </c>
      <c r="S1658">
        <v>0</v>
      </c>
      <c r="T1658">
        <v>0</v>
      </c>
      <c r="U1658">
        <v>0</v>
      </c>
      <c r="V1658">
        <v>0</v>
      </c>
      <c r="W1658" s="44">
        <f t="shared" si="200"/>
        <v>2</v>
      </c>
      <c r="X1658" s="44">
        <f>IFERROR(VLOOKUP(A1658,JR1GOA!A:I,9,FALSE),0)</f>
        <v>0</v>
      </c>
      <c r="Y1658" s="44">
        <f>IFERROR(VLOOKUP(A1658,JR1GOA!A:J,10,FALSE),0)</f>
        <v>0</v>
      </c>
      <c r="Z1658" s="46">
        <f t="shared" si="201"/>
        <v>2</v>
      </c>
      <c r="AA1658" s="49">
        <f>_xlfn.IFNA(VLOOKUP(F1658,Preisliste!C$1:O$2687,13,FALSE),"fehlt in Preisliste")</f>
        <v>2033</v>
      </c>
      <c r="AB1658" s="50">
        <f t="shared" si="202"/>
        <v>1016.5</v>
      </c>
      <c r="AD1658" s="51">
        <f t="shared" si="206"/>
        <v>185230</v>
      </c>
      <c r="AE1658" s="51">
        <f t="shared" si="203"/>
        <v>450.89999999999782</v>
      </c>
      <c r="AF1658" s="52">
        <f t="shared" si="207"/>
        <v>4215118.2</v>
      </c>
      <c r="AG1658" s="53">
        <f t="shared" si="204"/>
        <v>2705.3999999999869</v>
      </c>
      <c r="AH1658" s="53">
        <f t="shared" si="205"/>
        <v>4217823.6000000006</v>
      </c>
    </row>
    <row r="1659" spans="1:34" x14ac:dyDescent="0.25">
      <c r="A1659" t="s">
        <v>1488</v>
      </c>
      <c r="B1659" t="s">
        <v>6564</v>
      </c>
      <c r="C1659" t="s">
        <v>6562</v>
      </c>
      <c r="D1659" t="s">
        <v>6567</v>
      </c>
      <c r="E1659" t="s">
        <v>10051</v>
      </c>
      <c r="F1659" t="s">
        <v>1487</v>
      </c>
      <c r="H1659">
        <v>2</v>
      </c>
      <c r="I1659">
        <v>0</v>
      </c>
      <c r="J1659">
        <v>2</v>
      </c>
      <c r="K1659">
        <v>0</v>
      </c>
      <c r="L1659">
        <v>0</v>
      </c>
      <c r="M1659">
        <v>0</v>
      </c>
      <c r="N1659">
        <v>0</v>
      </c>
      <c r="O1659">
        <v>0</v>
      </c>
      <c r="P1659">
        <v>0</v>
      </c>
      <c r="Q1659">
        <v>0</v>
      </c>
      <c r="R1659">
        <v>0</v>
      </c>
      <c r="S1659">
        <v>0</v>
      </c>
      <c r="T1659">
        <v>0</v>
      </c>
      <c r="U1659">
        <v>0</v>
      </c>
      <c r="V1659">
        <v>0</v>
      </c>
      <c r="W1659" s="44">
        <f t="shared" si="200"/>
        <v>2</v>
      </c>
      <c r="X1659" s="44">
        <f>IFERROR(VLOOKUP(A1659,JR1GOA!A:I,9,FALSE),0)</f>
        <v>0</v>
      </c>
      <c r="Y1659" s="44">
        <f>IFERROR(VLOOKUP(A1659,JR1GOA!A:J,10,FALSE),0)</f>
        <v>0</v>
      </c>
      <c r="Z1659" s="46">
        <f t="shared" si="201"/>
        <v>2</v>
      </c>
      <c r="AA1659" s="49">
        <f>_xlfn.IFNA(VLOOKUP(F1659,Preisliste!C$1:O$2687,13,FALSE),"fehlt in Preisliste")</f>
        <v>2044</v>
      </c>
      <c r="AB1659" s="50">
        <f t="shared" si="202"/>
        <v>1022</v>
      </c>
      <c r="AD1659" s="51">
        <f t="shared" si="206"/>
        <v>185232</v>
      </c>
      <c r="AE1659" s="51">
        <f t="shared" si="203"/>
        <v>450.59999999999854</v>
      </c>
      <c r="AF1659" s="52">
        <f t="shared" si="207"/>
        <v>4217162.2</v>
      </c>
      <c r="AG1659" s="53">
        <f t="shared" si="204"/>
        <v>2703.5999999999913</v>
      </c>
      <c r="AH1659" s="53">
        <f t="shared" si="205"/>
        <v>4219865.8</v>
      </c>
    </row>
    <row r="1660" spans="1:34" x14ac:dyDescent="0.25">
      <c r="A1660" t="s">
        <v>8377</v>
      </c>
      <c r="B1660" t="s">
        <v>6564</v>
      </c>
      <c r="C1660" t="s">
        <v>6562</v>
      </c>
      <c r="D1660" t="s">
        <v>6567</v>
      </c>
      <c r="E1660" t="s">
        <v>8378</v>
      </c>
      <c r="F1660" t="s">
        <v>1828</v>
      </c>
      <c r="H1660">
        <v>2</v>
      </c>
      <c r="I1660">
        <v>2</v>
      </c>
      <c r="J1660">
        <v>0</v>
      </c>
      <c r="K1660">
        <v>0</v>
      </c>
      <c r="L1660">
        <v>0</v>
      </c>
      <c r="M1660">
        <v>0</v>
      </c>
      <c r="N1660">
        <v>0</v>
      </c>
      <c r="O1660">
        <v>0</v>
      </c>
      <c r="P1660">
        <v>0</v>
      </c>
      <c r="Q1660">
        <v>2</v>
      </c>
      <c r="R1660">
        <v>0</v>
      </c>
      <c r="S1660">
        <v>0</v>
      </c>
      <c r="T1660">
        <v>0</v>
      </c>
      <c r="U1660">
        <v>0</v>
      </c>
      <c r="V1660">
        <v>0</v>
      </c>
      <c r="W1660" s="44">
        <f t="shared" si="200"/>
        <v>2</v>
      </c>
      <c r="X1660" s="44">
        <f>IFERROR(VLOOKUP(A1660,JR1GOA!A:I,9,FALSE),0)</f>
        <v>2</v>
      </c>
      <c r="Y1660" s="44">
        <f>IFERROR(VLOOKUP(A1660,JR1GOA!A:J,10,FALSE),0)</f>
        <v>0</v>
      </c>
      <c r="Z1660" s="46">
        <f t="shared" si="201"/>
        <v>0</v>
      </c>
      <c r="AA1660" s="49">
        <f>_xlfn.IFNA(VLOOKUP(F1660,Preisliste!C$1:O$2687,13,FALSE),"fehlt in Preisliste")</f>
        <v>1062</v>
      </c>
      <c r="AB1660" s="50">
        <f t="shared" si="202"/>
        <v>1062</v>
      </c>
      <c r="AD1660" s="51">
        <f t="shared" si="206"/>
        <v>185232</v>
      </c>
      <c r="AE1660" s="51">
        <f t="shared" si="203"/>
        <v>450.59999999999854</v>
      </c>
      <c r="AF1660" s="52">
        <f t="shared" si="207"/>
        <v>4218224.2</v>
      </c>
      <c r="AG1660" s="53">
        <f t="shared" si="204"/>
        <v>2703.5999999999913</v>
      </c>
      <c r="AH1660" s="53">
        <f t="shared" si="205"/>
        <v>4220927.8</v>
      </c>
    </row>
    <row r="1661" spans="1:34" x14ac:dyDescent="0.25">
      <c r="A1661" t="s">
        <v>6439</v>
      </c>
      <c r="B1661" t="s">
        <v>6564</v>
      </c>
      <c r="C1661" t="s">
        <v>6562</v>
      </c>
      <c r="D1661" t="s">
        <v>6567</v>
      </c>
      <c r="E1661" t="s">
        <v>9505</v>
      </c>
      <c r="F1661" t="s">
        <v>6438</v>
      </c>
      <c r="G1661" t="s">
        <v>9506</v>
      </c>
      <c r="H1661">
        <v>7</v>
      </c>
      <c r="I1661">
        <v>4</v>
      </c>
      <c r="J1661">
        <v>2</v>
      </c>
      <c r="K1661">
        <v>0</v>
      </c>
      <c r="L1661">
        <v>0</v>
      </c>
      <c r="M1661">
        <v>0</v>
      </c>
      <c r="N1661">
        <v>0</v>
      </c>
      <c r="O1661">
        <v>0</v>
      </c>
      <c r="P1661">
        <v>0</v>
      </c>
      <c r="Q1661">
        <v>0</v>
      </c>
      <c r="R1661">
        <v>0</v>
      </c>
      <c r="S1661">
        <v>0</v>
      </c>
      <c r="T1661">
        <v>0</v>
      </c>
      <c r="U1661">
        <v>3</v>
      </c>
      <c r="V1661">
        <v>0</v>
      </c>
      <c r="W1661" s="44">
        <f t="shared" si="200"/>
        <v>4</v>
      </c>
      <c r="X1661" s="44">
        <f>IFERROR(VLOOKUP(A1661,JR1GOA!A:I,9,FALSE),0)</f>
        <v>0</v>
      </c>
      <c r="Y1661" s="44">
        <f>IFERROR(VLOOKUP(A1661,JR1GOA!A:J,10,FALSE),0)</f>
        <v>0</v>
      </c>
      <c r="Z1661" s="46">
        <f t="shared" si="201"/>
        <v>4</v>
      </c>
      <c r="AA1661" s="49">
        <f>_xlfn.IFNA(VLOOKUP(F1661,Preisliste!C$1:O$2687,13,FALSE),"fehlt in Preisliste")</f>
        <v>4301</v>
      </c>
      <c r="AB1661" s="50">
        <f t="shared" si="202"/>
        <v>1075.25</v>
      </c>
      <c r="AD1661" s="51">
        <f t="shared" si="206"/>
        <v>185236</v>
      </c>
      <c r="AE1661" s="51">
        <f t="shared" si="203"/>
        <v>450</v>
      </c>
      <c r="AF1661" s="52">
        <f t="shared" si="207"/>
        <v>4222525.2</v>
      </c>
      <c r="AG1661" s="53">
        <f t="shared" si="204"/>
        <v>2700</v>
      </c>
      <c r="AH1661" s="53">
        <f t="shared" si="205"/>
        <v>4225225.2</v>
      </c>
    </row>
    <row r="1662" spans="1:34" x14ac:dyDescent="0.25">
      <c r="A1662" t="s">
        <v>6245</v>
      </c>
      <c r="B1662" t="s">
        <v>6564</v>
      </c>
      <c r="C1662" t="s">
        <v>6562</v>
      </c>
      <c r="D1662" t="s">
        <v>6567</v>
      </c>
      <c r="E1662" t="s">
        <v>9507</v>
      </c>
      <c r="F1662" t="s">
        <v>6244</v>
      </c>
      <c r="G1662" t="s">
        <v>9508</v>
      </c>
      <c r="H1662">
        <v>7</v>
      </c>
      <c r="I1662">
        <v>4</v>
      </c>
      <c r="J1662">
        <v>2</v>
      </c>
      <c r="K1662">
        <v>1</v>
      </c>
      <c r="L1662">
        <v>0</v>
      </c>
      <c r="M1662">
        <v>0</v>
      </c>
      <c r="N1662">
        <v>2</v>
      </c>
      <c r="O1662">
        <v>0</v>
      </c>
      <c r="P1662">
        <v>0</v>
      </c>
      <c r="Q1662">
        <v>0</v>
      </c>
      <c r="R1662">
        <v>0</v>
      </c>
      <c r="S1662">
        <v>0</v>
      </c>
      <c r="T1662">
        <v>0</v>
      </c>
      <c r="U1662">
        <v>0</v>
      </c>
      <c r="V1662">
        <v>0</v>
      </c>
      <c r="W1662" s="44">
        <f t="shared" si="200"/>
        <v>4</v>
      </c>
      <c r="X1662" s="44">
        <f>IFERROR(VLOOKUP(A1662,JR1GOA!A:I,9,FALSE),0)</f>
        <v>0</v>
      </c>
      <c r="Y1662" s="44">
        <f>IFERROR(VLOOKUP(A1662,JR1GOA!A:J,10,FALSE),0)</f>
        <v>0</v>
      </c>
      <c r="Z1662" s="46">
        <f t="shared" si="201"/>
        <v>4</v>
      </c>
      <c r="AA1662" s="49">
        <f>_xlfn.IFNA(VLOOKUP(F1662,Preisliste!C$1:O$2687,13,FALSE),"fehlt in Preisliste")</f>
        <v>4311</v>
      </c>
      <c r="AB1662" s="50">
        <f t="shared" si="202"/>
        <v>1077.75</v>
      </c>
      <c r="AD1662" s="51">
        <f t="shared" si="206"/>
        <v>185240</v>
      </c>
      <c r="AE1662" s="51">
        <f t="shared" si="203"/>
        <v>449.39999999999782</v>
      </c>
      <c r="AF1662" s="52">
        <f t="shared" si="207"/>
        <v>4226836.2</v>
      </c>
      <c r="AG1662" s="53">
        <f t="shared" si="204"/>
        <v>2696.3999999999869</v>
      </c>
      <c r="AH1662" s="53">
        <f t="shared" si="205"/>
        <v>4229532.6000000006</v>
      </c>
    </row>
    <row r="1663" spans="1:34" x14ac:dyDescent="0.25">
      <c r="A1663" t="s">
        <v>1523</v>
      </c>
      <c r="B1663" t="s">
        <v>6564</v>
      </c>
      <c r="C1663" t="s">
        <v>6562</v>
      </c>
      <c r="D1663" t="s">
        <v>6567</v>
      </c>
      <c r="E1663" t="s">
        <v>9546</v>
      </c>
      <c r="F1663" t="s">
        <v>1522</v>
      </c>
      <c r="H1663">
        <v>5</v>
      </c>
      <c r="I1663">
        <v>2</v>
      </c>
      <c r="J1663">
        <v>3</v>
      </c>
      <c r="K1663">
        <v>0</v>
      </c>
      <c r="L1663">
        <v>0</v>
      </c>
      <c r="M1663">
        <v>0</v>
      </c>
      <c r="N1663">
        <v>5</v>
      </c>
      <c r="O1663">
        <v>0</v>
      </c>
      <c r="P1663">
        <v>0</v>
      </c>
      <c r="Q1663">
        <v>0</v>
      </c>
      <c r="R1663">
        <v>0</v>
      </c>
      <c r="S1663">
        <v>0</v>
      </c>
      <c r="T1663">
        <v>0</v>
      </c>
      <c r="U1663">
        <v>0</v>
      </c>
      <c r="V1663">
        <v>0</v>
      </c>
      <c r="W1663" s="44">
        <f t="shared" si="200"/>
        <v>3</v>
      </c>
      <c r="X1663" s="44">
        <f>IFERROR(VLOOKUP(A1663,JR1GOA!A:I,9,FALSE),0)</f>
        <v>0</v>
      </c>
      <c r="Y1663" s="44">
        <f>IFERROR(VLOOKUP(A1663,JR1GOA!A:J,10,FALSE),0)</f>
        <v>0</v>
      </c>
      <c r="Z1663" s="46">
        <f t="shared" si="201"/>
        <v>3</v>
      </c>
      <c r="AA1663" s="49">
        <f>_xlfn.IFNA(VLOOKUP(F1663,Preisliste!C$1:O$2687,13,FALSE),"fehlt in Preisliste")</f>
        <v>3238</v>
      </c>
      <c r="AB1663" s="50">
        <f t="shared" si="202"/>
        <v>1079.3333333333333</v>
      </c>
      <c r="AD1663" s="51">
        <f t="shared" si="206"/>
        <v>185243</v>
      </c>
      <c r="AE1663" s="51">
        <f t="shared" si="203"/>
        <v>448.94999999999709</v>
      </c>
      <c r="AF1663" s="52">
        <f t="shared" si="207"/>
        <v>4230074.2</v>
      </c>
      <c r="AG1663" s="53">
        <f t="shared" si="204"/>
        <v>2693.6999999999825</v>
      </c>
      <c r="AH1663" s="53">
        <f t="shared" si="205"/>
        <v>4232767.9000000004</v>
      </c>
    </row>
    <row r="1664" spans="1:34" x14ac:dyDescent="0.25">
      <c r="A1664" t="s">
        <v>10057</v>
      </c>
      <c r="B1664" t="s">
        <v>6564</v>
      </c>
      <c r="C1664" t="s">
        <v>6562</v>
      </c>
      <c r="D1664" t="s">
        <v>6567</v>
      </c>
      <c r="E1664" t="s">
        <v>10058</v>
      </c>
      <c r="F1664" t="s">
        <v>657</v>
      </c>
      <c r="G1664" t="s">
        <v>10059</v>
      </c>
      <c r="H1664">
        <v>3</v>
      </c>
      <c r="I1664">
        <v>2</v>
      </c>
      <c r="J1664">
        <v>1</v>
      </c>
      <c r="K1664">
        <v>0</v>
      </c>
      <c r="L1664">
        <v>0</v>
      </c>
      <c r="M1664">
        <v>6</v>
      </c>
      <c r="N1664">
        <v>0</v>
      </c>
      <c r="O1664">
        <v>0</v>
      </c>
      <c r="P1664">
        <v>0</v>
      </c>
      <c r="Q1664">
        <v>0</v>
      </c>
      <c r="R1664">
        <v>0</v>
      </c>
      <c r="S1664">
        <v>0</v>
      </c>
      <c r="T1664">
        <v>0</v>
      </c>
      <c r="U1664">
        <v>0</v>
      </c>
      <c r="V1664">
        <v>0</v>
      </c>
      <c r="W1664" s="44">
        <f t="shared" si="200"/>
        <v>2</v>
      </c>
      <c r="X1664" s="44">
        <f>IFERROR(VLOOKUP(A1664,JR1GOA!A:I,9,FALSE),0)</f>
        <v>0</v>
      </c>
      <c r="Y1664" s="44">
        <f>IFERROR(VLOOKUP(A1664,JR1GOA!A:J,10,FALSE),0)</f>
        <v>0</v>
      </c>
      <c r="Z1664" s="46">
        <f t="shared" si="201"/>
        <v>2</v>
      </c>
      <c r="AA1664" s="49">
        <f>_xlfn.IFNA(VLOOKUP(F1664,Preisliste!C$1:O$2687,13,FALSE),"fehlt in Preisliste")</f>
        <v>2166</v>
      </c>
      <c r="AB1664" s="50">
        <f t="shared" si="202"/>
        <v>1083</v>
      </c>
      <c r="AD1664" s="51">
        <f t="shared" si="206"/>
        <v>185245</v>
      </c>
      <c r="AE1664" s="51">
        <f t="shared" si="203"/>
        <v>448.64999999999782</v>
      </c>
      <c r="AF1664" s="52">
        <f t="shared" si="207"/>
        <v>4232240.2</v>
      </c>
      <c r="AG1664" s="53">
        <f t="shared" si="204"/>
        <v>2691.8999999999869</v>
      </c>
      <c r="AH1664" s="53">
        <f t="shared" si="205"/>
        <v>4234932.1000000006</v>
      </c>
    </row>
    <row r="1665" spans="1:34" x14ac:dyDescent="0.25">
      <c r="A1665" t="s">
        <v>2593</v>
      </c>
      <c r="B1665" t="s">
        <v>6564</v>
      </c>
      <c r="C1665" t="s">
        <v>6562</v>
      </c>
      <c r="D1665" t="s">
        <v>6567</v>
      </c>
      <c r="E1665" t="s">
        <v>9868</v>
      </c>
      <c r="F1665" t="s">
        <v>2592</v>
      </c>
      <c r="G1665" t="s">
        <v>9869</v>
      </c>
      <c r="H1665">
        <v>2</v>
      </c>
      <c r="I1665">
        <v>1</v>
      </c>
      <c r="J1665">
        <v>0</v>
      </c>
      <c r="K1665">
        <v>0</v>
      </c>
      <c r="L1665">
        <v>0</v>
      </c>
      <c r="M1665">
        <v>0</v>
      </c>
      <c r="N1665">
        <v>0</v>
      </c>
      <c r="O1665">
        <v>0</v>
      </c>
      <c r="P1665">
        <v>0</v>
      </c>
      <c r="Q1665">
        <v>0</v>
      </c>
      <c r="R1665">
        <v>0</v>
      </c>
      <c r="S1665">
        <v>3</v>
      </c>
      <c r="T1665">
        <v>0</v>
      </c>
      <c r="U1665">
        <v>0</v>
      </c>
      <c r="V1665">
        <v>0</v>
      </c>
      <c r="W1665" s="44">
        <f t="shared" si="200"/>
        <v>1</v>
      </c>
      <c r="X1665" s="44">
        <f>IFERROR(VLOOKUP(A1665,JR1GOA!A:I,9,FALSE),0)</f>
        <v>0</v>
      </c>
      <c r="Y1665" s="44">
        <f>IFERROR(VLOOKUP(A1665,JR1GOA!A:J,10,FALSE),0)</f>
        <v>0</v>
      </c>
      <c r="Z1665" s="46">
        <f t="shared" si="201"/>
        <v>1</v>
      </c>
      <c r="AA1665" s="49">
        <f>_xlfn.IFNA(VLOOKUP(F1665,Preisliste!C$1:O$2687,13,FALSE),"fehlt in Preisliste")</f>
        <v>1083</v>
      </c>
      <c r="AB1665" s="50">
        <f t="shared" si="202"/>
        <v>1083</v>
      </c>
      <c r="AD1665" s="51">
        <f t="shared" si="206"/>
        <v>185246</v>
      </c>
      <c r="AE1665" s="51">
        <f t="shared" si="203"/>
        <v>448.5</v>
      </c>
      <c r="AF1665" s="52">
        <f t="shared" si="207"/>
        <v>4233323.2</v>
      </c>
      <c r="AG1665" s="53">
        <f t="shared" si="204"/>
        <v>2691</v>
      </c>
      <c r="AH1665" s="53">
        <f t="shared" si="205"/>
        <v>4236014.2</v>
      </c>
    </row>
    <row r="1666" spans="1:34" x14ac:dyDescent="0.25">
      <c r="A1666" t="s">
        <v>3671</v>
      </c>
      <c r="B1666" t="s">
        <v>6564</v>
      </c>
      <c r="C1666" t="s">
        <v>6562</v>
      </c>
      <c r="D1666" t="s">
        <v>6567</v>
      </c>
      <c r="E1666" t="s">
        <v>8596</v>
      </c>
      <c r="F1666" t="s">
        <v>3670</v>
      </c>
      <c r="G1666" t="s">
        <v>8597</v>
      </c>
      <c r="H1666">
        <v>7</v>
      </c>
      <c r="I1666">
        <v>4</v>
      </c>
      <c r="J1666">
        <v>2</v>
      </c>
      <c r="K1666">
        <v>0</v>
      </c>
      <c r="L1666">
        <v>2</v>
      </c>
      <c r="M1666">
        <v>1</v>
      </c>
      <c r="N1666">
        <v>0</v>
      </c>
      <c r="O1666">
        <v>0</v>
      </c>
      <c r="P1666">
        <v>4</v>
      </c>
      <c r="Q1666">
        <v>0</v>
      </c>
      <c r="R1666">
        <v>0</v>
      </c>
      <c r="S1666">
        <v>0</v>
      </c>
      <c r="T1666">
        <v>0</v>
      </c>
      <c r="U1666">
        <v>0</v>
      </c>
      <c r="V1666">
        <v>0</v>
      </c>
      <c r="W1666" s="44">
        <f t="shared" si="200"/>
        <v>4</v>
      </c>
      <c r="X1666" s="44">
        <f>IFERROR(VLOOKUP(A1666,JR1GOA!A:I,9,FALSE),0)</f>
        <v>1</v>
      </c>
      <c r="Y1666" s="44">
        <f>IFERROR(VLOOKUP(A1666,JR1GOA!A:J,10,FALSE),0)</f>
        <v>0</v>
      </c>
      <c r="Z1666" s="46">
        <f t="shared" si="201"/>
        <v>3</v>
      </c>
      <c r="AA1666" s="49">
        <f>_xlfn.IFNA(VLOOKUP(F1666,Preisliste!C$1:O$2687,13,FALSE),"fehlt in Preisliste")</f>
        <v>3288</v>
      </c>
      <c r="AB1666" s="50">
        <f t="shared" si="202"/>
        <v>1096</v>
      </c>
      <c r="AD1666" s="51">
        <f t="shared" si="206"/>
        <v>185249</v>
      </c>
      <c r="AE1666" s="51">
        <f t="shared" si="203"/>
        <v>448.04999999999927</v>
      </c>
      <c r="AF1666" s="52">
        <f t="shared" si="207"/>
        <v>4236611.2</v>
      </c>
      <c r="AG1666" s="53">
        <f t="shared" si="204"/>
        <v>2688.2999999999956</v>
      </c>
      <c r="AH1666" s="53">
        <f t="shared" si="205"/>
        <v>4239299.5</v>
      </c>
    </row>
    <row r="1667" spans="1:34" x14ac:dyDescent="0.25">
      <c r="A1667" t="s">
        <v>4280</v>
      </c>
      <c r="B1667" t="s">
        <v>6564</v>
      </c>
      <c r="C1667" t="s">
        <v>6562</v>
      </c>
      <c r="D1667" t="s">
        <v>6567</v>
      </c>
      <c r="E1667" t="s">
        <v>9636</v>
      </c>
      <c r="F1667" t="s">
        <v>4279</v>
      </c>
      <c r="G1667" t="s">
        <v>9637</v>
      </c>
      <c r="H1667">
        <v>6</v>
      </c>
      <c r="I1667">
        <v>4</v>
      </c>
      <c r="J1667">
        <v>2</v>
      </c>
      <c r="K1667">
        <v>0</v>
      </c>
      <c r="L1667">
        <v>0</v>
      </c>
      <c r="M1667">
        <v>0</v>
      </c>
      <c r="N1667">
        <v>0</v>
      </c>
      <c r="O1667">
        <v>0</v>
      </c>
      <c r="P1667">
        <v>0</v>
      </c>
      <c r="Q1667">
        <v>3</v>
      </c>
      <c r="R1667">
        <v>0</v>
      </c>
      <c r="S1667">
        <v>0</v>
      </c>
      <c r="T1667">
        <v>0</v>
      </c>
      <c r="U1667">
        <v>0</v>
      </c>
      <c r="V1667">
        <v>0</v>
      </c>
      <c r="W1667" s="44">
        <f t="shared" si="200"/>
        <v>4</v>
      </c>
      <c r="X1667" s="44">
        <f>IFERROR(VLOOKUP(A1667,JR1GOA!A:I,9,FALSE),0)</f>
        <v>0</v>
      </c>
      <c r="Y1667" s="44">
        <f>IFERROR(VLOOKUP(A1667,JR1GOA!A:J,10,FALSE),0)</f>
        <v>0</v>
      </c>
      <c r="Z1667" s="46">
        <f t="shared" si="201"/>
        <v>4</v>
      </c>
      <c r="AA1667" s="49">
        <f>_xlfn.IFNA(VLOOKUP(F1667,Preisliste!C$1:O$2687,13,FALSE),"fehlt in Preisliste")</f>
        <v>4392</v>
      </c>
      <c r="AB1667" s="50">
        <f t="shared" si="202"/>
        <v>1098</v>
      </c>
      <c r="AD1667" s="51">
        <f t="shared" si="206"/>
        <v>185253</v>
      </c>
      <c r="AE1667" s="51">
        <f t="shared" si="203"/>
        <v>447.44999999999709</v>
      </c>
      <c r="AF1667" s="52">
        <f t="shared" si="207"/>
        <v>4241003.2</v>
      </c>
      <c r="AG1667" s="53">
        <f t="shared" si="204"/>
        <v>2684.6999999999825</v>
      </c>
      <c r="AH1667" s="53">
        <f t="shared" si="205"/>
        <v>4243687.9000000004</v>
      </c>
    </row>
    <row r="1668" spans="1:34" x14ac:dyDescent="0.25">
      <c r="A1668" t="s">
        <v>1761</v>
      </c>
      <c r="B1668" t="s">
        <v>6564</v>
      </c>
      <c r="C1668" t="s">
        <v>6562</v>
      </c>
      <c r="D1668" t="s">
        <v>6567</v>
      </c>
      <c r="E1668" t="s">
        <v>9872</v>
      </c>
      <c r="F1668" t="s">
        <v>1760</v>
      </c>
      <c r="H1668">
        <v>2</v>
      </c>
      <c r="I1668">
        <v>1</v>
      </c>
      <c r="J1668">
        <v>0</v>
      </c>
      <c r="K1668">
        <v>0</v>
      </c>
      <c r="L1668">
        <v>0</v>
      </c>
      <c r="M1668">
        <v>0</v>
      </c>
      <c r="N1668">
        <v>0</v>
      </c>
      <c r="O1668">
        <v>0</v>
      </c>
      <c r="P1668">
        <v>1</v>
      </c>
      <c r="Q1668">
        <v>0</v>
      </c>
      <c r="R1668">
        <v>0</v>
      </c>
      <c r="S1668">
        <v>0</v>
      </c>
      <c r="T1668">
        <v>0</v>
      </c>
      <c r="U1668">
        <v>0</v>
      </c>
      <c r="V1668">
        <v>0</v>
      </c>
      <c r="W1668" s="44">
        <f t="shared" si="200"/>
        <v>1</v>
      </c>
      <c r="X1668" s="44">
        <f>IFERROR(VLOOKUP(A1668,JR1GOA!A:I,9,FALSE),0)</f>
        <v>0</v>
      </c>
      <c r="Y1668" s="44">
        <f>IFERROR(VLOOKUP(A1668,JR1GOA!A:J,10,FALSE),0)</f>
        <v>0</v>
      </c>
      <c r="Z1668" s="46">
        <f t="shared" si="201"/>
        <v>1</v>
      </c>
      <c r="AA1668" s="49">
        <f>_xlfn.IFNA(VLOOKUP(F1668,Preisliste!C$1:O$2687,13,FALSE),"fehlt in Preisliste")</f>
        <v>1098</v>
      </c>
      <c r="AB1668" s="50">
        <f t="shared" si="202"/>
        <v>1098</v>
      </c>
      <c r="AD1668" s="51">
        <f t="shared" si="206"/>
        <v>185254</v>
      </c>
      <c r="AE1668" s="51">
        <f t="shared" si="203"/>
        <v>447.29999999999927</v>
      </c>
      <c r="AF1668" s="52">
        <f t="shared" si="207"/>
        <v>4242101.2</v>
      </c>
      <c r="AG1668" s="53">
        <f t="shared" si="204"/>
        <v>2683.7999999999956</v>
      </c>
      <c r="AH1668" s="53">
        <f t="shared" si="205"/>
        <v>4244785</v>
      </c>
    </row>
    <row r="1669" spans="1:34" x14ac:dyDescent="0.25">
      <c r="A1669" t="s">
        <v>1779</v>
      </c>
      <c r="B1669" t="s">
        <v>6564</v>
      </c>
      <c r="C1669" t="s">
        <v>6562</v>
      </c>
      <c r="D1669" t="s">
        <v>6567</v>
      </c>
      <c r="E1669" t="s">
        <v>8368</v>
      </c>
      <c r="F1669" t="s">
        <v>1778</v>
      </c>
      <c r="H1669">
        <v>12</v>
      </c>
      <c r="I1669">
        <v>7</v>
      </c>
      <c r="J1669">
        <v>4</v>
      </c>
      <c r="K1669">
        <v>0</v>
      </c>
      <c r="L1669">
        <v>0</v>
      </c>
      <c r="M1669">
        <v>0</v>
      </c>
      <c r="N1669">
        <v>0</v>
      </c>
      <c r="O1669">
        <v>1</v>
      </c>
      <c r="P1669">
        <v>0</v>
      </c>
      <c r="Q1669">
        <v>0</v>
      </c>
      <c r="R1669">
        <v>0</v>
      </c>
      <c r="S1669">
        <v>0</v>
      </c>
      <c r="T1669">
        <v>4</v>
      </c>
      <c r="U1669">
        <v>0</v>
      </c>
      <c r="V1669">
        <v>0</v>
      </c>
      <c r="W1669" s="44">
        <f t="shared" si="200"/>
        <v>7</v>
      </c>
      <c r="X1669" s="44">
        <f>IFERROR(VLOOKUP(A1669,JR1GOA!A:I,9,FALSE),0)</f>
        <v>5</v>
      </c>
      <c r="Y1669" s="44">
        <f>IFERROR(VLOOKUP(A1669,JR1GOA!A:J,10,FALSE),0)</f>
        <v>3</v>
      </c>
      <c r="Z1669" s="46">
        <f t="shared" si="201"/>
        <v>2</v>
      </c>
      <c r="AA1669" s="49">
        <f>_xlfn.IFNA(VLOOKUP(F1669,Preisliste!C$1:O$2687,13,FALSE),"fehlt in Preisliste")</f>
        <v>2206</v>
      </c>
      <c r="AB1669" s="50">
        <f t="shared" si="202"/>
        <v>1103</v>
      </c>
      <c r="AD1669" s="51">
        <f t="shared" si="206"/>
        <v>185256</v>
      </c>
      <c r="AE1669" s="51">
        <f t="shared" si="203"/>
        <v>447</v>
      </c>
      <c r="AF1669" s="52">
        <f t="shared" si="207"/>
        <v>4244307.2</v>
      </c>
      <c r="AG1669" s="53">
        <f t="shared" si="204"/>
        <v>2682</v>
      </c>
      <c r="AH1669" s="53">
        <f t="shared" si="205"/>
        <v>4246989.2</v>
      </c>
    </row>
    <row r="1670" spans="1:34" x14ac:dyDescent="0.25">
      <c r="A1670" t="s">
        <v>4750</v>
      </c>
      <c r="B1670" t="s">
        <v>6564</v>
      </c>
      <c r="C1670" t="s">
        <v>6562</v>
      </c>
      <c r="D1670" t="s">
        <v>6567</v>
      </c>
      <c r="E1670" t="s">
        <v>9874</v>
      </c>
      <c r="F1670" t="s">
        <v>4749</v>
      </c>
      <c r="H1670">
        <v>2</v>
      </c>
      <c r="I1670">
        <v>0</v>
      </c>
      <c r="J1670">
        <v>1</v>
      </c>
      <c r="K1670">
        <v>0</v>
      </c>
      <c r="L1670">
        <v>0</v>
      </c>
      <c r="M1670">
        <v>0</v>
      </c>
      <c r="N1670">
        <v>0</v>
      </c>
      <c r="O1670">
        <v>0</v>
      </c>
      <c r="P1670">
        <v>0</v>
      </c>
      <c r="Q1670">
        <v>0</v>
      </c>
      <c r="R1670">
        <v>0</v>
      </c>
      <c r="S1670">
        <v>0</v>
      </c>
      <c r="T1670">
        <v>0</v>
      </c>
      <c r="U1670">
        <v>1</v>
      </c>
      <c r="V1670">
        <v>0</v>
      </c>
      <c r="W1670" s="44">
        <f t="shared" si="200"/>
        <v>1</v>
      </c>
      <c r="X1670" s="44">
        <f>IFERROR(VLOOKUP(A1670,JR1GOA!A:I,9,FALSE),0)</f>
        <v>0</v>
      </c>
      <c r="Y1670" s="44">
        <f>IFERROR(VLOOKUP(A1670,JR1GOA!A:J,10,FALSE),0)</f>
        <v>0</v>
      </c>
      <c r="Z1670" s="46">
        <f t="shared" si="201"/>
        <v>1</v>
      </c>
      <c r="AA1670" s="49">
        <f>_xlfn.IFNA(VLOOKUP(F1670,Preisliste!C$1:O$2687,13,FALSE),"fehlt in Preisliste")</f>
        <v>1103</v>
      </c>
      <c r="AB1670" s="50">
        <f t="shared" si="202"/>
        <v>1103</v>
      </c>
      <c r="AD1670" s="51">
        <f t="shared" si="206"/>
        <v>185257</v>
      </c>
      <c r="AE1670" s="51">
        <f t="shared" si="203"/>
        <v>446.84999999999854</v>
      </c>
      <c r="AF1670" s="52">
        <f t="shared" si="207"/>
        <v>4245410.2</v>
      </c>
      <c r="AG1670" s="53">
        <f t="shared" si="204"/>
        <v>2681.0999999999913</v>
      </c>
      <c r="AH1670" s="53">
        <f t="shared" si="205"/>
        <v>4248091.3</v>
      </c>
    </row>
    <row r="1671" spans="1:34" x14ac:dyDescent="0.25">
      <c r="A1671" t="s">
        <v>10062</v>
      </c>
      <c r="B1671" t="s">
        <v>6564</v>
      </c>
      <c r="C1671" t="s">
        <v>6562</v>
      </c>
      <c r="D1671" t="s">
        <v>6567</v>
      </c>
      <c r="E1671" t="s">
        <v>10063</v>
      </c>
      <c r="F1671" t="s">
        <v>3203</v>
      </c>
      <c r="G1671" t="s">
        <v>10064</v>
      </c>
      <c r="H1671">
        <v>2</v>
      </c>
      <c r="I1671">
        <v>0</v>
      </c>
      <c r="J1671">
        <v>2</v>
      </c>
      <c r="K1671">
        <v>0</v>
      </c>
      <c r="L1671">
        <v>0</v>
      </c>
      <c r="M1671">
        <v>0</v>
      </c>
      <c r="N1671">
        <v>1</v>
      </c>
      <c r="O1671">
        <v>0</v>
      </c>
      <c r="P1671">
        <v>0</v>
      </c>
      <c r="Q1671">
        <v>0</v>
      </c>
      <c r="R1671">
        <v>0</v>
      </c>
      <c r="S1671">
        <v>0</v>
      </c>
      <c r="T1671">
        <v>0</v>
      </c>
      <c r="U1671">
        <v>0</v>
      </c>
      <c r="V1671">
        <v>0</v>
      </c>
      <c r="W1671" s="44">
        <f t="shared" si="200"/>
        <v>2</v>
      </c>
      <c r="X1671" s="44">
        <f>IFERROR(VLOOKUP(A1671,JR1GOA!A:I,9,FALSE),0)</f>
        <v>0</v>
      </c>
      <c r="Y1671" s="44">
        <f>IFERROR(VLOOKUP(A1671,JR1GOA!A:J,10,FALSE),0)</f>
        <v>0</v>
      </c>
      <c r="Z1671" s="46">
        <f t="shared" si="201"/>
        <v>2</v>
      </c>
      <c r="AA1671" s="49">
        <f>_xlfn.IFNA(VLOOKUP(F1671,Preisliste!C$1:O$2687,13,FALSE),"fehlt in Preisliste")</f>
        <v>2241.6</v>
      </c>
      <c r="AB1671" s="50">
        <f t="shared" si="202"/>
        <v>1120.8</v>
      </c>
      <c r="AD1671" s="51">
        <f t="shared" si="206"/>
        <v>185259</v>
      </c>
      <c r="AE1671" s="51">
        <f t="shared" si="203"/>
        <v>446.54999999999927</v>
      </c>
      <c r="AF1671" s="52">
        <f t="shared" si="207"/>
        <v>4247651.8</v>
      </c>
      <c r="AG1671" s="53">
        <f t="shared" si="204"/>
        <v>2679.2999999999956</v>
      </c>
      <c r="AH1671" s="53">
        <f t="shared" si="205"/>
        <v>4250331.0999999996</v>
      </c>
    </row>
    <row r="1672" spans="1:34" x14ac:dyDescent="0.25">
      <c r="A1672" t="s">
        <v>10065</v>
      </c>
      <c r="B1672" t="s">
        <v>6564</v>
      </c>
      <c r="C1672" t="s">
        <v>6562</v>
      </c>
      <c r="D1672" t="s">
        <v>6567</v>
      </c>
      <c r="E1672" t="s">
        <v>10066</v>
      </c>
      <c r="F1672" t="s">
        <v>2947</v>
      </c>
      <c r="H1672">
        <v>2</v>
      </c>
      <c r="I1672">
        <v>2</v>
      </c>
      <c r="J1672">
        <v>0</v>
      </c>
      <c r="K1672">
        <v>0</v>
      </c>
      <c r="L1672">
        <v>2</v>
      </c>
      <c r="M1672">
        <v>0</v>
      </c>
      <c r="N1672">
        <v>0</v>
      </c>
      <c r="O1672">
        <v>0</v>
      </c>
      <c r="P1672">
        <v>0</v>
      </c>
      <c r="Q1672">
        <v>0</v>
      </c>
      <c r="R1672">
        <v>0</v>
      </c>
      <c r="S1672">
        <v>0</v>
      </c>
      <c r="T1672">
        <v>0</v>
      </c>
      <c r="U1672">
        <v>0</v>
      </c>
      <c r="V1672">
        <v>0</v>
      </c>
      <c r="W1672" s="44">
        <f t="shared" si="200"/>
        <v>2</v>
      </c>
      <c r="X1672" s="44">
        <f>IFERROR(VLOOKUP(A1672,JR1GOA!A:I,9,FALSE),0)</f>
        <v>0</v>
      </c>
      <c r="Y1672" s="44">
        <f>IFERROR(VLOOKUP(A1672,JR1GOA!A:J,10,FALSE),0)</f>
        <v>0</v>
      </c>
      <c r="Z1672" s="46">
        <f t="shared" si="201"/>
        <v>2</v>
      </c>
      <c r="AA1672" s="49">
        <f>_xlfn.IFNA(VLOOKUP(F1672,Preisliste!C$1:O$2687,13,FALSE),"fehlt in Preisliste")</f>
        <v>2246</v>
      </c>
      <c r="AB1672" s="50">
        <f t="shared" si="202"/>
        <v>1123</v>
      </c>
      <c r="AD1672" s="51">
        <f t="shared" si="206"/>
        <v>185261</v>
      </c>
      <c r="AE1672" s="51">
        <f t="shared" si="203"/>
        <v>446.25</v>
      </c>
      <c r="AF1672" s="52">
        <f t="shared" si="207"/>
        <v>4249897.8</v>
      </c>
      <c r="AG1672" s="53">
        <f t="shared" si="204"/>
        <v>2677.5</v>
      </c>
      <c r="AH1672" s="53">
        <f t="shared" si="205"/>
        <v>4252575.3</v>
      </c>
    </row>
    <row r="1673" spans="1:34" x14ac:dyDescent="0.25">
      <c r="A1673" t="s">
        <v>5026</v>
      </c>
      <c r="B1673" t="s">
        <v>6564</v>
      </c>
      <c r="C1673" t="s">
        <v>6562</v>
      </c>
      <c r="D1673" t="s">
        <v>6567</v>
      </c>
      <c r="E1673" t="s">
        <v>10067</v>
      </c>
      <c r="F1673" t="s">
        <v>5025</v>
      </c>
      <c r="H1673">
        <v>2</v>
      </c>
      <c r="I1673">
        <v>0</v>
      </c>
      <c r="J1673">
        <v>2</v>
      </c>
      <c r="K1673">
        <v>0</v>
      </c>
      <c r="L1673">
        <v>0</v>
      </c>
      <c r="M1673">
        <v>0</v>
      </c>
      <c r="N1673">
        <v>4</v>
      </c>
      <c r="O1673">
        <v>0</v>
      </c>
      <c r="P1673">
        <v>0</v>
      </c>
      <c r="Q1673">
        <v>0</v>
      </c>
      <c r="R1673">
        <v>0</v>
      </c>
      <c r="S1673">
        <v>0</v>
      </c>
      <c r="T1673">
        <v>0</v>
      </c>
      <c r="U1673">
        <v>0</v>
      </c>
      <c r="V1673">
        <v>0</v>
      </c>
      <c r="W1673" s="44">
        <f t="shared" ref="W1673:W1736" si="208">MAX(I1673,J1673)</f>
        <v>2</v>
      </c>
      <c r="X1673" s="44">
        <f>IFERROR(VLOOKUP(A1673,JR1GOA!A:I,9,FALSE),0)</f>
        <v>0</v>
      </c>
      <c r="Y1673" s="44">
        <f>IFERROR(VLOOKUP(A1673,JR1GOA!A:J,10,FALSE),0)</f>
        <v>0</v>
      </c>
      <c r="Z1673" s="46">
        <f t="shared" ref="Z1673:Z1736" si="209">W1673-MAX(X1673,Y1673)</f>
        <v>2</v>
      </c>
      <c r="AA1673" s="49">
        <f>_xlfn.IFNA(VLOOKUP(F1673,Preisliste!C$1:O$2687,13,FALSE),"fehlt in Preisliste")</f>
        <v>2279</v>
      </c>
      <c r="AB1673" s="50">
        <f t="shared" ref="AB1673:AB1736" si="210">IFERROR(AA1673/Z1673,AA1673)</f>
        <v>1139.5</v>
      </c>
      <c r="AD1673" s="51">
        <f t="shared" si="206"/>
        <v>185263</v>
      </c>
      <c r="AE1673" s="51">
        <f t="shared" ref="AE1673:AE1736" si="211">AG$3-AD1673*AD$3</f>
        <v>445.94999999999709</v>
      </c>
      <c r="AF1673" s="52">
        <f t="shared" si="207"/>
        <v>4252176.8</v>
      </c>
      <c r="AG1673" s="53">
        <f t="shared" ref="AG1673:AG1736" si="212">AE1673*AD$4</f>
        <v>2675.6999999999825</v>
      </c>
      <c r="AH1673" s="53">
        <f t="shared" ref="AH1673:AH1736" si="213">AG1673+AF1673</f>
        <v>4254852.5</v>
      </c>
    </row>
    <row r="1674" spans="1:34" x14ac:dyDescent="0.25">
      <c r="A1674" t="s">
        <v>9893</v>
      </c>
      <c r="B1674" t="s">
        <v>6564</v>
      </c>
      <c r="C1674" t="s">
        <v>6562</v>
      </c>
      <c r="D1674" t="s">
        <v>6567</v>
      </c>
      <c r="E1674" t="s">
        <v>9894</v>
      </c>
      <c r="F1674" t="s">
        <v>6009</v>
      </c>
      <c r="H1674">
        <v>4</v>
      </c>
      <c r="I1674">
        <v>2</v>
      </c>
      <c r="J1674">
        <v>1</v>
      </c>
      <c r="K1674">
        <v>0</v>
      </c>
      <c r="L1674">
        <v>0</v>
      </c>
      <c r="M1674">
        <v>0</v>
      </c>
      <c r="N1674">
        <v>0</v>
      </c>
      <c r="O1674">
        <v>7</v>
      </c>
      <c r="P1674">
        <v>0</v>
      </c>
      <c r="Q1674">
        <v>0</v>
      </c>
      <c r="R1674">
        <v>0</v>
      </c>
      <c r="S1674">
        <v>0</v>
      </c>
      <c r="T1674">
        <v>0</v>
      </c>
      <c r="U1674">
        <v>0</v>
      </c>
      <c r="V1674">
        <v>0</v>
      </c>
      <c r="W1674" s="44">
        <f t="shared" si="208"/>
        <v>2</v>
      </c>
      <c r="X1674" s="44">
        <f>IFERROR(VLOOKUP(A1674,JR1GOA!A:I,9,FALSE),0)</f>
        <v>0</v>
      </c>
      <c r="Y1674" s="44">
        <f>IFERROR(VLOOKUP(A1674,JR1GOA!A:J,10,FALSE),0)</f>
        <v>0</v>
      </c>
      <c r="Z1674" s="46">
        <f t="shared" si="209"/>
        <v>2</v>
      </c>
      <c r="AA1674" s="49">
        <f>_xlfn.IFNA(VLOOKUP(F1674,Preisliste!C$1:O$2687,13,FALSE),"fehlt in Preisliste")</f>
        <v>2292</v>
      </c>
      <c r="AB1674" s="50">
        <f t="shared" si="210"/>
        <v>1146</v>
      </c>
      <c r="AD1674" s="51">
        <f t="shared" ref="AD1674:AD1737" si="214">AD1673+Z1674</f>
        <v>185265</v>
      </c>
      <c r="AE1674" s="51">
        <f t="shared" si="211"/>
        <v>445.64999999999782</v>
      </c>
      <c r="AF1674" s="52">
        <f t="shared" ref="AF1674:AF1737" si="215">AF1673+AA1674</f>
        <v>4254468.8</v>
      </c>
      <c r="AG1674" s="53">
        <f t="shared" si="212"/>
        <v>2673.8999999999869</v>
      </c>
      <c r="AH1674" s="53">
        <f t="shared" si="213"/>
        <v>4257142.7</v>
      </c>
    </row>
    <row r="1675" spans="1:34" x14ac:dyDescent="0.25">
      <c r="A1675" t="s">
        <v>2595</v>
      </c>
      <c r="B1675" t="s">
        <v>6564</v>
      </c>
      <c r="C1675" t="s">
        <v>6562</v>
      </c>
      <c r="D1675" t="s">
        <v>6567</v>
      </c>
      <c r="E1675" t="s">
        <v>10016</v>
      </c>
      <c r="F1675" t="s">
        <v>2594</v>
      </c>
      <c r="G1675" t="s">
        <v>10017</v>
      </c>
      <c r="H1675">
        <v>11</v>
      </c>
      <c r="I1675">
        <v>6</v>
      </c>
      <c r="J1675">
        <v>3</v>
      </c>
      <c r="K1675">
        <v>0</v>
      </c>
      <c r="L1675">
        <v>0</v>
      </c>
      <c r="M1675">
        <v>0</v>
      </c>
      <c r="N1675">
        <v>0</v>
      </c>
      <c r="O1675">
        <v>0</v>
      </c>
      <c r="P1675">
        <v>0</v>
      </c>
      <c r="Q1675">
        <v>0</v>
      </c>
      <c r="R1675">
        <v>0</v>
      </c>
      <c r="S1675">
        <v>0</v>
      </c>
      <c r="T1675">
        <v>0</v>
      </c>
      <c r="U1675">
        <v>5</v>
      </c>
      <c r="V1675">
        <v>4</v>
      </c>
      <c r="W1675" s="44">
        <f t="shared" si="208"/>
        <v>6</v>
      </c>
      <c r="X1675" s="44">
        <f>IFERROR(VLOOKUP(A1675,JR1GOA!A:I,9,FALSE),0)</f>
        <v>0</v>
      </c>
      <c r="Y1675" s="44">
        <f>IFERROR(VLOOKUP(A1675,JR1GOA!A:J,10,FALSE),0)</f>
        <v>0</v>
      </c>
      <c r="Z1675" s="46">
        <f t="shared" si="209"/>
        <v>6</v>
      </c>
      <c r="AA1675" s="49">
        <f>_xlfn.IFNA(VLOOKUP(F1675,Preisliste!C$1:O$2687,13,FALSE),"fehlt in Preisliste")</f>
        <v>6898</v>
      </c>
      <c r="AB1675" s="50">
        <f t="shared" si="210"/>
        <v>1149.6666666666667</v>
      </c>
      <c r="AD1675" s="51">
        <f t="shared" si="214"/>
        <v>185271</v>
      </c>
      <c r="AE1675" s="51">
        <f t="shared" si="211"/>
        <v>444.75</v>
      </c>
      <c r="AF1675" s="52">
        <f t="shared" si="215"/>
        <v>4261366.8</v>
      </c>
      <c r="AG1675" s="53">
        <f t="shared" si="212"/>
        <v>2668.5</v>
      </c>
      <c r="AH1675" s="53">
        <f t="shared" si="213"/>
        <v>4264035.3</v>
      </c>
    </row>
    <row r="1676" spans="1:34" x14ac:dyDescent="0.25">
      <c r="A1676" t="s">
        <v>4865</v>
      </c>
      <c r="B1676" t="s">
        <v>6564</v>
      </c>
      <c r="C1676" t="s">
        <v>6562</v>
      </c>
      <c r="D1676" t="s">
        <v>6567</v>
      </c>
      <c r="E1676" t="s">
        <v>9899</v>
      </c>
      <c r="F1676" t="s">
        <v>4864</v>
      </c>
      <c r="G1676" t="s">
        <v>9900</v>
      </c>
      <c r="H1676">
        <v>1</v>
      </c>
      <c r="I1676">
        <v>1</v>
      </c>
      <c r="J1676">
        <v>0</v>
      </c>
      <c r="K1676">
        <v>0</v>
      </c>
      <c r="L1676">
        <v>0</v>
      </c>
      <c r="M1676">
        <v>0</v>
      </c>
      <c r="N1676">
        <v>0</v>
      </c>
      <c r="O1676">
        <v>0</v>
      </c>
      <c r="P1676">
        <v>0</v>
      </c>
      <c r="Q1676">
        <v>0</v>
      </c>
      <c r="R1676">
        <v>0</v>
      </c>
      <c r="S1676">
        <v>0</v>
      </c>
      <c r="T1676">
        <v>0</v>
      </c>
      <c r="U1676">
        <v>0</v>
      </c>
      <c r="V1676">
        <v>0</v>
      </c>
      <c r="W1676" s="44">
        <f t="shared" si="208"/>
        <v>1</v>
      </c>
      <c r="X1676" s="44">
        <f>IFERROR(VLOOKUP(A1676,JR1GOA!A:I,9,FALSE),0)</f>
        <v>0</v>
      </c>
      <c r="Y1676" s="44">
        <f>IFERROR(VLOOKUP(A1676,JR1GOA!A:J,10,FALSE),0)</f>
        <v>0</v>
      </c>
      <c r="Z1676" s="46">
        <f t="shared" si="209"/>
        <v>1</v>
      </c>
      <c r="AA1676" s="49">
        <f>_xlfn.IFNA(VLOOKUP(F1676,Preisliste!C$1:O$2687,13,FALSE),"fehlt in Preisliste")</f>
        <v>1154.3999999999999</v>
      </c>
      <c r="AB1676" s="50">
        <f t="shared" si="210"/>
        <v>1154.3999999999999</v>
      </c>
      <c r="AD1676" s="51">
        <f t="shared" si="214"/>
        <v>185272</v>
      </c>
      <c r="AE1676" s="51">
        <f t="shared" si="211"/>
        <v>444.59999999999854</v>
      </c>
      <c r="AF1676" s="52">
        <f t="shared" si="215"/>
        <v>4262521.2</v>
      </c>
      <c r="AG1676" s="53">
        <f t="shared" si="212"/>
        <v>2667.5999999999913</v>
      </c>
      <c r="AH1676" s="53">
        <f t="shared" si="213"/>
        <v>4265188.8</v>
      </c>
    </row>
    <row r="1677" spans="1:34" x14ac:dyDescent="0.25">
      <c r="A1677" t="s">
        <v>2622</v>
      </c>
      <c r="B1677" t="s">
        <v>6564</v>
      </c>
      <c r="C1677" t="s">
        <v>6562</v>
      </c>
      <c r="D1677" t="s">
        <v>6567</v>
      </c>
      <c r="E1677" t="s">
        <v>9909</v>
      </c>
      <c r="F1677" t="s">
        <v>2621</v>
      </c>
      <c r="G1677" t="s">
        <v>9910</v>
      </c>
      <c r="H1677">
        <v>2</v>
      </c>
      <c r="I1677">
        <v>1</v>
      </c>
      <c r="J1677">
        <v>0</v>
      </c>
      <c r="K1677">
        <v>0</v>
      </c>
      <c r="L1677">
        <v>0</v>
      </c>
      <c r="M1677">
        <v>0</v>
      </c>
      <c r="N1677">
        <v>0</v>
      </c>
      <c r="O1677">
        <v>0</v>
      </c>
      <c r="P1677">
        <v>0</v>
      </c>
      <c r="Q1677">
        <v>0</v>
      </c>
      <c r="R1677">
        <v>0</v>
      </c>
      <c r="S1677">
        <v>0</v>
      </c>
      <c r="T1677">
        <v>0</v>
      </c>
      <c r="U1677">
        <v>0</v>
      </c>
      <c r="V1677">
        <v>1</v>
      </c>
      <c r="W1677" s="44">
        <f t="shared" si="208"/>
        <v>1</v>
      </c>
      <c r="X1677" s="44">
        <f>IFERROR(VLOOKUP(A1677,JR1GOA!A:I,9,FALSE),0)</f>
        <v>0</v>
      </c>
      <c r="Y1677" s="44">
        <f>IFERROR(VLOOKUP(A1677,JR1GOA!A:J,10,FALSE),0)</f>
        <v>0</v>
      </c>
      <c r="Z1677" s="46">
        <f t="shared" si="209"/>
        <v>1</v>
      </c>
      <c r="AA1677" s="49">
        <f>_xlfn.IFNA(VLOOKUP(F1677,Preisliste!C$1:O$2687,13,FALSE),"fehlt in Preisliste")</f>
        <v>1164</v>
      </c>
      <c r="AB1677" s="50">
        <f t="shared" si="210"/>
        <v>1164</v>
      </c>
      <c r="AD1677" s="51">
        <f t="shared" si="214"/>
        <v>185273</v>
      </c>
      <c r="AE1677" s="51">
        <f t="shared" si="211"/>
        <v>444.44999999999709</v>
      </c>
      <c r="AF1677" s="52">
        <f t="shared" si="215"/>
        <v>4263685.2</v>
      </c>
      <c r="AG1677" s="53">
        <f t="shared" si="212"/>
        <v>2666.6999999999825</v>
      </c>
      <c r="AH1677" s="53">
        <f t="shared" si="213"/>
        <v>4266351.9000000004</v>
      </c>
    </row>
    <row r="1678" spans="1:34" x14ac:dyDescent="0.25">
      <c r="A1678" t="s">
        <v>3131</v>
      </c>
      <c r="B1678" t="s">
        <v>6564</v>
      </c>
      <c r="C1678" t="s">
        <v>6562</v>
      </c>
      <c r="D1678" t="s">
        <v>6567</v>
      </c>
      <c r="E1678" t="s">
        <v>10068</v>
      </c>
      <c r="F1678" t="s">
        <v>3130</v>
      </c>
      <c r="H1678">
        <v>2</v>
      </c>
      <c r="I1678">
        <v>0</v>
      </c>
      <c r="J1678">
        <v>2</v>
      </c>
      <c r="K1678">
        <v>0</v>
      </c>
      <c r="L1678">
        <v>0</v>
      </c>
      <c r="M1678">
        <v>0</v>
      </c>
      <c r="N1678">
        <v>0</v>
      </c>
      <c r="O1678">
        <v>0</v>
      </c>
      <c r="P1678">
        <v>0</v>
      </c>
      <c r="Q1678">
        <v>3</v>
      </c>
      <c r="R1678">
        <v>0</v>
      </c>
      <c r="S1678">
        <v>0</v>
      </c>
      <c r="T1678">
        <v>0</v>
      </c>
      <c r="U1678">
        <v>0</v>
      </c>
      <c r="V1678">
        <v>0</v>
      </c>
      <c r="W1678" s="44">
        <f t="shared" si="208"/>
        <v>2</v>
      </c>
      <c r="X1678" s="44">
        <f>IFERROR(VLOOKUP(A1678,JR1GOA!A:I,9,FALSE),0)</f>
        <v>0</v>
      </c>
      <c r="Y1678" s="44">
        <f>IFERROR(VLOOKUP(A1678,JR1GOA!A:J,10,FALSE),0)</f>
        <v>0</v>
      </c>
      <c r="Z1678" s="46">
        <f t="shared" si="209"/>
        <v>2</v>
      </c>
      <c r="AA1678" s="49">
        <f>_xlfn.IFNA(VLOOKUP(F1678,Preisliste!C$1:O$2687,13,FALSE),"fehlt in Preisliste")</f>
        <v>2352</v>
      </c>
      <c r="AB1678" s="50">
        <f t="shared" si="210"/>
        <v>1176</v>
      </c>
      <c r="AD1678" s="51">
        <f t="shared" si="214"/>
        <v>185275</v>
      </c>
      <c r="AE1678" s="51">
        <f t="shared" si="211"/>
        <v>444.14999999999782</v>
      </c>
      <c r="AF1678" s="52">
        <f t="shared" si="215"/>
        <v>4266037.2</v>
      </c>
      <c r="AG1678" s="53">
        <f t="shared" si="212"/>
        <v>2664.8999999999869</v>
      </c>
      <c r="AH1678" s="53">
        <f t="shared" si="213"/>
        <v>4268702.1000000006</v>
      </c>
    </row>
    <row r="1679" spans="1:34" x14ac:dyDescent="0.25">
      <c r="A1679" t="s">
        <v>2487</v>
      </c>
      <c r="B1679" t="s">
        <v>6564</v>
      </c>
      <c r="C1679" t="s">
        <v>6562</v>
      </c>
      <c r="D1679" t="s">
        <v>6567</v>
      </c>
      <c r="E1679" t="s">
        <v>8456</v>
      </c>
      <c r="F1679" t="s">
        <v>2486</v>
      </c>
      <c r="G1679" t="s">
        <v>8457</v>
      </c>
      <c r="H1679">
        <v>6</v>
      </c>
      <c r="I1679">
        <v>1</v>
      </c>
      <c r="J1679">
        <v>5</v>
      </c>
      <c r="K1679">
        <v>0</v>
      </c>
      <c r="L1679">
        <v>0</v>
      </c>
      <c r="M1679">
        <v>0</v>
      </c>
      <c r="N1679">
        <v>0</v>
      </c>
      <c r="O1679">
        <v>0</v>
      </c>
      <c r="P1679">
        <v>0</v>
      </c>
      <c r="Q1679">
        <v>3</v>
      </c>
      <c r="R1679">
        <v>3</v>
      </c>
      <c r="S1679">
        <v>0</v>
      </c>
      <c r="T1679">
        <v>0</v>
      </c>
      <c r="U1679">
        <v>0</v>
      </c>
      <c r="V1679">
        <v>0</v>
      </c>
      <c r="W1679" s="44">
        <f t="shared" si="208"/>
        <v>5</v>
      </c>
      <c r="X1679" s="44">
        <f>IFERROR(VLOOKUP(A1679,JR1GOA!A:I,9,FALSE),0)</f>
        <v>3</v>
      </c>
      <c r="Y1679" s="44">
        <f>IFERROR(VLOOKUP(A1679,JR1GOA!A:J,10,FALSE),0)</f>
        <v>3</v>
      </c>
      <c r="Z1679" s="46">
        <f t="shared" si="209"/>
        <v>2</v>
      </c>
      <c r="AA1679" s="49">
        <f>_xlfn.IFNA(VLOOKUP(F1679,Preisliste!C$1:O$2687,13,FALSE),"fehlt in Preisliste")</f>
        <v>2392.7999999999997</v>
      </c>
      <c r="AB1679" s="50">
        <f t="shared" si="210"/>
        <v>1196.3999999999999</v>
      </c>
      <c r="AD1679" s="51">
        <f t="shared" si="214"/>
        <v>185277</v>
      </c>
      <c r="AE1679" s="51">
        <f t="shared" si="211"/>
        <v>443.84999999999854</v>
      </c>
      <c r="AF1679" s="52">
        <f t="shared" si="215"/>
        <v>4268430</v>
      </c>
      <c r="AG1679" s="53">
        <f t="shared" si="212"/>
        <v>2663.0999999999913</v>
      </c>
      <c r="AH1679" s="53">
        <f t="shared" si="213"/>
        <v>4271093.0999999996</v>
      </c>
    </row>
    <row r="1680" spans="1:34" x14ac:dyDescent="0.25">
      <c r="A1680" t="s">
        <v>3929</v>
      </c>
      <c r="B1680" t="s">
        <v>6564</v>
      </c>
      <c r="C1680" t="s">
        <v>6562</v>
      </c>
      <c r="D1680" t="s">
        <v>6567</v>
      </c>
      <c r="E1680" t="s">
        <v>8641</v>
      </c>
      <c r="F1680" t="s">
        <v>3928</v>
      </c>
      <c r="G1680" t="s">
        <v>8642</v>
      </c>
      <c r="H1680">
        <v>9</v>
      </c>
      <c r="I1680">
        <v>6</v>
      </c>
      <c r="J1680">
        <v>3</v>
      </c>
      <c r="K1680">
        <v>0</v>
      </c>
      <c r="L1680">
        <v>1</v>
      </c>
      <c r="M1680">
        <v>0</v>
      </c>
      <c r="N1680">
        <v>0</v>
      </c>
      <c r="O1680">
        <v>0</v>
      </c>
      <c r="P1680">
        <v>0</v>
      </c>
      <c r="Q1680">
        <v>8</v>
      </c>
      <c r="R1680">
        <v>0</v>
      </c>
      <c r="S1680">
        <v>0</v>
      </c>
      <c r="T1680">
        <v>0</v>
      </c>
      <c r="U1680">
        <v>3</v>
      </c>
      <c r="V1680">
        <v>0</v>
      </c>
      <c r="W1680" s="44">
        <f t="shared" si="208"/>
        <v>6</v>
      </c>
      <c r="X1680" s="44">
        <f>IFERROR(VLOOKUP(A1680,JR1GOA!A:I,9,FALSE),0)</f>
        <v>0</v>
      </c>
      <c r="Y1680" s="44">
        <f>IFERROR(VLOOKUP(A1680,JR1GOA!A:J,10,FALSE),0)</f>
        <v>1</v>
      </c>
      <c r="Z1680" s="46">
        <f t="shared" si="209"/>
        <v>5</v>
      </c>
      <c r="AA1680" s="49">
        <f>_xlfn.IFNA(VLOOKUP(F1680,Preisliste!C$1:O$2687,13,FALSE),"fehlt in Preisliste")</f>
        <v>6006</v>
      </c>
      <c r="AB1680" s="50">
        <f t="shared" si="210"/>
        <v>1201.2</v>
      </c>
      <c r="AD1680" s="51">
        <f t="shared" si="214"/>
        <v>185282</v>
      </c>
      <c r="AE1680" s="51">
        <f t="shared" si="211"/>
        <v>443.09999999999854</v>
      </c>
      <c r="AF1680" s="52">
        <f t="shared" si="215"/>
        <v>4274436</v>
      </c>
      <c r="AG1680" s="53">
        <f t="shared" si="212"/>
        <v>2658.5999999999913</v>
      </c>
      <c r="AH1680" s="53">
        <f t="shared" si="213"/>
        <v>4277094.5999999996</v>
      </c>
    </row>
    <row r="1681" spans="1:34" x14ac:dyDescent="0.25">
      <c r="A1681" t="s">
        <v>8585</v>
      </c>
      <c r="B1681" t="s">
        <v>6564</v>
      </c>
      <c r="C1681" t="s">
        <v>6562</v>
      </c>
      <c r="D1681" t="s">
        <v>6567</v>
      </c>
      <c r="E1681" t="s">
        <v>8586</v>
      </c>
      <c r="F1681" t="s">
        <v>3530</v>
      </c>
      <c r="G1681" t="s">
        <v>8587</v>
      </c>
      <c r="H1681">
        <v>3</v>
      </c>
      <c r="I1681">
        <v>0</v>
      </c>
      <c r="J1681">
        <v>3</v>
      </c>
      <c r="K1681">
        <v>0</v>
      </c>
      <c r="L1681">
        <v>0</v>
      </c>
      <c r="M1681">
        <v>0</v>
      </c>
      <c r="N1681">
        <v>0</v>
      </c>
      <c r="O1681">
        <v>0</v>
      </c>
      <c r="P1681">
        <v>0</v>
      </c>
      <c r="Q1681">
        <v>3</v>
      </c>
      <c r="R1681">
        <v>0</v>
      </c>
      <c r="S1681">
        <v>0</v>
      </c>
      <c r="T1681">
        <v>0</v>
      </c>
      <c r="U1681">
        <v>0</v>
      </c>
      <c r="V1681">
        <v>0</v>
      </c>
      <c r="W1681" s="44">
        <f t="shared" si="208"/>
        <v>3</v>
      </c>
      <c r="X1681" s="44">
        <f>IFERROR(VLOOKUP(A1681,JR1GOA!A:I,9,FALSE),0)</f>
        <v>3</v>
      </c>
      <c r="Y1681" s="44">
        <f>IFERROR(VLOOKUP(A1681,JR1GOA!A:J,10,FALSE),0)</f>
        <v>0</v>
      </c>
      <c r="Z1681" s="46">
        <f t="shared" si="209"/>
        <v>0</v>
      </c>
      <c r="AA1681" s="49">
        <f>_xlfn.IFNA(VLOOKUP(F1681,Preisliste!C$1:O$2687,13,FALSE),"fehlt in Preisliste")</f>
        <v>1206</v>
      </c>
      <c r="AB1681" s="50">
        <f t="shared" si="210"/>
        <v>1206</v>
      </c>
      <c r="AD1681" s="51">
        <f t="shared" si="214"/>
        <v>185282</v>
      </c>
      <c r="AE1681" s="51">
        <f t="shared" si="211"/>
        <v>443.09999999999854</v>
      </c>
      <c r="AF1681" s="52">
        <f t="shared" si="215"/>
        <v>4275642</v>
      </c>
      <c r="AG1681" s="53">
        <f t="shared" si="212"/>
        <v>2658.5999999999913</v>
      </c>
      <c r="AH1681" s="53">
        <f t="shared" si="213"/>
        <v>4278300.5999999996</v>
      </c>
    </row>
    <row r="1682" spans="1:34" x14ac:dyDescent="0.25">
      <c r="A1682" t="s">
        <v>6071</v>
      </c>
      <c r="B1682" t="s">
        <v>6564</v>
      </c>
      <c r="C1682" t="s">
        <v>6562</v>
      </c>
      <c r="D1682" t="s">
        <v>6567</v>
      </c>
      <c r="E1682" t="s">
        <v>9919</v>
      </c>
      <c r="F1682" t="s">
        <v>6070</v>
      </c>
      <c r="G1682" t="s">
        <v>9920</v>
      </c>
      <c r="H1682">
        <v>2</v>
      </c>
      <c r="I1682">
        <v>1</v>
      </c>
      <c r="J1682">
        <v>0</v>
      </c>
      <c r="K1682">
        <v>0</v>
      </c>
      <c r="L1682">
        <v>0</v>
      </c>
      <c r="M1682">
        <v>0</v>
      </c>
      <c r="N1682">
        <v>0</v>
      </c>
      <c r="O1682">
        <v>0</v>
      </c>
      <c r="P1682">
        <v>0</v>
      </c>
      <c r="Q1682">
        <v>0</v>
      </c>
      <c r="R1682">
        <v>0</v>
      </c>
      <c r="S1682">
        <v>0</v>
      </c>
      <c r="T1682">
        <v>0</v>
      </c>
      <c r="U1682">
        <v>0</v>
      </c>
      <c r="V1682">
        <v>0</v>
      </c>
      <c r="W1682" s="44">
        <f t="shared" si="208"/>
        <v>1</v>
      </c>
      <c r="X1682" s="44">
        <f>IFERROR(VLOOKUP(A1682,JR1GOA!A:I,9,FALSE),0)</f>
        <v>0</v>
      </c>
      <c r="Y1682" s="44">
        <f>IFERROR(VLOOKUP(A1682,JR1GOA!A:J,10,FALSE),0)</f>
        <v>0</v>
      </c>
      <c r="Z1682" s="46">
        <f t="shared" si="209"/>
        <v>1</v>
      </c>
      <c r="AA1682" s="49">
        <f>_xlfn.IFNA(VLOOKUP(F1682,Preisliste!C$1:O$2687,13,FALSE),"fehlt in Preisliste")</f>
        <v>1207</v>
      </c>
      <c r="AB1682" s="50">
        <f t="shared" si="210"/>
        <v>1207</v>
      </c>
      <c r="AD1682" s="51">
        <f t="shared" si="214"/>
        <v>185283</v>
      </c>
      <c r="AE1682" s="51">
        <f t="shared" si="211"/>
        <v>442.94999999999709</v>
      </c>
      <c r="AF1682" s="52">
        <f t="shared" si="215"/>
        <v>4276849</v>
      </c>
      <c r="AG1682" s="53">
        <f t="shared" si="212"/>
        <v>2657.6999999999825</v>
      </c>
      <c r="AH1682" s="53">
        <f t="shared" si="213"/>
        <v>4279506.7</v>
      </c>
    </row>
    <row r="1683" spans="1:34" x14ac:dyDescent="0.25">
      <c r="A1683" t="s">
        <v>5966</v>
      </c>
      <c r="B1683" t="s">
        <v>6564</v>
      </c>
      <c r="C1683" t="s">
        <v>6562</v>
      </c>
      <c r="D1683" t="s">
        <v>6567</v>
      </c>
      <c r="E1683" t="s">
        <v>9924</v>
      </c>
      <c r="F1683" t="s">
        <v>5965</v>
      </c>
      <c r="G1683" t="s">
        <v>9925</v>
      </c>
      <c r="H1683">
        <v>1</v>
      </c>
      <c r="I1683">
        <v>1</v>
      </c>
      <c r="J1683">
        <v>0</v>
      </c>
      <c r="K1683">
        <v>0</v>
      </c>
      <c r="L1683">
        <v>0</v>
      </c>
      <c r="M1683">
        <v>0</v>
      </c>
      <c r="N1683">
        <v>0</v>
      </c>
      <c r="O1683">
        <v>0</v>
      </c>
      <c r="P1683">
        <v>0</v>
      </c>
      <c r="Q1683">
        <v>0</v>
      </c>
      <c r="R1683">
        <v>0</v>
      </c>
      <c r="S1683">
        <v>0</v>
      </c>
      <c r="T1683">
        <v>1</v>
      </c>
      <c r="U1683">
        <v>0</v>
      </c>
      <c r="V1683">
        <v>0</v>
      </c>
      <c r="W1683" s="44">
        <f t="shared" si="208"/>
        <v>1</v>
      </c>
      <c r="X1683" s="44">
        <f>IFERROR(VLOOKUP(A1683,JR1GOA!A:I,9,FALSE),0)</f>
        <v>0</v>
      </c>
      <c r="Y1683" s="44">
        <f>IFERROR(VLOOKUP(A1683,JR1GOA!A:J,10,FALSE),0)</f>
        <v>0</v>
      </c>
      <c r="Z1683" s="46">
        <f t="shared" si="209"/>
        <v>1</v>
      </c>
      <c r="AA1683" s="49">
        <f>_xlfn.IFNA(VLOOKUP(F1683,Preisliste!C$1:O$2687,13,FALSE),"fehlt in Preisliste")</f>
        <v>1219</v>
      </c>
      <c r="AB1683" s="50">
        <f t="shared" si="210"/>
        <v>1219</v>
      </c>
      <c r="AD1683" s="51">
        <f t="shared" si="214"/>
        <v>185284</v>
      </c>
      <c r="AE1683" s="51">
        <f t="shared" si="211"/>
        <v>442.79999999999927</v>
      </c>
      <c r="AF1683" s="52">
        <f t="shared" si="215"/>
        <v>4278068</v>
      </c>
      <c r="AG1683" s="53">
        <f t="shared" si="212"/>
        <v>2656.7999999999956</v>
      </c>
      <c r="AH1683" s="53">
        <f t="shared" si="213"/>
        <v>4280724.8</v>
      </c>
    </row>
    <row r="1684" spans="1:34" x14ac:dyDescent="0.25">
      <c r="A1684" t="s">
        <v>4869</v>
      </c>
      <c r="B1684" t="s">
        <v>6564</v>
      </c>
      <c r="C1684" t="s">
        <v>6562</v>
      </c>
      <c r="D1684" t="s">
        <v>6567</v>
      </c>
      <c r="E1684" t="s">
        <v>9928</v>
      </c>
      <c r="F1684" t="s">
        <v>4868</v>
      </c>
      <c r="G1684" t="s">
        <v>9929</v>
      </c>
      <c r="H1684">
        <v>3</v>
      </c>
      <c r="I1684">
        <v>1</v>
      </c>
      <c r="J1684">
        <v>1</v>
      </c>
      <c r="K1684">
        <v>0</v>
      </c>
      <c r="L1684">
        <v>0</v>
      </c>
      <c r="M1684">
        <v>0</v>
      </c>
      <c r="N1684">
        <v>0</v>
      </c>
      <c r="O1684">
        <v>0</v>
      </c>
      <c r="P1684">
        <v>0</v>
      </c>
      <c r="Q1684">
        <v>0</v>
      </c>
      <c r="R1684">
        <v>0</v>
      </c>
      <c r="S1684">
        <v>0</v>
      </c>
      <c r="T1684">
        <v>0</v>
      </c>
      <c r="U1684">
        <v>0</v>
      </c>
      <c r="V1684">
        <v>4</v>
      </c>
      <c r="W1684" s="44">
        <f t="shared" si="208"/>
        <v>1</v>
      </c>
      <c r="X1684" s="44">
        <f>IFERROR(VLOOKUP(A1684,JR1GOA!A:I,9,FALSE),0)</f>
        <v>0</v>
      </c>
      <c r="Y1684" s="44">
        <f>IFERROR(VLOOKUP(A1684,JR1GOA!A:J,10,FALSE),0)</f>
        <v>0</v>
      </c>
      <c r="Z1684" s="46">
        <f t="shared" si="209"/>
        <v>1</v>
      </c>
      <c r="AA1684" s="49">
        <f>_xlfn.IFNA(VLOOKUP(F1684,Preisliste!C$1:O$2687,13,FALSE),"fehlt in Preisliste")</f>
        <v>1224</v>
      </c>
      <c r="AB1684" s="50">
        <f t="shared" si="210"/>
        <v>1224</v>
      </c>
      <c r="AD1684" s="51">
        <f t="shared" si="214"/>
        <v>185285</v>
      </c>
      <c r="AE1684" s="51">
        <f t="shared" si="211"/>
        <v>442.64999999999782</v>
      </c>
      <c r="AF1684" s="52">
        <f t="shared" si="215"/>
        <v>4279292</v>
      </c>
      <c r="AG1684" s="53">
        <f t="shared" si="212"/>
        <v>2655.8999999999869</v>
      </c>
      <c r="AH1684" s="53">
        <f t="shared" si="213"/>
        <v>4281947.9000000004</v>
      </c>
    </row>
    <row r="1685" spans="1:34" x14ac:dyDescent="0.25">
      <c r="A1685" t="s">
        <v>2503</v>
      </c>
      <c r="B1685" t="s">
        <v>6564</v>
      </c>
      <c r="C1685" t="s">
        <v>6562</v>
      </c>
      <c r="D1685" t="s">
        <v>6567</v>
      </c>
      <c r="E1685" t="s">
        <v>9931</v>
      </c>
      <c r="F1685" t="s">
        <v>2502</v>
      </c>
      <c r="G1685" t="s">
        <v>9932</v>
      </c>
      <c r="H1685">
        <v>2</v>
      </c>
      <c r="I1685">
        <v>2</v>
      </c>
      <c r="J1685">
        <v>0</v>
      </c>
      <c r="K1685">
        <v>0</v>
      </c>
      <c r="L1685">
        <v>0</v>
      </c>
      <c r="M1685">
        <v>0</v>
      </c>
      <c r="N1685">
        <v>0</v>
      </c>
      <c r="O1685">
        <v>0</v>
      </c>
      <c r="P1685">
        <v>1</v>
      </c>
      <c r="Q1685">
        <v>0</v>
      </c>
      <c r="R1685">
        <v>0</v>
      </c>
      <c r="S1685">
        <v>0</v>
      </c>
      <c r="T1685">
        <v>0</v>
      </c>
      <c r="U1685">
        <v>0</v>
      </c>
      <c r="V1685">
        <v>0</v>
      </c>
      <c r="W1685" s="44">
        <f t="shared" si="208"/>
        <v>2</v>
      </c>
      <c r="X1685" s="44">
        <f>IFERROR(VLOOKUP(A1685,JR1GOA!A:I,9,FALSE),0)</f>
        <v>0</v>
      </c>
      <c r="Y1685" s="44">
        <f>IFERROR(VLOOKUP(A1685,JR1GOA!A:J,10,FALSE),0)</f>
        <v>0</v>
      </c>
      <c r="Z1685" s="46">
        <f t="shared" si="209"/>
        <v>2</v>
      </c>
      <c r="AA1685" s="49">
        <f>_xlfn.IFNA(VLOOKUP(F1685,Preisliste!C$1:O$2687,13,FALSE),"fehlt in Preisliste")</f>
        <v>2462</v>
      </c>
      <c r="AB1685" s="50">
        <f t="shared" si="210"/>
        <v>1231</v>
      </c>
      <c r="AD1685" s="51">
        <f t="shared" si="214"/>
        <v>185287</v>
      </c>
      <c r="AE1685" s="51">
        <f t="shared" si="211"/>
        <v>442.34999999999854</v>
      </c>
      <c r="AF1685" s="52">
        <f t="shared" si="215"/>
        <v>4281754</v>
      </c>
      <c r="AG1685" s="53">
        <f t="shared" si="212"/>
        <v>2654.0999999999913</v>
      </c>
      <c r="AH1685" s="53">
        <f t="shared" si="213"/>
        <v>4284408.0999999996</v>
      </c>
    </row>
    <row r="1686" spans="1:34" x14ac:dyDescent="0.25">
      <c r="A1686" t="s">
        <v>4396</v>
      </c>
      <c r="B1686" t="s">
        <v>6564</v>
      </c>
      <c r="C1686" t="s">
        <v>6562</v>
      </c>
      <c r="D1686" t="s">
        <v>6567</v>
      </c>
      <c r="E1686" t="s">
        <v>9509</v>
      </c>
      <c r="F1686" t="s">
        <v>4395</v>
      </c>
      <c r="H1686">
        <v>7</v>
      </c>
      <c r="I1686">
        <v>4</v>
      </c>
      <c r="J1686">
        <v>2</v>
      </c>
      <c r="K1686">
        <v>0</v>
      </c>
      <c r="L1686">
        <v>0</v>
      </c>
      <c r="M1686">
        <v>0</v>
      </c>
      <c r="N1686">
        <v>0</v>
      </c>
      <c r="O1686">
        <v>0</v>
      </c>
      <c r="P1686">
        <v>0</v>
      </c>
      <c r="Q1686">
        <v>1</v>
      </c>
      <c r="R1686">
        <v>3</v>
      </c>
      <c r="S1686">
        <v>0</v>
      </c>
      <c r="T1686">
        <v>0</v>
      </c>
      <c r="U1686">
        <v>0</v>
      </c>
      <c r="V1686">
        <v>0</v>
      </c>
      <c r="W1686" s="44">
        <f t="shared" si="208"/>
        <v>4</v>
      </c>
      <c r="X1686" s="44">
        <f>IFERROR(VLOOKUP(A1686,JR1GOA!A:I,9,FALSE),0)</f>
        <v>0</v>
      </c>
      <c r="Y1686" s="44">
        <f>IFERROR(VLOOKUP(A1686,JR1GOA!A:J,10,FALSE),0)</f>
        <v>0</v>
      </c>
      <c r="Z1686" s="46">
        <f t="shared" si="209"/>
        <v>4</v>
      </c>
      <c r="AA1686" s="49">
        <f>_xlfn.IFNA(VLOOKUP(F1686,Preisliste!C$1:O$2687,13,FALSE),"fehlt in Preisliste")</f>
        <v>4939</v>
      </c>
      <c r="AB1686" s="50">
        <f t="shared" si="210"/>
        <v>1234.75</v>
      </c>
      <c r="AD1686" s="51">
        <f t="shared" si="214"/>
        <v>185291</v>
      </c>
      <c r="AE1686" s="51">
        <f t="shared" si="211"/>
        <v>441.75</v>
      </c>
      <c r="AF1686" s="52">
        <f t="shared" si="215"/>
        <v>4286693</v>
      </c>
      <c r="AG1686" s="53">
        <f t="shared" si="212"/>
        <v>2650.5</v>
      </c>
      <c r="AH1686" s="53">
        <f t="shared" si="213"/>
        <v>4289343.5</v>
      </c>
    </row>
    <row r="1687" spans="1:34" x14ac:dyDescent="0.25">
      <c r="A1687" t="s">
        <v>2779</v>
      </c>
      <c r="B1687" t="s">
        <v>6564</v>
      </c>
      <c r="C1687" t="s">
        <v>6562</v>
      </c>
      <c r="D1687" t="s">
        <v>6567</v>
      </c>
      <c r="E1687" t="s">
        <v>9935</v>
      </c>
      <c r="F1687" t="s">
        <v>2778</v>
      </c>
      <c r="H1687">
        <v>3</v>
      </c>
      <c r="I1687">
        <v>1</v>
      </c>
      <c r="J1687">
        <v>1</v>
      </c>
      <c r="K1687">
        <v>0</v>
      </c>
      <c r="L1687">
        <v>0</v>
      </c>
      <c r="M1687">
        <v>0</v>
      </c>
      <c r="N1687">
        <v>0</v>
      </c>
      <c r="O1687">
        <v>0</v>
      </c>
      <c r="P1687">
        <v>0</v>
      </c>
      <c r="Q1687">
        <v>0</v>
      </c>
      <c r="R1687">
        <v>0</v>
      </c>
      <c r="S1687">
        <v>0</v>
      </c>
      <c r="T1687">
        <v>0</v>
      </c>
      <c r="U1687">
        <v>0</v>
      </c>
      <c r="V1687">
        <v>0</v>
      </c>
      <c r="W1687" s="44">
        <f t="shared" si="208"/>
        <v>1</v>
      </c>
      <c r="X1687" s="44">
        <f>IFERROR(VLOOKUP(A1687,JR1GOA!A:I,9,FALSE),0)</f>
        <v>0</v>
      </c>
      <c r="Y1687" s="44">
        <f>IFERROR(VLOOKUP(A1687,JR1GOA!A:J,10,FALSE),0)</f>
        <v>0</v>
      </c>
      <c r="Z1687" s="46">
        <f t="shared" si="209"/>
        <v>1</v>
      </c>
      <c r="AA1687" s="49">
        <f>_xlfn.IFNA(VLOOKUP(F1687,Preisliste!C$1:O$2687,13,FALSE),"fehlt in Preisliste")</f>
        <v>1236</v>
      </c>
      <c r="AB1687" s="50">
        <f t="shared" si="210"/>
        <v>1236</v>
      </c>
      <c r="AD1687" s="51">
        <f t="shared" si="214"/>
        <v>185292</v>
      </c>
      <c r="AE1687" s="51">
        <f t="shared" si="211"/>
        <v>441.59999999999854</v>
      </c>
      <c r="AF1687" s="52">
        <f t="shared" si="215"/>
        <v>4287929</v>
      </c>
      <c r="AG1687" s="53">
        <f t="shared" si="212"/>
        <v>2649.5999999999913</v>
      </c>
      <c r="AH1687" s="53">
        <f t="shared" si="213"/>
        <v>4290578.5999999996</v>
      </c>
    </row>
    <row r="1688" spans="1:34" x14ac:dyDescent="0.25">
      <c r="A1688" t="s">
        <v>395</v>
      </c>
      <c r="B1688" t="s">
        <v>6564</v>
      </c>
      <c r="C1688" t="s">
        <v>6562</v>
      </c>
      <c r="D1688" t="s">
        <v>6567</v>
      </c>
      <c r="E1688" t="s">
        <v>8251</v>
      </c>
      <c r="F1688" t="s">
        <v>394</v>
      </c>
      <c r="H1688">
        <v>10</v>
      </c>
      <c r="I1688">
        <v>2</v>
      </c>
      <c r="J1688">
        <v>8</v>
      </c>
      <c r="K1688">
        <v>1</v>
      </c>
      <c r="L1688">
        <v>0</v>
      </c>
      <c r="M1688">
        <v>0</v>
      </c>
      <c r="N1688">
        <v>0</v>
      </c>
      <c r="O1688">
        <v>1</v>
      </c>
      <c r="P1688">
        <v>0</v>
      </c>
      <c r="Q1688">
        <v>0</v>
      </c>
      <c r="R1688">
        <v>4</v>
      </c>
      <c r="S1688">
        <v>0</v>
      </c>
      <c r="T1688">
        <v>0</v>
      </c>
      <c r="U1688">
        <v>0</v>
      </c>
      <c r="V1688">
        <v>4</v>
      </c>
      <c r="W1688" s="44">
        <f t="shared" si="208"/>
        <v>8</v>
      </c>
      <c r="X1688" s="44">
        <f>IFERROR(VLOOKUP(A1688,JR1GOA!A:I,9,FALSE),0)</f>
        <v>0</v>
      </c>
      <c r="Y1688" s="44">
        <f>IFERROR(VLOOKUP(A1688,JR1GOA!A:J,10,FALSE),0)</f>
        <v>4</v>
      </c>
      <c r="Z1688" s="46">
        <f t="shared" si="209"/>
        <v>4</v>
      </c>
      <c r="AA1688" s="49">
        <f>_xlfn.IFNA(VLOOKUP(F1688,Preisliste!C$1:O$2687,13,FALSE),"fehlt in Preisliste")</f>
        <v>4951</v>
      </c>
      <c r="AB1688" s="50">
        <f t="shared" si="210"/>
        <v>1237.75</v>
      </c>
      <c r="AD1688" s="51">
        <f t="shared" si="214"/>
        <v>185296</v>
      </c>
      <c r="AE1688" s="51">
        <f t="shared" si="211"/>
        <v>441</v>
      </c>
      <c r="AF1688" s="52">
        <f t="shared" si="215"/>
        <v>4292880</v>
      </c>
      <c r="AG1688" s="53">
        <f t="shared" si="212"/>
        <v>2646</v>
      </c>
      <c r="AH1688" s="53">
        <f t="shared" si="213"/>
        <v>4295526</v>
      </c>
    </row>
    <row r="1689" spans="1:34" x14ac:dyDescent="0.25">
      <c r="A1689" t="s">
        <v>8683</v>
      </c>
      <c r="B1689" t="s">
        <v>6564</v>
      </c>
      <c r="C1689" t="s">
        <v>6562</v>
      </c>
      <c r="D1689" t="s">
        <v>6567</v>
      </c>
      <c r="E1689" t="s">
        <v>8684</v>
      </c>
      <c r="F1689" t="s">
        <v>4165</v>
      </c>
      <c r="H1689">
        <v>9</v>
      </c>
      <c r="I1689">
        <v>7</v>
      </c>
      <c r="J1689">
        <v>2</v>
      </c>
      <c r="K1689">
        <v>1</v>
      </c>
      <c r="L1689">
        <v>1</v>
      </c>
      <c r="M1689">
        <v>0</v>
      </c>
      <c r="N1689">
        <v>2</v>
      </c>
      <c r="O1689">
        <v>0</v>
      </c>
      <c r="P1689">
        <v>0</v>
      </c>
      <c r="Q1689">
        <v>0</v>
      </c>
      <c r="R1689">
        <v>0</v>
      </c>
      <c r="S1689">
        <v>2</v>
      </c>
      <c r="T1689">
        <v>0</v>
      </c>
      <c r="U1689">
        <v>0</v>
      </c>
      <c r="V1689">
        <v>1</v>
      </c>
      <c r="W1689" s="44">
        <f t="shared" si="208"/>
        <v>7</v>
      </c>
      <c r="X1689" s="44">
        <f>IFERROR(VLOOKUP(A1689,JR1GOA!A:I,9,FALSE),0)</f>
        <v>3</v>
      </c>
      <c r="Y1689" s="44">
        <f>IFERROR(VLOOKUP(A1689,JR1GOA!A:J,10,FALSE),0)</f>
        <v>0</v>
      </c>
      <c r="Z1689" s="46">
        <f t="shared" si="209"/>
        <v>4</v>
      </c>
      <c r="AA1689" s="49">
        <f>_xlfn.IFNA(VLOOKUP(F1689,Preisliste!C$1:O$2687,13,FALSE),"fehlt in Preisliste")</f>
        <v>4959</v>
      </c>
      <c r="AB1689" s="50">
        <f t="shared" si="210"/>
        <v>1239.75</v>
      </c>
      <c r="AD1689" s="51">
        <f t="shared" si="214"/>
        <v>185300</v>
      </c>
      <c r="AE1689" s="51">
        <f t="shared" si="211"/>
        <v>440.39999999999782</v>
      </c>
      <c r="AF1689" s="52">
        <f t="shared" si="215"/>
        <v>4297839</v>
      </c>
      <c r="AG1689" s="53">
        <f t="shared" si="212"/>
        <v>2642.3999999999869</v>
      </c>
      <c r="AH1689" s="53">
        <f t="shared" si="213"/>
        <v>4300481.4000000004</v>
      </c>
    </row>
    <row r="1690" spans="1:34" x14ac:dyDescent="0.25">
      <c r="A1690" t="s">
        <v>10076</v>
      </c>
      <c r="B1690" t="s">
        <v>6564</v>
      </c>
      <c r="C1690" t="s">
        <v>6562</v>
      </c>
      <c r="D1690" t="s">
        <v>6567</v>
      </c>
      <c r="E1690" t="s">
        <v>10077</v>
      </c>
      <c r="F1690" t="s">
        <v>4461</v>
      </c>
      <c r="H1690">
        <v>2</v>
      </c>
      <c r="I1690">
        <v>0</v>
      </c>
      <c r="J1690">
        <v>2</v>
      </c>
      <c r="K1690">
        <v>0</v>
      </c>
      <c r="L1690">
        <v>0</v>
      </c>
      <c r="M1690">
        <v>0</v>
      </c>
      <c r="N1690">
        <v>0</v>
      </c>
      <c r="O1690">
        <v>0</v>
      </c>
      <c r="P1690">
        <v>0</v>
      </c>
      <c r="Q1690">
        <v>0</v>
      </c>
      <c r="R1690">
        <v>0</v>
      </c>
      <c r="S1690">
        <v>0</v>
      </c>
      <c r="T1690">
        <v>0</v>
      </c>
      <c r="U1690">
        <v>0</v>
      </c>
      <c r="V1690">
        <v>0</v>
      </c>
      <c r="W1690" s="44">
        <f t="shared" si="208"/>
        <v>2</v>
      </c>
      <c r="X1690" s="44">
        <f>IFERROR(VLOOKUP(A1690,JR1GOA!A:I,9,FALSE),0)</f>
        <v>0</v>
      </c>
      <c r="Y1690" s="44">
        <f>IFERROR(VLOOKUP(A1690,JR1GOA!A:J,10,FALSE),0)</f>
        <v>0</v>
      </c>
      <c r="Z1690" s="46">
        <f t="shared" si="209"/>
        <v>2</v>
      </c>
      <c r="AA1690" s="49">
        <f>_xlfn.IFNA(VLOOKUP(F1690,Preisliste!C$1:O$2687,13,FALSE),"fehlt in Preisliste")</f>
        <v>2492</v>
      </c>
      <c r="AB1690" s="50">
        <f t="shared" si="210"/>
        <v>1246</v>
      </c>
      <c r="AD1690" s="51">
        <f t="shared" si="214"/>
        <v>185302</v>
      </c>
      <c r="AE1690" s="51">
        <f t="shared" si="211"/>
        <v>440.09999999999854</v>
      </c>
      <c r="AF1690" s="52">
        <f t="shared" si="215"/>
        <v>4300331</v>
      </c>
      <c r="AG1690" s="53">
        <f t="shared" si="212"/>
        <v>2640.5999999999913</v>
      </c>
      <c r="AH1690" s="53">
        <f t="shared" si="213"/>
        <v>4302971.5999999996</v>
      </c>
    </row>
    <row r="1691" spans="1:34" x14ac:dyDescent="0.25">
      <c r="A1691" t="s">
        <v>9947</v>
      </c>
      <c r="B1691" t="s">
        <v>6564</v>
      </c>
      <c r="C1691" t="s">
        <v>6562</v>
      </c>
      <c r="D1691" t="s">
        <v>6567</v>
      </c>
      <c r="E1691" t="s">
        <v>9948</v>
      </c>
      <c r="F1691" t="s">
        <v>3884</v>
      </c>
      <c r="H1691">
        <v>3</v>
      </c>
      <c r="I1691">
        <v>1</v>
      </c>
      <c r="J1691">
        <v>1</v>
      </c>
      <c r="K1691">
        <v>0</v>
      </c>
      <c r="L1691">
        <v>0</v>
      </c>
      <c r="M1691">
        <v>0</v>
      </c>
      <c r="N1691">
        <v>0</v>
      </c>
      <c r="O1691">
        <v>0</v>
      </c>
      <c r="P1691">
        <v>0</v>
      </c>
      <c r="Q1691">
        <v>0</v>
      </c>
      <c r="R1691">
        <v>0</v>
      </c>
      <c r="S1691">
        <v>0</v>
      </c>
      <c r="T1691">
        <v>0</v>
      </c>
      <c r="U1691">
        <v>0</v>
      </c>
      <c r="V1691">
        <v>0</v>
      </c>
      <c r="W1691" s="44">
        <f t="shared" si="208"/>
        <v>1</v>
      </c>
      <c r="X1691" s="44">
        <f>IFERROR(VLOOKUP(A1691,JR1GOA!A:I,9,FALSE),0)</f>
        <v>0</v>
      </c>
      <c r="Y1691" s="44">
        <f>IFERROR(VLOOKUP(A1691,JR1GOA!A:J,10,FALSE),0)</f>
        <v>0</v>
      </c>
      <c r="Z1691" s="46">
        <f t="shared" si="209"/>
        <v>1</v>
      </c>
      <c r="AA1691" s="49">
        <f>_xlfn.IFNA(VLOOKUP(F1691,Preisliste!C$1:O$2687,13,FALSE),"fehlt in Preisliste")</f>
        <v>1285</v>
      </c>
      <c r="AB1691" s="50">
        <f t="shared" si="210"/>
        <v>1285</v>
      </c>
      <c r="AD1691" s="51">
        <f t="shared" si="214"/>
        <v>185303</v>
      </c>
      <c r="AE1691" s="51">
        <f t="shared" si="211"/>
        <v>439.94999999999709</v>
      </c>
      <c r="AF1691" s="52">
        <f t="shared" si="215"/>
        <v>4301616</v>
      </c>
      <c r="AG1691" s="53">
        <f t="shared" si="212"/>
        <v>2639.6999999999825</v>
      </c>
      <c r="AH1691" s="53">
        <f t="shared" si="213"/>
        <v>4304255.7</v>
      </c>
    </row>
    <row r="1692" spans="1:34" x14ac:dyDescent="0.25">
      <c r="A1692" t="s">
        <v>3262</v>
      </c>
      <c r="B1692" t="s">
        <v>6564</v>
      </c>
      <c r="C1692" t="s">
        <v>6562</v>
      </c>
      <c r="D1692" t="s">
        <v>6567</v>
      </c>
      <c r="E1692" t="s">
        <v>9949</v>
      </c>
      <c r="F1692" t="s">
        <v>3261</v>
      </c>
      <c r="G1692" t="s">
        <v>9950</v>
      </c>
      <c r="H1692">
        <v>2</v>
      </c>
      <c r="I1692">
        <v>1</v>
      </c>
      <c r="J1692">
        <v>0</v>
      </c>
      <c r="K1692">
        <v>0</v>
      </c>
      <c r="L1692">
        <v>0</v>
      </c>
      <c r="M1692">
        <v>0</v>
      </c>
      <c r="N1692">
        <v>0</v>
      </c>
      <c r="O1692">
        <v>0</v>
      </c>
      <c r="P1692">
        <v>0</v>
      </c>
      <c r="Q1692">
        <v>0</v>
      </c>
      <c r="R1692">
        <v>0</v>
      </c>
      <c r="S1692">
        <v>0</v>
      </c>
      <c r="T1692">
        <v>0</v>
      </c>
      <c r="U1692">
        <v>0</v>
      </c>
      <c r="V1692">
        <v>0</v>
      </c>
      <c r="W1692" s="44">
        <f t="shared" si="208"/>
        <v>1</v>
      </c>
      <c r="X1692" s="44">
        <f>IFERROR(VLOOKUP(A1692,JR1GOA!A:I,9,FALSE),0)</f>
        <v>0</v>
      </c>
      <c r="Y1692" s="44">
        <f>IFERROR(VLOOKUP(A1692,JR1GOA!A:J,10,FALSE),0)</f>
        <v>0</v>
      </c>
      <c r="Z1692" s="46">
        <f t="shared" si="209"/>
        <v>1</v>
      </c>
      <c r="AA1692" s="49">
        <f>_xlfn.IFNA(VLOOKUP(F1692,Preisliste!C$1:O$2687,13,FALSE),"fehlt in Preisliste")</f>
        <v>1290</v>
      </c>
      <c r="AB1692" s="50">
        <f t="shared" si="210"/>
        <v>1290</v>
      </c>
      <c r="AD1692" s="51">
        <f t="shared" si="214"/>
        <v>185304</v>
      </c>
      <c r="AE1692" s="51">
        <f t="shared" si="211"/>
        <v>439.79999999999927</v>
      </c>
      <c r="AF1692" s="52">
        <f t="shared" si="215"/>
        <v>4302906</v>
      </c>
      <c r="AG1692" s="53">
        <f t="shared" si="212"/>
        <v>2638.7999999999956</v>
      </c>
      <c r="AH1692" s="53">
        <f t="shared" si="213"/>
        <v>4305544.8</v>
      </c>
    </row>
    <row r="1693" spans="1:34" x14ac:dyDescent="0.25">
      <c r="A1693" t="s">
        <v>1525</v>
      </c>
      <c r="B1693" t="s">
        <v>6564</v>
      </c>
      <c r="C1693" t="s">
        <v>6562</v>
      </c>
      <c r="D1693" t="s">
        <v>6567</v>
      </c>
      <c r="E1693" t="s">
        <v>9549</v>
      </c>
      <c r="F1693" t="s">
        <v>1524</v>
      </c>
      <c r="H1693">
        <v>2</v>
      </c>
      <c r="I1693">
        <v>2</v>
      </c>
      <c r="J1693">
        <v>0</v>
      </c>
      <c r="K1693">
        <v>0</v>
      </c>
      <c r="L1693">
        <v>0</v>
      </c>
      <c r="M1693">
        <v>4</v>
      </c>
      <c r="N1693">
        <v>0</v>
      </c>
      <c r="O1693">
        <v>0</v>
      </c>
      <c r="P1693">
        <v>0</v>
      </c>
      <c r="Q1693">
        <v>0</v>
      </c>
      <c r="R1693">
        <v>0</v>
      </c>
      <c r="S1693">
        <v>0</v>
      </c>
      <c r="T1693">
        <v>0</v>
      </c>
      <c r="U1693">
        <v>0</v>
      </c>
      <c r="V1693">
        <v>0</v>
      </c>
      <c r="W1693" s="44">
        <f t="shared" si="208"/>
        <v>2</v>
      </c>
      <c r="X1693" s="44">
        <f>IFERROR(VLOOKUP(A1693,JR1GOA!A:I,9,FALSE),0)</f>
        <v>0</v>
      </c>
      <c r="Y1693" s="44">
        <f>IFERROR(VLOOKUP(A1693,JR1GOA!A:J,10,FALSE),0)</f>
        <v>0</v>
      </c>
      <c r="Z1693" s="46">
        <f t="shared" si="209"/>
        <v>2</v>
      </c>
      <c r="AA1693" s="49">
        <f>_xlfn.IFNA(VLOOKUP(F1693,Preisliste!C$1:O$2687,13,FALSE),"fehlt in Preisliste")</f>
        <v>2605</v>
      </c>
      <c r="AB1693" s="50">
        <f t="shared" si="210"/>
        <v>1302.5</v>
      </c>
      <c r="AD1693" s="51">
        <f t="shared" si="214"/>
        <v>185306</v>
      </c>
      <c r="AE1693" s="51">
        <f t="shared" si="211"/>
        <v>439.5</v>
      </c>
      <c r="AF1693" s="52">
        <f t="shared" si="215"/>
        <v>4305511</v>
      </c>
      <c r="AG1693" s="53">
        <f t="shared" si="212"/>
        <v>2637</v>
      </c>
      <c r="AH1693" s="53">
        <f t="shared" si="213"/>
        <v>4308148</v>
      </c>
    </row>
    <row r="1694" spans="1:34" x14ac:dyDescent="0.25">
      <c r="A1694" t="s">
        <v>2986</v>
      </c>
      <c r="B1694" t="s">
        <v>6564</v>
      </c>
      <c r="C1694" t="s">
        <v>6562</v>
      </c>
      <c r="D1694" t="s">
        <v>6567</v>
      </c>
      <c r="E1694" t="s">
        <v>9956</v>
      </c>
      <c r="F1694" t="s">
        <v>2985</v>
      </c>
      <c r="H1694">
        <v>6</v>
      </c>
      <c r="I1694">
        <v>2</v>
      </c>
      <c r="J1694">
        <v>2</v>
      </c>
      <c r="K1694">
        <v>0</v>
      </c>
      <c r="L1694">
        <v>2</v>
      </c>
      <c r="M1694">
        <v>3</v>
      </c>
      <c r="N1694">
        <v>0</v>
      </c>
      <c r="O1694">
        <v>0</v>
      </c>
      <c r="P1694">
        <v>0</v>
      </c>
      <c r="Q1694">
        <v>0</v>
      </c>
      <c r="R1694">
        <v>0</v>
      </c>
      <c r="S1694">
        <v>0</v>
      </c>
      <c r="T1694">
        <v>0</v>
      </c>
      <c r="U1694">
        <v>0</v>
      </c>
      <c r="V1694">
        <v>0</v>
      </c>
      <c r="W1694" s="44">
        <f t="shared" si="208"/>
        <v>2</v>
      </c>
      <c r="X1694" s="44">
        <f>IFERROR(VLOOKUP(A1694,JR1GOA!A:I,9,FALSE),0)</f>
        <v>0</v>
      </c>
      <c r="Y1694" s="44">
        <f>IFERROR(VLOOKUP(A1694,JR1GOA!A:J,10,FALSE),0)</f>
        <v>0</v>
      </c>
      <c r="Z1694" s="46">
        <f t="shared" si="209"/>
        <v>2</v>
      </c>
      <c r="AA1694" s="49">
        <f>_xlfn.IFNA(VLOOKUP(F1694,Preisliste!C$1:O$2687,13,FALSE),"fehlt in Preisliste")</f>
        <v>2665</v>
      </c>
      <c r="AB1694" s="50">
        <f t="shared" si="210"/>
        <v>1332.5</v>
      </c>
      <c r="AD1694" s="51">
        <f t="shared" si="214"/>
        <v>185308</v>
      </c>
      <c r="AE1694" s="51">
        <f t="shared" si="211"/>
        <v>439.19999999999709</v>
      </c>
      <c r="AF1694" s="52">
        <f t="shared" si="215"/>
        <v>4308176</v>
      </c>
      <c r="AG1694" s="53">
        <f t="shared" si="212"/>
        <v>2635.1999999999825</v>
      </c>
      <c r="AH1694" s="53">
        <f t="shared" si="213"/>
        <v>4310811.2</v>
      </c>
    </row>
    <row r="1695" spans="1:34" x14ac:dyDescent="0.25">
      <c r="A1695" t="s">
        <v>292</v>
      </c>
      <c r="B1695" t="s">
        <v>6564</v>
      </c>
      <c r="C1695" t="s">
        <v>6562</v>
      </c>
      <c r="D1695" t="s">
        <v>6567</v>
      </c>
      <c r="E1695" t="s">
        <v>9832</v>
      </c>
      <c r="F1695" t="s">
        <v>291</v>
      </c>
      <c r="G1695" t="s">
        <v>9833</v>
      </c>
      <c r="H1695">
        <v>3</v>
      </c>
      <c r="I1695">
        <v>0</v>
      </c>
      <c r="J1695">
        <v>3</v>
      </c>
      <c r="K1695">
        <v>0</v>
      </c>
      <c r="L1695">
        <v>0</v>
      </c>
      <c r="M1695">
        <v>0</v>
      </c>
      <c r="N1695">
        <v>0</v>
      </c>
      <c r="O1695">
        <v>0</v>
      </c>
      <c r="P1695">
        <v>0</v>
      </c>
      <c r="Q1695">
        <v>0</v>
      </c>
      <c r="R1695">
        <v>0</v>
      </c>
      <c r="S1695">
        <v>0</v>
      </c>
      <c r="T1695">
        <v>0</v>
      </c>
      <c r="U1695">
        <v>0</v>
      </c>
      <c r="V1695">
        <v>0</v>
      </c>
      <c r="W1695" s="44">
        <f t="shared" si="208"/>
        <v>3</v>
      </c>
      <c r="X1695" s="44">
        <f>IFERROR(VLOOKUP(A1695,JR1GOA!A:I,9,FALSE),0)</f>
        <v>0</v>
      </c>
      <c r="Y1695" s="44">
        <f>IFERROR(VLOOKUP(A1695,JR1GOA!A:J,10,FALSE),0)</f>
        <v>0</v>
      </c>
      <c r="Z1695" s="46">
        <f t="shared" si="209"/>
        <v>3</v>
      </c>
      <c r="AA1695" s="49">
        <f>_xlfn.IFNA(VLOOKUP(F1695,Preisliste!C$1:O$2687,13,FALSE),"fehlt in Preisliste")</f>
        <v>4065.6</v>
      </c>
      <c r="AB1695" s="50">
        <f t="shared" si="210"/>
        <v>1355.2</v>
      </c>
      <c r="AD1695" s="51">
        <f t="shared" si="214"/>
        <v>185311</v>
      </c>
      <c r="AE1695" s="51">
        <f t="shared" si="211"/>
        <v>438.75</v>
      </c>
      <c r="AF1695" s="52">
        <f t="shared" si="215"/>
        <v>4312241.5999999996</v>
      </c>
      <c r="AG1695" s="53">
        <f t="shared" si="212"/>
        <v>2632.5</v>
      </c>
      <c r="AH1695" s="53">
        <f t="shared" si="213"/>
        <v>4314874.0999999996</v>
      </c>
    </row>
    <row r="1696" spans="1:34" x14ac:dyDescent="0.25">
      <c r="A1696" t="s">
        <v>4817</v>
      </c>
      <c r="B1696" t="s">
        <v>6564</v>
      </c>
      <c r="C1696" t="s">
        <v>6562</v>
      </c>
      <c r="D1696" t="s">
        <v>6567</v>
      </c>
      <c r="E1696" t="s">
        <v>9843</v>
      </c>
      <c r="F1696" t="s">
        <v>4816</v>
      </c>
      <c r="G1696" t="s">
        <v>9844</v>
      </c>
      <c r="H1696">
        <v>3</v>
      </c>
      <c r="I1696">
        <v>0</v>
      </c>
      <c r="J1696">
        <v>3</v>
      </c>
      <c r="K1696">
        <v>0</v>
      </c>
      <c r="L1696">
        <v>0</v>
      </c>
      <c r="M1696">
        <v>0</v>
      </c>
      <c r="N1696">
        <v>0</v>
      </c>
      <c r="O1696">
        <v>0</v>
      </c>
      <c r="P1696">
        <v>0</v>
      </c>
      <c r="Q1696">
        <v>0</v>
      </c>
      <c r="R1696">
        <v>0</v>
      </c>
      <c r="S1696">
        <v>0</v>
      </c>
      <c r="T1696">
        <v>0</v>
      </c>
      <c r="U1696">
        <v>0</v>
      </c>
      <c r="V1696">
        <v>1</v>
      </c>
      <c r="W1696" s="44">
        <f t="shared" si="208"/>
        <v>3</v>
      </c>
      <c r="X1696" s="44">
        <f>IFERROR(VLOOKUP(A1696,JR1GOA!A:I,9,FALSE),0)</f>
        <v>0</v>
      </c>
      <c r="Y1696" s="44">
        <f>IFERROR(VLOOKUP(A1696,JR1GOA!A:J,10,FALSE),0)</f>
        <v>0</v>
      </c>
      <c r="Z1696" s="46">
        <f t="shared" si="209"/>
        <v>3</v>
      </c>
      <c r="AA1696" s="49">
        <f>_xlfn.IFNA(VLOOKUP(F1696,Preisliste!C$1:O$2687,13,FALSE),"fehlt in Preisliste")</f>
        <v>4108.8</v>
      </c>
      <c r="AB1696" s="50">
        <f t="shared" si="210"/>
        <v>1369.6000000000001</v>
      </c>
      <c r="AD1696" s="51">
        <f t="shared" si="214"/>
        <v>185314</v>
      </c>
      <c r="AE1696" s="51">
        <f t="shared" si="211"/>
        <v>438.29999999999927</v>
      </c>
      <c r="AF1696" s="52">
        <f t="shared" si="215"/>
        <v>4316350.3999999994</v>
      </c>
      <c r="AG1696" s="53">
        <f t="shared" si="212"/>
        <v>2629.7999999999956</v>
      </c>
      <c r="AH1696" s="53">
        <f t="shared" si="213"/>
        <v>4318980.1999999993</v>
      </c>
    </row>
    <row r="1697" spans="1:34" x14ac:dyDescent="0.25">
      <c r="A1697" t="s">
        <v>6064</v>
      </c>
      <c r="B1697" t="s">
        <v>6564</v>
      </c>
      <c r="C1697" t="s">
        <v>6562</v>
      </c>
      <c r="D1697" t="s">
        <v>6567</v>
      </c>
      <c r="E1697" t="s">
        <v>9964</v>
      </c>
      <c r="F1697" t="s">
        <v>6063</v>
      </c>
      <c r="G1697" t="s">
        <v>9965</v>
      </c>
      <c r="H1697">
        <v>1</v>
      </c>
      <c r="I1697">
        <v>0</v>
      </c>
      <c r="J1697">
        <v>1</v>
      </c>
      <c r="K1697">
        <v>0</v>
      </c>
      <c r="L1697">
        <v>0</v>
      </c>
      <c r="M1697">
        <v>0</v>
      </c>
      <c r="N1697">
        <v>0</v>
      </c>
      <c r="O1697">
        <v>0</v>
      </c>
      <c r="P1697">
        <v>0</v>
      </c>
      <c r="Q1697">
        <v>0</v>
      </c>
      <c r="R1697">
        <v>0</v>
      </c>
      <c r="S1697">
        <v>0</v>
      </c>
      <c r="T1697">
        <v>0</v>
      </c>
      <c r="U1697">
        <v>0</v>
      </c>
      <c r="V1697">
        <v>0</v>
      </c>
      <c r="W1697" s="44">
        <f t="shared" si="208"/>
        <v>1</v>
      </c>
      <c r="X1697" s="44">
        <f>IFERROR(VLOOKUP(A1697,JR1GOA!A:I,9,FALSE),0)</f>
        <v>0</v>
      </c>
      <c r="Y1697" s="44">
        <f>IFERROR(VLOOKUP(A1697,JR1GOA!A:J,10,FALSE),0)</f>
        <v>0</v>
      </c>
      <c r="Z1697" s="46">
        <f t="shared" si="209"/>
        <v>1</v>
      </c>
      <c r="AA1697" s="49">
        <f>_xlfn.IFNA(VLOOKUP(F1697,Preisliste!C$1:O$2687,13,FALSE),"fehlt in Preisliste")</f>
        <v>1394</v>
      </c>
      <c r="AB1697" s="50">
        <f t="shared" si="210"/>
        <v>1394</v>
      </c>
      <c r="AD1697" s="51">
        <f t="shared" si="214"/>
        <v>185315</v>
      </c>
      <c r="AE1697" s="51">
        <f t="shared" si="211"/>
        <v>438.14999999999782</v>
      </c>
      <c r="AF1697" s="52">
        <f t="shared" si="215"/>
        <v>4317744.3999999994</v>
      </c>
      <c r="AG1697" s="53">
        <f t="shared" si="212"/>
        <v>2628.8999999999869</v>
      </c>
      <c r="AH1697" s="53">
        <f t="shared" si="213"/>
        <v>4320373.3</v>
      </c>
    </row>
    <row r="1698" spans="1:34" x14ac:dyDescent="0.25">
      <c r="A1698" t="s">
        <v>5832</v>
      </c>
      <c r="B1698" t="s">
        <v>6564</v>
      </c>
      <c r="C1698" t="s">
        <v>6562</v>
      </c>
      <c r="D1698" t="s">
        <v>6567</v>
      </c>
      <c r="E1698" t="s">
        <v>9713</v>
      </c>
      <c r="F1698" t="s">
        <v>5831</v>
      </c>
      <c r="H1698">
        <v>4</v>
      </c>
      <c r="I1698">
        <v>3</v>
      </c>
      <c r="J1698">
        <v>1</v>
      </c>
      <c r="K1698">
        <v>0</v>
      </c>
      <c r="L1698">
        <v>0</v>
      </c>
      <c r="M1698">
        <v>2</v>
      </c>
      <c r="N1698">
        <v>0</v>
      </c>
      <c r="O1698">
        <v>0</v>
      </c>
      <c r="P1698">
        <v>0</v>
      </c>
      <c r="Q1698">
        <v>4</v>
      </c>
      <c r="R1698">
        <v>0</v>
      </c>
      <c r="S1698">
        <v>0</v>
      </c>
      <c r="T1698">
        <v>0</v>
      </c>
      <c r="U1698">
        <v>0</v>
      </c>
      <c r="V1698">
        <v>0</v>
      </c>
      <c r="W1698" s="44">
        <f t="shared" si="208"/>
        <v>3</v>
      </c>
      <c r="X1698" s="44">
        <f>IFERROR(VLOOKUP(A1698,JR1GOA!A:I,9,FALSE),0)</f>
        <v>0</v>
      </c>
      <c r="Y1698" s="44">
        <f>IFERROR(VLOOKUP(A1698,JR1GOA!A:J,10,FALSE),0)</f>
        <v>0</v>
      </c>
      <c r="Z1698" s="46">
        <f t="shared" si="209"/>
        <v>3</v>
      </c>
      <c r="AA1698" s="49">
        <f>_xlfn.IFNA(VLOOKUP(F1698,Preisliste!C$1:O$2687,13,FALSE),"fehlt in Preisliste")</f>
        <v>4185</v>
      </c>
      <c r="AB1698" s="50">
        <f t="shared" si="210"/>
        <v>1395</v>
      </c>
      <c r="AD1698" s="51">
        <f t="shared" si="214"/>
        <v>185318</v>
      </c>
      <c r="AE1698" s="51">
        <f t="shared" si="211"/>
        <v>437.69999999999709</v>
      </c>
      <c r="AF1698" s="52">
        <f t="shared" si="215"/>
        <v>4321929.3999999994</v>
      </c>
      <c r="AG1698" s="53">
        <f t="shared" si="212"/>
        <v>2626.1999999999825</v>
      </c>
      <c r="AH1698" s="53">
        <f t="shared" si="213"/>
        <v>4324555.5999999996</v>
      </c>
    </row>
    <row r="1699" spans="1:34" x14ac:dyDescent="0.25">
      <c r="A1699" t="s">
        <v>3390</v>
      </c>
      <c r="B1699" t="s">
        <v>6564</v>
      </c>
      <c r="C1699" t="s">
        <v>6562</v>
      </c>
      <c r="D1699" t="s">
        <v>6567</v>
      </c>
      <c r="E1699" t="s">
        <v>9967</v>
      </c>
      <c r="F1699" t="s">
        <v>3389</v>
      </c>
      <c r="G1699" t="s">
        <v>9968</v>
      </c>
      <c r="H1699">
        <v>1</v>
      </c>
      <c r="I1699">
        <v>0</v>
      </c>
      <c r="J1699">
        <v>1</v>
      </c>
      <c r="K1699">
        <v>0</v>
      </c>
      <c r="L1699">
        <v>0</v>
      </c>
      <c r="M1699">
        <v>0</v>
      </c>
      <c r="N1699">
        <v>1</v>
      </c>
      <c r="O1699">
        <v>0</v>
      </c>
      <c r="P1699">
        <v>0</v>
      </c>
      <c r="Q1699">
        <v>0</v>
      </c>
      <c r="R1699">
        <v>0</v>
      </c>
      <c r="S1699">
        <v>0</v>
      </c>
      <c r="T1699">
        <v>0</v>
      </c>
      <c r="U1699">
        <v>0</v>
      </c>
      <c r="V1699">
        <v>0</v>
      </c>
      <c r="W1699" s="44">
        <f t="shared" si="208"/>
        <v>1</v>
      </c>
      <c r="X1699" s="44">
        <f>IFERROR(VLOOKUP(A1699,JR1GOA!A:I,9,FALSE),0)</f>
        <v>0</v>
      </c>
      <c r="Y1699" s="44">
        <f>IFERROR(VLOOKUP(A1699,JR1GOA!A:J,10,FALSE),0)</f>
        <v>0</v>
      </c>
      <c r="Z1699" s="46">
        <f t="shared" si="209"/>
        <v>1</v>
      </c>
      <c r="AA1699" s="49">
        <f>_xlfn.IFNA(VLOOKUP(F1699,Preisliste!C$1:O$2687,13,FALSE),"fehlt in Preisliste")</f>
        <v>1400.3999999999999</v>
      </c>
      <c r="AB1699" s="50">
        <f t="shared" si="210"/>
        <v>1400.3999999999999</v>
      </c>
      <c r="AD1699" s="51">
        <f t="shared" si="214"/>
        <v>185319</v>
      </c>
      <c r="AE1699" s="51">
        <f t="shared" si="211"/>
        <v>437.54999999999927</v>
      </c>
      <c r="AF1699" s="52">
        <f t="shared" si="215"/>
        <v>4323329.8</v>
      </c>
      <c r="AG1699" s="53">
        <f t="shared" si="212"/>
        <v>2625.2999999999956</v>
      </c>
      <c r="AH1699" s="53">
        <f t="shared" si="213"/>
        <v>4325955.0999999996</v>
      </c>
    </row>
    <row r="1700" spans="1:34" x14ac:dyDescent="0.25">
      <c r="A1700" t="s">
        <v>2944</v>
      </c>
      <c r="B1700" t="s">
        <v>6564</v>
      </c>
      <c r="C1700" t="s">
        <v>6562</v>
      </c>
      <c r="D1700" t="s">
        <v>6567</v>
      </c>
      <c r="E1700" t="s">
        <v>9603</v>
      </c>
      <c r="F1700" t="s">
        <v>2943</v>
      </c>
      <c r="H1700">
        <v>6</v>
      </c>
      <c r="I1700">
        <v>4</v>
      </c>
      <c r="J1700">
        <v>1</v>
      </c>
      <c r="K1700">
        <v>0</v>
      </c>
      <c r="L1700">
        <v>0</v>
      </c>
      <c r="M1700">
        <v>0</v>
      </c>
      <c r="N1700">
        <v>0</v>
      </c>
      <c r="O1700">
        <v>0</v>
      </c>
      <c r="P1700">
        <v>0</v>
      </c>
      <c r="Q1700">
        <v>0</v>
      </c>
      <c r="R1700">
        <v>1</v>
      </c>
      <c r="S1700">
        <v>0</v>
      </c>
      <c r="T1700">
        <v>1</v>
      </c>
      <c r="U1700">
        <v>2</v>
      </c>
      <c r="V1700">
        <v>0</v>
      </c>
      <c r="W1700" s="44">
        <f t="shared" si="208"/>
        <v>4</v>
      </c>
      <c r="X1700" s="44">
        <f>IFERROR(VLOOKUP(A1700,JR1GOA!A:I,9,FALSE),0)</f>
        <v>0</v>
      </c>
      <c r="Y1700" s="44">
        <f>IFERROR(VLOOKUP(A1700,JR1GOA!A:J,10,FALSE),0)</f>
        <v>0</v>
      </c>
      <c r="Z1700" s="46">
        <f t="shared" si="209"/>
        <v>4</v>
      </c>
      <c r="AA1700" s="49">
        <f>_xlfn.IFNA(VLOOKUP(F1700,Preisliste!C$1:O$2687,13,FALSE),"fehlt in Preisliste")</f>
        <v>5618</v>
      </c>
      <c r="AB1700" s="50">
        <f t="shared" si="210"/>
        <v>1404.5</v>
      </c>
      <c r="AD1700" s="51">
        <f t="shared" si="214"/>
        <v>185323</v>
      </c>
      <c r="AE1700" s="51">
        <f t="shared" si="211"/>
        <v>436.94999999999709</v>
      </c>
      <c r="AF1700" s="52">
        <f t="shared" si="215"/>
        <v>4328947.8</v>
      </c>
      <c r="AG1700" s="53">
        <f t="shared" si="212"/>
        <v>2621.6999999999825</v>
      </c>
      <c r="AH1700" s="53">
        <f t="shared" si="213"/>
        <v>4331569.5</v>
      </c>
    </row>
    <row r="1701" spans="1:34" x14ac:dyDescent="0.25">
      <c r="A1701" t="s">
        <v>2970</v>
      </c>
      <c r="B1701" t="s">
        <v>6564</v>
      </c>
      <c r="C1701" t="s">
        <v>6562</v>
      </c>
      <c r="D1701" t="s">
        <v>6567</v>
      </c>
      <c r="E1701" t="s">
        <v>8517</v>
      </c>
      <c r="F1701" t="s">
        <v>2969</v>
      </c>
      <c r="G1701" t="s">
        <v>8518</v>
      </c>
      <c r="H1701">
        <v>8</v>
      </c>
      <c r="I1701">
        <v>2</v>
      </c>
      <c r="J1701">
        <v>6</v>
      </c>
      <c r="K1701">
        <v>0</v>
      </c>
      <c r="L1701">
        <v>0</v>
      </c>
      <c r="M1701">
        <v>5</v>
      </c>
      <c r="N1701">
        <v>0</v>
      </c>
      <c r="O1701">
        <v>0</v>
      </c>
      <c r="P1701">
        <v>0</v>
      </c>
      <c r="Q1701">
        <v>3</v>
      </c>
      <c r="R1701">
        <v>0</v>
      </c>
      <c r="S1701">
        <v>0</v>
      </c>
      <c r="T1701">
        <v>0</v>
      </c>
      <c r="U1701">
        <v>0</v>
      </c>
      <c r="V1701">
        <v>0</v>
      </c>
      <c r="W1701" s="44">
        <f t="shared" si="208"/>
        <v>6</v>
      </c>
      <c r="X1701" s="44">
        <f>IFERROR(VLOOKUP(A1701,JR1GOA!A:I,9,FALSE),0)</f>
        <v>3</v>
      </c>
      <c r="Y1701" s="44">
        <f>IFERROR(VLOOKUP(A1701,JR1GOA!A:J,10,FALSE),0)</f>
        <v>0</v>
      </c>
      <c r="Z1701" s="46">
        <f t="shared" si="209"/>
        <v>3</v>
      </c>
      <c r="AA1701" s="49">
        <f>_xlfn.IFNA(VLOOKUP(F1701,Preisliste!C$1:O$2687,13,FALSE),"fehlt in Preisliste")</f>
        <v>4227</v>
      </c>
      <c r="AB1701" s="50">
        <f t="shared" si="210"/>
        <v>1409</v>
      </c>
      <c r="AD1701" s="51">
        <f t="shared" si="214"/>
        <v>185326</v>
      </c>
      <c r="AE1701" s="51">
        <f t="shared" si="211"/>
        <v>436.5</v>
      </c>
      <c r="AF1701" s="52">
        <f t="shared" si="215"/>
        <v>4333174.8</v>
      </c>
      <c r="AG1701" s="53">
        <f t="shared" si="212"/>
        <v>2619</v>
      </c>
      <c r="AH1701" s="53">
        <f t="shared" si="213"/>
        <v>4335793.8</v>
      </c>
    </row>
    <row r="1702" spans="1:34" x14ac:dyDescent="0.25">
      <c r="A1702" t="s">
        <v>153</v>
      </c>
      <c r="B1702" t="s">
        <v>6564</v>
      </c>
      <c r="C1702" t="s">
        <v>6562</v>
      </c>
      <c r="D1702" t="s">
        <v>6567</v>
      </c>
      <c r="E1702" t="s">
        <v>9976</v>
      </c>
      <c r="F1702" t="s">
        <v>152</v>
      </c>
      <c r="G1702" t="s">
        <v>9977</v>
      </c>
      <c r="H1702">
        <v>2</v>
      </c>
      <c r="I1702">
        <v>2</v>
      </c>
      <c r="J1702">
        <v>0</v>
      </c>
      <c r="K1702">
        <v>0</v>
      </c>
      <c r="L1702">
        <v>0</v>
      </c>
      <c r="M1702">
        <v>0</v>
      </c>
      <c r="N1702">
        <v>0</v>
      </c>
      <c r="O1702">
        <v>0</v>
      </c>
      <c r="P1702">
        <v>0</v>
      </c>
      <c r="Q1702">
        <v>0</v>
      </c>
      <c r="R1702">
        <v>0</v>
      </c>
      <c r="S1702">
        <v>0</v>
      </c>
      <c r="T1702">
        <v>0</v>
      </c>
      <c r="U1702">
        <v>0</v>
      </c>
      <c r="V1702">
        <v>0</v>
      </c>
      <c r="W1702" s="44">
        <f t="shared" si="208"/>
        <v>2</v>
      </c>
      <c r="X1702" s="44">
        <f>IFERROR(VLOOKUP(A1702,JR1GOA!A:I,9,FALSE),0)</f>
        <v>0</v>
      </c>
      <c r="Y1702" s="44">
        <f>IFERROR(VLOOKUP(A1702,JR1GOA!A:J,10,FALSE),0)</f>
        <v>0</v>
      </c>
      <c r="Z1702" s="46">
        <f t="shared" si="209"/>
        <v>2</v>
      </c>
      <c r="AA1702" s="49">
        <f>_xlfn.IFNA(VLOOKUP(F1702,Preisliste!C$1:O$2687,13,FALSE),"fehlt in Preisliste")</f>
        <v>2862</v>
      </c>
      <c r="AB1702" s="50">
        <f t="shared" si="210"/>
        <v>1431</v>
      </c>
      <c r="AD1702" s="51">
        <f t="shared" si="214"/>
        <v>185328</v>
      </c>
      <c r="AE1702" s="51">
        <f t="shared" si="211"/>
        <v>436.19999999999709</v>
      </c>
      <c r="AF1702" s="52">
        <f t="shared" si="215"/>
        <v>4336036.8</v>
      </c>
      <c r="AG1702" s="53">
        <f t="shared" si="212"/>
        <v>2617.1999999999825</v>
      </c>
      <c r="AH1702" s="53">
        <f t="shared" si="213"/>
        <v>4338654</v>
      </c>
    </row>
    <row r="1703" spans="1:34" x14ac:dyDescent="0.25">
      <c r="A1703" t="s">
        <v>6462</v>
      </c>
      <c r="B1703" t="s">
        <v>6564</v>
      </c>
      <c r="C1703" t="s">
        <v>6562</v>
      </c>
      <c r="D1703" t="s">
        <v>6567</v>
      </c>
      <c r="E1703" t="s">
        <v>9792</v>
      </c>
      <c r="F1703" t="s">
        <v>6461</v>
      </c>
      <c r="G1703" t="s">
        <v>9793</v>
      </c>
      <c r="H1703">
        <v>6</v>
      </c>
      <c r="I1703">
        <v>4</v>
      </c>
      <c r="J1703">
        <v>2</v>
      </c>
      <c r="K1703">
        <v>0</v>
      </c>
      <c r="L1703">
        <v>0</v>
      </c>
      <c r="M1703">
        <v>0</v>
      </c>
      <c r="N1703">
        <v>0</v>
      </c>
      <c r="O1703">
        <v>0</v>
      </c>
      <c r="P1703">
        <v>0</v>
      </c>
      <c r="Q1703">
        <v>0</v>
      </c>
      <c r="R1703">
        <v>0</v>
      </c>
      <c r="S1703">
        <v>0</v>
      </c>
      <c r="T1703">
        <v>1</v>
      </c>
      <c r="U1703">
        <v>0</v>
      </c>
      <c r="V1703">
        <v>0</v>
      </c>
      <c r="W1703" s="44">
        <f t="shared" si="208"/>
        <v>4</v>
      </c>
      <c r="X1703" s="44">
        <f>IFERROR(VLOOKUP(A1703,JR1GOA!A:I,9,FALSE),0)</f>
        <v>0</v>
      </c>
      <c r="Y1703" s="44">
        <f>IFERROR(VLOOKUP(A1703,JR1GOA!A:J,10,FALSE),0)</f>
        <v>0</v>
      </c>
      <c r="Z1703" s="46">
        <f t="shared" si="209"/>
        <v>4</v>
      </c>
      <c r="AA1703" s="49">
        <f>_xlfn.IFNA(VLOOKUP(F1703,Preisliste!C$1:O$2687,13,FALSE),"fehlt in Preisliste")</f>
        <v>5756</v>
      </c>
      <c r="AB1703" s="50">
        <f t="shared" si="210"/>
        <v>1439</v>
      </c>
      <c r="AD1703" s="51">
        <f t="shared" si="214"/>
        <v>185332</v>
      </c>
      <c r="AE1703" s="51">
        <f t="shared" si="211"/>
        <v>435.59999999999854</v>
      </c>
      <c r="AF1703" s="52">
        <f t="shared" si="215"/>
        <v>4341792.8</v>
      </c>
      <c r="AG1703" s="53">
        <f t="shared" si="212"/>
        <v>2613.5999999999913</v>
      </c>
      <c r="AH1703" s="53">
        <f t="shared" si="213"/>
        <v>4344406.3999999994</v>
      </c>
    </row>
    <row r="1704" spans="1:34" x14ac:dyDescent="0.25">
      <c r="A1704" t="s">
        <v>1944</v>
      </c>
      <c r="B1704" t="s">
        <v>6564</v>
      </c>
      <c r="C1704" t="s">
        <v>6562</v>
      </c>
      <c r="D1704" t="s">
        <v>6567</v>
      </c>
      <c r="E1704" t="s">
        <v>9980</v>
      </c>
      <c r="F1704" t="s">
        <v>1943</v>
      </c>
      <c r="H1704">
        <v>2</v>
      </c>
      <c r="I1704">
        <v>1</v>
      </c>
      <c r="J1704">
        <v>0</v>
      </c>
      <c r="K1704">
        <v>0</v>
      </c>
      <c r="L1704">
        <v>0</v>
      </c>
      <c r="M1704">
        <v>0</v>
      </c>
      <c r="N1704">
        <v>0</v>
      </c>
      <c r="O1704">
        <v>0</v>
      </c>
      <c r="P1704">
        <v>0</v>
      </c>
      <c r="Q1704">
        <v>0</v>
      </c>
      <c r="R1704">
        <v>0</v>
      </c>
      <c r="S1704">
        <v>0</v>
      </c>
      <c r="T1704">
        <v>0</v>
      </c>
      <c r="U1704">
        <v>0</v>
      </c>
      <c r="V1704">
        <v>0</v>
      </c>
      <c r="W1704" s="44">
        <f t="shared" si="208"/>
        <v>1</v>
      </c>
      <c r="X1704" s="44">
        <f>IFERROR(VLOOKUP(A1704,JR1GOA!A:I,9,FALSE),0)</f>
        <v>0</v>
      </c>
      <c r="Y1704" s="44">
        <f>IFERROR(VLOOKUP(A1704,JR1GOA!A:J,10,FALSE),0)</f>
        <v>0</v>
      </c>
      <c r="Z1704" s="46">
        <f t="shared" si="209"/>
        <v>1</v>
      </c>
      <c r="AA1704" s="49">
        <f>_xlfn.IFNA(VLOOKUP(F1704,Preisliste!C$1:O$2687,13,FALSE),"fehlt in Preisliste")</f>
        <v>1452</v>
      </c>
      <c r="AB1704" s="50">
        <f t="shared" si="210"/>
        <v>1452</v>
      </c>
      <c r="AD1704" s="51">
        <f t="shared" si="214"/>
        <v>185333</v>
      </c>
      <c r="AE1704" s="51">
        <f t="shared" si="211"/>
        <v>435.44999999999709</v>
      </c>
      <c r="AF1704" s="52">
        <f t="shared" si="215"/>
        <v>4343244.7999999998</v>
      </c>
      <c r="AG1704" s="53">
        <f t="shared" si="212"/>
        <v>2612.6999999999825</v>
      </c>
      <c r="AH1704" s="53">
        <f t="shared" si="213"/>
        <v>4345857.5</v>
      </c>
    </row>
    <row r="1705" spans="1:34" x14ac:dyDescent="0.25">
      <c r="A1705" t="s">
        <v>8369</v>
      </c>
      <c r="B1705" t="s">
        <v>6564</v>
      </c>
      <c r="C1705" t="s">
        <v>6562</v>
      </c>
      <c r="D1705" t="s">
        <v>6567</v>
      </c>
      <c r="E1705" t="s">
        <v>8370</v>
      </c>
      <c r="F1705" t="s">
        <v>1784</v>
      </c>
      <c r="H1705">
        <v>14</v>
      </c>
      <c r="I1705">
        <v>7</v>
      </c>
      <c r="J1705">
        <v>5</v>
      </c>
      <c r="K1705">
        <v>4</v>
      </c>
      <c r="L1705">
        <v>0</v>
      </c>
      <c r="M1705">
        <v>2</v>
      </c>
      <c r="N1705">
        <v>0</v>
      </c>
      <c r="O1705">
        <v>0</v>
      </c>
      <c r="P1705">
        <v>0</v>
      </c>
      <c r="Q1705">
        <v>0</v>
      </c>
      <c r="R1705">
        <v>0</v>
      </c>
      <c r="S1705">
        <v>1</v>
      </c>
      <c r="T1705">
        <v>0</v>
      </c>
      <c r="U1705">
        <v>0</v>
      </c>
      <c r="V1705">
        <v>1</v>
      </c>
      <c r="W1705" s="44">
        <f t="shared" si="208"/>
        <v>7</v>
      </c>
      <c r="X1705" s="44">
        <f>IFERROR(VLOOKUP(A1705,JR1GOA!A:I,9,FALSE),0)</f>
        <v>3</v>
      </c>
      <c r="Y1705" s="44">
        <f>IFERROR(VLOOKUP(A1705,JR1GOA!A:J,10,FALSE),0)</f>
        <v>4</v>
      </c>
      <c r="Z1705" s="46">
        <f t="shared" si="209"/>
        <v>3</v>
      </c>
      <c r="AA1705" s="49">
        <f>_xlfn.IFNA(VLOOKUP(F1705,Preisliste!C$1:O$2687,13,FALSE),"fehlt in Preisliste")</f>
        <v>4404</v>
      </c>
      <c r="AB1705" s="50">
        <f t="shared" si="210"/>
        <v>1468</v>
      </c>
      <c r="AD1705" s="51">
        <f t="shared" si="214"/>
        <v>185336</v>
      </c>
      <c r="AE1705" s="51">
        <f t="shared" si="211"/>
        <v>435</v>
      </c>
      <c r="AF1705" s="52">
        <f t="shared" si="215"/>
        <v>4347648.8</v>
      </c>
      <c r="AG1705" s="53">
        <f t="shared" si="212"/>
        <v>2610</v>
      </c>
      <c r="AH1705" s="53">
        <f t="shared" si="213"/>
        <v>4350258.8</v>
      </c>
    </row>
    <row r="1706" spans="1:34" x14ac:dyDescent="0.25">
      <c r="A1706" t="s">
        <v>4960</v>
      </c>
      <c r="B1706" t="s">
        <v>6564</v>
      </c>
      <c r="C1706" t="s">
        <v>6562</v>
      </c>
      <c r="D1706" t="s">
        <v>6567</v>
      </c>
      <c r="E1706" t="s">
        <v>9983</v>
      </c>
      <c r="F1706" t="s">
        <v>4959</v>
      </c>
      <c r="G1706" t="s">
        <v>9984</v>
      </c>
      <c r="H1706">
        <v>3</v>
      </c>
      <c r="I1706">
        <v>0</v>
      </c>
      <c r="J1706">
        <v>1</v>
      </c>
      <c r="K1706">
        <v>0</v>
      </c>
      <c r="L1706">
        <v>0</v>
      </c>
      <c r="M1706">
        <v>0</v>
      </c>
      <c r="N1706">
        <v>0</v>
      </c>
      <c r="O1706">
        <v>0</v>
      </c>
      <c r="P1706">
        <v>0</v>
      </c>
      <c r="Q1706">
        <v>0</v>
      </c>
      <c r="R1706">
        <v>1</v>
      </c>
      <c r="S1706">
        <v>0</v>
      </c>
      <c r="T1706">
        <v>0</v>
      </c>
      <c r="U1706">
        <v>0</v>
      </c>
      <c r="V1706">
        <v>0</v>
      </c>
      <c r="W1706" s="44">
        <f t="shared" si="208"/>
        <v>1</v>
      </c>
      <c r="X1706" s="44">
        <f>IFERROR(VLOOKUP(A1706,JR1GOA!A:I,9,FALSE),0)</f>
        <v>0</v>
      </c>
      <c r="Y1706" s="44">
        <f>IFERROR(VLOOKUP(A1706,JR1GOA!A:J,10,FALSE),0)</f>
        <v>0</v>
      </c>
      <c r="Z1706" s="46">
        <f t="shared" si="209"/>
        <v>1</v>
      </c>
      <c r="AA1706" s="49">
        <f>_xlfn.IFNA(VLOOKUP(F1706,Preisliste!C$1:O$2687,13,FALSE),"fehlt in Preisliste")</f>
        <v>1473</v>
      </c>
      <c r="AB1706" s="50">
        <f t="shared" si="210"/>
        <v>1473</v>
      </c>
      <c r="AD1706" s="51">
        <f t="shared" si="214"/>
        <v>185337</v>
      </c>
      <c r="AE1706" s="51">
        <f t="shared" si="211"/>
        <v>434.84999999999854</v>
      </c>
      <c r="AF1706" s="52">
        <f t="shared" si="215"/>
        <v>4349121.8</v>
      </c>
      <c r="AG1706" s="53">
        <f t="shared" si="212"/>
        <v>2609.0999999999913</v>
      </c>
      <c r="AH1706" s="53">
        <f t="shared" si="213"/>
        <v>4351730.8999999994</v>
      </c>
    </row>
    <row r="1707" spans="1:34" x14ac:dyDescent="0.25">
      <c r="A1707" t="s">
        <v>1177</v>
      </c>
      <c r="B1707" t="s">
        <v>6564</v>
      </c>
      <c r="C1707" t="s">
        <v>6562</v>
      </c>
      <c r="D1707" t="s">
        <v>6567</v>
      </c>
      <c r="E1707" t="s">
        <v>10086</v>
      </c>
      <c r="F1707" t="s">
        <v>1176</v>
      </c>
      <c r="G1707" t="s">
        <v>10087</v>
      </c>
      <c r="H1707">
        <v>3</v>
      </c>
      <c r="I1707">
        <v>2</v>
      </c>
      <c r="J1707">
        <v>1</v>
      </c>
      <c r="K1707">
        <v>0</v>
      </c>
      <c r="L1707">
        <v>0</v>
      </c>
      <c r="M1707">
        <v>0</v>
      </c>
      <c r="N1707">
        <v>0</v>
      </c>
      <c r="O1707">
        <v>0</v>
      </c>
      <c r="P1707">
        <v>0</v>
      </c>
      <c r="Q1707">
        <v>0</v>
      </c>
      <c r="R1707">
        <v>4</v>
      </c>
      <c r="S1707">
        <v>0</v>
      </c>
      <c r="T1707">
        <v>0</v>
      </c>
      <c r="U1707">
        <v>0</v>
      </c>
      <c r="V1707">
        <v>0</v>
      </c>
      <c r="W1707" s="44">
        <f t="shared" si="208"/>
        <v>2</v>
      </c>
      <c r="X1707" s="44">
        <f>IFERROR(VLOOKUP(A1707,JR1GOA!A:I,9,FALSE),0)</f>
        <v>0</v>
      </c>
      <c r="Y1707" s="44">
        <f>IFERROR(VLOOKUP(A1707,JR1GOA!A:J,10,FALSE),0)</f>
        <v>0</v>
      </c>
      <c r="Z1707" s="46">
        <f t="shared" si="209"/>
        <v>2</v>
      </c>
      <c r="AA1707" s="49">
        <f>_xlfn.IFNA(VLOOKUP(F1707,Preisliste!C$1:O$2687,13,FALSE),"fehlt in Preisliste")</f>
        <v>2981</v>
      </c>
      <c r="AB1707" s="50">
        <f t="shared" si="210"/>
        <v>1490.5</v>
      </c>
      <c r="AD1707" s="51">
        <f t="shared" si="214"/>
        <v>185339</v>
      </c>
      <c r="AE1707" s="51">
        <f t="shared" si="211"/>
        <v>434.54999999999927</v>
      </c>
      <c r="AF1707" s="52">
        <f t="shared" si="215"/>
        <v>4352102.8</v>
      </c>
      <c r="AG1707" s="53">
        <f t="shared" si="212"/>
        <v>2607.2999999999956</v>
      </c>
      <c r="AH1707" s="53">
        <f t="shared" si="213"/>
        <v>4354710.0999999996</v>
      </c>
    </row>
    <row r="1708" spans="1:34" x14ac:dyDescent="0.25">
      <c r="A1708" t="s">
        <v>4633</v>
      </c>
      <c r="B1708" t="s">
        <v>6564</v>
      </c>
      <c r="C1708" t="s">
        <v>6562</v>
      </c>
      <c r="D1708" t="s">
        <v>6567</v>
      </c>
      <c r="E1708" t="s">
        <v>9985</v>
      </c>
      <c r="F1708" t="s">
        <v>4632</v>
      </c>
      <c r="H1708">
        <v>2</v>
      </c>
      <c r="I1708">
        <v>1</v>
      </c>
      <c r="J1708">
        <v>0</v>
      </c>
      <c r="K1708">
        <v>0</v>
      </c>
      <c r="L1708">
        <v>0</v>
      </c>
      <c r="M1708">
        <v>0</v>
      </c>
      <c r="N1708">
        <v>0</v>
      </c>
      <c r="O1708">
        <v>0</v>
      </c>
      <c r="P1708">
        <v>5</v>
      </c>
      <c r="Q1708">
        <v>1</v>
      </c>
      <c r="R1708">
        <v>0</v>
      </c>
      <c r="S1708">
        <v>0</v>
      </c>
      <c r="T1708">
        <v>0</v>
      </c>
      <c r="U1708">
        <v>0</v>
      </c>
      <c r="V1708">
        <v>0</v>
      </c>
      <c r="W1708" s="44">
        <f t="shared" si="208"/>
        <v>1</v>
      </c>
      <c r="X1708" s="44">
        <f>IFERROR(VLOOKUP(A1708,JR1GOA!A:I,9,FALSE),0)</f>
        <v>0</v>
      </c>
      <c r="Y1708" s="44">
        <f>IFERROR(VLOOKUP(A1708,JR1GOA!A:J,10,FALSE),0)</f>
        <v>0</v>
      </c>
      <c r="Z1708" s="46">
        <f t="shared" si="209"/>
        <v>1</v>
      </c>
      <c r="AA1708" s="49">
        <f>_xlfn.IFNA(VLOOKUP(F1708,Preisliste!C$1:O$2687,13,FALSE),"fehlt in Preisliste")</f>
        <v>1493</v>
      </c>
      <c r="AB1708" s="50">
        <f t="shared" si="210"/>
        <v>1493</v>
      </c>
      <c r="AD1708" s="51">
        <f t="shared" si="214"/>
        <v>185340</v>
      </c>
      <c r="AE1708" s="51">
        <f t="shared" si="211"/>
        <v>434.39999999999782</v>
      </c>
      <c r="AF1708" s="52">
        <f t="shared" si="215"/>
        <v>4353595.8</v>
      </c>
      <c r="AG1708" s="53">
        <f t="shared" si="212"/>
        <v>2606.3999999999869</v>
      </c>
      <c r="AH1708" s="53">
        <f t="shared" si="213"/>
        <v>4356202.2</v>
      </c>
    </row>
    <row r="1709" spans="1:34" x14ac:dyDescent="0.25">
      <c r="A1709" t="s">
        <v>9988</v>
      </c>
      <c r="B1709" t="s">
        <v>6564</v>
      </c>
      <c r="C1709" t="s">
        <v>6562</v>
      </c>
      <c r="D1709" t="s">
        <v>6567</v>
      </c>
      <c r="E1709" t="s">
        <v>9989</v>
      </c>
      <c r="F1709" t="s">
        <v>5695</v>
      </c>
      <c r="H1709">
        <v>3</v>
      </c>
      <c r="I1709">
        <v>1</v>
      </c>
      <c r="J1709">
        <v>0</v>
      </c>
      <c r="K1709">
        <v>0</v>
      </c>
      <c r="L1709">
        <v>0</v>
      </c>
      <c r="M1709">
        <v>0</v>
      </c>
      <c r="N1709">
        <v>0</v>
      </c>
      <c r="O1709">
        <v>0</v>
      </c>
      <c r="P1709">
        <v>0</v>
      </c>
      <c r="Q1709">
        <v>0</v>
      </c>
      <c r="R1709">
        <v>0</v>
      </c>
      <c r="S1709">
        <v>0</v>
      </c>
      <c r="T1709">
        <v>0</v>
      </c>
      <c r="U1709">
        <v>0</v>
      </c>
      <c r="V1709">
        <v>0</v>
      </c>
      <c r="W1709" s="44">
        <f t="shared" si="208"/>
        <v>1</v>
      </c>
      <c r="X1709" s="44">
        <f>IFERROR(VLOOKUP(A1709,JR1GOA!A:I,9,FALSE),0)</f>
        <v>0</v>
      </c>
      <c r="Y1709" s="44">
        <f>IFERROR(VLOOKUP(A1709,JR1GOA!A:J,10,FALSE),0)</f>
        <v>0</v>
      </c>
      <c r="Z1709" s="46">
        <f t="shared" si="209"/>
        <v>1</v>
      </c>
      <c r="AA1709" s="49">
        <f>_xlfn.IFNA(VLOOKUP(F1709,Preisliste!C$1:O$2687,13,FALSE),"fehlt in Preisliste")</f>
        <v>1519</v>
      </c>
      <c r="AB1709" s="50">
        <f t="shared" si="210"/>
        <v>1519</v>
      </c>
      <c r="AD1709" s="51">
        <f t="shared" si="214"/>
        <v>185341</v>
      </c>
      <c r="AE1709" s="51">
        <f t="shared" si="211"/>
        <v>434.25</v>
      </c>
      <c r="AF1709" s="52">
        <f t="shared" si="215"/>
        <v>4355114.8</v>
      </c>
      <c r="AG1709" s="53">
        <f t="shared" si="212"/>
        <v>2605.5</v>
      </c>
      <c r="AH1709" s="53">
        <f t="shared" si="213"/>
        <v>4357720.3</v>
      </c>
    </row>
    <row r="1710" spans="1:34" x14ac:dyDescent="0.25">
      <c r="A1710" t="s">
        <v>2934</v>
      </c>
      <c r="B1710" t="s">
        <v>6564</v>
      </c>
      <c r="C1710" t="s">
        <v>6562</v>
      </c>
      <c r="D1710" t="s">
        <v>6567</v>
      </c>
      <c r="E1710" t="s">
        <v>9990</v>
      </c>
      <c r="F1710" t="s">
        <v>2933</v>
      </c>
      <c r="H1710">
        <v>3</v>
      </c>
      <c r="I1710">
        <v>1</v>
      </c>
      <c r="J1710">
        <v>1</v>
      </c>
      <c r="K1710">
        <v>0</v>
      </c>
      <c r="L1710">
        <v>0</v>
      </c>
      <c r="M1710">
        <v>0</v>
      </c>
      <c r="N1710">
        <v>0</v>
      </c>
      <c r="O1710">
        <v>0</v>
      </c>
      <c r="P1710">
        <v>0</v>
      </c>
      <c r="Q1710">
        <v>0</v>
      </c>
      <c r="R1710">
        <v>0</v>
      </c>
      <c r="S1710">
        <v>0</v>
      </c>
      <c r="T1710">
        <v>0</v>
      </c>
      <c r="U1710">
        <v>0</v>
      </c>
      <c r="V1710">
        <v>0</v>
      </c>
      <c r="W1710" s="44">
        <f t="shared" si="208"/>
        <v>1</v>
      </c>
      <c r="X1710" s="44">
        <f>IFERROR(VLOOKUP(A1710,JR1GOA!A:I,9,FALSE),0)</f>
        <v>0</v>
      </c>
      <c r="Y1710" s="44">
        <f>IFERROR(VLOOKUP(A1710,JR1GOA!A:J,10,FALSE),0)</f>
        <v>0</v>
      </c>
      <c r="Z1710" s="46">
        <f t="shared" si="209"/>
        <v>1</v>
      </c>
      <c r="AA1710" s="49">
        <f>_xlfn.IFNA(VLOOKUP(F1710,Preisliste!C$1:O$2687,13,FALSE),"fehlt in Preisliste")</f>
        <v>1523</v>
      </c>
      <c r="AB1710" s="50">
        <f t="shared" si="210"/>
        <v>1523</v>
      </c>
      <c r="AD1710" s="51">
        <f t="shared" si="214"/>
        <v>185342</v>
      </c>
      <c r="AE1710" s="51">
        <f t="shared" si="211"/>
        <v>434.09999999999854</v>
      </c>
      <c r="AF1710" s="52">
        <f t="shared" si="215"/>
        <v>4356637.8</v>
      </c>
      <c r="AG1710" s="53">
        <f t="shared" si="212"/>
        <v>2604.5999999999913</v>
      </c>
      <c r="AH1710" s="53">
        <f t="shared" si="213"/>
        <v>4359242.3999999994</v>
      </c>
    </row>
    <row r="1711" spans="1:34" x14ac:dyDescent="0.25">
      <c r="A1711" t="s">
        <v>4911</v>
      </c>
      <c r="B1711" t="s">
        <v>6564</v>
      </c>
      <c r="C1711" t="s">
        <v>6562</v>
      </c>
      <c r="D1711" t="s">
        <v>6567</v>
      </c>
      <c r="E1711" t="s">
        <v>9994</v>
      </c>
      <c r="F1711" t="s">
        <v>4910</v>
      </c>
      <c r="H1711">
        <v>1</v>
      </c>
      <c r="I1711">
        <v>0</v>
      </c>
      <c r="J1711">
        <v>1</v>
      </c>
      <c r="K1711">
        <v>0</v>
      </c>
      <c r="L1711">
        <v>0</v>
      </c>
      <c r="M1711">
        <v>0</v>
      </c>
      <c r="N1711">
        <v>0</v>
      </c>
      <c r="O1711">
        <v>0</v>
      </c>
      <c r="P1711">
        <v>0</v>
      </c>
      <c r="Q1711">
        <v>0</v>
      </c>
      <c r="R1711">
        <v>0</v>
      </c>
      <c r="S1711">
        <v>0</v>
      </c>
      <c r="T1711">
        <v>0</v>
      </c>
      <c r="U1711">
        <v>0</v>
      </c>
      <c r="V1711">
        <v>0</v>
      </c>
      <c r="W1711" s="44">
        <f t="shared" si="208"/>
        <v>1</v>
      </c>
      <c r="X1711" s="44">
        <f>IFERROR(VLOOKUP(A1711,JR1GOA!A:I,9,FALSE),0)</f>
        <v>0</v>
      </c>
      <c r="Y1711" s="44">
        <f>IFERROR(VLOOKUP(A1711,JR1GOA!A:J,10,FALSE),0)</f>
        <v>0</v>
      </c>
      <c r="Z1711" s="46">
        <f t="shared" si="209"/>
        <v>1</v>
      </c>
      <c r="AA1711" s="49">
        <f>_xlfn.IFNA(VLOOKUP(F1711,Preisliste!C$1:O$2687,13,FALSE),"fehlt in Preisliste")</f>
        <v>1545.6</v>
      </c>
      <c r="AB1711" s="50">
        <f t="shared" si="210"/>
        <v>1545.6</v>
      </c>
      <c r="AD1711" s="51">
        <f t="shared" si="214"/>
        <v>185343</v>
      </c>
      <c r="AE1711" s="51">
        <f t="shared" si="211"/>
        <v>433.94999999999709</v>
      </c>
      <c r="AF1711" s="52">
        <f t="shared" si="215"/>
        <v>4358183.3999999994</v>
      </c>
      <c r="AG1711" s="53">
        <f t="shared" si="212"/>
        <v>2603.6999999999825</v>
      </c>
      <c r="AH1711" s="53">
        <f t="shared" si="213"/>
        <v>4360787.0999999996</v>
      </c>
    </row>
    <row r="1712" spans="1:34" x14ac:dyDescent="0.25">
      <c r="A1712" t="s">
        <v>2373</v>
      </c>
      <c r="B1712" t="s">
        <v>6564</v>
      </c>
      <c r="C1712" t="s">
        <v>6562</v>
      </c>
      <c r="D1712" t="s">
        <v>6567</v>
      </c>
      <c r="E1712" t="s">
        <v>9996</v>
      </c>
      <c r="F1712" t="s">
        <v>2372</v>
      </c>
      <c r="H1712">
        <v>1</v>
      </c>
      <c r="I1712">
        <v>1</v>
      </c>
      <c r="J1712">
        <v>0</v>
      </c>
      <c r="K1712">
        <v>0</v>
      </c>
      <c r="L1712">
        <v>0</v>
      </c>
      <c r="M1712">
        <v>0</v>
      </c>
      <c r="N1712">
        <v>0</v>
      </c>
      <c r="O1712">
        <v>0</v>
      </c>
      <c r="P1712">
        <v>0</v>
      </c>
      <c r="Q1712">
        <v>0</v>
      </c>
      <c r="R1712">
        <v>0</v>
      </c>
      <c r="S1712">
        <v>0</v>
      </c>
      <c r="T1712">
        <v>0</v>
      </c>
      <c r="U1712">
        <v>0</v>
      </c>
      <c r="V1712">
        <v>0</v>
      </c>
      <c r="W1712" s="44">
        <f t="shared" si="208"/>
        <v>1</v>
      </c>
      <c r="X1712" s="44">
        <f>IFERROR(VLOOKUP(A1712,JR1GOA!A:I,9,FALSE),0)</f>
        <v>0</v>
      </c>
      <c r="Y1712" s="44">
        <f>IFERROR(VLOOKUP(A1712,JR1GOA!A:J,10,FALSE),0)</f>
        <v>0</v>
      </c>
      <c r="Z1712" s="46">
        <f t="shared" si="209"/>
        <v>1</v>
      </c>
      <c r="AA1712" s="49">
        <f>_xlfn.IFNA(VLOOKUP(F1712,Preisliste!C$1:O$2687,13,FALSE),"fehlt in Preisliste")</f>
        <v>1547</v>
      </c>
      <c r="AB1712" s="50">
        <f t="shared" si="210"/>
        <v>1547</v>
      </c>
      <c r="AD1712" s="51">
        <f t="shared" si="214"/>
        <v>185344</v>
      </c>
      <c r="AE1712" s="51">
        <f t="shared" si="211"/>
        <v>433.79999999999927</v>
      </c>
      <c r="AF1712" s="52">
        <f t="shared" si="215"/>
        <v>4359730.3999999994</v>
      </c>
      <c r="AG1712" s="53">
        <f t="shared" si="212"/>
        <v>2602.7999999999956</v>
      </c>
      <c r="AH1712" s="53">
        <f t="shared" si="213"/>
        <v>4362333.1999999993</v>
      </c>
    </row>
    <row r="1713" spans="1:34" x14ac:dyDescent="0.25">
      <c r="A1713" t="s">
        <v>6399</v>
      </c>
      <c r="B1713" t="s">
        <v>6564</v>
      </c>
      <c r="C1713" t="s">
        <v>6562</v>
      </c>
      <c r="D1713" t="s">
        <v>6567</v>
      </c>
      <c r="E1713" t="s">
        <v>8932</v>
      </c>
      <c r="F1713" t="s">
        <v>6398</v>
      </c>
      <c r="G1713" t="s">
        <v>8933</v>
      </c>
      <c r="H1713">
        <v>3</v>
      </c>
      <c r="I1713">
        <v>0</v>
      </c>
      <c r="J1713">
        <v>3</v>
      </c>
      <c r="K1713">
        <v>0</v>
      </c>
      <c r="L1713">
        <v>0</v>
      </c>
      <c r="M1713">
        <v>0</v>
      </c>
      <c r="N1713">
        <v>1</v>
      </c>
      <c r="O1713">
        <v>0</v>
      </c>
      <c r="P1713">
        <v>0</v>
      </c>
      <c r="Q1713">
        <v>0</v>
      </c>
      <c r="R1713">
        <v>0</v>
      </c>
      <c r="S1713">
        <v>0</v>
      </c>
      <c r="T1713">
        <v>0</v>
      </c>
      <c r="U1713">
        <v>0</v>
      </c>
      <c r="V1713">
        <v>0</v>
      </c>
      <c r="W1713" s="44">
        <f t="shared" si="208"/>
        <v>3</v>
      </c>
      <c r="X1713" s="44">
        <f>IFERROR(VLOOKUP(A1713,JR1GOA!A:I,9,FALSE),0)</f>
        <v>1</v>
      </c>
      <c r="Y1713" s="44">
        <f>IFERROR(VLOOKUP(A1713,JR1GOA!A:J,10,FALSE),0)</f>
        <v>0</v>
      </c>
      <c r="Z1713" s="46">
        <f t="shared" si="209"/>
        <v>2</v>
      </c>
      <c r="AA1713" s="49">
        <f>_xlfn.IFNA(VLOOKUP(F1713,Preisliste!C$1:O$2687,13,FALSE),"fehlt in Preisliste")</f>
        <v>3096</v>
      </c>
      <c r="AB1713" s="50">
        <f t="shared" si="210"/>
        <v>1548</v>
      </c>
      <c r="AD1713" s="51">
        <f t="shared" si="214"/>
        <v>185346</v>
      </c>
      <c r="AE1713" s="51">
        <f t="shared" si="211"/>
        <v>433.5</v>
      </c>
      <c r="AF1713" s="52">
        <f t="shared" si="215"/>
        <v>4362826.3999999994</v>
      </c>
      <c r="AG1713" s="53">
        <f t="shared" si="212"/>
        <v>2601</v>
      </c>
      <c r="AH1713" s="53">
        <f t="shared" si="213"/>
        <v>4365427.3999999994</v>
      </c>
    </row>
    <row r="1714" spans="1:34" x14ac:dyDescent="0.25">
      <c r="A1714" t="s">
        <v>703</v>
      </c>
      <c r="B1714" t="s">
        <v>6564</v>
      </c>
      <c r="C1714" t="s">
        <v>6562</v>
      </c>
      <c r="D1714" t="s">
        <v>6567</v>
      </c>
      <c r="E1714" t="s">
        <v>9409</v>
      </c>
      <c r="F1714" t="s">
        <v>702</v>
      </c>
      <c r="G1714" t="s">
        <v>9410</v>
      </c>
      <c r="H1714">
        <v>7</v>
      </c>
      <c r="I1714">
        <v>0</v>
      </c>
      <c r="J1714">
        <v>5</v>
      </c>
      <c r="K1714">
        <v>0</v>
      </c>
      <c r="L1714">
        <v>4</v>
      </c>
      <c r="M1714">
        <v>0</v>
      </c>
      <c r="N1714">
        <v>0</v>
      </c>
      <c r="O1714">
        <v>0</v>
      </c>
      <c r="P1714">
        <v>0</v>
      </c>
      <c r="Q1714">
        <v>0</v>
      </c>
      <c r="R1714">
        <v>1</v>
      </c>
      <c r="S1714">
        <v>0</v>
      </c>
      <c r="T1714">
        <v>1</v>
      </c>
      <c r="U1714">
        <v>4</v>
      </c>
      <c r="V1714">
        <v>0</v>
      </c>
      <c r="W1714" s="44">
        <f t="shared" si="208"/>
        <v>5</v>
      </c>
      <c r="X1714" s="44">
        <f>IFERROR(VLOOKUP(A1714,JR1GOA!A:I,9,FALSE),0)</f>
        <v>0</v>
      </c>
      <c r="Y1714" s="44">
        <f>IFERROR(VLOOKUP(A1714,JR1GOA!A:J,10,FALSE),0)</f>
        <v>0</v>
      </c>
      <c r="Z1714" s="46">
        <f t="shared" si="209"/>
        <v>5</v>
      </c>
      <c r="AA1714" s="49">
        <f>_xlfn.IFNA(VLOOKUP(F1714,Preisliste!C$1:O$2687,13,FALSE),"fehlt in Preisliste")</f>
        <v>7790</v>
      </c>
      <c r="AB1714" s="50">
        <f t="shared" si="210"/>
        <v>1558</v>
      </c>
      <c r="AD1714" s="51">
        <f t="shared" si="214"/>
        <v>185351</v>
      </c>
      <c r="AE1714" s="51">
        <f t="shared" si="211"/>
        <v>432.75</v>
      </c>
      <c r="AF1714" s="52">
        <f t="shared" si="215"/>
        <v>4370616.3999999994</v>
      </c>
      <c r="AG1714" s="53">
        <f t="shared" si="212"/>
        <v>2596.5</v>
      </c>
      <c r="AH1714" s="53">
        <f t="shared" si="213"/>
        <v>4373212.8999999994</v>
      </c>
    </row>
    <row r="1715" spans="1:34" x14ac:dyDescent="0.25">
      <c r="A1715" t="s">
        <v>6226</v>
      </c>
      <c r="B1715" t="s">
        <v>6564</v>
      </c>
      <c r="C1715" t="s">
        <v>6562</v>
      </c>
      <c r="D1715" t="s">
        <v>6567</v>
      </c>
      <c r="E1715" t="s">
        <v>8921</v>
      </c>
      <c r="F1715" t="s">
        <v>6225</v>
      </c>
      <c r="H1715">
        <v>6</v>
      </c>
      <c r="I1715">
        <v>4</v>
      </c>
      <c r="J1715">
        <v>2</v>
      </c>
      <c r="K1715">
        <v>2</v>
      </c>
      <c r="L1715">
        <v>0</v>
      </c>
      <c r="M1715">
        <v>0</v>
      </c>
      <c r="N1715">
        <v>0</v>
      </c>
      <c r="O1715">
        <v>0</v>
      </c>
      <c r="P1715">
        <v>0</v>
      </c>
      <c r="Q1715">
        <v>0</v>
      </c>
      <c r="R1715">
        <v>0</v>
      </c>
      <c r="S1715">
        <v>7</v>
      </c>
      <c r="T1715">
        <v>0</v>
      </c>
      <c r="U1715">
        <v>0</v>
      </c>
      <c r="V1715">
        <v>0</v>
      </c>
      <c r="W1715" s="44">
        <f t="shared" si="208"/>
        <v>4</v>
      </c>
      <c r="X1715" s="44">
        <f>IFERROR(VLOOKUP(A1715,JR1GOA!A:I,9,FALSE),0)</f>
        <v>1</v>
      </c>
      <c r="Y1715" s="44">
        <f>IFERROR(VLOOKUP(A1715,JR1GOA!A:J,10,FALSE),0)</f>
        <v>0</v>
      </c>
      <c r="Z1715" s="46">
        <f t="shared" si="209"/>
        <v>3</v>
      </c>
      <c r="AA1715" s="49">
        <f>_xlfn.IFNA(VLOOKUP(F1715,Preisliste!C$1:O$2687,13,FALSE),"fehlt in Preisliste")</f>
        <v>4693.2</v>
      </c>
      <c r="AB1715" s="50">
        <f t="shared" si="210"/>
        <v>1564.3999999999999</v>
      </c>
      <c r="AD1715" s="51">
        <f t="shared" si="214"/>
        <v>185354</v>
      </c>
      <c r="AE1715" s="51">
        <f t="shared" si="211"/>
        <v>432.29999999999927</v>
      </c>
      <c r="AF1715" s="52">
        <f t="shared" si="215"/>
        <v>4375309.5999999996</v>
      </c>
      <c r="AG1715" s="53">
        <f t="shared" si="212"/>
        <v>2593.7999999999956</v>
      </c>
      <c r="AH1715" s="53">
        <f t="shared" si="213"/>
        <v>4377903.3999999994</v>
      </c>
    </row>
    <row r="1716" spans="1:34" x14ac:dyDescent="0.25">
      <c r="A1716" t="s">
        <v>3166</v>
      </c>
      <c r="B1716" t="s">
        <v>6564</v>
      </c>
      <c r="C1716" t="s">
        <v>6562</v>
      </c>
      <c r="D1716" t="s">
        <v>6567</v>
      </c>
      <c r="E1716" t="s">
        <v>9605</v>
      </c>
      <c r="F1716" t="s">
        <v>3165</v>
      </c>
      <c r="G1716" t="s">
        <v>9606</v>
      </c>
      <c r="H1716">
        <v>8</v>
      </c>
      <c r="I1716">
        <v>4</v>
      </c>
      <c r="J1716">
        <v>2</v>
      </c>
      <c r="K1716">
        <v>5</v>
      </c>
      <c r="L1716">
        <v>0</v>
      </c>
      <c r="M1716">
        <v>0</v>
      </c>
      <c r="N1716">
        <v>0</v>
      </c>
      <c r="O1716">
        <v>4</v>
      </c>
      <c r="P1716">
        <v>0</v>
      </c>
      <c r="Q1716">
        <v>5</v>
      </c>
      <c r="R1716">
        <v>0</v>
      </c>
      <c r="S1716">
        <v>0</v>
      </c>
      <c r="T1716">
        <v>0</v>
      </c>
      <c r="U1716">
        <v>0</v>
      </c>
      <c r="V1716">
        <v>0</v>
      </c>
      <c r="W1716" s="44">
        <f t="shared" si="208"/>
        <v>4</v>
      </c>
      <c r="X1716" s="44">
        <f>IFERROR(VLOOKUP(A1716,JR1GOA!A:I,9,FALSE),0)</f>
        <v>0</v>
      </c>
      <c r="Y1716" s="44">
        <f>IFERROR(VLOOKUP(A1716,JR1GOA!A:J,10,FALSE),0)</f>
        <v>0</v>
      </c>
      <c r="Z1716" s="46">
        <f t="shared" si="209"/>
        <v>4</v>
      </c>
      <c r="AA1716" s="49">
        <f>_xlfn.IFNA(VLOOKUP(F1716,Preisliste!C$1:O$2687,13,FALSE),"fehlt in Preisliste")</f>
        <v>6334</v>
      </c>
      <c r="AB1716" s="50">
        <f t="shared" si="210"/>
        <v>1583.5</v>
      </c>
      <c r="AD1716" s="51">
        <f t="shared" si="214"/>
        <v>185358</v>
      </c>
      <c r="AE1716" s="51">
        <f t="shared" si="211"/>
        <v>431.69999999999709</v>
      </c>
      <c r="AF1716" s="52">
        <f t="shared" si="215"/>
        <v>4381643.5999999996</v>
      </c>
      <c r="AG1716" s="53">
        <f t="shared" si="212"/>
        <v>2590.1999999999825</v>
      </c>
      <c r="AH1716" s="53">
        <f t="shared" si="213"/>
        <v>4384233.8</v>
      </c>
    </row>
    <row r="1717" spans="1:34" x14ac:dyDescent="0.25">
      <c r="A1717" t="s">
        <v>1972</v>
      </c>
      <c r="B1717" t="s">
        <v>6564</v>
      </c>
      <c r="C1717" t="s">
        <v>6562</v>
      </c>
      <c r="D1717" t="s">
        <v>6567</v>
      </c>
      <c r="E1717" t="s">
        <v>10004</v>
      </c>
      <c r="F1717" t="s">
        <v>1971</v>
      </c>
      <c r="H1717">
        <v>4</v>
      </c>
      <c r="I1717">
        <v>1</v>
      </c>
      <c r="J1717">
        <v>1</v>
      </c>
      <c r="K1717">
        <v>0</v>
      </c>
      <c r="L1717">
        <v>0</v>
      </c>
      <c r="M1717">
        <v>1</v>
      </c>
      <c r="N1717">
        <v>0</v>
      </c>
      <c r="O1717">
        <v>0</v>
      </c>
      <c r="P1717">
        <v>1</v>
      </c>
      <c r="Q1717">
        <v>0</v>
      </c>
      <c r="R1717">
        <v>0</v>
      </c>
      <c r="S1717">
        <v>0</v>
      </c>
      <c r="T1717">
        <v>0</v>
      </c>
      <c r="U1717">
        <v>0</v>
      </c>
      <c r="V1717">
        <v>0</v>
      </c>
      <c r="W1717" s="44">
        <f t="shared" si="208"/>
        <v>1</v>
      </c>
      <c r="X1717" s="44">
        <f>IFERROR(VLOOKUP(A1717,JR1GOA!A:I,9,FALSE),0)</f>
        <v>0</v>
      </c>
      <c r="Y1717" s="44">
        <f>IFERROR(VLOOKUP(A1717,JR1GOA!A:J,10,FALSE),0)</f>
        <v>0</v>
      </c>
      <c r="Z1717" s="46">
        <f t="shared" si="209"/>
        <v>1</v>
      </c>
      <c r="AA1717" s="49">
        <f>_xlfn.IFNA(VLOOKUP(F1717,Preisliste!C$1:O$2687,13,FALSE),"fehlt in Preisliste")</f>
        <v>1608</v>
      </c>
      <c r="AB1717" s="50">
        <f t="shared" si="210"/>
        <v>1608</v>
      </c>
      <c r="AD1717" s="51">
        <f t="shared" si="214"/>
        <v>185359</v>
      </c>
      <c r="AE1717" s="51">
        <f t="shared" si="211"/>
        <v>431.54999999999927</v>
      </c>
      <c r="AF1717" s="52">
        <f t="shared" si="215"/>
        <v>4383251.5999999996</v>
      </c>
      <c r="AG1717" s="53">
        <f t="shared" si="212"/>
        <v>2589.2999999999956</v>
      </c>
      <c r="AH1717" s="53">
        <f t="shared" si="213"/>
        <v>4385840.8999999994</v>
      </c>
    </row>
    <row r="1718" spans="1:34" x14ac:dyDescent="0.25">
      <c r="A1718" t="s">
        <v>1919</v>
      </c>
      <c r="B1718" t="s">
        <v>6564</v>
      </c>
      <c r="C1718" t="s">
        <v>6562</v>
      </c>
      <c r="D1718" t="s">
        <v>6567</v>
      </c>
      <c r="E1718" t="s">
        <v>10005</v>
      </c>
      <c r="F1718" t="s">
        <v>1918</v>
      </c>
      <c r="G1718" t="s">
        <v>10006</v>
      </c>
      <c r="H1718">
        <v>5</v>
      </c>
      <c r="I1718">
        <v>2</v>
      </c>
      <c r="J1718">
        <v>2</v>
      </c>
      <c r="K1718">
        <v>0</v>
      </c>
      <c r="L1718">
        <v>0</v>
      </c>
      <c r="M1718">
        <v>0</v>
      </c>
      <c r="N1718">
        <v>0</v>
      </c>
      <c r="O1718">
        <v>2</v>
      </c>
      <c r="P1718">
        <v>0</v>
      </c>
      <c r="Q1718">
        <v>0</v>
      </c>
      <c r="R1718">
        <v>0</v>
      </c>
      <c r="S1718">
        <v>0</v>
      </c>
      <c r="T1718">
        <v>0</v>
      </c>
      <c r="U1718">
        <v>0</v>
      </c>
      <c r="V1718">
        <v>0</v>
      </c>
      <c r="W1718" s="44">
        <f t="shared" si="208"/>
        <v>2</v>
      </c>
      <c r="X1718" s="44">
        <f>IFERROR(VLOOKUP(A1718,JR1GOA!A:I,9,FALSE),0)</f>
        <v>0</v>
      </c>
      <c r="Y1718" s="44">
        <f>IFERROR(VLOOKUP(A1718,JR1GOA!A:J,10,FALSE),0)</f>
        <v>0</v>
      </c>
      <c r="Z1718" s="46">
        <f t="shared" si="209"/>
        <v>2</v>
      </c>
      <c r="AA1718" s="49">
        <f>_xlfn.IFNA(VLOOKUP(F1718,Preisliste!C$1:O$2687,13,FALSE),"fehlt in Preisliste")</f>
        <v>3284</v>
      </c>
      <c r="AB1718" s="50">
        <f t="shared" si="210"/>
        <v>1642</v>
      </c>
      <c r="AD1718" s="51">
        <f t="shared" si="214"/>
        <v>185361</v>
      </c>
      <c r="AE1718" s="51">
        <f t="shared" si="211"/>
        <v>431.25</v>
      </c>
      <c r="AF1718" s="52">
        <f t="shared" si="215"/>
        <v>4386535.5999999996</v>
      </c>
      <c r="AG1718" s="53">
        <f t="shared" si="212"/>
        <v>2587.5</v>
      </c>
      <c r="AH1718" s="53">
        <f t="shared" si="213"/>
        <v>4389123.0999999996</v>
      </c>
    </row>
    <row r="1719" spans="1:34" x14ac:dyDescent="0.25">
      <c r="A1719" t="s">
        <v>2288</v>
      </c>
      <c r="B1719" t="s">
        <v>6564</v>
      </c>
      <c r="C1719" t="s">
        <v>6562</v>
      </c>
      <c r="D1719" t="s">
        <v>6567</v>
      </c>
      <c r="E1719" t="s">
        <v>10011</v>
      </c>
      <c r="F1719" t="s">
        <v>2287</v>
      </c>
      <c r="G1719" t="s">
        <v>10012</v>
      </c>
      <c r="H1719">
        <v>2</v>
      </c>
      <c r="I1719">
        <v>1</v>
      </c>
      <c r="J1719">
        <v>0</v>
      </c>
      <c r="K1719">
        <v>0</v>
      </c>
      <c r="L1719">
        <v>0</v>
      </c>
      <c r="M1719">
        <v>0</v>
      </c>
      <c r="N1719">
        <v>0</v>
      </c>
      <c r="O1719">
        <v>0</v>
      </c>
      <c r="P1719">
        <v>0</v>
      </c>
      <c r="Q1719">
        <v>0</v>
      </c>
      <c r="R1719">
        <v>1</v>
      </c>
      <c r="S1719">
        <v>0</v>
      </c>
      <c r="T1719">
        <v>0</v>
      </c>
      <c r="U1719">
        <v>0</v>
      </c>
      <c r="V1719">
        <v>0</v>
      </c>
      <c r="W1719" s="44">
        <f t="shared" si="208"/>
        <v>1</v>
      </c>
      <c r="X1719" s="44">
        <f>IFERROR(VLOOKUP(A1719,JR1GOA!A:I,9,FALSE),0)</f>
        <v>0</v>
      </c>
      <c r="Y1719" s="44">
        <f>IFERROR(VLOOKUP(A1719,JR1GOA!A:J,10,FALSE),0)</f>
        <v>0</v>
      </c>
      <c r="Z1719" s="46">
        <f t="shared" si="209"/>
        <v>1</v>
      </c>
      <c r="AA1719" s="49">
        <f>_xlfn.IFNA(VLOOKUP(F1719,Preisliste!C$1:O$2687,13,FALSE),"fehlt in Preisliste")</f>
        <v>1665.6</v>
      </c>
      <c r="AB1719" s="50">
        <f t="shared" si="210"/>
        <v>1665.6</v>
      </c>
      <c r="AD1719" s="51">
        <f t="shared" si="214"/>
        <v>185362</v>
      </c>
      <c r="AE1719" s="51">
        <f t="shared" si="211"/>
        <v>431.09999999999854</v>
      </c>
      <c r="AF1719" s="52">
        <f t="shared" si="215"/>
        <v>4388201.1999999993</v>
      </c>
      <c r="AG1719" s="53">
        <f t="shared" si="212"/>
        <v>2586.5999999999913</v>
      </c>
      <c r="AH1719" s="53">
        <f t="shared" si="213"/>
        <v>4390787.7999999989</v>
      </c>
    </row>
    <row r="1720" spans="1:34" x14ac:dyDescent="0.25">
      <c r="A1720" t="s">
        <v>5750</v>
      </c>
      <c r="B1720" t="s">
        <v>6564</v>
      </c>
      <c r="C1720" t="s">
        <v>6562</v>
      </c>
      <c r="D1720" t="s">
        <v>6567</v>
      </c>
      <c r="E1720" t="s">
        <v>10013</v>
      </c>
      <c r="F1720" t="s">
        <v>5749</v>
      </c>
      <c r="G1720" t="s">
        <v>10014</v>
      </c>
      <c r="H1720">
        <v>3</v>
      </c>
      <c r="I1720">
        <v>1</v>
      </c>
      <c r="J1720">
        <v>1</v>
      </c>
      <c r="K1720">
        <v>0</v>
      </c>
      <c r="L1720">
        <v>0</v>
      </c>
      <c r="M1720">
        <v>0</v>
      </c>
      <c r="N1720">
        <v>1</v>
      </c>
      <c r="O1720">
        <v>0</v>
      </c>
      <c r="P1720">
        <v>0</v>
      </c>
      <c r="Q1720">
        <v>0</v>
      </c>
      <c r="R1720">
        <v>2</v>
      </c>
      <c r="S1720">
        <v>0</v>
      </c>
      <c r="T1720">
        <v>0</v>
      </c>
      <c r="U1720">
        <v>0</v>
      </c>
      <c r="V1720">
        <v>0</v>
      </c>
      <c r="W1720" s="44">
        <f t="shared" si="208"/>
        <v>1</v>
      </c>
      <c r="X1720" s="44">
        <f>IFERROR(VLOOKUP(A1720,JR1GOA!A:I,9,FALSE),0)</f>
        <v>0</v>
      </c>
      <c r="Y1720" s="44">
        <f>IFERROR(VLOOKUP(A1720,JR1GOA!A:J,10,FALSE),0)</f>
        <v>0</v>
      </c>
      <c r="Z1720" s="46">
        <f t="shared" si="209"/>
        <v>1</v>
      </c>
      <c r="AA1720" s="49">
        <f>_xlfn.IFNA(VLOOKUP(F1720,Preisliste!C$1:O$2687,13,FALSE),"fehlt in Preisliste")</f>
        <v>1684.8</v>
      </c>
      <c r="AB1720" s="50">
        <f t="shared" si="210"/>
        <v>1684.8</v>
      </c>
      <c r="AD1720" s="51">
        <f t="shared" si="214"/>
        <v>185363</v>
      </c>
      <c r="AE1720" s="51">
        <f t="shared" si="211"/>
        <v>430.94999999999709</v>
      </c>
      <c r="AF1720" s="52">
        <f t="shared" si="215"/>
        <v>4389885.9999999991</v>
      </c>
      <c r="AG1720" s="53">
        <f t="shared" si="212"/>
        <v>2585.6999999999825</v>
      </c>
      <c r="AH1720" s="53">
        <f t="shared" si="213"/>
        <v>4392471.6999999993</v>
      </c>
    </row>
    <row r="1721" spans="1:34" x14ac:dyDescent="0.25">
      <c r="A1721" t="s">
        <v>1818</v>
      </c>
      <c r="B1721" t="s">
        <v>6564</v>
      </c>
      <c r="C1721" t="s">
        <v>6562</v>
      </c>
      <c r="D1721" t="s">
        <v>6567</v>
      </c>
      <c r="E1721" t="s">
        <v>7719</v>
      </c>
      <c r="F1721" t="s">
        <v>1817</v>
      </c>
      <c r="G1721" t="s">
        <v>7720</v>
      </c>
      <c r="H1721">
        <v>25</v>
      </c>
      <c r="I1721">
        <v>6</v>
      </c>
      <c r="J1721">
        <v>18</v>
      </c>
      <c r="K1721">
        <v>1</v>
      </c>
      <c r="L1721">
        <v>0</v>
      </c>
      <c r="M1721">
        <v>0</v>
      </c>
      <c r="N1721">
        <v>0</v>
      </c>
      <c r="O1721">
        <v>1</v>
      </c>
      <c r="P1721">
        <v>1</v>
      </c>
      <c r="Q1721">
        <v>0</v>
      </c>
      <c r="R1721">
        <v>1</v>
      </c>
      <c r="S1721">
        <v>5</v>
      </c>
      <c r="T1721">
        <v>4</v>
      </c>
      <c r="U1721">
        <v>0</v>
      </c>
      <c r="V1721">
        <v>0</v>
      </c>
      <c r="W1721" s="44">
        <f t="shared" si="208"/>
        <v>18</v>
      </c>
      <c r="X1721" s="44">
        <f>IFERROR(VLOOKUP(A1721,JR1GOA!A:I,9,FALSE),0)</f>
        <v>10</v>
      </c>
      <c r="Y1721" s="44">
        <f>IFERROR(VLOOKUP(A1721,JR1GOA!A:J,10,FALSE),0)</f>
        <v>5</v>
      </c>
      <c r="Z1721" s="46">
        <f t="shared" si="209"/>
        <v>8</v>
      </c>
      <c r="AA1721" s="49">
        <f>_xlfn.IFNA(VLOOKUP(F1721,Preisliste!C$1:O$2687,13,FALSE),"fehlt in Preisliste")</f>
        <v>13533</v>
      </c>
      <c r="AB1721" s="50">
        <f t="shared" si="210"/>
        <v>1691.625</v>
      </c>
      <c r="AD1721" s="51">
        <f t="shared" si="214"/>
        <v>185371</v>
      </c>
      <c r="AE1721" s="51">
        <f t="shared" si="211"/>
        <v>429.75</v>
      </c>
      <c r="AF1721" s="52">
        <f t="shared" si="215"/>
        <v>4403418.9999999991</v>
      </c>
      <c r="AG1721" s="53">
        <f t="shared" si="212"/>
        <v>2578.5</v>
      </c>
      <c r="AH1721" s="53">
        <f t="shared" si="213"/>
        <v>4405997.4999999991</v>
      </c>
    </row>
    <row r="1722" spans="1:34" x14ac:dyDescent="0.25">
      <c r="A1722" t="s">
        <v>2712</v>
      </c>
      <c r="B1722" t="s">
        <v>6564</v>
      </c>
      <c r="C1722" t="s">
        <v>6562</v>
      </c>
      <c r="D1722" t="s">
        <v>6567</v>
      </c>
      <c r="E1722" t="s">
        <v>8488</v>
      </c>
      <c r="F1722" t="s">
        <v>2711</v>
      </c>
      <c r="G1722" t="s">
        <v>8489</v>
      </c>
      <c r="H1722">
        <v>16</v>
      </c>
      <c r="I1722">
        <v>9</v>
      </c>
      <c r="J1722">
        <v>7</v>
      </c>
      <c r="K1722">
        <v>4</v>
      </c>
      <c r="L1722">
        <v>1</v>
      </c>
      <c r="M1722">
        <v>0</v>
      </c>
      <c r="N1722">
        <v>0</v>
      </c>
      <c r="O1722">
        <v>0</v>
      </c>
      <c r="P1722">
        <v>0</v>
      </c>
      <c r="Q1722">
        <v>0</v>
      </c>
      <c r="R1722">
        <v>2</v>
      </c>
      <c r="S1722">
        <v>0</v>
      </c>
      <c r="T1722">
        <v>3</v>
      </c>
      <c r="U1722">
        <v>0</v>
      </c>
      <c r="V1722">
        <v>0</v>
      </c>
      <c r="W1722" s="44">
        <f t="shared" si="208"/>
        <v>9</v>
      </c>
      <c r="X1722" s="44">
        <f>IFERROR(VLOOKUP(A1722,JR1GOA!A:I,9,FALSE),0)</f>
        <v>4</v>
      </c>
      <c r="Y1722" s="44">
        <f>IFERROR(VLOOKUP(A1722,JR1GOA!A:J,10,FALSE),0)</f>
        <v>3</v>
      </c>
      <c r="Z1722" s="46">
        <f t="shared" si="209"/>
        <v>5</v>
      </c>
      <c r="AA1722" s="49">
        <f>_xlfn.IFNA(VLOOKUP(F1722,Preisliste!C$1:O$2687,13,FALSE),"fehlt in Preisliste")</f>
        <v>8552</v>
      </c>
      <c r="AB1722" s="50">
        <f t="shared" si="210"/>
        <v>1710.4</v>
      </c>
      <c r="AD1722" s="51">
        <f t="shared" si="214"/>
        <v>185376</v>
      </c>
      <c r="AE1722" s="51">
        <f t="shared" si="211"/>
        <v>429</v>
      </c>
      <c r="AF1722" s="52">
        <f t="shared" si="215"/>
        <v>4411970.9999999991</v>
      </c>
      <c r="AG1722" s="53">
        <f t="shared" si="212"/>
        <v>2574</v>
      </c>
      <c r="AH1722" s="53">
        <f t="shared" si="213"/>
        <v>4414544.9999999991</v>
      </c>
    </row>
    <row r="1723" spans="1:34" x14ac:dyDescent="0.25">
      <c r="A1723" t="s">
        <v>3001</v>
      </c>
      <c r="B1723" t="s">
        <v>6564</v>
      </c>
      <c r="C1723" t="s">
        <v>6562</v>
      </c>
      <c r="D1723" t="s">
        <v>6567</v>
      </c>
      <c r="E1723" t="s">
        <v>9845</v>
      </c>
      <c r="F1723" t="s">
        <v>3000</v>
      </c>
      <c r="G1723" t="s">
        <v>9846</v>
      </c>
      <c r="H1723">
        <v>3</v>
      </c>
      <c r="I1723">
        <v>0</v>
      </c>
      <c r="J1723">
        <v>3</v>
      </c>
      <c r="K1723">
        <v>0</v>
      </c>
      <c r="L1723">
        <v>1</v>
      </c>
      <c r="M1723">
        <v>0</v>
      </c>
      <c r="N1723">
        <v>0</v>
      </c>
      <c r="O1723">
        <v>0</v>
      </c>
      <c r="P1723">
        <v>0</v>
      </c>
      <c r="Q1723">
        <v>0</v>
      </c>
      <c r="R1723">
        <v>0</v>
      </c>
      <c r="S1723">
        <v>0</v>
      </c>
      <c r="T1723">
        <v>0</v>
      </c>
      <c r="U1723">
        <v>0</v>
      </c>
      <c r="V1723">
        <v>0</v>
      </c>
      <c r="W1723" s="44">
        <f t="shared" si="208"/>
        <v>3</v>
      </c>
      <c r="X1723" s="44">
        <f>IFERROR(VLOOKUP(A1723,JR1GOA!A:I,9,FALSE),0)</f>
        <v>0</v>
      </c>
      <c r="Y1723" s="44">
        <f>IFERROR(VLOOKUP(A1723,JR1GOA!A:J,10,FALSE),0)</f>
        <v>0</v>
      </c>
      <c r="Z1723" s="46">
        <f t="shared" si="209"/>
        <v>3</v>
      </c>
      <c r="AA1723" s="49">
        <f>_xlfn.IFNA(VLOOKUP(F1723,Preisliste!C$1:O$2687,13,FALSE),"fehlt in Preisliste")</f>
        <v>5157</v>
      </c>
      <c r="AB1723" s="50">
        <f t="shared" si="210"/>
        <v>1719</v>
      </c>
      <c r="AD1723" s="51">
        <f t="shared" si="214"/>
        <v>185379</v>
      </c>
      <c r="AE1723" s="51">
        <f t="shared" si="211"/>
        <v>428.54999999999927</v>
      </c>
      <c r="AF1723" s="52">
        <f t="shared" si="215"/>
        <v>4417127.9999999991</v>
      </c>
      <c r="AG1723" s="53">
        <f t="shared" si="212"/>
        <v>2571.2999999999956</v>
      </c>
      <c r="AH1723" s="53">
        <f t="shared" si="213"/>
        <v>4419699.2999999989</v>
      </c>
    </row>
    <row r="1724" spans="1:34" x14ac:dyDescent="0.25">
      <c r="A1724" t="s">
        <v>4018</v>
      </c>
      <c r="B1724" t="s">
        <v>6564</v>
      </c>
      <c r="C1724" t="s">
        <v>6562</v>
      </c>
      <c r="D1724" t="s">
        <v>6567</v>
      </c>
      <c r="E1724" t="s">
        <v>10018</v>
      </c>
      <c r="F1724" t="s">
        <v>4017</v>
      </c>
      <c r="G1724" t="s">
        <v>10019</v>
      </c>
      <c r="H1724">
        <v>6</v>
      </c>
      <c r="I1724">
        <v>3</v>
      </c>
      <c r="J1724">
        <v>2</v>
      </c>
      <c r="K1724">
        <v>0</v>
      </c>
      <c r="L1724">
        <v>0</v>
      </c>
      <c r="M1724">
        <v>0</v>
      </c>
      <c r="N1724">
        <v>0</v>
      </c>
      <c r="O1724">
        <v>0</v>
      </c>
      <c r="P1724">
        <v>3</v>
      </c>
      <c r="Q1724">
        <v>3</v>
      </c>
      <c r="R1724">
        <v>0</v>
      </c>
      <c r="S1724">
        <v>0</v>
      </c>
      <c r="T1724">
        <v>0</v>
      </c>
      <c r="U1724">
        <v>0</v>
      </c>
      <c r="V1724">
        <v>0</v>
      </c>
      <c r="W1724" s="44">
        <f t="shared" si="208"/>
        <v>3</v>
      </c>
      <c r="X1724" s="44">
        <f>IFERROR(VLOOKUP(A1724,JR1GOA!A:I,9,FALSE),0)</f>
        <v>0</v>
      </c>
      <c r="Y1724" s="44">
        <f>IFERROR(VLOOKUP(A1724,JR1GOA!A:J,10,FALSE),0)</f>
        <v>0</v>
      </c>
      <c r="Z1724" s="46">
        <f t="shared" si="209"/>
        <v>3</v>
      </c>
      <c r="AA1724" s="49">
        <f>_xlfn.IFNA(VLOOKUP(F1724,Preisliste!C$1:O$2687,13,FALSE),"fehlt in Preisliste")</f>
        <v>5211.5999999999995</v>
      </c>
      <c r="AB1724" s="50">
        <f t="shared" si="210"/>
        <v>1737.1999999999998</v>
      </c>
      <c r="AD1724" s="51">
        <f t="shared" si="214"/>
        <v>185382</v>
      </c>
      <c r="AE1724" s="51">
        <f t="shared" si="211"/>
        <v>428.09999999999854</v>
      </c>
      <c r="AF1724" s="52">
        <f t="shared" si="215"/>
        <v>4422339.5999999987</v>
      </c>
      <c r="AG1724" s="53">
        <f t="shared" si="212"/>
        <v>2568.5999999999913</v>
      </c>
      <c r="AH1724" s="53">
        <f t="shared" si="213"/>
        <v>4424908.1999999983</v>
      </c>
    </row>
    <row r="1725" spans="1:34" x14ac:dyDescent="0.25">
      <c r="A1725" t="s">
        <v>615</v>
      </c>
      <c r="B1725" t="s">
        <v>6564</v>
      </c>
      <c r="C1725" t="s">
        <v>6562</v>
      </c>
      <c r="D1725" t="s">
        <v>6567</v>
      </c>
      <c r="E1725" t="s">
        <v>9907</v>
      </c>
      <c r="F1725" t="s">
        <v>614</v>
      </c>
      <c r="G1725" t="s">
        <v>9908</v>
      </c>
      <c r="H1725">
        <v>4</v>
      </c>
      <c r="I1725">
        <v>2</v>
      </c>
      <c r="J1725">
        <v>1</v>
      </c>
      <c r="K1725">
        <v>3</v>
      </c>
      <c r="L1725">
        <v>0</v>
      </c>
      <c r="M1725">
        <v>0</v>
      </c>
      <c r="N1725">
        <v>0</v>
      </c>
      <c r="O1725">
        <v>4</v>
      </c>
      <c r="P1725">
        <v>0</v>
      </c>
      <c r="Q1725">
        <v>0</v>
      </c>
      <c r="R1725">
        <v>0</v>
      </c>
      <c r="S1725">
        <v>0</v>
      </c>
      <c r="T1725">
        <v>0</v>
      </c>
      <c r="U1725">
        <v>0</v>
      </c>
      <c r="V1725">
        <v>0</v>
      </c>
      <c r="W1725" s="44">
        <f t="shared" si="208"/>
        <v>2</v>
      </c>
      <c r="X1725" s="44">
        <f>IFERROR(VLOOKUP(A1725,JR1GOA!A:I,9,FALSE),0)</f>
        <v>0</v>
      </c>
      <c r="Y1725" s="44">
        <f>IFERROR(VLOOKUP(A1725,JR1GOA!A:J,10,FALSE),0)</f>
        <v>0</v>
      </c>
      <c r="Z1725" s="46">
        <f t="shared" si="209"/>
        <v>2</v>
      </c>
      <c r="AA1725" s="49">
        <f>_xlfn.IFNA(VLOOKUP(F1725,Preisliste!C$1:O$2687,13,FALSE),"fehlt in Preisliste")</f>
        <v>3483</v>
      </c>
      <c r="AB1725" s="50">
        <f t="shared" si="210"/>
        <v>1741.5</v>
      </c>
      <c r="AD1725" s="51">
        <f t="shared" si="214"/>
        <v>185384</v>
      </c>
      <c r="AE1725" s="51">
        <f t="shared" si="211"/>
        <v>427.79999999999927</v>
      </c>
      <c r="AF1725" s="52">
        <f t="shared" si="215"/>
        <v>4425822.5999999987</v>
      </c>
      <c r="AG1725" s="53">
        <f t="shared" si="212"/>
        <v>2566.7999999999956</v>
      </c>
      <c r="AH1725" s="53">
        <f t="shared" si="213"/>
        <v>4428389.3999999985</v>
      </c>
    </row>
    <row r="1726" spans="1:34" x14ac:dyDescent="0.25">
      <c r="A1726" t="s">
        <v>5920</v>
      </c>
      <c r="B1726" t="s">
        <v>6564</v>
      </c>
      <c r="C1726" t="s">
        <v>6562</v>
      </c>
      <c r="D1726" t="s">
        <v>6567</v>
      </c>
      <c r="E1726" t="s">
        <v>10023</v>
      </c>
      <c r="F1726" t="s">
        <v>5919</v>
      </c>
      <c r="H1726">
        <v>2</v>
      </c>
      <c r="I1726">
        <v>1</v>
      </c>
      <c r="J1726">
        <v>0</v>
      </c>
      <c r="K1726">
        <v>0</v>
      </c>
      <c r="L1726">
        <v>0</v>
      </c>
      <c r="M1726">
        <v>0</v>
      </c>
      <c r="N1726">
        <v>0</v>
      </c>
      <c r="O1726">
        <v>0</v>
      </c>
      <c r="P1726">
        <v>0</v>
      </c>
      <c r="Q1726">
        <v>0</v>
      </c>
      <c r="R1726">
        <v>0</v>
      </c>
      <c r="S1726">
        <v>0</v>
      </c>
      <c r="T1726">
        <v>0</v>
      </c>
      <c r="U1726">
        <v>0</v>
      </c>
      <c r="V1726">
        <v>0</v>
      </c>
      <c r="W1726" s="44">
        <f t="shared" si="208"/>
        <v>1</v>
      </c>
      <c r="X1726" s="44">
        <f>IFERROR(VLOOKUP(A1726,JR1GOA!A:I,9,FALSE),0)</f>
        <v>0</v>
      </c>
      <c r="Y1726" s="44">
        <f>IFERROR(VLOOKUP(A1726,JR1GOA!A:J,10,FALSE),0)</f>
        <v>0</v>
      </c>
      <c r="Z1726" s="46">
        <f t="shared" si="209"/>
        <v>1</v>
      </c>
      <c r="AA1726" s="49">
        <f>_xlfn.IFNA(VLOOKUP(F1726,Preisliste!C$1:O$2687,13,FALSE),"fehlt in Preisliste")</f>
        <v>1761</v>
      </c>
      <c r="AB1726" s="50">
        <f t="shared" si="210"/>
        <v>1761</v>
      </c>
      <c r="AD1726" s="51">
        <f t="shared" si="214"/>
        <v>185385</v>
      </c>
      <c r="AE1726" s="51">
        <f t="shared" si="211"/>
        <v>427.64999999999782</v>
      </c>
      <c r="AF1726" s="52">
        <f t="shared" si="215"/>
        <v>4427583.5999999987</v>
      </c>
      <c r="AG1726" s="53">
        <f t="shared" si="212"/>
        <v>2565.8999999999869</v>
      </c>
      <c r="AH1726" s="53">
        <f t="shared" si="213"/>
        <v>4430149.4999999991</v>
      </c>
    </row>
    <row r="1727" spans="1:34" x14ac:dyDescent="0.25">
      <c r="A1727" t="s">
        <v>543</v>
      </c>
      <c r="B1727" t="s">
        <v>6564</v>
      </c>
      <c r="C1727" t="s">
        <v>6562</v>
      </c>
      <c r="D1727" t="s">
        <v>6567</v>
      </c>
      <c r="E1727" t="s">
        <v>10025</v>
      </c>
      <c r="F1727" t="s">
        <v>542</v>
      </c>
      <c r="H1727">
        <v>1</v>
      </c>
      <c r="I1727">
        <v>1</v>
      </c>
      <c r="J1727">
        <v>0</v>
      </c>
      <c r="K1727">
        <v>0</v>
      </c>
      <c r="L1727">
        <v>0</v>
      </c>
      <c r="M1727">
        <v>0</v>
      </c>
      <c r="N1727">
        <v>0</v>
      </c>
      <c r="O1727">
        <v>0</v>
      </c>
      <c r="P1727">
        <v>0</v>
      </c>
      <c r="Q1727">
        <v>0</v>
      </c>
      <c r="R1727">
        <v>0</v>
      </c>
      <c r="S1727">
        <v>0</v>
      </c>
      <c r="T1727">
        <v>0</v>
      </c>
      <c r="U1727">
        <v>0</v>
      </c>
      <c r="V1727">
        <v>0</v>
      </c>
      <c r="W1727" s="44">
        <f t="shared" si="208"/>
        <v>1</v>
      </c>
      <c r="X1727" s="44">
        <f>IFERROR(VLOOKUP(A1727,JR1GOA!A:I,9,FALSE),0)</f>
        <v>0</v>
      </c>
      <c r="Y1727" s="44">
        <f>IFERROR(VLOOKUP(A1727,JR1GOA!A:J,10,FALSE),0)</f>
        <v>0</v>
      </c>
      <c r="Z1727" s="46">
        <f t="shared" si="209"/>
        <v>1</v>
      </c>
      <c r="AA1727" s="49">
        <f>_xlfn.IFNA(VLOOKUP(F1727,Preisliste!C$1:O$2687,13,FALSE),"fehlt in Preisliste")</f>
        <v>1784</v>
      </c>
      <c r="AB1727" s="50">
        <f t="shared" si="210"/>
        <v>1784</v>
      </c>
      <c r="AD1727" s="51">
        <f t="shared" si="214"/>
        <v>185386</v>
      </c>
      <c r="AE1727" s="51">
        <f t="shared" si="211"/>
        <v>427.5</v>
      </c>
      <c r="AF1727" s="52">
        <f t="shared" si="215"/>
        <v>4429367.5999999987</v>
      </c>
      <c r="AG1727" s="53">
        <f t="shared" si="212"/>
        <v>2565</v>
      </c>
      <c r="AH1727" s="53">
        <f t="shared" si="213"/>
        <v>4431932.5999999987</v>
      </c>
    </row>
    <row r="1728" spans="1:34" x14ac:dyDescent="0.25">
      <c r="A1728" t="s">
        <v>470</v>
      </c>
      <c r="B1728" t="s">
        <v>6564</v>
      </c>
      <c r="C1728" t="s">
        <v>6562</v>
      </c>
      <c r="D1728" t="s">
        <v>6567</v>
      </c>
      <c r="E1728" t="s">
        <v>10036</v>
      </c>
      <c r="F1728" t="s">
        <v>469</v>
      </c>
      <c r="G1728" t="s">
        <v>10037</v>
      </c>
      <c r="H1728">
        <v>1</v>
      </c>
      <c r="I1728">
        <v>0</v>
      </c>
      <c r="J1728">
        <v>1</v>
      </c>
      <c r="K1728">
        <v>0</v>
      </c>
      <c r="L1728">
        <v>0</v>
      </c>
      <c r="M1728">
        <v>0</v>
      </c>
      <c r="N1728">
        <v>0</v>
      </c>
      <c r="O1728">
        <v>0</v>
      </c>
      <c r="P1728">
        <v>0</v>
      </c>
      <c r="Q1728">
        <v>0</v>
      </c>
      <c r="R1728">
        <v>0</v>
      </c>
      <c r="S1728">
        <v>0</v>
      </c>
      <c r="T1728">
        <v>0</v>
      </c>
      <c r="U1728">
        <v>0</v>
      </c>
      <c r="V1728">
        <v>0</v>
      </c>
      <c r="W1728" s="44">
        <f t="shared" si="208"/>
        <v>1</v>
      </c>
      <c r="X1728" s="44">
        <f>IFERROR(VLOOKUP(A1728,JR1GOA!A:I,9,FALSE),0)</f>
        <v>0</v>
      </c>
      <c r="Y1728" s="44">
        <f>IFERROR(VLOOKUP(A1728,JR1GOA!A:J,10,FALSE),0)</f>
        <v>0</v>
      </c>
      <c r="Z1728" s="46">
        <f t="shared" si="209"/>
        <v>1</v>
      </c>
      <c r="AA1728" s="49">
        <f>_xlfn.IFNA(VLOOKUP(F1728,Preisliste!C$1:O$2687,13,FALSE),"fehlt in Preisliste")</f>
        <v>1885.1999999999998</v>
      </c>
      <c r="AB1728" s="50">
        <f t="shared" si="210"/>
        <v>1885.1999999999998</v>
      </c>
      <c r="AD1728" s="51">
        <f t="shared" si="214"/>
        <v>185387</v>
      </c>
      <c r="AE1728" s="51">
        <f t="shared" si="211"/>
        <v>427.34999999999854</v>
      </c>
      <c r="AF1728" s="52">
        <f t="shared" si="215"/>
        <v>4431252.7999999989</v>
      </c>
      <c r="AG1728" s="53">
        <f t="shared" si="212"/>
        <v>2564.0999999999913</v>
      </c>
      <c r="AH1728" s="53">
        <f t="shared" si="213"/>
        <v>4433816.8999999985</v>
      </c>
    </row>
    <row r="1729" spans="1:34" x14ac:dyDescent="0.25">
      <c r="A1729" t="s">
        <v>10038</v>
      </c>
      <c r="B1729" t="s">
        <v>6564</v>
      </c>
      <c r="C1729" t="s">
        <v>6562</v>
      </c>
      <c r="D1729" t="s">
        <v>6567</v>
      </c>
      <c r="E1729" t="s">
        <v>10039</v>
      </c>
      <c r="F1729" t="s">
        <v>4266</v>
      </c>
      <c r="H1729">
        <v>2</v>
      </c>
      <c r="I1729">
        <v>1</v>
      </c>
      <c r="J1729">
        <v>0</v>
      </c>
      <c r="K1729">
        <v>0</v>
      </c>
      <c r="L1729">
        <v>0</v>
      </c>
      <c r="M1729">
        <v>0</v>
      </c>
      <c r="N1729">
        <v>0</v>
      </c>
      <c r="O1729">
        <v>0</v>
      </c>
      <c r="P1729">
        <v>0</v>
      </c>
      <c r="Q1729">
        <v>0</v>
      </c>
      <c r="R1729">
        <v>0</v>
      </c>
      <c r="S1729">
        <v>0</v>
      </c>
      <c r="T1729">
        <v>0</v>
      </c>
      <c r="U1729">
        <v>0</v>
      </c>
      <c r="V1729">
        <v>0</v>
      </c>
      <c r="W1729" s="44">
        <f t="shared" si="208"/>
        <v>1</v>
      </c>
      <c r="X1729" s="44">
        <f>IFERROR(VLOOKUP(A1729,JR1GOA!A:I,9,FALSE),0)</f>
        <v>0</v>
      </c>
      <c r="Y1729" s="44">
        <f>IFERROR(VLOOKUP(A1729,JR1GOA!A:J,10,FALSE),0)</f>
        <v>0</v>
      </c>
      <c r="Z1729" s="46">
        <f t="shared" si="209"/>
        <v>1</v>
      </c>
      <c r="AA1729" s="49">
        <f>_xlfn.IFNA(VLOOKUP(F1729,Preisliste!C$1:O$2687,13,FALSE),"fehlt in Preisliste")</f>
        <v>1907</v>
      </c>
      <c r="AB1729" s="50">
        <f t="shared" si="210"/>
        <v>1907</v>
      </c>
      <c r="AD1729" s="51">
        <f t="shared" si="214"/>
        <v>185388</v>
      </c>
      <c r="AE1729" s="51">
        <f t="shared" si="211"/>
        <v>427.19999999999709</v>
      </c>
      <c r="AF1729" s="52">
        <f t="shared" si="215"/>
        <v>4433159.7999999989</v>
      </c>
      <c r="AG1729" s="53">
        <f t="shared" si="212"/>
        <v>2563.1999999999825</v>
      </c>
      <c r="AH1729" s="53">
        <f t="shared" si="213"/>
        <v>4435722.9999999991</v>
      </c>
    </row>
    <row r="1730" spans="1:34" x14ac:dyDescent="0.25">
      <c r="A1730" t="s">
        <v>6286</v>
      </c>
      <c r="B1730" t="s">
        <v>6564</v>
      </c>
      <c r="C1730" t="s">
        <v>6562</v>
      </c>
      <c r="D1730" t="s">
        <v>6567</v>
      </c>
      <c r="E1730" t="s">
        <v>10040</v>
      </c>
      <c r="F1730" t="s">
        <v>6285</v>
      </c>
      <c r="G1730" t="s">
        <v>10041</v>
      </c>
      <c r="H1730">
        <v>1</v>
      </c>
      <c r="I1730">
        <v>0</v>
      </c>
      <c r="J1730">
        <v>1</v>
      </c>
      <c r="K1730">
        <v>0</v>
      </c>
      <c r="L1730">
        <v>0</v>
      </c>
      <c r="M1730">
        <v>0</v>
      </c>
      <c r="N1730">
        <v>0</v>
      </c>
      <c r="O1730">
        <v>0</v>
      </c>
      <c r="P1730">
        <v>0</v>
      </c>
      <c r="Q1730">
        <v>0</v>
      </c>
      <c r="R1730">
        <v>0</v>
      </c>
      <c r="S1730">
        <v>0</v>
      </c>
      <c r="T1730">
        <v>0</v>
      </c>
      <c r="U1730">
        <v>0</v>
      </c>
      <c r="V1730">
        <v>0</v>
      </c>
      <c r="W1730" s="44">
        <f t="shared" si="208"/>
        <v>1</v>
      </c>
      <c r="X1730" s="44">
        <f>IFERROR(VLOOKUP(A1730,JR1GOA!A:I,9,FALSE),0)</f>
        <v>0</v>
      </c>
      <c r="Y1730" s="44">
        <f>IFERROR(VLOOKUP(A1730,JR1GOA!A:J,10,FALSE),0)</f>
        <v>0</v>
      </c>
      <c r="Z1730" s="46">
        <f t="shared" si="209"/>
        <v>1</v>
      </c>
      <c r="AA1730" s="49">
        <f>_xlfn.IFNA(VLOOKUP(F1730,Preisliste!C$1:O$2687,13,FALSE),"fehlt in Preisliste")</f>
        <v>1908</v>
      </c>
      <c r="AB1730" s="50">
        <f t="shared" si="210"/>
        <v>1908</v>
      </c>
      <c r="AD1730" s="51">
        <f t="shared" si="214"/>
        <v>185389</v>
      </c>
      <c r="AE1730" s="51">
        <f t="shared" si="211"/>
        <v>427.04999999999927</v>
      </c>
      <c r="AF1730" s="52">
        <f t="shared" si="215"/>
        <v>4435067.7999999989</v>
      </c>
      <c r="AG1730" s="53">
        <f t="shared" si="212"/>
        <v>2562.2999999999956</v>
      </c>
      <c r="AH1730" s="53">
        <f t="shared" si="213"/>
        <v>4437630.0999999987</v>
      </c>
    </row>
    <row r="1731" spans="1:34" x14ac:dyDescent="0.25">
      <c r="A1731" t="s">
        <v>3388</v>
      </c>
      <c r="B1731" t="s">
        <v>6564</v>
      </c>
      <c r="C1731" t="s">
        <v>6562</v>
      </c>
      <c r="D1731" t="s">
        <v>6567</v>
      </c>
      <c r="E1731" t="s">
        <v>10042</v>
      </c>
      <c r="F1731" t="s">
        <v>3387</v>
      </c>
      <c r="H1731">
        <v>1</v>
      </c>
      <c r="I1731">
        <v>0</v>
      </c>
      <c r="J1731">
        <v>1</v>
      </c>
      <c r="K1731">
        <v>0</v>
      </c>
      <c r="L1731">
        <v>1</v>
      </c>
      <c r="M1731">
        <v>0</v>
      </c>
      <c r="N1731">
        <v>0</v>
      </c>
      <c r="O1731">
        <v>0</v>
      </c>
      <c r="P1731">
        <v>0</v>
      </c>
      <c r="Q1731">
        <v>0</v>
      </c>
      <c r="R1731">
        <v>0</v>
      </c>
      <c r="S1731">
        <v>0</v>
      </c>
      <c r="T1731">
        <v>0</v>
      </c>
      <c r="U1731">
        <v>0</v>
      </c>
      <c r="V1731">
        <v>0</v>
      </c>
      <c r="W1731" s="44">
        <f t="shared" si="208"/>
        <v>1</v>
      </c>
      <c r="X1731" s="44">
        <f>IFERROR(VLOOKUP(A1731,JR1GOA!A:I,9,FALSE),0)</f>
        <v>0</v>
      </c>
      <c r="Y1731" s="44">
        <f>IFERROR(VLOOKUP(A1731,JR1GOA!A:J,10,FALSE),0)</f>
        <v>0</v>
      </c>
      <c r="Z1731" s="46">
        <f t="shared" si="209"/>
        <v>1</v>
      </c>
      <c r="AA1731" s="49">
        <f>_xlfn.IFNA(VLOOKUP(F1731,Preisliste!C$1:O$2687,13,FALSE),"fehlt in Preisliste")</f>
        <v>1936</v>
      </c>
      <c r="AB1731" s="50">
        <f t="shared" si="210"/>
        <v>1936</v>
      </c>
      <c r="AD1731" s="51">
        <f t="shared" si="214"/>
        <v>185390</v>
      </c>
      <c r="AE1731" s="51">
        <f t="shared" si="211"/>
        <v>426.89999999999782</v>
      </c>
      <c r="AF1731" s="52">
        <f t="shared" si="215"/>
        <v>4437003.7999999989</v>
      </c>
      <c r="AG1731" s="53">
        <f t="shared" si="212"/>
        <v>2561.3999999999869</v>
      </c>
      <c r="AH1731" s="53">
        <f t="shared" si="213"/>
        <v>4439565.1999999993</v>
      </c>
    </row>
    <row r="1732" spans="1:34" x14ac:dyDescent="0.25">
      <c r="A1732" t="s">
        <v>4797</v>
      </c>
      <c r="B1732" t="s">
        <v>6564</v>
      </c>
      <c r="C1732" t="s">
        <v>6562</v>
      </c>
      <c r="D1732" t="s">
        <v>6567</v>
      </c>
      <c r="E1732" t="s">
        <v>10043</v>
      </c>
      <c r="F1732" t="s">
        <v>4796</v>
      </c>
      <c r="G1732" t="s">
        <v>10044</v>
      </c>
      <c r="H1732">
        <v>1</v>
      </c>
      <c r="I1732">
        <v>0</v>
      </c>
      <c r="J1732">
        <v>1</v>
      </c>
      <c r="K1732">
        <v>0</v>
      </c>
      <c r="L1732">
        <v>0</v>
      </c>
      <c r="M1732">
        <v>0</v>
      </c>
      <c r="N1732">
        <v>0</v>
      </c>
      <c r="O1732">
        <v>0</v>
      </c>
      <c r="P1732">
        <v>1</v>
      </c>
      <c r="Q1732">
        <v>0</v>
      </c>
      <c r="R1732">
        <v>0</v>
      </c>
      <c r="S1732">
        <v>0</v>
      </c>
      <c r="T1732">
        <v>0</v>
      </c>
      <c r="U1732">
        <v>0</v>
      </c>
      <c r="V1732">
        <v>0</v>
      </c>
      <c r="W1732" s="44">
        <f t="shared" si="208"/>
        <v>1</v>
      </c>
      <c r="X1732" s="44">
        <f>IFERROR(VLOOKUP(A1732,JR1GOA!A:I,9,FALSE),0)</f>
        <v>0</v>
      </c>
      <c r="Y1732" s="44">
        <f>IFERROR(VLOOKUP(A1732,JR1GOA!A:J,10,FALSE),0)</f>
        <v>0</v>
      </c>
      <c r="Z1732" s="46">
        <f t="shared" si="209"/>
        <v>1</v>
      </c>
      <c r="AA1732" s="49">
        <f>_xlfn.IFNA(VLOOKUP(F1732,Preisliste!C$1:O$2687,13,FALSE),"fehlt in Preisliste")</f>
        <v>1939</v>
      </c>
      <c r="AB1732" s="50">
        <f t="shared" si="210"/>
        <v>1939</v>
      </c>
      <c r="AD1732" s="51">
        <f t="shared" si="214"/>
        <v>185391</v>
      </c>
      <c r="AE1732" s="51">
        <f t="shared" si="211"/>
        <v>426.75</v>
      </c>
      <c r="AF1732" s="52">
        <f t="shared" si="215"/>
        <v>4438942.7999999989</v>
      </c>
      <c r="AG1732" s="53">
        <f t="shared" si="212"/>
        <v>2560.5</v>
      </c>
      <c r="AH1732" s="53">
        <f t="shared" si="213"/>
        <v>4441503.2999999989</v>
      </c>
    </row>
    <row r="1733" spans="1:34" x14ac:dyDescent="0.25">
      <c r="A1733" t="s">
        <v>8003</v>
      </c>
      <c r="B1733" t="s">
        <v>6564</v>
      </c>
      <c r="C1733" t="s">
        <v>6562</v>
      </c>
      <c r="D1733" t="s">
        <v>6567</v>
      </c>
      <c r="E1733" t="s">
        <v>8004</v>
      </c>
      <c r="F1733" t="s">
        <v>4599</v>
      </c>
      <c r="G1733" t="s">
        <v>8005</v>
      </c>
      <c r="H1733">
        <v>23</v>
      </c>
      <c r="I1733">
        <v>13</v>
      </c>
      <c r="J1733">
        <v>9</v>
      </c>
      <c r="K1733">
        <v>14</v>
      </c>
      <c r="L1733">
        <v>3</v>
      </c>
      <c r="M1733">
        <v>0</v>
      </c>
      <c r="N1733">
        <v>2</v>
      </c>
      <c r="O1733">
        <v>2</v>
      </c>
      <c r="P1733">
        <v>3</v>
      </c>
      <c r="Q1733">
        <v>0</v>
      </c>
      <c r="R1733">
        <v>0</v>
      </c>
      <c r="S1733">
        <v>0</v>
      </c>
      <c r="T1733">
        <v>0</v>
      </c>
      <c r="U1733">
        <v>0</v>
      </c>
      <c r="V1733">
        <v>0</v>
      </c>
      <c r="W1733" s="44">
        <f t="shared" si="208"/>
        <v>13</v>
      </c>
      <c r="X1733" s="44">
        <f>IFERROR(VLOOKUP(A1733,JR1GOA!A:I,9,FALSE),0)</f>
        <v>10</v>
      </c>
      <c r="Y1733" s="44">
        <f>IFERROR(VLOOKUP(A1733,JR1GOA!A:J,10,FALSE),0)</f>
        <v>4</v>
      </c>
      <c r="Z1733" s="46">
        <f t="shared" si="209"/>
        <v>3</v>
      </c>
      <c r="AA1733" s="49">
        <f>_xlfn.IFNA(VLOOKUP(F1733,Preisliste!C$1:O$2687,13,FALSE),"fehlt in Preisliste")</f>
        <v>5896</v>
      </c>
      <c r="AB1733" s="50">
        <f t="shared" si="210"/>
        <v>1965.3333333333333</v>
      </c>
      <c r="AD1733" s="51">
        <f t="shared" si="214"/>
        <v>185394</v>
      </c>
      <c r="AE1733" s="51">
        <f t="shared" si="211"/>
        <v>426.29999999999927</v>
      </c>
      <c r="AF1733" s="52">
        <f t="shared" si="215"/>
        <v>4444838.7999999989</v>
      </c>
      <c r="AG1733" s="53">
        <f t="shared" si="212"/>
        <v>2557.7999999999956</v>
      </c>
      <c r="AH1733" s="53">
        <f t="shared" si="213"/>
        <v>4447396.5999999987</v>
      </c>
    </row>
    <row r="1734" spans="1:34" x14ac:dyDescent="0.25">
      <c r="A1734" t="s">
        <v>2343</v>
      </c>
      <c r="B1734" t="s">
        <v>6564</v>
      </c>
      <c r="C1734" t="s">
        <v>6562</v>
      </c>
      <c r="D1734" t="s">
        <v>6567</v>
      </c>
      <c r="E1734" t="s">
        <v>10048</v>
      </c>
      <c r="F1734" t="s">
        <v>2342</v>
      </c>
      <c r="H1734">
        <v>2</v>
      </c>
      <c r="I1734">
        <v>0</v>
      </c>
      <c r="J1734">
        <v>2</v>
      </c>
      <c r="K1734">
        <v>0</v>
      </c>
      <c r="L1734">
        <v>0</v>
      </c>
      <c r="M1734">
        <v>5</v>
      </c>
      <c r="N1734">
        <v>0</v>
      </c>
      <c r="O1734">
        <v>0</v>
      </c>
      <c r="P1734">
        <v>0</v>
      </c>
      <c r="Q1734">
        <v>0</v>
      </c>
      <c r="R1734">
        <v>0</v>
      </c>
      <c r="S1734">
        <v>0</v>
      </c>
      <c r="T1734">
        <v>0</v>
      </c>
      <c r="U1734">
        <v>0</v>
      </c>
      <c r="V1734">
        <v>0</v>
      </c>
      <c r="W1734" s="44">
        <f t="shared" si="208"/>
        <v>2</v>
      </c>
      <c r="X1734" s="44">
        <f>IFERROR(VLOOKUP(A1734,JR1GOA!A:I,9,FALSE),0)</f>
        <v>0</v>
      </c>
      <c r="Y1734" s="44">
        <f>IFERROR(VLOOKUP(A1734,JR1GOA!A:J,10,FALSE),0)</f>
        <v>0</v>
      </c>
      <c r="Z1734" s="46">
        <f t="shared" si="209"/>
        <v>2</v>
      </c>
      <c r="AA1734" s="49">
        <f>_xlfn.IFNA(VLOOKUP(F1734,Preisliste!C$1:O$2687,13,FALSE),"fehlt in Preisliste")</f>
        <v>3962</v>
      </c>
      <c r="AB1734" s="50">
        <f t="shared" si="210"/>
        <v>1981</v>
      </c>
      <c r="AD1734" s="51">
        <f t="shared" si="214"/>
        <v>185396</v>
      </c>
      <c r="AE1734" s="51">
        <f t="shared" si="211"/>
        <v>426</v>
      </c>
      <c r="AF1734" s="52">
        <f t="shared" si="215"/>
        <v>4448800.7999999989</v>
      </c>
      <c r="AG1734" s="53">
        <f t="shared" si="212"/>
        <v>2556</v>
      </c>
      <c r="AH1734" s="53">
        <f t="shared" si="213"/>
        <v>4451356.7999999989</v>
      </c>
    </row>
    <row r="1735" spans="1:34" x14ac:dyDescent="0.25">
      <c r="A1735" t="s">
        <v>9657</v>
      </c>
      <c r="B1735" t="s">
        <v>6564</v>
      </c>
      <c r="C1735" t="s">
        <v>6562</v>
      </c>
      <c r="D1735" t="s">
        <v>6567</v>
      </c>
      <c r="E1735" t="s">
        <v>9658</v>
      </c>
      <c r="F1735" t="s">
        <v>3021</v>
      </c>
      <c r="G1735" t="s">
        <v>9659</v>
      </c>
      <c r="H1735">
        <v>3</v>
      </c>
      <c r="I1735">
        <v>0</v>
      </c>
      <c r="J1735">
        <v>3</v>
      </c>
      <c r="K1735">
        <v>1</v>
      </c>
      <c r="L1735">
        <v>0</v>
      </c>
      <c r="M1735">
        <v>0</v>
      </c>
      <c r="N1735">
        <v>0</v>
      </c>
      <c r="O1735">
        <v>0</v>
      </c>
      <c r="P1735">
        <v>0</v>
      </c>
      <c r="Q1735">
        <v>0</v>
      </c>
      <c r="R1735">
        <v>0</v>
      </c>
      <c r="S1735">
        <v>0</v>
      </c>
      <c r="T1735">
        <v>0</v>
      </c>
      <c r="U1735">
        <v>0</v>
      </c>
      <c r="V1735">
        <v>0</v>
      </c>
      <c r="W1735" s="44">
        <f t="shared" si="208"/>
        <v>3</v>
      </c>
      <c r="X1735" s="44">
        <f>IFERROR(VLOOKUP(A1735,JR1GOA!A:I,9,FALSE),0)</f>
        <v>0</v>
      </c>
      <c r="Y1735" s="44">
        <f>IFERROR(VLOOKUP(A1735,JR1GOA!A:J,10,FALSE),0)</f>
        <v>0</v>
      </c>
      <c r="Z1735" s="46">
        <f t="shared" si="209"/>
        <v>3</v>
      </c>
      <c r="AA1735" s="49">
        <f>_xlfn.IFNA(VLOOKUP(F1735,Preisliste!C$1:O$2687,13,FALSE),"fehlt in Preisliste")</f>
        <v>6072</v>
      </c>
      <c r="AB1735" s="50">
        <f t="shared" si="210"/>
        <v>2024</v>
      </c>
      <c r="AD1735" s="51">
        <f t="shared" si="214"/>
        <v>185399</v>
      </c>
      <c r="AE1735" s="51">
        <f t="shared" si="211"/>
        <v>425.54999999999927</v>
      </c>
      <c r="AF1735" s="52">
        <f t="shared" si="215"/>
        <v>4454872.7999999989</v>
      </c>
      <c r="AG1735" s="53">
        <f t="shared" si="212"/>
        <v>2553.2999999999956</v>
      </c>
      <c r="AH1735" s="53">
        <f t="shared" si="213"/>
        <v>4457426.0999999987</v>
      </c>
    </row>
    <row r="1736" spans="1:34" x14ac:dyDescent="0.25">
      <c r="A1736" t="s">
        <v>3312</v>
      </c>
      <c r="B1736" t="s">
        <v>6564</v>
      </c>
      <c r="C1736" t="s">
        <v>6562</v>
      </c>
      <c r="D1736" t="s">
        <v>6567</v>
      </c>
      <c r="E1736" t="s">
        <v>10049</v>
      </c>
      <c r="F1736" t="s">
        <v>3311</v>
      </c>
      <c r="G1736" t="s">
        <v>10050</v>
      </c>
      <c r="H1736">
        <v>2</v>
      </c>
      <c r="I1736">
        <v>1</v>
      </c>
      <c r="J1736">
        <v>0</v>
      </c>
      <c r="K1736">
        <v>0</v>
      </c>
      <c r="L1736">
        <v>0</v>
      </c>
      <c r="M1736">
        <v>0</v>
      </c>
      <c r="N1736">
        <v>0</v>
      </c>
      <c r="O1736">
        <v>0</v>
      </c>
      <c r="P1736">
        <v>0</v>
      </c>
      <c r="Q1736">
        <v>0</v>
      </c>
      <c r="R1736">
        <v>0</v>
      </c>
      <c r="S1736">
        <v>0</v>
      </c>
      <c r="T1736">
        <v>0</v>
      </c>
      <c r="U1736">
        <v>0</v>
      </c>
      <c r="V1736">
        <v>0</v>
      </c>
      <c r="W1736" s="44">
        <f t="shared" si="208"/>
        <v>1</v>
      </c>
      <c r="X1736" s="44">
        <f>IFERROR(VLOOKUP(A1736,JR1GOA!A:I,9,FALSE),0)</f>
        <v>0</v>
      </c>
      <c r="Y1736" s="44">
        <f>IFERROR(VLOOKUP(A1736,JR1GOA!A:J,10,FALSE),0)</f>
        <v>0</v>
      </c>
      <c r="Z1736" s="46">
        <f t="shared" si="209"/>
        <v>1</v>
      </c>
      <c r="AA1736" s="49">
        <f>_xlfn.IFNA(VLOOKUP(F1736,Preisliste!C$1:O$2687,13,FALSE),"fehlt in Preisliste")</f>
        <v>2034</v>
      </c>
      <c r="AB1736" s="50">
        <f t="shared" si="210"/>
        <v>2034</v>
      </c>
      <c r="AD1736" s="51">
        <f t="shared" si="214"/>
        <v>185400</v>
      </c>
      <c r="AE1736" s="51">
        <f t="shared" si="211"/>
        <v>425.39999999999782</v>
      </c>
      <c r="AF1736" s="52">
        <f t="shared" si="215"/>
        <v>4456906.7999999989</v>
      </c>
      <c r="AG1736" s="53">
        <f t="shared" si="212"/>
        <v>2552.3999999999869</v>
      </c>
      <c r="AH1736" s="53">
        <f t="shared" si="213"/>
        <v>4459459.1999999993</v>
      </c>
    </row>
    <row r="1737" spans="1:34" x14ac:dyDescent="0.25">
      <c r="A1737" t="s">
        <v>2481</v>
      </c>
      <c r="B1737" t="s">
        <v>6564</v>
      </c>
      <c r="C1737" t="s">
        <v>6562</v>
      </c>
      <c r="D1737" t="s">
        <v>6567</v>
      </c>
      <c r="E1737" t="s">
        <v>10052</v>
      </c>
      <c r="F1737" t="s">
        <v>2480</v>
      </c>
      <c r="G1737" t="s">
        <v>10053</v>
      </c>
      <c r="H1737">
        <v>1</v>
      </c>
      <c r="I1737">
        <v>0</v>
      </c>
      <c r="J1737">
        <v>1</v>
      </c>
      <c r="K1737">
        <v>0</v>
      </c>
      <c r="L1737">
        <v>0</v>
      </c>
      <c r="M1737">
        <v>0</v>
      </c>
      <c r="N1737">
        <v>1</v>
      </c>
      <c r="O1737">
        <v>0</v>
      </c>
      <c r="P1737">
        <v>0</v>
      </c>
      <c r="Q1737">
        <v>0</v>
      </c>
      <c r="R1737">
        <v>0</v>
      </c>
      <c r="S1737">
        <v>0</v>
      </c>
      <c r="T1737">
        <v>0</v>
      </c>
      <c r="U1737">
        <v>0</v>
      </c>
      <c r="V1737">
        <v>0</v>
      </c>
      <c r="W1737" s="44">
        <f t="shared" ref="W1737:W1800" si="216">MAX(I1737,J1737)</f>
        <v>1</v>
      </c>
      <c r="X1737" s="44">
        <f>IFERROR(VLOOKUP(A1737,JR1GOA!A:I,9,FALSE),0)</f>
        <v>0</v>
      </c>
      <c r="Y1737" s="44">
        <f>IFERROR(VLOOKUP(A1737,JR1GOA!A:J,10,FALSE),0)</f>
        <v>0</v>
      </c>
      <c r="Z1737" s="46">
        <f t="shared" ref="Z1737:Z1800" si="217">W1737-MAX(X1737,Y1737)</f>
        <v>1</v>
      </c>
      <c r="AA1737" s="49">
        <f>_xlfn.IFNA(VLOOKUP(F1737,Preisliste!C$1:O$2687,13,FALSE),"fehlt in Preisliste")</f>
        <v>2053</v>
      </c>
      <c r="AB1737" s="50">
        <f t="shared" ref="AB1737:AB1800" si="218">IFERROR(AA1737/Z1737,AA1737)</f>
        <v>2053</v>
      </c>
      <c r="AD1737" s="51">
        <f t="shared" si="214"/>
        <v>185401</v>
      </c>
      <c r="AE1737" s="51">
        <f t="shared" ref="AE1737:AE1800" si="219">AG$3-AD1737*AD$3</f>
        <v>425.25</v>
      </c>
      <c r="AF1737" s="52">
        <f t="shared" si="215"/>
        <v>4458959.7999999989</v>
      </c>
      <c r="AG1737" s="53">
        <f t="shared" ref="AG1737:AG1800" si="220">AE1737*AD$4</f>
        <v>2551.5</v>
      </c>
      <c r="AH1737" s="53">
        <f t="shared" ref="AH1737:AH1800" si="221">AG1737+AF1737</f>
        <v>4461511.2999999989</v>
      </c>
    </row>
    <row r="1738" spans="1:34" x14ac:dyDescent="0.25">
      <c r="A1738" t="s">
        <v>4003</v>
      </c>
      <c r="B1738" t="s">
        <v>6564</v>
      </c>
      <c r="C1738" t="s">
        <v>6562</v>
      </c>
      <c r="D1738" t="s">
        <v>6567</v>
      </c>
      <c r="E1738" t="s">
        <v>8650</v>
      </c>
      <c r="F1738" t="s">
        <v>4002</v>
      </c>
      <c r="H1738">
        <v>2</v>
      </c>
      <c r="I1738">
        <v>0</v>
      </c>
      <c r="J1738">
        <v>2</v>
      </c>
      <c r="K1738">
        <v>0</v>
      </c>
      <c r="L1738">
        <v>0</v>
      </c>
      <c r="M1738">
        <v>0</v>
      </c>
      <c r="N1738">
        <v>0</v>
      </c>
      <c r="O1738">
        <v>0</v>
      </c>
      <c r="P1738">
        <v>0</v>
      </c>
      <c r="Q1738">
        <v>2</v>
      </c>
      <c r="R1738">
        <v>0</v>
      </c>
      <c r="S1738">
        <v>0</v>
      </c>
      <c r="T1738">
        <v>0</v>
      </c>
      <c r="U1738">
        <v>0</v>
      </c>
      <c r="V1738">
        <v>0</v>
      </c>
      <c r="W1738" s="44">
        <f t="shared" si="216"/>
        <v>2</v>
      </c>
      <c r="X1738" s="44">
        <f>IFERROR(VLOOKUP(A1738,JR1GOA!A:I,9,FALSE),0)</f>
        <v>2</v>
      </c>
      <c r="Y1738" s="44">
        <f>IFERROR(VLOOKUP(A1738,JR1GOA!A:J,10,FALSE),0)</f>
        <v>0</v>
      </c>
      <c r="Z1738" s="46">
        <f t="shared" si="217"/>
        <v>0</v>
      </c>
      <c r="AA1738" s="49">
        <f>_xlfn.IFNA(VLOOKUP(F1738,Preisliste!C$1:O$2687,13,FALSE),"fehlt in Preisliste")</f>
        <v>2053</v>
      </c>
      <c r="AB1738" s="50">
        <f t="shared" si="218"/>
        <v>2053</v>
      </c>
      <c r="AD1738" s="51">
        <f t="shared" ref="AD1738:AD1801" si="222">AD1737+Z1738</f>
        <v>185401</v>
      </c>
      <c r="AE1738" s="51">
        <f t="shared" si="219"/>
        <v>425.25</v>
      </c>
      <c r="AF1738" s="52">
        <f t="shared" ref="AF1738:AF1801" si="223">AF1737+AA1738</f>
        <v>4461012.7999999989</v>
      </c>
      <c r="AG1738" s="53">
        <f t="shared" si="220"/>
        <v>2551.5</v>
      </c>
      <c r="AH1738" s="53">
        <f t="shared" si="221"/>
        <v>4463564.2999999989</v>
      </c>
    </row>
    <row r="1739" spans="1:34" x14ac:dyDescent="0.25">
      <c r="A1739" t="s">
        <v>3931</v>
      </c>
      <c r="B1739" t="s">
        <v>6564</v>
      </c>
      <c r="C1739" t="s">
        <v>6562</v>
      </c>
      <c r="D1739" t="s">
        <v>6567</v>
      </c>
      <c r="E1739" t="s">
        <v>8643</v>
      </c>
      <c r="F1739" t="s">
        <v>3930</v>
      </c>
      <c r="H1739">
        <v>5</v>
      </c>
      <c r="I1739">
        <v>2</v>
      </c>
      <c r="J1739">
        <v>3</v>
      </c>
      <c r="K1739">
        <v>0</v>
      </c>
      <c r="L1739">
        <v>0</v>
      </c>
      <c r="M1739">
        <v>1</v>
      </c>
      <c r="N1739">
        <v>0</v>
      </c>
      <c r="O1739">
        <v>0</v>
      </c>
      <c r="P1739">
        <v>0</v>
      </c>
      <c r="Q1739">
        <v>0</v>
      </c>
      <c r="R1739">
        <v>0</v>
      </c>
      <c r="S1739">
        <v>0</v>
      </c>
      <c r="T1739">
        <v>3</v>
      </c>
      <c r="U1739">
        <v>0</v>
      </c>
      <c r="V1739">
        <v>0</v>
      </c>
      <c r="W1739" s="44">
        <f t="shared" si="216"/>
        <v>3</v>
      </c>
      <c r="X1739" s="44">
        <f>IFERROR(VLOOKUP(A1739,JR1GOA!A:I,9,FALSE),0)</f>
        <v>1</v>
      </c>
      <c r="Y1739" s="44">
        <f>IFERROR(VLOOKUP(A1739,JR1GOA!A:J,10,FALSE),0)</f>
        <v>1</v>
      </c>
      <c r="Z1739" s="46">
        <f t="shared" si="217"/>
        <v>2</v>
      </c>
      <c r="AA1739" s="49">
        <f>_xlfn.IFNA(VLOOKUP(F1739,Preisliste!C$1:O$2687,13,FALSE),"fehlt in Preisliste")</f>
        <v>4109</v>
      </c>
      <c r="AB1739" s="50">
        <f t="shared" si="218"/>
        <v>2054.5</v>
      </c>
      <c r="AD1739" s="51">
        <f t="shared" si="222"/>
        <v>185403</v>
      </c>
      <c r="AE1739" s="51">
        <f t="shared" si="219"/>
        <v>424.94999999999709</v>
      </c>
      <c r="AF1739" s="52">
        <f t="shared" si="223"/>
        <v>4465121.7999999989</v>
      </c>
      <c r="AG1739" s="53">
        <f t="shared" si="220"/>
        <v>2549.6999999999825</v>
      </c>
      <c r="AH1739" s="53">
        <f t="shared" si="221"/>
        <v>4467671.4999999991</v>
      </c>
    </row>
    <row r="1740" spans="1:34" x14ac:dyDescent="0.25">
      <c r="A1740" t="s">
        <v>1887</v>
      </c>
      <c r="B1740" t="s">
        <v>6564</v>
      </c>
      <c r="C1740" t="s">
        <v>6562</v>
      </c>
      <c r="D1740" t="s">
        <v>6567</v>
      </c>
      <c r="E1740" t="s">
        <v>10054</v>
      </c>
      <c r="F1740" t="s">
        <v>1886</v>
      </c>
      <c r="H1740">
        <v>2</v>
      </c>
      <c r="I1740">
        <v>0</v>
      </c>
      <c r="J1740">
        <v>1</v>
      </c>
      <c r="K1740">
        <v>0</v>
      </c>
      <c r="L1740">
        <v>0</v>
      </c>
      <c r="M1740">
        <v>0</v>
      </c>
      <c r="N1740">
        <v>0</v>
      </c>
      <c r="O1740">
        <v>0</v>
      </c>
      <c r="P1740">
        <v>0</v>
      </c>
      <c r="Q1740">
        <v>0</v>
      </c>
      <c r="R1740">
        <v>0</v>
      </c>
      <c r="S1740">
        <v>1</v>
      </c>
      <c r="T1740">
        <v>0</v>
      </c>
      <c r="U1740">
        <v>1</v>
      </c>
      <c r="V1740">
        <v>0</v>
      </c>
      <c r="W1740" s="44">
        <f t="shared" si="216"/>
        <v>1</v>
      </c>
      <c r="X1740" s="44">
        <f>IFERROR(VLOOKUP(A1740,JR1GOA!A:I,9,FALSE),0)</f>
        <v>0</v>
      </c>
      <c r="Y1740" s="44">
        <f>IFERROR(VLOOKUP(A1740,JR1GOA!A:J,10,FALSE),0)</f>
        <v>0</v>
      </c>
      <c r="Z1740" s="46">
        <f t="shared" si="217"/>
        <v>1</v>
      </c>
      <c r="AA1740" s="49">
        <f>_xlfn.IFNA(VLOOKUP(F1740,Preisliste!C$1:O$2687,13,FALSE),"fehlt in Preisliste")</f>
        <v>2067.6</v>
      </c>
      <c r="AB1740" s="50">
        <f t="shared" si="218"/>
        <v>2067.6</v>
      </c>
      <c r="AD1740" s="51">
        <f t="shared" si="222"/>
        <v>185404</v>
      </c>
      <c r="AE1740" s="51">
        <f t="shared" si="219"/>
        <v>424.79999999999927</v>
      </c>
      <c r="AF1740" s="52">
        <f t="shared" si="223"/>
        <v>4467189.3999999985</v>
      </c>
      <c r="AG1740" s="53">
        <f t="shared" si="220"/>
        <v>2548.7999999999956</v>
      </c>
      <c r="AH1740" s="53">
        <f t="shared" si="221"/>
        <v>4469738.1999999983</v>
      </c>
    </row>
    <row r="1741" spans="1:34" x14ac:dyDescent="0.25">
      <c r="A1741" t="s">
        <v>2507</v>
      </c>
      <c r="B1741" t="s">
        <v>6564</v>
      </c>
      <c r="C1741" t="s">
        <v>6562</v>
      </c>
      <c r="D1741" t="s">
        <v>6567</v>
      </c>
      <c r="E1741" t="s">
        <v>9540</v>
      </c>
      <c r="F1741" t="s">
        <v>2506</v>
      </c>
      <c r="G1741" t="s">
        <v>9541</v>
      </c>
      <c r="H1741">
        <v>5</v>
      </c>
      <c r="I1741">
        <v>1</v>
      </c>
      <c r="J1741">
        <v>3</v>
      </c>
      <c r="K1741">
        <v>2</v>
      </c>
      <c r="L1741">
        <v>0</v>
      </c>
      <c r="M1741">
        <v>0</v>
      </c>
      <c r="N1741">
        <v>0</v>
      </c>
      <c r="O1741">
        <v>0</v>
      </c>
      <c r="P1741">
        <v>0</v>
      </c>
      <c r="Q1741">
        <v>0</v>
      </c>
      <c r="R1741">
        <v>0</v>
      </c>
      <c r="S1741">
        <v>0</v>
      </c>
      <c r="T1741">
        <v>0</v>
      </c>
      <c r="U1741">
        <v>0</v>
      </c>
      <c r="V1741">
        <v>0</v>
      </c>
      <c r="W1741" s="44">
        <f t="shared" si="216"/>
        <v>3</v>
      </c>
      <c r="X1741" s="44">
        <f>IFERROR(VLOOKUP(A1741,JR1GOA!A:I,9,FALSE),0)</f>
        <v>0</v>
      </c>
      <c r="Y1741" s="44">
        <f>IFERROR(VLOOKUP(A1741,JR1GOA!A:J,10,FALSE),0)</f>
        <v>0</v>
      </c>
      <c r="Z1741" s="46">
        <f t="shared" si="217"/>
        <v>3</v>
      </c>
      <c r="AA1741" s="49">
        <f>_xlfn.IFNA(VLOOKUP(F1741,Preisliste!C$1:O$2687,13,FALSE),"fehlt in Preisliste")</f>
        <v>6440</v>
      </c>
      <c r="AB1741" s="50">
        <f t="shared" si="218"/>
        <v>2146.6666666666665</v>
      </c>
      <c r="AD1741" s="51">
        <f t="shared" si="222"/>
        <v>185407</v>
      </c>
      <c r="AE1741" s="51">
        <f t="shared" si="219"/>
        <v>424.34999999999854</v>
      </c>
      <c r="AF1741" s="52">
        <f t="shared" si="223"/>
        <v>4473629.3999999985</v>
      </c>
      <c r="AG1741" s="53">
        <f t="shared" si="220"/>
        <v>2546.0999999999913</v>
      </c>
      <c r="AH1741" s="53">
        <f t="shared" si="221"/>
        <v>4476175.4999999981</v>
      </c>
    </row>
    <row r="1742" spans="1:34" x14ac:dyDescent="0.25">
      <c r="A1742" t="s">
        <v>3953</v>
      </c>
      <c r="B1742" t="s">
        <v>6564</v>
      </c>
      <c r="C1742" t="s">
        <v>6562</v>
      </c>
      <c r="D1742" t="s">
        <v>6567</v>
      </c>
      <c r="E1742" t="s">
        <v>10055</v>
      </c>
      <c r="F1742" t="s">
        <v>3952</v>
      </c>
      <c r="G1742" t="s">
        <v>10056</v>
      </c>
      <c r="H1742">
        <v>1</v>
      </c>
      <c r="I1742">
        <v>0</v>
      </c>
      <c r="J1742">
        <v>1</v>
      </c>
      <c r="K1742">
        <v>0</v>
      </c>
      <c r="L1742">
        <v>0</v>
      </c>
      <c r="M1742">
        <v>0</v>
      </c>
      <c r="N1742">
        <v>0</v>
      </c>
      <c r="O1742">
        <v>0</v>
      </c>
      <c r="P1742">
        <v>0</v>
      </c>
      <c r="Q1742">
        <v>0</v>
      </c>
      <c r="R1742">
        <v>0</v>
      </c>
      <c r="S1742">
        <v>0</v>
      </c>
      <c r="T1742">
        <v>0</v>
      </c>
      <c r="U1742">
        <v>0</v>
      </c>
      <c r="V1742">
        <v>0</v>
      </c>
      <c r="W1742" s="44">
        <f t="shared" si="216"/>
        <v>1</v>
      </c>
      <c r="X1742" s="44">
        <f>IFERROR(VLOOKUP(A1742,JR1GOA!A:I,9,FALSE),0)</f>
        <v>0</v>
      </c>
      <c r="Y1742" s="44">
        <f>IFERROR(VLOOKUP(A1742,JR1GOA!A:J,10,FALSE),0)</f>
        <v>0</v>
      </c>
      <c r="Z1742" s="46">
        <f t="shared" si="217"/>
        <v>1</v>
      </c>
      <c r="AA1742" s="49">
        <f>_xlfn.IFNA(VLOOKUP(F1742,Preisliste!C$1:O$2687,13,FALSE),"fehlt in Preisliste")</f>
        <v>2155</v>
      </c>
      <c r="AB1742" s="50">
        <f t="shared" si="218"/>
        <v>2155</v>
      </c>
      <c r="AD1742" s="51">
        <f t="shared" si="222"/>
        <v>185408</v>
      </c>
      <c r="AE1742" s="51">
        <f t="shared" si="219"/>
        <v>424.19999999999709</v>
      </c>
      <c r="AF1742" s="52">
        <f t="shared" si="223"/>
        <v>4475784.3999999985</v>
      </c>
      <c r="AG1742" s="53">
        <f t="shared" si="220"/>
        <v>2545.1999999999825</v>
      </c>
      <c r="AH1742" s="53">
        <f t="shared" si="221"/>
        <v>4478329.5999999987</v>
      </c>
    </row>
    <row r="1743" spans="1:34" x14ac:dyDescent="0.25">
      <c r="A1743" t="s">
        <v>4027</v>
      </c>
      <c r="B1743" t="s">
        <v>6564</v>
      </c>
      <c r="C1743" t="s">
        <v>6562</v>
      </c>
      <c r="D1743" t="s">
        <v>6567</v>
      </c>
      <c r="E1743" t="s">
        <v>9897</v>
      </c>
      <c r="F1743" t="s">
        <v>4026</v>
      </c>
      <c r="H1743">
        <v>3</v>
      </c>
      <c r="I1743">
        <v>1</v>
      </c>
      <c r="J1743">
        <v>1</v>
      </c>
      <c r="K1743">
        <v>2</v>
      </c>
      <c r="L1743">
        <v>0</v>
      </c>
      <c r="M1743">
        <v>0</v>
      </c>
      <c r="N1743">
        <v>0</v>
      </c>
      <c r="O1743">
        <v>0</v>
      </c>
      <c r="P1743">
        <v>0</v>
      </c>
      <c r="Q1743">
        <v>0</v>
      </c>
      <c r="R1743">
        <v>0</v>
      </c>
      <c r="S1743">
        <v>0</v>
      </c>
      <c r="T1743">
        <v>0</v>
      </c>
      <c r="U1743">
        <v>0</v>
      </c>
      <c r="V1743">
        <v>0</v>
      </c>
      <c r="W1743" s="44">
        <f t="shared" si="216"/>
        <v>1</v>
      </c>
      <c r="X1743" s="44">
        <f>IFERROR(VLOOKUP(A1743,JR1GOA!A:I,9,FALSE),0)</f>
        <v>0</v>
      </c>
      <c r="Y1743" s="44">
        <f>IFERROR(VLOOKUP(A1743,JR1GOA!A:J,10,FALSE),0)</f>
        <v>0</v>
      </c>
      <c r="Z1743" s="46">
        <f t="shared" si="217"/>
        <v>1</v>
      </c>
      <c r="AA1743" s="49">
        <f>_xlfn.IFNA(VLOOKUP(F1743,Preisliste!C$1:O$2687,13,FALSE),"fehlt in Preisliste")</f>
        <v>2304</v>
      </c>
      <c r="AB1743" s="50">
        <f t="shared" si="218"/>
        <v>2304</v>
      </c>
      <c r="AD1743" s="51">
        <f t="shared" si="222"/>
        <v>185409</v>
      </c>
      <c r="AE1743" s="51">
        <f t="shared" si="219"/>
        <v>424.04999999999927</v>
      </c>
      <c r="AF1743" s="52">
        <f t="shared" si="223"/>
        <v>4478088.3999999985</v>
      </c>
      <c r="AG1743" s="53">
        <f t="shared" si="220"/>
        <v>2544.2999999999956</v>
      </c>
      <c r="AH1743" s="53">
        <f t="shared" si="221"/>
        <v>4480632.6999999983</v>
      </c>
    </row>
    <row r="1744" spans="1:34" x14ac:dyDescent="0.25">
      <c r="A1744" t="s">
        <v>2815</v>
      </c>
      <c r="B1744" t="s">
        <v>6564</v>
      </c>
      <c r="C1744" t="s">
        <v>6562</v>
      </c>
      <c r="D1744" t="s">
        <v>6567</v>
      </c>
      <c r="E1744" t="s">
        <v>9901</v>
      </c>
      <c r="F1744" t="s">
        <v>2814</v>
      </c>
      <c r="H1744">
        <v>3</v>
      </c>
      <c r="I1744">
        <v>0</v>
      </c>
      <c r="J1744">
        <v>1</v>
      </c>
      <c r="K1744">
        <v>0</v>
      </c>
      <c r="L1744">
        <v>0</v>
      </c>
      <c r="M1744">
        <v>1</v>
      </c>
      <c r="N1744">
        <v>0</v>
      </c>
      <c r="O1744">
        <v>0</v>
      </c>
      <c r="P1744">
        <v>0</v>
      </c>
      <c r="Q1744">
        <v>0</v>
      </c>
      <c r="R1744">
        <v>0</v>
      </c>
      <c r="S1744">
        <v>0</v>
      </c>
      <c r="T1744">
        <v>0</v>
      </c>
      <c r="U1744">
        <v>0</v>
      </c>
      <c r="V1744">
        <v>0</v>
      </c>
      <c r="W1744" s="44">
        <f t="shared" si="216"/>
        <v>1</v>
      </c>
      <c r="X1744" s="44">
        <f>IFERROR(VLOOKUP(A1744,JR1GOA!A:I,9,FALSE),0)</f>
        <v>0</v>
      </c>
      <c r="Y1744" s="44">
        <f>IFERROR(VLOOKUP(A1744,JR1GOA!A:J,10,FALSE),0)</f>
        <v>0</v>
      </c>
      <c r="Z1744" s="46">
        <f t="shared" si="217"/>
        <v>1</v>
      </c>
      <c r="AA1744" s="49">
        <f>_xlfn.IFNA(VLOOKUP(F1744,Preisliste!C$1:O$2687,13,FALSE),"fehlt in Preisliste")</f>
        <v>2312</v>
      </c>
      <c r="AB1744" s="50">
        <f t="shared" si="218"/>
        <v>2312</v>
      </c>
      <c r="AD1744" s="51">
        <f t="shared" si="222"/>
        <v>185410</v>
      </c>
      <c r="AE1744" s="51">
        <f t="shared" si="219"/>
        <v>423.89999999999782</v>
      </c>
      <c r="AF1744" s="52">
        <f t="shared" si="223"/>
        <v>4480400.3999999985</v>
      </c>
      <c r="AG1744" s="53">
        <f t="shared" si="220"/>
        <v>2543.3999999999869</v>
      </c>
      <c r="AH1744" s="53">
        <f t="shared" si="221"/>
        <v>4482943.7999999989</v>
      </c>
    </row>
    <row r="1745" spans="1:34" x14ac:dyDescent="0.25">
      <c r="A1745" t="s">
        <v>2936</v>
      </c>
      <c r="B1745" t="s">
        <v>6564</v>
      </c>
      <c r="C1745" t="s">
        <v>6562</v>
      </c>
      <c r="D1745" t="s">
        <v>6567</v>
      </c>
      <c r="E1745" t="s">
        <v>8511</v>
      </c>
      <c r="F1745" t="s">
        <v>2935</v>
      </c>
      <c r="G1745" t="s">
        <v>8512</v>
      </c>
      <c r="H1745">
        <v>5</v>
      </c>
      <c r="I1745">
        <v>3</v>
      </c>
      <c r="J1745">
        <v>2</v>
      </c>
      <c r="K1745">
        <v>3</v>
      </c>
      <c r="L1745">
        <v>0</v>
      </c>
      <c r="M1745">
        <v>0</v>
      </c>
      <c r="N1745">
        <v>0</v>
      </c>
      <c r="O1745">
        <v>0</v>
      </c>
      <c r="P1745">
        <v>0</v>
      </c>
      <c r="Q1745">
        <v>0</v>
      </c>
      <c r="R1745">
        <v>0</v>
      </c>
      <c r="S1745">
        <v>3</v>
      </c>
      <c r="T1745">
        <v>0</v>
      </c>
      <c r="U1745">
        <v>0</v>
      </c>
      <c r="V1745">
        <v>0</v>
      </c>
      <c r="W1745" s="44">
        <f t="shared" si="216"/>
        <v>3</v>
      </c>
      <c r="X1745" s="44">
        <f>IFERROR(VLOOKUP(A1745,JR1GOA!A:I,9,FALSE),0)</f>
        <v>1</v>
      </c>
      <c r="Y1745" s="44">
        <f>IFERROR(VLOOKUP(A1745,JR1GOA!A:J,10,FALSE),0)</f>
        <v>1</v>
      </c>
      <c r="Z1745" s="46">
        <f t="shared" si="217"/>
        <v>2</v>
      </c>
      <c r="AA1745" s="49">
        <f>_xlfn.IFNA(VLOOKUP(F1745,Preisliste!C$1:O$2687,13,FALSE),"fehlt in Preisliste")</f>
        <v>4651</v>
      </c>
      <c r="AB1745" s="50">
        <f t="shared" si="218"/>
        <v>2325.5</v>
      </c>
      <c r="AD1745" s="51">
        <f t="shared" si="222"/>
        <v>185412</v>
      </c>
      <c r="AE1745" s="51">
        <f t="shared" si="219"/>
        <v>423.59999999999854</v>
      </c>
      <c r="AF1745" s="52">
        <f t="shared" si="223"/>
        <v>4485051.3999999985</v>
      </c>
      <c r="AG1745" s="53">
        <f t="shared" si="220"/>
        <v>2541.5999999999913</v>
      </c>
      <c r="AH1745" s="53">
        <f t="shared" si="221"/>
        <v>4487592.9999999981</v>
      </c>
    </row>
    <row r="1746" spans="1:34" x14ac:dyDescent="0.25">
      <c r="A1746" t="s">
        <v>3224</v>
      </c>
      <c r="B1746" t="s">
        <v>6564</v>
      </c>
      <c r="C1746" t="s">
        <v>6562</v>
      </c>
      <c r="D1746" t="s">
        <v>6567</v>
      </c>
      <c r="E1746" t="s">
        <v>9998</v>
      </c>
      <c r="F1746" t="s">
        <v>3223</v>
      </c>
      <c r="H1746">
        <v>2</v>
      </c>
      <c r="I1746">
        <v>2</v>
      </c>
      <c r="J1746">
        <v>0</v>
      </c>
      <c r="K1746">
        <v>0</v>
      </c>
      <c r="L1746">
        <v>0</v>
      </c>
      <c r="M1746">
        <v>0</v>
      </c>
      <c r="N1746">
        <v>0</v>
      </c>
      <c r="O1746">
        <v>0</v>
      </c>
      <c r="P1746">
        <v>0</v>
      </c>
      <c r="Q1746">
        <v>1</v>
      </c>
      <c r="R1746">
        <v>0</v>
      </c>
      <c r="S1746">
        <v>0</v>
      </c>
      <c r="T1746">
        <v>0</v>
      </c>
      <c r="U1746">
        <v>0</v>
      </c>
      <c r="V1746">
        <v>1</v>
      </c>
      <c r="W1746" s="44">
        <f t="shared" si="216"/>
        <v>2</v>
      </c>
      <c r="X1746" s="44">
        <f>IFERROR(VLOOKUP(A1746,JR1GOA!A:I,9,FALSE),0)</f>
        <v>0</v>
      </c>
      <c r="Y1746" s="44">
        <f>IFERROR(VLOOKUP(A1746,JR1GOA!A:J,10,FALSE),0)</f>
        <v>0</v>
      </c>
      <c r="Z1746" s="46">
        <f t="shared" si="217"/>
        <v>2</v>
      </c>
      <c r="AA1746" s="49">
        <f>_xlfn.IFNA(VLOOKUP(F1746,Preisliste!C$1:O$2687,13,FALSE),"fehlt in Preisliste")</f>
        <v>4695</v>
      </c>
      <c r="AB1746" s="50">
        <f t="shared" si="218"/>
        <v>2347.5</v>
      </c>
      <c r="AD1746" s="51">
        <f t="shared" si="222"/>
        <v>185414</v>
      </c>
      <c r="AE1746" s="51">
        <f t="shared" si="219"/>
        <v>423.29999999999927</v>
      </c>
      <c r="AF1746" s="52">
        <f t="shared" si="223"/>
        <v>4489746.3999999985</v>
      </c>
      <c r="AG1746" s="53">
        <f t="shared" si="220"/>
        <v>2539.7999999999956</v>
      </c>
      <c r="AH1746" s="53">
        <f t="shared" si="221"/>
        <v>4492286.1999999983</v>
      </c>
    </row>
    <row r="1747" spans="1:34" x14ac:dyDescent="0.25">
      <c r="A1747" t="s">
        <v>6058</v>
      </c>
      <c r="B1747" t="s">
        <v>6564</v>
      </c>
      <c r="C1747" t="s">
        <v>6562</v>
      </c>
      <c r="D1747" t="s">
        <v>6567</v>
      </c>
      <c r="E1747" t="s">
        <v>10069</v>
      </c>
      <c r="F1747" t="s">
        <v>6057</v>
      </c>
      <c r="G1747" t="s">
        <v>10070</v>
      </c>
      <c r="H1747">
        <v>1</v>
      </c>
      <c r="I1747">
        <v>0</v>
      </c>
      <c r="J1747">
        <v>1</v>
      </c>
      <c r="K1747">
        <v>0</v>
      </c>
      <c r="L1747">
        <v>1</v>
      </c>
      <c r="M1747">
        <v>0</v>
      </c>
      <c r="N1747">
        <v>0</v>
      </c>
      <c r="O1747">
        <v>0</v>
      </c>
      <c r="P1747">
        <v>0</v>
      </c>
      <c r="Q1747">
        <v>0</v>
      </c>
      <c r="R1747">
        <v>0</v>
      </c>
      <c r="S1747">
        <v>0</v>
      </c>
      <c r="T1747">
        <v>0</v>
      </c>
      <c r="U1747">
        <v>0</v>
      </c>
      <c r="V1747">
        <v>0</v>
      </c>
      <c r="W1747" s="44">
        <f t="shared" si="216"/>
        <v>1</v>
      </c>
      <c r="X1747" s="44">
        <f>IFERROR(VLOOKUP(A1747,JR1GOA!A:I,9,FALSE),0)</f>
        <v>0</v>
      </c>
      <c r="Y1747" s="44">
        <f>IFERROR(VLOOKUP(A1747,JR1GOA!A:J,10,FALSE),0)</f>
        <v>0</v>
      </c>
      <c r="Z1747" s="46">
        <f t="shared" si="217"/>
        <v>1</v>
      </c>
      <c r="AA1747" s="49">
        <f>_xlfn.IFNA(VLOOKUP(F1747,Preisliste!C$1:O$2687,13,FALSE),"fehlt in Preisliste")</f>
        <v>2437.1999999999998</v>
      </c>
      <c r="AB1747" s="50">
        <f t="shared" si="218"/>
        <v>2437.1999999999998</v>
      </c>
      <c r="AD1747" s="51">
        <f t="shared" si="222"/>
        <v>185415</v>
      </c>
      <c r="AE1747" s="51">
        <f t="shared" si="219"/>
        <v>423.14999999999782</v>
      </c>
      <c r="AF1747" s="52">
        <f t="shared" si="223"/>
        <v>4492183.5999999987</v>
      </c>
      <c r="AG1747" s="53">
        <f t="shared" si="220"/>
        <v>2538.8999999999869</v>
      </c>
      <c r="AH1747" s="53">
        <f t="shared" si="221"/>
        <v>4494722.4999999991</v>
      </c>
    </row>
    <row r="1748" spans="1:34" x14ac:dyDescent="0.25">
      <c r="A1748" t="s">
        <v>4320</v>
      </c>
      <c r="B1748" t="s">
        <v>6564</v>
      </c>
      <c r="C1748" t="s">
        <v>6562</v>
      </c>
      <c r="D1748" t="s">
        <v>6567</v>
      </c>
      <c r="E1748" t="s">
        <v>10071</v>
      </c>
      <c r="F1748" t="s">
        <v>4319</v>
      </c>
      <c r="H1748">
        <v>2</v>
      </c>
      <c r="I1748">
        <v>1</v>
      </c>
      <c r="J1748">
        <v>0</v>
      </c>
      <c r="K1748">
        <v>0</v>
      </c>
      <c r="L1748">
        <v>0</v>
      </c>
      <c r="M1748">
        <v>0</v>
      </c>
      <c r="N1748">
        <v>0</v>
      </c>
      <c r="O1748">
        <v>0</v>
      </c>
      <c r="P1748">
        <v>0</v>
      </c>
      <c r="Q1748">
        <v>0</v>
      </c>
      <c r="R1748">
        <v>0</v>
      </c>
      <c r="S1748">
        <v>0</v>
      </c>
      <c r="T1748">
        <v>0</v>
      </c>
      <c r="U1748">
        <v>0</v>
      </c>
      <c r="V1748">
        <v>4</v>
      </c>
      <c r="W1748" s="44">
        <f t="shared" si="216"/>
        <v>1</v>
      </c>
      <c r="X1748" s="44">
        <f>IFERROR(VLOOKUP(A1748,JR1GOA!A:I,9,FALSE),0)</f>
        <v>0</v>
      </c>
      <c r="Y1748" s="44">
        <f>IFERROR(VLOOKUP(A1748,JR1GOA!A:J,10,FALSE),0)</f>
        <v>0</v>
      </c>
      <c r="Z1748" s="46">
        <f t="shared" si="217"/>
        <v>1</v>
      </c>
      <c r="AA1748" s="49">
        <f>_xlfn.IFNA(VLOOKUP(F1748,Preisliste!C$1:O$2687,13,FALSE),"fehlt in Preisliste")</f>
        <v>2455</v>
      </c>
      <c r="AB1748" s="50">
        <f t="shared" si="218"/>
        <v>2455</v>
      </c>
      <c r="AD1748" s="51">
        <f t="shared" si="222"/>
        <v>185416</v>
      </c>
      <c r="AE1748" s="51">
        <f t="shared" si="219"/>
        <v>423</v>
      </c>
      <c r="AF1748" s="52">
        <f t="shared" si="223"/>
        <v>4494638.5999999987</v>
      </c>
      <c r="AG1748" s="53">
        <f t="shared" si="220"/>
        <v>2538</v>
      </c>
      <c r="AH1748" s="53">
        <f t="shared" si="221"/>
        <v>4497176.5999999987</v>
      </c>
    </row>
    <row r="1749" spans="1:34" x14ac:dyDescent="0.25">
      <c r="A1749" t="s">
        <v>1182</v>
      </c>
      <c r="B1749" t="s">
        <v>6564</v>
      </c>
      <c r="C1749" t="s">
        <v>6562</v>
      </c>
      <c r="D1749" t="s">
        <v>6567</v>
      </c>
      <c r="E1749" t="s">
        <v>10072</v>
      </c>
      <c r="F1749" t="s">
        <v>1181</v>
      </c>
      <c r="H1749">
        <v>2</v>
      </c>
      <c r="I1749">
        <v>1</v>
      </c>
      <c r="J1749">
        <v>0</v>
      </c>
      <c r="K1749">
        <v>0</v>
      </c>
      <c r="L1749">
        <v>0</v>
      </c>
      <c r="M1749">
        <v>0</v>
      </c>
      <c r="N1749">
        <v>0</v>
      </c>
      <c r="O1749">
        <v>0</v>
      </c>
      <c r="P1749">
        <v>0</v>
      </c>
      <c r="Q1749">
        <v>0</v>
      </c>
      <c r="R1749">
        <v>0</v>
      </c>
      <c r="S1749">
        <v>0</v>
      </c>
      <c r="T1749">
        <v>0</v>
      </c>
      <c r="U1749">
        <v>0</v>
      </c>
      <c r="V1749">
        <v>3</v>
      </c>
      <c r="W1749" s="44">
        <f t="shared" si="216"/>
        <v>1</v>
      </c>
      <c r="X1749" s="44">
        <f>IFERROR(VLOOKUP(A1749,JR1GOA!A:I,9,FALSE),0)</f>
        <v>0</v>
      </c>
      <c r="Y1749" s="44">
        <f>IFERROR(VLOOKUP(A1749,JR1GOA!A:J,10,FALSE),0)</f>
        <v>0</v>
      </c>
      <c r="Z1749" s="46">
        <f t="shared" si="217"/>
        <v>1</v>
      </c>
      <c r="AA1749" s="49">
        <f>_xlfn.IFNA(VLOOKUP(F1749,Preisliste!C$1:O$2687,13,FALSE),"fehlt in Preisliste")</f>
        <v>2456</v>
      </c>
      <c r="AB1749" s="50">
        <f t="shared" si="218"/>
        <v>2456</v>
      </c>
      <c r="AD1749" s="51">
        <f t="shared" si="222"/>
        <v>185417</v>
      </c>
      <c r="AE1749" s="51">
        <f t="shared" si="219"/>
        <v>422.84999999999854</v>
      </c>
      <c r="AF1749" s="52">
        <f t="shared" si="223"/>
        <v>4497094.5999999987</v>
      </c>
      <c r="AG1749" s="53">
        <f t="shared" si="220"/>
        <v>2537.0999999999913</v>
      </c>
      <c r="AH1749" s="53">
        <f t="shared" si="221"/>
        <v>4499631.6999999983</v>
      </c>
    </row>
    <row r="1750" spans="1:34" x14ac:dyDescent="0.25">
      <c r="A1750" t="s">
        <v>4839</v>
      </c>
      <c r="B1750" t="s">
        <v>6564</v>
      </c>
      <c r="C1750" t="s">
        <v>6562</v>
      </c>
      <c r="D1750" t="s">
        <v>6567</v>
      </c>
      <c r="E1750" t="s">
        <v>8732</v>
      </c>
      <c r="F1750" t="s">
        <v>4838</v>
      </c>
      <c r="H1750">
        <v>6</v>
      </c>
      <c r="I1750">
        <v>5</v>
      </c>
      <c r="J1750">
        <v>1</v>
      </c>
      <c r="K1750">
        <v>0</v>
      </c>
      <c r="L1750">
        <v>0</v>
      </c>
      <c r="M1750">
        <v>0</v>
      </c>
      <c r="N1750">
        <v>1</v>
      </c>
      <c r="O1750">
        <v>0</v>
      </c>
      <c r="P1750">
        <v>0</v>
      </c>
      <c r="Q1750">
        <v>1</v>
      </c>
      <c r="R1750">
        <v>0</v>
      </c>
      <c r="S1750">
        <v>0</v>
      </c>
      <c r="T1750">
        <v>0</v>
      </c>
      <c r="U1750">
        <v>1</v>
      </c>
      <c r="V1750">
        <v>0</v>
      </c>
      <c r="W1750" s="44">
        <f t="shared" si="216"/>
        <v>5</v>
      </c>
      <c r="X1750" s="44">
        <f>IFERROR(VLOOKUP(A1750,JR1GOA!A:I,9,FALSE),0)</f>
        <v>0</v>
      </c>
      <c r="Y1750" s="44">
        <f>IFERROR(VLOOKUP(A1750,JR1GOA!A:J,10,FALSE),0)</f>
        <v>3</v>
      </c>
      <c r="Z1750" s="46">
        <f t="shared" si="217"/>
        <v>2</v>
      </c>
      <c r="AA1750" s="49">
        <f>_xlfn.IFNA(VLOOKUP(F1750,Preisliste!C$1:O$2687,13,FALSE),"fehlt in Preisliste")</f>
        <v>4925</v>
      </c>
      <c r="AB1750" s="50">
        <f t="shared" si="218"/>
        <v>2462.5</v>
      </c>
      <c r="AD1750" s="51">
        <f t="shared" si="222"/>
        <v>185419</v>
      </c>
      <c r="AE1750" s="51">
        <f t="shared" si="219"/>
        <v>422.54999999999927</v>
      </c>
      <c r="AF1750" s="52">
        <f t="shared" si="223"/>
        <v>4502019.5999999987</v>
      </c>
      <c r="AG1750" s="53">
        <f t="shared" si="220"/>
        <v>2535.2999999999956</v>
      </c>
      <c r="AH1750" s="53">
        <f t="shared" si="221"/>
        <v>4504554.8999999985</v>
      </c>
    </row>
    <row r="1751" spans="1:34" x14ac:dyDescent="0.25">
      <c r="A1751" t="s">
        <v>2510</v>
      </c>
      <c r="B1751" t="s">
        <v>6564</v>
      </c>
      <c r="C1751" t="s">
        <v>6562</v>
      </c>
      <c r="D1751" t="s">
        <v>6567</v>
      </c>
      <c r="E1751" t="s">
        <v>10073</v>
      </c>
      <c r="F1751" t="s">
        <v>2509</v>
      </c>
      <c r="G1751" t="s">
        <v>10074</v>
      </c>
      <c r="H1751">
        <v>1</v>
      </c>
      <c r="I1751">
        <v>1</v>
      </c>
      <c r="J1751">
        <v>0</v>
      </c>
      <c r="K1751">
        <v>0</v>
      </c>
      <c r="L1751">
        <v>0</v>
      </c>
      <c r="M1751">
        <v>0</v>
      </c>
      <c r="N1751">
        <v>0</v>
      </c>
      <c r="O1751">
        <v>0</v>
      </c>
      <c r="P1751">
        <v>0</v>
      </c>
      <c r="Q1751">
        <v>0</v>
      </c>
      <c r="R1751">
        <v>0</v>
      </c>
      <c r="S1751">
        <v>0</v>
      </c>
      <c r="T1751">
        <v>0</v>
      </c>
      <c r="U1751">
        <v>0</v>
      </c>
      <c r="V1751">
        <v>0</v>
      </c>
      <c r="W1751" s="44">
        <f t="shared" si="216"/>
        <v>1</v>
      </c>
      <c r="X1751" s="44">
        <f>IFERROR(VLOOKUP(A1751,JR1GOA!A:I,9,FALSE),0)</f>
        <v>0</v>
      </c>
      <c r="Y1751" s="44">
        <f>IFERROR(VLOOKUP(A1751,JR1GOA!A:J,10,FALSE),0)</f>
        <v>0</v>
      </c>
      <c r="Z1751" s="46">
        <f t="shared" si="217"/>
        <v>1</v>
      </c>
      <c r="AA1751" s="49">
        <f>_xlfn.IFNA(VLOOKUP(F1751,Preisliste!C$1:O$2687,13,FALSE),"fehlt in Preisliste")</f>
        <v>2469.6</v>
      </c>
      <c r="AB1751" s="50">
        <f t="shared" si="218"/>
        <v>2469.6</v>
      </c>
      <c r="AD1751" s="51">
        <f t="shared" si="222"/>
        <v>185420</v>
      </c>
      <c r="AE1751" s="51">
        <f t="shared" si="219"/>
        <v>422.39999999999782</v>
      </c>
      <c r="AF1751" s="52">
        <f t="shared" si="223"/>
        <v>4504489.1999999983</v>
      </c>
      <c r="AG1751" s="53">
        <f t="shared" si="220"/>
        <v>2534.3999999999869</v>
      </c>
      <c r="AH1751" s="53">
        <f t="shared" si="221"/>
        <v>4507023.5999999987</v>
      </c>
    </row>
    <row r="1752" spans="1:34" x14ac:dyDescent="0.25">
      <c r="A1752" t="s">
        <v>2420</v>
      </c>
      <c r="B1752" t="s">
        <v>6564</v>
      </c>
      <c r="C1752" t="s">
        <v>6562</v>
      </c>
      <c r="D1752" t="s">
        <v>6567</v>
      </c>
      <c r="E1752" t="s">
        <v>8452</v>
      </c>
      <c r="F1752" t="s">
        <v>2419</v>
      </c>
      <c r="G1752" t="s">
        <v>8453</v>
      </c>
      <c r="H1752">
        <v>13</v>
      </c>
      <c r="I1752">
        <v>6</v>
      </c>
      <c r="J1752">
        <v>7</v>
      </c>
      <c r="K1752">
        <v>0</v>
      </c>
      <c r="L1752">
        <v>1</v>
      </c>
      <c r="M1752">
        <v>0</v>
      </c>
      <c r="N1752">
        <v>2</v>
      </c>
      <c r="O1752">
        <v>0</v>
      </c>
      <c r="P1752">
        <v>0</v>
      </c>
      <c r="Q1752">
        <v>1</v>
      </c>
      <c r="R1752">
        <v>0</v>
      </c>
      <c r="S1752">
        <v>0</v>
      </c>
      <c r="T1752">
        <v>14</v>
      </c>
      <c r="U1752">
        <v>0</v>
      </c>
      <c r="V1752">
        <v>0</v>
      </c>
      <c r="W1752" s="44">
        <f t="shared" si="216"/>
        <v>7</v>
      </c>
      <c r="X1752" s="44">
        <f>IFERROR(VLOOKUP(A1752,JR1GOA!A:I,9,FALSE),0)</f>
        <v>5</v>
      </c>
      <c r="Y1752" s="44">
        <f>IFERROR(VLOOKUP(A1752,JR1GOA!A:J,10,FALSE),0)</f>
        <v>0</v>
      </c>
      <c r="Z1752" s="46">
        <f t="shared" si="217"/>
        <v>2</v>
      </c>
      <c r="AA1752" s="49">
        <f>_xlfn.IFNA(VLOOKUP(F1752,Preisliste!C$1:O$2687,13,FALSE),"fehlt in Preisliste")</f>
        <v>5215</v>
      </c>
      <c r="AB1752" s="50">
        <f t="shared" si="218"/>
        <v>2607.5</v>
      </c>
      <c r="AD1752" s="51">
        <f t="shared" si="222"/>
        <v>185422</v>
      </c>
      <c r="AE1752" s="51">
        <f t="shared" si="219"/>
        <v>422.09999999999854</v>
      </c>
      <c r="AF1752" s="52">
        <f t="shared" si="223"/>
        <v>4509704.1999999983</v>
      </c>
      <c r="AG1752" s="53">
        <f t="shared" si="220"/>
        <v>2532.5999999999913</v>
      </c>
      <c r="AH1752" s="53">
        <f t="shared" si="221"/>
        <v>4512236.799999998</v>
      </c>
    </row>
    <row r="1753" spans="1:34" x14ac:dyDescent="0.25">
      <c r="A1753" t="s">
        <v>3512</v>
      </c>
      <c r="B1753" t="s">
        <v>6564</v>
      </c>
      <c r="C1753" t="s">
        <v>6562</v>
      </c>
      <c r="D1753" t="s">
        <v>6567</v>
      </c>
      <c r="E1753" t="s">
        <v>8584</v>
      </c>
      <c r="F1753" t="s">
        <v>3511</v>
      </c>
      <c r="H1753">
        <v>7</v>
      </c>
      <c r="I1753">
        <v>5</v>
      </c>
      <c r="J1753">
        <v>1</v>
      </c>
      <c r="K1753">
        <v>0</v>
      </c>
      <c r="L1753">
        <v>0</v>
      </c>
      <c r="M1753">
        <v>0</v>
      </c>
      <c r="N1753">
        <v>0</v>
      </c>
      <c r="O1753">
        <v>0</v>
      </c>
      <c r="P1753">
        <v>2</v>
      </c>
      <c r="Q1753">
        <v>0</v>
      </c>
      <c r="R1753">
        <v>0</v>
      </c>
      <c r="S1753">
        <v>0</v>
      </c>
      <c r="T1753">
        <v>0</v>
      </c>
      <c r="U1753">
        <v>0</v>
      </c>
      <c r="V1753">
        <v>0</v>
      </c>
      <c r="W1753" s="44">
        <f t="shared" si="216"/>
        <v>5</v>
      </c>
      <c r="X1753" s="44">
        <f>IFERROR(VLOOKUP(A1753,JR1GOA!A:I,9,FALSE),0)</f>
        <v>2</v>
      </c>
      <c r="Y1753" s="44">
        <f>IFERROR(VLOOKUP(A1753,JR1GOA!A:J,10,FALSE),0)</f>
        <v>1</v>
      </c>
      <c r="Z1753" s="46">
        <f t="shared" si="217"/>
        <v>3</v>
      </c>
      <c r="AA1753" s="49">
        <f>_xlfn.IFNA(VLOOKUP(F1753,Preisliste!C$1:O$2687,13,FALSE),"fehlt in Preisliste")</f>
        <v>8231</v>
      </c>
      <c r="AB1753" s="50">
        <f t="shared" si="218"/>
        <v>2743.6666666666665</v>
      </c>
      <c r="AD1753" s="51">
        <f t="shared" si="222"/>
        <v>185425</v>
      </c>
      <c r="AE1753" s="51">
        <f t="shared" si="219"/>
        <v>421.64999999999782</v>
      </c>
      <c r="AF1753" s="52">
        <f t="shared" si="223"/>
        <v>4517935.1999999983</v>
      </c>
      <c r="AG1753" s="53">
        <f t="shared" si="220"/>
        <v>2529.8999999999869</v>
      </c>
      <c r="AH1753" s="53">
        <f t="shared" si="221"/>
        <v>4520465.0999999987</v>
      </c>
    </row>
    <row r="1754" spans="1:34" x14ac:dyDescent="0.25">
      <c r="A1754" t="s">
        <v>1680</v>
      </c>
      <c r="B1754" t="s">
        <v>6564</v>
      </c>
      <c r="C1754" t="s">
        <v>6562</v>
      </c>
      <c r="D1754" t="s">
        <v>6567</v>
      </c>
      <c r="E1754" t="s">
        <v>7233</v>
      </c>
      <c r="F1754" t="s">
        <v>1679</v>
      </c>
      <c r="H1754">
        <v>43</v>
      </c>
      <c r="I1754">
        <v>43</v>
      </c>
      <c r="J1754">
        <v>11</v>
      </c>
      <c r="K1754">
        <v>0</v>
      </c>
      <c r="L1754">
        <v>0</v>
      </c>
      <c r="M1754">
        <v>0</v>
      </c>
      <c r="N1754">
        <v>0</v>
      </c>
      <c r="O1754">
        <v>0</v>
      </c>
      <c r="P1754">
        <v>0</v>
      </c>
      <c r="Q1754">
        <v>43</v>
      </c>
      <c r="R1754">
        <v>11</v>
      </c>
      <c r="S1754">
        <v>0</v>
      </c>
      <c r="T1754">
        <v>0</v>
      </c>
      <c r="U1754">
        <v>0</v>
      </c>
      <c r="V1754">
        <v>0</v>
      </c>
      <c r="W1754" s="44">
        <f t="shared" si="216"/>
        <v>43</v>
      </c>
      <c r="X1754" s="44">
        <f>IFERROR(VLOOKUP(A1754,JR1GOA!A:I,9,FALSE),0)</f>
        <v>43</v>
      </c>
      <c r="Y1754" s="44">
        <f>IFERROR(VLOOKUP(A1754,JR1GOA!A:J,10,FALSE),0)</f>
        <v>11</v>
      </c>
      <c r="Z1754" s="46">
        <f t="shared" si="217"/>
        <v>0</v>
      </c>
      <c r="AA1754" s="49">
        <f>_xlfn.IFNA(VLOOKUP(F1754,Preisliste!C$1:O$2687,13,FALSE),"fehlt in Preisliste")</f>
        <v>2763</v>
      </c>
      <c r="AB1754" s="50">
        <f t="shared" si="218"/>
        <v>2763</v>
      </c>
      <c r="AD1754" s="51">
        <f t="shared" si="222"/>
        <v>185425</v>
      </c>
      <c r="AE1754" s="51">
        <f t="shared" si="219"/>
        <v>421.64999999999782</v>
      </c>
      <c r="AF1754" s="52">
        <f t="shared" si="223"/>
        <v>4520698.1999999983</v>
      </c>
      <c r="AG1754" s="53">
        <f t="shared" si="220"/>
        <v>2529.8999999999869</v>
      </c>
      <c r="AH1754" s="53">
        <f t="shared" si="221"/>
        <v>4523228.0999999987</v>
      </c>
    </row>
    <row r="1755" spans="1:34" x14ac:dyDescent="0.25">
      <c r="A1755" t="s">
        <v>6300</v>
      </c>
      <c r="B1755" t="s">
        <v>6564</v>
      </c>
      <c r="C1755" t="s">
        <v>6562</v>
      </c>
      <c r="D1755" t="s">
        <v>6567</v>
      </c>
      <c r="E1755" t="s">
        <v>10082</v>
      </c>
      <c r="F1755" t="s">
        <v>6299</v>
      </c>
      <c r="G1755" t="s">
        <v>10083</v>
      </c>
      <c r="H1755">
        <v>2</v>
      </c>
      <c r="I1755">
        <v>1</v>
      </c>
      <c r="J1755">
        <v>0</v>
      </c>
      <c r="K1755">
        <v>0</v>
      </c>
      <c r="L1755">
        <v>0</v>
      </c>
      <c r="M1755">
        <v>0</v>
      </c>
      <c r="N1755">
        <v>0</v>
      </c>
      <c r="O1755">
        <v>0</v>
      </c>
      <c r="P1755">
        <v>0</v>
      </c>
      <c r="Q1755">
        <v>1</v>
      </c>
      <c r="R1755">
        <v>0</v>
      </c>
      <c r="S1755">
        <v>0</v>
      </c>
      <c r="T1755">
        <v>0</v>
      </c>
      <c r="U1755">
        <v>0</v>
      </c>
      <c r="V1755">
        <v>0</v>
      </c>
      <c r="W1755" s="44">
        <f t="shared" si="216"/>
        <v>1</v>
      </c>
      <c r="X1755" s="44">
        <f>IFERROR(VLOOKUP(A1755,JR1GOA!A:I,9,FALSE),0)</f>
        <v>0</v>
      </c>
      <c r="Y1755" s="44">
        <f>IFERROR(VLOOKUP(A1755,JR1GOA!A:J,10,FALSE),0)</f>
        <v>0</v>
      </c>
      <c r="Z1755" s="46">
        <f t="shared" si="217"/>
        <v>1</v>
      </c>
      <c r="AA1755" s="49">
        <f>_xlfn.IFNA(VLOOKUP(F1755,Preisliste!C$1:O$2687,13,FALSE),"fehlt in Preisliste")</f>
        <v>2774.4</v>
      </c>
      <c r="AB1755" s="50">
        <f t="shared" si="218"/>
        <v>2774.4</v>
      </c>
      <c r="AD1755" s="51">
        <f t="shared" si="222"/>
        <v>185426</v>
      </c>
      <c r="AE1755" s="51">
        <f t="shared" si="219"/>
        <v>421.5</v>
      </c>
      <c r="AF1755" s="52">
        <f t="shared" si="223"/>
        <v>4523472.5999999987</v>
      </c>
      <c r="AG1755" s="53">
        <f t="shared" si="220"/>
        <v>2529</v>
      </c>
      <c r="AH1755" s="53">
        <f t="shared" si="221"/>
        <v>4526001.5999999987</v>
      </c>
    </row>
    <row r="1756" spans="1:34" x14ac:dyDescent="0.25">
      <c r="A1756" t="s">
        <v>1112</v>
      </c>
      <c r="B1756" t="s">
        <v>6564</v>
      </c>
      <c r="C1756" t="s">
        <v>6562</v>
      </c>
      <c r="D1756" t="s">
        <v>6567</v>
      </c>
      <c r="E1756" t="s">
        <v>10084</v>
      </c>
      <c r="F1756" t="s">
        <v>1111</v>
      </c>
      <c r="G1756" t="s">
        <v>10085</v>
      </c>
      <c r="H1756">
        <v>3</v>
      </c>
      <c r="I1756">
        <v>1</v>
      </c>
      <c r="J1756">
        <v>2</v>
      </c>
      <c r="K1756">
        <v>0</v>
      </c>
      <c r="L1756">
        <v>0</v>
      </c>
      <c r="M1756">
        <v>0</v>
      </c>
      <c r="N1756">
        <v>1</v>
      </c>
      <c r="O1756">
        <v>0</v>
      </c>
      <c r="P1756">
        <v>0</v>
      </c>
      <c r="Q1756">
        <v>0</v>
      </c>
      <c r="R1756">
        <v>0</v>
      </c>
      <c r="S1756">
        <v>0</v>
      </c>
      <c r="T1756">
        <v>0</v>
      </c>
      <c r="U1756">
        <v>0</v>
      </c>
      <c r="V1756">
        <v>0</v>
      </c>
      <c r="W1756" s="44">
        <f t="shared" si="216"/>
        <v>2</v>
      </c>
      <c r="X1756" s="44">
        <f>IFERROR(VLOOKUP(A1756,JR1GOA!A:I,9,FALSE),0)</f>
        <v>0</v>
      </c>
      <c r="Y1756" s="44">
        <f>IFERROR(VLOOKUP(A1756,JR1GOA!A:J,10,FALSE),0)</f>
        <v>0</v>
      </c>
      <c r="Z1756" s="46">
        <f t="shared" si="217"/>
        <v>2</v>
      </c>
      <c r="AA1756" s="49">
        <f>_xlfn.IFNA(VLOOKUP(F1756,Preisliste!C$1:O$2687,13,FALSE),"fehlt in Preisliste")</f>
        <v>5601</v>
      </c>
      <c r="AB1756" s="50">
        <f t="shared" si="218"/>
        <v>2800.5</v>
      </c>
      <c r="AD1756" s="51">
        <f t="shared" si="222"/>
        <v>185428</v>
      </c>
      <c r="AE1756" s="51">
        <f t="shared" si="219"/>
        <v>421.19999999999709</v>
      </c>
      <c r="AF1756" s="52">
        <f t="shared" si="223"/>
        <v>4529073.5999999987</v>
      </c>
      <c r="AG1756" s="53">
        <f t="shared" si="220"/>
        <v>2527.1999999999825</v>
      </c>
      <c r="AH1756" s="53">
        <f t="shared" si="221"/>
        <v>4531600.7999999989</v>
      </c>
    </row>
    <row r="1757" spans="1:34" x14ac:dyDescent="0.25">
      <c r="A1757" t="s">
        <v>2787</v>
      </c>
      <c r="B1757" t="s">
        <v>6564</v>
      </c>
      <c r="C1757" t="s">
        <v>6562</v>
      </c>
      <c r="D1757" t="s">
        <v>6567</v>
      </c>
      <c r="E1757" t="s">
        <v>9972</v>
      </c>
      <c r="F1757" t="s">
        <v>2786</v>
      </c>
      <c r="H1757">
        <v>2</v>
      </c>
      <c r="I1757">
        <v>1</v>
      </c>
      <c r="J1757">
        <v>0</v>
      </c>
      <c r="K1757">
        <v>0</v>
      </c>
      <c r="L1757">
        <v>1</v>
      </c>
      <c r="M1757">
        <v>0</v>
      </c>
      <c r="N1757">
        <v>0</v>
      </c>
      <c r="O1757">
        <v>0</v>
      </c>
      <c r="P1757">
        <v>0</v>
      </c>
      <c r="Q1757">
        <v>0</v>
      </c>
      <c r="R1757">
        <v>0</v>
      </c>
      <c r="S1757">
        <v>0</v>
      </c>
      <c r="T1757">
        <v>0</v>
      </c>
      <c r="U1757">
        <v>0</v>
      </c>
      <c r="V1757">
        <v>0</v>
      </c>
      <c r="W1757" s="44">
        <f t="shared" si="216"/>
        <v>1</v>
      </c>
      <c r="X1757" s="44">
        <f>IFERROR(VLOOKUP(A1757,JR1GOA!A:I,9,FALSE),0)</f>
        <v>0</v>
      </c>
      <c r="Y1757" s="44">
        <f>IFERROR(VLOOKUP(A1757,JR1GOA!A:J,10,FALSE),0)</f>
        <v>0</v>
      </c>
      <c r="Z1757" s="46">
        <f t="shared" si="217"/>
        <v>1</v>
      </c>
      <c r="AA1757" s="49">
        <f>_xlfn.IFNA(VLOOKUP(F1757,Preisliste!C$1:O$2687,13,FALSE),"fehlt in Preisliste")</f>
        <v>2841</v>
      </c>
      <c r="AB1757" s="50">
        <f t="shared" si="218"/>
        <v>2841</v>
      </c>
      <c r="AD1757" s="51">
        <f t="shared" si="222"/>
        <v>185429</v>
      </c>
      <c r="AE1757" s="51">
        <f t="shared" si="219"/>
        <v>421.04999999999927</v>
      </c>
      <c r="AF1757" s="52">
        <f t="shared" si="223"/>
        <v>4531914.5999999987</v>
      </c>
      <c r="AG1757" s="53">
        <f t="shared" si="220"/>
        <v>2526.2999999999956</v>
      </c>
      <c r="AH1757" s="53">
        <f t="shared" si="221"/>
        <v>4534440.8999999985</v>
      </c>
    </row>
    <row r="1758" spans="1:34" x14ac:dyDescent="0.25">
      <c r="A1758" t="s">
        <v>3436</v>
      </c>
      <c r="B1758" t="s">
        <v>6564</v>
      </c>
      <c r="C1758" t="s">
        <v>6562</v>
      </c>
      <c r="D1758" t="s">
        <v>6567</v>
      </c>
      <c r="E1758" t="s">
        <v>9974</v>
      </c>
      <c r="F1758" t="s">
        <v>3435</v>
      </c>
      <c r="G1758" t="s">
        <v>9975</v>
      </c>
      <c r="H1758">
        <v>2</v>
      </c>
      <c r="I1758">
        <v>0</v>
      </c>
      <c r="J1758">
        <v>2</v>
      </c>
      <c r="K1758">
        <v>0</v>
      </c>
      <c r="L1758">
        <v>0</v>
      </c>
      <c r="M1758">
        <v>1</v>
      </c>
      <c r="N1758">
        <v>0</v>
      </c>
      <c r="O1758">
        <v>0</v>
      </c>
      <c r="P1758">
        <v>0</v>
      </c>
      <c r="Q1758">
        <v>0</v>
      </c>
      <c r="R1758">
        <v>0</v>
      </c>
      <c r="S1758">
        <v>0</v>
      </c>
      <c r="T1758">
        <v>0</v>
      </c>
      <c r="U1758">
        <v>0</v>
      </c>
      <c r="V1758">
        <v>0</v>
      </c>
      <c r="W1758" s="44">
        <f t="shared" si="216"/>
        <v>2</v>
      </c>
      <c r="X1758" s="44">
        <f>IFERROR(VLOOKUP(A1758,JR1GOA!A:I,9,FALSE),0)</f>
        <v>0</v>
      </c>
      <c r="Y1758" s="44">
        <f>IFERROR(VLOOKUP(A1758,JR1GOA!A:J,10,FALSE),0)</f>
        <v>0</v>
      </c>
      <c r="Z1758" s="46">
        <f t="shared" si="217"/>
        <v>2</v>
      </c>
      <c r="AA1758" s="49">
        <f>_xlfn.IFNA(VLOOKUP(F1758,Preisliste!C$1:O$2687,13,FALSE),"fehlt in Preisliste")</f>
        <v>5712</v>
      </c>
      <c r="AB1758" s="50">
        <f t="shared" si="218"/>
        <v>2856</v>
      </c>
      <c r="AD1758" s="51">
        <f t="shared" si="222"/>
        <v>185431</v>
      </c>
      <c r="AE1758" s="51">
        <f t="shared" si="219"/>
        <v>420.75</v>
      </c>
      <c r="AF1758" s="52">
        <f t="shared" si="223"/>
        <v>4537626.5999999987</v>
      </c>
      <c r="AG1758" s="53">
        <f t="shared" si="220"/>
        <v>2524.5</v>
      </c>
      <c r="AH1758" s="53">
        <f t="shared" si="221"/>
        <v>4540151.0999999987</v>
      </c>
    </row>
    <row r="1759" spans="1:34" x14ac:dyDescent="0.25">
      <c r="A1759" t="s">
        <v>2181</v>
      </c>
      <c r="B1759" t="s">
        <v>6564</v>
      </c>
      <c r="C1759" t="s">
        <v>6562</v>
      </c>
      <c r="D1759" t="s">
        <v>6567</v>
      </c>
      <c r="E1759" t="s">
        <v>8433</v>
      </c>
      <c r="F1759" t="s">
        <v>2180</v>
      </c>
      <c r="H1759">
        <v>5</v>
      </c>
      <c r="I1759">
        <v>1</v>
      </c>
      <c r="J1759">
        <v>4</v>
      </c>
      <c r="K1759">
        <v>0</v>
      </c>
      <c r="L1759">
        <v>0</v>
      </c>
      <c r="M1759">
        <v>0</v>
      </c>
      <c r="N1759">
        <v>0</v>
      </c>
      <c r="O1759">
        <v>0</v>
      </c>
      <c r="P1759">
        <v>0</v>
      </c>
      <c r="Q1759">
        <v>4</v>
      </c>
      <c r="R1759">
        <v>1</v>
      </c>
      <c r="S1759">
        <v>0</v>
      </c>
      <c r="T1759">
        <v>0</v>
      </c>
      <c r="U1759">
        <v>0</v>
      </c>
      <c r="V1759">
        <v>0</v>
      </c>
      <c r="W1759" s="44">
        <f t="shared" si="216"/>
        <v>4</v>
      </c>
      <c r="X1759" s="44">
        <f>IFERROR(VLOOKUP(A1759,JR1GOA!A:I,9,FALSE),0)</f>
        <v>4</v>
      </c>
      <c r="Y1759" s="44">
        <f>IFERROR(VLOOKUP(A1759,JR1GOA!A:J,10,FALSE),0)</f>
        <v>1</v>
      </c>
      <c r="Z1759" s="46">
        <f t="shared" si="217"/>
        <v>0</v>
      </c>
      <c r="AA1759" s="49">
        <f>_xlfn.IFNA(VLOOKUP(F1759,Preisliste!C$1:O$2687,13,FALSE),"fehlt in Preisliste")</f>
        <v>2923</v>
      </c>
      <c r="AB1759" s="50">
        <f t="shared" si="218"/>
        <v>2923</v>
      </c>
      <c r="AD1759" s="51">
        <f t="shared" si="222"/>
        <v>185431</v>
      </c>
      <c r="AE1759" s="51">
        <f t="shared" si="219"/>
        <v>420.75</v>
      </c>
      <c r="AF1759" s="52">
        <f t="shared" si="223"/>
        <v>4540549.5999999987</v>
      </c>
      <c r="AG1759" s="53">
        <f t="shared" si="220"/>
        <v>2524.5</v>
      </c>
      <c r="AH1759" s="53">
        <f t="shared" si="221"/>
        <v>4543074.0999999987</v>
      </c>
    </row>
    <row r="1760" spans="1:34" x14ac:dyDescent="0.25">
      <c r="A1760" t="s">
        <v>4558</v>
      </c>
      <c r="B1760" t="s">
        <v>6564</v>
      </c>
      <c r="C1760" t="s">
        <v>6562</v>
      </c>
      <c r="D1760" t="s">
        <v>6567</v>
      </c>
      <c r="F1760" t="s">
        <v>4557</v>
      </c>
      <c r="H1760">
        <v>4</v>
      </c>
      <c r="I1760">
        <v>3</v>
      </c>
      <c r="J1760">
        <v>0</v>
      </c>
      <c r="K1760">
        <v>0</v>
      </c>
      <c r="L1760">
        <v>0</v>
      </c>
      <c r="M1760">
        <v>0</v>
      </c>
      <c r="N1760">
        <v>0</v>
      </c>
      <c r="O1760">
        <v>3</v>
      </c>
      <c r="P1760">
        <v>0</v>
      </c>
      <c r="Q1760">
        <v>0</v>
      </c>
      <c r="R1760">
        <v>1</v>
      </c>
      <c r="S1760">
        <v>0</v>
      </c>
      <c r="T1760">
        <v>0</v>
      </c>
      <c r="U1760">
        <v>0</v>
      </c>
      <c r="V1760">
        <v>0</v>
      </c>
      <c r="W1760" s="44">
        <f t="shared" si="216"/>
        <v>3</v>
      </c>
      <c r="X1760" s="44">
        <f>IFERROR(VLOOKUP(A1760,JR1GOA!A:I,9,FALSE),0)</f>
        <v>0</v>
      </c>
      <c r="Y1760" s="44">
        <f>IFERROR(VLOOKUP(A1760,JR1GOA!A:J,10,FALSE),0)</f>
        <v>0</v>
      </c>
      <c r="Z1760" s="46">
        <f t="shared" si="217"/>
        <v>3</v>
      </c>
      <c r="AA1760" s="49">
        <f>_xlfn.IFNA(VLOOKUP(F1760,Preisliste!C$1:O$2687,13,FALSE),"fehlt in Preisliste")</f>
        <v>9547</v>
      </c>
      <c r="AB1760" s="50">
        <f t="shared" si="218"/>
        <v>3182.3333333333335</v>
      </c>
      <c r="AD1760" s="51">
        <f t="shared" si="222"/>
        <v>185434</v>
      </c>
      <c r="AE1760" s="51">
        <f t="shared" si="219"/>
        <v>420.29999999999927</v>
      </c>
      <c r="AF1760" s="52">
        <f t="shared" si="223"/>
        <v>4550096.5999999987</v>
      </c>
      <c r="AG1760" s="53">
        <f t="shared" si="220"/>
        <v>2521.7999999999956</v>
      </c>
      <c r="AH1760" s="53">
        <f t="shared" si="221"/>
        <v>4552618.3999999985</v>
      </c>
    </row>
    <row r="1761" spans="1:34" x14ac:dyDescent="0.25">
      <c r="A1761" t="s">
        <v>8582</v>
      </c>
      <c r="B1761" t="s">
        <v>6564</v>
      </c>
      <c r="C1761" t="s">
        <v>6562</v>
      </c>
      <c r="D1761" t="s">
        <v>6567</v>
      </c>
      <c r="E1761" t="s">
        <v>8583</v>
      </c>
      <c r="F1761" t="s">
        <v>3509</v>
      </c>
      <c r="H1761">
        <v>17</v>
      </c>
      <c r="I1761">
        <v>10</v>
      </c>
      <c r="J1761">
        <v>6</v>
      </c>
      <c r="K1761">
        <v>0</v>
      </c>
      <c r="L1761">
        <v>1</v>
      </c>
      <c r="M1761">
        <v>3</v>
      </c>
      <c r="N1761">
        <v>0</v>
      </c>
      <c r="O1761">
        <v>0</v>
      </c>
      <c r="P1761">
        <v>0</v>
      </c>
      <c r="Q1761">
        <v>0</v>
      </c>
      <c r="R1761">
        <v>0</v>
      </c>
      <c r="S1761">
        <v>0</v>
      </c>
      <c r="T1761">
        <v>0</v>
      </c>
      <c r="U1761">
        <v>0</v>
      </c>
      <c r="V1761">
        <v>0</v>
      </c>
      <c r="W1761" s="44">
        <f t="shared" si="216"/>
        <v>10</v>
      </c>
      <c r="X1761" s="44">
        <f>IFERROR(VLOOKUP(A1761,JR1GOA!A:I,9,FALSE),0)</f>
        <v>9</v>
      </c>
      <c r="Y1761" s="44">
        <f>IFERROR(VLOOKUP(A1761,JR1GOA!A:J,10,FALSE),0)</f>
        <v>3</v>
      </c>
      <c r="Z1761" s="46">
        <f t="shared" si="217"/>
        <v>1</v>
      </c>
      <c r="AA1761" s="49">
        <f>_xlfn.IFNA(VLOOKUP(F1761,Preisliste!C$1:O$2687,13,FALSE),"fehlt in Preisliste")</f>
        <v>3298</v>
      </c>
      <c r="AB1761" s="50">
        <f t="shared" si="218"/>
        <v>3298</v>
      </c>
      <c r="AD1761" s="51">
        <f t="shared" si="222"/>
        <v>185435</v>
      </c>
      <c r="AE1761" s="51">
        <f t="shared" si="219"/>
        <v>420.14999999999782</v>
      </c>
      <c r="AF1761" s="52">
        <f t="shared" si="223"/>
        <v>4553394.5999999987</v>
      </c>
      <c r="AG1761" s="53">
        <f t="shared" si="220"/>
        <v>2520.8999999999869</v>
      </c>
      <c r="AH1761" s="53">
        <f t="shared" si="221"/>
        <v>4555915.4999999991</v>
      </c>
    </row>
    <row r="1762" spans="1:34" x14ac:dyDescent="0.25">
      <c r="A1762" t="s">
        <v>3414</v>
      </c>
      <c r="B1762" t="s">
        <v>6564</v>
      </c>
      <c r="C1762" t="s">
        <v>6562</v>
      </c>
      <c r="D1762" t="s">
        <v>6567</v>
      </c>
      <c r="E1762" t="s">
        <v>9873</v>
      </c>
      <c r="F1762" t="s">
        <v>3413</v>
      </c>
      <c r="H1762">
        <v>3</v>
      </c>
      <c r="I1762">
        <v>1</v>
      </c>
      <c r="J1762">
        <v>0</v>
      </c>
      <c r="K1762">
        <v>0</v>
      </c>
      <c r="L1762">
        <v>0</v>
      </c>
      <c r="M1762">
        <v>0</v>
      </c>
      <c r="N1762">
        <v>0</v>
      </c>
      <c r="O1762">
        <v>2</v>
      </c>
      <c r="P1762">
        <v>0</v>
      </c>
      <c r="Q1762">
        <v>0</v>
      </c>
      <c r="R1762">
        <v>0</v>
      </c>
      <c r="S1762">
        <v>0</v>
      </c>
      <c r="T1762">
        <v>0</v>
      </c>
      <c r="U1762">
        <v>0</v>
      </c>
      <c r="V1762">
        <v>0</v>
      </c>
      <c r="W1762" s="44">
        <f t="shared" si="216"/>
        <v>1</v>
      </c>
      <c r="X1762" s="44">
        <f>IFERROR(VLOOKUP(A1762,JR1GOA!A:I,9,FALSE),0)</f>
        <v>0</v>
      </c>
      <c r="Y1762" s="44">
        <f>IFERROR(VLOOKUP(A1762,JR1GOA!A:J,10,FALSE),0)</f>
        <v>0</v>
      </c>
      <c r="Z1762" s="46">
        <f t="shared" si="217"/>
        <v>1</v>
      </c>
      <c r="AA1762" s="49">
        <f>_xlfn.IFNA(VLOOKUP(F1762,Preisliste!C$1:O$2687,13,FALSE),"fehlt in Preisliste")</f>
        <v>3309</v>
      </c>
      <c r="AB1762" s="50">
        <f t="shared" si="218"/>
        <v>3309</v>
      </c>
      <c r="AD1762" s="51">
        <f t="shared" si="222"/>
        <v>185436</v>
      </c>
      <c r="AE1762" s="51">
        <f t="shared" si="219"/>
        <v>420</v>
      </c>
      <c r="AF1762" s="52">
        <f t="shared" si="223"/>
        <v>4556703.5999999987</v>
      </c>
      <c r="AG1762" s="53">
        <f t="shared" si="220"/>
        <v>2520</v>
      </c>
      <c r="AH1762" s="53">
        <f t="shared" si="221"/>
        <v>4559223.5999999987</v>
      </c>
    </row>
    <row r="1763" spans="1:34" x14ac:dyDescent="0.25">
      <c r="A1763" t="s">
        <v>4748</v>
      </c>
      <c r="B1763" t="s">
        <v>6564</v>
      </c>
      <c r="C1763" t="s">
        <v>6562</v>
      </c>
      <c r="D1763" t="s">
        <v>6567</v>
      </c>
      <c r="E1763" t="s">
        <v>9787</v>
      </c>
      <c r="F1763" t="s">
        <v>4747</v>
      </c>
      <c r="H1763">
        <v>6</v>
      </c>
      <c r="I1763">
        <v>2</v>
      </c>
      <c r="J1763">
        <v>2</v>
      </c>
      <c r="K1763">
        <v>0</v>
      </c>
      <c r="L1763">
        <v>0</v>
      </c>
      <c r="M1763">
        <v>0</v>
      </c>
      <c r="N1763">
        <v>0</v>
      </c>
      <c r="O1763">
        <v>0</v>
      </c>
      <c r="P1763">
        <v>0</v>
      </c>
      <c r="Q1763">
        <v>0</v>
      </c>
      <c r="R1763">
        <v>0</v>
      </c>
      <c r="S1763">
        <v>0</v>
      </c>
      <c r="T1763">
        <v>0</v>
      </c>
      <c r="U1763">
        <v>2</v>
      </c>
      <c r="V1763">
        <v>0</v>
      </c>
      <c r="W1763" s="44">
        <f t="shared" si="216"/>
        <v>2</v>
      </c>
      <c r="X1763" s="44">
        <f>IFERROR(VLOOKUP(A1763,JR1GOA!A:I,9,FALSE),0)</f>
        <v>0</v>
      </c>
      <c r="Y1763" s="44">
        <f>IFERROR(VLOOKUP(A1763,JR1GOA!A:J,10,FALSE),0)</f>
        <v>0</v>
      </c>
      <c r="Z1763" s="46">
        <f t="shared" si="217"/>
        <v>2</v>
      </c>
      <c r="AA1763" s="49">
        <f>_xlfn.IFNA(VLOOKUP(F1763,Preisliste!C$1:O$2687,13,FALSE),"fehlt in Preisliste")</f>
        <v>6653</v>
      </c>
      <c r="AB1763" s="50">
        <f t="shared" si="218"/>
        <v>3326.5</v>
      </c>
      <c r="AD1763" s="51">
        <f t="shared" si="222"/>
        <v>185438</v>
      </c>
      <c r="AE1763" s="51">
        <f t="shared" si="219"/>
        <v>419.69999999999709</v>
      </c>
      <c r="AF1763" s="52">
        <f t="shared" si="223"/>
        <v>4563356.5999999987</v>
      </c>
      <c r="AG1763" s="53">
        <f t="shared" si="220"/>
        <v>2518.1999999999825</v>
      </c>
      <c r="AH1763" s="53">
        <f t="shared" si="221"/>
        <v>4565874.7999999989</v>
      </c>
    </row>
    <row r="1764" spans="1:34" x14ac:dyDescent="0.25">
      <c r="A1764" t="s">
        <v>4275</v>
      </c>
      <c r="B1764" t="s">
        <v>6564</v>
      </c>
      <c r="C1764" t="s">
        <v>6562</v>
      </c>
      <c r="D1764" t="s">
        <v>6567</v>
      </c>
      <c r="E1764" t="s">
        <v>10093</v>
      </c>
      <c r="F1764" t="s">
        <v>4274</v>
      </c>
      <c r="H1764">
        <v>2</v>
      </c>
      <c r="I1764">
        <v>1</v>
      </c>
      <c r="J1764">
        <v>0</v>
      </c>
      <c r="K1764">
        <v>0</v>
      </c>
      <c r="L1764">
        <v>0</v>
      </c>
      <c r="M1764">
        <v>0</v>
      </c>
      <c r="N1764">
        <v>0</v>
      </c>
      <c r="O1764">
        <v>0</v>
      </c>
      <c r="P1764">
        <v>0</v>
      </c>
      <c r="Q1764">
        <v>0</v>
      </c>
      <c r="R1764">
        <v>0</v>
      </c>
      <c r="S1764">
        <v>0</v>
      </c>
      <c r="T1764">
        <v>1</v>
      </c>
      <c r="U1764">
        <v>0</v>
      </c>
      <c r="V1764">
        <v>0</v>
      </c>
      <c r="W1764" s="44">
        <f t="shared" si="216"/>
        <v>1</v>
      </c>
      <c r="X1764" s="44">
        <f>IFERROR(VLOOKUP(A1764,JR1GOA!A:I,9,FALSE),0)</f>
        <v>0</v>
      </c>
      <c r="Y1764" s="44">
        <f>IFERROR(VLOOKUP(A1764,JR1GOA!A:J,10,FALSE),0)</f>
        <v>0</v>
      </c>
      <c r="Z1764" s="46">
        <f t="shared" si="217"/>
        <v>1</v>
      </c>
      <c r="AA1764" s="49">
        <f>_xlfn.IFNA(VLOOKUP(F1764,Preisliste!C$1:O$2687,13,FALSE),"fehlt in Preisliste")</f>
        <v>3696</v>
      </c>
      <c r="AB1764" s="50">
        <f t="shared" si="218"/>
        <v>3696</v>
      </c>
      <c r="AD1764" s="51">
        <f t="shared" si="222"/>
        <v>185439</v>
      </c>
      <c r="AE1764" s="51">
        <f t="shared" si="219"/>
        <v>419.54999999999927</v>
      </c>
      <c r="AF1764" s="52">
        <f t="shared" si="223"/>
        <v>4567052.5999999987</v>
      </c>
      <c r="AG1764" s="53">
        <f t="shared" si="220"/>
        <v>2517.2999999999956</v>
      </c>
      <c r="AH1764" s="53">
        <f t="shared" si="221"/>
        <v>4569569.8999999985</v>
      </c>
    </row>
    <row r="1765" spans="1:34" x14ac:dyDescent="0.25">
      <c r="A1765" t="s">
        <v>6241</v>
      </c>
      <c r="B1765" t="s">
        <v>6564</v>
      </c>
      <c r="C1765" t="s">
        <v>6562</v>
      </c>
      <c r="D1765" t="s">
        <v>6567</v>
      </c>
      <c r="E1765" t="s">
        <v>8922</v>
      </c>
      <c r="F1765" t="s">
        <v>6240</v>
      </c>
      <c r="H1765">
        <v>4</v>
      </c>
      <c r="I1765">
        <v>4</v>
      </c>
      <c r="J1765">
        <v>0</v>
      </c>
      <c r="K1765">
        <v>0</v>
      </c>
      <c r="L1765">
        <v>0</v>
      </c>
      <c r="M1765">
        <v>0</v>
      </c>
      <c r="N1765">
        <v>0</v>
      </c>
      <c r="O1765">
        <v>3</v>
      </c>
      <c r="P1765">
        <v>0</v>
      </c>
      <c r="Q1765">
        <v>0</v>
      </c>
      <c r="R1765">
        <v>0</v>
      </c>
      <c r="S1765">
        <v>0</v>
      </c>
      <c r="T1765">
        <v>0</v>
      </c>
      <c r="U1765">
        <v>0</v>
      </c>
      <c r="V1765">
        <v>0</v>
      </c>
      <c r="W1765" s="44">
        <f t="shared" si="216"/>
        <v>4</v>
      </c>
      <c r="X1765" s="44">
        <f>IFERROR(VLOOKUP(A1765,JR1GOA!A:I,9,FALSE),0)</f>
        <v>3</v>
      </c>
      <c r="Y1765" s="44">
        <f>IFERROR(VLOOKUP(A1765,JR1GOA!A:J,10,FALSE),0)</f>
        <v>0</v>
      </c>
      <c r="Z1765" s="46">
        <f t="shared" si="217"/>
        <v>1</v>
      </c>
      <c r="AA1765" s="49">
        <f>_xlfn.IFNA(VLOOKUP(F1765,Preisliste!C$1:O$2687,13,FALSE),"fehlt in Preisliste")</f>
        <v>3845</v>
      </c>
      <c r="AB1765" s="50">
        <f t="shared" si="218"/>
        <v>3845</v>
      </c>
      <c r="AD1765" s="51">
        <f t="shared" si="222"/>
        <v>185440</v>
      </c>
      <c r="AE1765" s="51">
        <f t="shared" si="219"/>
        <v>419.39999999999782</v>
      </c>
      <c r="AF1765" s="52">
        <f t="shared" si="223"/>
        <v>4570897.5999999987</v>
      </c>
      <c r="AG1765" s="53">
        <f t="shared" si="220"/>
        <v>2516.3999999999869</v>
      </c>
      <c r="AH1765" s="53">
        <f t="shared" si="221"/>
        <v>4573413.9999999991</v>
      </c>
    </row>
    <row r="1766" spans="1:34" x14ac:dyDescent="0.25">
      <c r="A1766" t="s">
        <v>9944</v>
      </c>
      <c r="B1766" t="s">
        <v>6564</v>
      </c>
      <c r="C1766" t="s">
        <v>6562</v>
      </c>
      <c r="D1766" t="s">
        <v>6567</v>
      </c>
      <c r="E1766" t="s">
        <v>9945</v>
      </c>
      <c r="F1766" t="s">
        <v>1398</v>
      </c>
      <c r="G1766" t="s">
        <v>9946</v>
      </c>
      <c r="H1766">
        <v>2</v>
      </c>
      <c r="I1766">
        <v>1</v>
      </c>
      <c r="J1766">
        <v>0</v>
      </c>
      <c r="K1766">
        <v>0</v>
      </c>
      <c r="L1766">
        <v>0</v>
      </c>
      <c r="M1766">
        <v>0</v>
      </c>
      <c r="N1766">
        <v>0</v>
      </c>
      <c r="O1766">
        <v>0</v>
      </c>
      <c r="P1766">
        <v>1</v>
      </c>
      <c r="Q1766">
        <v>0</v>
      </c>
      <c r="R1766">
        <v>0</v>
      </c>
      <c r="S1766">
        <v>0</v>
      </c>
      <c r="T1766">
        <v>0</v>
      </c>
      <c r="U1766">
        <v>0</v>
      </c>
      <c r="V1766">
        <v>0</v>
      </c>
      <c r="W1766" s="44">
        <f t="shared" si="216"/>
        <v>1</v>
      </c>
      <c r="X1766" s="44">
        <f>IFERROR(VLOOKUP(A1766,JR1GOA!A:I,9,FALSE),0)</f>
        <v>0</v>
      </c>
      <c r="Y1766" s="44">
        <f>IFERROR(VLOOKUP(A1766,JR1GOA!A:J,10,FALSE),0)</f>
        <v>0</v>
      </c>
      <c r="Z1766" s="46">
        <f t="shared" si="217"/>
        <v>1</v>
      </c>
      <c r="AA1766" s="49">
        <f>_xlfn.IFNA(VLOOKUP(F1766,Preisliste!C$1:O$2687,13,FALSE),"fehlt in Preisliste")</f>
        <v>3850</v>
      </c>
      <c r="AB1766" s="50">
        <f t="shared" si="218"/>
        <v>3850</v>
      </c>
      <c r="AD1766" s="51">
        <f t="shared" si="222"/>
        <v>185441</v>
      </c>
      <c r="AE1766" s="51">
        <f t="shared" si="219"/>
        <v>419.25</v>
      </c>
      <c r="AF1766" s="52">
        <f t="shared" si="223"/>
        <v>4574747.5999999987</v>
      </c>
      <c r="AG1766" s="53">
        <f t="shared" si="220"/>
        <v>2515.5</v>
      </c>
      <c r="AH1766" s="53">
        <f t="shared" si="221"/>
        <v>4577263.0999999987</v>
      </c>
    </row>
    <row r="1767" spans="1:34" x14ac:dyDescent="0.25">
      <c r="A1767" t="s">
        <v>5232</v>
      </c>
      <c r="B1767" t="s">
        <v>6564</v>
      </c>
      <c r="C1767" t="s">
        <v>6562</v>
      </c>
      <c r="D1767" t="s">
        <v>6567</v>
      </c>
      <c r="E1767" t="s">
        <v>8767</v>
      </c>
      <c r="F1767" t="s">
        <v>5231</v>
      </c>
      <c r="H1767">
        <v>4</v>
      </c>
      <c r="I1767">
        <v>0</v>
      </c>
      <c r="J1767">
        <v>4</v>
      </c>
      <c r="K1767">
        <v>0</v>
      </c>
      <c r="L1767">
        <v>0</v>
      </c>
      <c r="M1767">
        <v>0</v>
      </c>
      <c r="N1767">
        <v>0</v>
      </c>
      <c r="O1767">
        <v>0</v>
      </c>
      <c r="P1767">
        <v>0</v>
      </c>
      <c r="Q1767">
        <v>3</v>
      </c>
      <c r="R1767">
        <v>0</v>
      </c>
      <c r="S1767">
        <v>0</v>
      </c>
      <c r="T1767">
        <v>0</v>
      </c>
      <c r="U1767">
        <v>0</v>
      </c>
      <c r="V1767">
        <v>1</v>
      </c>
      <c r="W1767" s="44">
        <f t="shared" si="216"/>
        <v>4</v>
      </c>
      <c r="X1767" s="44">
        <f>IFERROR(VLOOKUP(A1767,JR1GOA!A:I,9,FALSE),0)</f>
        <v>3</v>
      </c>
      <c r="Y1767" s="44">
        <f>IFERROR(VLOOKUP(A1767,JR1GOA!A:J,10,FALSE),0)</f>
        <v>0</v>
      </c>
      <c r="Z1767" s="46">
        <f t="shared" si="217"/>
        <v>1</v>
      </c>
      <c r="AA1767" s="49">
        <f>_xlfn.IFNA(VLOOKUP(F1767,Preisliste!C$1:O$2687,13,FALSE),"fehlt in Preisliste")</f>
        <v>3977</v>
      </c>
      <c r="AB1767" s="50">
        <f t="shared" si="218"/>
        <v>3977</v>
      </c>
      <c r="AD1767" s="51">
        <f t="shared" si="222"/>
        <v>185442</v>
      </c>
      <c r="AE1767" s="51">
        <f t="shared" si="219"/>
        <v>419.09999999999854</v>
      </c>
      <c r="AF1767" s="52">
        <f t="shared" si="223"/>
        <v>4578724.5999999987</v>
      </c>
      <c r="AG1767" s="53">
        <f t="shared" si="220"/>
        <v>2514.5999999999913</v>
      </c>
      <c r="AH1767" s="53">
        <f t="shared" si="221"/>
        <v>4581239.1999999983</v>
      </c>
    </row>
    <row r="1768" spans="1:34" x14ac:dyDescent="0.25">
      <c r="A1768" t="s">
        <v>5497</v>
      </c>
      <c r="B1768" t="s">
        <v>6564</v>
      </c>
      <c r="C1768" t="s">
        <v>6562</v>
      </c>
      <c r="D1768" t="s">
        <v>6567</v>
      </c>
      <c r="E1768" t="s">
        <v>8831</v>
      </c>
      <c r="F1768" t="s">
        <v>5496</v>
      </c>
      <c r="G1768" t="s">
        <v>8832</v>
      </c>
      <c r="H1768">
        <v>2</v>
      </c>
      <c r="I1768">
        <v>3</v>
      </c>
      <c r="J1768">
        <v>0</v>
      </c>
      <c r="K1768">
        <v>0</v>
      </c>
      <c r="L1768">
        <v>0</v>
      </c>
      <c r="M1768">
        <v>0</v>
      </c>
      <c r="N1768">
        <v>0</v>
      </c>
      <c r="O1768">
        <v>0</v>
      </c>
      <c r="P1768">
        <v>0</v>
      </c>
      <c r="Q1768">
        <v>3</v>
      </c>
      <c r="R1768">
        <v>0</v>
      </c>
      <c r="S1768">
        <v>0</v>
      </c>
      <c r="T1768">
        <v>0</v>
      </c>
      <c r="U1768">
        <v>0</v>
      </c>
      <c r="V1768">
        <v>0</v>
      </c>
      <c r="W1768" s="44">
        <f t="shared" si="216"/>
        <v>3</v>
      </c>
      <c r="X1768" s="44">
        <f>IFERROR(VLOOKUP(A1768,JR1GOA!A:I,9,FALSE),0)</f>
        <v>3</v>
      </c>
      <c r="Y1768" s="44">
        <f>IFERROR(VLOOKUP(A1768,JR1GOA!A:J,10,FALSE),0)</f>
        <v>0</v>
      </c>
      <c r="Z1768" s="46">
        <f t="shared" si="217"/>
        <v>0</v>
      </c>
      <c r="AA1768" s="49">
        <f>_xlfn.IFNA(VLOOKUP(F1768,Preisliste!C$1:O$2687,13,FALSE),"fehlt in Preisliste")</f>
        <v>4130</v>
      </c>
      <c r="AB1768" s="50">
        <f t="shared" si="218"/>
        <v>4130</v>
      </c>
      <c r="AD1768" s="51">
        <f t="shared" si="222"/>
        <v>185442</v>
      </c>
      <c r="AE1768" s="51">
        <f t="shared" si="219"/>
        <v>419.09999999999854</v>
      </c>
      <c r="AF1768" s="52">
        <f t="shared" si="223"/>
        <v>4582854.5999999987</v>
      </c>
      <c r="AG1768" s="53">
        <f t="shared" si="220"/>
        <v>2514.5999999999913</v>
      </c>
      <c r="AH1768" s="53">
        <f t="shared" si="221"/>
        <v>4585369.1999999983</v>
      </c>
    </row>
    <row r="1769" spans="1:34" x14ac:dyDescent="0.25">
      <c r="A1769" t="s">
        <v>4546</v>
      </c>
      <c r="B1769" t="s">
        <v>6564</v>
      </c>
      <c r="C1769" t="s">
        <v>6562</v>
      </c>
      <c r="D1769" t="s">
        <v>6567</v>
      </c>
      <c r="E1769" t="s">
        <v>7987</v>
      </c>
      <c r="F1769" t="s">
        <v>4545</v>
      </c>
      <c r="G1769" t="s">
        <v>7988</v>
      </c>
      <c r="H1769">
        <v>29</v>
      </c>
      <c r="I1769">
        <v>13</v>
      </c>
      <c r="J1769">
        <v>16</v>
      </c>
      <c r="K1769">
        <v>0</v>
      </c>
      <c r="L1769">
        <v>0</v>
      </c>
      <c r="M1769">
        <v>0</v>
      </c>
      <c r="N1769">
        <v>6</v>
      </c>
      <c r="O1769">
        <v>0</v>
      </c>
      <c r="P1769">
        <v>0</v>
      </c>
      <c r="Q1769">
        <v>15</v>
      </c>
      <c r="R1769">
        <v>6</v>
      </c>
      <c r="S1769">
        <v>2</v>
      </c>
      <c r="T1769">
        <v>0</v>
      </c>
      <c r="U1769">
        <v>0</v>
      </c>
      <c r="V1769">
        <v>0</v>
      </c>
      <c r="W1769" s="44">
        <f t="shared" si="216"/>
        <v>16</v>
      </c>
      <c r="X1769" s="44">
        <f>IFERROR(VLOOKUP(A1769,JR1GOA!A:I,9,FALSE),0)</f>
        <v>15</v>
      </c>
      <c r="Y1769" s="44">
        <f>IFERROR(VLOOKUP(A1769,JR1GOA!A:J,10,FALSE),0)</f>
        <v>6</v>
      </c>
      <c r="Z1769" s="46">
        <f t="shared" si="217"/>
        <v>1</v>
      </c>
      <c r="AA1769" s="49">
        <f>_xlfn.IFNA(VLOOKUP(F1769,Preisliste!C$1:O$2687,13,FALSE),"fehlt in Preisliste")</f>
        <v>4236</v>
      </c>
      <c r="AB1769" s="50">
        <f t="shared" si="218"/>
        <v>4236</v>
      </c>
      <c r="AD1769" s="51">
        <f t="shared" si="222"/>
        <v>185443</v>
      </c>
      <c r="AE1769" s="51">
        <f t="shared" si="219"/>
        <v>418.94999999999709</v>
      </c>
      <c r="AF1769" s="52">
        <f t="shared" si="223"/>
        <v>4587090.5999999987</v>
      </c>
      <c r="AG1769" s="53">
        <f t="shared" si="220"/>
        <v>2513.6999999999825</v>
      </c>
      <c r="AH1769" s="53">
        <f t="shared" si="221"/>
        <v>4589604.2999999989</v>
      </c>
    </row>
    <row r="1770" spans="1:34" x14ac:dyDescent="0.25">
      <c r="A1770" t="s">
        <v>398</v>
      </c>
      <c r="B1770" t="s">
        <v>6564</v>
      </c>
      <c r="C1770" t="s">
        <v>6562</v>
      </c>
      <c r="D1770" t="s">
        <v>6567</v>
      </c>
      <c r="E1770" t="s">
        <v>10061</v>
      </c>
      <c r="F1770" t="s">
        <v>397</v>
      </c>
      <c r="H1770">
        <v>1</v>
      </c>
      <c r="I1770">
        <v>0</v>
      </c>
      <c r="J1770">
        <v>1</v>
      </c>
      <c r="K1770">
        <v>0</v>
      </c>
      <c r="L1770">
        <v>0</v>
      </c>
      <c r="M1770">
        <v>0</v>
      </c>
      <c r="N1770">
        <v>0</v>
      </c>
      <c r="O1770">
        <v>0</v>
      </c>
      <c r="P1770">
        <v>0</v>
      </c>
      <c r="Q1770">
        <v>0</v>
      </c>
      <c r="R1770">
        <v>0</v>
      </c>
      <c r="S1770">
        <v>0</v>
      </c>
      <c r="T1770">
        <v>0</v>
      </c>
      <c r="U1770">
        <v>0</v>
      </c>
      <c r="V1770">
        <v>0</v>
      </c>
      <c r="W1770" s="44">
        <f t="shared" si="216"/>
        <v>1</v>
      </c>
      <c r="X1770" s="44">
        <f>IFERROR(VLOOKUP(A1770,JR1GOA!A:I,9,FALSE),0)</f>
        <v>0</v>
      </c>
      <c r="Y1770" s="44">
        <f>IFERROR(VLOOKUP(A1770,JR1GOA!A:J,10,FALSE),0)</f>
        <v>0</v>
      </c>
      <c r="Z1770" s="46">
        <f t="shared" si="217"/>
        <v>1</v>
      </c>
      <c r="AA1770" s="49">
        <f>_xlfn.IFNA(VLOOKUP(F1770,Preisliste!C$1:O$2687,13,FALSE),"fehlt in Preisliste")</f>
        <v>4423</v>
      </c>
      <c r="AB1770" s="50">
        <f t="shared" si="218"/>
        <v>4423</v>
      </c>
      <c r="AD1770" s="51">
        <f t="shared" si="222"/>
        <v>185444</v>
      </c>
      <c r="AE1770" s="51">
        <f t="shared" si="219"/>
        <v>418.79999999999927</v>
      </c>
      <c r="AF1770" s="52">
        <f t="shared" si="223"/>
        <v>4591513.5999999987</v>
      </c>
      <c r="AG1770" s="53">
        <f t="shared" si="220"/>
        <v>2512.7999999999956</v>
      </c>
      <c r="AH1770" s="53">
        <f t="shared" si="221"/>
        <v>4594026.3999999985</v>
      </c>
    </row>
    <row r="1771" spans="1:34" x14ac:dyDescent="0.25">
      <c r="A1771" t="s">
        <v>10097</v>
      </c>
      <c r="B1771" t="s">
        <v>6564</v>
      </c>
      <c r="C1771" t="s">
        <v>6562</v>
      </c>
      <c r="D1771" t="s">
        <v>6567</v>
      </c>
      <c r="E1771" t="s">
        <v>10098</v>
      </c>
      <c r="F1771" t="s">
        <v>740</v>
      </c>
      <c r="G1771" t="s">
        <v>10099</v>
      </c>
      <c r="H1771">
        <v>1</v>
      </c>
      <c r="I1771">
        <v>1</v>
      </c>
      <c r="J1771">
        <v>0</v>
      </c>
      <c r="K1771">
        <v>0</v>
      </c>
      <c r="L1771">
        <v>0</v>
      </c>
      <c r="M1771">
        <v>0</v>
      </c>
      <c r="N1771">
        <v>0</v>
      </c>
      <c r="O1771">
        <v>3</v>
      </c>
      <c r="P1771">
        <v>0</v>
      </c>
      <c r="Q1771">
        <v>0</v>
      </c>
      <c r="R1771">
        <v>0</v>
      </c>
      <c r="S1771">
        <v>0</v>
      </c>
      <c r="T1771">
        <v>0</v>
      </c>
      <c r="U1771">
        <v>0</v>
      </c>
      <c r="V1771">
        <v>0</v>
      </c>
      <c r="W1771" s="44">
        <f t="shared" si="216"/>
        <v>1</v>
      </c>
      <c r="X1771" s="44">
        <f>IFERROR(VLOOKUP(A1771,JR1GOA!A:I,9,FALSE),0)</f>
        <v>0</v>
      </c>
      <c r="Y1771" s="44">
        <f>IFERROR(VLOOKUP(A1771,JR1GOA!A:J,10,FALSE),0)</f>
        <v>0</v>
      </c>
      <c r="Z1771" s="46">
        <f t="shared" si="217"/>
        <v>1</v>
      </c>
      <c r="AA1771" s="49">
        <f>_xlfn.IFNA(VLOOKUP(F1771,Preisliste!C$1:O$2687,13,FALSE),"fehlt in Preisliste")</f>
        <v>4845</v>
      </c>
      <c r="AB1771" s="50">
        <f t="shared" si="218"/>
        <v>4845</v>
      </c>
      <c r="AD1771" s="51">
        <f t="shared" si="222"/>
        <v>185445</v>
      </c>
      <c r="AE1771" s="51">
        <f t="shared" si="219"/>
        <v>418.64999999999782</v>
      </c>
      <c r="AF1771" s="52">
        <f t="shared" si="223"/>
        <v>4596358.5999999987</v>
      </c>
      <c r="AG1771" s="53">
        <f t="shared" si="220"/>
        <v>2511.8999999999869</v>
      </c>
      <c r="AH1771" s="53">
        <f t="shared" si="221"/>
        <v>4598870.4999999991</v>
      </c>
    </row>
    <row r="1772" spans="1:34" x14ac:dyDescent="0.25">
      <c r="A1772" t="s">
        <v>495</v>
      </c>
      <c r="B1772" t="s">
        <v>6564</v>
      </c>
      <c r="C1772" t="s">
        <v>6562</v>
      </c>
      <c r="D1772" t="s">
        <v>6567</v>
      </c>
      <c r="E1772" t="s">
        <v>8267</v>
      </c>
      <c r="F1772" t="s">
        <v>494</v>
      </c>
      <c r="H1772">
        <v>2</v>
      </c>
      <c r="I1772">
        <v>3</v>
      </c>
      <c r="J1772">
        <v>0</v>
      </c>
      <c r="K1772">
        <v>0</v>
      </c>
      <c r="L1772">
        <v>0</v>
      </c>
      <c r="M1772">
        <v>0</v>
      </c>
      <c r="N1772">
        <v>0</v>
      </c>
      <c r="O1772">
        <v>0</v>
      </c>
      <c r="P1772">
        <v>0</v>
      </c>
      <c r="Q1772">
        <v>3</v>
      </c>
      <c r="R1772">
        <v>0</v>
      </c>
      <c r="S1772">
        <v>0</v>
      </c>
      <c r="T1772">
        <v>0</v>
      </c>
      <c r="U1772">
        <v>0</v>
      </c>
      <c r="V1772">
        <v>0</v>
      </c>
      <c r="W1772" s="44">
        <f t="shared" si="216"/>
        <v>3</v>
      </c>
      <c r="X1772" s="44">
        <f>IFERROR(VLOOKUP(A1772,JR1GOA!A:I,9,FALSE),0)</f>
        <v>3</v>
      </c>
      <c r="Y1772" s="44">
        <f>IFERROR(VLOOKUP(A1772,JR1GOA!A:J,10,FALSE),0)</f>
        <v>0</v>
      </c>
      <c r="Z1772" s="46">
        <f t="shared" si="217"/>
        <v>0</v>
      </c>
      <c r="AA1772" s="49">
        <f>_xlfn.IFNA(VLOOKUP(F1772,Preisliste!C$1:O$2687,13,FALSE),"fehlt in Preisliste")</f>
        <v>4949</v>
      </c>
      <c r="AB1772" s="50">
        <f t="shared" si="218"/>
        <v>4949</v>
      </c>
      <c r="AD1772" s="51">
        <f t="shared" si="222"/>
        <v>185445</v>
      </c>
      <c r="AE1772" s="51">
        <f t="shared" si="219"/>
        <v>418.64999999999782</v>
      </c>
      <c r="AF1772" s="52">
        <f t="shared" si="223"/>
        <v>4601307.5999999987</v>
      </c>
      <c r="AG1772" s="53">
        <f t="shared" si="220"/>
        <v>2511.8999999999869</v>
      </c>
      <c r="AH1772" s="53">
        <f t="shared" si="221"/>
        <v>4603819.4999999991</v>
      </c>
    </row>
    <row r="1773" spans="1:34" x14ac:dyDescent="0.25">
      <c r="A1773" t="s">
        <v>5221</v>
      </c>
      <c r="B1773" t="s">
        <v>6564</v>
      </c>
      <c r="C1773" t="s">
        <v>6562</v>
      </c>
      <c r="D1773" t="s">
        <v>6567</v>
      </c>
      <c r="E1773" t="s">
        <v>10075</v>
      </c>
      <c r="F1773" t="s">
        <v>5220</v>
      </c>
      <c r="H1773">
        <v>1</v>
      </c>
      <c r="I1773">
        <v>0</v>
      </c>
      <c r="J1773">
        <v>1</v>
      </c>
      <c r="K1773">
        <v>0</v>
      </c>
      <c r="L1773">
        <v>0</v>
      </c>
      <c r="M1773">
        <v>0</v>
      </c>
      <c r="N1773">
        <v>0</v>
      </c>
      <c r="O1773">
        <v>0</v>
      </c>
      <c r="P1773">
        <v>0</v>
      </c>
      <c r="Q1773">
        <v>0</v>
      </c>
      <c r="R1773">
        <v>0</v>
      </c>
      <c r="S1773">
        <v>0</v>
      </c>
      <c r="T1773">
        <v>0</v>
      </c>
      <c r="U1773">
        <v>0</v>
      </c>
      <c r="V1773">
        <v>0</v>
      </c>
      <c r="W1773" s="44">
        <f t="shared" si="216"/>
        <v>1</v>
      </c>
      <c r="X1773" s="44">
        <f>IFERROR(VLOOKUP(A1773,JR1GOA!A:I,9,FALSE),0)</f>
        <v>0</v>
      </c>
      <c r="Y1773" s="44">
        <f>IFERROR(VLOOKUP(A1773,JR1GOA!A:J,10,FALSE),0)</f>
        <v>0</v>
      </c>
      <c r="Z1773" s="46">
        <f t="shared" si="217"/>
        <v>1</v>
      </c>
      <c r="AA1773" s="49">
        <f>_xlfn.IFNA(VLOOKUP(F1773,Preisliste!C$1:O$2687,13,FALSE),"fehlt in Preisliste")</f>
        <v>4955</v>
      </c>
      <c r="AB1773" s="50">
        <f t="shared" si="218"/>
        <v>4955</v>
      </c>
      <c r="AD1773" s="51">
        <f t="shared" si="222"/>
        <v>185446</v>
      </c>
      <c r="AE1773" s="51">
        <f t="shared" si="219"/>
        <v>418.5</v>
      </c>
      <c r="AF1773" s="52">
        <f t="shared" si="223"/>
        <v>4606262.5999999987</v>
      </c>
      <c r="AG1773" s="53">
        <f t="shared" si="220"/>
        <v>2511</v>
      </c>
      <c r="AH1773" s="53">
        <f t="shared" si="221"/>
        <v>4608773.5999999987</v>
      </c>
    </row>
    <row r="1774" spans="1:34" x14ac:dyDescent="0.25">
      <c r="A1774" t="s">
        <v>4405</v>
      </c>
      <c r="B1774" t="s">
        <v>6564</v>
      </c>
      <c r="C1774" t="s">
        <v>6562</v>
      </c>
      <c r="D1774" t="s">
        <v>6567</v>
      </c>
      <c r="E1774" t="s">
        <v>10078</v>
      </c>
      <c r="F1774" t="s">
        <v>4404</v>
      </c>
      <c r="H1774">
        <v>3</v>
      </c>
      <c r="I1774">
        <v>1</v>
      </c>
      <c r="J1774">
        <v>1</v>
      </c>
      <c r="K1774">
        <v>0</v>
      </c>
      <c r="L1774">
        <v>0</v>
      </c>
      <c r="M1774">
        <v>0</v>
      </c>
      <c r="N1774">
        <v>0</v>
      </c>
      <c r="O1774">
        <v>0</v>
      </c>
      <c r="P1774">
        <v>0</v>
      </c>
      <c r="Q1774">
        <v>0</v>
      </c>
      <c r="R1774">
        <v>0</v>
      </c>
      <c r="S1774">
        <v>2</v>
      </c>
      <c r="T1774">
        <v>0</v>
      </c>
      <c r="U1774">
        <v>0</v>
      </c>
      <c r="V1774">
        <v>0</v>
      </c>
      <c r="W1774" s="44">
        <f t="shared" si="216"/>
        <v>1</v>
      </c>
      <c r="X1774" s="44">
        <f>IFERROR(VLOOKUP(A1774,JR1GOA!A:I,9,FALSE),0)</f>
        <v>0</v>
      </c>
      <c r="Y1774" s="44">
        <f>IFERROR(VLOOKUP(A1774,JR1GOA!A:J,10,FALSE),0)</f>
        <v>0</v>
      </c>
      <c r="Z1774" s="46">
        <f t="shared" si="217"/>
        <v>1</v>
      </c>
      <c r="AA1774" s="49">
        <f>_xlfn.IFNA(VLOOKUP(F1774,Preisliste!C$1:O$2687,13,FALSE),"fehlt in Preisliste")</f>
        <v>4989</v>
      </c>
      <c r="AB1774" s="50">
        <f t="shared" si="218"/>
        <v>4989</v>
      </c>
      <c r="AD1774" s="51">
        <f t="shared" si="222"/>
        <v>185447</v>
      </c>
      <c r="AE1774" s="51">
        <f t="shared" si="219"/>
        <v>418.34999999999854</v>
      </c>
      <c r="AF1774" s="52">
        <f t="shared" si="223"/>
        <v>4611251.5999999987</v>
      </c>
      <c r="AG1774" s="53">
        <f t="shared" si="220"/>
        <v>2510.0999999999913</v>
      </c>
      <c r="AH1774" s="53">
        <f t="shared" si="221"/>
        <v>4613761.6999999983</v>
      </c>
    </row>
    <row r="1775" spans="1:34" x14ac:dyDescent="0.25">
      <c r="A1775" t="s">
        <v>621</v>
      </c>
      <c r="B1775" t="s">
        <v>6564</v>
      </c>
      <c r="C1775" t="s">
        <v>6562</v>
      </c>
      <c r="D1775" t="s">
        <v>6567</v>
      </c>
      <c r="E1775" t="s">
        <v>9709</v>
      </c>
      <c r="F1775" t="s">
        <v>620</v>
      </c>
      <c r="G1775" t="s">
        <v>9710</v>
      </c>
      <c r="H1775">
        <v>3</v>
      </c>
      <c r="I1775">
        <v>1</v>
      </c>
      <c r="J1775">
        <v>1</v>
      </c>
      <c r="K1775">
        <v>0</v>
      </c>
      <c r="L1775">
        <v>0</v>
      </c>
      <c r="M1775">
        <v>0</v>
      </c>
      <c r="N1775">
        <v>1</v>
      </c>
      <c r="O1775">
        <v>0</v>
      </c>
      <c r="P1775">
        <v>0</v>
      </c>
      <c r="Q1775">
        <v>2</v>
      </c>
      <c r="R1775">
        <v>0</v>
      </c>
      <c r="S1775">
        <v>1</v>
      </c>
      <c r="T1775">
        <v>0</v>
      </c>
      <c r="U1775">
        <v>0</v>
      </c>
      <c r="V1775">
        <v>0</v>
      </c>
      <c r="W1775" s="44">
        <f t="shared" si="216"/>
        <v>1</v>
      </c>
      <c r="X1775" s="44">
        <f>IFERROR(VLOOKUP(A1775,JR1GOA!A:I,9,FALSE),0)</f>
        <v>0</v>
      </c>
      <c r="Y1775" s="44">
        <f>IFERROR(VLOOKUP(A1775,JR1GOA!A:J,10,FALSE),0)</f>
        <v>0</v>
      </c>
      <c r="Z1775" s="46">
        <f t="shared" si="217"/>
        <v>1</v>
      </c>
      <c r="AA1775" s="49">
        <f>_xlfn.IFNA(VLOOKUP(F1775,Preisliste!C$1:O$2687,13,FALSE),"fehlt in Preisliste")</f>
        <v>4997</v>
      </c>
      <c r="AB1775" s="50">
        <f t="shared" si="218"/>
        <v>4997</v>
      </c>
      <c r="AD1775" s="51">
        <f t="shared" si="222"/>
        <v>185448</v>
      </c>
      <c r="AE1775" s="51">
        <f t="shared" si="219"/>
        <v>418.19999999999709</v>
      </c>
      <c r="AF1775" s="52">
        <f t="shared" si="223"/>
        <v>4616248.5999999987</v>
      </c>
      <c r="AG1775" s="53">
        <f t="shared" si="220"/>
        <v>2509.1999999999825</v>
      </c>
      <c r="AH1775" s="53">
        <f t="shared" si="221"/>
        <v>4618757.7999999989</v>
      </c>
    </row>
    <row r="1776" spans="1:34" x14ac:dyDescent="0.25">
      <c r="A1776" t="s">
        <v>1893</v>
      </c>
      <c r="B1776" t="s">
        <v>6564</v>
      </c>
      <c r="C1776" t="s">
        <v>6562</v>
      </c>
      <c r="D1776" t="s">
        <v>6567</v>
      </c>
      <c r="E1776" t="s">
        <v>8382</v>
      </c>
      <c r="F1776" t="s">
        <v>1892</v>
      </c>
      <c r="G1776" t="s">
        <v>8383</v>
      </c>
      <c r="H1776">
        <v>8</v>
      </c>
      <c r="I1776">
        <v>4</v>
      </c>
      <c r="J1776">
        <v>3</v>
      </c>
      <c r="K1776">
        <v>6</v>
      </c>
      <c r="L1776">
        <v>0</v>
      </c>
      <c r="M1776">
        <v>0</v>
      </c>
      <c r="N1776">
        <v>0</v>
      </c>
      <c r="O1776">
        <v>0</v>
      </c>
      <c r="P1776">
        <v>1</v>
      </c>
      <c r="Q1776">
        <v>0</v>
      </c>
      <c r="R1776">
        <v>0</v>
      </c>
      <c r="S1776">
        <v>0</v>
      </c>
      <c r="T1776">
        <v>0</v>
      </c>
      <c r="U1776">
        <v>0</v>
      </c>
      <c r="V1776">
        <v>0</v>
      </c>
      <c r="W1776" s="44">
        <f t="shared" si="216"/>
        <v>4</v>
      </c>
      <c r="X1776" s="44">
        <f>IFERROR(VLOOKUP(A1776,JR1GOA!A:I,9,FALSE),0)</f>
        <v>3</v>
      </c>
      <c r="Y1776" s="44">
        <f>IFERROR(VLOOKUP(A1776,JR1GOA!A:J,10,FALSE),0)</f>
        <v>0</v>
      </c>
      <c r="Z1776" s="46">
        <f t="shared" si="217"/>
        <v>1</v>
      </c>
      <c r="AA1776" s="49">
        <f>_xlfn.IFNA(VLOOKUP(F1776,Preisliste!C$1:O$2687,13,FALSE),"fehlt in Preisliste")</f>
        <v>5262</v>
      </c>
      <c r="AB1776" s="50">
        <f t="shared" si="218"/>
        <v>5262</v>
      </c>
      <c r="AD1776" s="51">
        <f t="shared" si="222"/>
        <v>185449</v>
      </c>
      <c r="AE1776" s="51">
        <f t="shared" si="219"/>
        <v>418.04999999999927</v>
      </c>
      <c r="AF1776" s="52">
        <f t="shared" si="223"/>
        <v>4621510.5999999987</v>
      </c>
      <c r="AG1776" s="53">
        <f t="shared" si="220"/>
        <v>2508.2999999999956</v>
      </c>
      <c r="AH1776" s="53">
        <f t="shared" si="221"/>
        <v>4624018.8999999985</v>
      </c>
    </row>
    <row r="1777" spans="1:34" x14ac:dyDescent="0.25">
      <c r="A1777" t="s">
        <v>1024</v>
      </c>
      <c r="B1777" t="s">
        <v>6564</v>
      </c>
      <c r="C1777" t="s">
        <v>6562</v>
      </c>
      <c r="D1777" t="s">
        <v>6567</v>
      </c>
      <c r="E1777" t="s">
        <v>10028</v>
      </c>
      <c r="F1777" t="s">
        <v>1023</v>
      </c>
      <c r="G1777" t="s">
        <v>10029</v>
      </c>
      <c r="H1777">
        <v>1</v>
      </c>
      <c r="I1777">
        <v>0</v>
      </c>
      <c r="J1777">
        <v>1</v>
      </c>
      <c r="K1777">
        <v>0</v>
      </c>
      <c r="L1777">
        <v>0</v>
      </c>
      <c r="M1777">
        <v>0</v>
      </c>
      <c r="N1777">
        <v>0</v>
      </c>
      <c r="O1777">
        <v>0</v>
      </c>
      <c r="P1777">
        <v>0</v>
      </c>
      <c r="Q1777">
        <v>0</v>
      </c>
      <c r="R1777">
        <v>0</v>
      </c>
      <c r="S1777">
        <v>0</v>
      </c>
      <c r="T1777">
        <v>0</v>
      </c>
      <c r="U1777">
        <v>0</v>
      </c>
      <c r="V1777">
        <v>0</v>
      </c>
      <c r="W1777" s="44">
        <f t="shared" si="216"/>
        <v>1</v>
      </c>
      <c r="X1777" s="44">
        <f>IFERROR(VLOOKUP(A1777,JR1GOA!A:I,9,FALSE),0)</f>
        <v>0</v>
      </c>
      <c r="Y1777" s="44">
        <f>IFERROR(VLOOKUP(A1777,JR1GOA!A:J,10,FALSE),0)</f>
        <v>0</v>
      </c>
      <c r="Z1777" s="46">
        <f t="shared" si="217"/>
        <v>1</v>
      </c>
      <c r="AA1777" s="49">
        <f>_xlfn.IFNA(VLOOKUP(F1777,Preisliste!C$1:O$2687,13,FALSE),"fehlt in Preisliste")</f>
        <v>5436</v>
      </c>
      <c r="AB1777" s="50">
        <f t="shared" si="218"/>
        <v>5436</v>
      </c>
      <c r="AD1777" s="51">
        <f t="shared" si="222"/>
        <v>185450</v>
      </c>
      <c r="AE1777" s="51">
        <f t="shared" si="219"/>
        <v>417.89999999999782</v>
      </c>
      <c r="AF1777" s="52">
        <f t="shared" si="223"/>
        <v>4626946.5999999987</v>
      </c>
      <c r="AG1777" s="53">
        <f t="shared" si="220"/>
        <v>2507.3999999999869</v>
      </c>
      <c r="AH1777" s="53">
        <f t="shared" si="221"/>
        <v>4629453.9999999991</v>
      </c>
    </row>
    <row r="1778" spans="1:34" x14ac:dyDescent="0.25">
      <c r="A1778" t="s">
        <v>4309</v>
      </c>
      <c r="B1778" t="s">
        <v>6564</v>
      </c>
      <c r="C1778" t="s">
        <v>6562</v>
      </c>
      <c r="D1778" t="s">
        <v>6567</v>
      </c>
      <c r="E1778" t="s">
        <v>8689</v>
      </c>
      <c r="F1778" t="s">
        <v>4308</v>
      </c>
      <c r="H1778">
        <v>1</v>
      </c>
      <c r="I1778">
        <v>2</v>
      </c>
      <c r="J1778">
        <v>0</v>
      </c>
      <c r="K1778">
        <v>0</v>
      </c>
      <c r="L1778">
        <v>0</v>
      </c>
      <c r="M1778">
        <v>0</v>
      </c>
      <c r="N1778">
        <v>0</v>
      </c>
      <c r="O1778">
        <v>0</v>
      </c>
      <c r="P1778">
        <v>0</v>
      </c>
      <c r="Q1778">
        <v>2</v>
      </c>
      <c r="R1778">
        <v>0</v>
      </c>
      <c r="S1778">
        <v>0</v>
      </c>
      <c r="T1778">
        <v>0</v>
      </c>
      <c r="U1778">
        <v>0</v>
      </c>
      <c r="V1778">
        <v>0</v>
      </c>
      <c r="W1778" s="44">
        <f t="shared" si="216"/>
        <v>2</v>
      </c>
      <c r="X1778" s="44">
        <f>IFERROR(VLOOKUP(A1778,JR1GOA!A:I,9,FALSE),0)</f>
        <v>2</v>
      </c>
      <c r="Y1778" s="44">
        <f>IFERROR(VLOOKUP(A1778,JR1GOA!A:J,10,FALSE),0)</f>
        <v>0</v>
      </c>
      <c r="Z1778" s="46">
        <f t="shared" si="217"/>
        <v>0</v>
      </c>
      <c r="AA1778" s="49">
        <f>_xlfn.IFNA(VLOOKUP(F1778,Preisliste!C$1:O$2687,13,FALSE),"fehlt in Preisliste")</f>
        <v>6163</v>
      </c>
      <c r="AB1778" s="50">
        <f t="shared" si="218"/>
        <v>6163</v>
      </c>
      <c r="AD1778" s="51">
        <f t="shared" si="222"/>
        <v>185450</v>
      </c>
      <c r="AE1778" s="51">
        <f t="shared" si="219"/>
        <v>417.89999999999782</v>
      </c>
      <c r="AF1778" s="52">
        <f t="shared" si="223"/>
        <v>4633109.5999999987</v>
      </c>
      <c r="AG1778" s="53">
        <f t="shared" si="220"/>
        <v>2507.3999999999869</v>
      </c>
      <c r="AH1778" s="53">
        <f t="shared" si="221"/>
        <v>4635616.9999999991</v>
      </c>
    </row>
    <row r="1779" spans="1:34" x14ac:dyDescent="0.25">
      <c r="A1779" t="s">
        <v>9882</v>
      </c>
      <c r="B1779" t="s">
        <v>6564</v>
      </c>
      <c r="C1779" t="s">
        <v>6562</v>
      </c>
      <c r="D1779" t="s">
        <v>6567</v>
      </c>
      <c r="E1779" t="s">
        <v>9883</v>
      </c>
      <c r="F1779" t="s">
        <v>1393</v>
      </c>
      <c r="G1779" t="s">
        <v>9884</v>
      </c>
      <c r="H1779">
        <v>1</v>
      </c>
      <c r="I1779">
        <v>1</v>
      </c>
      <c r="J1779">
        <v>0</v>
      </c>
      <c r="K1779">
        <v>0</v>
      </c>
      <c r="L1779">
        <v>0</v>
      </c>
      <c r="M1779">
        <v>0</v>
      </c>
      <c r="N1779">
        <v>0</v>
      </c>
      <c r="O1779">
        <v>0</v>
      </c>
      <c r="P1779">
        <v>0</v>
      </c>
      <c r="Q1779">
        <v>0</v>
      </c>
      <c r="R1779">
        <v>0</v>
      </c>
      <c r="S1779">
        <v>0</v>
      </c>
      <c r="T1779">
        <v>0</v>
      </c>
      <c r="U1779">
        <v>0</v>
      </c>
      <c r="V1779">
        <v>0</v>
      </c>
      <c r="W1779" s="44">
        <f t="shared" si="216"/>
        <v>1</v>
      </c>
      <c r="X1779" s="44">
        <f>IFERROR(VLOOKUP(A1779,JR1GOA!A:I,9,FALSE),0)</f>
        <v>0</v>
      </c>
      <c r="Y1779" s="44">
        <f>IFERROR(VLOOKUP(A1779,JR1GOA!A:J,10,FALSE),0)</f>
        <v>0</v>
      </c>
      <c r="Z1779" s="46">
        <f t="shared" si="217"/>
        <v>1</v>
      </c>
      <c r="AA1779" s="49">
        <f>_xlfn.IFNA(VLOOKUP(F1779,Preisliste!C$1:O$2687,13,FALSE),"fehlt in Preisliste")</f>
        <v>7898</v>
      </c>
      <c r="AB1779" s="50">
        <f t="shared" si="218"/>
        <v>7898</v>
      </c>
      <c r="AD1779" s="51">
        <f t="shared" si="222"/>
        <v>185451</v>
      </c>
      <c r="AE1779" s="51">
        <f t="shared" si="219"/>
        <v>417.75</v>
      </c>
      <c r="AF1779" s="52">
        <f t="shared" si="223"/>
        <v>4641007.5999999987</v>
      </c>
      <c r="AG1779" s="53">
        <f t="shared" si="220"/>
        <v>2506.5</v>
      </c>
      <c r="AH1779" s="53">
        <f t="shared" si="221"/>
        <v>4643514.0999999987</v>
      </c>
    </row>
    <row r="1780" spans="1:34" x14ac:dyDescent="0.25">
      <c r="A1780" t="s">
        <v>9902</v>
      </c>
      <c r="B1780" t="s">
        <v>6564</v>
      </c>
      <c r="C1780" t="s">
        <v>6562</v>
      </c>
      <c r="D1780" t="s">
        <v>6567</v>
      </c>
      <c r="E1780" t="s">
        <v>9903</v>
      </c>
      <c r="F1780" t="s">
        <v>1396</v>
      </c>
      <c r="G1780" t="s">
        <v>9904</v>
      </c>
      <c r="H1780">
        <v>2</v>
      </c>
      <c r="I1780">
        <v>1</v>
      </c>
      <c r="J1780">
        <v>0</v>
      </c>
      <c r="K1780">
        <v>0</v>
      </c>
      <c r="L1780">
        <v>0</v>
      </c>
      <c r="M1780">
        <v>0</v>
      </c>
      <c r="N1780">
        <v>0</v>
      </c>
      <c r="O1780">
        <v>0</v>
      </c>
      <c r="P1780">
        <v>0</v>
      </c>
      <c r="Q1780">
        <v>0</v>
      </c>
      <c r="R1780">
        <v>0</v>
      </c>
      <c r="S1780">
        <v>0</v>
      </c>
      <c r="T1780">
        <v>0</v>
      </c>
      <c r="U1780">
        <v>0</v>
      </c>
      <c r="V1780">
        <v>0</v>
      </c>
      <c r="W1780" s="44">
        <f t="shared" si="216"/>
        <v>1</v>
      </c>
      <c r="X1780" s="44">
        <f>IFERROR(VLOOKUP(A1780,JR1GOA!A:I,9,FALSE),0)</f>
        <v>0</v>
      </c>
      <c r="Y1780" s="44">
        <f>IFERROR(VLOOKUP(A1780,JR1GOA!A:J,10,FALSE),0)</f>
        <v>0</v>
      </c>
      <c r="Z1780" s="46">
        <f t="shared" si="217"/>
        <v>1</v>
      </c>
      <c r="AA1780" s="49">
        <f>_xlfn.IFNA(VLOOKUP(F1780,Preisliste!C$1:O$2687,13,FALSE),"fehlt in Preisliste")</f>
        <v>8108</v>
      </c>
      <c r="AB1780" s="50">
        <f t="shared" si="218"/>
        <v>8108</v>
      </c>
      <c r="AD1780" s="51">
        <f t="shared" si="222"/>
        <v>185452</v>
      </c>
      <c r="AE1780" s="51">
        <f t="shared" si="219"/>
        <v>417.59999999999854</v>
      </c>
      <c r="AF1780" s="52">
        <f t="shared" si="223"/>
        <v>4649115.5999999987</v>
      </c>
      <c r="AG1780" s="53">
        <f t="shared" si="220"/>
        <v>2505.5999999999913</v>
      </c>
      <c r="AH1780" s="53">
        <f t="shared" si="221"/>
        <v>4651621.1999999983</v>
      </c>
    </row>
    <row r="1781" spans="1:34" x14ac:dyDescent="0.25">
      <c r="A1781" t="s">
        <v>8693</v>
      </c>
      <c r="B1781" t="s">
        <v>6564</v>
      </c>
      <c r="C1781" t="s">
        <v>6562</v>
      </c>
      <c r="D1781" t="s">
        <v>6567</v>
      </c>
      <c r="E1781" t="s">
        <v>8694</v>
      </c>
      <c r="F1781" t="s">
        <v>8695</v>
      </c>
      <c r="H1781">
        <v>151</v>
      </c>
      <c r="I1781">
        <v>10</v>
      </c>
      <c r="J1781">
        <v>141</v>
      </c>
      <c r="K1781">
        <v>12</v>
      </c>
      <c r="L1781">
        <v>7</v>
      </c>
      <c r="M1781">
        <v>2</v>
      </c>
      <c r="N1781">
        <v>1</v>
      </c>
      <c r="O1781">
        <v>3</v>
      </c>
      <c r="P1781">
        <v>11</v>
      </c>
      <c r="Q1781">
        <v>75</v>
      </c>
      <c r="R1781">
        <v>2</v>
      </c>
      <c r="S1781">
        <v>19</v>
      </c>
      <c r="T1781">
        <v>13</v>
      </c>
      <c r="U1781">
        <v>8</v>
      </c>
      <c r="V1781">
        <v>3</v>
      </c>
      <c r="W1781" s="44">
        <f t="shared" si="216"/>
        <v>141</v>
      </c>
      <c r="X1781" s="44">
        <f>IFERROR(VLOOKUP(A1781,JR1GOA!A:I,9,FALSE),0)</f>
        <v>1</v>
      </c>
      <c r="Y1781" s="44">
        <f>IFERROR(VLOOKUP(A1781,JR1GOA!A:J,10,FALSE),0)</f>
        <v>0</v>
      </c>
      <c r="Z1781" s="46">
        <f t="shared" si="217"/>
        <v>140</v>
      </c>
      <c r="AA1781" s="49" t="str">
        <f>_xlfn.IFNA(VLOOKUP(F1781,Preisliste!C$1:O$2687,13,FALSE),"fehlt in Preisliste")</f>
        <v>fehlt in Preisliste</v>
      </c>
      <c r="AB1781" s="50" t="str">
        <f t="shared" si="218"/>
        <v>fehlt in Preisliste</v>
      </c>
      <c r="AD1781" s="51">
        <f t="shared" si="222"/>
        <v>185592</v>
      </c>
      <c r="AE1781" s="51">
        <f t="shared" si="219"/>
        <v>396.59999999999854</v>
      </c>
      <c r="AF1781" s="52" t="e">
        <f t="shared" si="223"/>
        <v>#VALUE!</v>
      </c>
      <c r="AG1781" s="53">
        <f t="shared" si="220"/>
        <v>2379.5999999999913</v>
      </c>
      <c r="AH1781" s="53" t="e">
        <f t="shared" si="221"/>
        <v>#VALUE!</v>
      </c>
    </row>
    <row r="1782" spans="1:34" x14ac:dyDescent="0.25">
      <c r="A1782" t="s">
        <v>8777</v>
      </c>
      <c r="B1782" t="s">
        <v>6564</v>
      </c>
      <c r="C1782" t="s">
        <v>6562</v>
      </c>
      <c r="D1782" t="s">
        <v>6567</v>
      </c>
      <c r="E1782" t="s">
        <v>8778</v>
      </c>
      <c r="F1782" t="s">
        <v>8779</v>
      </c>
      <c r="H1782">
        <v>342</v>
      </c>
      <c r="I1782">
        <v>0</v>
      </c>
      <c r="J1782">
        <v>342</v>
      </c>
      <c r="K1782">
        <v>0</v>
      </c>
      <c r="L1782">
        <v>0</v>
      </c>
      <c r="M1782">
        <v>0</v>
      </c>
      <c r="N1782">
        <v>0</v>
      </c>
      <c r="O1782">
        <v>0</v>
      </c>
      <c r="P1782">
        <v>0</v>
      </c>
      <c r="Q1782">
        <v>115</v>
      </c>
      <c r="R1782">
        <v>227</v>
      </c>
      <c r="S1782">
        <v>0</v>
      </c>
      <c r="T1782">
        <v>0</v>
      </c>
      <c r="U1782">
        <v>0</v>
      </c>
      <c r="V1782">
        <v>0</v>
      </c>
      <c r="W1782" s="44">
        <f t="shared" si="216"/>
        <v>342</v>
      </c>
      <c r="X1782" s="44">
        <f>IFERROR(VLOOKUP(A1782,JR1GOA!A:I,9,FALSE),0)</f>
        <v>115</v>
      </c>
      <c r="Y1782" s="44">
        <f>IFERROR(VLOOKUP(A1782,JR1GOA!A:J,10,FALSE),0)</f>
        <v>227</v>
      </c>
      <c r="Z1782" s="46">
        <f t="shared" si="217"/>
        <v>115</v>
      </c>
      <c r="AA1782" s="49" t="str">
        <f>_xlfn.IFNA(VLOOKUP(F1782,Preisliste!C$1:O$2687,13,FALSE),"fehlt in Preisliste")</f>
        <v>fehlt in Preisliste</v>
      </c>
      <c r="AB1782" s="50" t="str">
        <f t="shared" si="218"/>
        <v>fehlt in Preisliste</v>
      </c>
      <c r="AD1782" s="51">
        <f t="shared" si="222"/>
        <v>185707</v>
      </c>
      <c r="AE1782" s="51">
        <f t="shared" si="219"/>
        <v>379.34999999999854</v>
      </c>
      <c r="AF1782" s="52" t="e">
        <f t="shared" si="223"/>
        <v>#VALUE!</v>
      </c>
      <c r="AG1782" s="53">
        <f t="shared" si="220"/>
        <v>2276.0999999999913</v>
      </c>
      <c r="AH1782" s="53" t="e">
        <f t="shared" si="221"/>
        <v>#VALUE!</v>
      </c>
    </row>
    <row r="1783" spans="1:34" x14ac:dyDescent="0.25">
      <c r="A1783" t="s">
        <v>10573</v>
      </c>
      <c r="B1783" t="s">
        <v>6564</v>
      </c>
      <c r="C1783" t="s">
        <v>6562</v>
      </c>
      <c r="D1783" t="s">
        <v>6567</v>
      </c>
      <c r="F1783" t="s">
        <v>10574</v>
      </c>
      <c r="H1783">
        <v>103</v>
      </c>
      <c r="I1783">
        <v>30</v>
      </c>
      <c r="J1783">
        <v>72</v>
      </c>
      <c r="K1783">
        <v>5</v>
      </c>
      <c r="L1783">
        <v>11</v>
      </c>
      <c r="M1783">
        <v>1</v>
      </c>
      <c r="N1783">
        <v>0</v>
      </c>
      <c r="O1783">
        <v>5</v>
      </c>
      <c r="P1783">
        <v>4</v>
      </c>
      <c r="Q1783">
        <v>3</v>
      </c>
      <c r="R1783">
        <v>9</v>
      </c>
      <c r="S1783">
        <v>7</v>
      </c>
      <c r="T1783">
        <v>5</v>
      </c>
      <c r="U1783">
        <v>12</v>
      </c>
      <c r="V1783">
        <v>4</v>
      </c>
      <c r="W1783" s="44">
        <f t="shared" si="216"/>
        <v>72</v>
      </c>
      <c r="X1783" s="44">
        <f>IFERROR(VLOOKUP(A1783,JR1GOA!A:I,9,FALSE),0)</f>
        <v>0</v>
      </c>
      <c r="Y1783" s="44">
        <f>IFERROR(VLOOKUP(A1783,JR1GOA!A:J,10,FALSE),0)</f>
        <v>0</v>
      </c>
      <c r="Z1783" s="46">
        <f t="shared" si="217"/>
        <v>72</v>
      </c>
      <c r="AA1783" s="49" t="str">
        <f>_xlfn.IFNA(VLOOKUP(F1783,Preisliste!C$1:O$2687,13,FALSE),"fehlt in Preisliste")</f>
        <v>fehlt in Preisliste</v>
      </c>
      <c r="AB1783" s="50" t="str">
        <f t="shared" si="218"/>
        <v>fehlt in Preisliste</v>
      </c>
      <c r="AD1783" s="51">
        <f t="shared" si="222"/>
        <v>185779</v>
      </c>
      <c r="AE1783" s="51">
        <f t="shared" si="219"/>
        <v>368.54999999999927</v>
      </c>
      <c r="AF1783" s="52" t="e">
        <f t="shared" si="223"/>
        <v>#VALUE!</v>
      </c>
      <c r="AG1783" s="53">
        <f t="shared" si="220"/>
        <v>2211.2999999999956</v>
      </c>
      <c r="AH1783" s="53" t="e">
        <f t="shared" si="221"/>
        <v>#VALUE!</v>
      </c>
    </row>
    <row r="1784" spans="1:34" x14ac:dyDescent="0.25">
      <c r="A1784" t="s">
        <v>10566</v>
      </c>
      <c r="B1784" t="s">
        <v>6564</v>
      </c>
      <c r="C1784" t="s">
        <v>6562</v>
      </c>
      <c r="D1784" t="s">
        <v>6567</v>
      </c>
      <c r="F1784" t="s">
        <v>10567</v>
      </c>
      <c r="H1784">
        <v>81</v>
      </c>
      <c r="I1784">
        <v>11</v>
      </c>
      <c r="J1784">
        <v>70</v>
      </c>
      <c r="K1784">
        <v>0</v>
      </c>
      <c r="L1784">
        <v>7</v>
      </c>
      <c r="M1784">
        <v>12</v>
      </c>
      <c r="N1784">
        <v>7</v>
      </c>
      <c r="O1784">
        <v>1</v>
      </c>
      <c r="P1784">
        <v>9</v>
      </c>
      <c r="Q1784">
        <v>12</v>
      </c>
      <c r="R1784">
        <v>0</v>
      </c>
      <c r="S1784">
        <v>6</v>
      </c>
      <c r="T1784">
        <v>2</v>
      </c>
      <c r="U1784">
        <v>6</v>
      </c>
      <c r="V1784">
        <v>12</v>
      </c>
      <c r="W1784" s="44">
        <f t="shared" si="216"/>
        <v>70</v>
      </c>
      <c r="X1784" s="44">
        <f>IFERROR(VLOOKUP(A1784,JR1GOA!A:I,9,FALSE),0)</f>
        <v>0</v>
      </c>
      <c r="Y1784" s="44">
        <f>IFERROR(VLOOKUP(A1784,JR1GOA!A:J,10,FALSE),0)</f>
        <v>0</v>
      </c>
      <c r="Z1784" s="46">
        <f t="shared" si="217"/>
        <v>70</v>
      </c>
      <c r="AA1784" s="49" t="str">
        <f>_xlfn.IFNA(VLOOKUP(F1784,Preisliste!C$1:O$2687,13,FALSE),"fehlt in Preisliste")</f>
        <v>fehlt in Preisliste</v>
      </c>
      <c r="AB1784" s="50" t="str">
        <f t="shared" si="218"/>
        <v>fehlt in Preisliste</v>
      </c>
      <c r="AD1784" s="51">
        <f t="shared" si="222"/>
        <v>185849</v>
      </c>
      <c r="AE1784" s="51">
        <f t="shared" si="219"/>
        <v>358.04999999999927</v>
      </c>
      <c r="AF1784" s="52" t="e">
        <f t="shared" si="223"/>
        <v>#VALUE!</v>
      </c>
      <c r="AG1784" s="53">
        <f t="shared" si="220"/>
        <v>2148.2999999999956</v>
      </c>
      <c r="AH1784" s="53" t="e">
        <f t="shared" si="221"/>
        <v>#VALUE!</v>
      </c>
    </row>
    <row r="1785" spans="1:34" x14ac:dyDescent="0.25">
      <c r="A1785" t="s">
        <v>10564</v>
      </c>
      <c r="B1785" t="s">
        <v>6564</v>
      </c>
      <c r="C1785" t="s">
        <v>6562</v>
      </c>
      <c r="D1785" t="s">
        <v>6567</v>
      </c>
      <c r="F1785" t="s">
        <v>10565</v>
      </c>
      <c r="H1785">
        <v>87</v>
      </c>
      <c r="I1785">
        <v>57</v>
      </c>
      <c r="J1785">
        <v>30</v>
      </c>
      <c r="K1785">
        <v>2</v>
      </c>
      <c r="L1785">
        <v>16</v>
      </c>
      <c r="M1785">
        <v>0</v>
      </c>
      <c r="N1785">
        <v>7</v>
      </c>
      <c r="O1785">
        <v>1</v>
      </c>
      <c r="P1785">
        <v>1</v>
      </c>
      <c r="Q1785">
        <v>11</v>
      </c>
      <c r="R1785">
        <v>4</v>
      </c>
      <c r="S1785">
        <v>11</v>
      </c>
      <c r="T1785">
        <v>4</v>
      </c>
      <c r="U1785">
        <v>7</v>
      </c>
      <c r="V1785">
        <v>3</v>
      </c>
      <c r="W1785" s="44">
        <f t="shared" si="216"/>
        <v>57</v>
      </c>
      <c r="X1785" s="44">
        <f>IFERROR(VLOOKUP(A1785,JR1GOA!A:I,9,FALSE),0)</f>
        <v>0</v>
      </c>
      <c r="Y1785" s="44">
        <f>IFERROR(VLOOKUP(A1785,JR1GOA!A:J,10,FALSE),0)</f>
        <v>0</v>
      </c>
      <c r="Z1785" s="46">
        <f t="shared" si="217"/>
        <v>57</v>
      </c>
      <c r="AA1785" s="49" t="str">
        <f>_xlfn.IFNA(VLOOKUP(F1785,Preisliste!C$1:O$2687,13,FALSE),"fehlt in Preisliste")</f>
        <v>fehlt in Preisliste</v>
      </c>
      <c r="AB1785" s="50" t="str">
        <f t="shared" si="218"/>
        <v>fehlt in Preisliste</v>
      </c>
      <c r="AD1785" s="51">
        <f t="shared" si="222"/>
        <v>185906</v>
      </c>
      <c r="AE1785" s="51">
        <f t="shared" si="219"/>
        <v>349.5</v>
      </c>
      <c r="AF1785" s="52" t="e">
        <f t="shared" si="223"/>
        <v>#VALUE!</v>
      </c>
      <c r="AG1785" s="53">
        <f t="shared" si="220"/>
        <v>2097</v>
      </c>
      <c r="AH1785" s="53" t="e">
        <f t="shared" si="221"/>
        <v>#VALUE!</v>
      </c>
    </row>
    <row r="1786" spans="1:34" x14ac:dyDescent="0.25">
      <c r="A1786" t="s">
        <v>10570</v>
      </c>
      <c r="B1786" t="s">
        <v>6564</v>
      </c>
      <c r="C1786" t="s">
        <v>6562</v>
      </c>
      <c r="D1786" t="s">
        <v>6567</v>
      </c>
      <c r="F1786" t="s">
        <v>10571</v>
      </c>
      <c r="G1786" t="s">
        <v>10572</v>
      </c>
      <c r="H1786">
        <v>64</v>
      </c>
      <c r="I1786">
        <v>53</v>
      </c>
      <c r="J1786">
        <v>11</v>
      </c>
      <c r="K1786">
        <v>0</v>
      </c>
      <c r="L1786">
        <v>0</v>
      </c>
      <c r="M1786">
        <v>10</v>
      </c>
      <c r="N1786">
        <v>4</v>
      </c>
      <c r="O1786">
        <v>2</v>
      </c>
      <c r="P1786">
        <v>0</v>
      </c>
      <c r="Q1786">
        <v>12</v>
      </c>
      <c r="R1786">
        <v>2</v>
      </c>
      <c r="S1786">
        <v>8</v>
      </c>
      <c r="T1786">
        <v>3</v>
      </c>
      <c r="U1786">
        <v>4</v>
      </c>
      <c r="V1786">
        <v>2</v>
      </c>
      <c r="W1786" s="44">
        <f t="shared" si="216"/>
        <v>53</v>
      </c>
      <c r="X1786" s="44">
        <f>IFERROR(VLOOKUP(A1786,JR1GOA!A:I,9,FALSE),0)</f>
        <v>0</v>
      </c>
      <c r="Y1786" s="44">
        <f>IFERROR(VLOOKUP(A1786,JR1GOA!A:J,10,FALSE),0)</f>
        <v>0</v>
      </c>
      <c r="Z1786" s="46">
        <f t="shared" si="217"/>
        <v>53</v>
      </c>
      <c r="AA1786" s="49" t="str">
        <f>_xlfn.IFNA(VLOOKUP(F1786,Preisliste!C$1:O$2687,13,FALSE),"fehlt in Preisliste")</f>
        <v>fehlt in Preisliste</v>
      </c>
      <c r="AB1786" s="50" t="str">
        <f t="shared" si="218"/>
        <v>fehlt in Preisliste</v>
      </c>
      <c r="AD1786" s="51">
        <f t="shared" si="222"/>
        <v>185959</v>
      </c>
      <c r="AE1786" s="51">
        <f t="shared" si="219"/>
        <v>341.54999999999927</v>
      </c>
      <c r="AF1786" s="52" t="e">
        <f t="shared" si="223"/>
        <v>#VALUE!</v>
      </c>
      <c r="AG1786" s="53">
        <f t="shared" si="220"/>
        <v>2049.2999999999956</v>
      </c>
      <c r="AH1786" s="53" t="e">
        <f t="shared" si="221"/>
        <v>#VALUE!</v>
      </c>
    </row>
    <row r="1787" spans="1:34" x14ac:dyDescent="0.25">
      <c r="A1787" t="s">
        <v>10568</v>
      </c>
      <c r="B1787" t="s">
        <v>6564</v>
      </c>
      <c r="C1787" t="s">
        <v>6562</v>
      </c>
      <c r="D1787" t="s">
        <v>6567</v>
      </c>
      <c r="F1787" t="s">
        <v>10569</v>
      </c>
      <c r="H1787">
        <v>47</v>
      </c>
      <c r="I1787">
        <v>8</v>
      </c>
      <c r="J1787">
        <v>39</v>
      </c>
      <c r="K1787">
        <v>4</v>
      </c>
      <c r="L1787">
        <v>5</v>
      </c>
      <c r="M1787">
        <v>8</v>
      </c>
      <c r="N1787">
        <v>0</v>
      </c>
      <c r="O1787">
        <v>0</v>
      </c>
      <c r="P1787">
        <v>1</v>
      </c>
      <c r="Q1787">
        <v>0</v>
      </c>
      <c r="R1787">
        <v>19</v>
      </c>
      <c r="S1787">
        <v>4</v>
      </c>
      <c r="T1787">
        <v>0</v>
      </c>
      <c r="U1787">
        <v>1</v>
      </c>
      <c r="V1787">
        <v>0</v>
      </c>
      <c r="W1787" s="44">
        <f t="shared" si="216"/>
        <v>39</v>
      </c>
      <c r="X1787" s="44">
        <f>IFERROR(VLOOKUP(A1787,JR1GOA!A:I,9,FALSE),0)</f>
        <v>0</v>
      </c>
      <c r="Y1787" s="44">
        <f>IFERROR(VLOOKUP(A1787,JR1GOA!A:J,10,FALSE),0)</f>
        <v>0</v>
      </c>
      <c r="Z1787" s="46">
        <f t="shared" si="217"/>
        <v>39</v>
      </c>
      <c r="AA1787" s="49" t="str">
        <f>_xlfn.IFNA(VLOOKUP(F1787,Preisliste!C$1:O$2687,13,FALSE),"fehlt in Preisliste")</f>
        <v>fehlt in Preisliste</v>
      </c>
      <c r="AB1787" s="50" t="str">
        <f t="shared" si="218"/>
        <v>fehlt in Preisliste</v>
      </c>
      <c r="AD1787" s="51">
        <f t="shared" si="222"/>
        <v>185998</v>
      </c>
      <c r="AE1787" s="51">
        <f t="shared" si="219"/>
        <v>335.69999999999709</v>
      </c>
      <c r="AF1787" s="52" t="e">
        <f t="shared" si="223"/>
        <v>#VALUE!</v>
      </c>
      <c r="AG1787" s="53">
        <f t="shared" si="220"/>
        <v>2014.1999999999825</v>
      </c>
      <c r="AH1787" s="53" t="e">
        <f t="shared" si="221"/>
        <v>#VALUE!</v>
      </c>
    </row>
    <row r="1788" spans="1:34" x14ac:dyDescent="0.25">
      <c r="A1788" t="s">
        <v>8877</v>
      </c>
      <c r="B1788" t="s">
        <v>6564</v>
      </c>
      <c r="C1788" t="s">
        <v>6562</v>
      </c>
      <c r="D1788" t="s">
        <v>6567</v>
      </c>
      <c r="E1788" t="s">
        <v>8878</v>
      </c>
      <c r="F1788" t="s">
        <v>8879</v>
      </c>
      <c r="H1788">
        <v>125</v>
      </c>
      <c r="I1788">
        <v>0</v>
      </c>
      <c r="J1788">
        <v>125</v>
      </c>
      <c r="K1788">
        <v>0</v>
      </c>
      <c r="L1788">
        <v>0</v>
      </c>
      <c r="M1788">
        <v>0</v>
      </c>
      <c r="N1788">
        <v>0</v>
      </c>
      <c r="O1788">
        <v>0</v>
      </c>
      <c r="P1788">
        <v>0</v>
      </c>
      <c r="Q1788">
        <v>88</v>
      </c>
      <c r="R1788">
        <v>37</v>
      </c>
      <c r="S1788">
        <v>0</v>
      </c>
      <c r="T1788">
        <v>0</v>
      </c>
      <c r="U1788">
        <v>0</v>
      </c>
      <c r="V1788">
        <v>0</v>
      </c>
      <c r="W1788" s="44">
        <f t="shared" si="216"/>
        <v>125</v>
      </c>
      <c r="X1788" s="44">
        <f>IFERROR(VLOOKUP(A1788,JR1GOA!A:I,9,FALSE),0)</f>
        <v>88</v>
      </c>
      <c r="Y1788" s="44">
        <f>IFERROR(VLOOKUP(A1788,JR1GOA!A:J,10,FALSE),0)</f>
        <v>37</v>
      </c>
      <c r="Z1788" s="46">
        <f t="shared" si="217"/>
        <v>37</v>
      </c>
      <c r="AA1788" s="49" t="str">
        <f>_xlfn.IFNA(VLOOKUP(F1788,Preisliste!C$1:O$2687,13,FALSE),"fehlt in Preisliste")</f>
        <v>fehlt in Preisliste</v>
      </c>
      <c r="AB1788" s="50" t="str">
        <f t="shared" si="218"/>
        <v>fehlt in Preisliste</v>
      </c>
      <c r="AD1788" s="51">
        <f t="shared" si="222"/>
        <v>186035</v>
      </c>
      <c r="AE1788" s="51">
        <f t="shared" si="219"/>
        <v>330.14999999999782</v>
      </c>
      <c r="AF1788" s="52" t="e">
        <f t="shared" si="223"/>
        <v>#VALUE!</v>
      </c>
      <c r="AG1788" s="53">
        <f t="shared" si="220"/>
        <v>1980.8999999999869</v>
      </c>
      <c r="AH1788" s="53" t="e">
        <f t="shared" si="221"/>
        <v>#VALUE!</v>
      </c>
    </row>
    <row r="1789" spans="1:34" x14ac:dyDescent="0.25">
      <c r="A1789" t="s">
        <v>10579</v>
      </c>
      <c r="B1789" t="s">
        <v>6564</v>
      </c>
      <c r="C1789" t="s">
        <v>6562</v>
      </c>
      <c r="D1789" t="s">
        <v>6567</v>
      </c>
      <c r="F1789" t="s">
        <v>10580</v>
      </c>
      <c r="H1789">
        <v>43</v>
      </c>
      <c r="I1789">
        <v>11</v>
      </c>
      <c r="J1789">
        <v>32</v>
      </c>
      <c r="K1789">
        <v>32</v>
      </c>
      <c r="L1789">
        <v>0</v>
      </c>
      <c r="M1789">
        <v>3</v>
      </c>
      <c r="N1789">
        <v>2</v>
      </c>
      <c r="O1789">
        <v>0</v>
      </c>
      <c r="P1789">
        <v>4</v>
      </c>
      <c r="Q1789">
        <v>4</v>
      </c>
      <c r="R1789">
        <v>7</v>
      </c>
      <c r="S1789">
        <v>0</v>
      </c>
      <c r="T1789">
        <v>0</v>
      </c>
      <c r="U1789">
        <v>1</v>
      </c>
      <c r="V1789">
        <v>0</v>
      </c>
      <c r="W1789" s="44">
        <f t="shared" si="216"/>
        <v>32</v>
      </c>
      <c r="X1789" s="44">
        <f>IFERROR(VLOOKUP(A1789,JR1GOA!A:I,9,FALSE),0)</f>
        <v>0</v>
      </c>
      <c r="Y1789" s="44">
        <f>IFERROR(VLOOKUP(A1789,JR1GOA!A:J,10,FALSE),0)</f>
        <v>0</v>
      </c>
      <c r="Z1789" s="46">
        <f t="shared" si="217"/>
        <v>32</v>
      </c>
      <c r="AA1789" s="49" t="str">
        <f>_xlfn.IFNA(VLOOKUP(F1789,Preisliste!C$1:O$2687,13,FALSE),"fehlt in Preisliste")</f>
        <v>fehlt in Preisliste</v>
      </c>
      <c r="AB1789" s="50" t="str">
        <f t="shared" si="218"/>
        <v>fehlt in Preisliste</v>
      </c>
      <c r="AD1789" s="51">
        <f t="shared" si="222"/>
        <v>186067</v>
      </c>
      <c r="AE1789" s="51">
        <f t="shared" si="219"/>
        <v>325.34999999999854</v>
      </c>
      <c r="AF1789" s="52" t="e">
        <f t="shared" si="223"/>
        <v>#VALUE!</v>
      </c>
      <c r="AG1789" s="53">
        <f t="shared" si="220"/>
        <v>1952.0999999999913</v>
      </c>
      <c r="AH1789" s="53" t="e">
        <f t="shared" si="221"/>
        <v>#VALUE!</v>
      </c>
    </row>
    <row r="1790" spans="1:34" x14ac:dyDescent="0.25">
      <c r="A1790" t="s">
        <v>8472</v>
      </c>
      <c r="B1790" t="s">
        <v>6564</v>
      </c>
      <c r="C1790" t="s">
        <v>6562</v>
      </c>
      <c r="D1790" t="s">
        <v>6567</v>
      </c>
      <c r="E1790" t="s">
        <v>8473</v>
      </c>
      <c r="F1790" t="s">
        <v>8474</v>
      </c>
      <c r="H1790">
        <v>75</v>
      </c>
      <c r="I1790">
        <v>0</v>
      </c>
      <c r="J1790">
        <v>75</v>
      </c>
      <c r="K1790">
        <v>0</v>
      </c>
      <c r="L1790">
        <v>0</v>
      </c>
      <c r="M1790">
        <v>0</v>
      </c>
      <c r="N1790">
        <v>0</v>
      </c>
      <c r="O1790">
        <v>0</v>
      </c>
      <c r="P1790">
        <v>0</v>
      </c>
      <c r="Q1790">
        <v>49</v>
      </c>
      <c r="R1790">
        <v>26</v>
      </c>
      <c r="S1790">
        <v>0</v>
      </c>
      <c r="T1790">
        <v>0</v>
      </c>
      <c r="U1790">
        <v>0</v>
      </c>
      <c r="V1790">
        <v>0</v>
      </c>
      <c r="W1790" s="44">
        <f t="shared" si="216"/>
        <v>75</v>
      </c>
      <c r="X1790" s="44">
        <f>IFERROR(VLOOKUP(A1790,JR1GOA!A:I,9,FALSE),0)</f>
        <v>49</v>
      </c>
      <c r="Y1790" s="44">
        <f>IFERROR(VLOOKUP(A1790,JR1GOA!A:J,10,FALSE),0)</f>
        <v>26</v>
      </c>
      <c r="Z1790" s="46">
        <f t="shared" si="217"/>
        <v>26</v>
      </c>
      <c r="AA1790" s="49" t="str">
        <f>_xlfn.IFNA(VLOOKUP(F1790,Preisliste!C$1:O$2687,13,FALSE),"fehlt in Preisliste")</f>
        <v>fehlt in Preisliste</v>
      </c>
      <c r="AB1790" s="50" t="str">
        <f t="shared" si="218"/>
        <v>fehlt in Preisliste</v>
      </c>
      <c r="AD1790" s="51">
        <f t="shared" si="222"/>
        <v>186093</v>
      </c>
      <c r="AE1790" s="51">
        <f t="shared" si="219"/>
        <v>321.44999999999709</v>
      </c>
      <c r="AF1790" s="52" t="e">
        <f t="shared" si="223"/>
        <v>#VALUE!</v>
      </c>
      <c r="AG1790" s="53">
        <f t="shared" si="220"/>
        <v>1928.6999999999825</v>
      </c>
      <c r="AH1790" s="53" t="e">
        <f t="shared" si="221"/>
        <v>#VALUE!</v>
      </c>
    </row>
    <row r="1791" spans="1:34" x14ac:dyDescent="0.25">
      <c r="A1791" t="s">
        <v>8446</v>
      </c>
      <c r="B1791" t="s">
        <v>6564</v>
      </c>
      <c r="C1791" t="s">
        <v>6562</v>
      </c>
      <c r="D1791" t="s">
        <v>6567</v>
      </c>
      <c r="E1791" t="s">
        <v>3443</v>
      </c>
      <c r="F1791" t="s">
        <v>8447</v>
      </c>
      <c r="G1791" t="s">
        <v>8448</v>
      </c>
      <c r="H1791">
        <v>68</v>
      </c>
      <c r="I1791">
        <v>0</v>
      </c>
      <c r="J1791">
        <v>68</v>
      </c>
      <c r="K1791">
        <v>0</v>
      </c>
      <c r="L1791">
        <v>0</v>
      </c>
      <c r="M1791">
        <v>0</v>
      </c>
      <c r="N1791">
        <v>0</v>
      </c>
      <c r="O1791">
        <v>0</v>
      </c>
      <c r="P1791">
        <v>0</v>
      </c>
      <c r="Q1791">
        <v>43</v>
      </c>
      <c r="R1791">
        <v>24</v>
      </c>
      <c r="S1791">
        <v>0</v>
      </c>
      <c r="T1791">
        <v>0</v>
      </c>
      <c r="U1791">
        <v>0</v>
      </c>
      <c r="V1791">
        <v>1</v>
      </c>
      <c r="W1791" s="44">
        <f t="shared" si="216"/>
        <v>68</v>
      </c>
      <c r="X1791" s="44">
        <f>IFERROR(VLOOKUP(A1791,JR1GOA!A:I,9,FALSE),0)</f>
        <v>43</v>
      </c>
      <c r="Y1791" s="44">
        <f>IFERROR(VLOOKUP(A1791,JR1GOA!A:J,10,FALSE),0)</f>
        <v>24</v>
      </c>
      <c r="Z1791" s="46">
        <f t="shared" si="217"/>
        <v>25</v>
      </c>
      <c r="AA1791" s="49" t="str">
        <f>_xlfn.IFNA(VLOOKUP(F1791,Preisliste!C$1:O$2687,13,FALSE),"fehlt in Preisliste")</f>
        <v>fehlt in Preisliste</v>
      </c>
      <c r="AB1791" s="50" t="str">
        <f t="shared" si="218"/>
        <v>fehlt in Preisliste</v>
      </c>
      <c r="AD1791" s="51">
        <f t="shared" si="222"/>
        <v>186118</v>
      </c>
      <c r="AE1791" s="51">
        <f t="shared" si="219"/>
        <v>317.69999999999709</v>
      </c>
      <c r="AF1791" s="52" t="e">
        <f t="shared" si="223"/>
        <v>#VALUE!</v>
      </c>
      <c r="AG1791" s="53">
        <f t="shared" si="220"/>
        <v>1906.1999999999825</v>
      </c>
      <c r="AH1791" s="53" t="e">
        <f t="shared" si="221"/>
        <v>#VALUE!</v>
      </c>
    </row>
    <row r="1792" spans="1:34" x14ac:dyDescent="0.25">
      <c r="A1792" t="s">
        <v>10510</v>
      </c>
      <c r="B1792" t="s">
        <v>6564</v>
      </c>
      <c r="C1792" t="s">
        <v>6562</v>
      </c>
      <c r="D1792" t="s">
        <v>6567</v>
      </c>
      <c r="F1792" t="s">
        <v>10511</v>
      </c>
      <c r="H1792">
        <v>22</v>
      </c>
      <c r="I1792">
        <v>0</v>
      </c>
      <c r="J1792">
        <v>22</v>
      </c>
      <c r="K1792">
        <v>0</v>
      </c>
      <c r="L1792">
        <v>6</v>
      </c>
      <c r="M1792">
        <v>0</v>
      </c>
      <c r="N1792">
        <v>0</v>
      </c>
      <c r="O1792">
        <v>5</v>
      </c>
      <c r="P1792">
        <v>0</v>
      </c>
      <c r="Q1792">
        <v>0</v>
      </c>
      <c r="R1792">
        <v>1</v>
      </c>
      <c r="S1792">
        <v>0</v>
      </c>
      <c r="T1792">
        <v>1</v>
      </c>
      <c r="U1792">
        <v>0</v>
      </c>
      <c r="V1792">
        <v>11</v>
      </c>
      <c r="W1792" s="44">
        <f t="shared" si="216"/>
        <v>22</v>
      </c>
      <c r="X1792" s="44">
        <f>IFERROR(VLOOKUP(A1792,JR1GOA!A:I,9,FALSE),0)</f>
        <v>0</v>
      </c>
      <c r="Y1792" s="44">
        <f>IFERROR(VLOOKUP(A1792,JR1GOA!A:J,10,FALSE),0)</f>
        <v>0</v>
      </c>
      <c r="Z1792" s="46">
        <f t="shared" si="217"/>
        <v>22</v>
      </c>
      <c r="AA1792" s="49" t="str">
        <f>_xlfn.IFNA(VLOOKUP(F1792,Preisliste!C$1:O$2687,13,FALSE),"fehlt in Preisliste")</f>
        <v>fehlt in Preisliste</v>
      </c>
      <c r="AB1792" s="50" t="str">
        <f t="shared" si="218"/>
        <v>fehlt in Preisliste</v>
      </c>
      <c r="AD1792" s="51">
        <f t="shared" si="222"/>
        <v>186140</v>
      </c>
      <c r="AE1792" s="51">
        <f t="shared" si="219"/>
        <v>314.39999999999782</v>
      </c>
      <c r="AF1792" s="52" t="e">
        <f t="shared" si="223"/>
        <v>#VALUE!</v>
      </c>
      <c r="AG1792" s="53">
        <f t="shared" si="220"/>
        <v>1886.3999999999869</v>
      </c>
      <c r="AH1792" s="53" t="e">
        <f t="shared" si="221"/>
        <v>#VALUE!</v>
      </c>
    </row>
    <row r="1793" spans="1:34" x14ac:dyDescent="0.25">
      <c r="A1793" t="s">
        <v>10506</v>
      </c>
      <c r="B1793" t="s">
        <v>6564</v>
      </c>
      <c r="C1793" t="s">
        <v>6562</v>
      </c>
      <c r="D1793" t="s">
        <v>6567</v>
      </c>
      <c r="F1793" t="s">
        <v>10507</v>
      </c>
      <c r="H1793">
        <v>39</v>
      </c>
      <c r="I1793">
        <v>19</v>
      </c>
      <c r="J1793">
        <v>19</v>
      </c>
      <c r="K1793">
        <v>0</v>
      </c>
      <c r="L1793">
        <v>0</v>
      </c>
      <c r="M1793">
        <v>3</v>
      </c>
      <c r="N1793">
        <v>0</v>
      </c>
      <c r="O1793">
        <v>2</v>
      </c>
      <c r="P1793">
        <v>1</v>
      </c>
      <c r="Q1793">
        <v>50</v>
      </c>
      <c r="R1793">
        <v>0</v>
      </c>
      <c r="S1793">
        <v>0</v>
      </c>
      <c r="T1793">
        <v>0</v>
      </c>
      <c r="U1793">
        <v>0</v>
      </c>
      <c r="V1793">
        <v>0</v>
      </c>
      <c r="W1793" s="44">
        <f t="shared" si="216"/>
        <v>19</v>
      </c>
      <c r="X1793" s="44">
        <f>IFERROR(VLOOKUP(A1793,JR1GOA!A:I,9,FALSE),0)</f>
        <v>0</v>
      </c>
      <c r="Y1793" s="44">
        <f>IFERROR(VLOOKUP(A1793,JR1GOA!A:J,10,FALSE),0)</f>
        <v>0</v>
      </c>
      <c r="Z1793" s="46">
        <f t="shared" si="217"/>
        <v>19</v>
      </c>
      <c r="AA1793" s="49" t="str">
        <f>_xlfn.IFNA(VLOOKUP(F1793,Preisliste!C$1:O$2687,13,FALSE),"fehlt in Preisliste")</f>
        <v>fehlt in Preisliste</v>
      </c>
      <c r="AB1793" s="50" t="str">
        <f t="shared" si="218"/>
        <v>fehlt in Preisliste</v>
      </c>
      <c r="AD1793" s="51">
        <f t="shared" si="222"/>
        <v>186159</v>
      </c>
      <c r="AE1793" s="51">
        <f t="shared" si="219"/>
        <v>311.54999999999927</v>
      </c>
      <c r="AF1793" s="52" t="e">
        <f t="shared" si="223"/>
        <v>#VALUE!</v>
      </c>
      <c r="AG1793" s="53">
        <f t="shared" si="220"/>
        <v>1869.2999999999956</v>
      </c>
      <c r="AH1793" s="53" t="e">
        <f t="shared" si="221"/>
        <v>#VALUE!</v>
      </c>
    </row>
    <row r="1794" spans="1:34" x14ac:dyDescent="0.25">
      <c r="A1794" t="s">
        <v>8554</v>
      </c>
      <c r="B1794" t="s">
        <v>6564</v>
      </c>
      <c r="C1794" t="s">
        <v>6562</v>
      </c>
      <c r="D1794" t="s">
        <v>6567</v>
      </c>
      <c r="E1794" t="s">
        <v>8555</v>
      </c>
      <c r="F1794" t="s">
        <v>8556</v>
      </c>
      <c r="H1794">
        <v>48</v>
      </c>
      <c r="I1794">
        <v>0</v>
      </c>
      <c r="J1794">
        <v>48</v>
      </c>
      <c r="K1794">
        <v>0</v>
      </c>
      <c r="L1794">
        <v>0</v>
      </c>
      <c r="M1794">
        <v>0</v>
      </c>
      <c r="N1794">
        <v>0</v>
      </c>
      <c r="O1794">
        <v>0</v>
      </c>
      <c r="P1794">
        <v>0</v>
      </c>
      <c r="Q1794">
        <v>35</v>
      </c>
      <c r="R1794">
        <v>13</v>
      </c>
      <c r="S1794">
        <v>0</v>
      </c>
      <c r="T1794">
        <v>0</v>
      </c>
      <c r="U1794">
        <v>0</v>
      </c>
      <c r="V1794">
        <v>0</v>
      </c>
      <c r="W1794" s="44">
        <f t="shared" si="216"/>
        <v>48</v>
      </c>
      <c r="X1794" s="44">
        <f>IFERROR(VLOOKUP(A1794,JR1GOA!A:I,9,FALSE),0)</f>
        <v>35</v>
      </c>
      <c r="Y1794" s="44">
        <f>IFERROR(VLOOKUP(A1794,JR1GOA!A:J,10,FALSE),0)</f>
        <v>13</v>
      </c>
      <c r="Z1794" s="46">
        <f t="shared" si="217"/>
        <v>13</v>
      </c>
      <c r="AA1794" s="49" t="str">
        <f>_xlfn.IFNA(VLOOKUP(F1794,Preisliste!C$1:O$2687,13,FALSE),"fehlt in Preisliste")</f>
        <v>fehlt in Preisliste</v>
      </c>
      <c r="AB1794" s="50" t="str">
        <f t="shared" si="218"/>
        <v>fehlt in Preisliste</v>
      </c>
      <c r="AD1794" s="51">
        <f t="shared" si="222"/>
        <v>186172</v>
      </c>
      <c r="AE1794" s="51">
        <f t="shared" si="219"/>
        <v>309.59999999999854</v>
      </c>
      <c r="AF1794" s="52" t="e">
        <f t="shared" si="223"/>
        <v>#VALUE!</v>
      </c>
      <c r="AG1794" s="53">
        <f t="shared" si="220"/>
        <v>1857.5999999999913</v>
      </c>
      <c r="AH1794" s="53" t="e">
        <f t="shared" si="221"/>
        <v>#VALUE!</v>
      </c>
    </row>
    <row r="1795" spans="1:34" x14ac:dyDescent="0.25">
      <c r="A1795" t="s">
        <v>10577</v>
      </c>
      <c r="B1795" t="s">
        <v>6564</v>
      </c>
      <c r="C1795" t="s">
        <v>6562</v>
      </c>
      <c r="D1795" t="s">
        <v>6567</v>
      </c>
      <c r="F1795" t="s">
        <v>10578</v>
      </c>
      <c r="H1795">
        <v>21</v>
      </c>
      <c r="I1795">
        <v>12</v>
      </c>
      <c r="J1795">
        <v>9</v>
      </c>
      <c r="K1795">
        <v>4</v>
      </c>
      <c r="L1795">
        <v>0</v>
      </c>
      <c r="M1795">
        <v>0</v>
      </c>
      <c r="N1795">
        <v>0</v>
      </c>
      <c r="O1795">
        <v>0</v>
      </c>
      <c r="P1795">
        <v>2</v>
      </c>
      <c r="Q1795">
        <v>0</v>
      </c>
      <c r="R1795">
        <v>0</v>
      </c>
      <c r="S1795">
        <v>0</v>
      </c>
      <c r="T1795">
        <v>1</v>
      </c>
      <c r="U1795">
        <v>0</v>
      </c>
      <c r="V1795">
        <v>0</v>
      </c>
      <c r="W1795" s="44">
        <f t="shared" si="216"/>
        <v>12</v>
      </c>
      <c r="X1795" s="44">
        <f>IFERROR(VLOOKUP(A1795,JR1GOA!A:I,9,FALSE),0)</f>
        <v>0</v>
      </c>
      <c r="Y1795" s="44">
        <f>IFERROR(VLOOKUP(A1795,JR1GOA!A:J,10,FALSE),0)</f>
        <v>0</v>
      </c>
      <c r="Z1795" s="46">
        <f t="shared" si="217"/>
        <v>12</v>
      </c>
      <c r="AA1795" s="49" t="str">
        <f>_xlfn.IFNA(VLOOKUP(F1795,Preisliste!C$1:O$2687,13,FALSE),"fehlt in Preisliste")</f>
        <v>fehlt in Preisliste</v>
      </c>
      <c r="AB1795" s="50" t="str">
        <f t="shared" si="218"/>
        <v>fehlt in Preisliste</v>
      </c>
      <c r="AD1795" s="51">
        <f t="shared" si="222"/>
        <v>186184</v>
      </c>
      <c r="AE1795" s="51">
        <f t="shared" si="219"/>
        <v>307.79999999999927</v>
      </c>
      <c r="AF1795" s="52" t="e">
        <f t="shared" si="223"/>
        <v>#VALUE!</v>
      </c>
      <c r="AG1795" s="53">
        <f t="shared" si="220"/>
        <v>1846.7999999999956</v>
      </c>
      <c r="AH1795" s="53" t="e">
        <f t="shared" si="221"/>
        <v>#VALUE!</v>
      </c>
    </row>
    <row r="1796" spans="1:34" x14ac:dyDescent="0.25">
      <c r="A1796" t="s">
        <v>8460</v>
      </c>
      <c r="B1796" t="s">
        <v>6564</v>
      </c>
      <c r="C1796" t="s">
        <v>6562</v>
      </c>
      <c r="D1796" t="s">
        <v>6567</v>
      </c>
      <c r="E1796" t="s">
        <v>8461</v>
      </c>
      <c r="F1796" t="s">
        <v>8462</v>
      </c>
      <c r="H1796">
        <v>32</v>
      </c>
      <c r="I1796">
        <v>8</v>
      </c>
      <c r="J1796">
        <v>24</v>
      </c>
      <c r="K1796">
        <v>0</v>
      </c>
      <c r="L1796">
        <v>0</v>
      </c>
      <c r="M1796">
        <v>0</v>
      </c>
      <c r="N1796">
        <v>1</v>
      </c>
      <c r="O1796">
        <v>0</v>
      </c>
      <c r="P1796">
        <v>0</v>
      </c>
      <c r="Q1796">
        <v>14</v>
      </c>
      <c r="R1796">
        <v>14</v>
      </c>
      <c r="S1796">
        <v>0</v>
      </c>
      <c r="T1796">
        <v>0</v>
      </c>
      <c r="U1796">
        <v>3</v>
      </c>
      <c r="V1796">
        <v>0</v>
      </c>
      <c r="W1796" s="44">
        <f t="shared" si="216"/>
        <v>24</v>
      </c>
      <c r="X1796" s="44">
        <f>IFERROR(VLOOKUP(A1796,JR1GOA!A:I,9,FALSE),0)</f>
        <v>14</v>
      </c>
      <c r="Y1796" s="44">
        <f>IFERROR(VLOOKUP(A1796,JR1GOA!A:J,10,FALSE),0)</f>
        <v>14</v>
      </c>
      <c r="Z1796" s="46">
        <f t="shared" si="217"/>
        <v>10</v>
      </c>
      <c r="AA1796" s="49" t="str">
        <f>_xlfn.IFNA(VLOOKUP(F1796,Preisliste!C$1:O$2687,13,FALSE),"fehlt in Preisliste")</f>
        <v>fehlt in Preisliste</v>
      </c>
      <c r="AB1796" s="50" t="str">
        <f t="shared" si="218"/>
        <v>fehlt in Preisliste</v>
      </c>
      <c r="AD1796" s="51">
        <f t="shared" si="222"/>
        <v>186194</v>
      </c>
      <c r="AE1796" s="51">
        <f t="shared" si="219"/>
        <v>306.29999999999927</v>
      </c>
      <c r="AF1796" s="52" t="e">
        <f t="shared" si="223"/>
        <v>#VALUE!</v>
      </c>
      <c r="AG1796" s="53">
        <f t="shared" si="220"/>
        <v>1837.7999999999956</v>
      </c>
      <c r="AH1796" s="53" t="e">
        <f t="shared" si="221"/>
        <v>#VALUE!</v>
      </c>
    </row>
    <row r="1797" spans="1:34" x14ac:dyDescent="0.25">
      <c r="A1797" t="s">
        <v>8529</v>
      </c>
      <c r="B1797" t="s">
        <v>6564</v>
      </c>
      <c r="C1797" t="s">
        <v>6562</v>
      </c>
      <c r="D1797" t="s">
        <v>6567</v>
      </c>
      <c r="E1797" t="s">
        <v>8530</v>
      </c>
      <c r="F1797" t="s">
        <v>8531</v>
      </c>
      <c r="H1797">
        <v>39</v>
      </c>
      <c r="I1797">
        <v>0</v>
      </c>
      <c r="J1797">
        <v>39</v>
      </c>
      <c r="K1797">
        <v>0</v>
      </c>
      <c r="L1797">
        <v>0</v>
      </c>
      <c r="M1797">
        <v>0</v>
      </c>
      <c r="N1797">
        <v>0</v>
      </c>
      <c r="O1797">
        <v>0</v>
      </c>
      <c r="P1797">
        <v>0</v>
      </c>
      <c r="Q1797">
        <v>30</v>
      </c>
      <c r="R1797">
        <v>9</v>
      </c>
      <c r="S1797">
        <v>0</v>
      </c>
      <c r="T1797">
        <v>0</v>
      </c>
      <c r="U1797">
        <v>0</v>
      </c>
      <c r="V1797">
        <v>0</v>
      </c>
      <c r="W1797" s="44">
        <f t="shared" si="216"/>
        <v>39</v>
      </c>
      <c r="X1797" s="44">
        <f>IFERROR(VLOOKUP(A1797,JR1GOA!A:I,9,FALSE),0)</f>
        <v>30</v>
      </c>
      <c r="Y1797" s="44">
        <f>IFERROR(VLOOKUP(A1797,JR1GOA!A:J,10,FALSE),0)</f>
        <v>9</v>
      </c>
      <c r="Z1797" s="46">
        <f t="shared" si="217"/>
        <v>9</v>
      </c>
      <c r="AA1797" s="49" t="str">
        <f>_xlfn.IFNA(VLOOKUP(F1797,Preisliste!C$1:O$2687,13,FALSE),"fehlt in Preisliste")</f>
        <v>fehlt in Preisliste</v>
      </c>
      <c r="AB1797" s="50" t="str">
        <f t="shared" si="218"/>
        <v>fehlt in Preisliste</v>
      </c>
      <c r="AD1797" s="51">
        <f t="shared" si="222"/>
        <v>186203</v>
      </c>
      <c r="AE1797" s="51">
        <f t="shared" si="219"/>
        <v>304.94999999999709</v>
      </c>
      <c r="AF1797" s="52" t="e">
        <f t="shared" si="223"/>
        <v>#VALUE!</v>
      </c>
      <c r="AG1797" s="53">
        <f t="shared" si="220"/>
        <v>1829.6999999999825</v>
      </c>
      <c r="AH1797" s="53" t="e">
        <f t="shared" si="221"/>
        <v>#VALUE!</v>
      </c>
    </row>
    <row r="1798" spans="1:34" x14ac:dyDescent="0.25">
      <c r="A1798" t="s">
        <v>8413</v>
      </c>
      <c r="B1798" t="s">
        <v>6564</v>
      </c>
      <c r="C1798" t="s">
        <v>6562</v>
      </c>
      <c r="D1798" t="s">
        <v>6567</v>
      </c>
      <c r="E1798" t="s">
        <v>8414</v>
      </c>
      <c r="F1798" t="s">
        <v>8415</v>
      </c>
      <c r="G1798" t="s">
        <v>8416</v>
      </c>
      <c r="H1798">
        <v>20</v>
      </c>
      <c r="I1798">
        <v>0</v>
      </c>
      <c r="J1798">
        <v>20</v>
      </c>
      <c r="K1798">
        <v>0</v>
      </c>
      <c r="L1798">
        <v>0</v>
      </c>
      <c r="M1798">
        <v>0</v>
      </c>
      <c r="N1798">
        <v>0</v>
      </c>
      <c r="O1798">
        <v>0</v>
      </c>
      <c r="P1798">
        <v>0</v>
      </c>
      <c r="Q1798">
        <v>11</v>
      </c>
      <c r="R1798">
        <v>9</v>
      </c>
      <c r="S1798">
        <v>0</v>
      </c>
      <c r="T1798">
        <v>0</v>
      </c>
      <c r="U1798">
        <v>0</v>
      </c>
      <c r="V1798">
        <v>0</v>
      </c>
      <c r="W1798" s="44">
        <f t="shared" si="216"/>
        <v>20</v>
      </c>
      <c r="X1798" s="44">
        <f>IFERROR(VLOOKUP(A1798,JR1GOA!A:I,9,FALSE),0)</f>
        <v>11</v>
      </c>
      <c r="Y1798" s="44">
        <f>IFERROR(VLOOKUP(A1798,JR1GOA!A:J,10,FALSE),0)</f>
        <v>9</v>
      </c>
      <c r="Z1798" s="46">
        <f t="shared" si="217"/>
        <v>9</v>
      </c>
      <c r="AA1798" s="49" t="str">
        <f>_xlfn.IFNA(VLOOKUP(F1798,Preisliste!C$1:O$2687,13,FALSE),"fehlt in Preisliste")</f>
        <v>fehlt in Preisliste</v>
      </c>
      <c r="AB1798" s="50" t="str">
        <f t="shared" si="218"/>
        <v>fehlt in Preisliste</v>
      </c>
      <c r="AD1798" s="51">
        <f t="shared" si="222"/>
        <v>186212</v>
      </c>
      <c r="AE1798" s="51">
        <f t="shared" si="219"/>
        <v>303.59999999999854</v>
      </c>
      <c r="AF1798" s="52" t="e">
        <f t="shared" si="223"/>
        <v>#VALUE!</v>
      </c>
      <c r="AG1798" s="53">
        <f t="shared" si="220"/>
        <v>1821.5999999999913</v>
      </c>
      <c r="AH1798" s="53" t="e">
        <f t="shared" si="221"/>
        <v>#VALUE!</v>
      </c>
    </row>
    <row r="1799" spans="1:34" x14ac:dyDescent="0.25">
      <c r="A1799" t="s">
        <v>10504</v>
      </c>
      <c r="B1799" t="s">
        <v>6564</v>
      </c>
      <c r="C1799" t="s">
        <v>6562</v>
      </c>
      <c r="D1799" t="s">
        <v>6567</v>
      </c>
      <c r="F1799" t="s">
        <v>10505</v>
      </c>
      <c r="H1799">
        <v>10</v>
      </c>
      <c r="I1799">
        <v>9</v>
      </c>
      <c r="J1799">
        <v>1</v>
      </c>
      <c r="K1799">
        <v>0</v>
      </c>
      <c r="L1799">
        <v>0</v>
      </c>
      <c r="M1799">
        <v>0</v>
      </c>
      <c r="N1799">
        <v>0</v>
      </c>
      <c r="O1799">
        <v>1</v>
      </c>
      <c r="P1799">
        <v>0</v>
      </c>
      <c r="Q1799">
        <v>0</v>
      </c>
      <c r="R1799">
        <v>0</v>
      </c>
      <c r="S1799">
        <v>1</v>
      </c>
      <c r="T1799">
        <v>8</v>
      </c>
      <c r="U1799">
        <v>0</v>
      </c>
      <c r="V1799">
        <v>0</v>
      </c>
      <c r="W1799" s="44">
        <f t="shared" si="216"/>
        <v>9</v>
      </c>
      <c r="X1799" s="44">
        <f>IFERROR(VLOOKUP(A1799,JR1GOA!A:I,9,FALSE),0)</f>
        <v>0</v>
      </c>
      <c r="Y1799" s="44">
        <f>IFERROR(VLOOKUP(A1799,JR1GOA!A:J,10,FALSE),0)</f>
        <v>0</v>
      </c>
      <c r="Z1799" s="46">
        <f t="shared" si="217"/>
        <v>9</v>
      </c>
      <c r="AA1799" s="49" t="str">
        <f>_xlfn.IFNA(VLOOKUP(F1799,Preisliste!C$1:O$2687,13,FALSE),"fehlt in Preisliste")</f>
        <v>fehlt in Preisliste</v>
      </c>
      <c r="AB1799" s="50" t="str">
        <f t="shared" si="218"/>
        <v>fehlt in Preisliste</v>
      </c>
      <c r="AD1799" s="51">
        <f t="shared" si="222"/>
        <v>186221</v>
      </c>
      <c r="AE1799" s="51">
        <f t="shared" si="219"/>
        <v>302.25</v>
      </c>
      <c r="AF1799" s="52" t="e">
        <f t="shared" si="223"/>
        <v>#VALUE!</v>
      </c>
      <c r="AG1799" s="53">
        <f t="shared" si="220"/>
        <v>1813.5</v>
      </c>
      <c r="AH1799" s="53" t="e">
        <f t="shared" si="221"/>
        <v>#VALUE!</v>
      </c>
    </row>
    <row r="1800" spans="1:34" x14ac:dyDescent="0.25">
      <c r="A1800" t="s">
        <v>10508</v>
      </c>
      <c r="B1800" t="s">
        <v>6564</v>
      </c>
      <c r="C1800" t="s">
        <v>6562</v>
      </c>
      <c r="D1800" t="s">
        <v>6567</v>
      </c>
      <c r="F1800" t="s">
        <v>10509</v>
      </c>
      <c r="H1800">
        <v>11</v>
      </c>
      <c r="I1800">
        <v>9</v>
      </c>
      <c r="J1800">
        <v>2</v>
      </c>
      <c r="K1800">
        <v>0</v>
      </c>
      <c r="L1800">
        <v>0</v>
      </c>
      <c r="M1800">
        <v>0</v>
      </c>
      <c r="N1800">
        <v>0</v>
      </c>
      <c r="O1800">
        <v>0</v>
      </c>
      <c r="P1800">
        <v>1</v>
      </c>
      <c r="Q1800">
        <v>3</v>
      </c>
      <c r="R1800">
        <v>0</v>
      </c>
      <c r="S1800">
        <v>0</v>
      </c>
      <c r="T1800">
        <v>0</v>
      </c>
      <c r="U1800">
        <v>0</v>
      </c>
      <c r="V1800">
        <v>1</v>
      </c>
      <c r="W1800" s="44">
        <f t="shared" si="216"/>
        <v>9</v>
      </c>
      <c r="X1800" s="44">
        <f>IFERROR(VLOOKUP(A1800,JR1GOA!A:I,9,FALSE),0)</f>
        <v>0</v>
      </c>
      <c r="Y1800" s="44">
        <f>IFERROR(VLOOKUP(A1800,JR1GOA!A:J,10,FALSE),0)</f>
        <v>0</v>
      </c>
      <c r="Z1800" s="46">
        <f t="shared" si="217"/>
        <v>9</v>
      </c>
      <c r="AA1800" s="49" t="str">
        <f>_xlfn.IFNA(VLOOKUP(F1800,Preisliste!C$1:O$2687,13,FALSE),"fehlt in Preisliste")</f>
        <v>fehlt in Preisliste</v>
      </c>
      <c r="AB1800" s="50" t="str">
        <f t="shared" si="218"/>
        <v>fehlt in Preisliste</v>
      </c>
      <c r="AD1800" s="51">
        <f t="shared" si="222"/>
        <v>186230</v>
      </c>
      <c r="AE1800" s="51">
        <f t="shared" si="219"/>
        <v>300.89999999999782</v>
      </c>
      <c r="AF1800" s="52" t="e">
        <f t="shared" si="223"/>
        <v>#VALUE!</v>
      </c>
      <c r="AG1800" s="53">
        <f t="shared" si="220"/>
        <v>1805.3999999999869</v>
      </c>
      <c r="AH1800" s="53" t="e">
        <f t="shared" si="221"/>
        <v>#VALUE!</v>
      </c>
    </row>
    <row r="1801" spans="1:34" x14ac:dyDescent="0.25">
      <c r="A1801" t="s">
        <v>10575</v>
      </c>
      <c r="B1801" t="s">
        <v>6564</v>
      </c>
      <c r="C1801" t="s">
        <v>6562</v>
      </c>
      <c r="D1801" t="s">
        <v>6567</v>
      </c>
      <c r="F1801" t="s">
        <v>10576</v>
      </c>
      <c r="H1801">
        <v>11</v>
      </c>
      <c r="I1801">
        <v>9</v>
      </c>
      <c r="J1801">
        <v>1</v>
      </c>
      <c r="K1801">
        <v>0</v>
      </c>
      <c r="L1801">
        <v>0</v>
      </c>
      <c r="M1801">
        <v>0</v>
      </c>
      <c r="N1801">
        <v>0</v>
      </c>
      <c r="O1801">
        <v>0</v>
      </c>
      <c r="P1801">
        <v>0</v>
      </c>
      <c r="Q1801">
        <v>0</v>
      </c>
      <c r="R1801">
        <v>0</v>
      </c>
      <c r="S1801">
        <v>1</v>
      </c>
      <c r="T1801">
        <v>1</v>
      </c>
      <c r="U1801">
        <v>8</v>
      </c>
      <c r="V1801">
        <v>0</v>
      </c>
      <c r="W1801" s="44">
        <f t="shared" ref="W1801:W1864" si="224">MAX(I1801,J1801)</f>
        <v>9</v>
      </c>
      <c r="X1801" s="44">
        <f>IFERROR(VLOOKUP(A1801,JR1GOA!A:I,9,FALSE),0)</f>
        <v>0</v>
      </c>
      <c r="Y1801" s="44">
        <f>IFERROR(VLOOKUP(A1801,JR1GOA!A:J,10,FALSE),0)</f>
        <v>0</v>
      </c>
      <c r="Z1801" s="46">
        <f t="shared" ref="Z1801:Z1864" si="225">W1801-MAX(X1801,Y1801)</f>
        <v>9</v>
      </c>
      <c r="AA1801" s="49" t="str">
        <f>_xlfn.IFNA(VLOOKUP(F1801,Preisliste!C$1:O$2687,13,FALSE),"fehlt in Preisliste")</f>
        <v>fehlt in Preisliste</v>
      </c>
      <c r="AB1801" s="50" t="str">
        <f t="shared" ref="AB1801:AB1864" si="226">IFERROR(AA1801/Z1801,AA1801)</f>
        <v>fehlt in Preisliste</v>
      </c>
      <c r="AD1801" s="51">
        <f t="shared" si="222"/>
        <v>186239</v>
      </c>
      <c r="AE1801" s="51">
        <f t="shared" ref="AE1801:AE1864" si="227">AG$3-AD1801*AD$3</f>
        <v>299.54999999999927</v>
      </c>
      <c r="AF1801" s="52" t="e">
        <f t="shared" si="223"/>
        <v>#VALUE!</v>
      </c>
      <c r="AG1801" s="53">
        <f t="shared" ref="AG1801:AG1864" si="228">AE1801*AD$4</f>
        <v>1797.2999999999956</v>
      </c>
      <c r="AH1801" s="53" t="e">
        <f t="shared" ref="AH1801:AH1864" si="229">AG1801+AF1801</f>
        <v>#VALUE!</v>
      </c>
    </row>
    <row r="1802" spans="1:34" x14ac:dyDescent="0.25">
      <c r="A1802" t="s">
        <v>10555</v>
      </c>
      <c r="B1802" t="s">
        <v>6564</v>
      </c>
      <c r="C1802" t="s">
        <v>6562</v>
      </c>
      <c r="D1802" t="s">
        <v>6567</v>
      </c>
      <c r="F1802" t="s">
        <v>10556</v>
      </c>
      <c r="G1802" t="s">
        <v>10557</v>
      </c>
      <c r="H1802">
        <v>10</v>
      </c>
      <c r="I1802">
        <v>8</v>
      </c>
      <c r="J1802">
        <v>2</v>
      </c>
      <c r="K1802">
        <v>0</v>
      </c>
      <c r="L1802">
        <v>0</v>
      </c>
      <c r="M1802">
        <v>0</v>
      </c>
      <c r="N1802">
        <v>0</v>
      </c>
      <c r="O1802">
        <v>1</v>
      </c>
      <c r="P1802">
        <v>0</v>
      </c>
      <c r="Q1802">
        <v>0</v>
      </c>
      <c r="R1802">
        <v>0</v>
      </c>
      <c r="S1802">
        <v>4</v>
      </c>
      <c r="T1802">
        <v>0</v>
      </c>
      <c r="U1802">
        <v>0</v>
      </c>
      <c r="V1802">
        <v>0</v>
      </c>
      <c r="W1802" s="44">
        <f t="shared" si="224"/>
        <v>8</v>
      </c>
      <c r="X1802" s="44">
        <f>IFERROR(VLOOKUP(A1802,JR1GOA!A:I,9,FALSE),0)</f>
        <v>0</v>
      </c>
      <c r="Y1802" s="44">
        <f>IFERROR(VLOOKUP(A1802,JR1GOA!A:J,10,FALSE),0)</f>
        <v>0</v>
      </c>
      <c r="Z1802" s="46">
        <f t="shared" si="225"/>
        <v>8</v>
      </c>
      <c r="AA1802" s="49" t="str">
        <f>_xlfn.IFNA(VLOOKUP(F1802,Preisliste!C$1:O$2687,13,FALSE),"fehlt in Preisliste")</f>
        <v>fehlt in Preisliste</v>
      </c>
      <c r="AB1802" s="50" t="str">
        <f t="shared" si="226"/>
        <v>fehlt in Preisliste</v>
      </c>
      <c r="AD1802" s="51">
        <f t="shared" ref="AD1802:AD1865" si="230">AD1801+Z1802</f>
        <v>186247</v>
      </c>
      <c r="AE1802" s="51">
        <f t="shared" si="227"/>
        <v>298.34999999999854</v>
      </c>
      <c r="AF1802" s="52" t="e">
        <f t="shared" ref="AF1802:AF1865" si="231">AF1801+AA1802</f>
        <v>#VALUE!</v>
      </c>
      <c r="AG1802" s="53">
        <f t="shared" si="228"/>
        <v>1790.0999999999913</v>
      </c>
      <c r="AH1802" s="53" t="e">
        <f t="shared" si="229"/>
        <v>#VALUE!</v>
      </c>
    </row>
    <row r="1803" spans="1:34" x14ac:dyDescent="0.25">
      <c r="A1803" t="s">
        <v>8588</v>
      </c>
      <c r="B1803" t="s">
        <v>6564</v>
      </c>
      <c r="C1803" t="s">
        <v>6562</v>
      </c>
      <c r="D1803" t="s">
        <v>6567</v>
      </c>
      <c r="E1803" t="s">
        <v>8589</v>
      </c>
      <c r="F1803" t="s">
        <v>8590</v>
      </c>
      <c r="H1803">
        <v>56</v>
      </c>
      <c r="I1803">
        <v>32</v>
      </c>
      <c r="J1803">
        <v>24</v>
      </c>
      <c r="K1803">
        <v>8</v>
      </c>
      <c r="L1803">
        <v>7</v>
      </c>
      <c r="M1803">
        <v>4</v>
      </c>
      <c r="N1803">
        <v>0</v>
      </c>
      <c r="O1803">
        <v>0</v>
      </c>
      <c r="P1803">
        <v>0</v>
      </c>
      <c r="Q1803">
        <v>5</v>
      </c>
      <c r="R1803">
        <v>0</v>
      </c>
      <c r="S1803">
        <v>3</v>
      </c>
      <c r="T1803">
        <v>0</v>
      </c>
      <c r="U1803">
        <v>0</v>
      </c>
      <c r="V1803">
        <v>0</v>
      </c>
      <c r="W1803" s="44">
        <f t="shared" si="224"/>
        <v>32</v>
      </c>
      <c r="X1803" s="44">
        <f>IFERROR(VLOOKUP(A1803,JR1GOA!A:I,9,FALSE),0)</f>
        <v>24</v>
      </c>
      <c r="Y1803" s="44">
        <f>IFERROR(VLOOKUP(A1803,JR1GOA!A:J,10,FALSE),0)</f>
        <v>6</v>
      </c>
      <c r="Z1803" s="46">
        <f t="shared" si="225"/>
        <v>8</v>
      </c>
      <c r="AA1803" s="49" t="str">
        <f>_xlfn.IFNA(VLOOKUP(F1803,Preisliste!C$1:O$2687,13,FALSE),"fehlt in Preisliste")</f>
        <v>fehlt in Preisliste</v>
      </c>
      <c r="AB1803" s="50" t="str">
        <f t="shared" si="226"/>
        <v>fehlt in Preisliste</v>
      </c>
      <c r="AD1803" s="51">
        <f t="shared" si="230"/>
        <v>186255</v>
      </c>
      <c r="AE1803" s="51">
        <f t="shared" si="227"/>
        <v>297.14999999999782</v>
      </c>
      <c r="AF1803" s="52" t="e">
        <f t="shared" si="231"/>
        <v>#VALUE!</v>
      </c>
      <c r="AG1803" s="53">
        <f t="shared" si="228"/>
        <v>1782.8999999999869</v>
      </c>
      <c r="AH1803" s="53" t="e">
        <f t="shared" si="229"/>
        <v>#VALUE!</v>
      </c>
    </row>
    <row r="1804" spans="1:34" x14ac:dyDescent="0.25">
      <c r="A1804" t="s">
        <v>10581</v>
      </c>
      <c r="B1804" t="s">
        <v>6564</v>
      </c>
      <c r="C1804" t="s">
        <v>6562</v>
      </c>
      <c r="D1804" t="s">
        <v>6567</v>
      </c>
      <c r="F1804" t="s">
        <v>10582</v>
      </c>
      <c r="H1804">
        <v>11</v>
      </c>
      <c r="I1804">
        <v>8</v>
      </c>
      <c r="J1804">
        <v>2</v>
      </c>
      <c r="K1804">
        <v>0</v>
      </c>
      <c r="L1804">
        <v>0</v>
      </c>
      <c r="M1804">
        <v>0</v>
      </c>
      <c r="N1804">
        <v>11</v>
      </c>
      <c r="O1804">
        <v>1</v>
      </c>
      <c r="P1804">
        <v>0</v>
      </c>
      <c r="Q1804">
        <v>0</v>
      </c>
      <c r="R1804">
        <v>0</v>
      </c>
      <c r="S1804">
        <v>0</v>
      </c>
      <c r="T1804">
        <v>0</v>
      </c>
      <c r="U1804">
        <v>1</v>
      </c>
      <c r="V1804">
        <v>0</v>
      </c>
      <c r="W1804" s="44">
        <f t="shared" si="224"/>
        <v>8</v>
      </c>
      <c r="X1804" s="44">
        <f>IFERROR(VLOOKUP(A1804,JR1GOA!A:I,9,FALSE),0)</f>
        <v>0</v>
      </c>
      <c r="Y1804" s="44">
        <f>IFERROR(VLOOKUP(A1804,JR1GOA!A:J,10,FALSE),0)</f>
        <v>0</v>
      </c>
      <c r="Z1804" s="46">
        <f t="shared" si="225"/>
        <v>8</v>
      </c>
      <c r="AA1804" s="49" t="str">
        <f>_xlfn.IFNA(VLOOKUP(F1804,Preisliste!C$1:O$2687,13,FALSE),"fehlt in Preisliste")</f>
        <v>fehlt in Preisliste</v>
      </c>
      <c r="AB1804" s="50" t="str">
        <f t="shared" si="226"/>
        <v>fehlt in Preisliste</v>
      </c>
      <c r="AD1804" s="51">
        <f t="shared" si="230"/>
        <v>186263</v>
      </c>
      <c r="AE1804" s="51">
        <f t="shared" si="227"/>
        <v>295.94999999999709</v>
      </c>
      <c r="AF1804" s="52" t="e">
        <f t="shared" si="231"/>
        <v>#VALUE!</v>
      </c>
      <c r="AG1804" s="53">
        <f t="shared" si="228"/>
        <v>1775.6999999999825</v>
      </c>
      <c r="AH1804" s="53" t="e">
        <f t="shared" si="229"/>
        <v>#VALUE!</v>
      </c>
    </row>
    <row r="1805" spans="1:34" x14ac:dyDescent="0.25">
      <c r="A1805" t="s">
        <v>10522</v>
      </c>
      <c r="B1805" t="s">
        <v>6564</v>
      </c>
      <c r="C1805" t="s">
        <v>6562</v>
      </c>
      <c r="D1805" t="s">
        <v>6567</v>
      </c>
      <c r="F1805" t="s">
        <v>10523</v>
      </c>
      <c r="H1805">
        <v>8</v>
      </c>
      <c r="I1805">
        <v>7</v>
      </c>
      <c r="J1805">
        <v>1</v>
      </c>
      <c r="K1805">
        <v>0</v>
      </c>
      <c r="L1805">
        <v>0</v>
      </c>
      <c r="M1805">
        <v>0</v>
      </c>
      <c r="N1805">
        <v>0</v>
      </c>
      <c r="O1805">
        <v>0</v>
      </c>
      <c r="P1805">
        <v>0</v>
      </c>
      <c r="Q1805">
        <v>0</v>
      </c>
      <c r="R1805">
        <v>0</v>
      </c>
      <c r="S1805">
        <v>0</v>
      </c>
      <c r="T1805">
        <v>2</v>
      </c>
      <c r="U1805">
        <v>6</v>
      </c>
      <c r="V1805">
        <v>0</v>
      </c>
      <c r="W1805" s="44">
        <f t="shared" si="224"/>
        <v>7</v>
      </c>
      <c r="X1805" s="44">
        <f>IFERROR(VLOOKUP(A1805,JR1GOA!A:I,9,FALSE),0)</f>
        <v>0</v>
      </c>
      <c r="Y1805" s="44">
        <f>IFERROR(VLOOKUP(A1805,JR1GOA!A:J,10,FALSE),0)</f>
        <v>0</v>
      </c>
      <c r="Z1805" s="46">
        <f t="shared" si="225"/>
        <v>7</v>
      </c>
      <c r="AA1805" s="49" t="str">
        <f>_xlfn.IFNA(VLOOKUP(F1805,Preisliste!C$1:O$2687,13,FALSE),"fehlt in Preisliste")</f>
        <v>fehlt in Preisliste</v>
      </c>
      <c r="AB1805" s="50" t="str">
        <f t="shared" si="226"/>
        <v>fehlt in Preisliste</v>
      </c>
      <c r="AD1805" s="51">
        <f t="shared" si="230"/>
        <v>186270</v>
      </c>
      <c r="AE1805" s="51">
        <f t="shared" si="227"/>
        <v>294.89999999999782</v>
      </c>
      <c r="AF1805" s="52" t="e">
        <f t="shared" si="231"/>
        <v>#VALUE!</v>
      </c>
      <c r="AG1805" s="53">
        <f t="shared" si="228"/>
        <v>1769.3999999999869</v>
      </c>
      <c r="AH1805" s="53" t="e">
        <f t="shared" si="229"/>
        <v>#VALUE!</v>
      </c>
    </row>
    <row r="1806" spans="1:34" x14ac:dyDescent="0.25">
      <c r="A1806" t="s">
        <v>8853</v>
      </c>
      <c r="B1806" t="s">
        <v>6564</v>
      </c>
      <c r="C1806" t="s">
        <v>6562</v>
      </c>
      <c r="D1806" t="s">
        <v>6567</v>
      </c>
      <c r="E1806" t="s">
        <v>8854</v>
      </c>
      <c r="F1806" t="s">
        <v>8855</v>
      </c>
      <c r="H1806">
        <v>29</v>
      </c>
      <c r="I1806">
        <v>0</v>
      </c>
      <c r="J1806">
        <v>29</v>
      </c>
      <c r="K1806">
        <v>0</v>
      </c>
      <c r="L1806">
        <v>0</v>
      </c>
      <c r="M1806">
        <v>0</v>
      </c>
      <c r="N1806">
        <v>0</v>
      </c>
      <c r="O1806">
        <v>0</v>
      </c>
      <c r="P1806">
        <v>0</v>
      </c>
      <c r="Q1806">
        <v>23</v>
      </c>
      <c r="R1806">
        <v>6</v>
      </c>
      <c r="S1806">
        <v>0</v>
      </c>
      <c r="T1806">
        <v>0</v>
      </c>
      <c r="U1806">
        <v>0</v>
      </c>
      <c r="V1806">
        <v>0</v>
      </c>
      <c r="W1806" s="44">
        <f t="shared" si="224"/>
        <v>29</v>
      </c>
      <c r="X1806" s="44">
        <f>IFERROR(VLOOKUP(A1806,JR1GOA!A:I,9,FALSE),0)</f>
        <v>23</v>
      </c>
      <c r="Y1806" s="44">
        <f>IFERROR(VLOOKUP(A1806,JR1GOA!A:J,10,FALSE),0)</f>
        <v>6</v>
      </c>
      <c r="Z1806" s="46">
        <f t="shared" si="225"/>
        <v>6</v>
      </c>
      <c r="AA1806" s="49" t="str">
        <f>_xlfn.IFNA(VLOOKUP(F1806,Preisliste!C$1:O$2687,13,FALSE),"fehlt in Preisliste")</f>
        <v>fehlt in Preisliste</v>
      </c>
      <c r="AB1806" s="50" t="str">
        <f t="shared" si="226"/>
        <v>fehlt in Preisliste</v>
      </c>
      <c r="AD1806" s="51">
        <f t="shared" si="230"/>
        <v>186276</v>
      </c>
      <c r="AE1806" s="51">
        <f t="shared" si="227"/>
        <v>294</v>
      </c>
      <c r="AF1806" s="52" t="e">
        <f t="shared" si="231"/>
        <v>#VALUE!</v>
      </c>
      <c r="AG1806" s="53">
        <f t="shared" si="228"/>
        <v>1764</v>
      </c>
      <c r="AH1806" s="53" t="e">
        <f t="shared" si="229"/>
        <v>#VALUE!</v>
      </c>
    </row>
    <row r="1807" spans="1:34" x14ac:dyDescent="0.25">
      <c r="A1807" t="s">
        <v>8892</v>
      </c>
      <c r="B1807" t="s">
        <v>6564</v>
      </c>
      <c r="C1807" t="s">
        <v>6562</v>
      </c>
      <c r="D1807" t="s">
        <v>6567</v>
      </c>
      <c r="E1807" t="s">
        <v>8893</v>
      </c>
      <c r="F1807" t="s">
        <v>8894</v>
      </c>
      <c r="H1807">
        <v>23</v>
      </c>
      <c r="I1807">
        <v>0</v>
      </c>
      <c r="J1807">
        <v>23</v>
      </c>
      <c r="K1807">
        <v>0</v>
      </c>
      <c r="L1807">
        <v>0</v>
      </c>
      <c r="M1807">
        <v>0</v>
      </c>
      <c r="N1807">
        <v>0</v>
      </c>
      <c r="O1807">
        <v>0</v>
      </c>
      <c r="P1807">
        <v>0</v>
      </c>
      <c r="Q1807">
        <v>17</v>
      </c>
      <c r="R1807">
        <v>6</v>
      </c>
      <c r="S1807">
        <v>0</v>
      </c>
      <c r="T1807">
        <v>0</v>
      </c>
      <c r="U1807">
        <v>0</v>
      </c>
      <c r="V1807">
        <v>0</v>
      </c>
      <c r="W1807" s="44">
        <f t="shared" si="224"/>
        <v>23</v>
      </c>
      <c r="X1807" s="44">
        <f>IFERROR(VLOOKUP(A1807,JR1GOA!A:I,9,FALSE),0)</f>
        <v>17</v>
      </c>
      <c r="Y1807" s="44">
        <f>IFERROR(VLOOKUP(A1807,JR1GOA!A:J,10,FALSE),0)</f>
        <v>6</v>
      </c>
      <c r="Z1807" s="46">
        <f t="shared" si="225"/>
        <v>6</v>
      </c>
      <c r="AA1807" s="49" t="str">
        <f>_xlfn.IFNA(VLOOKUP(F1807,Preisliste!C$1:O$2687,13,FALSE),"fehlt in Preisliste")</f>
        <v>fehlt in Preisliste</v>
      </c>
      <c r="AB1807" s="50" t="str">
        <f t="shared" si="226"/>
        <v>fehlt in Preisliste</v>
      </c>
      <c r="AD1807" s="51">
        <f t="shared" si="230"/>
        <v>186282</v>
      </c>
      <c r="AE1807" s="51">
        <f t="shared" si="227"/>
        <v>293.09999999999854</v>
      </c>
      <c r="AF1807" s="52" t="e">
        <f t="shared" si="231"/>
        <v>#VALUE!</v>
      </c>
      <c r="AG1807" s="53">
        <f t="shared" si="228"/>
        <v>1758.5999999999913</v>
      </c>
      <c r="AH1807" s="53" t="e">
        <f t="shared" si="229"/>
        <v>#VALUE!</v>
      </c>
    </row>
    <row r="1808" spans="1:34" x14ac:dyDescent="0.25">
      <c r="A1808" t="s">
        <v>8828</v>
      </c>
      <c r="B1808" t="s">
        <v>6564</v>
      </c>
      <c r="C1808" t="s">
        <v>6562</v>
      </c>
      <c r="D1808" t="s">
        <v>6567</v>
      </c>
      <c r="E1808" t="s">
        <v>8829</v>
      </c>
      <c r="F1808" t="s">
        <v>8830</v>
      </c>
      <c r="H1808">
        <v>13</v>
      </c>
      <c r="I1808">
        <v>0</v>
      </c>
      <c r="J1808">
        <v>13</v>
      </c>
      <c r="K1808">
        <v>0</v>
      </c>
      <c r="L1808">
        <v>0</v>
      </c>
      <c r="M1808">
        <v>0</v>
      </c>
      <c r="N1808">
        <v>0</v>
      </c>
      <c r="O1808">
        <v>0</v>
      </c>
      <c r="P1808">
        <v>0</v>
      </c>
      <c r="Q1808">
        <v>7</v>
      </c>
      <c r="R1808">
        <v>6</v>
      </c>
      <c r="S1808">
        <v>0</v>
      </c>
      <c r="T1808">
        <v>0</v>
      </c>
      <c r="U1808">
        <v>0</v>
      </c>
      <c r="V1808">
        <v>0</v>
      </c>
      <c r="W1808" s="44">
        <f t="shared" si="224"/>
        <v>13</v>
      </c>
      <c r="X1808" s="44">
        <f>IFERROR(VLOOKUP(A1808,JR1GOA!A:I,9,FALSE),0)</f>
        <v>7</v>
      </c>
      <c r="Y1808" s="44">
        <f>IFERROR(VLOOKUP(A1808,JR1GOA!A:J,10,FALSE),0)</f>
        <v>6</v>
      </c>
      <c r="Z1808" s="46">
        <f t="shared" si="225"/>
        <v>6</v>
      </c>
      <c r="AA1808" s="49" t="str">
        <f>_xlfn.IFNA(VLOOKUP(F1808,Preisliste!C$1:O$2687,13,FALSE),"fehlt in Preisliste")</f>
        <v>fehlt in Preisliste</v>
      </c>
      <c r="AB1808" s="50" t="str">
        <f t="shared" si="226"/>
        <v>fehlt in Preisliste</v>
      </c>
      <c r="AD1808" s="51">
        <f t="shared" si="230"/>
        <v>186288</v>
      </c>
      <c r="AE1808" s="51">
        <f t="shared" si="227"/>
        <v>292.19999999999709</v>
      </c>
      <c r="AF1808" s="52" t="e">
        <f t="shared" si="231"/>
        <v>#VALUE!</v>
      </c>
      <c r="AG1808" s="53">
        <f t="shared" si="228"/>
        <v>1753.1999999999825</v>
      </c>
      <c r="AH1808" s="53" t="e">
        <f t="shared" si="229"/>
        <v>#VALUE!</v>
      </c>
    </row>
    <row r="1809" spans="1:34" x14ac:dyDescent="0.25">
      <c r="A1809" t="s">
        <v>10155</v>
      </c>
      <c r="B1809" t="s">
        <v>6564</v>
      </c>
      <c r="C1809" t="s">
        <v>6562</v>
      </c>
      <c r="D1809" t="s">
        <v>6567</v>
      </c>
      <c r="F1809" t="s">
        <v>10156</v>
      </c>
      <c r="H1809">
        <v>9</v>
      </c>
      <c r="I1809">
        <v>6</v>
      </c>
      <c r="J1809">
        <v>2</v>
      </c>
      <c r="K1809">
        <v>0</v>
      </c>
      <c r="L1809">
        <v>0</v>
      </c>
      <c r="M1809">
        <v>0</v>
      </c>
      <c r="N1809">
        <v>0</v>
      </c>
      <c r="O1809">
        <v>0</v>
      </c>
      <c r="P1809">
        <v>1</v>
      </c>
      <c r="Q1809">
        <v>0</v>
      </c>
      <c r="R1809">
        <v>0</v>
      </c>
      <c r="S1809">
        <v>0</v>
      </c>
      <c r="T1809">
        <v>1</v>
      </c>
      <c r="U1809">
        <v>0</v>
      </c>
      <c r="V1809">
        <v>0</v>
      </c>
      <c r="W1809" s="44">
        <f t="shared" si="224"/>
        <v>6</v>
      </c>
      <c r="X1809" s="44">
        <f>IFERROR(VLOOKUP(A1809,JR1GOA!A:I,9,FALSE),0)</f>
        <v>0</v>
      </c>
      <c r="Y1809" s="44">
        <f>IFERROR(VLOOKUP(A1809,JR1GOA!A:J,10,FALSE),0)</f>
        <v>0</v>
      </c>
      <c r="Z1809" s="46">
        <f t="shared" si="225"/>
        <v>6</v>
      </c>
      <c r="AA1809" s="49" t="str">
        <f>_xlfn.IFNA(VLOOKUP(F1809,Preisliste!C$1:O$2687,13,FALSE),"fehlt in Preisliste")</f>
        <v>fehlt in Preisliste</v>
      </c>
      <c r="AB1809" s="50" t="str">
        <f t="shared" si="226"/>
        <v>fehlt in Preisliste</v>
      </c>
      <c r="AD1809" s="51">
        <f t="shared" si="230"/>
        <v>186294</v>
      </c>
      <c r="AE1809" s="51">
        <f t="shared" si="227"/>
        <v>291.29999999999927</v>
      </c>
      <c r="AF1809" s="52" t="e">
        <f t="shared" si="231"/>
        <v>#VALUE!</v>
      </c>
      <c r="AG1809" s="53">
        <f t="shared" si="228"/>
        <v>1747.7999999999956</v>
      </c>
      <c r="AH1809" s="53" t="e">
        <f t="shared" si="229"/>
        <v>#VALUE!</v>
      </c>
    </row>
    <row r="1810" spans="1:34" x14ac:dyDescent="0.25">
      <c r="A1810" t="s">
        <v>8546</v>
      </c>
      <c r="B1810" t="s">
        <v>6564</v>
      </c>
      <c r="C1810" t="s">
        <v>6562</v>
      </c>
      <c r="D1810" t="s">
        <v>6567</v>
      </c>
      <c r="E1810" t="s">
        <v>8547</v>
      </c>
      <c r="F1810" t="s">
        <v>8548</v>
      </c>
      <c r="H1810">
        <v>17</v>
      </c>
      <c r="I1810">
        <v>0</v>
      </c>
      <c r="J1810">
        <v>17</v>
      </c>
      <c r="K1810">
        <v>0</v>
      </c>
      <c r="L1810">
        <v>0</v>
      </c>
      <c r="M1810">
        <v>0</v>
      </c>
      <c r="N1810">
        <v>0</v>
      </c>
      <c r="O1810">
        <v>0</v>
      </c>
      <c r="P1810">
        <v>0</v>
      </c>
      <c r="Q1810">
        <v>12</v>
      </c>
      <c r="R1810">
        <v>5</v>
      </c>
      <c r="S1810">
        <v>0</v>
      </c>
      <c r="T1810">
        <v>0</v>
      </c>
      <c r="U1810">
        <v>0</v>
      </c>
      <c r="V1810">
        <v>0</v>
      </c>
      <c r="W1810" s="44">
        <f t="shared" si="224"/>
        <v>17</v>
      </c>
      <c r="X1810" s="44">
        <f>IFERROR(VLOOKUP(A1810,JR1GOA!A:I,9,FALSE),0)</f>
        <v>12</v>
      </c>
      <c r="Y1810" s="44">
        <f>IFERROR(VLOOKUP(A1810,JR1GOA!A:J,10,FALSE),0)</f>
        <v>5</v>
      </c>
      <c r="Z1810" s="46">
        <f t="shared" si="225"/>
        <v>5</v>
      </c>
      <c r="AA1810" s="49" t="str">
        <f>_xlfn.IFNA(VLOOKUP(F1810,Preisliste!C$1:O$2687,13,FALSE),"fehlt in Preisliste")</f>
        <v>fehlt in Preisliste</v>
      </c>
      <c r="AB1810" s="50" t="str">
        <f t="shared" si="226"/>
        <v>fehlt in Preisliste</v>
      </c>
      <c r="AD1810" s="51">
        <f t="shared" si="230"/>
        <v>186299</v>
      </c>
      <c r="AE1810" s="51">
        <f t="shared" si="227"/>
        <v>290.54999999999927</v>
      </c>
      <c r="AF1810" s="52" t="e">
        <f t="shared" si="231"/>
        <v>#VALUE!</v>
      </c>
      <c r="AG1810" s="53">
        <f t="shared" si="228"/>
        <v>1743.2999999999956</v>
      </c>
      <c r="AH1810" s="53" t="e">
        <f t="shared" si="229"/>
        <v>#VALUE!</v>
      </c>
    </row>
    <row r="1811" spans="1:34" x14ac:dyDescent="0.25">
      <c r="A1811" t="s">
        <v>10537</v>
      </c>
      <c r="B1811" t="s">
        <v>6564</v>
      </c>
      <c r="C1811" t="s">
        <v>6562</v>
      </c>
      <c r="D1811" t="s">
        <v>6567</v>
      </c>
      <c r="F1811" t="s">
        <v>10538</v>
      </c>
      <c r="H1811">
        <v>8</v>
      </c>
      <c r="I1811">
        <v>5</v>
      </c>
      <c r="J1811">
        <v>2</v>
      </c>
      <c r="K1811">
        <v>0</v>
      </c>
      <c r="L1811">
        <v>0</v>
      </c>
      <c r="M1811">
        <v>0</v>
      </c>
      <c r="N1811">
        <v>0</v>
      </c>
      <c r="O1811">
        <v>0</v>
      </c>
      <c r="P1811">
        <v>0</v>
      </c>
      <c r="Q1811">
        <v>1</v>
      </c>
      <c r="R1811">
        <v>0</v>
      </c>
      <c r="S1811">
        <v>0</v>
      </c>
      <c r="T1811">
        <v>0</v>
      </c>
      <c r="U1811">
        <v>1</v>
      </c>
      <c r="V1811">
        <v>0</v>
      </c>
      <c r="W1811" s="44">
        <f t="shared" si="224"/>
        <v>5</v>
      </c>
      <c r="X1811" s="44">
        <f>IFERROR(VLOOKUP(A1811,JR1GOA!A:I,9,FALSE),0)</f>
        <v>0</v>
      </c>
      <c r="Y1811" s="44">
        <f>IFERROR(VLOOKUP(A1811,JR1GOA!A:J,10,FALSE),0)</f>
        <v>0</v>
      </c>
      <c r="Z1811" s="46">
        <f t="shared" si="225"/>
        <v>5</v>
      </c>
      <c r="AA1811" s="49" t="str">
        <f>_xlfn.IFNA(VLOOKUP(F1811,Preisliste!C$1:O$2687,13,FALSE),"fehlt in Preisliste")</f>
        <v>fehlt in Preisliste</v>
      </c>
      <c r="AB1811" s="50" t="str">
        <f t="shared" si="226"/>
        <v>fehlt in Preisliste</v>
      </c>
      <c r="AD1811" s="51">
        <f t="shared" si="230"/>
        <v>186304</v>
      </c>
      <c r="AE1811" s="51">
        <f t="shared" si="227"/>
        <v>289.79999999999927</v>
      </c>
      <c r="AF1811" s="52" t="e">
        <f t="shared" si="231"/>
        <v>#VALUE!</v>
      </c>
      <c r="AG1811" s="53">
        <f t="shared" si="228"/>
        <v>1738.7999999999956</v>
      </c>
      <c r="AH1811" s="53" t="e">
        <f t="shared" si="229"/>
        <v>#VALUE!</v>
      </c>
    </row>
    <row r="1812" spans="1:34" x14ac:dyDescent="0.25">
      <c r="A1812" t="s">
        <v>11263</v>
      </c>
      <c r="B1812" t="s">
        <v>6564</v>
      </c>
      <c r="C1812" t="s">
        <v>6562</v>
      </c>
      <c r="D1812" t="s">
        <v>6567</v>
      </c>
      <c r="F1812" t="s">
        <v>11264</v>
      </c>
      <c r="H1812">
        <v>8</v>
      </c>
      <c r="I1812">
        <v>5</v>
      </c>
      <c r="J1812">
        <v>2</v>
      </c>
      <c r="K1812">
        <v>7</v>
      </c>
      <c r="L1812">
        <v>0</v>
      </c>
      <c r="M1812">
        <v>0</v>
      </c>
      <c r="N1812">
        <v>0</v>
      </c>
      <c r="O1812">
        <v>0</v>
      </c>
      <c r="P1812">
        <v>0</v>
      </c>
      <c r="Q1812">
        <v>0</v>
      </c>
      <c r="R1812">
        <v>0</v>
      </c>
      <c r="S1812">
        <v>0</v>
      </c>
      <c r="T1812">
        <v>0</v>
      </c>
      <c r="U1812">
        <v>0</v>
      </c>
      <c r="V1812">
        <v>4</v>
      </c>
      <c r="W1812" s="44">
        <f t="shared" si="224"/>
        <v>5</v>
      </c>
      <c r="X1812" s="44">
        <f>IFERROR(VLOOKUP(A1812,JR1GOA!A:I,9,FALSE),0)</f>
        <v>0</v>
      </c>
      <c r="Y1812" s="44">
        <f>IFERROR(VLOOKUP(A1812,JR1GOA!A:J,10,FALSE),0)</f>
        <v>0</v>
      </c>
      <c r="Z1812" s="46">
        <f t="shared" si="225"/>
        <v>5</v>
      </c>
      <c r="AA1812" s="49" t="str">
        <f>_xlfn.IFNA(VLOOKUP(F1812,Preisliste!C$1:O$2687,13,FALSE),"fehlt in Preisliste")</f>
        <v>fehlt in Preisliste</v>
      </c>
      <c r="AB1812" s="50" t="str">
        <f t="shared" si="226"/>
        <v>fehlt in Preisliste</v>
      </c>
      <c r="AD1812" s="51">
        <f t="shared" si="230"/>
        <v>186309</v>
      </c>
      <c r="AE1812" s="51">
        <f t="shared" si="227"/>
        <v>289.04999999999927</v>
      </c>
      <c r="AF1812" s="52" t="e">
        <f t="shared" si="231"/>
        <v>#VALUE!</v>
      </c>
      <c r="AG1812" s="53">
        <f t="shared" si="228"/>
        <v>1734.2999999999956</v>
      </c>
      <c r="AH1812" s="53" t="e">
        <f t="shared" si="229"/>
        <v>#VALUE!</v>
      </c>
    </row>
    <row r="1813" spans="1:34" x14ac:dyDescent="0.25">
      <c r="A1813" t="s">
        <v>8284</v>
      </c>
      <c r="B1813" t="s">
        <v>8285</v>
      </c>
      <c r="C1813" t="s">
        <v>6562</v>
      </c>
      <c r="D1813" t="s">
        <v>6567</v>
      </c>
      <c r="E1813" t="s">
        <v>8286</v>
      </c>
      <c r="F1813" t="s">
        <v>8287</v>
      </c>
      <c r="H1813">
        <v>15</v>
      </c>
      <c r="I1813">
        <v>0</v>
      </c>
      <c r="J1813">
        <v>15</v>
      </c>
      <c r="K1813">
        <v>0</v>
      </c>
      <c r="L1813">
        <v>0</v>
      </c>
      <c r="M1813">
        <v>0</v>
      </c>
      <c r="N1813">
        <v>0</v>
      </c>
      <c r="O1813">
        <v>0</v>
      </c>
      <c r="P1813">
        <v>0</v>
      </c>
      <c r="Q1813">
        <v>11</v>
      </c>
      <c r="R1813">
        <v>4</v>
      </c>
      <c r="S1813">
        <v>0</v>
      </c>
      <c r="T1813">
        <v>0</v>
      </c>
      <c r="U1813">
        <v>0</v>
      </c>
      <c r="V1813">
        <v>0</v>
      </c>
      <c r="W1813" s="44">
        <f t="shared" si="224"/>
        <v>15</v>
      </c>
      <c r="X1813" s="44">
        <f>IFERROR(VLOOKUP(A1813,JR1GOA!A:I,9,FALSE),0)</f>
        <v>11</v>
      </c>
      <c r="Y1813" s="44">
        <f>IFERROR(VLOOKUP(A1813,JR1GOA!A:J,10,FALSE),0)</f>
        <v>4</v>
      </c>
      <c r="Z1813" s="46">
        <f t="shared" si="225"/>
        <v>4</v>
      </c>
      <c r="AA1813" s="49" t="str">
        <f>_xlfn.IFNA(VLOOKUP(F1813,Preisliste!C$1:O$2687,13,FALSE),"fehlt in Preisliste")</f>
        <v>fehlt in Preisliste</v>
      </c>
      <c r="AB1813" s="50" t="str">
        <f t="shared" si="226"/>
        <v>fehlt in Preisliste</v>
      </c>
      <c r="AD1813" s="51">
        <f t="shared" si="230"/>
        <v>186313</v>
      </c>
      <c r="AE1813" s="51">
        <f t="shared" si="227"/>
        <v>288.44999999999709</v>
      </c>
      <c r="AF1813" s="52" t="e">
        <f t="shared" si="231"/>
        <v>#VALUE!</v>
      </c>
      <c r="AG1813" s="53">
        <f t="shared" si="228"/>
        <v>1730.6999999999825</v>
      </c>
      <c r="AH1813" s="53" t="e">
        <f t="shared" si="229"/>
        <v>#VALUE!</v>
      </c>
    </row>
    <row r="1814" spans="1:34" x14ac:dyDescent="0.25">
      <c r="A1814" t="s">
        <v>8607</v>
      </c>
      <c r="B1814" t="s">
        <v>6564</v>
      </c>
      <c r="C1814" t="s">
        <v>6562</v>
      </c>
      <c r="D1814" t="s">
        <v>6567</v>
      </c>
      <c r="E1814" t="s">
        <v>8608</v>
      </c>
      <c r="F1814" t="s">
        <v>8609</v>
      </c>
      <c r="H1814">
        <v>15</v>
      </c>
      <c r="I1814">
        <v>0</v>
      </c>
      <c r="J1814">
        <v>15</v>
      </c>
      <c r="K1814">
        <v>0</v>
      </c>
      <c r="L1814">
        <v>0</v>
      </c>
      <c r="M1814">
        <v>0</v>
      </c>
      <c r="N1814">
        <v>0</v>
      </c>
      <c r="O1814">
        <v>0</v>
      </c>
      <c r="P1814">
        <v>0</v>
      </c>
      <c r="Q1814">
        <v>11</v>
      </c>
      <c r="R1814">
        <v>4</v>
      </c>
      <c r="S1814">
        <v>0</v>
      </c>
      <c r="T1814">
        <v>0</v>
      </c>
      <c r="U1814">
        <v>0</v>
      </c>
      <c r="V1814">
        <v>0</v>
      </c>
      <c r="W1814" s="44">
        <f t="shared" si="224"/>
        <v>15</v>
      </c>
      <c r="X1814" s="44">
        <f>IFERROR(VLOOKUP(A1814,JR1GOA!A:I,9,FALSE),0)</f>
        <v>11</v>
      </c>
      <c r="Y1814" s="44">
        <f>IFERROR(VLOOKUP(A1814,JR1GOA!A:J,10,FALSE),0)</f>
        <v>4</v>
      </c>
      <c r="Z1814" s="46">
        <f t="shared" si="225"/>
        <v>4</v>
      </c>
      <c r="AA1814" s="49" t="str">
        <f>_xlfn.IFNA(VLOOKUP(F1814,Preisliste!C$1:O$2687,13,FALSE),"fehlt in Preisliste")</f>
        <v>fehlt in Preisliste</v>
      </c>
      <c r="AB1814" s="50" t="str">
        <f t="shared" si="226"/>
        <v>fehlt in Preisliste</v>
      </c>
      <c r="AD1814" s="51">
        <f t="shared" si="230"/>
        <v>186317</v>
      </c>
      <c r="AE1814" s="51">
        <f t="shared" si="227"/>
        <v>287.84999999999854</v>
      </c>
      <c r="AF1814" s="52" t="e">
        <f t="shared" si="231"/>
        <v>#VALUE!</v>
      </c>
      <c r="AG1814" s="53">
        <f t="shared" si="228"/>
        <v>1727.0999999999913</v>
      </c>
      <c r="AH1814" s="53" t="e">
        <f t="shared" si="229"/>
        <v>#VALUE!</v>
      </c>
    </row>
    <row r="1815" spans="1:34" x14ac:dyDescent="0.25">
      <c r="A1815" t="s">
        <v>8837</v>
      </c>
      <c r="B1815" t="s">
        <v>6564</v>
      </c>
      <c r="C1815" t="s">
        <v>6562</v>
      </c>
      <c r="D1815" t="s">
        <v>6567</v>
      </c>
      <c r="E1815" t="s">
        <v>8838</v>
      </c>
      <c r="F1815" t="s">
        <v>8839</v>
      </c>
      <c r="H1815">
        <v>15</v>
      </c>
      <c r="I1815">
        <v>0</v>
      </c>
      <c r="J1815">
        <v>15</v>
      </c>
      <c r="K1815">
        <v>0</v>
      </c>
      <c r="L1815">
        <v>0</v>
      </c>
      <c r="M1815">
        <v>0</v>
      </c>
      <c r="N1815">
        <v>0</v>
      </c>
      <c r="O1815">
        <v>0</v>
      </c>
      <c r="P1815">
        <v>0</v>
      </c>
      <c r="Q1815">
        <v>11</v>
      </c>
      <c r="R1815">
        <v>4</v>
      </c>
      <c r="S1815">
        <v>0</v>
      </c>
      <c r="T1815">
        <v>0</v>
      </c>
      <c r="U1815">
        <v>0</v>
      </c>
      <c r="V1815">
        <v>0</v>
      </c>
      <c r="W1815" s="44">
        <f t="shared" si="224"/>
        <v>15</v>
      </c>
      <c r="X1815" s="44">
        <f>IFERROR(VLOOKUP(A1815,JR1GOA!A:I,9,FALSE),0)</f>
        <v>11</v>
      </c>
      <c r="Y1815" s="44">
        <f>IFERROR(VLOOKUP(A1815,JR1GOA!A:J,10,FALSE),0)</f>
        <v>4</v>
      </c>
      <c r="Z1815" s="46">
        <f t="shared" si="225"/>
        <v>4</v>
      </c>
      <c r="AA1815" s="49" t="str">
        <f>_xlfn.IFNA(VLOOKUP(F1815,Preisliste!C$1:O$2687,13,FALSE),"fehlt in Preisliste")</f>
        <v>fehlt in Preisliste</v>
      </c>
      <c r="AB1815" s="50" t="str">
        <f t="shared" si="226"/>
        <v>fehlt in Preisliste</v>
      </c>
      <c r="AD1815" s="51">
        <f t="shared" si="230"/>
        <v>186321</v>
      </c>
      <c r="AE1815" s="51">
        <f t="shared" si="227"/>
        <v>287.25</v>
      </c>
      <c r="AF1815" s="52" t="e">
        <f t="shared" si="231"/>
        <v>#VALUE!</v>
      </c>
      <c r="AG1815" s="53">
        <f t="shared" si="228"/>
        <v>1723.5</v>
      </c>
      <c r="AH1815" s="53" t="e">
        <f t="shared" si="229"/>
        <v>#VALUE!</v>
      </c>
    </row>
    <row r="1816" spans="1:34" x14ac:dyDescent="0.25">
      <c r="A1816" t="s">
        <v>8925</v>
      </c>
      <c r="B1816" t="s">
        <v>6564</v>
      </c>
      <c r="C1816" t="s">
        <v>6562</v>
      </c>
      <c r="D1816" t="s">
        <v>6567</v>
      </c>
      <c r="E1816" t="s">
        <v>8926</v>
      </c>
      <c r="F1816" t="s">
        <v>8927</v>
      </c>
      <c r="G1816" t="s">
        <v>8928</v>
      </c>
      <c r="H1816">
        <v>13</v>
      </c>
      <c r="I1816">
        <v>0</v>
      </c>
      <c r="J1816">
        <v>13</v>
      </c>
      <c r="K1816">
        <v>0</v>
      </c>
      <c r="L1816">
        <v>0</v>
      </c>
      <c r="M1816">
        <v>0</v>
      </c>
      <c r="N1816">
        <v>0</v>
      </c>
      <c r="O1816">
        <v>0</v>
      </c>
      <c r="P1816">
        <v>0</v>
      </c>
      <c r="Q1816">
        <v>9</v>
      </c>
      <c r="R1816">
        <v>4</v>
      </c>
      <c r="S1816">
        <v>0</v>
      </c>
      <c r="T1816">
        <v>0</v>
      </c>
      <c r="U1816">
        <v>0</v>
      </c>
      <c r="V1816">
        <v>0</v>
      </c>
      <c r="W1816" s="44">
        <f t="shared" si="224"/>
        <v>13</v>
      </c>
      <c r="X1816" s="44">
        <f>IFERROR(VLOOKUP(A1816,JR1GOA!A:I,9,FALSE),0)</f>
        <v>9</v>
      </c>
      <c r="Y1816" s="44">
        <f>IFERROR(VLOOKUP(A1816,JR1GOA!A:J,10,FALSE),0)</f>
        <v>4</v>
      </c>
      <c r="Z1816" s="46">
        <f t="shared" si="225"/>
        <v>4</v>
      </c>
      <c r="AA1816" s="49" t="str">
        <f>_xlfn.IFNA(VLOOKUP(F1816,Preisliste!C$1:O$2687,13,FALSE),"fehlt in Preisliste")</f>
        <v>fehlt in Preisliste</v>
      </c>
      <c r="AB1816" s="50" t="str">
        <f t="shared" si="226"/>
        <v>fehlt in Preisliste</v>
      </c>
      <c r="AD1816" s="51">
        <f t="shared" si="230"/>
        <v>186325</v>
      </c>
      <c r="AE1816" s="51">
        <f t="shared" si="227"/>
        <v>286.64999999999782</v>
      </c>
      <c r="AF1816" s="52" t="e">
        <f t="shared" si="231"/>
        <v>#VALUE!</v>
      </c>
      <c r="AG1816" s="53">
        <f t="shared" si="228"/>
        <v>1719.8999999999869</v>
      </c>
      <c r="AH1816" s="53" t="e">
        <f t="shared" si="229"/>
        <v>#VALUE!</v>
      </c>
    </row>
    <row r="1817" spans="1:34" x14ac:dyDescent="0.25">
      <c r="A1817" t="s">
        <v>8298</v>
      </c>
      <c r="B1817" t="s">
        <v>6564</v>
      </c>
      <c r="C1817" t="s">
        <v>6562</v>
      </c>
      <c r="D1817" t="s">
        <v>6567</v>
      </c>
      <c r="E1817" t="s">
        <v>8299</v>
      </c>
      <c r="F1817" t="s">
        <v>8300</v>
      </c>
      <c r="H1817">
        <v>12</v>
      </c>
      <c r="I1817">
        <v>0</v>
      </c>
      <c r="J1817">
        <v>12</v>
      </c>
      <c r="K1817">
        <v>0</v>
      </c>
      <c r="L1817">
        <v>0</v>
      </c>
      <c r="M1817">
        <v>0</v>
      </c>
      <c r="N1817">
        <v>0</v>
      </c>
      <c r="O1817">
        <v>0</v>
      </c>
      <c r="P1817">
        <v>0</v>
      </c>
      <c r="Q1817">
        <v>8</v>
      </c>
      <c r="R1817">
        <v>4</v>
      </c>
      <c r="S1817">
        <v>0</v>
      </c>
      <c r="T1817">
        <v>0</v>
      </c>
      <c r="U1817">
        <v>0</v>
      </c>
      <c r="V1817">
        <v>0</v>
      </c>
      <c r="W1817" s="44">
        <f t="shared" si="224"/>
        <v>12</v>
      </c>
      <c r="X1817" s="44">
        <f>IFERROR(VLOOKUP(A1817,JR1GOA!A:I,9,FALSE),0)</f>
        <v>8</v>
      </c>
      <c r="Y1817" s="44">
        <f>IFERROR(VLOOKUP(A1817,JR1GOA!A:J,10,FALSE),0)</f>
        <v>4</v>
      </c>
      <c r="Z1817" s="46">
        <f t="shared" si="225"/>
        <v>4</v>
      </c>
      <c r="AA1817" s="49" t="str">
        <f>_xlfn.IFNA(VLOOKUP(F1817,Preisliste!C$1:O$2687,13,FALSE),"fehlt in Preisliste")</f>
        <v>fehlt in Preisliste</v>
      </c>
      <c r="AB1817" s="50" t="str">
        <f t="shared" si="226"/>
        <v>fehlt in Preisliste</v>
      </c>
      <c r="AD1817" s="51">
        <f t="shared" si="230"/>
        <v>186329</v>
      </c>
      <c r="AE1817" s="51">
        <f t="shared" si="227"/>
        <v>286.04999999999927</v>
      </c>
      <c r="AF1817" s="52" t="e">
        <f t="shared" si="231"/>
        <v>#VALUE!</v>
      </c>
      <c r="AG1817" s="53">
        <f t="shared" si="228"/>
        <v>1716.2999999999956</v>
      </c>
      <c r="AH1817" s="53" t="e">
        <f t="shared" si="229"/>
        <v>#VALUE!</v>
      </c>
    </row>
    <row r="1818" spans="1:34" x14ac:dyDescent="0.25">
      <c r="A1818" t="s">
        <v>8316</v>
      </c>
      <c r="B1818" t="s">
        <v>6564</v>
      </c>
      <c r="C1818" t="s">
        <v>6562</v>
      </c>
      <c r="D1818" t="s">
        <v>6567</v>
      </c>
      <c r="E1818" t="s">
        <v>8317</v>
      </c>
      <c r="F1818" t="s">
        <v>8318</v>
      </c>
      <c r="G1818" t="s">
        <v>8319</v>
      </c>
      <c r="H1818">
        <v>12</v>
      </c>
      <c r="I1818">
        <v>0</v>
      </c>
      <c r="J1818">
        <v>12</v>
      </c>
      <c r="K1818">
        <v>0</v>
      </c>
      <c r="L1818">
        <v>0</v>
      </c>
      <c r="M1818">
        <v>0</v>
      </c>
      <c r="N1818">
        <v>0</v>
      </c>
      <c r="O1818">
        <v>0</v>
      </c>
      <c r="P1818">
        <v>0</v>
      </c>
      <c r="Q1818">
        <v>8</v>
      </c>
      <c r="R1818">
        <v>4</v>
      </c>
      <c r="S1818">
        <v>0</v>
      </c>
      <c r="T1818">
        <v>0</v>
      </c>
      <c r="U1818">
        <v>0</v>
      </c>
      <c r="V1818">
        <v>0</v>
      </c>
      <c r="W1818" s="44">
        <f t="shared" si="224"/>
        <v>12</v>
      </c>
      <c r="X1818" s="44">
        <f>IFERROR(VLOOKUP(A1818,JR1GOA!A:I,9,FALSE),0)</f>
        <v>8</v>
      </c>
      <c r="Y1818" s="44">
        <f>IFERROR(VLOOKUP(A1818,JR1GOA!A:J,10,FALSE),0)</f>
        <v>4</v>
      </c>
      <c r="Z1818" s="46">
        <f t="shared" si="225"/>
        <v>4</v>
      </c>
      <c r="AA1818" s="49" t="str">
        <f>_xlfn.IFNA(VLOOKUP(F1818,Preisliste!C$1:O$2687,13,FALSE),"fehlt in Preisliste")</f>
        <v>fehlt in Preisliste</v>
      </c>
      <c r="AB1818" s="50" t="str">
        <f t="shared" si="226"/>
        <v>fehlt in Preisliste</v>
      </c>
      <c r="AD1818" s="51">
        <f t="shared" si="230"/>
        <v>186333</v>
      </c>
      <c r="AE1818" s="51">
        <f t="shared" si="227"/>
        <v>285.44999999999709</v>
      </c>
      <c r="AF1818" s="52" t="e">
        <f t="shared" si="231"/>
        <v>#VALUE!</v>
      </c>
      <c r="AG1818" s="53">
        <f t="shared" si="228"/>
        <v>1712.6999999999825</v>
      </c>
      <c r="AH1818" s="53" t="e">
        <f t="shared" si="229"/>
        <v>#VALUE!</v>
      </c>
    </row>
    <row r="1819" spans="1:34" x14ac:dyDescent="0.25">
      <c r="A1819" t="s">
        <v>8664</v>
      </c>
      <c r="B1819" t="s">
        <v>6564</v>
      </c>
      <c r="C1819" t="s">
        <v>6562</v>
      </c>
      <c r="D1819" t="s">
        <v>6567</v>
      </c>
      <c r="E1819" t="s">
        <v>8665</v>
      </c>
      <c r="F1819" t="s">
        <v>8666</v>
      </c>
      <c r="H1819">
        <v>11</v>
      </c>
      <c r="I1819">
        <v>0</v>
      </c>
      <c r="J1819">
        <v>11</v>
      </c>
      <c r="K1819">
        <v>0</v>
      </c>
      <c r="L1819">
        <v>0</v>
      </c>
      <c r="M1819">
        <v>0</v>
      </c>
      <c r="N1819">
        <v>0</v>
      </c>
      <c r="O1819">
        <v>0</v>
      </c>
      <c r="P1819">
        <v>0</v>
      </c>
      <c r="Q1819">
        <v>7</v>
      </c>
      <c r="R1819">
        <v>4</v>
      </c>
      <c r="S1819">
        <v>0</v>
      </c>
      <c r="T1819">
        <v>0</v>
      </c>
      <c r="U1819">
        <v>0</v>
      </c>
      <c r="V1819">
        <v>0</v>
      </c>
      <c r="W1819" s="44">
        <f t="shared" si="224"/>
        <v>11</v>
      </c>
      <c r="X1819" s="44">
        <f>IFERROR(VLOOKUP(A1819,JR1GOA!A:I,9,FALSE),0)</f>
        <v>7</v>
      </c>
      <c r="Y1819" s="44">
        <f>IFERROR(VLOOKUP(A1819,JR1GOA!A:J,10,FALSE),0)</f>
        <v>4</v>
      </c>
      <c r="Z1819" s="46">
        <f t="shared" si="225"/>
        <v>4</v>
      </c>
      <c r="AA1819" s="49" t="str">
        <f>_xlfn.IFNA(VLOOKUP(F1819,Preisliste!C$1:O$2687,13,FALSE),"fehlt in Preisliste")</f>
        <v>fehlt in Preisliste</v>
      </c>
      <c r="AB1819" s="50" t="str">
        <f t="shared" si="226"/>
        <v>fehlt in Preisliste</v>
      </c>
      <c r="AD1819" s="51">
        <f t="shared" si="230"/>
        <v>186337</v>
      </c>
      <c r="AE1819" s="51">
        <f t="shared" si="227"/>
        <v>284.84999999999854</v>
      </c>
      <c r="AF1819" s="52" t="e">
        <f t="shared" si="231"/>
        <v>#VALUE!</v>
      </c>
      <c r="AG1819" s="53">
        <f t="shared" si="228"/>
        <v>1709.0999999999913</v>
      </c>
      <c r="AH1819" s="53" t="e">
        <f t="shared" si="229"/>
        <v>#VALUE!</v>
      </c>
    </row>
    <row r="1820" spans="1:34" x14ac:dyDescent="0.25">
      <c r="A1820" t="s">
        <v>8265</v>
      </c>
      <c r="B1820" t="s">
        <v>6564</v>
      </c>
      <c r="C1820" t="s">
        <v>6562</v>
      </c>
      <c r="D1820" t="s">
        <v>6567</v>
      </c>
      <c r="F1820" t="s">
        <v>8266</v>
      </c>
      <c r="H1820">
        <v>9</v>
      </c>
      <c r="I1820">
        <v>0</v>
      </c>
      <c r="J1820">
        <v>9</v>
      </c>
      <c r="K1820">
        <v>0</v>
      </c>
      <c r="L1820">
        <v>0</v>
      </c>
      <c r="M1820">
        <v>0</v>
      </c>
      <c r="N1820">
        <v>0</v>
      </c>
      <c r="O1820">
        <v>0</v>
      </c>
      <c r="P1820">
        <v>0</v>
      </c>
      <c r="Q1820">
        <v>5</v>
      </c>
      <c r="R1820">
        <v>4</v>
      </c>
      <c r="S1820">
        <v>0</v>
      </c>
      <c r="T1820">
        <v>0</v>
      </c>
      <c r="U1820">
        <v>0</v>
      </c>
      <c r="V1820">
        <v>0</v>
      </c>
      <c r="W1820" s="44">
        <f t="shared" si="224"/>
        <v>9</v>
      </c>
      <c r="X1820" s="44">
        <f>IFERROR(VLOOKUP(A1820,JR1GOA!A:I,9,FALSE),0)</f>
        <v>5</v>
      </c>
      <c r="Y1820" s="44">
        <f>IFERROR(VLOOKUP(A1820,JR1GOA!A:J,10,FALSE),0)</f>
        <v>4</v>
      </c>
      <c r="Z1820" s="46">
        <f t="shared" si="225"/>
        <v>4</v>
      </c>
      <c r="AA1820" s="49" t="str">
        <f>_xlfn.IFNA(VLOOKUP(F1820,Preisliste!C$1:O$2687,13,FALSE),"fehlt in Preisliste")</f>
        <v>fehlt in Preisliste</v>
      </c>
      <c r="AB1820" s="50" t="str">
        <f t="shared" si="226"/>
        <v>fehlt in Preisliste</v>
      </c>
      <c r="AD1820" s="51">
        <f t="shared" si="230"/>
        <v>186341</v>
      </c>
      <c r="AE1820" s="51">
        <f t="shared" si="227"/>
        <v>284.25</v>
      </c>
      <c r="AF1820" s="52" t="e">
        <f t="shared" si="231"/>
        <v>#VALUE!</v>
      </c>
      <c r="AG1820" s="53">
        <f t="shared" si="228"/>
        <v>1705.5</v>
      </c>
      <c r="AH1820" s="53" t="e">
        <f t="shared" si="229"/>
        <v>#VALUE!</v>
      </c>
    </row>
    <row r="1821" spans="1:34" x14ac:dyDescent="0.25">
      <c r="A1821" t="s">
        <v>8953</v>
      </c>
      <c r="B1821" t="s">
        <v>6564</v>
      </c>
      <c r="C1821" t="s">
        <v>6562</v>
      </c>
      <c r="D1821" t="s">
        <v>6567</v>
      </c>
      <c r="E1821" t="s">
        <v>8954</v>
      </c>
      <c r="F1821" t="s">
        <v>8955</v>
      </c>
      <c r="H1821">
        <v>8</v>
      </c>
      <c r="I1821">
        <v>0</v>
      </c>
      <c r="J1821">
        <v>8</v>
      </c>
      <c r="K1821">
        <v>0</v>
      </c>
      <c r="L1821">
        <v>0</v>
      </c>
      <c r="M1821">
        <v>0</v>
      </c>
      <c r="N1821">
        <v>0</v>
      </c>
      <c r="O1821">
        <v>0</v>
      </c>
      <c r="P1821">
        <v>0</v>
      </c>
      <c r="Q1821">
        <v>4</v>
      </c>
      <c r="R1821">
        <v>4</v>
      </c>
      <c r="S1821">
        <v>0</v>
      </c>
      <c r="T1821">
        <v>0</v>
      </c>
      <c r="U1821">
        <v>0</v>
      </c>
      <c r="V1821">
        <v>0</v>
      </c>
      <c r="W1821" s="44">
        <f t="shared" si="224"/>
        <v>8</v>
      </c>
      <c r="X1821" s="44">
        <f>IFERROR(VLOOKUP(A1821,JR1GOA!A:I,9,FALSE),0)</f>
        <v>4</v>
      </c>
      <c r="Y1821" s="44">
        <f>IFERROR(VLOOKUP(A1821,JR1GOA!A:J,10,FALSE),0)</f>
        <v>4</v>
      </c>
      <c r="Z1821" s="46">
        <f t="shared" si="225"/>
        <v>4</v>
      </c>
      <c r="AA1821" s="49" t="str">
        <f>_xlfn.IFNA(VLOOKUP(F1821,Preisliste!C$1:O$2687,13,FALSE),"fehlt in Preisliste")</f>
        <v>fehlt in Preisliste</v>
      </c>
      <c r="AB1821" s="50" t="str">
        <f t="shared" si="226"/>
        <v>fehlt in Preisliste</v>
      </c>
      <c r="AD1821" s="51">
        <f t="shared" si="230"/>
        <v>186345</v>
      </c>
      <c r="AE1821" s="51">
        <f t="shared" si="227"/>
        <v>283.64999999999782</v>
      </c>
      <c r="AF1821" s="52" t="e">
        <f t="shared" si="231"/>
        <v>#VALUE!</v>
      </c>
      <c r="AG1821" s="53">
        <f t="shared" si="228"/>
        <v>1701.8999999999869</v>
      </c>
      <c r="AH1821" s="53" t="e">
        <f t="shared" si="229"/>
        <v>#VALUE!</v>
      </c>
    </row>
    <row r="1822" spans="1:34" x14ac:dyDescent="0.25">
      <c r="A1822" t="s">
        <v>10333</v>
      </c>
      <c r="B1822" t="s">
        <v>6564</v>
      </c>
      <c r="C1822" t="s">
        <v>6562</v>
      </c>
      <c r="D1822" t="s">
        <v>6567</v>
      </c>
      <c r="F1822" t="s">
        <v>10334</v>
      </c>
      <c r="H1822">
        <v>4</v>
      </c>
      <c r="I1822">
        <v>0</v>
      </c>
      <c r="J1822">
        <v>4</v>
      </c>
      <c r="K1822">
        <v>0</v>
      </c>
      <c r="L1822">
        <v>0</v>
      </c>
      <c r="M1822">
        <v>0</v>
      </c>
      <c r="N1822">
        <v>0</v>
      </c>
      <c r="O1822">
        <v>0</v>
      </c>
      <c r="P1822">
        <v>4</v>
      </c>
      <c r="Q1822">
        <v>0</v>
      </c>
      <c r="R1822">
        <v>0</v>
      </c>
      <c r="S1822">
        <v>0</v>
      </c>
      <c r="T1822">
        <v>0</v>
      </c>
      <c r="U1822">
        <v>0</v>
      </c>
      <c r="V1822">
        <v>0</v>
      </c>
      <c r="W1822" s="44">
        <f t="shared" si="224"/>
        <v>4</v>
      </c>
      <c r="X1822" s="44">
        <f>IFERROR(VLOOKUP(A1822,JR1GOA!A:I,9,FALSE),0)</f>
        <v>0</v>
      </c>
      <c r="Y1822" s="44">
        <f>IFERROR(VLOOKUP(A1822,JR1GOA!A:J,10,FALSE),0)</f>
        <v>0</v>
      </c>
      <c r="Z1822" s="46">
        <f t="shared" si="225"/>
        <v>4</v>
      </c>
      <c r="AA1822" s="49" t="str">
        <f>_xlfn.IFNA(VLOOKUP(F1822,Preisliste!C$1:O$2687,13,FALSE),"fehlt in Preisliste")</f>
        <v>fehlt in Preisliste</v>
      </c>
      <c r="AB1822" s="50" t="str">
        <f t="shared" si="226"/>
        <v>fehlt in Preisliste</v>
      </c>
      <c r="AD1822" s="51">
        <f t="shared" si="230"/>
        <v>186349</v>
      </c>
      <c r="AE1822" s="51">
        <f t="shared" si="227"/>
        <v>283.04999999999927</v>
      </c>
      <c r="AF1822" s="52" t="e">
        <f t="shared" si="231"/>
        <v>#VALUE!</v>
      </c>
      <c r="AG1822" s="53">
        <f t="shared" si="228"/>
        <v>1698.2999999999956</v>
      </c>
      <c r="AH1822" s="53" t="e">
        <f t="shared" si="229"/>
        <v>#VALUE!</v>
      </c>
    </row>
    <row r="1823" spans="1:34" x14ac:dyDescent="0.25">
      <c r="A1823" t="s">
        <v>10553</v>
      </c>
      <c r="B1823" t="s">
        <v>6564</v>
      </c>
      <c r="C1823" t="s">
        <v>6562</v>
      </c>
      <c r="D1823" t="s">
        <v>6567</v>
      </c>
      <c r="F1823" t="s">
        <v>10554</v>
      </c>
      <c r="H1823">
        <v>5</v>
      </c>
      <c r="I1823">
        <v>4</v>
      </c>
      <c r="J1823">
        <v>0</v>
      </c>
      <c r="K1823">
        <v>0</v>
      </c>
      <c r="L1823">
        <v>0</v>
      </c>
      <c r="M1823">
        <v>0</v>
      </c>
      <c r="N1823">
        <v>0</v>
      </c>
      <c r="O1823">
        <v>0</v>
      </c>
      <c r="P1823">
        <v>0</v>
      </c>
      <c r="Q1823">
        <v>2</v>
      </c>
      <c r="R1823">
        <v>0</v>
      </c>
      <c r="S1823">
        <v>0</v>
      </c>
      <c r="T1823">
        <v>0</v>
      </c>
      <c r="U1823">
        <v>1</v>
      </c>
      <c r="V1823">
        <v>0</v>
      </c>
      <c r="W1823" s="44">
        <f t="shared" si="224"/>
        <v>4</v>
      </c>
      <c r="X1823" s="44">
        <f>IFERROR(VLOOKUP(A1823,JR1GOA!A:I,9,FALSE),0)</f>
        <v>0</v>
      </c>
      <c r="Y1823" s="44">
        <f>IFERROR(VLOOKUP(A1823,JR1GOA!A:J,10,FALSE),0)</f>
        <v>0</v>
      </c>
      <c r="Z1823" s="46">
        <f t="shared" si="225"/>
        <v>4</v>
      </c>
      <c r="AA1823" s="49" t="str">
        <f>_xlfn.IFNA(VLOOKUP(F1823,Preisliste!C$1:O$2687,13,FALSE),"fehlt in Preisliste")</f>
        <v>fehlt in Preisliste</v>
      </c>
      <c r="AB1823" s="50" t="str">
        <f t="shared" si="226"/>
        <v>fehlt in Preisliste</v>
      </c>
      <c r="AD1823" s="51">
        <f t="shared" si="230"/>
        <v>186353</v>
      </c>
      <c r="AE1823" s="51">
        <f t="shared" si="227"/>
        <v>282.44999999999709</v>
      </c>
      <c r="AF1823" s="52" t="e">
        <f t="shared" si="231"/>
        <v>#VALUE!</v>
      </c>
      <c r="AG1823" s="53">
        <f t="shared" si="228"/>
        <v>1694.6999999999825</v>
      </c>
      <c r="AH1823" s="53" t="e">
        <f t="shared" si="229"/>
        <v>#VALUE!</v>
      </c>
    </row>
    <row r="1824" spans="1:34" x14ac:dyDescent="0.25">
      <c r="A1824" t="s">
        <v>10558</v>
      </c>
      <c r="B1824" t="s">
        <v>6564</v>
      </c>
      <c r="C1824" t="s">
        <v>6562</v>
      </c>
      <c r="D1824" t="s">
        <v>6567</v>
      </c>
      <c r="E1824" t="s">
        <v>10559</v>
      </c>
      <c r="F1824" t="s">
        <v>10560</v>
      </c>
      <c r="G1824" t="s">
        <v>10561</v>
      </c>
      <c r="H1824">
        <v>8</v>
      </c>
      <c r="I1824">
        <v>4</v>
      </c>
      <c r="J1824">
        <v>3</v>
      </c>
      <c r="K1824">
        <v>0</v>
      </c>
      <c r="L1824">
        <v>0</v>
      </c>
      <c r="M1824">
        <v>1</v>
      </c>
      <c r="N1824">
        <v>0</v>
      </c>
      <c r="O1824">
        <v>0</v>
      </c>
      <c r="P1824">
        <v>0</v>
      </c>
      <c r="Q1824">
        <v>16</v>
      </c>
      <c r="R1824">
        <v>0</v>
      </c>
      <c r="S1824">
        <v>0</v>
      </c>
      <c r="T1824">
        <v>0</v>
      </c>
      <c r="U1824">
        <v>0</v>
      </c>
      <c r="V1824">
        <v>0</v>
      </c>
      <c r="W1824" s="44">
        <f t="shared" si="224"/>
        <v>4</v>
      </c>
      <c r="X1824" s="44">
        <f>IFERROR(VLOOKUP(A1824,JR1GOA!A:I,9,FALSE),0)</f>
        <v>0</v>
      </c>
      <c r="Y1824" s="44">
        <f>IFERROR(VLOOKUP(A1824,JR1GOA!A:J,10,FALSE),0)</f>
        <v>0</v>
      </c>
      <c r="Z1824" s="46">
        <f t="shared" si="225"/>
        <v>4</v>
      </c>
      <c r="AA1824" s="49" t="str">
        <f>_xlfn.IFNA(VLOOKUP(F1824,Preisliste!C$1:O$2687,13,FALSE),"fehlt in Preisliste")</f>
        <v>fehlt in Preisliste</v>
      </c>
      <c r="AB1824" s="50" t="str">
        <f t="shared" si="226"/>
        <v>fehlt in Preisliste</v>
      </c>
      <c r="AD1824" s="51">
        <f t="shared" si="230"/>
        <v>186357</v>
      </c>
      <c r="AE1824" s="51">
        <f t="shared" si="227"/>
        <v>281.84999999999854</v>
      </c>
      <c r="AF1824" s="52" t="e">
        <f t="shared" si="231"/>
        <v>#VALUE!</v>
      </c>
      <c r="AG1824" s="53">
        <f t="shared" si="228"/>
        <v>1691.0999999999913</v>
      </c>
      <c r="AH1824" s="53" t="e">
        <f t="shared" si="229"/>
        <v>#VALUE!</v>
      </c>
    </row>
    <row r="1825" spans="1:34" x14ac:dyDescent="0.25">
      <c r="A1825" t="s">
        <v>11107</v>
      </c>
      <c r="B1825" t="s">
        <v>6564</v>
      </c>
      <c r="C1825" t="s">
        <v>6562</v>
      </c>
      <c r="D1825" t="s">
        <v>6567</v>
      </c>
      <c r="E1825" t="s">
        <v>11108</v>
      </c>
      <c r="F1825" t="s">
        <v>11109</v>
      </c>
      <c r="H1825">
        <v>6</v>
      </c>
      <c r="I1825">
        <v>4</v>
      </c>
      <c r="J1825">
        <v>2</v>
      </c>
      <c r="K1825">
        <v>0</v>
      </c>
      <c r="L1825">
        <v>0</v>
      </c>
      <c r="M1825">
        <v>0</v>
      </c>
      <c r="N1825">
        <v>0</v>
      </c>
      <c r="O1825">
        <v>1</v>
      </c>
      <c r="P1825">
        <v>0</v>
      </c>
      <c r="Q1825">
        <v>0</v>
      </c>
      <c r="R1825">
        <v>0</v>
      </c>
      <c r="S1825">
        <v>0</v>
      </c>
      <c r="T1825">
        <v>0</v>
      </c>
      <c r="U1825">
        <v>0</v>
      </c>
      <c r="V1825">
        <v>0</v>
      </c>
      <c r="W1825" s="44">
        <f t="shared" si="224"/>
        <v>4</v>
      </c>
      <c r="X1825" s="44">
        <f>IFERROR(VLOOKUP(A1825,JR1GOA!A:I,9,FALSE),0)</f>
        <v>0</v>
      </c>
      <c r="Y1825" s="44">
        <f>IFERROR(VLOOKUP(A1825,JR1GOA!A:J,10,FALSE),0)</f>
        <v>0</v>
      </c>
      <c r="Z1825" s="46">
        <f t="shared" si="225"/>
        <v>4</v>
      </c>
      <c r="AA1825" s="49" t="str">
        <f>_xlfn.IFNA(VLOOKUP(F1825,Preisliste!C$1:O$2687,13,FALSE),"fehlt in Preisliste")</f>
        <v>fehlt in Preisliste</v>
      </c>
      <c r="AB1825" s="50" t="str">
        <f t="shared" si="226"/>
        <v>fehlt in Preisliste</v>
      </c>
      <c r="AD1825" s="51">
        <f t="shared" si="230"/>
        <v>186361</v>
      </c>
      <c r="AE1825" s="51">
        <f t="shared" si="227"/>
        <v>281.25</v>
      </c>
      <c r="AF1825" s="52" t="e">
        <f t="shared" si="231"/>
        <v>#VALUE!</v>
      </c>
      <c r="AG1825" s="53">
        <f t="shared" si="228"/>
        <v>1687.5</v>
      </c>
      <c r="AH1825" s="53" t="e">
        <f t="shared" si="229"/>
        <v>#VALUE!</v>
      </c>
    </row>
    <row r="1826" spans="1:34" x14ac:dyDescent="0.25">
      <c r="A1826" t="s">
        <v>8325</v>
      </c>
      <c r="B1826" t="s">
        <v>6564</v>
      </c>
      <c r="C1826" t="s">
        <v>6562</v>
      </c>
      <c r="D1826" t="s">
        <v>6567</v>
      </c>
      <c r="E1826" t="s">
        <v>8326</v>
      </c>
      <c r="F1826" t="s">
        <v>8327</v>
      </c>
      <c r="H1826">
        <v>13</v>
      </c>
      <c r="I1826">
        <v>0</v>
      </c>
      <c r="J1826">
        <v>13</v>
      </c>
      <c r="K1826">
        <v>0</v>
      </c>
      <c r="L1826">
        <v>0</v>
      </c>
      <c r="M1826">
        <v>0</v>
      </c>
      <c r="N1826">
        <v>0</v>
      </c>
      <c r="O1826">
        <v>0</v>
      </c>
      <c r="P1826">
        <v>0</v>
      </c>
      <c r="Q1826">
        <v>10</v>
      </c>
      <c r="R1826">
        <v>3</v>
      </c>
      <c r="S1826">
        <v>0</v>
      </c>
      <c r="T1826">
        <v>0</v>
      </c>
      <c r="U1826">
        <v>0</v>
      </c>
      <c r="V1826">
        <v>0</v>
      </c>
      <c r="W1826" s="44">
        <f t="shared" si="224"/>
        <v>13</v>
      </c>
      <c r="X1826" s="44">
        <f>IFERROR(VLOOKUP(A1826,JR1GOA!A:I,9,FALSE),0)</f>
        <v>10</v>
      </c>
      <c r="Y1826" s="44">
        <f>IFERROR(VLOOKUP(A1826,JR1GOA!A:J,10,FALSE),0)</f>
        <v>3</v>
      </c>
      <c r="Z1826" s="46">
        <f t="shared" si="225"/>
        <v>3</v>
      </c>
      <c r="AA1826" s="49" t="str">
        <f>_xlfn.IFNA(VLOOKUP(F1826,Preisliste!C$1:O$2687,13,FALSE),"fehlt in Preisliste")</f>
        <v>fehlt in Preisliste</v>
      </c>
      <c r="AB1826" s="50" t="str">
        <f t="shared" si="226"/>
        <v>fehlt in Preisliste</v>
      </c>
      <c r="AD1826" s="51">
        <f t="shared" si="230"/>
        <v>186364</v>
      </c>
      <c r="AE1826" s="51">
        <f t="shared" si="227"/>
        <v>280.79999999999927</v>
      </c>
      <c r="AF1826" s="52" t="e">
        <f t="shared" si="231"/>
        <v>#VALUE!</v>
      </c>
      <c r="AG1826" s="53">
        <f t="shared" si="228"/>
        <v>1684.7999999999956</v>
      </c>
      <c r="AH1826" s="53" t="e">
        <f t="shared" si="229"/>
        <v>#VALUE!</v>
      </c>
    </row>
    <row r="1827" spans="1:34" x14ac:dyDescent="0.25">
      <c r="A1827" t="s">
        <v>8397</v>
      </c>
      <c r="B1827" t="s">
        <v>6564</v>
      </c>
      <c r="C1827" t="s">
        <v>6562</v>
      </c>
      <c r="D1827" t="s">
        <v>6567</v>
      </c>
      <c r="E1827" t="s">
        <v>8398</v>
      </c>
      <c r="F1827" t="s">
        <v>8399</v>
      </c>
      <c r="G1827" t="s">
        <v>8400</v>
      </c>
      <c r="H1827">
        <v>13</v>
      </c>
      <c r="I1827">
        <v>0</v>
      </c>
      <c r="J1827">
        <v>13</v>
      </c>
      <c r="K1827">
        <v>0</v>
      </c>
      <c r="L1827">
        <v>0</v>
      </c>
      <c r="M1827">
        <v>0</v>
      </c>
      <c r="N1827">
        <v>0</v>
      </c>
      <c r="O1827">
        <v>0</v>
      </c>
      <c r="P1827">
        <v>0</v>
      </c>
      <c r="Q1827">
        <v>10</v>
      </c>
      <c r="R1827">
        <v>3</v>
      </c>
      <c r="S1827">
        <v>0</v>
      </c>
      <c r="T1827">
        <v>0</v>
      </c>
      <c r="U1827">
        <v>0</v>
      </c>
      <c r="V1827">
        <v>0</v>
      </c>
      <c r="W1827" s="44">
        <f t="shared" si="224"/>
        <v>13</v>
      </c>
      <c r="X1827" s="44">
        <f>IFERROR(VLOOKUP(A1827,JR1GOA!A:I,9,FALSE),0)</f>
        <v>10</v>
      </c>
      <c r="Y1827" s="44">
        <f>IFERROR(VLOOKUP(A1827,JR1GOA!A:J,10,FALSE),0)</f>
        <v>3</v>
      </c>
      <c r="Z1827" s="46">
        <f t="shared" si="225"/>
        <v>3</v>
      </c>
      <c r="AA1827" s="49" t="str">
        <f>_xlfn.IFNA(VLOOKUP(F1827,Preisliste!C$1:O$2687,13,FALSE),"fehlt in Preisliste")</f>
        <v>fehlt in Preisliste</v>
      </c>
      <c r="AB1827" s="50" t="str">
        <f t="shared" si="226"/>
        <v>fehlt in Preisliste</v>
      </c>
      <c r="AD1827" s="51">
        <f t="shared" si="230"/>
        <v>186367</v>
      </c>
      <c r="AE1827" s="51">
        <f t="shared" si="227"/>
        <v>280.34999999999854</v>
      </c>
      <c r="AF1827" s="52" t="e">
        <f t="shared" si="231"/>
        <v>#VALUE!</v>
      </c>
      <c r="AG1827" s="53">
        <f t="shared" si="228"/>
        <v>1682.0999999999913</v>
      </c>
      <c r="AH1827" s="53" t="e">
        <f t="shared" si="229"/>
        <v>#VALUE!</v>
      </c>
    </row>
    <row r="1828" spans="1:34" x14ac:dyDescent="0.25">
      <c r="A1828" t="s">
        <v>8652</v>
      </c>
      <c r="B1828" t="s">
        <v>6564</v>
      </c>
      <c r="C1828" t="s">
        <v>6562</v>
      </c>
      <c r="D1828" t="s">
        <v>6567</v>
      </c>
      <c r="E1828" t="s">
        <v>8653</v>
      </c>
      <c r="F1828" t="s">
        <v>8654</v>
      </c>
      <c r="H1828">
        <v>13</v>
      </c>
      <c r="I1828">
        <v>0</v>
      </c>
      <c r="J1828">
        <v>13</v>
      </c>
      <c r="K1828">
        <v>0</v>
      </c>
      <c r="L1828">
        <v>0</v>
      </c>
      <c r="M1828">
        <v>0</v>
      </c>
      <c r="N1828">
        <v>0</v>
      </c>
      <c r="O1828">
        <v>0</v>
      </c>
      <c r="P1828">
        <v>0</v>
      </c>
      <c r="Q1828">
        <v>10</v>
      </c>
      <c r="R1828">
        <v>3</v>
      </c>
      <c r="S1828">
        <v>0</v>
      </c>
      <c r="T1828">
        <v>0</v>
      </c>
      <c r="U1828">
        <v>0</v>
      </c>
      <c r="V1828">
        <v>0</v>
      </c>
      <c r="W1828" s="44">
        <f t="shared" si="224"/>
        <v>13</v>
      </c>
      <c r="X1828" s="44">
        <f>IFERROR(VLOOKUP(A1828,JR1GOA!A:I,9,FALSE),0)</f>
        <v>10</v>
      </c>
      <c r="Y1828" s="44">
        <f>IFERROR(VLOOKUP(A1828,JR1GOA!A:J,10,FALSE),0)</f>
        <v>3</v>
      </c>
      <c r="Z1828" s="46">
        <f t="shared" si="225"/>
        <v>3</v>
      </c>
      <c r="AA1828" s="49" t="str">
        <f>_xlfn.IFNA(VLOOKUP(F1828,Preisliste!C$1:O$2687,13,FALSE),"fehlt in Preisliste")</f>
        <v>fehlt in Preisliste</v>
      </c>
      <c r="AB1828" s="50" t="str">
        <f t="shared" si="226"/>
        <v>fehlt in Preisliste</v>
      </c>
      <c r="AD1828" s="51">
        <f t="shared" si="230"/>
        <v>186370</v>
      </c>
      <c r="AE1828" s="51">
        <f t="shared" si="227"/>
        <v>279.89999999999782</v>
      </c>
      <c r="AF1828" s="52" t="e">
        <f t="shared" si="231"/>
        <v>#VALUE!</v>
      </c>
      <c r="AG1828" s="53">
        <f t="shared" si="228"/>
        <v>1679.3999999999869</v>
      </c>
      <c r="AH1828" s="53" t="e">
        <f t="shared" si="229"/>
        <v>#VALUE!</v>
      </c>
    </row>
    <row r="1829" spans="1:34" x14ac:dyDescent="0.25">
      <c r="A1829" t="s">
        <v>8336</v>
      </c>
      <c r="B1829" t="s">
        <v>6564</v>
      </c>
      <c r="C1829" t="s">
        <v>6562</v>
      </c>
      <c r="D1829" t="s">
        <v>6567</v>
      </c>
      <c r="F1829" t="s">
        <v>8337</v>
      </c>
      <c r="H1829">
        <v>11</v>
      </c>
      <c r="I1829">
        <v>0</v>
      </c>
      <c r="J1829">
        <v>11</v>
      </c>
      <c r="K1829">
        <v>0</v>
      </c>
      <c r="L1829">
        <v>0</v>
      </c>
      <c r="M1829">
        <v>0</v>
      </c>
      <c r="N1829">
        <v>0</v>
      </c>
      <c r="O1829">
        <v>0</v>
      </c>
      <c r="P1829">
        <v>0</v>
      </c>
      <c r="Q1829">
        <v>8</v>
      </c>
      <c r="R1829">
        <v>3</v>
      </c>
      <c r="S1829">
        <v>0</v>
      </c>
      <c r="T1829">
        <v>0</v>
      </c>
      <c r="U1829">
        <v>0</v>
      </c>
      <c r="V1829">
        <v>0</v>
      </c>
      <c r="W1829" s="44">
        <f t="shared" si="224"/>
        <v>11</v>
      </c>
      <c r="X1829" s="44">
        <f>IFERROR(VLOOKUP(A1829,JR1GOA!A:I,9,FALSE),0)</f>
        <v>8</v>
      </c>
      <c r="Y1829" s="44">
        <f>IFERROR(VLOOKUP(A1829,JR1GOA!A:J,10,FALSE),0)</f>
        <v>3</v>
      </c>
      <c r="Z1829" s="46">
        <f t="shared" si="225"/>
        <v>3</v>
      </c>
      <c r="AA1829" s="49" t="str">
        <f>_xlfn.IFNA(VLOOKUP(F1829,Preisliste!C$1:O$2687,13,FALSE),"fehlt in Preisliste")</f>
        <v>fehlt in Preisliste</v>
      </c>
      <c r="AB1829" s="50" t="str">
        <f t="shared" si="226"/>
        <v>fehlt in Preisliste</v>
      </c>
      <c r="AD1829" s="51">
        <f t="shared" si="230"/>
        <v>186373</v>
      </c>
      <c r="AE1829" s="51">
        <f t="shared" si="227"/>
        <v>279.44999999999709</v>
      </c>
      <c r="AF1829" s="52" t="e">
        <f t="shared" si="231"/>
        <v>#VALUE!</v>
      </c>
      <c r="AG1829" s="53">
        <f t="shared" si="228"/>
        <v>1676.6999999999825</v>
      </c>
      <c r="AH1829" s="53" t="e">
        <f t="shared" si="229"/>
        <v>#VALUE!</v>
      </c>
    </row>
    <row r="1830" spans="1:34" x14ac:dyDescent="0.25">
      <c r="A1830" t="s">
        <v>6568</v>
      </c>
      <c r="B1830" t="s">
        <v>6564</v>
      </c>
      <c r="C1830" t="s">
        <v>6562</v>
      </c>
      <c r="D1830" t="s">
        <v>6567</v>
      </c>
      <c r="E1830" t="s">
        <v>6569</v>
      </c>
      <c r="F1830" t="s">
        <v>6570</v>
      </c>
      <c r="H1830">
        <v>11</v>
      </c>
      <c r="I1830">
        <v>0</v>
      </c>
      <c r="J1830">
        <v>11</v>
      </c>
      <c r="K1830">
        <v>0</v>
      </c>
      <c r="L1830">
        <v>0</v>
      </c>
      <c r="M1830">
        <v>0</v>
      </c>
      <c r="N1830">
        <v>0</v>
      </c>
      <c r="O1830">
        <v>0</v>
      </c>
      <c r="P1830">
        <v>0</v>
      </c>
      <c r="Q1830">
        <v>8</v>
      </c>
      <c r="R1830">
        <v>3</v>
      </c>
      <c r="S1830">
        <v>0</v>
      </c>
      <c r="T1830">
        <v>0</v>
      </c>
      <c r="U1830">
        <v>0</v>
      </c>
      <c r="V1830">
        <v>0</v>
      </c>
      <c r="W1830" s="44">
        <f t="shared" si="224"/>
        <v>11</v>
      </c>
      <c r="X1830" s="44">
        <f>IFERROR(VLOOKUP(A1830,JR1GOA!A:I,9,FALSE),0)</f>
        <v>8</v>
      </c>
      <c r="Y1830" s="44">
        <f>IFERROR(VLOOKUP(A1830,JR1GOA!A:J,10,FALSE),0)</f>
        <v>3</v>
      </c>
      <c r="Z1830" s="46">
        <f t="shared" si="225"/>
        <v>3</v>
      </c>
      <c r="AA1830" s="49" t="str">
        <f>_xlfn.IFNA(VLOOKUP(F1830,Preisliste!C$1:O$2687,13,FALSE),"fehlt in Preisliste")</f>
        <v>fehlt in Preisliste</v>
      </c>
      <c r="AB1830" s="50" t="str">
        <f t="shared" si="226"/>
        <v>fehlt in Preisliste</v>
      </c>
      <c r="AD1830" s="51">
        <f t="shared" si="230"/>
        <v>186376</v>
      </c>
      <c r="AE1830" s="51">
        <f t="shared" si="227"/>
        <v>279</v>
      </c>
      <c r="AF1830" s="52" t="e">
        <f t="shared" si="231"/>
        <v>#VALUE!</v>
      </c>
      <c r="AG1830" s="53">
        <f t="shared" si="228"/>
        <v>1674</v>
      </c>
      <c r="AH1830" s="53" t="e">
        <f t="shared" si="229"/>
        <v>#VALUE!</v>
      </c>
    </row>
    <row r="1831" spans="1:34" x14ac:dyDescent="0.25">
      <c r="A1831" t="s">
        <v>8753</v>
      </c>
      <c r="B1831" t="s">
        <v>6564</v>
      </c>
      <c r="C1831" t="s">
        <v>6562</v>
      </c>
      <c r="D1831" t="s">
        <v>6567</v>
      </c>
      <c r="E1831" t="s">
        <v>8754</v>
      </c>
      <c r="F1831" t="s">
        <v>8755</v>
      </c>
      <c r="H1831">
        <v>11</v>
      </c>
      <c r="I1831">
        <v>0</v>
      </c>
      <c r="J1831">
        <v>11</v>
      </c>
      <c r="K1831">
        <v>0</v>
      </c>
      <c r="L1831">
        <v>0</v>
      </c>
      <c r="M1831">
        <v>0</v>
      </c>
      <c r="N1831">
        <v>0</v>
      </c>
      <c r="O1831">
        <v>0</v>
      </c>
      <c r="P1831">
        <v>0</v>
      </c>
      <c r="Q1831">
        <v>8</v>
      </c>
      <c r="R1831">
        <v>3</v>
      </c>
      <c r="S1831">
        <v>0</v>
      </c>
      <c r="T1831">
        <v>0</v>
      </c>
      <c r="U1831">
        <v>0</v>
      </c>
      <c r="V1831">
        <v>0</v>
      </c>
      <c r="W1831" s="44">
        <f t="shared" si="224"/>
        <v>11</v>
      </c>
      <c r="X1831" s="44">
        <f>IFERROR(VLOOKUP(A1831,JR1GOA!A:I,9,FALSE),0)</f>
        <v>8</v>
      </c>
      <c r="Y1831" s="44">
        <f>IFERROR(VLOOKUP(A1831,JR1GOA!A:J,10,FALSE),0)</f>
        <v>3</v>
      </c>
      <c r="Z1831" s="46">
        <f t="shared" si="225"/>
        <v>3</v>
      </c>
      <c r="AA1831" s="49" t="str">
        <f>_xlfn.IFNA(VLOOKUP(F1831,Preisliste!C$1:O$2687,13,FALSE),"fehlt in Preisliste")</f>
        <v>fehlt in Preisliste</v>
      </c>
      <c r="AB1831" s="50" t="str">
        <f t="shared" si="226"/>
        <v>fehlt in Preisliste</v>
      </c>
      <c r="AD1831" s="51">
        <f t="shared" si="230"/>
        <v>186379</v>
      </c>
      <c r="AE1831" s="51">
        <f t="shared" si="227"/>
        <v>278.54999999999927</v>
      </c>
      <c r="AF1831" s="52" t="e">
        <f t="shared" si="231"/>
        <v>#VALUE!</v>
      </c>
      <c r="AG1831" s="53">
        <f t="shared" si="228"/>
        <v>1671.2999999999956</v>
      </c>
      <c r="AH1831" s="53" t="e">
        <f t="shared" si="229"/>
        <v>#VALUE!</v>
      </c>
    </row>
    <row r="1832" spans="1:34" x14ac:dyDescent="0.25">
      <c r="A1832" t="s">
        <v>6581</v>
      </c>
      <c r="B1832" t="s">
        <v>6564</v>
      </c>
      <c r="C1832" t="s">
        <v>6562</v>
      </c>
      <c r="D1832" t="s">
        <v>6567</v>
      </c>
      <c r="E1832" t="s">
        <v>6582</v>
      </c>
      <c r="F1832" t="s">
        <v>6583</v>
      </c>
      <c r="H1832">
        <v>10</v>
      </c>
      <c r="I1832">
        <v>0</v>
      </c>
      <c r="J1832">
        <v>10</v>
      </c>
      <c r="K1832">
        <v>0</v>
      </c>
      <c r="L1832">
        <v>0</v>
      </c>
      <c r="M1832">
        <v>0</v>
      </c>
      <c r="N1832">
        <v>0</v>
      </c>
      <c r="O1832">
        <v>0</v>
      </c>
      <c r="P1832">
        <v>0</v>
      </c>
      <c r="Q1832">
        <v>7</v>
      </c>
      <c r="R1832">
        <v>3</v>
      </c>
      <c r="S1832">
        <v>0</v>
      </c>
      <c r="T1832">
        <v>0</v>
      </c>
      <c r="U1832">
        <v>0</v>
      </c>
      <c r="V1832">
        <v>0</v>
      </c>
      <c r="W1832" s="44">
        <f t="shared" si="224"/>
        <v>10</v>
      </c>
      <c r="X1832" s="44">
        <f>IFERROR(VLOOKUP(A1832,JR1GOA!A:I,9,FALSE),0)</f>
        <v>7</v>
      </c>
      <c r="Y1832" s="44">
        <f>IFERROR(VLOOKUP(A1832,JR1GOA!A:J,10,FALSE),0)</f>
        <v>3</v>
      </c>
      <c r="Z1832" s="46">
        <f t="shared" si="225"/>
        <v>3</v>
      </c>
      <c r="AA1832" s="49" t="str">
        <f>_xlfn.IFNA(VLOOKUP(F1832,Preisliste!C$1:O$2687,13,FALSE),"fehlt in Preisliste")</f>
        <v>fehlt in Preisliste</v>
      </c>
      <c r="AB1832" s="50" t="str">
        <f t="shared" si="226"/>
        <v>fehlt in Preisliste</v>
      </c>
      <c r="AD1832" s="51">
        <f t="shared" si="230"/>
        <v>186382</v>
      </c>
      <c r="AE1832" s="51">
        <f t="shared" si="227"/>
        <v>278.09999999999854</v>
      </c>
      <c r="AF1832" s="52" t="e">
        <f t="shared" si="231"/>
        <v>#VALUE!</v>
      </c>
      <c r="AG1832" s="53">
        <f t="shared" si="228"/>
        <v>1668.5999999999913</v>
      </c>
      <c r="AH1832" s="53" t="e">
        <f t="shared" si="229"/>
        <v>#VALUE!</v>
      </c>
    </row>
    <row r="1833" spans="1:34" x14ac:dyDescent="0.25">
      <c r="A1833" t="s">
        <v>8449</v>
      </c>
      <c r="B1833" t="s">
        <v>6564</v>
      </c>
      <c r="C1833" t="s">
        <v>6562</v>
      </c>
      <c r="D1833" t="s">
        <v>6567</v>
      </c>
      <c r="E1833" t="s">
        <v>8450</v>
      </c>
      <c r="F1833" t="s">
        <v>8451</v>
      </c>
      <c r="H1833">
        <v>10</v>
      </c>
      <c r="I1833">
        <v>0</v>
      </c>
      <c r="J1833">
        <v>10</v>
      </c>
      <c r="K1833">
        <v>0</v>
      </c>
      <c r="L1833">
        <v>0</v>
      </c>
      <c r="M1833">
        <v>0</v>
      </c>
      <c r="N1833">
        <v>0</v>
      </c>
      <c r="O1833">
        <v>0</v>
      </c>
      <c r="P1833">
        <v>0</v>
      </c>
      <c r="Q1833">
        <v>7</v>
      </c>
      <c r="R1833">
        <v>3</v>
      </c>
      <c r="S1833">
        <v>0</v>
      </c>
      <c r="T1833">
        <v>0</v>
      </c>
      <c r="U1833">
        <v>0</v>
      </c>
      <c r="V1833">
        <v>0</v>
      </c>
      <c r="W1833" s="44">
        <f t="shared" si="224"/>
        <v>10</v>
      </c>
      <c r="X1833" s="44">
        <f>IFERROR(VLOOKUP(A1833,JR1GOA!A:I,9,FALSE),0)</f>
        <v>7</v>
      </c>
      <c r="Y1833" s="44">
        <f>IFERROR(VLOOKUP(A1833,JR1GOA!A:J,10,FALSE),0)</f>
        <v>3</v>
      </c>
      <c r="Z1833" s="46">
        <f t="shared" si="225"/>
        <v>3</v>
      </c>
      <c r="AA1833" s="49" t="str">
        <f>_xlfn.IFNA(VLOOKUP(F1833,Preisliste!C$1:O$2687,13,FALSE),"fehlt in Preisliste")</f>
        <v>fehlt in Preisliste</v>
      </c>
      <c r="AB1833" s="50" t="str">
        <f t="shared" si="226"/>
        <v>fehlt in Preisliste</v>
      </c>
      <c r="AD1833" s="51">
        <f t="shared" si="230"/>
        <v>186385</v>
      </c>
      <c r="AE1833" s="51">
        <f t="shared" si="227"/>
        <v>277.64999999999782</v>
      </c>
      <c r="AF1833" s="52" t="e">
        <f t="shared" si="231"/>
        <v>#VALUE!</v>
      </c>
      <c r="AG1833" s="53">
        <f t="shared" si="228"/>
        <v>1665.8999999999869</v>
      </c>
      <c r="AH1833" s="53" t="e">
        <f t="shared" si="229"/>
        <v>#VALUE!</v>
      </c>
    </row>
    <row r="1834" spans="1:34" x14ac:dyDescent="0.25">
      <c r="A1834" t="s">
        <v>8379</v>
      </c>
      <c r="B1834" t="s">
        <v>6564</v>
      </c>
      <c r="C1834" t="s">
        <v>6562</v>
      </c>
      <c r="D1834" t="s">
        <v>6567</v>
      </c>
      <c r="E1834" t="s">
        <v>8380</v>
      </c>
      <c r="F1834" t="s">
        <v>8381</v>
      </c>
      <c r="H1834">
        <v>7</v>
      </c>
      <c r="I1834">
        <v>0</v>
      </c>
      <c r="J1834">
        <v>7</v>
      </c>
      <c r="K1834">
        <v>0</v>
      </c>
      <c r="L1834">
        <v>0</v>
      </c>
      <c r="M1834">
        <v>0</v>
      </c>
      <c r="N1834">
        <v>0</v>
      </c>
      <c r="O1834">
        <v>0</v>
      </c>
      <c r="P1834">
        <v>0</v>
      </c>
      <c r="Q1834">
        <v>4</v>
      </c>
      <c r="R1834">
        <v>3</v>
      </c>
      <c r="S1834">
        <v>0</v>
      </c>
      <c r="T1834">
        <v>0</v>
      </c>
      <c r="U1834">
        <v>0</v>
      </c>
      <c r="V1834">
        <v>0</v>
      </c>
      <c r="W1834" s="44">
        <f t="shared" si="224"/>
        <v>7</v>
      </c>
      <c r="X1834" s="44">
        <f>IFERROR(VLOOKUP(A1834,JR1GOA!A:I,9,FALSE),0)</f>
        <v>4</v>
      </c>
      <c r="Y1834" s="44">
        <f>IFERROR(VLOOKUP(A1834,JR1GOA!A:J,10,FALSE),0)</f>
        <v>3</v>
      </c>
      <c r="Z1834" s="46">
        <f t="shared" si="225"/>
        <v>3</v>
      </c>
      <c r="AA1834" s="49" t="str">
        <f>_xlfn.IFNA(VLOOKUP(F1834,Preisliste!C$1:O$2687,13,FALSE),"fehlt in Preisliste")</f>
        <v>fehlt in Preisliste</v>
      </c>
      <c r="AB1834" s="50" t="str">
        <f t="shared" si="226"/>
        <v>fehlt in Preisliste</v>
      </c>
      <c r="AD1834" s="51">
        <f t="shared" si="230"/>
        <v>186388</v>
      </c>
      <c r="AE1834" s="51">
        <f t="shared" si="227"/>
        <v>277.19999999999709</v>
      </c>
      <c r="AF1834" s="52" t="e">
        <f t="shared" si="231"/>
        <v>#VALUE!</v>
      </c>
      <c r="AG1834" s="53">
        <f t="shared" si="228"/>
        <v>1663.1999999999825</v>
      </c>
      <c r="AH1834" s="53" t="e">
        <f t="shared" si="229"/>
        <v>#VALUE!</v>
      </c>
    </row>
    <row r="1835" spans="1:34" x14ac:dyDescent="0.25">
      <c r="A1835" t="s">
        <v>8883</v>
      </c>
      <c r="B1835" t="s">
        <v>6564</v>
      </c>
      <c r="C1835" t="s">
        <v>6562</v>
      </c>
      <c r="D1835" t="s">
        <v>6567</v>
      </c>
      <c r="E1835" t="s">
        <v>8884</v>
      </c>
      <c r="F1835" t="s">
        <v>8885</v>
      </c>
      <c r="G1835" t="s">
        <v>8886</v>
      </c>
      <c r="H1835">
        <v>8</v>
      </c>
      <c r="I1835">
        <v>1</v>
      </c>
      <c r="J1835">
        <v>7</v>
      </c>
      <c r="K1835">
        <v>0</v>
      </c>
      <c r="L1835">
        <v>0</v>
      </c>
      <c r="M1835">
        <v>0</v>
      </c>
      <c r="N1835">
        <v>0</v>
      </c>
      <c r="O1835">
        <v>0</v>
      </c>
      <c r="P1835">
        <v>0</v>
      </c>
      <c r="Q1835">
        <v>4</v>
      </c>
      <c r="R1835">
        <v>3</v>
      </c>
      <c r="S1835">
        <v>0</v>
      </c>
      <c r="T1835">
        <v>1</v>
      </c>
      <c r="U1835">
        <v>0</v>
      </c>
      <c r="V1835">
        <v>0</v>
      </c>
      <c r="W1835" s="44">
        <f t="shared" si="224"/>
        <v>7</v>
      </c>
      <c r="X1835" s="44">
        <f>IFERROR(VLOOKUP(A1835,JR1GOA!A:I,9,FALSE),0)</f>
        <v>4</v>
      </c>
      <c r="Y1835" s="44">
        <f>IFERROR(VLOOKUP(A1835,JR1GOA!A:J,10,FALSE),0)</f>
        <v>3</v>
      </c>
      <c r="Z1835" s="46">
        <f t="shared" si="225"/>
        <v>3</v>
      </c>
      <c r="AA1835" s="49" t="str">
        <f>_xlfn.IFNA(VLOOKUP(F1835,Preisliste!C$1:O$2687,13,FALSE),"fehlt in Preisliste")</f>
        <v>fehlt in Preisliste</v>
      </c>
      <c r="AB1835" s="50" t="str">
        <f t="shared" si="226"/>
        <v>fehlt in Preisliste</v>
      </c>
      <c r="AD1835" s="51">
        <f t="shared" si="230"/>
        <v>186391</v>
      </c>
      <c r="AE1835" s="51">
        <f t="shared" si="227"/>
        <v>276.75</v>
      </c>
      <c r="AF1835" s="52" t="e">
        <f t="shared" si="231"/>
        <v>#VALUE!</v>
      </c>
      <c r="AG1835" s="53">
        <f t="shared" si="228"/>
        <v>1660.5</v>
      </c>
      <c r="AH1835" s="53" t="e">
        <f t="shared" si="229"/>
        <v>#VALUE!</v>
      </c>
    </row>
    <row r="1836" spans="1:34" x14ac:dyDescent="0.25">
      <c r="A1836" t="s">
        <v>8278</v>
      </c>
      <c r="B1836" t="s">
        <v>6564</v>
      </c>
      <c r="C1836" t="s">
        <v>6562</v>
      </c>
      <c r="D1836" t="s">
        <v>6567</v>
      </c>
      <c r="E1836" t="s">
        <v>8279</v>
      </c>
      <c r="F1836" t="s">
        <v>8280</v>
      </c>
      <c r="H1836">
        <v>6</v>
      </c>
      <c r="I1836">
        <v>0</v>
      </c>
      <c r="J1836">
        <v>6</v>
      </c>
      <c r="K1836">
        <v>0</v>
      </c>
      <c r="L1836">
        <v>0</v>
      </c>
      <c r="M1836">
        <v>0</v>
      </c>
      <c r="N1836">
        <v>0</v>
      </c>
      <c r="O1836">
        <v>0</v>
      </c>
      <c r="P1836">
        <v>0</v>
      </c>
      <c r="Q1836">
        <v>3</v>
      </c>
      <c r="R1836">
        <v>3</v>
      </c>
      <c r="S1836">
        <v>0</v>
      </c>
      <c r="T1836">
        <v>0</v>
      </c>
      <c r="U1836">
        <v>0</v>
      </c>
      <c r="V1836">
        <v>0</v>
      </c>
      <c r="W1836" s="44">
        <f t="shared" si="224"/>
        <v>6</v>
      </c>
      <c r="X1836" s="44">
        <f>IFERROR(VLOOKUP(A1836,JR1GOA!A:I,9,FALSE),0)</f>
        <v>3</v>
      </c>
      <c r="Y1836" s="44">
        <f>IFERROR(VLOOKUP(A1836,JR1GOA!A:J,10,FALSE),0)</f>
        <v>3</v>
      </c>
      <c r="Z1836" s="46">
        <f t="shared" si="225"/>
        <v>3</v>
      </c>
      <c r="AA1836" s="49" t="str">
        <f>_xlfn.IFNA(VLOOKUP(F1836,Preisliste!C$1:O$2687,13,FALSE),"fehlt in Preisliste")</f>
        <v>fehlt in Preisliste</v>
      </c>
      <c r="AB1836" s="50" t="str">
        <f t="shared" si="226"/>
        <v>fehlt in Preisliste</v>
      </c>
      <c r="AD1836" s="51">
        <f t="shared" si="230"/>
        <v>186394</v>
      </c>
      <c r="AE1836" s="51">
        <f t="shared" si="227"/>
        <v>276.29999999999927</v>
      </c>
      <c r="AF1836" s="52" t="e">
        <f t="shared" si="231"/>
        <v>#VALUE!</v>
      </c>
      <c r="AG1836" s="53">
        <f t="shared" si="228"/>
        <v>1657.7999999999956</v>
      </c>
      <c r="AH1836" s="53" t="e">
        <f t="shared" si="229"/>
        <v>#VALUE!</v>
      </c>
    </row>
    <row r="1837" spans="1:34" x14ac:dyDescent="0.25">
      <c r="A1837" t="s">
        <v>8719</v>
      </c>
      <c r="B1837" t="s">
        <v>6564</v>
      </c>
      <c r="C1837" t="s">
        <v>6562</v>
      </c>
      <c r="D1837" t="s">
        <v>6567</v>
      </c>
      <c r="E1837" t="s">
        <v>8720</v>
      </c>
      <c r="F1837" t="s">
        <v>8721</v>
      </c>
      <c r="H1837">
        <v>6</v>
      </c>
      <c r="I1837">
        <v>0</v>
      </c>
      <c r="J1837">
        <v>6</v>
      </c>
      <c r="K1837">
        <v>0</v>
      </c>
      <c r="L1837">
        <v>0</v>
      </c>
      <c r="M1837">
        <v>0</v>
      </c>
      <c r="N1837">
        <v>0</v>
      </c>
      <c r="O1837">
        <v>0</v>
      </c>
      <c r="P1837">
        <v>0</v>
      </c>
      <c r="Q1837">
        <v>3</v>
      </c>
      <c r="R1837">
        <v>3</v>
      </c>
      <c r="S1837">
        <v>0</v>
      </c>
      <c r="T1837">
        <v>0</v>
      </c>
      <c r="U1837">
        <v>0</v>
      </c>
      <c r="V1837">
        <v>0</v>
      </c>
      <c r="W1837" s="44">
        <f t="shared" si="224"/>
        <v>6</v>
      </c>
      <c r="X1837" s="44">
        <f>IFERROR(VLOOKUP(A1837,JR1GOA!A:I,9,FALSE),0)</f>
        <v>3</v>
      </c>
      <c r="Y1837" s="44">
        <f>IFERROR(VLOOKUP(A1837,JR1GOA!A:J,10,FALSE),0)</f>
        <v>3</v>
      </c>
      <c r="Z1837" s="46">
        <f t="shared" si="225"/>
        <v>3</v>
      </c>
      <c r="AA1837" s="49" t="str">
        <f>_xlfn.IFNA(VLOOKUP(F1837,Preisliste!C$1:O$2687,13,FALSE),"fehlt in Preisliste")</f>
        <v>fehlt in Preisliste</v>
      </c>
      <c r="AB1837" s="50" t="str">
        <f t="shared" si="226"/>
        <v>fehlt in Preisliste</v>
      </c>
      <c r="AD1837" s="51">
        <f t="shared" si="230"/>
        <v>186397</v>
      </c>
      <c r="AE1837" s="51">
        <f t="shared" si="227"/>
        <v>275.84999999999854</v>
      </c>
      <c r="AF1837" s="52" t="e">
        <f t="shared" si="231"/>
        <v>#VALUE!</v>
      </c>
      <c r="AG1837" s="53">
        <f t="shared" si="228"/>
        <v>1655.0999999999913</v>
      </c>
      <c r="AH1837" s="53" t="e">
        <f t="shared" si="229"/>
        <v>#VALUE!</v>
      </c>
    </row>
    <row r="1838" spans="1:34" x14ac:dyDescent="0.25">
      <c r="A1838" t="s">
        <v>8861</v>
      </c>
      <c r="B1838" t="s">
        <v>6564</v>
      </c>
      <c r="C1838" t="s">
        <v>6562</v>
      </c>
      <c r="D1838" t="s">
        <v>6567</v>
      </c>
      <c r="E1838" t="s">
        <v>8862</v>
      </c>
      <c r="F1838" t="s">
        <v>8863</v>
      </c>
      <c r="H1838">
        <v>6</v>
      </c>
      <c r="I1838">
        <v>0</v>
      </c>
      <c r="J1838">
        <v>6</v>
      </c>
      <c r="K1838">
        <v>0</v>
      </c>
      <c r="L1838">
        <v>0</v>
      </c>
      <c r="M1838">
        <v>0</v>
      </c>
      <c r="N1838">
        <v>0</v>
      </c>
      <c r="O1838">
        <v>0</v>
      </c>
      <c r="P1838">
        <v>0</v>
      </c>
      <c r="Q1838">
        <v>3</v>
      </c>
      <c r="R1838">
        <v>3</v>
      </c>
      <c r="S1838">
        <v>0</v>
      </c>
      <c r="T1838">
        <v>0</v>
      </c>
      <c r="U1838">
        <v>0</v>
      </c>
      <c r="V1838">
        <v>0</v>
      </c>
      <c r="W1838" s="44">
        <f t="shared" si="224"/>
        <v>6</v>
      </c>
      <c r="X1838" s="44">
        <f>IFERROR(VLOOKUP(A1838,JR1GOA!A:I,9,FALSE),0)</f>
        <v>3</v>
      </c>
      <c r="Y1838" s="44">
        <f>IFERROR(VLOOKUP(A1838,JR1GOA!A:J,10,FALSE),0)</f>
        <v>3</v>
      </c>
      <c r="Z1838" s="46">
        <f t="shared" si="225"/>
        <v>3</v>
      </c>
      <c r="AA1838" s="49" t="str">
        <f>_xlfn.IFNA(VLOOKUP(F1838,Preisliste!C$1:O$2687,13,FALSE),"fehlt in Preisliste")</f>
        <v>fehlt in Preisliste</v>
      </c>
      <c r="AB1838" s="50" t="str">
        <f t="shared" si="226"/>
        <v>fehlt in Preisliste</v>
      </c>
      <c r="AD1838" s="51">
        <f t="shared" si="230"/>
        <v>186400</v>
      </c>
      <c r="AE1838" s="51">
        <f t="shared" si="227"/>
        <v>275.39999999999782</v>
      </c>
      <c r="AF1838" s="52" t="e">
        <f t="shared" si="231"/>
        <v>#VALUE!</v>
      </c>
      <c r="AG1838" s="53">
        <f t="shared" si="228"/>
        <v>1652.3999999999869</v>
      </c>
      <c r="AH1838" s="53" t="e">
        <f t="shared" si="229"/>
        <v>#VALUE!</v>
      </c>
    </row>
    <row r="1839" spans="1:34" x14ac:dyDescent="0.25">
      <c r="A1839" t="s">
        <v>10118</v>
      </c>
      <c r="B1839" t="s">
        <v>6564</v>
      </c>
      <c r="C1839" t="s">
        <v>6562</v>
      </c>
      <c r="D1839" t="s">
        <v>6567</v>
      </c>
      <c r="F1839" t="s">
        <v>10119</v>
      </c>
      <c r="H1839">
        <v>3</v>
      </c>
      <c r="I1839">
        <v>0</v>
      </c>
      <c r="J1839">
        <v>3</v>
      </c>
      <c r="K1839">
        <v>0</v>
      </c>
      <c r="L1839">
        <v>0</v>
      </c>
      <c r="M1839">
        <v>0</v>
      </c>
      <c r="N1839">
        <v>0</v>
      </c>
      <c r="O1839">
        <v>3</v>
      </c>
      <c r="P1839">
        <v>0</v>
      </c>
      <c r="Q1839">
        <v>0</v>
      </c>
      <c r="R1839">
        <v>0</v>
      </c>
      <c r="S1839">
        <v>0</v>
      </c>
      <c r="T1839">
        <v>0</v>
      </c>
      <c r="U1839">
        <v>0</v>
      </c>
      <c r="V1839">
        <v>0</v>
      </c>
      <c r="W1839" s="44">
        <f t="shared" si="224"/>
        <v>3</v>
      </c>
      <c r="X1839" s="44">
        <f>IFERROR(VLOOKUP(A1839,JR1GOA!A:I,9,FALSE),0)</f>
        <v>0</v>
      </c>
      <c r="Y1839" s="44">
        <f>IFERROR(VLOOKUP(A1839,JR1GOA!A:J,10,FALSE),0)</f>
        <v>0</v>
      </c>
      <c r="Z1839" s="46">
        <f t="shared" si="225"/>
        <v>3</v>
      </c>
      <c r="AA1839" s="49" t="str">
        <f>_xlfn.IFNA(VLOOKUP(F1839,Preisliste!C$1:O$2687,13,FALSE),"fehlt in Preisliste")</f>
        <v>fehlt in Preisliste</v>
      </c>
      <c r="AB1839" s="50" t="str">
        <f t="shared" si="226"/>
        <v>fehlt in Preisliste</v>
      </c>
      <c r="AD1839" s="51">
        <f t="shared" si="230"/>
        <v>186403</v>
      </c>
      <c r="AE1839" s="51">
        <f t="shared" si="227"/>
        <v>274.94999999999709</v>
      </c>
      <c r="AF1839" s="52" t="e">
        <f t="shared" si="231"/>
        <v>#VALUE!</v>
      </c>
      <c r="AG1839" s="53">
        <f t="shared" si="228"/>
        <v>1649.6999999999825</v>
      </c>
      <c r="AH1839" s="53" t="e">
        <f t="shared" si="229"/>
        <v>#VALUE!</v>
      </c>
    </row>
    <row r="1840" spans="1:34" x14ac:dyDescent="0.25">
      <c r="A1840" t="s">
        <v>10188</v>
      </c>
      <c r="B1840" t="s">
        <v>6564</v>
      </c>
      <c r="C1840" t="s">
        <v>6562</v>
      </c>
      <c r="D1840" t="s">
        <v>6567</v>
      </c>
      <c r="F1840" t="s">
        <v>10189</v>
      </c>
      <c r="H1840">
        <v>3</v>
      </c>
      <c r="I1840">
        <v>0</v>
      </c>
      <c r="J1840">
        <v>3</v>
      </c>
      <c r="K1840">
        <v>0</v>
      </c>
      <c r="L1840">
        <v>0</v>
      </c>
      <c r="M1840">
        <v>0</v>
      </c>
      <c r="N1840">
        <v>0</v>
      </c>
      <c r="O1840">
        <v>3</v>
      </c>
      <c r="P1840">
        <v>0</v>
      </c>
      <c r="Q1840">
        <v>0</v>
      </c>
      <c r="R1840">
        <v>0</v>
      </c>
      <c r="S1840">
        <v>0</v>
      </c>
      <c r="T1840">
        <v>0</v>
      </c>
      <c r="U1840">
        <v>0</v>
      </c>
      <c r="V1840">
        <v>0</v>
      </c>
      <c r="W1840" s="44">
        <f t="shared" si="224"/>
        <v>3</v>
      </c>
      <c r="X1840" s="44">
        <f>IFERROR(VLOOKUP(A1840,JR1GOA!A:I,9,FALSE),0)</f>
        <v>0</v>
      </c>
      <c r="Y1840" s="44">
        <f>IFERROR(VLOOKUP(A1840,JR1GOA!A:J,10,FALSE),0)</f>
        <v>0</v>
      </c>
      <c r="Z1840" s="46">
        <f t="shared" si="225"/>
        <v>3</v>
      </c>
      <c r="AA1840" s="49" t="str">
        <f>_xlfn.IFNA(VLOOKUP(F1840,Preisliste!C$1:O$2687,13,FALSE),"fehlt in Preisliste")</f>
        <v>fehlt in Preisliste</v>
      </c>
      <c r="AB1840" s="50" t="str">
        <f t="shared" si="226"/>
        <v>fehlt in Preisliste</v>
      </c>
      <c r="AD1840" s="51">
        <f t="shared" si="230"/>
        <v>186406</v>
      </c>
      <c r="AE1840" s="51">
        <f t="shared" si="227"/>
        <v>274.5</v>
      </c>
      <c r="AF1840" s="52" t="e">
        <f t="shared" si="231"/>
        <v>#VALUE!</v>
      </c>
      <c r="AG1840" s="53">
        <f t="shared" si="228"/>
        <v>1647</v>
      </c>
      <c r="AH1840" s="53" t="e">
        <f t="shared" si="229"/>
        <v>#VALUE!</v>
      </c>
    </row>
    <row r="1841" spans="1:34" x14ac:dyDescent="0.25">
      <c r="A1841" t="s">
        <v>10208</v>
      </c>
      <c r="B1841" t="s">
        <v>6564</v>
      </c>
      <c r="C1841" t="s">
        <v>6562</v>
      </c>
      <c r="D1841" t="s">
        <v>6567</v>
      </c>
      <c r="F1841" t="s">
        <v>10209</v>
      </c>
      <c r="H1841">
        <v>3</v>
      </c>
      <c r="I1841">
        <v>0</v>
      </c>
      <c r="J1841">
        <v>3</v>
      </c>
      <c r="K1841">
        <v>0</v>
      </c>
      <c r="L1841">
        <v>0</v>
      </c>
      <c r="M1841">
        <v>0</v>
      </c>
      <c r="N1841">
        <v>0</v>
      </c>
      <c r="O1841">
        <v>3</v>
      </c>
      <c r="P1841">
        <v>0</v>
      </c>
      <c r="Q1841">
        <v>0</v>
      </c>
      <c r="R1841">
        <v>0</v>
      </c>
      <c r="S1841">
        <v>0</v>
      </c>
      <c r="T1841">
        <v>0</v>
      </c>
      <c r="U1841">
        <v>0</v>
      </c>
      <c r="V1841">
        <v>0</v>
      </c>
      <c r="W1841" s="44">
        <f t="shared" si="224"/>
        <v>3</v>
      </c>
      <c r="X1841" s="44">
        <f>IFERROR(VLOOKUP(A1841,JR1GOA!A:I,9,FALSE),0)</f>
        <v>0</v>
      </c>
      <c r="Y1841" s="44">
        <f>IFERROR(VLOOKUP(A1841,JR1GOA!A:J,10,FALSE),0)</f>
        <v>0</v>
      </c>
      <c r="Z1841" s="46">
        <f t="shared" si="225"/>
        <v>3</v>
      </c>
      <c r="AA1841" s="49" t="str">
        <f>_xlfn.IFNA(VLOOKUP(F1841,Preisliste!C$1:O$2687,13,FALSE),"fehlt in Preisliste")</f>
        <v>fehlt in Preisliste</v>
      </c>
      <c r="AB1841" s="50" t="str">
        <f t="shared" si="226"/>
        <v>fehlt in Preisliste</v>
      </c>
      <c r="AD1841" s="51">
        <f t="shared" si="230"/>
        <v>186409</v>
      </c>
      <c r="AE1841" s="51">
        <f t="shared" si="227"/>
        <v>274.04999999999927</v>
      </c>
      <c r="AF1841" s="52" t="e">
        <f t="shared" si="231"/>
        <v>#VALUE!</v>
      </c>
      <c r="AG1841" s="53">
        <f t="shared" si="228"/>
        <v>1644.2999999999956</v>
      </c>
      <c r="AH1841" s="53" t="e">
        <f t="shared" si="229"/>
        <v>#VALUE!</v>
      </c>
    </row>
    <row r="1842" spans="1:34" x14ac:dyDescent="0.25">
      <c r="A1842" t="s">
        <v>10247</v>
      </c>
      <c r="B1842" t="s">
        <v>6564</v>
      </c>
      <c r="C1842" t="s">
        <v>6562</v>
      </c>
      <c r="D1842" t="s">
        <v>6567</v>
      </c>
      <c r="F1842" t="s">
        <v>10248</v>
      </c>
      <c r="H1842">
        <v>3</v>
      </c>
      <c r="I1842">
        <v>0</v>
      </c>
      <c r="J1842">
        <v>3</v>
      </c>
      <c r="K1842">
        <v>0</v>
      </c>
      <c r="L1842">
        <v>0</v>
      </c>
      <c r="M1842">
        <v>0</v>
      </c>
      <c r="N1842">
        <v>0</v>
      </c>
      <c r="O1842">
        <v>0</v>
      </c>
      <c r="P1842">
        <v>0</v>
      </c>
      <c r="Q1842">
        <v>0</v>
      </c>
      <c r="R1842">
        <v>0</v>
      </c>
      <c r="S1842">
        <v>0</v>
      </c>
      <c r="T1842">
        <v>0</v>
      </c>
      <c r="U1842">
        <v>0</v>
      </c>
      <c r="V1842">
        <v>3</v>
      </c>
      <c r="W1842" s="44">
        <f t="shared" si="224"/>
        <v>3</v>
      </c>
      <c r="X1842" s="44">
        <f>IFERROR(VLOOKUP(A1842,JR1GOA!A:I,9,FALSE),0)</f>
        <v>0</v>
      </c>
      <c r="Y1842" s="44">
        <f>IFERROR(VLOOKUP(A1842,JR1GOA!A:J,10,FALSE),0)</f>
        <v>0</v>
      </c>
      <c r="Z1842" s="46">
        <f t="shared" si="225"/>
        <v>3</v>
      </c>
      <c r="AA1842" s="49" t="str">
        <f>_xlfn.IFNA(VLOOKUP(F1842,Preisliste!C$1:O$2687,13,FALSE),"fehlt in Preisliste")</f>
        <v>fehlt in Preisliste</v>
      </c>
      <c r="AB1842" s="50" t="str">
        <f t="shared" si="226"/>
        <v>fehlt in Preisliste</v>
      </c>
      <c r="AD1842" s="51">
        <f t="shared" si="230"/>
        <v>186412</v>
      </c>
      <c r="AE1842" s="51">
        <f t="shared" si="227"/>
        <v>273.59999999999854</v>
      </c>
      <c r="AF1842" s="52" t="e">
        <f t="shared" si="231"/>
        <v>#VALUE!</v>
      </c>
      <c r="AG1842" s="53">
        <f t="shared" si="228"/>
        <v>1641.5999999999913</v>
      </c>
      <c r="AH1842" s="53" t="e">
        <f t="shared" si="229"/>
        <v>#VALUE!</v>
      </c>
    </row>
    <row r="1843" spans="1:34" x14ac:dyDescent="0.25">
      <c r="A1843" t="s">
        <v>10253</v>
      </c>
      <c r="B1843" t="s">
        <v>6564</v>
      </c>
      <c r="C1843" t="s">
        <v>6562</v>
      </c>
      <c r="D1843" t="s">
        <v>6567</v>
      </c>
      <c r="F1843" t="s">
        <v>10254</v>
      </c>
      <c r="H1843">
        <v>3</v>
      </c>
      <c r="I1843">
        <v>0</v>
      </c>
      <c r="J1843">
        <v>3</v>
      </c>
      <c r="K1843">
        <v>3</v>
      </c>
      <c r="L1843">
        <v>0</v>
      </c>
      <c r="M1843">
        <v>0</v>
      </c>
      <c r="N1843">
        <v>0</v>
      </c>
      <c r="O1843">
        <v>0</v>
      </c>
      <c r="P1843">
        <v>0</v>
      </c>
      <c r="Q1843">
        <v>0</v>
      </c>
      <c r="R1843">
        <v>0</v>
      </c>
      <c r="S1843">
        <v>0</v>
      </c>
      <c r="T1843">
        <v>0</v>
      </c>
      <c r="U1843">
        <v>0</v>
      </c>
      <c r="V1843">
        <v>0</v>
      </c>
      <c r="W1843" s="44">
        <f t="shared" si="224"/>
        <v>3</v>
      </c>
      <c r="X1843" s="44">
        <f>IFERROR(VLOOKUP(A1843,JR1GOA!A:I,9,FALSE),0)</f>
        <v>0</v>
      </c>
      <c r="Y1843" s="44">
        <f>IFERROR(VLOOKUP(A1843,JR1GOA!A:J,10,FALSE),0)</f>
        <v>0</v>
      </c>
      <c r="Z1843" s="46">
        <f t="shared" si="225"/>
        <v>3</v>
      </c>
      <c r="AA1843" s="49" t="str">
        <f>_xlfn.IFNA(VLOOKUP(F1843,Preisliste!C$1:O$2687,13,FALSE),"fehlt in Preisliste")</f>
        <v>fehlt in Preisliste</v>
      </c>
      <c r="AB1843" s="50" t="str">
        <f t="shared" si="226"/>
        <v>fehlt in Preisliste</v>
      </c>
      <c r="AD1843" s="51">
        <f t="shared" si="230"/>
        <v>186415</v>
      </c>
      <c r="AE1843" s="51">
        <f t="shared" si="227"/>
        <v>273.14999999999782</v>
      </c>
      <c r="AF1843" s="52" t="e">
        <f t="shared" si="231"/>
        <v>#VALUE!</v>
      </c>
      <c r="AG1843" s="53">
        <f t="shared" si="228"/>
        <v>1638.8999999999869</v>
      </c>
      <c r="AH1843" s="53" t="e">
        <f t="shared" si="229"/>
        <v>#VALUE!</v>
      </c>
    </row>
    <row r="1844" spans="1:34" x14ac:dyDescent="0.25">
      <c r="A1844" t="s">
        <v>10130</v>
      </c>
      <c r="B1844" t="s">
        <v>6564</v>
      </c>
      <c r="C1844" t="s">
        <v>6562</v>
      </c>
      <c r="D1844" t="s">
        <v>6567</v>
      </c>
      <c r="E1844" t="s">
        <v>10131</v>
      </c>
      <c r="F1844" t="s">
        <v>10132</v>
      </c>
      <c r="H1844">
        <v>5</v>
      </c>
      <c r="I1844">
        <v>1</v>
      </c>
      <c r="J1844">
        <v>3</v>
      </c>
      <c r="K1844">
        <v>0</v>
      </c>
      <c r="L1844">
        <v>0</v>
      </c>
      <c r="M1844">
        <v>0</v>
      </c>
      <c r="N1844">
        <v>0</v>
      </c>
      <c r="O1844">
        <v>0</v>
      </c>
      <c r="P1844">
        <v>4</v>
      </c>
      <c r="Q1844">
        <v>0</v>
      </c>
      <c r="R1844">
        <v>0</v>
      </c>
      <c r="S1844">
        <v>0</v>
      </c>
      <c r="T1844">
        <v>0</v>
      </c>
      <c r="U1844">
        <v>0</v>
      </c>
      <c r="V1844">
        <v>0</v>
      </c>
      <c r="W1844" s="44">
        <f t="shared" si="224"/>
        <v>3</v>
      </c>
      <c r="X1844" s="44">
        <f>IFERROR(VLOOKUP(A1844,JR1GOA!A:I,9,FALSE),0)</f>
        <v>0</v>
      </c>
      <c r="Y1844" s="44">
        <f>IFERROR(VLOOKUP(A1844,JR1GOA!A:J,10,FALSE),0)</f>
        <v>0</v>
      </c>
      <c r="Z1844" s="46">
        <f t="shared" si="225"/>
        <v>3</v>
      </c>
      <c r="AA1844" s="49" t="str">
        <f>_xlfn.IFNA(VLOOKUP(F1844,Preisliste!C$1:O$2687,13,FALSE),"fehlt in Preisliste")</f>
        <v>fehlt in Preisliste</v>
      </c>
      <c r="AB1844" s="50" t="str">
        <f t="shared" si="226"/>
        <v>fehlt in Preisliste</v>
      </c>
      <c r="AD1844" s="51">
        <f t="shared" si="230"/>
        <v>186418</v>
      </c>
      <c r="AE1844" s="51">
        <f t="shared" si="227"/>
        <v>272.69999999999709</v>
      </c>
      <c r="AF1844" s="52" t="e">
        <f t="shared" si="231"/>
        <v>#VALUE!</v>
      </c>
      <c r="AG1844" s="53">
        <f t="shared" si="228"/>
        <v>1636.1999999999825</v>
      </c>
      <c r="AH1844" s="53" t="e">
        <f t="shared" si="229"/>
        <v>#VALUE!</v>
      </c>
    </row>
    <row r="1845" spans="1:34" x14ac:dyDescent="0.25">
      <c r="A1845" t="s">
        <v>10135</v>
      </c>
      <c r="B1845" t="s">
        <v>6564</v>
      </c>
      <c r="C1845" t="s">
        <v>6562</v>
      </c>
      <c r="D1845" t="s">
        <v>6567</v>
      </c>
      <c r="F1845" t="s">
        <v>10136</v>
      </c>
      <c r="H1845">
        <v>3</v>
      </c>
      <c r="I1845">
        <v>3</v>
      </c>
      <c r="J1845">
        <v>0</v>
      </c>
      <c r="K1845">
        <v>0</v>
      </c>
      <c r="L1845">
        <v>1</v>
      </c>
      <c r="M1845">
        <v>0</v>
      </c>
      <c r="N1845">
        <v>0</v>
      </c>
      <c r="O1845">
        <v>0</v>
      </c>
      <c r="P1845">
        <v>0</v>
      </c>
      <c r="Q1845">
        <v>0</v>
      </c>
      <c r="R1845">
        <v>0</v>
      </c>
      <c r="S1845">
        <v>0</v>
      </c>
      <c r="T1845">
        <v>0</v>
      </c>
      <c r="U1845">
        <v>0</v>
      </c>
      <c r="V1845">
        <v>0</v>
      </c>
      <c r="W1845" s="44">
        <f t="shared" si="224"/>
        <v>3</v>
      </c>
      <c r="X1845" s="44">
        <f>IFERROR(VLOOKUP(A1845,JR1GOA!A:I,9,FALSE),0)</f>
        <v>0</v>
      </c>
      <c r="Y1845" s="44">
        <f>IFERROR(VLOOKUP(A1845,JR1GOA!A:J,10,FALSE),0)</f>
        <v>0</v>
      </c>
      <c r="Z1845" s="46">
        <f t="shared" si="225"/>
        <v>3</v>
      </c>
      <c r="AA1845" s="49" t="str">
        <f>_xlfn.IFNA(VLOOKUP(F1845,Preisliste!C$1:O$2687,13,FALSE),"fehlt in Preisliste")</f>
        <v>fehlt in Preisliste</v>
      </c>
      <c r="AB1845" s="50" t="str">
        <f t="shared" si="226"/>
        <v>fehlt in Preisliste</v>
      </c>
      <c r="AD1845" s="51">
        <f t="shared" si="230"/>
        <v>186421</v>
      </c>
      <c r="AE1845" s="51">
        <f t="shared" si="227"/>
        <v>272.25</v>
      </c>
      <c r="AF1845" s="52" t="e">
        <f t="shared" si="231"/>
        <v>#VALUE!</v>
      </c>
      <c r="AG1845" s="53">
        <f t="shared" si="228"/>
        <v>1633.5</v>
      </c>
      <c r="AH1845" s="53" t="e">
        <f t="shared" si="229"/>
        <v>#VALUE!</v>
      </c>
    </row>
    <row r="1846" spans="1:34" x14ac:dyDescent="0.25">
      <c r="A1846" t="s">
        <v>10293</v>
      </c>
      <c r="B1846" t="s">
        <v>6564</v>
      </c>
      <c r="C1846" t="s">
        <v>6562</v>
      </c>
      <c r="D1846" t="s">
        <v>6567</v>
      </c>
      <c r="F1846" t="s">
        <v>10294</v>
      </c>
      <c r="H1846">
        <v>7</v>
      </c>
      <c r="I1846">
        <v>2</v>
      </c>
      <c r="J1846">
        <v>3</v>
      </c>
      <c r="K1846">
        <v>2</v>
      </c>
      <c r="L1846">
        <v>0</v>
      </c>
      <c r="M1846">
        <v>0</v>
      </c>
      <c r="N1846">
        <v>0</v>
      </c>
      <c r="O1846">
        <v>0</v>
      </c>
      <c r="P1846">
        <v>0</v>
      </c>
      <c r="Q1846">
        <v>0</v>
      </c>
      <c r="R1846">
        <v>0</v>
      </c>
      <c r="S1846">
        <v>0</v>
      </c>
      <c r="T1846">
        <v>0</v>
      </c>
      <c r="U1846">
        <v>0</v>
      </c>
      <c r="V1846">
        <v>2</v>
      </c>
      <c r="W1846" s="44">
        <f t="shared" si="224"/>
        <v>3</v>
      </c>
      <c r="X1846" s="44">
        <f>IFERROR(VLOOKUP(A1846,JR1GOA!A:I,9,FALSE),0)</f>
        <v>0</v>
      </c>
      <c r="Y1846" s="44">
        <f>IFERROR(VLOOKUP(A1846,JR1GOA!A:J,10,FALSE),0)</f>
        <v>0</v>
      </c>
      <c r="Z1846" s="46">
        <f t="shared" si="225"/>
        <v>3</v>
      </c>
      <c r="AA1846" s="49" t="str">
        <f>_xlfn.IFNA(VLOOKUP(F1846,Preisliste!C$1:O$2687,13,FALSE),"fehlt in Preisliste")</f>
        <v>fehlt in Preisliste</v>
      </c>
      <c r="AB1846" s="50" t="str">
        <f t="shared" si="226"/>
        <v>fehlt in Preisliste</v>
      </c>
      <c r="AD1846" s="51">
        <f t="shared" si="230"/>
        <v>186424</v>
      </c>
      <c r="AE1846" s="51">
        <f t="shared" si="227"/>
        <v>271.79999999999927</v>
      </c>
      <c r="AF1846" s="52" t="e">
        <f t="shared" si="231"/>
        <v>#VALUE!</v>
      </c>
      <c r="AG1846" s="53">
        <f t="shared" si="228"/>
        <v>1630.7999999999956</v>
      </c>
      <c r="AH1846" s="53" t="e">
        <f t="shared" si="229"/>
        <v>#VALUE!</v>
      </c>
    </row>
    <row r="1847" spans="1:34" x14ac:dyDescent="0.25">
      <c r="A1847" t="s">
        <v>10315</v>
      </c>
      <c r="B1847" t="s">
        <v>6564</v>
      </c>
      <c r="C1847" t="s">
        <v>6562</v>
      </c>
      <c r="D1847" t="s">
        <v>6567</v>
      </c>
      <c r="F1847" t="s">
        <v>10316</v>
      </c>
      <c r="G1847" t="s">
        <v>10317</v>
      </c>
      <c r="H1847">
        <v>6</v>
      </c>
      <c r="I1847">
        <v>3</v>
      </c>
      <c r="J1847">
        <v>3</v>
      </c>
      <c r="K1847">
        <v>0</v>
      </c>
      <c r="L1847">
        <v>0</v>
      </c>
      <c r="M1847">
        <v>5</v>
      </c>
      <c r="N1847">
        <v>0</v>
      </c>
      <c r="O1847">
        <v>0</v>
      </c>
      <c r="P1847">
        <v>0</v>
      </c>
      <c r="Q1847">
        <v>0</v>
      </c>
      <c r="R1847">
        <v>1</v>
      </c>
      <c r="S1847">
        <v>0</v>
      </c>
      <c r="T1847">
        <v>0</v>
      </c>
      <c r="U1847">
        <v>0</v>
      </c>
      <c r="V1847">
        <v>0</v>
      </c>
      <c r="W1847" s="44">
        <f t="shared" si="224"/>
        <v>3</v>
      </c>
      <c r="X1847" s="44">
        <f>IFERROR(VLOOKUP(A1847,JR1GOA!A:I,9,FALSE),0)</f>
        <v>0</v>
      </c>
      <c r="Y1847" s="44">
        <f>IFERROR(VLOOKUP(A1847,JR1GOA!A:J,10,FALSE),0)</f>
        <v>0</v>
      </c>
      <c r="Z1847" s="46">
        <f t="shared" si="225"/>
        <v>3</v>
      </c>
      <c r="AA1847" s="49" t="str">
        <f>_xlfn.IFNA(VLOOKUP(F1847,Preisliste!C$1:O$2687,13,FALSE),"fehlt in Preisliste")</f>
        <v>fehlt in Preisliste</v>
      </c>
      <c r="AB1847" s="50" t="str">
        <f t="shared" si="226"/>
        <v>fehlt in Preisliste</v>
      </c>
      <c r="AD1847" s="51">
        <f t="shared" si="230"/>
        <v>186427</v>
      </c>
      <c r="AE1847" s="51">
        <f t="shared" si="227"/>
        <v>271.34999999999854</v>
      </c>
      <c r="AF1847" s="52" t="e">
        <f t="shared" si="231"/>
        <v>#VALUE!</v>
      </c>
      <c r="AG1847" s="53">
        <f t="shared" si="228"/>
        <v>1628.0999999999913</v>
      </c>
      <c r="AH1847" s="53" t="e">
        <f t="shared" si="229"/>
        <v>#VALUE!</v>
      </c>
    </row>
    <row r="1848" spans="1:34" x14ac:dyDescent="0.25">
      <c r="A1848" t="s">
        <v>10360</v>
      </c>
      <c r="B1848" t="s">
        <v>6564</v>
      </c>
      <c r="C1848" t="s">
        <v>6562</v>
      </c>
      <c r="D1848" t="s">
        <v>6567</v>
      </c>
      <c r="F1848" t="s">
        <v>10361</v>
      </c>
      <c r="H1848">
        <v>4</v>
      </c>
      <c r="I1848">
        <v>3</v>
      </c>
      <c r="J1848">
        <v>0</v>
      </c>
      <c r="K1848">
        <v>0</v>
      </c>
      <c r="L1848">
        <v>0</v>
      </c>
      <c r="M1848">
        <v>0</v>
      </c>
      <c r="N1848">
        <v>0</v>
      </c>
      <c r="O1848">
        <v>1</v>
      </c>
      <c r="P1848">
        <v>0</v>
      </c>
      <c r="Q1848">
        <v>0</v>
      </c>
      <c r="R1848">
        <v>0</v>
      </c>
      <c r="S1848">
        <v>0</v>
      </c>
      <c r="T1848">
        <v>0</v>
      </c>
      <c r="U1848">
        <v>0</v>
      </c>
      <c r="V1848">
        <v>0</v>
      </c>
      <c r="W1848" s="44">
        <f t="shared" si="224"/>
        <v>3</v>
      </c>
      <c r="X1848" s="44">
        <f>IFERROR(VLOOKUP(A1848,JR1GOA!A:I,9,FALSE),0)</f>
        <v>0</v>
      </c>
      <c r="Y1848" s="44">
        <f>IFERROR(VLOOKUP(A1848,JR1GOA!A:J,10,FALSE),0)</f>
        <v>0</v>
      </c>
      <c r="Z1848" s="46">
        <f t="shared" si="225"/>
        <v>3</v>
      </c>
      <c r="AA1848" s="49" t="str">
        <f>_xlfn.IFNA(VLOOKUP(F1848,Preisliste!C$1:O$2687,13,FALSE),"fehlt in Preisliste")</f>
        <v>fehlt in Preisliste</v>
      </c>
      <c r="AB1848" s="50" t="str">
        <f t="shared" si="226"/>
        <v>fehlt in Preisliste</v>
      </c>
      <c r="AD1848" s="51">
        <f t="shared" si="230"/>
        <v>186430</v>
      </c>
      <c r="AE1848" s="51">
        <f t="shared" si="227"/>
        <v>270.89999999999782</v>
      </c>
      <c r="AF1848" s="52" t="e">
        <f t="shared" si="231"/>
        <v>#VALUE!</v>
      </c>
      <c r="AG1848" s="53">
        <f t="shared" si="228"/>
        <v>1625.3999999999869</v>
      </c>
      <c r="AH1848" s="53" t="e">
        <f t="shared" si="229"/>
        <v>#VALUE!</v>
      </c>
    </row>
    <row r="1849" spans="1:34" x14ac:dyDescent="0.25">
      <c r="A1849" t="s">
        <v>10562</v>
      </c>
      <c r="B1849" t="s">
        <v>6564</v>
      </c>
      <c r="C1849" t="s">
        <v>6562</v>
      </c>
      <c r="D1849" t="s">
        <v>6567</v>
      </c>
      <c r="F1849" t="s">
        <v>10563</v>
      </c>
      <c r="H1849">
        <v>7</v>
      </c>
      <c r="I1849">
        <v>3</v>
      </c>
      <c r="J1849">
        <v>3</v>
      </c>
      <c r="K1849">
        <v>0</v>
      </c>
      <c r="L1849">
        <v>0</v>
      </c>
      <c r="M1849">
        <v>2</v>
      </c>
      <c r="N1849">
        <v>0</v>
      </c>
      <c r="O1849">
        <v>1</v>
      </c>
      <c r="P1849">
        <v>0</v>
      </c>
      <c r="Q1849">
        <v>0</v>
      </c>
      <c r="R1849">
        <v>0</v>
      </c>
      <c r="S1849">
        <v>0</v>
      </c>
      <c r="T1849">
        <v>0</v>
      </c>
      <c r="U1849">
        <v>0</v>
      </c>
      <c r="V1849">
        <v>0</v>
      </c>
      <c r="W1849" s="44">
        <f t="shared" si="224"/>
        <v>3</v>
      </c>
      <c r="X1849" s="44">
        <f>IFERROR(VLOOKUP(A1849,JR1GOA!A:I,9,FALSE),0)</f>
        <v>0</v>
      </c>
      <c r="Y1849" s="44">
        <f>IFERROR(VLOOKUP(A1849,JR1GOA!A:J,10,FALSE),0)</f>
        <v>0</v>
      </c>
      <c r="Z1849" s="46">
        <f t="shared" si="225"/>
        <v>3</v>
      </c>
      <c r="AA1849" s="49" t="str">
        <f>_xlfn.IFNA(VLOOKUP(F1849,Preisliste!C$1:O$2687,13,FALSE),"fehlt in Preisliste")</f>
        <v>fehlt in Preisliste</v>
      </c>
      <c r="AB1849" s="50" t="str">
        <f t="shared" si="226"/>
        <v>fehlt in Preisliste</v>
      </c>
      <c r="AD1849" s="51">
        <f t="shared" si="230"/>
        <v>186433</v>
      </c>
      <c r="AE1849" s="51">
        <f t="shared" si="227"/>
        <v>270.44999999999709</v>
      </c>
      <c r="AF1849" s="52" t="e">
        <f t="shared" si="231"/>
        <v>#VALUE!</v>
      </c>
      <c r="AG1849" s="53">
        <f t="shared" si="228"/>
        <v>1622.6999999999825</v>
      </c>
      <c r="AH1849" s="53" t="e">
        <f t="shared" si="229"/>
        <v>#VALUE!</v>
      </c>
    </row>
    <row r="1850" spans="1:34" x14ac:dyDescent="0.25">
      <c r="A1850" t="s">
        <v>11144</v>
      </c>
      <c r="B1850" t="s">
        <v>6564</v>
      </c>
      <c r="C1850" t="s">
        <v>6562</v>
      </c>
      <c r="D1850" t="s">
        <v>6567</v>
      </c>
      <c r="F1850" t="s">
        <v>11145</v>
      </c>
      <c r="H1850">
        <v>6</v>
      </c>
      <c r="I1850">
        <v>2</v>
      </c>
      <c r="J1850">
        <v>3</v>
      </c>
      <c r="K1850">
        <v>0</v>
      </c>
      <c r="L1850">
        <v>0</v>
      </c>
      <c r="M1850">
        <v>0</v>
      </c>
      <c r="N1850">
        <v>0</v>
      </c>
      <c r="O1850">
        <v>1</v>
      </c>
      <c r="P1850">
        <v>0</v>
      </c>
      <c r="Q1850">
        <v>0</v>
      </c>
      <c r="R1850">
        <v>0</v>
      </c>
      <c r="S1850">
        <v>0</v>
      </c>
      <c r="T1850">
        <v>0</v>
      </c>
      <c r="U1850">
        <v>0</v>
      </c>
      <c r="V1850">
        <v>0</v>
      </c>
      <c r="W1850" s="44">
        <f t="shared" si="224"/>
        <v>3</v>
      </c>
      <c r="X1850" s="44">
        <f>IFERROR(VLOOKUP(A1850,JR1GOA!A:I,9,FALSE),0)</f>
        <v>0</v>
      </c>
      <c r="Y1850" s="44">
        <f>IFERROR(VLOOKUP(A1850,JR1GOA!A:J,10,FALSE),0)</f>
        <v>0</v>
      </c>
      <c r="Z1850" s="46">
        <f t="shared" si="225"/>
        <v>3</v>
      </c>
      <c r="AA1850" s="49" t="str">
        <f>_xlfn.IFNA(VLOOKUP(F1850,Preisliste!C$1:O$2687,13,FALSE),"fehlt in Preisliste")</f>
        <v>fehlt in Preisliste</v>
      </c>
      <c r="AB1850" s="50" t="str">
        <f t="shared" si="226"/>
        <v>fehlt in Preisliste</v>
      </c>
      <c r="AD1850" s="51">
        <f t="shared" si="230"/>
        <v>186436</v>
      </c>
      <c r="AE1850" s="51">
        <f t="shared" si="227"/>
        <v>270</v>
      </c>
      <c r="AF1850" s="52" t="e">
        <f t="shared" si="231"/>
        <v>#VALUE!</v>
      </c>
      <c r="AG1850" s="53">
        <f t="shared" si="228"/>
        <v>1620</v>
      </c>
      <c r="AH1850" s="53" t="e">
        <f t="shared" si="229"/>
        <v>#VALUE!</v>
      </c>
    </row>
    <row r="1851" spans="1:34" x14ac:dyDescent="0.25">
      <c r="A1851" t="s">
        <v>11222</v>
      </c>
      <c r="B1851" t="s">
        <v>6564</v>
      </c>
      <c r="C1851" t="s">
        <v>6562</v>
      </c>
      <c r="D1851" t="s">
        <v>6567</v>
      </c>
      <c r="F1851" t="s">
        <v>11223</v>
      </c>
      <c r="H1851">
        <v>4</v>
      </c>
      <c r="I1851">
        <v>3</v>
      </c>
      <c r="J1851">
        <v>1</v>
      </c>
      <c r="K1851">
        <v>0</v>
      </c>
      <c r="L1851">
        <v>0</v>
      </c>
      <c r="M1851">
        <v>0</v>
      </c>
      <c r="N1851">
        <v>0</v>
      </c>
      <c r="O1851">
        <v>0</v>
      </c>
      <c r="P1851">
        <v>0</v>
      </c>
      <c r="Q1851">
        <v>0</v>
      </c>
      <c r="R1851">
        <v>3</v>
      </c>
      <c r="S1851">
        <v>0</v>
      </c>
      <c r="T1851">
        <v>0</v>
      </c>
      <c r="U1851">
        <v>0</v>
      </c>
      <c r="V1851">
        <v>0</v>
      </c>
      <c r="W1851" s="44">
        <f t="shared" si="224"/>
        <v>3</v>
      </c>
      <c r="X1851" s="44">
        <f>IFERROR(VLOOKUP(A1851,JR1GOA!A:I,9,FALSE),0)</f>
        <v>0</v>
      </c>
      <c r="Y1851" s="44">
        <f>IFERROR(VLOOKUP(A1851,JR1GOA!A:J,10,FALSE),0)</f>
        <v>0</v>
      </c>
      <c r="Z1851" s="46">
        <f t="shared" si="225"/>
        <v>3</v>
      </c>
      <c r="AA1851" s="49" t="str">
        <f>_xlfn.IFNA(VLOOKUP(F1851,Preisliste!C$1:O$2687,13,FALSE),"fehlt in Preisliste")</f>
        <v>fehlt in Preisliste</v>
      </c>
      <c r="AB1851" s="50" t="str">
        <f t="shared" si="226"/>
        <v>fehlt in Preisliste</v>
      </c>
      <c r="AD1851" s="51">
        <f t="shared" si="230"/>
        <v>186439</v>
      </c>
      <c r="AE1851" s="51">
        <f t="shared" si="227"/>
        <v>269.54999999999927</v>
      </c>
      <c r="AF1851" s="52" t="e">
        <f t="shared" si="231"/>
        <v>#VALUE!</v>
      </c>
      <c r="AG1851" s="53">
        <f t="shared" si="228"/>
        <v>1617.2999999999956</v>
      </c>
      <c r="AH1851" s="53" t="e">
        <f t="shared" si="229"/>
        <v>#VALUE!</v>
      </c>
    </row>
    <row r="1852" spans="1:34" x14ac:dyDescent="0.25">
      <c r="A1852" t="s">
        <v>8602</v>
      </c>
      <c r="B1852" t="s">
        <v>6564</v>
      </c>
      <c r="C1852" t="s">
        <v>6562</v>
      </c>
      <c r="D1852" t="s">
        <v>6567</v>
      </c>
      <c r="E1852" t="s">
        <v>8603</v>
      </c>
      <c r="F1852" t="s">
        <v>8604</v>
      </c>
      <c r="H1852">
        <v>9</v>
      </c>
      <c r="I1852">
        <v>0</v>
      </c>
      <c r="J1852">
        <v>9</v>
      </c>
      <c r="K1852">
        <v>0</v>
      </c>
      <c r="L1852">
        <v>0</v>
      </c>
      <c r="M1852">
        <v>0</v>
      </c>
      <c r="N1852">
        <v>0</v>
      </c>
      <c r="O1852">
        <v>0</v>
      </c>
      <c r="P1852">
        <v>0</v>
      </c>
      <c r="Q1852">
        <v>7</v>
      </c>
      <c r="R1852">
        <v>2</v>
      </c>
      <c r="S1852">
        <v>0</v>
      </c>
      <c r="T1852">
        <v>0</v>
      </c>
      <c r="U1852">
        <v>0</v>
      </c>
      <c r="V1852">
        <v>0</v>
      </c>
      <c r="W1852" s="44">
        <f t="shared" si="224"/>
        <v>9</v>
      </c>
      <c r="X1852" s="44">
        <f>IFERROR(VLOOKUP(A1852,JR1GOA!A:I,9,FALSE),0)</f>
        <v>7</v>
      </c>
      <c r="Y1852" s="44">
        <f>IFERROR(VLOOKUP(A1852,JR1GOA!A:J,10,FALSE),0)</f>
        <v>2</v>
      </c>
      <c r="Z1852" s="46">
        <f t="shared" si="225"/>
        <v>2</v>
      </c>
      <c r="AA1852" s="49" t="str">
        <f>_xlfn.IFNA(VLOOKUP(F1852,Preisliste!C$1:O$2687,13,FALSE),"fehlt in Preisliste")</f>
        <v>fehlt in Preisliste</v>
      </c>
      <c r="AB1852" s="50" t="str">
        <f t="shared" si="226"/>
        <v>fehlt in Preisliste</v>
      </c>
      <c r="AD1852" s="51">
        <f t="shared" si="230"/>
        <v>186441</v>
      </c>
      <c r="AE1852" s="51">
        <f t="shared" si="227"/>
        <v>269.25</v>
      </c>
      <c r="AF1852" s="52" t="e">
        <f t="shared" si="231"/>
        <v>#VALUE!</v>
      </c>
      <c r="AG1852" s="53">
        <f t="shared" si="228"/>
        <v>1615.5</v>
      </c>
      <c r="AH1852" s="53" t="e">
        <f t="shared" si="229"/>
        <v>#VALUE!</v>
      </c>
    </row>
    <row r="1853" spans="1:34" x14ac:dyDescent="0.25">
      <c r="A1853" t="s">
        <v>8745</v>
      </c>
      <c r="B1853" t="s">
        <v>6564</v>
      </c>
      <c r="C1853" t="s">
        <v>6562</v>
      </c>
      <c r="D1853" t="s">
        <v>6567</v>
      </c>
      <c r="E1853" t="s">
        <v>8746</v>
      </c>
      <c r="F1853" t="s">
        <v>8747</v>
      </c>
      <c r="H1853">
        <v>7</v>
      </c>
      <c r="I1853">
        <v>0</v>
      </c>
      <c r="J1853">
        <v>7</v>
      </c>
      <c r="K1853">
        <v>0</v>
      </c>
      <c r="L1853">
        <v>0</v>
      </c>
      <c r="M1853">
        <v>0</v>
      </c>
      <c r="N1853">
        <v>0</v>
      </c>
      <c r="O1853">
        <v>0</v>
      </c>
      <c r="P1853">
        <v>0</v>
      </c>
      <c r="Q1853">
        <v>5</v>
      </c>
      <c r="R1853">
        <v>2</v>
      </c>
      <c r="S1853">
        <v>0</v>
      </c>
      <c r="T1853">
        <v>0</v>
      </c>
      <c r="U1853">
        <v>0</v>
      </c>
      <c r="V1853">
        <v>0</v>
      </c>
      <c r="W1853" s="44">
        <f t="shared" si="224"/>
        <v>7</v>
      </c>
      <c r="X1853" s="44">
        <f>IFERROR(VLOOKUP(A1853,JR1GOA!A:I,9,FALSE),0)</f>
        <v>5</v>
      </c>
      <c r="Y1853" s="44">
        <f>IFERROR(VLOOKUP(A1853,JR1GOA!A:J,10,FALSE),0)</f>
        <v>2</v>
      </c>
      <c r="Z1853" s="46">
        <f t="shared" si="225"/>
        <v>2</v>
      </c>
      <c r="AA1853" s="49" t="str">
        <f>_xlfn.IFNA(VLOOKUP(F1853,Preisliste!C$1:O$2687,13,FALSE),"fehlt in Preisliste")</f>
        <v>fehlt in Preisliste</v>
      </c>
      <c r="AB1853" s="50" t="str">
        <f t="shared" si="226"/>
        <v>fehlt in Preisliste</v>
      </c>
      <c r="AD1853" s="51">
        <f t="shared" si="230"/>
        <v>186443</v>
      </c>
      <c r="AE1853" s="51">
        <f t="shared" si="227"/>
        <v>268.94999999999709</v>
      </c>
      <c r="AF1853" s="52" t="e">
        <f t="shared" si="231"/>
        <v>#VALUE!</v>
      </c>
      <c r="AG1853" s="53">
        <f t="shared" si="228"/>
        <v>1613.6999999999825</v>
      </c>
      <c r="AH1853" s="53" t="e">
        <f t="shared" si="229"/>
        <v>#VALUE!</v>
      </c>
    </row>
    <row r="1854" spans="1:34" x14ac:dyDescent="0.25">
      <c r="A1854" t="s">
        <v>8322</v>
      </c>
      <c r="B1854" t="s">
        <v>6564</v>
      </c>
      <c r="C1854" t="s">
        <v>6562</v>
      </c>
      <c r="D1854" t="s">
        <v>6567</v>
      </c>
      <c r="E1854" t="s">
        <v>8323</v>
      </c>
      <c r="F1854" t="s">
        <v>8324</v>
      </c>
      <c r="H1854">
        <v>6</v>
      </c>
      <c r="I1854">
        <v>0</v>
      </c>
      <c r="J1854">
        <v>6</v>
      </c>
      <c r="K1854">
        <v>0</v>
      </c>
      <c r="L1854">
        <v>0</v>
      </c>
      <c r="M1854">
        <v>0</v>
      </c>
      <c r="N1854">
        <v>0</v>
      </c>
      <c r="O1854">
        <v>0</v>
      </c>
      <c r="P1854">
        <v>0</v>
      </c>
      <c r="Q1854">
        <v>4</v>
      </c>
      <c r="R1854">
        <v>2</v>
      </c>
      <c r="S1854">
        <v>0</v>
      </c>
      <c r="T1854">
        <v>0</v>
      </c>
      <c r="U1854">
        <v>0</v>
      </c>
      <c r="V1854">
        <v>0</v>
      </c>
      <c r="W1854" s="44">
        <f t="shared" si="224"/>
        <v>6</v>
      </c>
      <c r="X1854" s="44">
        <f>IFERROR(VLOOKUP(A1854,JR1GOA!A:I,9,FALSE),0)</f>
        <v>4</v>
      </c>
      <c r="Y1854" s="44">
        <f>IFERROR(VLOOKUP(A1854,JR1GOA!A:J,10,FALSE),0)</f>
        <v>2</v>
      </c>
      <c r="Z1854" s="46">
        <f t="shared" si="225"/>
        <v>2</v>
      </c>
      <c r="AA1854" s="49" t="str">
        <f>_xlfn.IFNA(VLOOKUP(F1854,Preisliste!C$1:O$2687,13,FALSE),"fehlt in Preisliste")</f>
        <v>fehlt in Preisliste</v>
      </c>
      <c r="AB1854" s="50" t="str">
        <f t="shared" si="226"/>
        <v>fehlt in Preisliste</v>
      </c>
      <c r="AD1854" s="51">
        <f t="shared" si="230"/>
        <v>186445</v>
      </c>
      <c r="AE1854" s="51">
        <f t="shared" si="227"/>
        <v>268.64999999999782</v>
      </c>
      <c r="AF1854" s="52" t="e">
        <f t="shared" si="231"/>
        <v>#VALUE!</v>
      </c>
      <c r="AG1854" s="53">
        <f t="shared" si="228"/>
        <v>1611.8999999999869</v>
      </c>
      <c r="AH1854" s="53" t="e">
        <f t="shared" si="229"/>
        <v>#VALUE!</v>
      </c>
    </row>
    <row r="1855" spans="1:34" x14ac:dyDescent="0.25">
      <c r="A1855" t="s">
        <v>8674</v>
      </c>
      <c r="B1855" t="s">
        <v>6564</v>
      </c>
      <c r="C1855" t="s">
        <v>6562</v>
      </c>
      <c r="D1855" t="s">
        <v>6567</v>
      </c>
      <c r="E1855" t="s">
        <v>8675</v>
      </c>
      <c r="F1855" t="s">
        <v>8676</v>
      </c>
      <c r="H1855">
        <v>5</v>
      </c>
      <c r="I1855">
        <v>0</v>
      </c>
      <c r="J1855">
        <v>5</v>
      </c>
      <c r="K1855">
        <v>0</v>
      </c>
      <c r="L1855">
        <v>0</v>
      </c>
      <c r="M1855">
        <v>0</v>
      </c>
      <c r="N1855">
        <v>0</v>
      </c>
      <c r="O1855">
        <v>0</v>
      </c>
      <c r="P1855">
        <v>0</v>
      </c>
      <c r="Q1855">
        <v>3</v>
      </c>
      <c r="R1855">
        <v>2</v>
      </c>
      <c r="S1855">
        <v>0</v>
      </c>
      <c r="T1855">
        <v>0</v>
      </c>
      <c r="U1855">
        <v>0</v>
      </c>
      <c r="V1855">
        <v>0</v>
      </c>
      <c r="W1855" s="44">
        <f t="shared" si="224"/>
        <v>5</v>
      </c>
      <c r="X1855" s="44">
        <f>IFERROR(VLOOKUP(A1855,JR1GOA!A:I,9,FALSE),0)</f>
        <v>3</v>
      </c>
      <c r="Y1855" s="44">
        <f>IFERROR(VLOOKUP(A1855,JR1GOA!A:J,10,FALSE),0)</f>
        <v>2</v>
      </c>
      <c r="Z1855" s="46">
        <f t="shared" si="225"/>
        <v>2</v>
      </c>
      <c r="AA1855" s="49" t="str">
        <f>_xlfn.IFNA(VLOOKUP(F1855,Preisliste!C$1:O$2687,13,FALSE),"fehlt in Preisliste")</f>
        <v>fehlt in Preisliste</v>
      </c>
      <c r="AB1855" s="50" t="str">
        <f t="shared" si="226"/>
        <v>fehlt in Preisliste</v>
      </c>
      <c r="AD1855" s="51">
        <f t="shared" si="230"/>
        <v>186447</v>
      </c>
      <c r="AE1855" s="51">
        <f t="shared" si="227"/>
        <v>268.34999999999854</v>
      </c>
      <c r="AF1855" s="52" t="e">
        <f t="shared" si="231"/>
        <v>#VALUE!</v>
      </c>
      <c r="AG1855" s="53">
        <f t="shared" si="228"/>
        <v>1610.0999999999913</v>
      </c>
      <c r="AH1855" s="53" t="e">
        <f t="shared" si="229"/>
        <v>#VALUE!</v>
      </c>
    </row>
    <row r="1856" spans="1:34" x14ac:dyDescent="0.25">
      <c r="A1856" t="s">
        <v>8544</v>
      </c>
      <c r="B1856" t="s">
        <v>6564</v>
      </c>
      <c r="C1856" t="s">
        <v>6562</v>
      </c>
      <c r="D1856" t="s">
        <v>6567</v>
      </c>
      <c r="F1856" t="s">
        <v>8545</v>
      </c>
      <c r="H1856">
        <v>6</v>
      </c>
      <c r="I1856">
        <v>1</v>
      </c>
      <c r="J1856">
        <v>5</v>
      </c>
      <c r="K1856">
        <v>0</v>
      </c>
      <c r="L1856">
        <v>0</v>
      </c>
      <c r="M1856">
        <v>0</v>
      </c>
      <c r="N1856">
        <v>0</v>
      </c>
      <c r="O1856">
        <v>0</v>
      </c>
      <c r="P1856">
        <v>3</v>
      </c>
      <c r="Q1856">
        <v>0</v>
      </c>
      <c r="R1856">
        <v>3</v>
      </c>
      <c r="S1856">
        <v>0</v>
      </c>
      <c r="T1856">
        <v>0</v>
      </c>
      <c r="U1856">
        <v>0</v>
      </c>
      <c r="V1856">
        <v>0</v>
      </c>
      <c r="W1856" s="44">
        <f t="shared" si="224"/>
        <v>5</v>
      </c>
      <c r="X1856" s="44">
        <f>IFERROR(VLOOKUP(A1856,JR1GOA!A:I,9,FALSE),0)</f>
        <v>0</v>
      </c>
      <c r="Y1856" s="44">
        <f>IFERROR(VLOOKUP(A1856,JR1GOA!A:J,10,FALSE),0)</f>
        <v>3</v>
      </c>
      <c r="Z1856" s="46">
        <f t="shared" si="225"/>
        <v>2</v>
      </c>
      <c r="AA1856" s="49" t="str">
        <f>_xlfn.IFNA(VLOOKUP(F1856,Preisliste!C$1:O$2687,13,FALSE),"fehlt in Preisliste")</f>
        <v>fehlt in Preisliste</v>
      </c>
      <c r="AB1856" s="50" t="str">
        <f t="shared" si="226"/>
        <v>fehlt in Preisliste</v>
      </c>
      <c r="AD1856" s="51">
        <f t="shared" si="230"/>
        <v>186449</v>
      </c>
      <c r="AE1856" s="51">
        <f t="shared" si="227"/>
        <v>268.04999999999927</v>
      </c>
      <c r="AF1856" s="52" t="e">
        <f t="shared" si="231"/>
        <v>#VALUE!</v>
      </c>
      <c r="AG1856" s="53">
        <f t="shared" si="228"/>
        <v>1608.2999999999956</v>
      </c>
      <c r="AH1856" s="53" t="e">
        <f t="shared" si="229"/>
        <v>#VALUE!</v>
      </c>
    </row>
    <row r="1857" spans="1:34" x14ac:dyDescent="0.25">
      <c r="A1857" t="s">
        <v>8290</v>
      </c>
      <c r="B1857" t="s">
        <v>6564</v>
      </c>
      <c r="C1857" t="s">
        <v>6562</v>
      </c>
      <c r="D1857" t="s">
        <v>6567</v>
      </c>
      <c r="E1857" t="s">
        <v>8291</v>
      </c>
      <c r="F1857" t="s">
        <v>8292</v>
      </c>
      <c r="H1857">
        <v>4</v>
      </c>
      <c r="I1857">
        <v>0</v>
      </c>
      <c r="J1857">
        <v>4</v>
      </c>
      <c r="K1857">
        <v>0</v>
      </c>
      <c r="L1857">
        <v>0</v>
      </c>
      <c r="M1857">
        <v>0</v>
      </c>
      <c r="N1857">
        <v>0</v>
      </c>
      <c r="O1857">
        <v>0</v>
      </c>
      <c r="P1857">
        <v>0</v>
      </c>
      <c r="Q1857">
        <v>2</v>
      </c>
      <c r="R1857">
        <v>2</v>
      </c>
      <c r="S1857">
        <v>0</v>
      </c>
      <c r="T1857">
        <v>0</v>
      </c>
      <c r="U1857">
        <v>0</v>
      </c>
      <c r="V1857">
        <v>0</v>
      </c>
      <c r="W1857" s="44">
        <f t="shared" si="224"/>
        <v>4</v>
      </c>
      <c r="X1857" s="44">
        <f>IFERROR(VLOOKUP(A1857,JR1GOA!A:I,9,FALSE),0)</f>
        <v>2</v>
      </c>
      <c r="Y1857" s="44">
        <f>IFERROR(VLOOKUP(A1857,JR1GOA!A:J,10,FALSE),0)</f>
        <v>2</v>
      </c>
      <c r="Z1857" s="46">
        <f t="shared" si="225"/>
        <v>2</v>
      </c>
      <c r="AA1857" s="49" t="str">
        <f>_xlfn.IFNA(VLOOKUP(F1857,Preisliste!C$1:O$2687,13,FALSE),"fehlt in Preisliste")</f>
        <v>fehlt in Preisliste</v>
      </c>
      <c r="AB1857" s="50" t="str">
        <f t="shared" si="226"/>
        <v>fehlt in Preisliste</v>
      </c>
      <c r="AD1857" s="51">
        <f t="shared" si="230"/>
        <v>186451</v>
      </c>
      <c r="AE1857" s="51">
        <f t="shared" si="227"/>
        <v>267.75</v>
      </c>
      <c r="AF1857" s="52" t="e">
        <f t="shared" si="231"/>
        <v>#VALUE!</v>
      </c>
      <c r="AG1857" s="53">
        <f t="shared" si="228"/>
        <v>1606.5</v>
      </c>
      <c r="AH1857" s="53" t="e">
        <f t="shared" si="229"/>
        <v>#VALUE!</v>
      </c>
    </row>
    <row r="1858" spans="1:34" x14ac:dyDescent="0.25">
      <c r="A1858" t="s">
        <v>8738</v>
      </c>
      <c r="B1858" t="s">
        <v>6564</v>
      </c>
      <c r="C1858" t="s">
        <v>6562</v>
      </c>
      <c r="D1858" t="s">
        <v>6567</v>
      </c>
      <c r="E1858" t="s">
        <v>8739</v>
      </c>
      <c r="F1858" t="s">
        <v>8740</v>
      </c>
      <c r="G1858" t="s">
        <v>8741</v>
      </c>
      <c r="H1858">
        <v>3</v>
      </c>
      <c r="I1858">
        <v>0</v>
      </c>
      <c r="J1858">
        <v>3</v>
      </c>
      <c r="K1858">
        <v>0</v>
      </c>
      <c r="L1858">
        <v>0</v>
      </c>
      <c r="M1858">
        <v>0</v>
      </c>
      <c r="N1858">
        <v>0</v>
      </c>
      <c r="O1858">
        <v>0</v>
      </c>
      <c r="P1858">
        <v>1</v>
      </c>
      <c r="Q1858">
        <v>1</v>
      </c>
      <c r="R1858">
        <v>1</v>
      </c>
      <c r="S1858">
        <v>0</v>
      </c>
      <c r="T1858">
        <v>0</v>
      </c>
      <c r="U1858">
        <v>0</v>
      </c>
      <c r="V1858">
        <v>0</v>
      </c>
      <c r="W1858" s="44">
        <f t="shared" si="224"/>
        <v>3</v>
      </c>
      <c r="X1858" s="44">
        <f>IFERROR(VLOOKUP(A1858,JR1GOA!A:I,9,FALSE),0)</f>
        <v>1</v>
      </c>
      <c r="Y1858" s="44">
        <f>IFERROR(VLOOKUP(A1858,JR1GOA!A:J,10,FALSE),0)</f>
        <v>1</v>
      </c>
      <c r="Z1858" s="46">
        <f t="shared" si="225"/>
        <v>2</v>
      </c>
      <c r="AA1858" s="49" t="str">
        <f>_xlfn.IFNA(VLOOKUP(F1858,Preisliste!C$1:O$2687,13,FALSE),"fehlt in Preisliste")</f>
        <v>fehlt in Preisliste</v>
      </c>
      <c r="AB1858" s="50" t="str">
        <f t="shared" si="226"/>
        <v>fehlt in Preisliste</v>
      </c>
      <c r="AD1858" s="51">
        <f t="shared" si="230"/>
        <v>186453</v>
      </c>
      <c r="AE1858" s="51">
        <f t="shared" si="227"/>
        <v>267.44999999999709</v>
      </c>
      <c r="AF1858" s="52" t="e">
        <f t="shared" si="231"/>
        <v>#VALUE!</v>
      </c>
      <c r="AG1858" s="53">
        <f t="shared" si="228"/>
        <v>1604.6999999999825</v>
      </c>
      <c r="AH1858" s="53" t="e">
        <f t="shared" si="229"/>
        <v>#VALUE!</v>
      </c>
    </row>
    <row r="1859" spans="1:34" x14ac:dyDescent="0.25">
      <c r="A1859" t="s">
        <v>10139</v>
      </c>
      <c r="B1859" t="s">
        <v>6564</v>
      </c>
      <c r="C1859" t="s">
        <v>6562</v>
      </c>
      <c r="D1859" t="s">
        <v>6567</v>
      </c>
      <c r="F1859" t="s">
        <v>10140</v>
      </c>
      <c r="H1859">
        <v>2</v>
      </c>
      <c r="I1859">
        <v>0</v>
      </c>
      <c r="J1859">
        <v>2</v>
      </c>
      <c r="K1859">
        <v>2</v>
      </c>
      <c r="L1859">
        <v>0</v>
      </c>
      <c r="M1859">
        <v>0</v>
      </c>
      <c r="N1859">
        <v>0</v>
      </c>
      <c r="O1859">
        <v>0</v>
      </c>
      <c r="P1859">
        <v>0</v>
      </c>
      <c r="Q1859">
        <v>0</v>
      </c>
      <c r="R1859">
        <v>0</v>
      </c>
      <c r="S1859">
        <v>0</v>
      </c>
      <c r="T1859">
        <v>0</v>
      </c>
      <c r="U1859">
        <v>0</v>
      </c>
      <c r="V1859">
        <v>0</v>
      </c>
      <c r="W1859" s="44">
        <f t="shared" si="224"/>
        <v>2</v>
      </c>
      <c r="X1859" s="44">
        <f>IFERROR(VLOOKUP(A1859,JR1GOA!A:I,9,FALSE),0)</f>
        <v>0</v>
      </c>
      <c r="Y1859" s="44">
        <f>IFERROR(VLOOKUP(A1859,JR1GOA!A:J,10,FALSE),0)</f>
        <v>0</v>
      </c>
      <c r="Z1859" s="46">
        <f t="shared" si="225"/>
        <v>2</v>
      </c>
      <c r="AA1859" s="49" t="str">
        <f>_xlfn.IFNA(VLOOKUP(F1859,Preisliste!C$1:O$2687,13,FALSE),"fehlt in Preisliste")</f>
        <v>fehlt in Preisliste</v>
      </c>
      <c r="AB1859" s="50" t="str">
        <f t="shared" si="226"/>
        <v>fehlt in Preisliste</v>
      </c>
      <c r="AD1859" s="51">
        <f t="shared" si="230"/>
        <v>186455</v>
      </c>
      <c r="AE1859" s="51">
        <f t="shared" si="227"/>
        <v>267.14999999999782</v>
      </c>
      <c r="AF1859" s="52" t="e">
        <f t="shared" si="231"/>
        <v>#VALUE!</v>
      </c>
      <c r="AG1859" s="53">
        <f t="shared" si="228"/>
        <v>1602.8999999999869</v>
      </c>
      <c r="AH1859" s="53" t="e">
        <f t="shared" si="229"/>
        <v>#VALUE!</v>
      </c>
    </row>
    <row r="1860" spans="1:34" x14ac:dyDescent="0.25">
      <c r="A1860" t="s">
        <v>10259</v>
      </c>
      <c r="B1860" t="s">
        <v>6564</v>
      </c>
      <c r="C1860" t="s">
        <v>6562</v>
      </c>
      <c r="D1860" t="s">
        <v>6567</v>
      </c>
      <c r="F1860" t="s">
        <v>10260</v>
      </c>
      <c r="H1860">
        <v>2</v>
      </c>
      <c r="I1860">
        <v>0</v>
      </c>
      <c r="J1860">
        <v>2</v>
      </c>
      <c r="K1860">
        <v>2</v>
      </c>
      <c r="L1860">
        <v>0</v>
      </c>
      <c r="M1860">
        <v>0</v>
      </c>
      <c r="N1860">
        <v>0</v>
      </c>
      <c r="O1860">
        <v>0</v>
      </c>
      <c r="P1860">
        <v>0</v>
      </c>
      <c r="Q1860">
        <v>0</v>
      </c>
      <c r="R1860">
        <v>0</v>
      </c>
      <c r="S1860">
        <v>0</v>
      </c>
      <c r="T1860">
        <v>0</v>
      </c>
      <c r="U1860">
        <v>0</v>
      </c>
      <c r="V1860">
        <v>0</v>
      </c>
      <c r="W1860" s="44">
        <f t="shared" si="224"/>
        <v>2</v>
      </c>
      <c r="X1860" s="44">
        <f>IFERROR(VLOOKUP(A1860,JR1GOA!A:I,9,FALSE),0)</f>
        <v>0</v>
      </c>
      <c r="Y1860" s="44">
        <f>IFERROR(VLOOKUP(A1860,JR1GOA!A:J,10,FALSE),0)</f>
        <v>0</v>
      </c>
      <c r="Z1860" s="46">
        <f t="shared" si="225"/>
        <v>2</v>
      </c>
      <c r="AA1860" s="49" t="str">
        <f>_xlfn.IFNA(VLOOKUP(F1860,Preisliste!C$1:O$2687,13,FALSE),"fehlt in Preisliste")</f>
        <v>fehlt in Preisliste</v>
      </c>
      <c r="AB1860" s="50" t="str">
        <f t="shared" si="226"/>
        <v>fehlt in Preisliste</v>
      </c>
      <c r="AD1860" s="51">
        <f t="shared" si="230"/>
        <v>186457</v>
      </c>
      <c r="AE1860" s="51">
        <f t="shared" si="227"/>
        <v>266.84999999999854</v>
      </c>
      <c r="AF1860" s="52" t="e">
        <f t="shared" si="231"/>
        <v>#VALUE!</v>
      </c>
      <c r="AG1860" s="53">
        <f t="shared" si="228"/>
        <v>1601.0999999999913</v>
      </c>
      <c r="AH1860" s="53" t="e">
        <f t="shared" si="229"/>
        <v>#VALUE!</v>
      </c>
    </row>
    <row r="1861" spans="1:34" x14ac:dyDescent="0.25">
      <c r="A1861" t="s">
        <v>10285</v>
      </c>
      <c r="B1861" t="s">
        <v>6564</v>
      </c>
      <c r="C1861" t="s">
        <v>6562</v>
      </c>
      <c r="D1861" t="s">
        <v>6567</v>
      </c>
      <c r="E1861" t="s">
        <v>10286</v>
      </c>
      <c r="F1861" t="s">
        <v>10287</v>
      </c>
      <c r="G1861" t="s">
        <v>10288</v>
      </c>
      <c r="H1861">
        <v>2</v>
      </c>
      <c r="I1861">
        <v>0</v>
      </c>
      <c r="J1861">
        <v>2</v>
      </c>
      <c r="K1861">
        <v>0</v>
      </c>
      <c r="L1861">
        <v>0</v>
      </c>
      <c r="M1861">
        <v>0</v>
      </c>
      <c r="N1861">
        <v>2</v>
      </c>
      <c r="O1861">
        <v>0</v>
      </c>
      <c r="P1861">
        <v>0</v>
      </c>
      <c r="Q1861">
        <v>0</v>
      </c>
      <c r="R1861">
        <v>0</v>
      </c>
      <c r="S1861">
        <v>0</v>
      </c>
      <c r="T1861">
        <v>0</v>
      </c>
      <c r="U1861">
        <v>0</v>
      </c>
      <c r="V1861">
        <v>0</v>
      </c>
      <c r="W1861" s="44">
        <f t="shared" si="224"/>
        <v>2</v>
      </c>
      <c r="X1861" s="44">
        <f>IFERROR(VLOOKUP(A1861,JR1GOA!A:I,9,FALSE),0)</f>
        <v>0</v>
      </c>
      <c r="Y1861" s="44">
        <f>IFERROR(VLOOKUP(A1861,JR1GOA!A:J,10,FALSE),0)</f>
        <v>0</v>
      </c>
      <c r="Z1861" s="46">
        <f t="shared" si="225"/>
        <v>2</v>
      </c>
      <c r="AA1861" s="49" t="str">
        <f>_xlfn.IFNA(VLOOKUP(F1861,Preisliste!C$1:O$2687,13,FALSE),"fehlt in Preisliste")</f>
        <v>fehlt in Preisliste</v>
      </c>
      <c r="AB1861" s="50" t="str">
        <f t="shared" si="226"/>
        <v>fehlt in Preisliste</v>
      </c>
      <c r="AD1861" s="51">
        <f t="shared" si="230"/>
        <v>186459</v>
      </c>
      <c r="AE1861" s="51">
        <f t="shared" si="227"/>
        <v>266.54999999999927</v>
      </c>
      <c r="AF1861" s="52" t="e">
        <f t="shared" si="231"/>
        <v>#VALUE!</v>
      </c>
      <c r="AG1861" s="53">
        <f t="shared" si="228"/>
        <v>1599.2999999999956</v>
      </c>
      <c r="AH1861" s="53" t="e">
        <f t="shared" si="229"/>
        <v>#VALUE!</v>
      </c>
    </row>
    <row r="1862" spans="1:34" x14ac:dyDescent="0.25">
      <c r="A1862" t="s">
        <v>10167</v>
      </c>
      <c r="B1862" t="s">
        <v>6564</v>
      </c>
      <c r="C1862" t="s">
        <v>6562</v>
      </c>
      <c r="D1862" t="s">
        <v>6567</v>
      </c>
      <c r="E1862" t="s">
        <v>10168</v>
      </c>
      <c r="F1862" t="s">
        <v>10169</v>
      </c>
      <c r="H1862">
        <v>3</v>
      </c>
      <c r="I1862">
        <v>2</v>
      </c>
      <c r="J1862">
        <v>1</v>
      </c>
      <c r="K1862">
        <v>0</v>
      </c>
      <c r="L1862">
        <v>0</v>
      </c>
      <c r="M1862">
        <v>0</v>
      </c>
      <c r="N1862">
        <v>0</v>
      </c>
      <c r="O1862">
        <v>0</v>
      </c>
      <c r="P1862">
        <v>0</v>
      </c>
      <c r="Q1862">
        <v>0</v>
      </c>
      <c r="R1862">
        <v>4</v>
      </c>
      <c r="S1862">
        <v>0</v>
      </c>
      <c r="T1862">
        <v>0</v>
      </c>
      <c r="U1862">
        <v>0</v>
      </c>
      <c r="V1862">
        <v>0</v>
      </c>
      <c r="W1862" s="44">
        <f t="shared" si="224"/>
        <v>2</v>
      </c>
      <c r="X1862" s="44">
        <f>IFERROR(VLOOKUP(A1862,JR1GOA!A:I,9,FALSE),0)</f>
        <v>0</v>
      </c>
      <c r="Y1862" s="44">
        <f>IFERROR(VLOOKUP(A1862,JR1GOA!A:J,10,FALSE),0)</f>
        <v>0</v>
      </c>
      <c r="Z1862" s="46">
        <f t="shared" si="225"/>
        <v>2</v>
      </c>
      <c r="AA1862" s="49" t="str">
        <f>_xlfn.IFNA(VLOOKUP(F1862,Preisliste!C$1:O$2687,13,FALSE),"fehlt in Preisliste")</f>
        <v>fehlt in Preisliste</v>
      </c>
      <c r="AB1862" s="50" t="str">
        <f t="shared" si="226"/>
        <v>fehlt in Preisliste</v>
      </c>
      <c r="AD1862" s="51">
        <f t="shared" si="230"/>
        <v>186461</v>
      </c>
      <c r="AE1862" s="51">
        <f t="shared" si="227"/>
        <v>266.25</v>
      </c>
      <c r="AF1862" s="52" t="e">
        <f t="shared" si="231"/>
        <v>#VALUE!</v>
      </c>
      <c r="AG1862" s="53">
        <f t="shared" si="228"/>
        <v>1597.5</v>
      </c>
      <c r="AH1862" s="53" t="e">
        <f t="shared" si="229"/>
        <v>#VALUE!</v>
      </c>
    </row>
    <row r="1863" spans="1:34" x14ac:dyDescent="0.25">
      <c r="A1863" t="s">
        <v>10328</v>
      </c>
      <c r="B1863" t="s">
        <v>6564</v>
      </c>
      <c r="C1863" t="s">
        <v>6562</v>
      </c>
      <c r="D1863" t="s">
        <v>6567</v>
      </c>
      <c r="F1863" t="s">
        <v>10329</v>
      </c>
      <c r="H1863">
        <v>3</v>
      </c>
      <c r="I1863">
        <v>2</v>
      </c>
      <c r="J1863">
        <v>0</v>
      </c>
      <c r="K1863">
        <v>0</v>
      </c>
      <c r="L1863">
        <v>0</v>
      </c>
      <c r="M1863">
        <v>0</v>
      </c>
      <c r="N1863">
        <v>0</v>
      </c>
      <c r="O1863">
        <v>0</v>
      </c>
      <c r="P1863">
        <v>0</v>
      </c>
      <c r="Q1863">
        <v>0</v>
      </c>
      <c r="R1863">
        <v>0</v>
      </c>
      <c r="S1863">
        <v>0</v>
      </c>
      <c r="T1863">
        <v>0</v>
      </c>
      <c r="U1863">
        <v>0</v>
      </c>
      <c r="V1863">
        <v>0</v>
      </c>
      <c r="W1863" s="44">
        <f t="shared" si="224"/>
        <v>2</v>
      </c>
      <c r="X1863" s="44">
        <f>IFERROR(VLOOKUP(A1863,JR1GOA!A:I,9,FALSE),0)</f>
        <v>0</v>
      </c>
      <c r="Y1863" s="44">
        <f>IFERROR(VLOOKUP(A1863,JR1GOA!A:J,10,FALSE),0)</f>
        <v>0</v>
      </c>
      <c r="Z1863" s="46">
        <f t="shared" si="225"/>
        <v>2</v>
      </c>
      <c r="AA1863" s="49" t="str">
        <f>_xlfn.IFNA(VLOOKUP(F1863,Preisliste!C$1:O$2687,13,FALSE),"fehlt in Preisliste")</f>
        <v>fehlt in Preisliste</v>
      </c>
      <c r="AB1863" s="50" t="str">
        <f t="shared" si="226"/>
        <v>fehlt in Preisliste</v>
      </c>
      <c r="AD1863" s="51">
        <f t="shared" si="230"/>
        <v>186463</v>
      </c>
      <c r="AE1863" s="51">
        <f t="shared" si="227"/>
        <v>265.94999999999709</v>
      </c>
      <c r="AF1863" s="52" t="e">
        <f t="shared" si="231"/>
        <v>#VALUE!</v>
      </c>
      <c r="AG1863" s="53">
        <f t="shared" si="228"/>
        <v>1595.6999999999825</v>
      </c>
      <c r="AH1863" s="53" t="e">
        <f t="shared" si="229"/>
        <v>#VALUE!</v>
      </c>
    </row>
    <row r="1864" spans="1:34" x14ac:dyDescent="0.25">
      <c r="A1864" t="s">
        <v>10512</v>
      </c>
      <c r="B1864" t="s">
        <v>6564</v>
      </c>
      <c r="C1864" t="s">
        <v>6562</v>
      </c>
      <c r="D1864" t="s">
        <v>6567</v>
      </c>
      <c r="F1864" t="s">
        <v>10513</v>
      </c>
      <c r="H1864">
        <v>4</v>
      </c>
      <c r="I1864">
        <v>2</v>
      </c>
      <c r="J1864">
        <v>0</v>
      </c>
      <c r="K1864">
        <v>0</v>
      </c>
      <c r="L1864">
        <v>0</v>
      </c>
      <c r="M1864">
        <v>0</v>
      </c>
      <c r="N1864">
        <v>3</v>
      </c>
      <c r="O1864">
        <v>0</v>
      </c>
      <c r="P1864">
        <v>0</v>
      </c>
      <c r="Q1864">
        <v>0</v>
      </c>
      <c r="R1864">
        <v>0</v>
      </c>
      <c r="S1864">
        <v>0</v>
      </c>
      <c r="T1864">
        <v>0</v>
      </c>
      <c r="U1864">
        <v>0</v>
      </c>
      <c r="V1864">
        <v>4</v>
      </c>
      <c r="W1864" s="44">
        <f t="shared" si="224"/>
        <v>2</v>
      </c>
      <c r="X1864" s="44">
        <f>IFERROR(VLOOKUP(A1864,JR1GOA!A:I,9,FALSE),0)</f>
        <v>0</v>
      </c>
      <c r="Y1864" s="44">
        <f>IFERROR(VLOOKUP(A1864,JR1GOA!A:J,10,FALSE),0)</f>
        <v>0</v>
      </c>
      <c r="Z1864" s="46">
        <f t="shared" si="225"/>
        <v>2</v>
      </c>
      <c r="AA1864" s="49" t="str">
        <f>_xlfn.IFNA(VLOOKUP(F1864,Preisliste!C$1:O$2687,13,FALSE),"fehlt in Preisliste")</f>
        <v>fehlt in Preisliste</v>
      </c>
      <c r="AB1864" s="50" t="str">
        <f t="shared" si="226"/>
        <v>fehlt in Preisliste</v>
      </c>
      <c r="AD1864" s="51">
        <f t="shared" si="230"/>
        <v>186465</v>
      </c>
      <c r="AE1864" s="51">
        <f t="shared" si="227"/>
        <v>265.64999999999782</v>
      </c>
      <c r="AF1864" s="52" t="e">
        <f t="shared" si="231"/>
        <v>#VALUE!</v>
      </c>
      <c r="AG1864" s="53">
        <f t="shared" si="228"/>
        <v>1593.8999999999869</v>
      </c>
      <c r="AH1864" s="53" t="e">
        <f t="shared" si="229"/>
        <v>#VALUE!</v>
      </c>
    </row>
    <row r="1865" spans="1:34" x14ac:dyDescent="0.25">
      <c r="A1865" t="s">
        <v>10541</v>
      </c>
      <c r="B1865" t="s">
        <v>6564</v>
      </c>
      <c r="C1865" t="s">
        <v>6562</v>
      </c>
      <c r="D1865" t="s">
        <v>6567</v>
      </c>
      <c r="F1865" t="s">
        <v>10542</v>
      </c>
      <c r="H1865">
        <v>3</v>
      </c>
      <c r="I1865">
        <v>0</v>
      </c>
      <c r="J1865">
        <v>2</v>
      </c>
      <c r="K1865">
        <v>0</v>
      </c>
      <c r="L1865">
        <v>0</v>
      </c>
      <c r="M1865">
        <v>0</v>
      </c>
      <c r="N1865">
        <v>4</v>
      </c>
      <c r="O1865">
        <v>0</v>
      </c>
      <c r="P1865">
        <v>0</v>
      </c>
      <c r="Q1865">
        <v>0</v>
      </c>
      <c r="R1865">
        <v>0</v>
      </c>
      <c r="S1865">
        <v>0</v>
      </c>
      <c r="T1865">
        <v>0</v>
      </c>
      <c r="U1865">
        <v>0</v>
      </c>
      <c r="V1865">
        <v>0</v>
      </c>
      <c r="W1865" s="44">
        <f t="shared" ref="W1865:W1928" si="232">MAX(I1865,J1865)</f>
        <v>2</v>
      </c>
      <c r="X1865" s="44">
        <f>IFERROR(VLOOKUP(A1865,JR1GOA!A:I,9,FALSE),0)</f>
        <v>0</v>
      </c>
      <c r="Y1865" s="44">
        <f>IFERROR(VLOOKUP(A1865,JR1GOA!A:J,10,FALSE),0)</f>
        <v>0</v>
      </c>
      <c r="Z1865" s="46">
        <f t="shared" ref="Z1865:Z1928" si="233">W1865-MAX(X1865,Y1865)</f>
        <v>2</v>
      </c>
      <c r="AA1865" s="49" t="str">
        <f>_xlfn.IFNA(VLOOKUP(F1865,Preisliste!C$1:O$2687,13,FALSE),"fehlt in Preisliste")</f>
        <v>fehlt in Preisliste</v>
      </c>
      <c r="AB1865" s="50" t="str">
        <f t="shared" ref="AB1865:AB1928" si="234">IFERROR(AA1865/Z1865,AA1865)</f>
        <v>fehlt in Preisliste</v>
      </c>
      <c r="AD1865" s="51">
        <f t="shared" si="230"/>
        <v>186467</v>
      </c>
      <c r="AE1865" s="51">
        <f t="shared" ref="AE1865:AE1928" si="235">AG$3-AD1865*AD$3</f>
        <v>265.34999999999854</v>
      </c>
      <c r="AF1865" s="52" t="e">
        <f t="shared" si="231"/>
        <v>#VALUE!</v>
      </c>
      <c r="AG1865" s="53">
        <f t="shared" ref="AG1865:AG1928" si="236">AE1865*AD$4</f>
        <v>1592.0999999999913</v>
      </c>
      <c r="AH1865" s="53" t="e">
        <f t="shared" ref="AH1865:AH1928" si="237">AG1865+AF1865</f>
        <v>#VALUE!</v>
      </c>
    </row>
    <row r="1866" spans="1:34" x14ac:dyDescent="0.25">
      <c r="A1866" t="s">
        <v>10620</v>
      </c>
      <c r="B1866" t="s">
        <v>6564</v>
      </c>
      <c r="C1866" t="s">
        <v>6562</v>
      </c>
      <c r="D1866" t="s">
        <v>6567</v>
      </c>
      <c r="F1866" t="s">
        <v>10621</v>
      </c>
      <c r="H1866">
        <v>4</v>
      </c>
      <c r="I1866">
        <v>2</v>
      </c>
      <c r="J1866">
        <v>2</v>
      </c>
      <c r="K1866">
        <v>0</v>
      </c>
      <c r="L1866">
        <v>0</v>
      </c>
      <c r="M1866">
        <v>0</v>
      </c>
      <c r="N1866">
        <v>0</v>
      </c>
      <c r="O1866">
        <v>0</v>
      </c>
      <c r="P1866">
        <v>0</v>
      </c>
      <c r="Q1866">
        <v>0</v>
      </c>
      <c r="R1866">
        <v>0</v>
      </c>
      <c r="S1866">
        <v>0</v>
      </c>
      <c r="T1866">
        <v>6</v>
      </c>
      <c r="U1866">
        <v>0</v>
      </c>
      <c r="V1866">
        <v>0</v>
      </c>
      <c r="W1866" s="44">
        <f t="shared" si="232"/>
        <v>2</v>
      </c>
      <c r="X1866" s="44">
        <f>IFERROR(VLOOKUP(A1866,JR1GOA!A:I,9,FALSE),0)</f>
        <v>0</v>
      </c>
      <c r="Y1866" s="44">
        <f>IFERROR(VLOOKUP(A1866,JR1GOA!A:J,10,FALSE),0)</f>
        <v>0</v>
      </c>
      <c r="Z1866" s="46">
        <f t="shared" si="233"/>
        <v>2</v>
      </c>
      <c r="AA1866" s="49" t="str">
        <f>_xlfn.IFNA(VLOOKUP(F1866,Preisliste!C$1:O$2687,13,FALSE),"fehlt in Preisliste")</f>
        <v>fehlt in Preisliste</v>
      </c>
      <c r="AB1866" s="50" t="str">
        <f t="shared" si="234"/>
        <v>fehlt in Preisliste</v>
      </c>
      <c r="AD1866" s="51">
        <f t="shared" ref="AD1866:AD1929" si="238">AD1865+Z1866</f>
        <v>186469</v>
      </c>
      <c r="AE1866" s="51">
        <f t="shared" si="235"/>
        <v>265.04999999999927</v>
      </c>
      <c r="AF1866" s="52" t="e">
        <f t="shared" ref="AF1866:AF1929" si="239">AF1865+AA1866</f>
        <v>#VALUE!</v>
      </c>
      <c r="AG1866" s="53">
        <f t="shared" si="236"/>
        <v>1590.2999999999956</v>
      </c>
      <c r="AH1866" s="53" t="e">
        <f t="shared" si="237"/>
        <v>#VALUE!</v>
      </c>
    </row>
    <row r="1867" spans="1:34" x14ac:dyDescent="0.25">
      <c r="A1867" t="s">
        <v>11124</v>
      </c>
      <c r="B1867" t="s">
        <v>6564</v>
      </c>
      <c r="C1867" t="s">
        <v>6562</v>
      </c>
      <c r="D1867" t="s">
        <v>6567</v>
      </c>
      <c r="F1867" t="s">
        <v>11125</v>
      </c>
      <c r="H1867">
        <v>4</v>
      </c>
      <c r="I1867">
        <v>2</v>
      </c>
      <c r="J1867">
        <v>2</v>
      </c>
      <c r="K1867">
        <v>0</v>
      </c>
      <c r="L1867">
        <v>0</v>
      </c>
      <c r="M1867">
        <v>0</v>
      </c>
      <c r="N1867">
        <v>0</v>
      </c>
      <c r="O1867">
        <v>0</v>
      </c>
      <c r="P1867">
        <v>0</v>
      </c>
      <c r="Q1867">
        <v>1</v>
      </c>
      <c r="R1867">
        <v>0</v>
      </c>
      <c r="S1867">
        <v>0</v>
      </c>
      <c r="T1867">
        <v>0</v>
      </c>
      <c r="U1867">
        <v>0</v>
      </c>
      <c r="V1867">
        <v>0</v>
      </c>
      <c r="W1867" s="44">
        <f t="shared" si="232"/>
        <v>2</v>
      </c>
      <c r="X1867" s="44">
        <f>IFERROR(VLOOKUP(A1867,JR1GOA!A:I,9,FALSE),0)</f>
        <v>0</v>
      </c>
      <c r="Y1867" s="44">
        <f>IFERROR(VLOOKUP(A1867,JR1GOA!A:J,10,FALSE),0)</f>
        <v>0</v>
      </c>
      <c r="Z1867" s="46">
        <f t="shared" si="233"/>
        <v>2</v>
      </c>
      <c r="AA1867" s="49" t="str">
        <f>_xlfn.IFNA(VLOOKUP(F1867,Preisliste!C$1:O$2687,13,FALSE),"fehlt in Preisliste")</f>
        <v>fehlt in Preisliste</v>
      </c>
      <c r="AB1867" s="50" t="str">
        <f t="shared" si="234"/>
        <v>fehlt in Preisliste</v>
      </c>
      <c r="AD1867" s="51">
        <f t="shared" si="238"/>
        <v>186471</v>
      </c>
      <c r="AE1867" s="51">
        <f t="shared" si="235"/>
        <v>264.75</v>
      </c>
      <c r="AF1867" s="52" t="e">
        <f t="shared" si="239"/>
        <v>#VALUE!</v>
      </c>
      <c r="AG1867" s="53">
        <f t="shared" si="236"/>
        <v>1588.5</v>
      </c>
      <c r="AH1867" s="53" t="e">
        <f t="shared" si="237"/>
        <v>#VALUE!</v>
      </c>
    </row>
    <row r="1868" spans="1:34" x14ac:dyDescent="0.25">
      <c r="A1868" t="s">
        <v>11983</v>
      </c>
      <c r="B1868" t="s">
        <v>6564</v>
      </c>
      <c r="C1868" t="s">
        <v>6562</v>
      </c>
      <c r="D1868" t="s">
        <v>6567</v>
      </c>
      <c r="F1868" t="s">
        <v>11984</v>
      </c>
      <c r="G1868" t="s">
        <v>11985</v>
      </c>
      <c r="H1868">
        <v>2</v>
      </c>
      <c r="I1868">
        <v>2</v>
      </c>
      <c r="J1868">
        <v>0</v>
      </c>
      <c r="K1868">
        <v>2</v>
      </c>
      <c r="L1868">
        <v>0</v>
      </c>
      <c r="M1868">
        <v>0</v>
      </c>
      <c r="N1868">
        <v>0</v>
      </c>
      <c r="O1868">
        <v>0</v>
      </c>
      <c r="P1868">
        <v>0</v>
      </c>
      <c r="Q1868">
        <v>0</v>
      </c>
      <c r="R1868">
        <v>0</v>
      </c>
      <c r="S1868">
        <v>0</v>
      </c>
      <c r="T1868">
        <v>0</v>
      </c>
      <c r="U1868">
        <v>0</v>
      </c>
      <c r="V1868">
        <v>0</v>
      </c>
      <c r="W1868" s="44">
        <f t="shared" si="232"/>
        <v>2</v>
      </c>
      <c r="X1868" s="44">
        <f>IFERROR(VLOOKUP(A1868,JR1GOA!A:I,9,FALSE),0)</f>
        <v>0</v>
      </c>
      <c r="Y1868" s="44">
        <f>IFERROR(VLOOKUP(A1868,JR1GOA!A:J,10,FALSE),0)</f>
        <v>0</v>
      </c>
      <c r="Z1868" s="46">
        <f t="shared" si="233"/>
        <v>2</v>
      </c>
      <c r="AA1868" s="49" t="str">
        <f>_xlfn.IFNA(VLOOKUP(F1868,Preisliste!C$1:O$2687,13,FALSE),"fehlt in Preisliste")</f>
        <v>fehlt in Preisliste</v>
      </c>
      <c r="AB1868" s="50" t="str">
        <f t="shared" si="234"/>
        <v>fehlt in Preisliste</v>
      </c>
      <c r="AD1868" s="51">
        <f t="shared" si="238"/>
        <v>186473</v>
      </c>
      <c r="AE1868" s="51">
        <f t="shared" si="235"/>
        <v>264.44999999999709</v>
      </c>
      <c r="AF1868" s="52" t="e">
        <f t="shared" si="239"/>
        <v>#VALUE!</v>
      </c>
      <c r="AG1868" s="53">
        <f t="shared" si="236"/>
        <v>1586.6999999999825</v>
      </c>
      <c r="AH1868" s="53" t="e">
        <f t="shared" si="237"/>
        <v>#VALUE!</v>
      </c>
    </row>
    <row r="1869" spans="1:34" x14ac:dyDescent="0.25">
      <c r="A1869" t="s">
        <v>11993</v>
      </c>
      <c r="B1869" t="s">
        <v>6564</v>
      </c>
      <c r="C1869" t="s">
        <v>6562</v>
      </c>
      <c r="D1869" t="s">
        <v>6567</v>
      </c>
      <c r="F1869" t="s">
        <v>11994</v>
      </c>
      <c r="H1869">
        <v>2</v>
      </c>
      <c r="I1869">
        <v>2</v>
      </c>
      <c r="J1869">
        <v>0</v>
      </c>
      <c r="K1869">
        <v>0</v>
      </c>
      <c r="L1869">
        <v>0</v>
      </c>
      <c r="M1869">
        <v>1</v>
      </c>
      <c r="N1869">
        <v>0</v>
      </c>
      <c r="O1869">
        <v>0</v>
      </c>
      <c r="P1869">
        <v>0</v>
      </c>
      <c r="Q1869">
        <v>0</v>
      </c>
      <c r="R1869">
        <v>0</v>
      </c>
      <c r="S1869">
        <v>0</v>
      </c>
      <c r="T1869">
        <v>0</v>
      </c>
      <c r="U1869">
        <v>0</v>
      </c>
      <c r="V1869">
        <v>0</v>
      </c>
      <c r="W1869" s="44">
        <f t="shared" si="232"/>
        <v>2</v>
      </c>
      <c r="X1869" s="44">
        <f>IFERROR(VLOOKUP(A1869,JR1GOA!A:I,9,FALSE),0)</f>
        <v>0</v>
      </c>
      <c r="Y1869" s="44">
        <f>IFERROR(VLOOKUP(A1869,JR1GOA!A:J,10,FALSE),0)</f>
        <v>0</v>
      </c>
      <c r="Z1869" s="46">
        <f t="shared" si="233"/>
        <v>2</v>
      </c>
      <c r="AA1869" s="49" t="str">
        <f>_xlfn.IFNA(VLOOKUP(F1869,Preisliste!C$1:O$2687,13,FALSE),"fehlt in Preisliste")</f>
        <v>fehlt in Preisliste</v>
      </c>
      <c r="AB1869" s="50" t="str">
        <f t="shared" si="234"/>
        <v>fehlt in Preisliste</v>
      </c>
      <c r="AD1869" s="51">
        <f t="shared" si="238"/>
        <v>186475</v>
      </c>
      <c r="AE1869" s="51">
        <f t="shared" si="235"/>
        <v>264.14999999999782</v>
      </c>
      <c r="AF1869" s="52" t="e">
        <f t="shared" si="239"/>
        <v>#VALUE!</v>
      </c>
      <c r="AG1869" s="53">
        <f t="shared" si="236"/>
        <v>1584.8999999999869</v>
      </c>
      <c r="AH1869" s="53" t="e">
        <f t="shared" si="237"/>
        <v>#VALUE!</v>
      </c>
    </row>
    <row r="1870" spans="1:34" x14ac:dyDescent="0.25">
      <c r="A1870" t="s">
        <v>8401</v>
      </c>
      <c r="B1870" t="s">
        <v>6564</v>
      </c>
      <c r="C1870" t="s">
        <v>6562</v>
      </c>
      <c r="D1870" t="s">
        <v>6567</v>
      </c>
      <c r="E1870" t="s">
        <v>8402</v>
      </c>
      <c r="F1870" t="s">
        <v>8403</v>
      </c>
      <c r="G1870" t="s">
        <v>8404</v>
      </c>
      <c r="H1870">
        <v>8</v>
      </c>
      <c r="I1870">
        <v>0</v>
      </c>
      <c r="J1870">
        <v>8</v>
      </c>
      <c r="K1870">
        <v>0</v>
      </c>
      <c r="L1870">
        <v>0</v>
      </c>
      <c r="M1870">
        <v>0</v>
      </c>
      <c r="N1870">
        <v>0</v>
      </c>
      <c r="O1870">
        <v>0</v>
      </c>
      <c r="P1870">
        <v>0</v>
      </c>
      <c r="Q1870">
        <v>7</v>
      </c>
      <c r="R1870">
        <v>1</v>
      </c>
      <c r="S1870">
        <v>0</v>
      </c>
      <c r="T1870">
        <v>0</v>
      </c>
      <c r="U1870">
        <v>0</v>
      </c>
      <c r="V1870">
        <v>0</v>
      </c>
      <c r="W1870" s="44">
        <f t="shared" si="232"/>
        <v>8</v>
      </c>
      <c r="X1870" s="44">
        <f>IFERROR(VLOOKUP(A1870,JR1GOA!A:I,9,FALSE),0)</f>
        <v>7</v>
      </c>
      <c r="Y1870" s="44">
        <f>IFERROR(VLOOKUP(A1870,JR1GOA!A:J,10,FALSE),0)</f>
        <v>1</v>
      </c>
      <c r="Z1870" s="46">
        <f t="shared" si="233"/>
        <v>1</v>
      </c>
      <c r="AA1870" s="49" t="str">
        <f>_xlfn.IFNA(VLOOKUP(F1870,Preisliste!C$1:O$2687,13,FALSE),"fehlt in Preisliste")</f>
        <v>fehlt in Preisliste</v>
      </c>
      <c r="AB1870" s="50" t="str">
        <f t="shared" si="234"/>
        <v>fehlt in Preisliste</v>
      </c>
      <c r="AD1870" s="51">
        <f t="shared" si="238"/>
        <v>186476</v>
      </c>
      <c r="AE1870" s="51">
        <f t="shared" si="235"/>
        <v>264</v>
      </c>
      <c r="AF1870" s="52" t="e">
        <f t="shared" si="239"/>
        <v>#VALUE!</v>
      </c>
      <c r="AG1870" s="53">
        <f t="shared" si="236"/>
        <v>1584</v>
      </c>
      <c r="AH1870" s="53" t="e">
        <f t="shared" si="237"/>
        <v>#VALUE!</v>
      </c>
    </row>
    <row r="1871" spans="1:34" x14ac:dyDescent="0.25">
      <c r="A1871" t="s">
        <v>6585</v>
      </c>
      <c r="B1871" t="s">
        <v>6564</v>
      </c>
      <c r="C1871" t="s">
        <v>6562</v>
      </c>
      <c r="D1871" t="s">
        <v>6567</v>
      </c>
      <c r="E1871" t="s">
        <v>6586</v>
      </c>
      <c r="F1871" t="s">
        <v>6587</v>
      </c>
      <c r="H1871">
        <v>3</v>
      </c>
      <c r="I1871">
        <v>0</v>
      </c>
      <c r="J1871">
        <v>3</v>
      </c>
      <c r="K1871">
        <v>0</v>
      </c>
      <c r="L1871">
        <v>0</v>
      </c>
      <c r="M1871">
        <v>0</v>
      </c>
      <c r="N1871">
        <v>0</v>
      </c>
      <c r="O1871">
        <v>0</v>
      </c>
      <c r="P1871">
        <v>0</v>
      </c>
      <c r="Q1871">
        <v>2</v>
      </c>
      <c r="R1871">
        <v>1</v>
      </c>
      <c r="S1871">
        <v>0</v>
      </c>
      <c r="T1871">
        <v>0</v>
      </c>
      <c r="U1871">
        <v>0</v>
      </c>
      <c r="V1871">
        <v>0</v>
      </c>
      <c r="W1871" s="44">
        <f t="shared" si="232"/>
        <v>3</v>
      </c>
      <c r="X1871" s="44">
        <f>IFERROR(VLOOKUP(A1871,JR1GOA!A:I,9,FALSE),0)</f>
        <v>2</v>
      </c>
      <c r="Y1871" s="44">
        <f>IFERROR(VLOOKUP(A1871,JR1GOA!A:J,10,FALSE),0)</f>
        <v>1</v>
      </c>
      <c r="Z1871" s="46">
        <f t="shared" si="233"/>
        <v>1</v>
      </c>
      <c r="AA1871" s="49" t="str">
        <f>_xlfn.IFNA(VLOOKUP(F1871,Preisliste!C$1:O$2687,13,FALSE),"fehlt in Preisliste")</f>
        <v>fehlt in Preisliste</v>
      </c>
      <c r="AB1871" s="50" t="str">
        <f t="shared" si="234"/>
        <v>fehlt in Preisliste</v>
      </c>
      <c r="AD1871" s="51">
        <f t="shared" si="238"/>
        <v>186477</v>
      </c>
      <c r="AE1871" s="51">
        <f t="shared" si="235"/>
        <v>263.84999999999854</v>
      </c>
      <c r="AF1871" s="52" t="e">
        <f t="shared" si="239"/>
        <v>#VALUE!</v>
      </c>
      <c r="AG1871" s="53">
        <f t="shared" si="236"/>
        <v>1583.0999999999913</v>
      </c>
      <c r="AH1871" s="53" t="e">
        <f t="shared" si="237"/>
        <v>#VALUE!</v>
      </c>
    </row>
    <row r="1872" spans="1:34" x14ac:dyDescent="0.25">
      <c r="A1872" t="s">
        <v>8389</v>
      </c>
      <c r="B1872" t="s">
        <v>6564</v>
      </c>
      <c r="C1872" t="s">
        <v>6562</v>
      </c>
      <c r="D1872" t="s">
        <v>6567</v>
      </c>
      <c r="F1872" t="s">
        <v>8390</v>
      </c>
      <c r="G1872" t="s">
        <v>8391</v>
      </c>
      <c r="H1872">
        <v>3</v>
      </c>
      <c r="I1872">
        <v>0</v>
      </c>
      <c r="J1872">
        <v>3</v>
      </c>
      <c r="K1872">
        <v>0</v>
      </c>
      <c r="L1872">
        <v>0</v>
      </c>
      <c r="M1872">
        <v>0</v>
      </c>
      <c r="N1872">
        <v>0</v>
      </c>
      <c r="O1872">
        <v>0</v>
      </c>
      <c r="P1872">
        <v>0</v>
      </c>
      <c r="Q1872">
        <v>2</v>
      </c>
      <c r="R1872">
        <v>1</v>
      </c>
      <c r="S1872">
        <v>0</v>
      </c>
      <c r="T1872">
        <v>0</v>
      </c>
      <c r="U1872">
        <v>0</v>
      </c>
      <c r="V1872">
        <v>0</v>
      </c>
      <c r="W1872" s="44">
        <f t="shared" si="232"/>
        <v>3</v>
      </c>
      <c r="X1872" s="44">
        <f>IFERROR(VLOOKUP(A1872,JR1GOA!A:I,9,FALSE),0)</f>
        <v>2</v>
      </c>
      <c r="Y1872" s="44">
        <f>IFERROR(VLOOKUP(A1872,JR1GOA!A:J,10,FALSE),0)</f>
        <v>1</v>
      </c>
      <c r="Z1872" s="46">
        <f t="shared" si="233"/>
        <v>1</v>
      </c>
      <c r="AA1872" s="49" t="str">
        <f>_xlfn.IFNA(VLOOKUP(F1872,Preisliste!C$1:O$2687,13,FALSE),"fehlt in Preisliste")</f>
        <v>fehlt in Preisliste</v>
      </c>
      <c r="AB1872" s="50" t="str">
        <f t="shared" si="234"/>
        <v>fehlt in Preisliste</v>
      </c>
      <c r="AD1872" s="51">
        <f t="shared" si="238"/>
        <v>186478</v>
      </c>
      <c r="AE1872" s="51">
        <f t="shared" si="235"/>
        <v>263.69999999999709</v>
      </c>
      <c r="AF1872" s="52" t="e">
        <f t="shared" si="239"/>
        <v>#VALUE!</v>
      </c>
      <c r="AG1872" s="53">
        <f t="shared" si="236"/>
        <v>1582.1999999999825</v>
      </c>
      <c r="AH1872" s="53" t="e">
        <f t="shared" si="237"/>
        <v>#VALUE!</v>
      </c>
    </row>
    <row r="1873" spans="1:34" x14ac:dyDescent="0.25">
      <c r="A1873" t="s">
        <v>8394</v>
      </c>
      <c r="B1873" t="s">
        <v>6564</v>
      </c>
      <c r="C1873" t="s">
        <v>6562</v>
      </c>
      <c r="D1873" t="s">
        <v>6567</v>
      </c>
      <c r="E1873" t="s">
        <v>8395</v>
      </c>
      <c r="F1873" t="s">
        <v>8396</v>
      </c>
      <c r="H1873">
        <v>3</v>
      </c>
      <c r="I1873">
        <v>0</v>
      </c>
      <c r="J1873">
        <v>3</v>
      </c>
      <c r="K1873">
        <v>0</v>
      </c>
      <c r="L1873">
        <v>0</v>
      </c>
      <c r="M1873">
        <v>0</v>
      </c>
      <c r="N1873">
        <v>0</v>
      </c>
      <c r="O1873">
        <v>0</v>
      </c>
      <c r="P1873">
        <v>0</v>
      </c>
      <c r="Q1873">
        <v>2</v>
      </c>
      <c r="R1873">
        <v>1</v>
      </c>
      <c r="S1873">
        <v>0</v>
      </c>
      <c r="T1873">
        <v>0</v>
      </c>
      <c r="U1873">
        <v>0</v>
      </c>
      <c r="V1873">
        <v>0</v>
      </c>
      <c r="W1873" s="44">
        <f t="shared" si="232"/>
        <v>3</v>
      </c>
      <c r="X1873" s="44">
        <f>IFERROR(VLOOKUP(A1873,JR1GOA!A:I,9,FALSE),0)</f>
        <v>2</v>
      </c>
      <c r="Y1873" s="44">
        <f>IFERROR(VLOOKUP(A1873,JR1GOA!A:J,10,FALSE),0)</f>
        <v>1</v>
      </c>
      <c r="Z1873" s="46">
        <f t="shared" si="233"/>
        <v>1</v>
      </c>
      <c r="AA1873" s="49" t="str">
        <f>_xlfn.IFNA(VLOOKUP(F1873,Preisliste!C$1:O$2687,13,FALSE),"fehlt in Preisliste")</f>
        <v>fehlt in Preisliste</v>
      </c>
      <c r="AB1873" s="50" t="str">
        <f t="shared" si="234"/>
        <v>fehlt in Preisliste</v>
      </c>
      <c r="AD1873" s="51">
        <f t="shared" si="238"/>
        <v>186479</v>
      </c>
      <c r="AE1873" s="51">
        <f t="shared" si="235"/>
        <v>263.54999999999927</v>
      </c>
      <c r="AF1873" s="52" t="e">
        <f t="shared" si="239"/>
        <v>#VALUE!</v>
      </c>
      <c r="AG1873" s="53">
        <f t="shared" si="236"/>
        <v>1581.2999999999956</v>
      </c>
      <c r="AH1873" s="53" t="e">
        <f t="shared" si="237"/>
        <v>#VALUE!</v>
      </c>
    </row>
    <row r="1874" spans="1:34" x14ac:dyDescent="0.25">
      <c r="A1874" t="s">
        <v>8532</v>
      </c>
      <c r="B1874" t="s">
        <v>6564</v>
      </c>
      <c r="C1874" t="s">
        <v>6562</v>
      </c>
      <c r="D1874" t="s">
        <v>6567</v>
      </c>
      <c r="E1874" t="s">
        <v>8533</v>
      </c>
      <c r="F1874" t="s">
        <v>8534</v>
      </c>
      <c r="H1874">
        <v>2</v>
      </c>
      <c r="I1874">
        <v>0</v>
      </c>
      <c r="J1874">
        <v>2</v>
      </c>
      <c r="K1874">
        <v>0</v>
      </c>
      <c r="L1874">
        <v>0</v>
      </c>
      <c r="M1874">
        <v>0</v>
      </c>
      <c r="N1874">
        <v>0</v>
      </c>
      <c r="O1874">
        <v>0</v>
      </c>
      <c r="P1874">
        <v>0</v>
      </c>
      <c r="Q1874">
        <v>1</v>
      </c>
      <c r="R1874">
        <v>1</v>
      </c>
      <c r="S1874">
        <v>0</v>
      </c>
      <c r="T1874">
        <v>0</v>
      </c>
      <c r="U1874">
        <v>0</v>
      </c>
      <c r="V1874">
        <v>0</v>
      </c>
      <c r="W1874" s="44">
        <f t="shared" si="232"/>
        <v>2</v>
      </c>
      <c r="X1874" s="44">
        <f>IFERROR(VLOOKUP(A1874,JR1GOA!A:I,9,FALSE),0)</f>
        <v>1</v>
      </c>
      <c r="Y1874" s="44">
        <f>IFERROR(VLOOKUP(A1874,JR1GOA!A:J,10,FALSE),0)</f>
        <v>1</v>
      </c>
      <c r="Z1874" s="46">
        <f t="shared" si="233"/>
        <v>1</v>
      </c>
      <c r="AA1874" s="49" t="str">
        <f>_xlfn.IFNA(VLOOKUP(F1874,Preisliste!C$1:O$2687,13,FALSE),"fehlt in Preisliste")</f>
        <v>fehlt in Preisliste</v>
      </c>
      <c r="AB1874" s="50" t="str">
        <f t="shared" si="234"/>
        <v>fehlt in Preisliste</v>
      </c>
      <c r="AD1874" s="51">
        <f t="shared" si="238"/>
        <v>186480</v>
      </c>
      <c r="AE1874" s="51">
        <f t="shared" si="235"/>
        <v>263.39999999999782</v>
      </c>
      <c r="AF1874" s="52" t="e">
        <f t="shared" si="239"/>
        <v>#VALUE!</v>
      </c>
      <c r="AG1874" s="53">
        <f t="shared" si="236"/>
        <v>1580.3999999999869</v>
      </c>
      <c r="AH1874" s="53" t="e">
        <f t="shared" si="237"/>
        <v>#VALUE!</v>
      </c>
    </row>
    <row r="1875" spans="1:34" x14ac:dyDescent="0.25">
      <c r="A1875" t="s">
        <v>8857</v>
      </c>
      <c r="B1875" t="s">
        <v>6564</v>
      </c>
      <c r="C1875" t="s">
        <v>6562</v>
      </c>
      <c r="D1875" t="s">
        <v>6567</v>
      </c>
      <c r="E1875" t="s">
        <v>8858</v>
      </c>
      <c r="F1875" t="s">
        <v>8859</v>
      </c>
      <c r="H1875">
        <v>2</v>
      </c>
      <c r="I1875">
        <v>0</v>
      </c>
      <c r="J1875">
        <v>2</v>
      </c>
      <c r="K1875">
        <v>0</v>
      </c>
      <c r="L1875">
        <v>0</v>
      </c>
      <c r="M1875">
        <v>0</v>
      </c>
      <c r="N1875">
        <v>0</v>
      </c>
      <c r="O1875">
        <v>0</v>
      </c>
      <c r="P1875">
        <v>0</v>
      </c>
      <c r="Q1875">
        <v>1</v>
      </c>
      <c r="R1875">
        <v>1</v>
      </c>
      <c r="S1875">
        <v>0</v>
      </c>
      <c r="T1875">
        <v>0</v>
      </c>
      <c r="U1875">
        <v>0</v>
      </c>
      <c r="V1875">
        <v>0</v>
      </c>
      <c r="W1875" s="44">
        <f t="shared" si="232"/>
        <v>2</v>
      </c>
      <c r="X1875" s="44">
        <f>IFERROR(VLOOKUP(A1875,JR1GOA!A:I,9,FALSE),0)</f>
        <v>1</v>
      </c>
      <c r="Y1875" s="44">
        <f>IFERROR(VLOOKUP(A1875,JR1GOA!A:J,10,FALSE),0)</f>
        <v>1</v>
      </c>
      <c r="Z1875" s="46">
        <f t="shared" si="233"/>
        <v>1</v>
      </c>
      <c r="AA1875" s="49" t="str">
        <f>_xlfn.IFNA(VLOOKUP(F1875,Preisliste!C$1:O$2687,13,FALSE),"fehlt in Preisliste")</f>
        <v>fehlt in Preisliste</v>
      </c>
      <c r="AB1875" s="50" t="str">
        <f t="shared" si="234"/>
        <v>fehlt in Preisliste</v>
      </c>
      <c r="AD1875" s="51">
        <f t="shared" si="238"/>
        <v>186481</v>
      </c>
      <c r="AE1875" s="51">
        <f t="shared" si="235"/>
        <v>263.25</v>
      </c>
      <c r="AF1875" s="52" t="e">
        <f t="shared" si="239"/>
        <v>#VALUE!</v>
      </c>
      <c r="AG1875" s="53">
        <f t="shared" si="236"/>
        <v>1579.5</v>
      </c>
      <c r="AH1875" s="53" t="e">
        <f t="shared" si="237"/>
        <v>#VALUE!</v>
      </c>
    </row>
    <row r="1876" spans="1:34" x14ac:dyDescent="0.25">
      <c r="A1876" t="s">
        <v>8905</v>
      </c>
      <c r="B1876" t="s">
        <v>6564</v>
      </c>
      <c r="C1876" t="s">
        <v>6562</v>
      </c>
      <c r="D1876" t="s">
        <v>6567</v>
      </c>
      <c r="E1876" t="s">
        <v>8906</v>
      </c>
      <c r="F1876" t="s">
        <v>8907</v>
      </c>
      <c r="G1876" t="s">
        <v>8908</v>
      </c>
      <c r="H1876">
        <v>2</v>
      </c>
      <c r="I1876">
        <v>0</v>
      </c>
      <c r="J1876">
        <v>2</v>
      </c>
      <c r="K1876">
        <v>0</v>
      </c>
      <c r="L1876">
        <v>0</v>
      </c>
      <c r="M1876">
        <v>0</v>
      </c>
      <c r="N1876">
        <v>0</v>
      </c>
      <c r="O1876">
        <v>0</v>
      </c>
      <c r="P1876">
        <v>0</v>
      </c>
      <c r="Q1876">
        <v>1</v>
      </c>
      <c r="R1876">
        <v>1</v>
      </c>
      <c r="S1876">
        <v>0</v>
      </c>
      <c r="T1876">
        <v>0</v>
      </c>
      <c r="U1876">
        <v>0</v>
      </c>
      <c r="V1876">
        <v>0</v>
      </c>
      <c r="W1876" s="44">
        <f t="shared" si="232"/>
        <v>2</v>
      </c>
      <c r="X1876" s="44">
        <f>IFERROR(VLOOKUP(A1876,JR1GOA!A:I,9,FALSE),0)</f>
        <v>1</v>
      </c>
      <c r="Y1876" s="44">
        <f>IFERROR(VLOOKUP(A1876,JR1GOA!A:J,10,FALSE),0)</f>
        <v>1</v>
      </c>
      <c r="Z1876" s="46">
        <f t="shared" si="233"/>
        <v>1</v>
      </c>
      <c r="AA1876" s="49" t="str">
        <f>_xlfn.IFNA(VLOOKUP(F1876,Preisliste!C$1:O$2687,13,FALSE),"fehlt in Preisliste")</f>
        <v>fehlt in Preisliste</v>
      </c>
      <c r="AB1876" s="50" t="str">
        <f t="shared" si="234"/>
        <v>fehlt in Preisliste</v>
      </c>
      <c r="AD1876" s="51">
        <f t="shared" si="238"/>
        <v>186482</v>
      </c>
      <c r="AE1876" s="51">
        <f t="shared" si="235"/>
        <v>263.09999999999854</v>
      </c>
      <c r="AF1876" s="52" t="e">
        <f t="shared" si="239"/>
        <v>#VALUE!</v>
      </c>
      <c r="AG1876" s="53">
        <f t="shared" si="236"/>
        <v>1578.5999999999913</v>
      </c>
      <c r="AH1876" s="53" t="e">
        <f t="shared" si="237"/>
        <v>#VALUE!</v>
      </c>
    </row>
    <row r="1877" spans="1:34" x14ac:dyDescent="0.25">
      <c r="A1877" t="s">
        <v>10110</v>
      </c>
      <c r="B1877" t="s">
        <v>6564</v>
      </c>
      <c r="C1877" t="s">
        <v>6562</v>
      </c>
      <c r="D1877" t="s">
        <v>6567</v>
      </c>
      <c r="F1877" t="s">
        <v>10111</v>
      </c>
      <c r="G1877" t="s">
        <v>6887</v>
      </c>
      <c r="H1877">
        <v>1</v>
      </c>
      <c r="I1877">
        <v>0</v>
      </c>
      <c r="J1877">
        <v>1</v>
      </c>
      <c r="K1877">
        <v>0</v>
      </c>
      <c r="L1877">
        <v>0</v>
      </c>
      <c r="M1877">
        <v>0</v>
      </c>
      <c r="N1877">
        <v>0</v>
      </c>
      <c r="O1877">
        <v>0</v>
      </c>
      <c r="P1877">
        <v>0</v>
      </c>
      <c r="Q1877">
        <v>0</v>
      </c>
      <c r="R1877">
        <v>0</v>
      </c>
      <c r="S1877">
        <v>0</v>
      </c>
      <c r="T1877">
        <v>1</v>
      </c>
      <c r="U1877">
        <v>0</v>
      </c>
      <c r="V1877">
        <v>0</v>
      </c>
      <c r="W1877" s="44">
        <f t="shared" si="232"/>
        <v>1</v>
      </c>
      <c r="X1877" s="44">
        <f>IFERROR(VLOOKUP(A1877,JR1GOA!A:I,9,FALSE),0)</f>
        <v>0</v>
      </c>
      <c r="Y1877" s="44">
        <f>IFERROR(VLOOKUP(A1877,JR1GOA!A:J,10,FALSE),0)</f>
        <v>0</v>
      </c>
      <c r="Z1877" s="46">
        <f t="shared" si="233"/>
        <v>1</v>
      </c>
      <c r="AA1877" s="49" t="str">
        <f>_xlfn.IFNA(VLOOKUP(F1877,Preisliste!C$1:O$2687,13,FALSE),"fehlt in Preisliste")</f>
        <v>fehlt in Preisliste</v>
      </c>
      <c r="AB1877" s="50" t="str">
        <f t="shared" si="234"/>
        <v>fehlt in Preisliste</v>
      </c>
      <c r="AD1877" s="51">
        <f t="shared" si="238"/>
        <v>186483</v>
      </c>
      <c r="AE1877" s="51">
        <f t="shared" si="235"/>
        <v>262.94999999999709</v>
      </c>
      <c r="AF1877" s="52" t="e">
        <f t="shared" si="239"/>
        <v>#VALUE!</v>
      </c>
      <c r="AG1877" s="53">
        <f t="shared" si="236"/>
        <v>1577.6999999999825</v>
      </c>
      <c r="AH1877" s="53" t="e">
        <f t="shared" si="237"/>
        <v>#VALUE!</v>
      </c>
    </row>
    <row r="1878" spans="1:34" x14ac:dyDescent="0.25">
      <c r="A1878" t="s">
        <v>10165</v>
      </c>
      <c r="B1878" t="s">
        <v>6564</v>
      </c>
      <c r="C1878" t="s">
        <v>6562</v>
      </c>
      <c r="D1878" t="s">
        <v>6567</v>
      </c>
      <c r="F1878" t="s">
        <v>10166</v>
      </c>
      <c r="H1878">
        <v>1</v>
      </c>
      <c r="I1878">
        <v>0</v>
      </c>
      <c r="J1878">
        <v>1</v>
      </c>
      <c r="K1878">
        <v>1</v>
      </c>
      <c r="L1878">
        <v>0</v>
      </c>
      <c r="M1878">
        <v>0</v>
      </c>
      <c r="N1878">
        <v>0</v>
      </c>
      <c r="O1878">
        <v>0</v>
      </c>
      <c r="P1878">
        <v>0</v>
      </c>
      <c r="Q1878">
        <v>0</v>
      </c>
      <c r="R1878">
        <v>0</v>
      </c>
      <c r="S1878">
        <v>0</v>
      </c>
      <c r="T1878">
        <v>0</v>
      </c>
      <c r="U1878">
        <v>0</v>
      </c>
      <c r="V1878">
        <v>0</v>
      </c>
      <c r="W1878" s="44">
        <f t="shared" si="232"/>
        <v>1</v>
      </c>
      <c r="X1878" s="44">
        <f>IFERROR(VLOOKUP(A1878,JR1GOA!A:I,9,FALSE),0)</f>
        <v>0</v>
      </c>
      <c r="Y1878" s="44">
        <f>IFERROR(VLOOKUP(A1878,JR1GOA!A:J,10,FALSE),0)</f>
        <v>0</v>
      </c>
      <c r="Z1878" s="46">
        <f t="shared" si="233"/>
        <v>1</v>
      </c>
      <c r="AA1878" s="49" t="str">
        <f>_xlfn.IFNA(VLOOKUP(F1878,Preisliste!C$1:O$2687,13,FALSE),"fehlt in Preisliste")</f>
        <v>fehlt in Preisliste</v>
      </c>
      <c r="AB1878" s="50" t="str">
        <f t="shared" si="234"/>
        <v>fehlt in Preisliste</v>
      </c>
      <c r="AD1878" s="51">
        <f t="shared" si="238"/>
        <v>186484</v>
      </c>
      <c r="AE1878" s="51">
        <f t="shared" si="235"/>
        <v>262.79999999999927</v>
      </c>
      <c r="AF1878" s="52" t="e">
        <f t="shared" si="239"/>
        <v>#VALUE!</v>
      </c>
      <c r="AG1878" s="53">
        <f t="shared" si="236"/>
        <v>1576.7999999999956</v>
      </c>
      <c r="AH1878" s="53" t="e">
        <f t="shared" si="237"/>
        <v>#VALUE!</v>
      </c>
    </row>
    <row r="1879" spans="1:34" x14ac:dyDescent="0.25">
      <c r="A1879" t="s">
        <v>10196</v>
      </c>
      <c r="B1879" t="s">
        <v>6564</v>
      </c>
      <c r="C1879" t="s">
        <v>6562</v>
      </c>
      <c r="D1879" t="s">
        <v>6567</v>
      </c>
      <c r="F1879" t="s">
        <v>10197</v>
      </c>
      <c r="H1879">
        <v>1</v>
      </c>
      <c r="I1879">
        <v>0</v>
      </c>
      <c r="J1879">
        <v>1</v>
      </c>
      <c r="K1879">
        <v>0</v>
      </c>
      <c r="L1879">
        <v>0</v>
      </c>
      <c r="M1879">
        <v>0</v>
      </c>
      <c r="N1879">
        <v>0</v>
      </c>
      <c r="O1879">
        <v>0</v>
      </c>
      <c r="P1879">
        <v>0</v>
      </c>
      <c r="Q1879">
        <v>0</v>
      </c>
      <c r="R1879">
        <v>0</v>
      </c>
      <c r="S1879">
        <v>0</v>
      </c>
      <c r="T1879">
        <v>0</v>
      </c>
      <c r="U1879">
        <v>1</v>
      </c>
      <c r="V1879">
        <v>0</v>
      </c>
      <c r="W1879" s="44">
        <f t="shared" si="232"/>
        <v>1</v>
      </c>
      <c r="X1879" s="44">
        <f>IFERROR(VLOOKUP(A1879,JR1GOA!A:I,9,FALSE),0)</f>
        <v>0</v>
      </c>
      <c r="Y1879" s="44">
        <f>IFERROR(VLOOKUP(A1879,JR1GOA!A:J,10,FALSE),0)</f>
        <v>0</v>
      </c>
      <c r="Z1879" s="46">
        <f t="shared" si="233"/>
        <v>1</v>
      </c>
      <c r="AA1879" s="49" t="str">
        <f>_xlfn.IFNA(VLOOKUP(F1879,Preisliste!C$1:O$2687,13,FALSE),"fehlt in Preisliste")</f>
        <v>fehlt in Preisliste</v>
      </c>
      <c r="AB1879" s="50" t="str">
        <f t="shared" si="234"/>
        <v>fehlt in Preisliste</v>
      </c>
      <c r="AD1879" s="51">
        <f t="shared" si="238"/>
        <v>186485</v>
      </c>
      <c r="AE1879" s="51">
        <f t="shared" si="235"/>
        <v>262.64999999999782</v>
      </c>
      <c r="AF1879" s="52" t="e">
        <f t="shared" si="239"/>
        <v>#VALUE!</v>
      </c>
      <c r="AG1879" s="53">
        <f t="shared" si="236"/>
        <v>1575.8999999999869</v>
      </c>
      <c r="AH1879" s="53" t="e">
        <f t="shared" si="237"/>
        <v>#VALUE!</v>
      </c>
    </row>
    <row r="1880" spans="1:34" x14ac:dyDescent="0.25">
      <c r="A1880" t="s">
        <v>10204</v>
      </c>
      <c r="B1880" t="s">
        <v>6564</v>
      </c>
      <c r="C1880" t="s">
        <v>6562</v>
      </c>
      <c r="D1880" t="s">
        <v>6567</v>
      </c>
      <c r="F1880" t="s">
        <v>10205</v>
      </c>
      <c r="H1880">
        <v>1</v>
      </c>
      <c r="I1880">
        <v>0</v>
      </c>
      <c r="J1880">
        <v>1</v>
      </c>
      <c r="K1880">
        <v>1</v>
      </c>
      <c r="L1880">
        <v>0</v>
      </c>
      <c r="M1880">
        <v>0</v>
      </c>
      <c r="N1880">
        <v>0</v>
      </c>
      <c r="O1880">
        <v>0</v>
      </c>
      <c r="P1880">
        <v>0</v>
      </c>
      <c r="Q1880">
        <v>0</v>
      </c>
      <c r="R1880">
        <v>0</v>
      </c>
      <c r="S1880">
        <v>0</v>
      </c>
      <c r="T1880">
        <v>0</v>
      </c>
      <c r="U1880">
        <v>0</v>
      </c>
      <c r="V1880">
        <v>0</v>
      </c>
      <c r="W1880" s="44">
        <f t="shared" si="232"/>
        <v>1</v>
      </c>
      <c r="X1880" s="44">
        <f>IFERROR(VLOOKUP(A1880,JR1GOA!A:I,9,FALSE),0)</f>
        <v>0</v>
      </c>
      <c r="Y1880" s="44">
        <f>IFERROR(VLOOKUP(A1880,JR1GOA!A:J,10,FALSE),0)</f>
        <v>0</v>
      </c>
      <c r="Z1880" s="46">
        <f t="shared" si="233"/>
        <v>1</v>
      </c>
      <c r="AA1880" s="49" t="str">
        <f>_xlfn.IFNA(VLOOKUP(F1880,Preisliste!C$1:O$2687,13,FALSE),"fehlt in Preisliste")</f>
        <v>fehlt in Preisliste</v>
      </c>
      <c r="AB1880" s="50" t="str">
        <f t="shared" si="234"/>
        <v>fehlt in Preisliste</v>
      </c>
      <c r="AD1880" s="51">
        <f t="shared" si="238"/>
        <v>186486</v>
      </c>
      <c r="AE1880" s="51">
        <f t="shared" si="235"/>
        <v>262.5</v>
      </c>
      <c r="AF1880" s="52" t="e">
        <f t="shared" si="239"/>
        <v>#VALUE!</v>
      </c>
      <c r="AG1880" s="53">
        <f t="shared" si="236"/>
        <v>1575</v>
      </c>
      <c r="AH1880" s="53" t="e">
        <f t="shared" si="237"/>
        <v>#VALUE!</v>
      </c>
    </row>
    <row r="1881" spans="1:34" x14ac:dyDescent="0.25">
      <c r="A1881" t="s">
        <v>10214</v>
      </c>
      <c r="B1881" t="s">
        <v>6564</v>
      </c>
      <c r="C1881" t="s">
        <v>6562</v>
      </c>
      <c r="D1881" t="s">
        <v>6567</v>
      </c>
      <c r="F1881" t="s">
        <v>10215</v>
      </c>
      <c r="H1881">
        <v>1</v>
      </c>
      <c r="I1881">
        <v>0</v>
      </c>
      <c r="J1881">
        <v>1</v>
      </c>
      <c r="K1881">
        <v>0</v>
      </c>
      <c r="L1881">
        <v>0</v>
      </c>
      <c r="M1881">
        <v>0</v>
      </c>
      <c r="N1881">
        <v>1</v>
      </c>
      <c r="O1881">
        <v>0</v>
      </c>
      <c r="P1881">
        <v>0</v>
      </c>
      <c r="Q1881">
        <v>0</v>
      </c>
      <c r="R1881">
        <v>0</v>
      </c>
      <c r="S1881">
        <v>0</v>
      </c>
      <c r="T1881">
        <v>0</v>
      </c>
      <c r="U1881">
        <v>0</v>
      </c>
      <c r="V1881">
        <v>0</v>
      </c>
      <c r="W1881" s="44">
        <f t="shared" si="232"/>
        <v>1</v>
      </c>
      <c r="X1881" s="44">
        <f>IFERROR(VLOOKUP(A1881,JR1GOA!A:I,9,FALSE),0)</f>
        <v>0</v>
      </c>
      <c r="Y1881" s="44">
        <f>IFERROR(VLOOKUP(A1881,JR1GOA!A:J,10,FALSE),0)</f>
        <v>0</v>
      </c>
      <c r="Z1881" s="46">
        <f t="shared" si="233"/>
        <v>1</v>
      </c>
      <c r="AA1881" s="49" t="str">
        <f>_xlfn.IFNA(VLOOKUP(F1881,Preisliste!C$1:O$2687,13,FALSE),"fehlt in Preisliste")</f>
        <v>fehlt in Preisliste</v>
      </c>
      <c r="AB1881" s="50" t="str">
        <f t="shared" si="234"/>
        <v>fehlt in Preisliste</v>
      </c>
      <c r="AD1881" s="51">
        <f t="shared" si="238"/>
        <v>186487</v>
      </c>
      <c r="AE1881" s="51">
        <f t="shared" si="235"/>
        <v>262.34999999999854</v>
      </c>
      <c r="AF1881" s="52" t="e">
        <f t="shared" si="239"/>
        <v>#VALUE!</v>
      </c>
      <c r="AG1881" s="53">
        <f t="shared" si="236"/>
        <v>1574.0999999999913</v>
      </c>
      <c r="AH1881" s="53" t="e">
        <f t="shared" si="237"/>
        <v>#VALUE!</v>
      </c>
    </row>
    <row r="1882" spans="1:34" x14ac:dyDescent="0.25">
      <c r="A1882" t="s">
        <v>10237</v>
      </c>
      <c r="B1882" t="s">
        <v>6564</v>
      </c>
      <c r="C1882" t="s">
        <v>6562</v>
      </c>
      <c r="D1882" t="s">
        <v>6567</v>
      </c>
      <c r="F1882" t="s">
        <v>10238</v>
      </c>
      <c r="H1882">
        <v>1</v>
      </c>
      <c r="I1882">
        <v>0</v>
      </c>
      <c r="J1882">
        <v>1</v>
      </c>
      <c r="K1882">
        <v>1</v>
      </c>
      <c r="L1882">
        <v>0</v>
      </c>
      <c r="M1882">
        <v>0</v>
      </c>
      <c r="N1882">
        <v>0</v>
      </c>
      <c r="O1882">
        <v>0</v>
      </c>
      <c r="P1882">
        <v>0</v>
      </c>
      <c r="Q1882">
        <v>0</v>
      </c>
      <c r="R1882">
        <v>0</v>
      </c>
      <c r="S1882">
        <v>0</v>
      </c>
      <c r="T1882">
        <v>0</v>
      </c>
      <c r="U1882">
        <v>0</v>
      </c>
      <c r="V1882">
        <v>0</v>
      </c>
      <c r="W1882" s="44">
        <f t="shared" si="232"/>
        <v>1</v>
      </c>
      <c r="X1882" s="44">
        <f>IFERROR(VLOOKUP(A1882,JR1GOA!A:I,9,FALSE),0)</f>
        <v>0</v>
      </c>
      <c r="Y1882" s="44">
        <f>IFERROR(VLOOKUP(A1882,JR1GOA!A:J,10,FALSE),0)</f>
        <v>0</v>
      </c>
      <c r="Z1882" s="46">
        <f t="shared" si="233"/>
        <v>1</v>
      </c>
      <c r="AA1882" s="49" t="str">
        <f>_xlfn.IFNA(VLOOKUP(F1882,Preisliste!C$1:O$2687,13,FALSE),"fehlt in Preisliste")</f>
        <v>fehlt in Preisliste</v>
      </c>
      <c r="AB1882" s="50" t="str">
        <f t="shared" si="234"/>
        <v>fehlt in Preisliste</v>
      </c>
      <c r="AD1882" s="51">
        <f t="shared" si="238"/>
        <v>186488</v>
      </c>
      <c r="AE1882" s="51">
        <f t="shared" si="235"/>
        <v>262.19999999999709</v>
      </c>
      <c r="AF1882" s="52" t="e">
        <f t="shared" si="239"/>
        <v>#VALUE!</v>
      </c>
      <c r="AG1882" s="53">
        <f t="shared" si="236"/>
        <v>1573.1999999999825</v>
      </c>
      <c r="AH1882" s="53" t="e">
        <f t="shared" si="237"/>
        <v>#VALUE!</v>
      </c>
    </row>
    <row r="1883" spans="1:34" x14ac:dyDescent="0.25">
      <c r="A1883" t="s">
        <v>10270</v>
      </c>
      <c r="B1883" t="s">
        <v>6564</v>
      </c>
      <c r="C1883" t="s">
        <v>6562</v>
      </c>
      <c r="D1883" t="s">
        <v>6567</v>
      </c>
      <c r="E1883" t="s">
        <v>10271</v>
      </c>
      <c r="F1883" t="s">
        <v>10272</v>
      </c>
      <c r="G1883" t="s">
        <v>10273</v>
      </c>
      <c r="H1883">
        <v>1</v>
      </c>
      <c r="I1883">
        <v>0</v>
      </c>
      <c r="J1883">
        <v>1</v>
      </c>
      <c r="K1883">
        <v>0</v>
      </c>
      <c r="L1883">
        <v>0</v>
      </c>
      <c r="M1883">
        <v>0</v>
      </c>
      <c r="N1883">
        <v>0</v>
      </c>
      <c r="O1883">
        <v>0</v>
      </c>
      <c r="P1883">
        <v>0</v>
      </c>
      <c r="Q1883">
        <v>0</v>
      </c>
      <c r="R1883">
        <v>0</v>
      </c>
      <c r="S1883">
        <v>0</v>
      </c>
      <c r="T1883">
        <v>0</v>
      </c>
      <c r="U1883">
        <v>1</v>
      </c>
      <c r="V1883">
        <v>0</v>
      </c>
      <c r="W1883" s="44">
        <f t="shared" si="232"/>
        <v>1</v>
      </c>
      <c r="X1883" s="44">
        <f>IFERROR(VLOOKUP(A1883,JR1GOA!A:I,9,FALSE),0)</f>
        <v>0</v>
      </c>
      <c r="Y1883" s="44">
        <f>IFERROR(VLOOKUP(A1883,JR1GOA!A:J,10,FALSE),0)</f>
        <v>0</v>
      </c>
      <c r="Z1883" s="46">
        <f t="shared" si="233"/>
        <v>1</v>
      </c>
      <c r="AA1883" s="49" t="str">
        <f>_xlfn.IFNA(VLOOKUP(F1883,Preisliste!C$1:O$2687,13,FALSE),"fehlt in Preisliste")</f>
        <v>fehlt in Preisliste</v>
      </c>
      <c r="AB1883" s="50" t="str">
        <f t="shared" si="234"/>
        <v>fehlt in Preisliste</v>
      </c>
      <c r="AD1883" s="51">
        <f t="shared" si="238"/>
        <v>186489</v>
      </c>
      <c r="AE1883" s="51">
        <f t="shared" si="235"/>
        <v>262.04999999999927</v>
      </c>
      <c r="AF1883" s="52" t="e">
        <f t="shared" si="239"/>
        <v>#VALUE!</v>
      </c>
      <c r="AG1883" s="53">
        <f t="shared" si="236"/>
        <v>1572.2999999999956</v>
      </c>
      <c r="AH1883" s="53" t="e">
        <f t="shared" si="237"/>
        <v>#VALUE!</v>
      </c>
    </row>
    <row r="1884" spans="1:34" x14ac:dyDescent="0.25">
      <c r="A1884" t="s">
        <v>10283</v>
      </c>
      <c r="B1884" t="s">
        <v>6564</v>
      </c>
      <c r="C1884" t="s">
        <v>6562</v>
      </c>
      <c r="D1884" t="s">
        <v>6567</v>
      </c>
      <c r="F1884" t="s">
        <v>10284</v>
      </c>
      <c r="H1884">
        <v>1</v>
      </c>
      <c r="I1884">
        <v>0</v>
      </c>
      <c r="J1884">
        <v>1</v>
      </c>
      <c r="K1884">
        <v>0</v>
      </c>
      <c r="L1884">
        <v>0</v>
      </c>
      <c r="M1884">
        <v>0</v>
      </c>
      <c r="N1884">
        <v>0</v>
      </c>
      <c r="O1884">
        <v>0</v>
      </c>
      <c r="P1884">
        <v>0</v>
      </c>
      <c r="Q1884">
        <v>0</v>
      </c>
      <c r="R1884">
        <v>0</v>
      </c>
      <c r="S1884">
        <v>0</v>
      </c>
      <c r="T1884">
        <v>1</v>
      </c>
      <c r="U1884">
        <v>0</v>
      </c>
      <c r="V1884">
        <v>0</v>
      </c>
      <c r="W1884" s="44">
        <f t="shared" si="232"/>
        <v>1</v>
      </c>
      <c r="X1884" s="44">
        <f>IFERROR(VLOOKUP(A1884,JR1GOA!A:I,9,FALSE),0)</f>
        <v>0</v>
      </c>
      <c r="Y1884" s="44">
        <f>IFERROR(VLOOKUP(A1884,JR1GOA!A:J,10,FALSE),0)</f>
        <v>0</v>
      </c>
      <c r="Z1884" s="46">
        <f t="shared" si="233"/>
        <v>1</v>
      </c>
      <c r="AA1884" s="49" t="str">
        <f>_xlfn.IFNA(VLOOKUP(F1884,Preisliste!C$1:O$2687,13,FALSE),"fehlt in Preisliste")</f>
        <v>fehlt in Preisliste</v>
      </c>
      <c r="AB1884" s="50" t="str">
        <f t="shared" si="234"/>
        <v>fehlt in Preisliste</v>
      </c>
      <c r="AD1884" s="51">
        <f t="shared" si="238"/>
        <v>186490</v>
      </c>
      <c r="AE1884" s="51">
        <f t="shared" si="235"/>
        <v>261.89999999999782</v>
      </c>
      <c r="AF1884" s="52" t="e">
        <f t="shared" si="239"/>
        <v>#VALUE!</v>
      </c>
      <c r="AG1884" s="53">
        <f t="shared" si="236"/>
        <v>1571.3999999999869</v>
      </c>
      <c r="AH1884" s="53" t="e">
        <f t="shared" si="237"/>
        <v>#VALUE!</v>
      </c>
    </row>
    <row r="1885" spans="1:34" x14ac:dyDescent="0.25">
      <c r="A1885" t="s">
        <v>10381</v>
      </c>
      <c r="B1885" t="s">
        <v>6564</v>
      </c>
      <c r="C1885" t="s">
        <v>6562</v>
      </c>
      <c r="D1885" t="s">
        <v>6567</v>
      </c>
      <c r="F1885" t="s">
        <v>10382</v>
      </c>
      <c r="H1885">
        <v>1</v>
      </c>
      <c r="I1885">
        <v>0</v>
      </c>
      <c r="J1885">
        <v>1</v>
      </c>
      <c r="K1885">
        <v>0</v>
      </c>
      <c r="L1885">
        <v>1</v>
      </c>
      <c r="M1885">
        <v>0</v>
      </c>
      <c r="N1885">
        <v>0</v>
      </c>
      <c r="O1885">
        <v>0</v>
      </c>
      <c r="P1885">
        <v>0</v>
      </c>
      <c r="Q1885">
        <v>0</v>
      </c>
      <c r="R1885">
        <v>0</v>
      </c>
      <c r="S1885">
        <v>0</v>
      </c>
      <c r="T1885">
        <v>0</v>
      </c>
      <c r="U1885">
        <v>0</v>
      </c>
      <c r="V1885">
        <v>0</v>
      </c>
      <c r="W1885" s="44">
        <f t="shared" si="232"/>
        <v>1</v>
      </c>
      <c r="X1885" s="44">
        <f>IFERROR(VLOOKUP(A1885,JR1GOA!A:I,9,FALSE),0)</f>
        <v>0</v>
      </c>
      <c r="Y1885" s="44">
        <f>IFERROR(VLOOKUP(A1885,JR1GOA!A:J,10,FALSE),0)</f>
        <v>0</v>
      </c>
      <c r="Z1885" s="46">
        <f t="shared" si="233"/>
        <v>1</v>
      </c>
      <c r="AA1885" s="49" t="str">
        <f>_xlfn.IFNA(VLOOKUP(F1885,Preisliste!C$1:O$2687,13,FALSE),"fehlt in Preisliste")</f>
        <v>fehlt in Preisliste</v>
      </c>
      <c r="AB1885" s="50" t="str">
        <f t="shared" si="234"/>
        <v>fehlt in Preisliste</v>
      </c>
      <c r="AD1885" s="51">
        <f t="shared" si="238"/>
        <v>186491</v>
      </c>
      <c r="AE1885" s="51">
        <f t="shared" si="235"/>
        <v>261.75</v>
      </c>
      <c r="AF1885" s="52" t="e">
        <f t="shared" si="239"/>
        <v>#VALUE!</v>
      </c>
      <c r="AG1885" s="53">
        <f t="shared" si="236"/>
        <v>1570.5</v>
      </c>
      <c r="AH1885" s="53" t="e">
        <f t="shared" si="237"/>
        <v>#VALUE!</v>
      </c>
    </row>
    <row r="1886" spans="1:34" x14ac:dyDescent="0.25">
      <c r="A1886" t="s">
        <v>10390</v>
      </c>
      <c r="B1886" t="s">
        <v>6564</v>
      </c>
      <c r="C1886" t="s">
        <v>6562</v>
      </c>
      <c r="D1886" t="s">
        <v>6567</v>
      </c>
      <c r="F1886" t="s">
        <v>10391</v>
      </c>
      <c r="H1886">
        <v>1</v>
      </c>
      <c r="I1886">
        <v>0</v>
      </c>
      <c r="J1886">
        <v>1</v>
      </c>
      <c r="K1886">
        <v>1</v>
      </c>
      <c r="L1886">
        <v>0</v>
      </c>
      <c r="M1886">
        <v>0</v>
      </c>
      <c r="N1886">
        <v>0</v>
      </c>
      <c r="O1886">
        <v>0</v>
      </c>
      <c r="P1886">
        <v>0</v>
      </c>
      <c r="Q1886">
        <v>0</v>
      </c>
      <c r="R1886">
        <v>0</v>
      </c>
      <c r="S1886">
        <v>0</v>
      </c>
      <c r="T1886">
        <v>0</v>
      </c>
      <c r="U1886">
        <v>0</v>
      </c>
      <c r="V1886">
        <v>0</v>
      </c>
      <c r="W1886" s="44">
        <f t="shared" si="232"/>
        <v>1</v>
      </c>
      <c r="X1886" s="44">
        <f>IFERROR(VLOOKUP(A1886,JR1GOA!A:I,9,FALSE),0)</f>
        <v>0</v>
      </c>
      <c r="Y1886" s="44">
        <f>IFERROR(VLOOKUP(A1886,JR1GOA!A:J,10,FALSE),0)</f>
        <v>0</v>
      </c>
      <c r="Z1886" s="46">
        <f t="shared" si="233"/>
        <v>1</v>
      </c>
      <c r="AA1886" s="49" t="str">
        <f>_xlfn.IFNA(VLOOKUP(F1886,Preisliste!C$1:O$2687,13,FALSE),"fehlt in Preisliste")</f>
        <v>fehlt in Preisliste</v>
      </c>
      <c r="AB1886" s="50" t="str">
        <f t="shared" si="234"/>
        <v>fehlt in Preisliste</v>
      </c>
      <c r="AD1886" s="51">
        <f t="shared" si="238"/>
        <v>186492</v>
      </c>
      <c r="AE1886" s="51">
        <f t="shared" si="235"/>
        <v>261.59999999999854</v>
      </c>
      <c r="AF1886" s="52" t="e">
        <f t="shared" si="239"/>
        <v>#VALUE!</v>
      </c>
      <c r="AG1886" s="53">
        <f t="shared" si="236"/>
        <v>1569.5999999999913</v>
      </c>
      <c r="AH1886" s="53" t="e">
        <f t="shared" si="237"/>
        <v>#VALUE!</v>
      </c>
    </row>
    <row r="1887" spans="1:34" x14ac:dyDescent="0.25">
      <c r="A1887" t="s">
        <v>10392</v>
      </c>
      <c r="B1887" t="s">
        <v>6564</v>
      </c>
      <c r="C1887" t="s">
        <v>6562</v>
      </c>
      <c r="D1887" t="s">
        <v>6567</v>
      </c>
      <c r="F1887" t="s">
        <v>10393</v>
      </c>
      <c r="H1887">
        <v>1</v>
      </c>
      <c r="I1887">
        <v>0</v>
      </c>
      <c r="J1887">
        <v>1</v>
      </c>
      <c r="K1887">
        <v>0</v>
      </c>
      <c r="L1887">
        <v>0</v>
      </c>
      <c r="M1887">
        <v>1</v>
      </c>
      <c r="N1887">
        <v>0</v>
      </c>
      <c r="O1887">
        <v>0</v>
      </c>
      <c r="P1887">
        <v>0</v>
      </c>
      <c r="Q1887">
        <v>0</v>
      </c>
      <c r="R1887">
        <v>0</v>
      </c>
      <c r="S1887">
        <v>0</v>
      </c>
      <c r="T1887">
        <v>0</v>
      </c>
      <c r="U1887">
        <v>0</v>
      </c>
      <c r="V1887">
        <v>0</v>
      </c>
      <c r="W1887" s="44">
        <f t="shared" si="232"/>
        <v>1</v>
      </c>
      <c r="X1887" s="44">
        <f>IFERROR(VLOOKUP(A1887,JR1GOA!A:I,9,FALSE),0)</f>
        <v>0</v>
      </c>
      <c r="Y1887" s="44">
        <f>IFERROR(VLOOKUP(A1887,JR1GOA!A:J,10,FALSE),0)</f>
        <v>0</v>
      </c>
      <c r="Z1887" s="46">
        <f t="shared" si="233"/>
        <v>1</v>
      </c>
      <c r="AA1887" s="49" t="str">
        <f>_xlfn.IFNA(VLOOKUP(F1887,Preisliste!C$1:O$2687,13,FALSE),"fehlt in Preisliste")</f>
        <v>fehlt in Preisliste</v>
      </c>
      <c r="AB1887" s="50" t="str">
        <f t="shared" si="234"/>
        <v>fehlt in Preisliste</v>
      </c>
      <c r="AD1887" s="51">
        <f t="shared" si="238"/>
        <v>186493</v>
      </c>
      <c r="AE1887" s="51">
        <f t="shared" si="235"/>
        <v>261.44999999999709</v>
      </c>
      <c r="AF1887" s="52" t="e">
        <f t="shared" si="239"/>
        <v>#VALUE!</v>
      </c>
      <c r="AG1887" s="53">
        <f t="shared" si="236"/>
        <v>1568.6999999999825</v>
      </c>
      <c r="AH1887" s="53" t="e">
        <f t="shared" si="237"/>
        <v>#VALUE!</v>
      </c>
    </row>
    <row r="1888" spans="1:34" x14ac:dyDescent="0.25">
      <c r="A1888" t="s">
        <v>10398</v>
      </c>
      <c r="B1888" t="s">
        <v>6564</v>
      </c>
      <c r="C1888" t="s">
        <v>6562</v>
      </c>
      <c r="D1888" t="s">
        <v>6567</v>
      </c>
      <c r="E1888" t="s">
        <v>10399</v>
      </c>
      <c r="F1888" t="s">
        <v>10400</v>
      </c>
      <c r="H1888">
        <v>1</v>
      </c>
      <c r="I1888">
        <v>0</v>
      </c>
      <c r="J1888">
        <v>1</v>
      </c>
      <c r="K1888">
        <v>0</v>
      </c>
      <c r="L1888">
        <v>0</v>
      </c>
      <c r="M1888">
        <v>0</v>
      </c>
      <c r="N1888">
        <v>0</v>
      </c>
      <c r="O1888">
        <v>0</v>
      </c>
      <c r="P1888">
        <v>0</v>
      </c>
      <c r="Q1888">
        <v>0</v>
      </c>
      <c r="R1888">
        <v>0</v>
      </c>
      <c r="S1888">
        <v>0</v>
      </c>
      <c r="T1888">
        <v>0</v>
      </c>
      <c r="U1888">
        <v>0</v>
      </c>
      <c r="V1888">
        <v>1</v>
      </c>
      <c r="W1888" s="44">
        <f t="shared" si="232"/>
        <v>1</v>
      </c>
      <c r="X1888" s="44">
        <f>IFERROR(VLOOKUP(A1888,JR1GOA!A:I,9,FALSE),0)</f>
        <v>0</v>
      </c>
      <c r="Y1888" s="44">
        <f>IFERROR(VLOOKUP(A1888,JR1GOA!A:J,10,FALSE),0)</f>
        <v>0</v>
      </c>
      <c r="Z1888" s="46">
        <f t="shared" si="233"/>
        <v>1</v>
      </c>
      <c r="AA1888" s="49" t="str">
        <f>_xlfn.IFNA(VLOOKUP(F1888,Preisliste!C$1:O$2687,13,FALSE),"fehlt in Preisliste")</f>
        <v>fehlt in Preisliste</v>
      </c>
      <c r="AB1888" s="50" t="str">
        <f t="shared" si="234"/>
        <v>fehlt in Preisliste</v>
      </c>
      <c r="AD1888" s="51">
        <f t="shared" si="238"/>
        <v>186494</v>
      </c>
      <c r="AE1888" s="51">
        <f t="shared" si="235"/>
        <v>261.29999999999927</v>
      </c>
      <c r="AF1888" s="52" t="e">
        <f t="shared" si="239"/>
        <v>#VALUE!</v>
      </c>
      <c r="AG1888" s="53">
        <f t="shared" si="236"/>
        <v>1567.7999999999956</v>
      </c>
      <c r="AH1888" s="53" t="e">
        <f t="shared" si="237"/>
        <v>#VALUE!</v>
      </c>
    </row>
    <row r="1889" spans="1:34" x14ac:dyDescent="0.25">
      <c r="A1889" t="s">
        <v>10416</v>
      </c>
      <c r="B1889" t="s">
        <v>6564</v>
      </c>
      <c r="C1889" t="s">
        <v>6562</v>
      </c>
      <c r="D1889" t="s">
        <v>6567</v>
      </c>
      <c r="F1889" t="s">
        <v>10417</v>
      </c>
      <c r="H1889">
        <v>1</v>
      </c>
      <c r="I1889">
        <v>0</v>
      </c>
      <c r="J1889">
        <v>1</v>
      </c>
      <c r="K1889">
        <v>0</v>
      </c>
      <c r="L1889">
        <v>0</v>
      </c>
      <c r="M1889">
        <v>0</v>
      </c>
      <c r="N1889">
        <v>0</v>
      </c>
      <c r="O1889">
        <v>0</v>
      </c>
      <c r="P1889">
        <v>0</v>
      </c>
      <c r="Q1889">
        <v>0</v>
      </c>
      <c r="R1889">
        <v>0</v>
      </c>
      <c r="S1889">
        <v>1</v>
      </c>
      <c r="T1889">
        <v>0</v>
      </c>
      <c r="U1889">
        <v>0</v>
      </c>
      <c r="V1889">
        <v>0</v>
      </c>
      <c r="W1889" s="44">
        <f t="shared" si="232"/>
        <v>1</v>
      </c>
      <c r="X1889" s="44">
        <f>IFERROR(VLOOKUP(A1889,JR1GOA!A:I,9,FALSE),0)</f>
        <v>0</v>
      </c>
      <c r="Y1889" s="44">
        <f>IFERROR(VLOOKUP(A1889,JR1GOA!A:J,10,FALSE),0)</f>
        <v>0</v>
      </c>
      <c r="Z1889" s="46">
        <f t="shared" si="233"/>
        <v>1</v>
      </c>
      <c r="AA1889" s="49" t="str">
        <f>_xlfn.IFNA(VLOOKUP(F1889,Preisliste!C$1:O$2687,13,FALSE),"fehlt in Preisliste")</f>
        <v>fehlt in Preisliste</v>
      </c>
      <c r="AB1889" s="50" t="str">
        <f t="shared" si="234"/>
        <v>fehlt in Preisliste</v>
      </c>
      <c r="AD1889" s="51">
        <f t="shared" si="238"/>
        <v>186495</v>
      </c>
      <c r="AE1889" s="51">
        <f t="shared" si="235"/>
        <v>261.14999999999782</v>
      </c>
      <c r="AF1889" s="52" t="e">
        <f t="shared" si="239"/>
        <v>#VALUE!</v>
      </c>
      <c r="AG1889" s="53">
        <f t="shared" si="236"/>
        <v>1566.8999999999869</v>
      </c>
      <c r="AH1889" s="53" t="e">
        <f t="shared" si="237"/>
        <v>#VALUE!</v>
      </c>
    </row>
    <row r="1890" spans="1:34" x14ac:dyDescent="0.25">
      <c r="A1890" t="s">
        <v>10422</v>
      </c>
      <c r="B1890" t="s">
        <v>6564</v>
      </c>
      <c r="C1890" t="s">
        <v>6562</v>
      </c>
      <c r="D1890" t="s">
        <v>6567</v>
      </c>
      <c r="F1890" t="s">
        <v>10423</v>
      </c>
      <c r="H1890">
        <v>1</v>
      </c>
      <c r="I1890">
        <v>0</v>
      </c>
      <c r="J1890">
        <v>1</v>
      </c>
      <c r="K1890">
        <v>0</v>
      </c>
      <c r="L1890">
        <v>0</v>
      </c>
      <c r="M1890">
        <v>0</v>
      </c>
      <c r="N1890">
        <v>0</v>
      </c>
      <c r="O1890">
        <v>0</v>
      </c>
      <c r="P1890">
        <v>0</v>
      </c>
      <c r="Q1890">
        <v>0</v>
      </c>
      <c r="R1890">
        <v>0</v>
      </c>
      <c r="S1890">
        <v>0</v>
      </c>
      <c r="T1890">
        <v>0</v>
      </c>
      <c r="U1890">
        <v>1</v>
      </c>
      <c r="V1890">
        <v>0</v>
      </c>
      <c r="W1890" s="44">
        <f t="shared" si="232"/>
        <v>1</v>
      </c>
      <c r="X1890" s="44">
        <f>IFERROR(VLOOKUP(A1890,JR1GOA!A:I,9,FALSE),0)</f>
        <v>0</v>
      </c>
      <c r="Y1890" s="44">
        <f>IFERROR(VLOOKUP(A1890,JR1GOA!A:J,10,FALSE),0)</f>
        <v>0</v>
      </c>
      <c r="Z1890" s="46">
        <f t="shared" si="233"/>
        <v>1</v>
      </c>
      <c r="AA1890" s="49" t="str">
        <f>_xlfn.IFNA(VLOOKUP(F1890,Preisliste!C$1:O$2687,13,FALSE),"fehlt in Preisliste")</f>
        <v>fehlt in Preisliste</v>
      </c>
      <c r="AB1890" s="50" t="str">
        <f t="shared" si="234"/>
        <v>fehlt in Preisliste</v>
      </c>
      <c r="AD1890" s="51">
        <f t="shared" si="238"/>
        <v>186496</v>
      </c>
      <c r="AE1890" s="51">
        <f t="shared" si="235"/>
        <v>261</v>
      </c>
      <c r="AF1890" s="52" t="e">
        <f t="shared" si="239"/>
        <v>#VALUE!</v>
      </c>
      <c r="AG1890" s="53">
        <f t="shared" si="236"/>
        <v>1566</v>
      </c>
      <c r="AH1890" s="53" t="e">
        <f t="shared" si="237"/>
        <v>#VALUE!</v>
      </c>
    </row>
    <row r="1891" spans="1:34" x14ac:dyDescent="0.25">
      <c r="A1891" t="s">
        <v>10441</v>
      </c>
      <c r="B1891" t="s">
        <v>6564</v>
      </c>
      <c r="C1891" t="s">
        <v>6562</v>
      </c>
      <c r="D1891" t="s">
        <v>6567</v>
      </c>
      <c r="F1891" t="s">
        <v>10442</v>
      </c>
      <c r="H1891">
        <v>1</v>
      </c>
      <c r="I1891">
        <v>0</v>
      </c>
      <c r="J1891">
        <v>1</v>
      </c>
      <c r="K1891">
        <v>0</v>
      </c>
      <c r="L1891">
        <v>0</v>
      </c>
      <c r="M1891">
        <v>0</v>
      </c>
      <c r="N1891">
        <v>0</v>
      </c>
      <c r="O1891">
        <v>1</v>
      </c>
      <c r="P1891">
        <v>0</v>
      </c>
      <c r="Q1891">
        <v>0</v>
      </c>
      <c r="R1891">
        <v>0</v>
      </c>
      <c r="S1891">
        <v>0</v>
      </c>
      <c r="T1891">
        <v>0</v>
      </c>
      <c r="U1891">
        <v>0</v>
      </c>
      <c r="V1891">
        <v>0</v>
      </c>
      <c r="W1891" s="44">
        <f t="shared" si="232"/>
        <v>1</v>
      </c>
      <c r="X1891" s="44">
        <f>IFERROR(VLOOKUP(A1891,JR1GOA!A:I,9,FALSE),0)</f>
        <v>0</v>
      </c>
      <c r="Y1891" s="44">
        <f>IFERROR(VLOOKUP(A1891,JR1GOA!A:J,10,FALSE),0)</f>
        <v>0</v>
      </c>
      <c r="Z1891" s="46">
        <f t="shared" si="233"/>
        <v>1</v>
      </c>
      <c r="AA1891" s="49" t="str">
        <f>_xlfn.IFNA(VLOOKUP(F1891,Preisliste!C$1:O$2687,13,FALSE),"fehlt in Preisliste")</f>
        <v>fehlt in Preisliste</v>
      </c>
      <c r="AB1891" s="50" t="str">
        <f t="shared" si="234"/>
        <v>fehlt in Preisliste</v>
      </c>
      <c r="AD1891" s="51">
        <f t="shared" si="238"/>
        <v>186497</v>
      </c>
      <c r="AE1891" s="51">
        <f t="shared" si="235"/>
        <v>260.84999999999854</v>
      </c>
      <c r="AF1891" s="52" t="e">
        <f t="shared" si="239"/>
        <v>#VALUE!</v>
      </c>
      <c r="AG1891" s="53">
        <f t="shared" si="236"/>
        <v>1565.0999999999913</v>
      </c>
      <c r="AH1891" s="53" t="e">
        <f t="shared" si="237"/>
        <v>#VALUE!</v>
      </c>
    </row>
    <row r="1892" spans="1:34" x14ac:dyDescent="0.25">
      <c r="A1892" t="s">
        <v>10470</v>
      </c>
      <c r="B1892" t="s">
        <v>6564</v>
      </c>
      <c r="C1892" t="s">
        <v>6562</v>
      </c>
      <c r="D1892" t="s">
        <v>6567</v>
      </c>
      <c r="F1892" t="s">
        <v>10471</v>
      </c>
      <c r="G1892" t="s">
        <v>10472</v>
      </c>
      <c r="H1892">
        <v>1</v>
      </c>
      <c r="I1892">
        <v>0</v>
      </c>
      <c r="J1892">
        <v>1</v>
      </c>
      <c r="K1892">
        <v>0</v>
      </c>
      <c r="L1892">
        <v>0</v>
      </c>
      <c r="M1892">
        <v>0</v>
      </c>
      <c r="N1892">
        <v>0</v>
      </c>
      <c r="O1892">
        <v>0</v>
      </c>
      <c r="P1892">
        <v>0</v>
      </c>
      <c r="Q1892">
        <v>0</v>
      </c>
      <c r="R1892">
        <v>0</v>
      </c>
      <c r="S1892">
        <v>0</v>
      </c>
      <c r="T1892">
        <v>0</v>
      </c>
      <c r="U1892">
        <v>1</v>
      </c>
      <c r="V1892">
        <v>0</v>
      </c>
      <c r="W1892" s="44">
        <f t="shared" si="232"/>
        <v>1</v>
      </c>
      <c r="X1892" s="44">
        <f>IFERROR(VLOOKUP(A1892,JR1GOA!A:I,9,FALSE),0)</f>
        <v>0</v>
      </c>
      <c r="Y1892" s="44">
        <f>IFERROR(VLOOKUP(A1892,JR1GOA!A:J,10,FALSE),0)</f>
        <v>0</v>
      </c>
      <c r="Z1892" s="46">
        <f t="shared" si="233"/>
        <v>1</v>
      </c>
      <c r="AA1892" s="49" t="str">
        <f>_xlfn.IFNA(VLOOKUP(F1892,Preisliste!C$1:O$2687,13,FALSE),"fehlt in Preisliste")</f>
        <v>fehlt in Preisliste</v>
      </c>
      <c r="AB1892" s="50" t="str">
        <f t="shared" si="234"/>
        <v>fehlt in Preisliste</v>
      </c>
      <c r="AD1892" s="51">
        <f t="shared" si="238"/>
        <v>186498</v>
      </c>
      <c r="AE1892" s="51">
        <f t="shared" si="235"/>
        <v>260.69999999999709</v>
      </c>
      <c r="AF1892" s="52" t="e">
        <f t="shared" si="239"/>
        <v>#VALUE!</v>
      </c>
      <c r="AG1892" s="53">
        <f t="shared" si="236"/>
        <v>1564.1999999999825</v>
      </c>
      <c r="AH1892" s="53" t="e">
        <f t="shared" si="237"/>
        <v>#VALUE!</v>
      </c>
    </row>
    <row r="1893" spans="1:34" x14ac:dyDescent="0.25">
      <c r="A1893" t="s">
        <v>10480</v>
      </c>
      <c r="B1893" t="s">
        <v>6564</v>
      </c>
      <c r="C1893" t="s">
        <v>6562</v>
      </c>
      <c r="D1893" t="s">
        <v>6567</v>
      </c>
      <c r="F1893" t="s">
        <v>10481</v>
      </c>
      <c r="H1893">
        <v>1</v>
      </c>
      <c r="I1893">
        <v>0</v>
      </c>
      <c r="J1893">
        <v>1</v>
      </c>
      <c r="K1893">
        <v>0</v>
      </c>
      <c r="L1893">
        <v>0</v>
      </c>
      <c r="M1893">
        <v>0</v>
      </c>
      <c r="N1893">
        <v>0</v>
      </c>
      <c r="O1893">
        <v>0</v>
      </c>
      <c r="P1893">
        <v>0</v>
      </c>
      <c r="Q1893">
        <v>0</v>
      </c>
      <c r="R1893">
        <v>0</v>
      </c>
      <c r="S1893">
        <v>0</v>
      </c>
      <c r="T1893">
        <v>0</v>
      </c>
      <c r="U1893">
        <v>0</v>
      </c>
      <c r="V1893">
        <v>1</v>
      </c>
      <c r="W1893" s="44">
        <f t="shared" si="232"/>
        <v>1</v>
      </c>
      <c r="X1893" s="44">
        <f>IFERROR(VLOOKUP(A1893,JR1GOA!A:I,9,FALSE),0)</f>
        <v>0</v>
      </c>
      <c r="Y1893" s="44">
        <f>IFERROR(VLOOKUP(A1893,JR1GOA!A:J,10,FALSE),0)</f>
        <v>0</v>
      </c>
      <c r="Z1893" s="46">
        <f t="shared" si="233"/>
        <v>1</v>
      </c>
      <c r="AA1893" s="49" t="str">
        <f>_xlfn.IFNA(VLOOKUP(F1893,Preisliste!C$1:O$2687,13,FALSE),"fehlt in Preisliste")</f>
        <v>fehlt in Preisliste</v>
      </c>
      <c r="AB1893" s="50" t="str">
        <f t="shared" si="234"/>
        <v>fehlt in Preisliste</v>
      </c>
      <c r="AD1893" s="51">
        <f t="shared" si="238"/>
        <v>186499</v>
      </c>
      <c r="AE1893" s="51">
        <f t="shared" si="235"/>
        <v>260.54999999999927</v>
      </c>
      <c r="AF1893" s="52" t="e">
        <f t="shared" si="239"/>
        <v>#VALUE!</v>
      </c>
      <c r="AG1893" s="53">
        <f t="shared" si="236"/>
        <v>1563.2999999999956</v>
      </c>
      <c r="AH1893" s="53" t="e">
        <f t="shared" si="237"/>
        <v>#VALUE!</v>
      </c>
    </row>
    <row r="1894" spans="1:34" x14ac:dyDescent="0.25">
      <c r="A1894" t="s">
        <v>10491</v>
      </c>
      <c r="B1894" t="s">
        <v>6564</v>
      </c>
      <c r="C1894" t="s">
        <v>6562</v>
      </c>
      <c r="D1894" t="s">
        <v>6567</v>
      </c>
      <c r="F1894" t="s">
        <v>10492</v>
      </c>
      <c r="H1894">
        <v>1</v>
      </c>
      <c r="I1894">
        <v>0</v>
      </c>
      <c r="J1894">
        <v>1</v>
      </c>
      <c r="K1894">
        <v>0</v>
      </c>
      <c r="L1894">
        <v>0</v>
      </c>
      <c r="M1894">
        <v>0</v>
      </c>
      <c r="N1894">
        <v>0</v>
      </c>
      <c r="O1894">
        <v>0</v>
      </c>
      <c r="P1894">
        <v>0</v>
      </c>
      <c r="Q1894">
        <v>0</v>
      </c>
      <c r="R1894">
        <v>0</v>
      </c>
      <c r="S1894">
        <v>0</v>
      </c>
      <c r="T1894">
        <v>0</v>
      </c>
      <c r="U1894">
        <v>1</v>
      </c>
      <c r="V1894">
        <v>0</v>
      </c>
      <c r="W1894" s="44">
        <f t="shared" si="232"/>
        <v>1</v>
      </c>
      <c r="X1894" s="44">
        <f>IFERROR(VLOOKUP(A1894,JR1GOA!A:I,9,FALSE),0)</f>
        <v>0</v>
      </c>
      <c r="Y1894" s="44">
        <f>IFERROR(VLOOKUP(A1894,JR1GOA!A:J,10,FALSE),0)</f>
        <v>0</v>
      </c>
      <c r="Z1894" s="46">
        <f t="shared" si="233"/>
        <v>1</v>
      </c>
      <c r="AA1894" s="49" t="str">
        <f>_xlfn.IFNA(VLOOKUP(F1894,Preisliste!C$1:O$2687,13,FALSE),"fehlt in Preisliste")</f>
        <v>fehlt in Preisliste</v>
      </c>
      <c r="AB1894" s="50" t="str">
        <f t="shared" si="234"/>
        <v>fehlt in Preisliste</v>
      </c>
      <c r="AD1894" s="51">
        <f t="shared" si="238"/>
        <v>186500</v>
      </c>
      <c r="AE1894" s="51">
        <f t="shared" si="235"/>
        <v>260.39999999999782</v>
      </c>
      <c r="AF1894" s="52" t="e">
        <f t="shared" si="239"/>
        <v>#VALUE!</v>
      </c>
      <c r="AG1894" s="53">
        <f t="shared" si="236"/>
        <v>1562.3999999999869</v>
      </c>
      <c r="AH1894" s="53" t="e">
        <f t="shared" si="237"/>
        <v>#VALUE!</v>
      </c>
    </row>
    <row r="1895" spans="1:34" x14ac:dyDescent="0.25">
      <c r="A1895" t="s">
        <v>10518</v>
      </c>
      <c r="B1895" t="s">
        <v>6564</v>
      </c>
      <c r="C1895" t="s">
        <v>6562</v>
      </c>
      <c r="D1895" t="s">
        <v>6567</v>
      </c>
      <c r="F1895" t="s">
        <v>10519</v>
      </c>
      <c r="H1895">
        <v>1</v>
      </c>
      <c r="I1895">
        <v>0</v>
      </c>
      <c r="J1895">
        <v>1</v>
      </c>
      <c r="K1895">
        <v>0</v>
      </c>
      <c r="L1895">
        <v>0</v>
      </c>
      <c r="M1895">
        <v>0</v>
      </c>
      <c r="N1895">
        <v>0</v>
      </c>
      <c r="O1895">
        <v>0</v>
      </c>
      <c r="P1895">
        <v>0</v>
      </c>
      <c r="Q1895">
        <v>0</v>
      </c>
      <c r="R1895">
        <v>0</v>
      </c>
      <c r="S1895">
        <v>0</v>
      </c>
      <c r="T1895">
        <v>0</v>
      </c>
      <c r="U1895">
        <v>0</v>
      </c>
      <c r="V1895">
        <v>1</v>
      </c>
      <c r="W1895" s="44">
        <f t="shared" si="232"/>
        <v>1</v>
      </c>
      <c r="X1895" s="44">
        <f>IFERROR(VLOOKUP(A1895,JR1GOA!A:I,9,FALSE),0)</f>
        <v>0</v>
      </c>
      <c r="Y1895" s="44">
        <f>IFERROR(VLOOKUP(A1895,JR1GOA!A:J,10,FALSE),0)</f>
        <v>0</v>
      </c>
      <c r="Z1895" s="46">
        <f t="shared" si="233"/>
        <v>1</v>
      </c>
      <c r="AA1895" s="49" t="str">
        <f>_xlfn.IFNA(VLOOKUP(F1895,Preisliste!C$1:O$2687,13,FALSE),"fehlt in Preisliste")</f>
        <v>fehlt in Preisliste</v>
      </c>
      <c r="AB1895" s="50" t="str">
        <f t="shared" si="234"/>
        <v>fehlt in Preisliste</v>
      </c>
      <c r="AD1895" s="51">
        <f t="shared" si="238"/>
        <v>186501</v>
      </c>
      <c r="AE1895" s="51">
        <f t="shared" si="235"/>
        <v>260.25</v>
      </c>
      <c r="AF1895" s="52" t="e">
        <f t="shared" si="239"/>
        <v>#VALUE!</v>
      </c>
      <c r="AG1895" s="53">
        <f t="shared" si="236"/>
        <v>1561.5</v>
      </c>
      <c r="AH1895" s="53" t="e">
        <f t="shared" si="237"/>
        <v>#VALUE!</v>
      </c>
    </row>
    <row r="1896" spans="1:34" x14ac:dyDescent="0.25">
      <c r="A1896" t="s">
        <v>10526</v>
      </c>
      <c r="B1896" t="s">
        <v>6564</v>
      </c>
      <c r="C1896" t="s">
        <v>6562</v>
      </c>
      <c r="D1896" t="s">
        <v>6567</v>
      </c>
      <c r="F1896" t="s">
        <v>10527</v>
      </c>
      <c r="H1896">
        <v>1</v>
      </c>
      <c r="I1896">
        <v>0</v>
      </c>
      <c r="J1896">
        <v>1</v>
      </c>
      <c r="K1896">
        <v>0</v>
      </c>
      <c r="L1896">
        <v>0</v>
      </c>
      <c r="M1896">
        <v>0</v>
      </c>
      <c r="N1896">
        <v>0</v>
      </c>
      <c r="O1896">
        <v>0</v>
      </c>
      <c r="P1896">
        <v>0</v>
      </c>
      <c r="Q1896">
        <v>0</v>
      </c>
      <c r="R1896">
        <v>0</v>
      </c>
      <c r="S1896">
        <v>1</v>
      </c>
      <c r="T1896">
        <v>0</v>
      </c>
      <c r="U1896">
        <v>0</v>
      </c>
      <c r="V1896">
        <v>0</v>
      </c>
      <c r="W1896" s="44">
        <f t="shared" si="232"/>
        <v>1</v>
      </c>
      <c r="X1896" s="44">
        <f>IFERROR(VLOOKUP(A1896,JR1GOA!A:I,9,FALSE),0)</f>
        <v>0</v>
      </c>
      <c r="Y1896" s="44">
        <f>IFERROR(VLOOKUP(A1896,JR1GOA!A:J,10,FALSE),0)</f>
        <v>0</v>
      </c>
      <c r="Z1896" s="46">
        <f t="shared" si="233"/>
        <v>1</v>
      </c>
      <c r="AA1896" s="49" t="str">
        <f>_xlfn.IFNA(VLOOKUP(F1896,Preisliste!C$1:O$2687,13,FALSE),"fehlt in Preisliste")</f>
        <v>fehlt in Preisliste</v>
      </c>
      <c r="AB1896" s="50" t="str">
        <f t="shared" si="234"/>
        <v>fehlt in Preisliste</v>
      </c>
      <c r="AD1896" s="51">
        <f t="shared" si="238"/>
        <v>186502</v>
      </c>
      <c r="AE1896" s="51">
        <f t="shared" si="235"/>
        <v>260.09999999999854</v>
      </c>
      <c r="AF1896" s="52" t="e">
        <f t="shared" si="239"/>
        <v>#VALUE!</v>
      </c>
      <c r="AG1896" s="53">
        <f t="shared" si="236"/>
        <v>1560.5999999999913</v>
      </c>
      <c r="AH1896" s="53" t="e">
        <f t="shared" si="237"/>
        <v>#VALUE!</v>
      </c>
    </row>
    <row r="1897" spans="1:34" x14ac:dyDescent="0.25">
      <c r="A1897" t="s">
        <v>10547</v>
      </c>
      <c r="B1897" t="s">
        <v>6564</v>
      </c>
      <c r="C1897" t="s">
        <v>6562</v>
      </c>
      <c r="D1897" t="s">
        <v>6567</v>
      </c>
      <c r="F1897" t="s">
        <v>10548</v>
      </c>
      <c r="H1897">
        <v>1</v>
      </c>
      <c r="I1897">
        <v>0</v>
      </c>
      <c r="J1897">
        <v>1</v>
      </c>
      <c r="K1897">
        <v>0</v>
      </c>
      <c r="L1897">
        <v>0</v>
      </c>
      <c r="M1897">
        <v>0</v>
      </c>
      <c r="N1897">
        <v>0</v>
      </c>
      <c r="O1897">
        <v>0</v>
      </c>
      <c r="P1897">
        <v>0</v>
      </c>
      <c r="Q1897">
        <v>0</v>
      </c>
      <c r="R1897">
        <v>0</v>
      </c>
      <c r="S1897">
        <v>0</v>
      </c>
      <c r="T1897">
        <v>0</v>
      </c>
      <c r="U1897">
        <v>1</v>
      </c>
      <c r="V1897">
        <v>0</v>
      </c>
      <c r="W1897" s="44">
        <f t="shared" si="232"/>
        <v>1</v>
      </c>
      <c r="X1897" s="44">
        <f>IFERROR(VLOOKUP(A1897,JR1GOA!A:I,9,FALSE),0)</f>
        <v>0</v>
      </c>
      <c r="Y1897" s="44">
        <f>IFERROR(VLOOKUP(A1897,JR1GOA!A:J,10,FALSE),0)</f>
        <v>0</v>
      </c>
      <c r="Z1897" s="46">
        <f t="shared" si="233"/>
        <v>1</v>
      </c>
      <c r="AA1897" s="49" t="str">
        <f>_xlfn.IFNA(VLOOKUP(F1897,Preisliste!C$1:O$2687,13,FALSE),"fehlt in Preisliste")</f>
        <v>fehlt in Preisliste</v>
      </c>
      <c r="AB1897" s="50" t="str">
        <f t="shared" si="234"/>
        <v>fehlt in Preisliste</v>
      </c>
      <c r="AD1897" s="51">
        <f t="shared" si="238"/>
        <v>186503</v>
      </c>
      <c r="AE1897" s="51">
        <f t="shared" si="235"/>
        <v>259.94999999999709</v>
      </c>
      <c r="AF1897" s="52" t="e">
        <f t="shared" si="239"/>
        <v>#VALUE!</v>
      </c>
      <c r="AG1897" s="53">
        <f t="shared" si="236"/>
        <v>1559.6999999999825</v>
      </c>
      <c r="AH1897" s="53" t="e">
        <f t="shared" si="237"/>
        <v>#VALUE!</v>
      </c>
    </row>
    <row r="1898" spans="1:34" x14ac:dyDescent="0.25">
      <c r="A1898" t="s">
        <v>10104</v>
      </c>
      <c r="B1898" t="s">
        <v>6564</v>
      </c>
      <c r="C1898" t="s">
        <v>6562</v>
      </c>
      <c r="D1898" t="s">
        <v>6567</v>
      </c>
      <c r="F1898" t="s">
        <v>10105</v>
      </c>
      <c r="H1898">
        <v>2</v>
      </c>
      <c r="I1898">
        <v>1</v>
      </c>
      <c r="J1898">
        <v>0</v>
      </c>
      <c r="K1898">
        <v>0</v>
      </c>
      <c r="L1898">
        <v>1</v>
      </c>
      <c r="M1898">
        <v>0</v>
      </c>
      <c r="N1898">
        <v>0</v>
      </c>
      <c r="O1898">
        <v>0</v>
      </c>
      <c r="P1898">
        <v>0</v>
      </c>
      <c r="Q1898">
        <v>0</v>
      </c>
      <c r="R1898">
        <v>0</v>
      </c>
      <c r="S1898">
        <v>0</v>
      </c>
      <c r="T1898">
        <v>0</v>
      </c>
      <c r="U1898">
        <v>4</v>
      </c>
      <c r="V1898">
        <v>0</v>
      </c>
      <c r="W1898" s="44">
        <f t="shared" si="232"/>
        <v>1</v>
      </c>
      <c r="X1898" s="44">
        <f>IFERROR(VLOOKUP(A1898,JR1GOA!A:I,9,FALSE),0)</f>
        <v>0</v>
      </c>
      <c r="Y1898" s="44">
        <f>IFERROR(VLOOKUP(A1898,JR1GOA!A:J,10,FALSE),0)</f>
        <v>0</v>
      </c>
      <c r="Z1898" s="46">
        <f t="shared" si="233"/>
        <v>1</v>
      </c>
      <c r="AA1898" s="49" t="str">
        <f>_xlfn.IFNA(VLOOKUP(F1898,Preisliste!C$1:O$2687,13,FALSE),"fehlt in Preisliste")</f>
        <v>fehlt in Preisliste</v>
      </c>
      <c r="AB1898" s="50" t="str">
        <f t="shared" si="234"/>
        <v>fehlt in Preisliste</v>
      </c>
      <c r="AD1898" s="51">
        <f t="shared" si="238"/>
        <v>186504</v>
      </c>
      <c r="AE1898" s="51">
        <f t="shared" si="235"/>
        <v>259.79999999999927</v>
      </c>
      <c r="AF1898" s="52" t="e">
        <f t="shared" si="239"/>
        <v>#VALUE!</v>
      </c>
      <c r="AG1898" s="53">
        <f t="shared" si="236"/>
        <v>1558.7999999999956</v>
      </c>
      <c r="AH1898" s="53" t="e">
        <f t="shared" si="237"/>
        <v>#VALUE!</v>
      </c>
    </row>
    <row r="1899" spans="1:34" x14ac:dyDescent="0.25">
      <c r="A1899" t="s">
        <v>10112</v>
      </c>
      <c r="B1899" t="s">
        <v>6564</v>
      </c>
      <c r="C1899" t="s">
        <v>6562</v>
      </c>
      <c r="D1899" t="s">
        <v>6567</v>
      </c>
      <c r="F1899" t="s">
        <v>10113</v>
      </c>
      <c r="H1899">
        <v>1</v>
      </c>
      <c r="I1899">
        <v>1</v>
      </c>
      <c r="J1899">
        <v>0</v>
      </c>
      <c r="K1899">
        <v>0</v>
      </c>
      <c r="L1899">
        <v>0</v>
      </c>
      <c r="M1899">
        <v>0</v>
      </c>
      <c r="N1899">
        <v>0</v>
      </c>
      <c r="O1899">
        <v>0</v>
      </c>
      <c r="P1899">
        <v>0</v>
      </c>
      <c r="Q1899">
        <v>0</v>
      </c>
      <c r="R1899">
        <v>1</v>
      </c>
      <c r="S1899">
        <v>0</v>
      </c>
      <c r="T1899">
        <v>0</v>
      </c>
      <c r="U1899">
        <v>0</v>
      </c>
      <c r="V1899">
        <v>0</v>
      </c>
      <c r="W1899" s="44">
        <f t="shared" si="232"/>
        <v>1</v>
      </c>
      <c r="X1899" s="44">
        <f>IFERROR(VLOOKUP(A1899,JR1GOA!A:I,9,FALSE),0)</f>
        <v>0</v>
      </c>
      <c r="Y1899" s="44">
        <f>IFERROR(VLOOKUP(A1899,JR1GOA!A:J,10,FALSE),0)</f>
        <v>0</v>
      </c>
      <c r="Z1899" s="46">
        <f t="shared" si="233"/>
        <v>1</v>
      </c>
      <c r="AA1899" s="49" t="str">
        <f>_xlfn.IFNA(VLOOKUP(F1899,Preisliste!C$1:O$2687,13,FALSE),"fehlt in Preisliste")</f>
        <v>fehlt in Preisliste</v>
      </c>
      <c r="AB1899" s="50" t="str">
        <f t="shared" si="234"/>
        <v>fehlt in Preisliste</v>
      </c>
      <c r="AD1899" s="51">
        <f t="shared" si="238"/>
        <v>186505</v>
      </c>
      <c r="AE1899" s="51">
        <f t="shared" si="235"/>
        <v>259.64999999999782</v>
      </c>
      <c r="AF1899" s="52" t="e">
        <f t="shared" si="239"/>
        <v>#VALUE!</v>
      </c>
      <c r="AG1899" s="53">
        <f t="shared" si="236"/>
        <v>1557.8999999999869</v>
      </c>
      <c r="AH1899" s="53" t="e">
        <f t="shared" si="237"/>
        <v>#VALUE!</v>
      </c>
    </row>
    <row r="1900" spans="1:34" x14ac:dyDescent="0.25">
      <c r="A1900" t="s">
        <v>10114</v>
      </c>
      <c r="B1900" t="s">
        <v>6564</v>
      </c>
      <c r="C1900" t="s">
        <v>6562</v>
      </c>
      <c r="D1900" t="s">
        <v>6567</v>
      </c>
      <c r="E1900" t="s">
        <v>10115</v>
      </c>
      <c r="F1900" t="s">
        <v>10116</v>
      </c>
      <c r="G1900" t="s">
        <v>10117</v>
      </c>
      <c r="H1900">
        <v>2</v>
      </c>
      <c r="I1900">
        <v>1</v>
      </c>
      <c r="J1900">
        <v>0</v>
      </c>
      <c r="K1900">
        <v>0</v>
      </c>
      <c r="L1900">
        <v>0</v>
      </c>
      <c r="M1900">
        <v>0</v>
      </c>
      <c r="N1900">
        <v>9</v>
      </c>
      <c r="O1900">
        <v>0</v>
      </c>
      <c r="P1900">
        <v>0</v>
      </c>
      <c r="Q1900">
        <v>0</v>
      </c>
      <c r="R1900">
        <v>0</v>
      </c>
      <c r="S1900">
        <v>0</v>
      </c>
      <c r="T1900">
        <v>0</v>
      </c>
      <c r="U1900">
        <v>0</v>
      </c>
      <c r="V1900">
        <v>0</v>
      </c>
      <c r="W1900" s="44">
        <f t="shared" si="232"/>
        <v>1</v>
      </c>
      <c r="X1900" s="44">
        <f>IFERROR(VLOOKUP(A1900,JR1GOA!A:I,9,FALSE),0)</f>
        <v>0</v>
      </c>
      <c r="Y1900" s="44">
        <f>IFERROR(VLOOKUP(A1900,JR1GOA!A:J,10,FALSE),0)</f>
        <v>0</v>
      </c>
      <c r="Z1900" s="46">
        <f t="shared" si="233"/>
        <v>1</v>
      </c>
      <c r="AA1900" s="49" t="str">
        <f>_xlfn.IFNA(VLOOKUP(F1900,Preisliste!C$1:O$2687,13,FALSE),"fehlt in Preisliste")</f>
        <v>fehlt in Preisliste</v>
      </c>
      <c r="AB1900" s="50" t="str">
        <f t="shared" si="234"/>
        <v>fehlt in Preisliste</v>
      </c>
      <c r="AD1900" s="51">
        <f t="shared" si="238"/>
        <v>186506</v>
      </c>
      <c r="AE1900" s="51">
        <f t="shared" si="235"/>
        <v>259.5</v>
      </c>
      <c r="AF1900" s="52" t="e">
        <f t="shared" si="239"/>
        <v>#VALUE!</v>
      </c>
      <c r="AG1900" s="53">
        <f t="shared" si="236"/>
        <v>1557</v>
      </c>
      <c r="AH1900" s="53" t="e">
        <f t="shared" si="237"/>
        <v>#VALUE!</v>
      </c>
    </row>
    <row r="1901" spans="1:34" x14ac:dyDescent="0.25">
      <c r="A1901" t="s">
        <v>10120</v>
      </c>
      <c r="B1901" t="s">
        <v>6564</v>
      </c>
      <c r="C1901" t="s">
        <v>6562</v>
      </c>
      <c r="D1901" t="s">
        <v>6567</v>
      </c>
      <c r="F1901" t="s">
        <v>10121</v>
      </c>
      <c r="H1901">
        <v>2</v>
      </c>
      <c r="I1901">
        <v>1</v>
      </c>
      <c r="J1901">
        <v>1</v>
      </c>
      <c r="K1901">
        <v>0</v>
      </c>
      <c r="L1901">
        <v>0</v>
      </c>
      <c r="M1901">
        <v>0</v>
      </c>
      <c r="N1901">
        <v>0</v>
      </c>
      <c r="O1901">
        <v>0</v>
      </c>
      <c r="P1901">
        <v>0</v>
      </c>
      <c r="Q1901">
        <v>0</v>
      </c>
      <c r="R1901">
        <v>1</v>
      </c>
      <c r="S1901">
        <v>0</v>
      </c>
      <c r="T1901">
        <v>0</v>
      </c>
      <c r="U1901">
        <v>0</v>
      </c>
      <c r="V1901">
        <v>0</v>
      </c>
      <c r="W1901" s="44">
        <f t="shared" si="232"/>
        <v>1</v>
      </c>
      <c r="X1901" s="44">
        <f>IFERROR(VLOOKUP(A1901,JR1GOA!A:I,9,FALSE),0)</f>
        <v>0</v>
      </c>
      <c r="Y1901" s="44">
        <f>IFERROR(VLOOKUP(A1901,JR1GOA!A:J,10,FALSE),0)</f>
        <v>0</v>
      </c>
      <c r="Z1901" s="46">
        <f t="shared" si="233"/>
        <v>1</v>
      </c>
      <c r="AA1901" s="49" t="str">
        <f>_xlfn.IFNA(VLOOKUP(F1901,Preisliste!C$1:O$2687,13,FALSE),"fehlt in Preisliste")</f>
        <v>fehlt in Preisliste</v>
      </c>
      <c r="AB1901" s="50" t="str">
        <f t="shared" si="234"/>
        <v>fehlt in Preisliste</v>
      </c>
      <c r="AD1901" s="51">
        <f t="shared" si="238"/>
        <v>186507</v>
      </c>
      <c r="AE1901" s="51">
        <f t="shared" si="235"/>
        <v>259.34999999999854</v>
      </c>
      <c r="AF1901" s="52" t="e">
        <f t="shared" si="239"/>
        <v>#VALUE!</v>
      </c>
      <c r="AG1901" s="53">
        <f t="shared" si="236"/>
        <v>1556.0999999999913</v>
      </c>
      <c r="AH1901" s="53" t="e">
        <f t="shared" si="237"/>
        <v>#VALUE!</v>
      </c>
    </row>
    <row r="1902" spans="1:34" x14ac:dyDescent="0.25">
      <c r="A1902" t="s">
        <v>10122</v>
      </c>
      <c r="B1902" t="s">
        <v>6564</v>
      </c>
      <c r="C1902" t="s">
        <v>6562</v>
      </c>
      <c r="D1902" t="s">
        <v>6567</v>
      </c>
      <c r="F1902" t="s">
        <v>10123</v>
      </c>
      <c r="H1902">
        <v>2</v>
      </c>
      <c r="I1902">
        <v>1</v>
      </c>
      <c r="J1902">
        <v>0</v>
      </c>
      <c r="K1902">
        <v>0</v>
      </c>
      <c r="L1902">
        <v>0</v>
      </c>
      <c r="M1902">
        <v>0</v>
      </c>
      <c r="N1902">
        <v>0</v>
      </c>
      <c r="O1902">
        <v>0</v>
      </c>
      <c r="P1902">
        <v>0</v>
      </c>
      <c r="Q1902">
        <v>0</v>
      </c>
      <c r="R1902">
        <v>0</v>
      </c>
      <c r="S1902">
        <v>1</v>
      </c>
      <c r="T1902">
        <v>0</v>
      </c>
      <c r="U1902">
        <v>0</v>
      </c>
      <c r="V1902">
        <v>0</v>
      </c>
      <c r="W1902" s="44">
        <f t="shared" si="232"/>
        <v>1</v>
      </c>
      <c r="X1902" s="44">
        <f>IFERROR(VLOOKUP(A1902,JR1GOA!A:I,9,FALSE),0)</f>
        <v>0</v>
      </c>
      <c r="Y1902" s="44">
        <f>IFERROR(VLOOKUP(A1902,JR1GOA!A:J,10,FALSE),0)</f>
        <v>0</v>
      </c>
      <c r="Z1902" s="46">
        <f t="shared" si="233"/>
        <v>1</v>
      </c>
      <c r="AA1902" s="49" t="str">
        <f>_xlfn.IFNA(VLOOKUP(F1902,Preisliste!C$1:O$2687,13,FALSE),"fehlt in Preisliste")</f>
        <v>fehlt in Preisliste</v>
      </c>
      <c r="AB1902" s="50" t="str">
        <f t="shared" si="234"/>
        <v>fehlt in Preisliste</v>
      </c>
      <c r="AD1902" s="51">
        <f t="shared" si="238"/>
        <v>186508</v>
      </c>
      <c r="AE1902" s="51">
        <f t="shared" si="235"/>
        <v>259.19999999999709</v>
      </c>
      <c r="AF1902" s="52" t="e">
        <f t="shared" si="239"/>
        <v>#VALUE!</v>
      </c>
      <c r="AG1902" s="53">
        <f t="shared" si="236"/>
        <v>1555.1999999999825</v>
      </c>
      <c r="AH1902" s="53" t="e">
        <f t="shared" si="237"/>
        <v>#VALUE!</v>
      </c>
    </row>
    <row r="1903" spans="1:34" x14ac:dyDescent="0.25">
      <c r="A1903" t="s">
        <v>10126</v>
      </c>
      <c r="B1903" t="s">
        <v>6564</v>
      </c>
      <c r="C1903" t="s">
        <v>6562</v>
      </c>
      <c r="D1903" t="s">
        <v>6567</v>
      </c>
      <c r="E1903" t="s">
        <v>10127</v>
      </c>
      <c r="F1903" t="s">
        <v>10128</v>
      </c>
      <c r="G1903" t="s">
        <v>10129</v>
      </c>
      <c r="H1903">
        <v>1</v>
      </c>
      <c r="I1903">
        <v>0</v>
      </c>
      <c r="J1903">
        <v>1</v>
      </c>
      <c r="K1903">
        <v>0</v>
      </c>
      <c r="L1903">
        <v>0</v>
      </c>
      <c r="M1903">
        <v>0</v>
      </c>
      <c r="N1903">
        <v>0</v>
      </c>
      <c r="O1903">
        <v>0</v>
      </c>
      <c r="P1903">
        <v>0</v>
      </c>
      <c r="Q1903">
        <v>0</v>
      </c>
      <c r="R1903">
        <v>0</v>
      </c>
      <c r="S1903">
        <v>0</v>
      </c>
      <c r="T1903">
        <v>1</v>
      </c>
      <c r="U1903">
        <v>0</v>
      </c>
      <c r="V1903">
        <v>0</v>
      </c>
      <c r="W1903" s="44">
        <f t="shared" si="232"/>
        <v>1</v>
      </c>
      <c r="X1903" s="44">
        <f>IFERROR(VLOOKUP(A1903,JR1GOA!A:I,9,FALSE),0)</f>
        <v>0</v>
      </c>
      <c r="Y1903" s="44">
        <f>IFERROR(VLOOKUP(A1903,JR1GOA!A:J,10,FALSE),0)</f>
        <v>0</v>
      </c>
      <c r="Z1903" s="46">
        <f t="shared" si="233"/>
        <v>1</v>
      </c>
      <c r="AA1903" s="49" t="str">
        <f>_xlfn.IFNA(VLOOKUP(F1903,Preisliste!C$1:O$2687,13,FALSE),"fehlt in Preisliste")</f>
        <v>fehlt in Preisliste</v>
      </c>
      <c r="AB1903" s="50" t="str">
        <f t="shared" si="234"/>
        <v>fehlt in Preisliste</v>
      </c>
      <c r="AD1903" s="51">
        <f t="shared" si="238"/>
        <v>186509</v>
      </c>
      <c r="AE1903" s="51">
        <f t="shared" si="235"/>
        <v>259.04999999999927</v>
      </c>
      <c r="AF1903" s="52" t="e">
        <f t="shared" si="239"/>
        <v>#VALUE!</v>
      </c>
      <c r="AG1903" s="53">
        <f t="shared" si="236"/>
        <v>1554.2999999999956</v>
      </c>
      <c r="AH1903" s="53" t="e">
        <f t="shared" si="237"/>
        <v>#VALUE!</v>
      </c>
    </row>
    <row r="1904" spans="1:34" x14ac:dyDescent="0.25">
      <c r="A1904" t="s">
        <v>10137</v>
      </c>
      <c r="B1904" t="s">
        <v>6564</v>
      </c>
      <c r="C1904" t="s">
        <v>6562</v>
      </c>
      <c r="D1904" t="s">
        <v>6567</v>
      </c>
      <c r="E1904" t="s">
        <v>10131</v>
      </c>
      <c r="F1904" t="s">
        <v>10138</v>
      </c>
      <c r="H1904">
        <v>1</v>
      </c>
      <c r="I1904">
        <v>0</v>
      </c>
      <c r="J1904">
        <v>1</v>
      </c>
      <c r="K1904">
        <v>0</v>
      </c>
      <c r="L1904">
        <v>0</v>
      </c>
      <c r="M1904">
        <v>0</v>
      </c>
      <c r="N1904">
        <v>0</v>
      </c>
      <c r="O1904">
        <v>0</v>
      </c>
      <c r="P1904">
        <v>0</v>
      </c>
      <c r="Q1904">
        <v>0</v>
      </c>
      <c r="R1904">
        <v>0</v>
      </c>
      <c r="S1904">
        <v>0</v>
      </c>
      <c r="T1904">
        <v>0</v>
      </c>
      <c r="U1904">
        <v>0</v>
      </c>
      <c r="V1904">
        <v>0</v>
      </c>
      <c r="W1904" s="44">
        <f t="shared" si="232"/>
        <v>1</v>
      </c>
      <c r="X1904" s="44">
        <f>IFERROR(VLOOKUP(A1904,JR1GOA!A:I,9,FALSE),0)</f>
        <v>0</v>
      </c>
      <c r="Y1904" s="44">
        <f>IFERROR(VLOOKUP(A1904,JR1GOA!A:J,10,FALSE),0)</f>
        <v>0</v>
      </c>
      <c r="Z1904" s="46">
        <f t="shared" si="233"/>
        <v>1</v>
      </c>
      <c r="AA1904" s="49" t="str">
        <f>_xlfn.IFNA(VLOOKUP(F1904,Preisliste!C$1:O$2687,13,FALSE),"fehlt in Preisliste")</f>
        <v>fehlt in Preisliste</v>
      </c>
      <c r="AB1904" s="50" t="str">
        <f t="shared" si="234"/>
        <v>fehlt in Preisliste</v>
      </c>
      <c r="AD1904" s="51">
        <f t="shared" si="238"/>
        <v>186510</v>
      </c>
      <c r="AE1904" s="51">
        <f t="shared" si="235"/>
        <v>258.89999999999782</v>
      </c>
      <c r="AF1904" s="52" t="e">
        <f t="shared" si="239"/>
        <v>#VALUE!</v>
      </c>
      <c r="AG1904" s="53">
        <f t="shared" si="236"/>
        <v>1553.3999999999869</v>
      </c>
      <c r="AH1904" s="53" t="e">
        <f t="shared" si="237"/>
        <v>#VALUE!</v>
      </c>
    </row>
    <row r="1905" spans="1:34" x14ac:dyDescent="0.25">
      <c r="A1905" t="s">
        <v>10143</v>
      </c>
      <c r="B1905" t="s">
        <v>6564</v>
      </c>
      <c r="C1905" t="s">
        <v>6562</v>
      </c>
      <c r="D1905" t="s">
        <v>6567</v>
      </c>
      <c r="F1905" t="s">
        <v>10144</v>
      </c>
      <c r="H1905">
        <v>1</v>
      </c>
      <c r="I1905">
        <v>0</v>
      </c>
      <c r="J1905">
        <v>1</v>
      </c>
      <c r="K1905">
        <v>1</v>
      </c>
      <c r="L1905">
        <v>0</v>
      </c>
      <c r="M1905">
        <v>0</v>
      </c>
      <c r="N1905">
        <v>0</v>
      </c>
      <c r="O1905">
        <v>0</v>
      </c>
      <c r="P1905">
        <v>0</v>
      </c>
      <c r="Q1905">
        <v>0</v>
      </c>
      <c r="R1905">
        <v>0</v>
      </c>
      <c r="S1905">
        <v>0</v>
      </c>
      <c r="T1905">
        <v>0</v>
      </c>
      <c r="U1905">
        <v>0</v>
      </c>
      <c r="V1905">
        <v>0</v>
      </c>
      <c r="W1905" s="44">
        <f t="shared" si="232"/>
        <v>1</v>
      </c>
      <c r="X1905" s="44">
        <f>IFERROR(VLOOKUP(A1905,JR1GOA!A:I,9,FALSE),0)</f>
        <v>0</v>
      </c>
      <c r="Y1905" s="44">
        <f>IFERROR(VLOOKUP(A1905,JR1GOA!A:J,10,FALSE),0)</f>
        <v>0</v>
      </c>
      <c r="Z1905" s="46">
        <f t="shared" si="233"/>
        <v>1</v>
      </c>
      <c r="AA1905" s="49" t="str">
        <f>_xlfn.IFNA(VLOOKUP(F1905,Preisliste!C$1:O$2687,13,FALSE),"fehlt in Preisliste")</f>
        <v>fehlt in Preisliste</v>
      </c>
      <c r="AB1905" s="50" t="str">
        <f t="shared" si="234"/>
        <v>fehlt in Preisliste</v>
      </c>
      <c r="AD1905" s="51">
        <f t="shared" si="238"/>
        <v>186511</v>
      </c>
      <c r="AE1905" s="51">
        <f t="shared" si="235"/>
        <v>258.75</v>
      </c>
      <c r="AF1905" s="52" t="e">
        <f t="shared" si="239"/>
        <v>#VALUE!</v>
      </c>
      <c r="AG1905" s="53">
        <f t="shared" si="236"/>
        <v>1552.5</v>
      </c>
      <c r="AH1905" s="53" t="e">
        <f t="shared" si="237"/>
        <v>#VALUE!</v>
      </c>
    </row>
    <row r="1906" spans="1:34" x14ac:dyDescent="0.25">
      <c r="A1906" t="s">
        <v>10145</v>
      </c>
      <c r="B1906" t="s">
        <v>6564</v>
      </c>
      <c r="C1906" t="s">
        <v>6562</v>
      </c>
      <c r="D1906" t="s">
        <v>6567</v>
      </c>
      <c r="E1906" t="s">
        <v>10146</v>
      </c>
      <c r="F1906" t="s">
        <v>10147</v>
      </c>
      <c r="H1906">
        <v>2</v>
      </c>
      <c r="I1906">
        <v>1</v>
      </c>
      <c r="J1906">
        <v>1</v>
      </c>
      <c r="K1906">
        <v>0</v>
      </c>
      <c r="L1906">
        <v>0</v>
      </c>
      <c r="M1906">
        <v>0</v>
      </c>
      <c r="N1906">
        <v>0</v>
      </c>
      <c r="O1906">
        <v>0</v>
      </c>
      <c r="P1906">
        <v>0</v>
      </c>
      <c r="Q1906">
        <v>0</v>
      </c>
      <c r="R1906">
        <v>0</v>
      </c>
      <c r="S1906">
        <v>0</v>
      </c>
      <c r="T1906">
        <v>0</v>
      </c>
      <c r="U1906">
        <v>3</v>
      </c>
      <c r="V1906">
        <v>0</v>
      </c>
      <c r="W1906" s="44">
        <f t="shared" si="232"/>
        <v>1</v>
      </c>
      <c r="X1906" s="44">
        <f>IFERROR(VLOOKUP(A1906,JR1GOA!A:I,9,FALSE),0)</f>
        <v>0</v>
      </c>
      <c r="Y1906" s="44">
        <f>IFERROR(VLOOKUP(A1906,JR1GOA!A:J,10,FALSE),0)</f>
        <v>0</v>
      </c>
      <c r="Z1906" s="46">
        <f t="shared" si="233"/>
        <v>1</v>
      </c>
      <c r="AA1906" s="49" t="str">
        <f>_xlfn.IFNA(VLOOKUP(F1906,Preisliste!C$1:O$2687,13,FALSE),"fehlt in Preisliste")</f>
        <v>fehlt in Preisliste</v>
      </c>
      <c r="AB1906" s="50" t="str">
        <f t="shared" si="234"/>
        <v>fehlt in Preisliste</v>
      </c>
      <c r="AD1906" s="51">
        <f t="shared" si="238"/>
        <v>186512</v>
      </c>
      <c r="AE1906" s="51">
        <f t="shared" si="235"/>
        <v>258.59999999999854</v>
      </c>
      <c r="AF1906" s="52" t="e">
        <f t="shared" si="239"/>
        <v>#VALUE!</v>
      </c>
      <c r="AG1906" s="53">
        <f t="shared" si="236"/>
        <v>1551.5999999999913</v>
      </c>
      <c r="AH1906" s="53" t="e">
        <f t="shared" si="237"/>
        <v>#VALUE!</v>
      </c>
    </row>
    <row r="1907" spans="1:34" x14ac:dyDescent="0.25">
      <c r="A1907" t="s">
        <v>10150</v>
      </c>
      <c r="B1907" t="s">
        <v>6564</v>
      </c>
      <c r="C1907" t="s">
        <v>6562</v>
      </c>
      <c r="D1907" t="s">
        <v>6567</v>
      </c>
      <c r="F1907" t="s">
        <v>10151</v>
      </c>
      <c r="G1907" t="s">
        <v>10152</v>
      </c>
      <c r="H1907">
        <v>2</v>
      </c>
      <c r="I1907">
        <v>1</v>
      </c>
      <c r="J1907">
        <v>0</v>
      </c>
      <c r="K1907">
        <v>0</v>
      </c>
      <c r="L1907">
        <v>0</v>
      </c>
      <c r="M1907">
        <v>0</v>
      </c>
      <c r="N1907">
        <v>0</v>
      </c>
      <c r="O1907">
        <v>0</v>
      </c>
      <c r="P1907">
        <v>0</v>
      </c>
      <c r="Q1907">
        <v>0</v>
      </c>
      <c r="R1907">
        <v>0</v>
      </c>
      <c r="S1907">
        <v>0</v>
      </c>
      <c r="T1907">
        <v>0</v>
      </c>
      <c r="U1907">
        <v>0</v>
      </c>
      <c r="V1907">
        <v>0</v>
      </c>
      <c r="W1907" s="44">
        <f t="shared" si="232"/>
        <v>1</v>
      </c>
      <c r="X1907" s="44">
        <f>IFERROR(VLOOKUP(A1907,JR1GOA!A:I,9,FALSE),0)</f>
        <v>0</v>
      </c>
      <c r="Y1907" s="44">
        <f>IFERROR(VLOOKUP(A1907,JR1GOA!A:J,10,FALSE),0)</f>
        <v>0</v>
      </c>
      <c r="Z1907" s="46">
        <f t="shared" si="233"/>
        <v>1</v>
      </c>
      <c r="AA1907" s="49" t="str">
        <f>_xlfn.IFNA(VLOOKUP(F1907,Preisliste!C$1:O$2687,13,FALSE),"fehlt in Preisliste")</f>
        <v>fehlt in Preisliste</v>
      </c>
      <c r="AB1907" s="50" t="str">
        <f t="shared" si="234"/>
        <v>fehlt in Preisliste</v>
      </c>
      <c r="AD1907" s="51">
        <f t="shared" si="238"/>
        <v>186513</v>
      </c>
      <c r="AE1907" s="51">
        <f t="shared" si="235"/>
        <v>258.44999999999709</v>
      </c>
      <c r="AF1907" s="52" t="e">
        <f t="shared" si="239"/>
        <v>#VALUE!</v>
      </c>
      <c r="AG1907" s="53">
        <f t="shared" si="236"/>
        <v>1550.6999999999825</v>
      </c>
      <c r="AH1907" s="53" t="e">
        <f t="shared" si="237"/>
        <v>#VALUE!</v>
      </c>
    </row>
    <row r="1908" spans="1:34" x14ac:dyDescent="0.25">
      <c r="A1908" t="s">
        <v>10159</v>
      </c>
      <c r="B1908" t="s">
        <v>6564</v>
      </c>
      <c r="C1908" t="s">
        <v>6562</v>
      </c>
      <c r="D1908" t="s">
        <v>6567</v>
      </c>
      <c r="F1908" t="s">
        <v>10160</v>
      </c>
      <c r="H1908">
        <v>1</v>
      </c>
      <c r="I1908">
        <v>0</v>
      </c>
      <c r="J1908">
        <v>1</v>
      </c>
      <c r="K1908">
        <v>0</v>
      </c>
      <c r="L1908">
        <v>0</v>
      </c>
      <c r="M1908">
        <v>0</v>
      </c>
      <c r="N1908">
        <v>0</v>
      </c>
      <c r="O1908">
        <v>0</v>
      </c>
      <c r="P1908">
        <v>0</v>
      </c>
      <c r="Q1908">
        <v>0</v>
      </c>
      <c r="R1908">
        <v>0</v>
      </c>
      <c r="S1908">
        <v>0</v>
      </c>
      <c r="T1908">
        <v>0</v>
      </c>
      <c r="U1908">
        <v>0</v>
      </c>
      <c r="V1908">
        <v>0</v>
      </c>
      <c r="W1908" s="44">
        <f t="shared" si="232"/>
        <v>1</v>
      </c>
      <c r="X1908" s="44">
        <f>IFERROR(VLOOKUP(A1908,JR1GOA!A:I,9,FALSE),0)</f>
        <v>0</v>
      </c>
      <c r="Y1908" s="44">
        <f>IFERROR(VLOOKUP(A1908,JR1GOA!A:J,10,FALSE),0)</f>
        <v>0</v>
      </c>
      <c r="Z1908" s="46">
        <f t="shared" si="233"/>
        <v>1</v>
      </c>
      <c r="AA1908" s="49" t="str">
        <f>_xlfn.IFNA(VLOOKUP(F1908,Preisliste!C$1:O$2687,13,FALSE),"fehlt in Preisliste")</f>
        <v>fehlt in Preisliste</v>
      </c>
      <c r="AB1908" s="50" t="str">
        <f t="shared" si="234"/>
        <v>fehlt in Preisliste</v>
      </c>
      <c r="AD1908" s="51">
        <f t="shared" si="238"/>
        <v>186514</v>
      </c>
      <c r="AE1908" s="51">
        <f t="shared" si="235"/>
        <v>258.29999999999927</v>
      </c>
      <c r="AF1908" s="52" t="e">
        <f t="shared" si="239"/>
        <v>#VALUE!</v>
      </c>
      <c r="AG1908" s="53">
        <f t="shared" si="236"/>
        <v>1549.7999999999956</v>
      </c>
      <c r="AH1908" s="53" t="e">
        <f t="shared" si="237"/>
        <v>#VALUE!</v>
      </c>
    </row>
    <row r="1909" spans="1:34" x14ac:dyDescent="0.25">
      <c r="A1909" t="s">
        <v>10161</v>
      </c>
      <c r="B1909" t="s">
        <v>6564</v>
      </c>
      <c r="C1909" t="s">
        <v>6562</v>
      </c>
      <c r="D1909" t="s">
        <v>6567</v>
      </c>
      <c r="F1909" t="s">
        <v>10162</v>
      </c>
      <c r="H1909">
        <v>2</v>
      </c>
      <c r="I1909">
        <v>1</v>
      </c>
      <c r="J1909">
        <v>0</v>
      </c>
      <c r="K1909">
        <v>0</v>
      </c>
      <c r="L1909">
        <v>0</v>
      </c>
      <c r="M1909">
        <v>0</v>
      </c>
      <c r="N1909">
        <v>0</v>
      </c>
      <c r="O1909">
        <v>0</v>
      </c>
      <c r="P1909">
        <v>0</v>
      </c>
      <c r="Q1909">
        <v>0</v>
      </c>
      <c r="R1909">
        <v>0</v>
      </c>
      <c r="S1909">
        <v>1</v>
      </c>
      <c r="T1909">
        <v>0</v>
      </c>
      <c r="U1909">
        <v>0</v>
      </c>
      <c r="V1909">
        <v>0</v>
      </c>
      <c r="W1909" s="44">
        <f t="shared" si="232"/>
        <v>1</v>
      </c>
      <c r="X1909" s="44">
        <f>IFERROR(VLOOKUP(A1909,JR1GOA!A:I,9,FALSE),0)</f>
        <v>0</v>
      </c>
      <c r="Y1909" s="44">
        <f>IFERROR(VLOOKUP(A1909,JR1GOA!A:J,10,FALSE),0)</f>
        <v>0</v>
      </c>
      <c r="Z1909" s="46">
        <f t="shared" si="233"/>
        <v>1</v>
      </c>
      <c r="AA1909" s="49" t="str">
        <f>_xlfn.IFNA(VLOOKUP(F1909,Preisliste!C$1:O$2687,13,FALSE),"fehlt in Preisliste")</f>
        <v>fehlt in Preisliste</v>
      </c>
      <c r="AB1909" s="50" t="str">
        <f t="shared" si="234"/>
        <v>fehlt in Preisliste</v>
      </c>
      <c r="AD1909" s="51">
        <f t="shared" si="238"/>
        <v>186515</v>
      </c>
      <c r="AE1909" s="51">
        <f t="shared" si="235"/>
        <v>258.14999999999782</v>
      </c>
      <c r="AF1909" s="52" t="e">
        <f t="shared" si="239"/>
        <v>#VALUE!</v>
      </c>
      <c r="AG1909" s="53">
        <f t="shared" si="236"/>
        <v>1548.8999999999869</v>
      </c>
      <c r="AH1909" s="53" t="e">
        <f t="shared" si="237"/>
        <v>#VALUE!</v>
      </c>
    </row>
    <row r="1910" spans="1:34" x14ac:dyDescent="0.25">
      <c r="A1910" t="s">
        <v>10163</v>
      </c>
      <c r="B1910" t="s">
        <v>6564</v>
      </c>
      <c r="C1910" t="s">
        <v>6562</v>
      </c>
      <c r="D1910" t="s">
        <v>6567</v>
      </c>
      <c r="F1910" t="s">
        <v>10164</v>
      </c>
      <c r="H1910">
        <v>1</v>
      </c>
      <c r="I1910">
        <v>1</v>
      </c>
      <c r="J1910">
        <v>0</v>
      </c>
      <c r="K1910">
        <v>0</v>
      </c>
      <c r="L1910">
        <v>0</v>
      </c>
      <c r="M1910">
        <v>0</v>
      </c>
      <c r="N1910">
        <v>0</v>
      </c>
      <c r="O1910">
        <v>0</v>
      </c>
      <c r="P1910">
        <v>0</v>
      </c>
      <c r="Q1910">
        <v>0</v>
      </c>
      <c r="R1910">
        <v>0</v>
      </c>
      <c r="S1910">
        <v>0</v>
      </c>
      <c r="T1910">
        <v>0</v>
      </c>
      <c r="U1910">
        <v>0</v>
      </c>
      <c r="V1910">
        <v>0</v>
      </c>
      <c r="W1910" s="44">
        <f t="shared" si="232"/>
        <v>1</v>
      </c>
      <c r="X1910" s="44">
        <f>IFERROR(VLOOKUP(A1910,JR1GOA!A:I,9,FALSE),0)</f>
        <v>0</v>
      </c>
      <c r="Y1910" s="44">
        <f>IFERROR(VLOOKUP(A1910,JR1GOA!A:J,10,FALSE),0)</f>
        <v>0</v>
      </c>
      <c r="Z1910" s="46">
        <f t="shared" si="233"/>
        <v>1</v>
      </c>
      <c r="AA1910" s="49" t="str">
        <f>_xlfn.IFNA(VLOOKUP(F1910,Preisliste!C$1:O$2687,13,FALSE),"fehlt in Preisliste")</f>
        <v>fehlt in Preisliste</v>
      </c>
      <c r="AB1910" s="50" t="str">
        <f t="shared" si="234"/>
        <v>fehlt in Preisliste</v>
      </c>
      <c r="AD1910" s="51">
        <f t="shared" si="238"/>
        <v>186516</v>
      </c>
      <c r="AE1910" s="51">
        <f t="shared" si="235"/>
        <v>258</v>
      </c>
      <c r="AF1910" s="52" t="e">
        <f t="shared" si="239"/>
        <v>#VALUE!</v>
      </c>
      <c r="AG1910" s="53">
        <f t="shared" si="236"/>
        <v>1548</v>
      </c>
      <c r="AH1910" s="53" t="e">
        <f t="shared" si="237"/>
        <v>#VALUE!</v>
      </c>
    </row>
    <row r="1911" spans="1:34" x14ac:dyDescent="0.25">
      <c r="A1911" t="s">
        <v>10170</v>
      </c>
      <c r="B1911" t="s">
        <v>6564</v>
      </c>
      <c r="C1911" t="s">
        <v>6562</v>
      </c>
      <c r="D1911" t="s">
        <v>6567</v>
      </c>
      <c r="F1911" t="s">
        <v>10171</v>
      </c>
      <c r="H1911">
        <v>3</v>
      </c>
      <c r="I1911">
        <v>1</v>
      </c>
      <c r="J1911">
        <v>1</v>
      </c>
      <c r="K1911">
        <v>2</v>
      </c>
      <c r="L1911">
        <v>0</v>
      </c>
      <c r="M1911">
        <v>0</v>
      </c>
      <c r="N1911">
        <v>0</v>
      </c>
      <c r="O1911">
        <v>0</v>
      </c>
      <c r="P1911">
        <v>0</v>
      </c>
      <c r="Q1911">
        <v>0</v>
      </c>
      <c r="R1911">
        <v>0</v>
      </c>
      <c r="S1911">
        <v>0</v>
      </c>
      <c r="T1911">
        <v>0</v>
      </c>
      <c r="U1911">
        <v>0</v>
      </c>
      <c r="V1911">
        <v>0</v>
      </c>
      <c r="W1911" s="44">
        <f t="shared" si="232"/>
        <v>1</v>
      </c>
      <c r="X1911" s="44">
        <f>IFERROR(VLOOKUP(A1911,JR1GOA!A:I,9,FALSE),0)</f>
        <v>0</v>
      </c>
      <c r="Y1911" s="44">
        <f>IFERROR(VLOOKUP(A1911,JR1GOA!A:J,10,FALSE),0)</f>
        <v>0</v>
      </c>
      <c r="Z1911" s="46">
        <f t="shared" si="233"/>
        <v>1</v>
      </c>
      <c r="AA1911" s="49" t="str">
        <f>_xlfn.IFNA(VLOOKUP(F1911,Preisliste!C$1:O$2687,13,FALSE),"fehlt in Preisliste")</f>
        <v>fehlt in Preisliste</v>
      </c>
      <c r="AB1911" s="50" t="str">
        <f t="shared" si="234"/>
        <v>fehlt in Preisliste</v>
      </c>
      <c r="AD1911" s="51">
        <f t="shared" si="238"/>
        <v>186517</v>
      </c>
      <c r="AE1911" s="51">
        <f t="shared" si="235"/>
        <v>257.84999999999854</v>
      </c>
      <c r="AF1911" s="52" t="e">
        <f t="shared" si="239"/>
        <v>#VALUE!</v>
      </c>
      <c r="AG1911" s="53">
        <f t="shared" si="236"/>
        <v>1547.0999999999913</v>
      </c>
      <c r="AH1911" s="53" t="e">
        <f t="shared" si="237"/>
        <v>#VALUE!</v>
      </c>
    </row>
    <row r="1912" spans="1:34" x14ac:dyDescent="0.25">
      <c r="A1912" t="s">
        <v>10176</v>
      </c>
      <c r="B1912" t="s">
        <v>6564</v>
      </c>
      <c r="C1912" t="s">
        <v>6562</v>
      </c>
      <c r="D1912" t="s">
        <v>6567</v>
      </c>
      <c r="F1912" t="s">
        <v>10177</v>
      </c>
      <c r="H1912">
        <v>3</v>
      </c>
      <c r="I1912">
        <v>1</v>
      </c>
      <c r="J1912">
        <v>1</v>
      </c>
      <c r="K1912">
        <v>0</v>
      </c>
      <c r="L1912">
        <v>0</v>
      </c>
      <c r="M1912">
        <v>0</v>
      </c>
      <c r="N1912">
        <v>3</v>
      </c>
      <c r="O1912">
        <v>0</v>
      </c>
      <c r="P1912">
        <v>0</v>
      </c>
      <c r="Q1912">
        <v>0</v>
      </c>
      <c r="R1912">
        <v>0</v>
      </c>
      <c r="S1912">
        <v>0</v>
      </c>
      <c r="T1912">
        <v>0</v>
      </c>
      <c r="U1912">
        <v>0</v>
      </c>
      <c r="V1912">
        <v>0</v>
      </c>
      <c r="W1912" s="44">
        <f t="shared" si="232"/>
        <v>1</v>
      </c>
      <c r="X1912" s="44">
        <f>IFERROR(VLOOKUP(A1912,JR1GOA!A:I,9,FALSE),0)</f>
        <v>0</v>
      </c>
      <c r="Y1912" s="44">
        <f>IFERROR(VLOOKUP(A1912,JR1GOA!A:J,10,FALSE),0)</f>
        <v>0</v>
      </c>
      <c r="Z1912" s="46">
        <f t="shared" si="233"/>
        <v>1</v>
      </c>
      <c r="AA1912" s="49" t="str">
        <f>_xlfn.IFNA(VLOOKUP(F1912,Preisliste!C$1:O$2687,13,FALSE),"fehlt in Preisliste")</f>
        <v>fehlt in Preisliste</v>
      </c>
      <c r="AB1912" s="50" t="str">
        <f t="shared" si="234"/>
        <v>fehlt in Preisliste</v>
      </c>
      <c r="AD1912" s="51">
        <f t="shared" si="238"/>
        <v>186518</v>
      </c>
      <c r="AE1912" s="51">
        <f t="shared" si="235"/>
        <v>257.69999999999709</v>
      </c>
      <c r="AF1912" s="52" t="e">
        <f t="shared" si="239"/>
        <v>#VALUE!</v>
      </c>
      <c r="AG1912" s="53">
        <f t="shared" si="236"/>
        <v>1546.1999999999825</v>
      </c>
      <c r="AH1912" s="53" t="e">
        <f t="shared" si="237"/>
        <v>#VALUE!</v>
      </c>
    </row>
    <row r="1913" spans="1:34" x14ac:dyDescent="0.25">
      <c r="A1913" t="s">
        <v>10180</v>
      </c>
      <c r="B1913" t="s">
        <v>6564</v>
      </c>
      <c r="C1913" t="s">
        <v>6562</v>
      </c>
      <c r="D1913" t="s">
        <v>6567</v>
      </c>
      <c r="F1913" t="s">
        <v>10181</v>
      </c>
      <c r="H1913">
        <v>1</v>
      </c>
      <c r="I1913">
        <v>0</v>
      </c>
      <c r="J1913">
        <v>1</v>
      </c>
      <c r="K1913">
        <v>0</v>
      </c>
      <c r="L1913">
        <v>0</v>
      </c>
      <c r="M1913">
        <v>0</v>
      </c>
      <c r="N1913">
        <v>0</v>
      </c>
      <c r="O1913">
        <v>0</v>
      </c>
      <c r="P1913">
        <v>0</v>
      </c>
      <c r="Q1913">
        <v>0</v>
      </c>
      <c r="R1913">
        <v>0</v>
      </c>
      <c r="S1913">
        <v>0</v>
      </c>
      <c r="T1913">
        <v>1</v>
      </c>
      <c r="U1913">
        <v>0</v>
      </c>
      <c r="V1913">
        <v>0</v>
      </c>
      <c r="W1913" s="44">
        <f t="shared" si="232"/>
        <v>1</v>
      </c>
      <c r="X1913" s="44">
        <f>IFERROR(VLOOKUP(A1913,JR1GOA!A:I,9,FALSE),0)</f>
        <v>0</v>
      </c>
      <c r="Y1913" s="44">
        <f>IFERROR(VLOOKUP(A1913,JR1GOA!A:J,10,FALSE),0)</f>
        <v>0</v>
      </c>
      <c r="Z1913" s="46">
        <f t="shared" si="233"/>
        <v>1</v>
      </c>
      <c r="AA1913" s="49" t="str">
        <f>_xlfn.IFNA(VLOOKUP(F1913,Preisliste!C$1:O$2687,13,FALSE),"fehlt in Preisliste")</f>
        <v>fehlt in Preisliste</v>
      </c>
      <c r="AB1913" s="50" t="str">
        <f t="shared" si="234"/>
        <v>fehlt in Preisliste</v>
      </c>
      <c r="AD1913" s="51">
        <f t="shared" si="238"/>
        <v>186519</v>
      </c>
      <c r="AE1913" s="51">
        <f t="shared" si="235"/>
        <v>257.54999999999927</v>
      </c>
      <c r="AF1913" s="52" t="e">
        <f t="shared" si="239"/>
        <v>#VALUE!</v>
      </c>
      <c r="AG1913" s="53">
        <f t="shared" si="236"/>
        <v>1545.2999999999956</v>
      </c>
      <c r="AH1913" s="53" t="e">
        <f t="shared" si="237"/>
        <v>#VALUE!</v>
      </c>
    </row>
    <row r="1914" spans="1:34" x14ac:dyDescent="0.25">
      <c r="A1914" t="s">
        <v>10182</v>
      </c>
      <c r="B1914" t="s">
        <v>6564</v>
      </c>
      <c r="C1914" t="s">
        <v>6562</v>
      </c>
      <c r="D1914" t="s">
        <v>6567</v>
      </c>
      <c r="E1914" t="s">
        <v>10183</v>
      </c>
      <c r="F1914" t="s">
        <v>10184</v>
      </c>
      <c r="G1914" t="s">
        <v>10185</v>
      </c>
      <c r="H1914">
        <v>1</v>
      </c>
      <c r="I1914">
        <v>1</v>
      </c>
      <c r="J1914">
        <v>0</v>
      </c>
      <c r="K1914">
        <v>0</v>
      </c>
      <c r="L1914">
        <v>0</v>
      </c>
      <c r="M1914">
        <v>0</v>
      </c>
      <c r="N1914">
        <v>0</v>
      </c>
      <c r="O1914">
        <v>0</v>
      </c>
      <c r="P1914">
        <v>0</v>
      </c>
      <c r="Q1914">
        <v>0</v>
      </c>
      <c r="R1914">
        <v>0</v>
      </c>
      <c r="S1914">
        <v>0</v>
      </c>
      <c r="T1914">
        <v>0</v>
      </c>
      <c r="U1914">
        <v>0</v>
      </c>
      <c r="V1914">
        <v>0</v>
      </c>
      <c r="W1914" s="44">
        <f t="shared" si="232"/>
        <v>1</v>
      </c>
      <c r="X1914" s="44">
        <f>IFERROR(VLOOKUP(A1914,JR1GOA!A:I,9,FALSE),0)</f>
        <v>0</v>
      </c>
      <c r="Y1914" s="44">
        <f>IFERROR(VLOOKUP(A1914,JR1GOA!A:J,10,FALSE),0)</f>
        <v>0</v>
      </c>
      <c r="Z1914" s="46">
        <f t="shared" si="233"/>
        <v>1</v>
      </c>
      <c r="AA1914" s="49" t="str">
        <f>_xlfn.IFNA(VLOOKUP(F1914,Preisliste!C$1:O$2687,13,FALSE),"fehlt in Preisliste")</f>
        <v>fehlt in Preisliste</v>
      </c>
      <c r="AB1914" s="50" t="str">
        <f t="shared" si="234"/>
        <v>fehlt in Preisliste</v>
      </c>
      <c r="AD1914" s="51">
        <f t="shared" si="238"/>
        <v>186520</v>
      </c>
      <c r="AE1914" s="51">
        <f t="shared" si="235"/>
        <v>257.39999999999782</v>
      </c>
      <c r="AF1914" s="52" t="e">
        <f t="shared" si="239"/>
        <v>#VALUE!</v>
      </c>
      <c r="AG1914" s="53">
        <f t="shared" si="236"/>
        <v>1544.3999999999869</v>
      </c>
      <c r="AH1914" s="53" t="e">
        <f t="shared" si="237"/>
        <v>#VALUE!</v>
      </c>
    </row>
    <row r="1915" spans="1:34" x14ac:dyDescent="0.25">
      <c r="A1915" t="s">
        <v>10186</v>
      </c>
      <c r="B1915" t="s">
        <v>6564</v>
      </c>
      <c r="C1915" t="s">
        <v>6562</v>
      </c>
      <c r="D1915" t="s">
        <v>6567</v>
      </c>
      <c r="F1915" t="s">
        <v>10187</v>
      </c>
      <c r="H1915">
        <v>2</v>
      </c>
      <c r="I1915">
        <v>1</v>
      </c>
      <c r="J1915">
        <v>0</v>
      </c>
      <c r="K1915">
        <v>0</v>
      </c>
      <c r="L1915">
        <v>0</v>
      </c>
      <c r="M1915">
        <v>0</v>
      </c>
      <c r="N1915">
        <v>0</v>
      </c>
      <c r="O1915">
        <v>0</v>
      </c>
      <c r="P1915">
        <v>7</v>
      </c>
      <c r="Q1915">
        <v>0</v>
      </c>
      <c r="R1915">
        <v>0</v>
      </c>
      <c r="S1915">
        <v>0</v>
      </c>
      <c r="T1915">
        <v>0</v>
      </c>
      <c r="U1915">
        <v>0</v>
      </c>
      <c r="V1915">
        <v>0</v>
      </c>
      <c r="W1915" s="44">
        <f t="shared" si="232"/>
        <v>1</v>
      </c>
      <c r="X1915" s="44">
        <f>IFERROR(VLOOKUP(A1915,JR1GOA!A:I,9,FALSE),0)</f>
        <v>0</v>
      </c>
      <c r="Y1915" s="44">
        <f>IFERROR(VLOOKUP(A1915,JR1GOA!A:J,10,FALSE),0)</f>
        <v>0</v>
      </c>
      <c r="Z1915" s="46">
        <f t="shared" si="233"/>
        <v>1</v>
      </c>
      <c r="AA1915" s="49" t="str">
        <f>_xlfn.IFNA(VLOOKUP(F1915,Preisliste!C$1:O$2687,13,FALSE),"fehlt in Preisliste")</f>
        <v>fehlt in Preisliste</v>
      </c>
      <c r="AB1915" s="50" t="str">
        <f t="shared" si="234"/>
        <v>fehlt in Preisliste</v>
      </c>
      <c r="AD1915" s="51">
        <f t="shared" si="238"/>
        <v>186521</v>
      </c>
      <c r="AE1915" s="51">
        <f t="shared" si="235"/>
        <v>257.25</v>
      </c>
      <c r="AF1915" s="52" t="e">
        <f t="shared" si="239"/>
        <v>#VALUE!</v>
      </c>
      <c r="AG1915" s="53">
        <f t="shared" si="236"/>
        <v>1543.5</v>
      </c>
      <c r="AH1915" s="53" t="e">
        <f t="shared" si="237"/>
        <v>#VALUE!</v>
      </c>
    </row>
    <row r="1916" spans="1:34" x14ac:dyDescent="0.25">
      <c r="A1916" t="s">
        <v>10192</v>
      </c>
      <c r="B1916" t="s">
        <v>6564</v>
      </c>
      <c r="C1916" t="s">
        <v>6562</v>
      </c>
      <c r="D1916" t="s">
        <v>6567</v>
      </c>
      <c r="F1916" t="s">
        <v>10193</v>
      </c>
      <c r="H1916">
        <v>2</v>
      </c>
      <c r="I1916">
        <v>1</v>
      </c>
      <c r="J1916">
        <v>1</v>
      </c>
      <c r="K1916">
        <v>0</v>
      </c>
      <c r="L1916">
        <v>0</v>
      </c>
      <c r="M1916">
        <v>0</v>
      </c>
      <c r="N1916">
        <v>0</v>
      </c>
      <c r="O1916">
        <v>0</v>
      </c>
      <c r="P1916">
        <v>0</v>
      </c>
      <c r="Q1916">
        <v>0</v>
      </c>
      <c r="R1916">
        <v>0</v>
      </c>
      <c r="S1916">
        <v>0</v>
      </c>
      <c r="T1916">
        <v>0</v>
      </c>
      <c r="U1916">
        <v>1</v>
      </c>
      <c r="V1916">
        <v>0</v>
      </c>
      <c r="W1916" s="44">
        <f t="shared" si="232"/>
        <v>1</v>
      </c>
      <c r="X1916" s="44">
        <f>IFERROR(VLOOKUP(A1916,JR1GOA!A:I,9,FALSE),0)</f>
        <v>0</v>
      </c>
      <c r="Y1916" s="44">
        <f>IFERROR(VLOOKUP(A1916,JR1GOA!A:J,10,FALSE),0)</f>
        <v>0</v>
      </c>
      <c r="Z1916" s="46">
        <f t="shared" si="233"/>
        <v>1</v>
      </c>
      <c r="AA1916" s="49" t="str">
        <f>_xlfn.IFNA(VLOOKUP(F1916,Preisliste!C$1:O$2687,13,FALSE),"fehlt in Preisliste")</f>
        <v>fehlt in Preisliste</v>
      </c>
      <c r="AB1916" s="50" t="str">
        <f t="shared" si="234"/>
        <v>fehlt in Preisliste</v>
      </c>
      <c r="AD1916" s="51">
        <f t="shared" si="238"/>
        <v>186522</v>
      </c>
      <c r="AE1916" s="51">
        <f t="shared" si="235"/>
        <v>257.09999999999854</v>
      </c>
      <c r="AF1916" s="52" t="e">
        <f t="shared" si="239"/>
        <v>#VALUE!</v>
      </c>
      <c r="AG1916" s="53">
        <f t="shared" si="236"/>
        <v>1542.5999999999913</v>
      </c>
      <c r="AH1916" s="53" t="e">
        <f t="shared" si="237"/>
        <v>#VALUE!</v>
      </c>
    </row>
    <row r="1917" spans="1:34" x14ac:dyDescent="0.25">
      <c r="A1917" t="s">
        <v>10194</v>
      </c>
      <c r="B1917" t="s">
        <v>6564</v>
      </c>
      <c r="C1917" t="s">
        <v>6562</v>
      </c>
      <c r="D1917" t="s">
        <v>6567</v>
      </c>
      <c r="F1917" t="s">
        <v>10195</v>
      </c>
      <c r="H1917">
        <v>1</v>
      </c>
      <c r="I1917">
        <v>1</v>
      </c>
      <c r="J1917">
        <v>0</v>
      </c>
      <c r="K1917">
        <v>0</v>
      </c>
      <c r="L1917">
        <v>0</v>
      </c>
      <c r="M1917">
        <v>0</v>
      </c>
      <c r="N1917">
        <v>0</v>
      </c>
      <c r="O1917">
        <v>0</v>
      </c>
      <c r="P1917">
        <v>0</v>
      </c>
      <c r="Q1917">
        <v>0</v>
      </c>
      <c r="R1917">
        <v>0</v>
      </c>
      <c r="S1917">
        <v>1</v>
      </c>
      <c r="T1917">
        <v>0</v>
      </c>
      <c r="U1917">
        <v>0</v>
      </c>
      <c r="V1917">
        <v>0</v>
      </c>
      <c r="W1917" s="44">
        <f t="shared" si="232"/>
        <v>1</v>
      </c>
      <c r="X1917" s="44">
        <f>IFERROR(VLOOKUP(A1917,JR1GOA!A:I,9,FALSE),0)</f>
        <v>0</v>
      </c>
      <c r="Y1917" s="44">
        <f>IFERROR(VLOOKUP(A1917,JR1GOA!A:J,10,FALSE),0)</f>
        <v>0</v>
      </c>
      <c r="Z1917" s="46">
        <f t="shared" si="233"/>
        <v>1</v>
      </c>
      <c r="AA1917" s="49" t="str">
        <f>_xlfn.IFNA(VLOOKUP(F1917,Preisliste!C$1:O$2687,13,FALSE),"fehlt in Preisliste")</f>
        <v>fehlt in Preisliste</v>
      </c>
      <c r="AB1917" s="50" t="str">
        <f t="shared" si="234"/>
        <v>fehlt in Preisliste</v>
      </c>
      <c r="AD1917" s="51">
        <f t="shared" si="238"/>
        <v>186523</v>
      </c>
      <c r="AE1917" s="51">
        <f t="shared" si="235"/>
        <v>256.94999999999709</v>
      </c>
      <c r="AF1917" s="52" t="e">
        <f t="shared" si="239"/>
        <v>#VALUE!</v>
      </c>
      <c r="AG1917" s="53">
        <f t="shared" si="236"/>
        <v>1541.6999999999825</v>
      </c>
      <c r="AH1917" s="53" t="e">
        <f t="shared" si="237"/>
        <v>#VALUE!</v>
      </c>
    </row>
    <row r="1918" spans="1:34" x14ac:dyDescent="0.25">
      <c r="A1918" t="s">
        <v>10198</v>
      </c>
      <c r="B1918" t="s">
        <v>6564</v>
      </c>
      <c r="C1918" t="s">
        <v>6562</v>
      </c>
      <c r="D1918" t="s">
        <v>6567</v>
      </c>
      <c r="F1918" t="s">
        <v>10199</v>
      </c>
      <c r="H1918">
        <v>2</v>
      </c>
      <c r="I1918">
        <v>1</v>
      </c>
      <c r="J1918">
        <v>1</v>
      </c>
      <c r="K1918">
        <v>0</v>
      </c>
      <c r="L1918">
        <v>3</v>
      </c>
      <c r="M1918">
        <v>0</v>
      </c>
      <c r="N1918">
        <v>0</v>
      </c>
      <c r="O1918">
        <v>0</v>
      </c>
      <c r="P1918">
        <v>0</v>
      </c>
      <c r="Q1918">
        <v>0</v>
      </c>
      <c r="R1918">
        <v>0</v>
      </c>
      <c r="S1918">
        <v>0</v>
      </c>
      <c r="T1918">
        <v>0</v>
      </c>
      <c r="U1918">
        <v>0</v>
      </c>
      <c r="V1918">
        <v>0</v>
      </c>
      <c r="W1918" s="44">
        <f t="shared" si="232"/>
        <v>1</v>
      </c>
      <c r="X1918" s="44">
        <f>IFERROR(VLOOKUP(A1918,JR1GOA!A:I,9,FALSE),0)</f>
        <v>0</v>
      </c>
      <c r="Y1918" s="44">
        <f>IFERROR(VLOOKUP(A1918,JR1GOA!A:J,10,FALSE),0)</f>
        <v>0</v>
      </c>
      <c r="Z1918" s="46">
        <f t="shared" si="233"/>
        <v>1</v>
      </c>
      <c r="AA1918" s="49" t="str">
        <f>_xlfn.IFNA(VLOOKUP(F1918,Preisliste!C$1:O$2687,13,FALSE),"fehlt in Preisliste")</f>
        <v>fehlt in Preisliste</v>
      </c>
      <c r="AB1918" s="50" t="str">
        <f t="shared" si="234"/>
        <v>fehlt in Preisliste</v>
      </c>
      <c r="AD1918" s="51">
        <f t="shared" si="238"/>
        <v>186524</v>
      </c>
      <c r="AE1918" s="51">
        <f t="shared" si="235"/>
        <v>256.79999999999927</v>
      </c>
      <c r="AF1918" s="52" t="e">
        <f t="shared" si="239"/>
        <v>#VALUE!</v>
      </c>
      <c r="AG1918" s="53">
        <f t="shared" si="236"/>
        <v>1540.7999999999956</v>
      </c>
      <c r="AH1918" s="53" t="e">
        <f t="shared" si="237"/>
        <v>#VALUE!</v>
      </c>
    </row>
    <row r="1919" spans="1:34" x14ac:dyDescent="0.25">
      <c r="A1919" t="s">
        <v>10210</v>
      </c>
      <c r="B1919" t="s">
        <v>6564</v>
      </c>
      <c r="C1919" t="s">
        <v>6562</v>
      </c>
      <c r="D1919" t="s">
        <v>6567</v>
      </c>
      <c r="F1919" t="s">
        <v>10211</v>
      </c>
      <c r="H1919">
        <v>1</v>
      </c>
      <c r="I1919">
        <v>1</v>
      </c>
      <c r="J1919">
        <v>0</v>
      </c>
      <c r="K1919">
        <v>0</v>
      </c>
      <c r="L1919">
        <v>0</v>
      </c>
      <c r="M1919">
        <v>0</v>
      </c>
      <c r="N1919">
        <v>0</v>
      </c>
      <c r="O1919">
        <v>0</v>
      </c>
      <c r="P1919">
        <v>0</v>
      </c>
      <c r="Q1919">
        <v>0</v>
      </c>
      <c r="R1919">
        <v>0</v>
      </c>
      <c r="S1919">
        <v>0</v>
      </c>
      <c r="T1919">
        <v>0</v>
      </c>
      <c r="U1919">
        <v>0</v>
      </c>
      <c r="V1919">
        <v>0</v>
      </c>
      <c r="W1919" s="44">
        <f t="shared" si="232"/>
        <v>1</v>
      </c>
      <c r="X1919" s="44">
        <f>IFERROR(VLOOKUP(A1919,JR1GOA!A:I,9,FALSE),0)</f>
        <v>0</v>
      </c>
      <c r="Y1919" s="44">
        <f>IFERROR(VLOOKUP(A1919,JR1GOA!A:J,10,FALSE),0)</f>
        <v>0</v>
      </c>
      <c r="Z1919" s="46">
        <f t="shared" si="233"/>
        <v>1</v>
      </c>
      <c r="AA1919" s="49" t="str">
        <f>_xlfn.IFNA(VLOOKUP(F1919,Preisliste!C$1:O$2687,13,FALSE),"fehlt in Preisliste")</f>
        <v>fehlt in Preisliste</v>
      </c>
      <c r="AB1919" s="50" t="str">
        <f t="shared" si="234"/>
        <v>fehlt in Preisliste</v>
      </c>
      <c r="AD1919" s="51">
        <f t="shared" si="238"/>
        <v>186525</v>
      </c>
      <c r="AE1919" s="51">
        <f t="shared" si="235"/>
        <v>256.64999999999782</v>
      </c>
      <c r="AF1919" s="52" t="e">
        <f t="shared" si="239"/>
        <v>#VALUE!</v>
      </c>
      <c r="AG1919" s="53">
        <f t="shared" si="236"/>
        <v>1539.8999999999869</v>
      </c>
      <c r="AH1919" s="53" t="e">
        <f t="shared" si="237"/>
        <v>#VALUE!</v>
      </c>
    </row>
    <row r="1920" spans="1:34" x14ac:dyDescent="0.25">
      <c r="A1920" t="s">
        <v>10212</v>
      </c>
      <c r="B1920" t="s">
        <v>6564</v>
      </c>
      <c r="C1920" t="s">
        <v>6562</v>
      </c>
      <c r="D1920" t="s">
        <v>6567</v>
      </c>
      <c r="F1920" t="s">
        <v>10213</v>
      </c>
      <c r="H1920">
        <v>2</v>
      </c>
      <c r="I1920">
        <v>1</v>
      </c>
      <c r="J1920">
        <v>1</v>
      </c>
      <c r="K1920">
        <v>0</v>
      </c>
      <c r="L1920">
        <v>0</v>
      </c>
      <c r="M1920">
        <v>0</v>
      </c>
      <c r="N1920">
        <v>0</v>
      </c>
      <c r="O1920">
        <v>0</v>
      </c>
      <c r="P1920">
        <v>0</v>
      </c>
      <c r="Q1920">
        <v>0</v>
      </c>
      <c r="R1920">
        <v>0</v>
      </c>
      <c r="S1920">
        <v>0</v>
      </c>
      <c r="T1920">
        <v>0</v>
      </c>
      <c r="U1920">
        <v>0</v>
      </c>
      <c r="V1920">
        <v>0</v>
      </c>
      <c r="W1920" s="44">
        <f t="shared" si="232"/>
        <v>1</v>
      </c>
      <c r="X1920" s="44">
        <f>IFERROR(VLOOKUP(A1920,JR1GOA!A:I,9,FALSE),0)</f>
        <v>0</v>
      </c>
      <c r="Y1920" s="44">
        <f>IFERROR(VLOOKUP(A1920,JR1GOA!A:J,10,FALSE),0)</f>
        <v>0</v>
      </c>
      <c r="Z1920" s="46">
        <f t="shared" si="233"/>
        <v>1</v>
      </c>
      <c r="AA1920" s="49" t="str">
        <f>_xlfn.IFNA(VLOOKUP(F1920,Preisliste!C$1:O$2687,13,FALSE),"fehlt in Preisliste")</f>
        <v>fehlt in Preisliste</v>
      </c>
      <c r="AB1920" s="50" t="str">
        <f t="shared" si="234"/>
        <v>fehlt in Preisliste</v>
      </c>
      <c r="AD1920" s="51">
        <f t="shared" si="238"/>
        <v>186526</v>
      </c>
      <c r="AE1920" s="51">
        <f t="shared" si="235"/>
        <v>256.5</v>
      </c>
      <c r="AF1920" s="52" t="e">
        <f t="shared" si="239"/>
        <v>#VALUE!</v>
      </c>
      <c r="AG1920" s="53">
        <f t="shared" si="236"/>
        <v>1539</v>
      </c>
      <c r="AH1920" s="53" t="e">
        <f t="shared" si="237"/>
        <v>#VALUE!</v>
      </c>
    </row>
    <row r="1921" spans="1:34" x14ac:dyDescent="0.25">
      <c r="A1921" t="s">
        <v>10218</v>
      </c>
      <c r="B1921" t="s">
        <v>6564</v>
      </c>
      <c r="C1921" t="s">
        <v>6562</v>
      </c>
      <c r="D1921" t="s">
        <v>6567</v>
      </c>
      <c r="F1921" t="s">
        <v>10219</v>
      </c>
      <c r="H1921">
        <v>1</v>
      </c>
      <c r="I1921">
        <v>0</v>
      </c>
      <c r="J1921">
        <v>1</v>
      </c>
      <c r="K1921">
        <v>0</v>
      </c>
      <c r="L1921">
        <v>0</v>
      </c>
      <c r="M1921">
        <v>0</v>
      </c>
      <c r="N1921">
        <v>0</v>
      </c>
      <c r="O1921">
        <v>0</v>
      </c>
      <c r="P1921">
        <v>0</v>
      </c>
      <c r="Q1921">
        <v>0</v>
      </c>
      <c r="R1921">
        <v>0</v>
      </c>
      <c r="S1921">
        <v>0</v>
      </c>
      <c r="T1921">
        <v>0</v>
      </c>
      <c r="U1921">
        <v>0</v>
      </c>
      <c r="V1921">
        <v>0</v>
      </c>
      <c r="W1921" s="44">
        <f t="shared" si="232"/>
        <v>1</v>
      </c>
      <c r="X1921" s="44">
        <f>IFERROR(VLOOKUP(A1921,JR1GOA!A:I,9,FALSE),0)</f>
        <v>0</v>
      </c>
      <c r="Y1921" s="44">
        <f>IFERROR(VLOOKUP(A1921,JR1GOA!A:J,10,FALSE),0)</f>
        <v>0</v>
      </c>
      <c r="Z1921" s="46">
        <f t="shared" si="233"/>
        <v>1</v>
      </c>
      <c r="AA1921" s="49" t="str">
        <f>_xlfn.IFNA(VLOOKUP(F1921,Preisliste!C$1:O$2687,13,FALSE),"fehlt in Preisliste")</f>
        <v>fehlt in Preisliste</v>
      </c>
      <c r="AB1921" s="50" t="str">
        <f t="shared" si="234"/>
        <v>fehlt in Preisliste</v>
      </c>
      <c r="AD1921" s="51">
        <f t="shared" si="238"/>
        <v>186527</v>
      </c>
      <c r="AE1921" s="51">
        <f t="shared" si="235"/>
        <v>256.34999999999854</v>
      </c>
      <c r="AF1921" s="52" t="e">
        <f t="shared" si="239"/>
        <v>#VALUE!</v>
      </c>
      <c r="AG1921" s="53">
        <f t="shared" si="236"/>
        <v>1538.0999999999913</v>
      </c>
      <c r="AH1921" s="53" t="e">
        <f t="shared" si="237"/>
        <v>#VALUE!</v>
      </c>
    </row>
    <row r="1922" spans="1:34" x14ac:dyDescent="0.25">
      <c r="A1922" t="s">
        <v>10222</v>
      </c>
      <c r="B1922" t="s">
        <v>6564</v>
      </c>
      <c r="C1922" t="s">
        <v>6562</v>
      </c>
      <c r="D1922" t="s">
        <v>6567</v>
      </c>
      <c r="F1922" t="s">
        <v>10223</v>
      </c>
      <c r="H1922">
        <v>1</v>
      </c>
      <c r="I1922">
        <v>0</v>
      </c>
      <c r="J1922">
        <v>1</v>
      </c>
      <c r="K1922">
        <v>0</v>
      </c>
      <c r="L1922">
        <v>0</v>
      </c>
      <c r="M1922">
        <v>0</v>
      </c>
      <c r="N1922">
        <v>0</v>
      </c>
      <c r="O1922">
        <v>0</v>
      </c>
      <c r="P1922">
        <v>0</v>
      </c>
      <c r="Q1922">
        <v>0</v>
      </c>
      <c r="R1922">
        <v>0</v>
      </c>
      <c r="S1922">
        <v>0</v>
      </c>
      <c r="T1922">
        <v>0</v>
      </c>
      <c r="U1922">
        <v>0</v>
      </c>
      <c r="V1922">
        <v>0</v>
      </c>
      <c r="W1922" s="44">
        <f t="shared" si="232"/>
        <v>1</v>
      </c>
      <c r="X1922" s="44">
        <f>IFERROR(VLOOKUP(A1922,JR1GOA!A:I,9,FALSE),0)</f>
        <v>0</v>
      </c>
      <c r="Y1922" s="44">
        <f>IFERROR(VLOOKUP(A1922,JR1GOA!A:J,10,FALSE),0)</f>
        <v>0</v>
      </c>
      <c r="Z1922" s="46">
        <f t="shared" si="233"/>
        <v>1</v>
      </c>
      <c r="AA1922" s="49" t="str">
        <f>_xlfn.IFNA(VLOOKUP(F1922,Preisliste!C$1:O$2687,13,FALSE),"fehlt in Preisliste")</f>
        <v>fehlt in Preisliste</v>
      </c>
      <c r="AB1922" s="50" t="str">
        <f t="shared" si="234"/>
        <v>fehlt in Preisliste</v>
      </c>
      <c r="AD1922" s="51">
        <f t="shared" si="238"/>
        <v>186528</v>
      </c>
      <c r="AE1922" s="51">
        <f t="shared" si="235"/>
        <v>256.19999999999709</v>
      </c>
      <c r="AF1922" s="52" t="e">
        <f t="shared" si="239"/>
        <v>#VALUE!</v>
      </c>
      <c r="AG1922" s="53">
        <f t="shared" si="236"/>
        <v>1537.1999999999825</v>
      </c>
      <c r="AH1922" s="53" t="e">
        <f t="shared" si="237"/>
        <v>#VALUE!</v>
      </c>
    </row>
    <row r="1923" spans="1:34" x14ac:dyDescent="0.25">
      <c r="A1923" t="s">
        <v>10227</v>
      </c>
      <c r="B1923" t="s">
        <v>6564</v>
      </c>
      <c r="C1923" t="s">
        <v>6562</v>
      </c>
      <c r="D1923" t="s">
        <v>6567</v>
      </c>
      <c r="F1923" t="s">
        <v>10228</v>
      </c>
      <c r="H1923">
        <v>2</v>
      </c>
      <c r="I1923">
        <v>1</v>
      </c>
      <c r="J1923">
        <v>1</v>
      </c>
      <c r="K1923">
        <v>0</v>
      </c>
      <c r="L1923">
        <v>0</v>
      </c>
      <c r="M1923">
        <v>0</v>
      </c>
      <c r="N1923">
        <v>0</v>
      </c>
      <c r="O1923">
        <v>0</v>
      </c>
      <c r="P1923">
        <v>0</v>
      </c>
      <c r="Q1923">
        <v>0</v>
      </c>
      <c r="R1923">
        <v>0</v>
      </c>
      <c r="S1923">
        <v>0</v>
      </c>
      <c r="T1923">
        <v>0</v>
      </c>
      <c r="U1923">
        <v>0</v>
      </c>
      <c r="V1923">
        <v>0</v>
      </c>
      <c r="W1923" s="44">
        <f t="shared" si="232"/>
        <v>1</v>
      </c>
      <c r="X1923" s="44">
        <f>IFERROR(VLOOKUP(A1923,JR1GOA!A:I,9,FALSE),0)</f>
        <v>0</v>
      </c>
      <c r="Y1923" s="44">
        <f>IFERROR(VLOOKUP(A1923,JR1GOA!A:J,10,FALSE),0)</f>
        <v>0</v>
      </c>
      <c r="Z1923" s="46">
        <f t="shared" si="233"/>
        <v>1</v>
      </c>
      <c r="AA1923" s="49" t="str">
        <f>_xlfn.IFNA(VLOOKUP(F1923,Preisliste!C$1:O$2687,13,FALSE),"fehlt in Preisliste")</f>
        <v>fehlt in Preisliste</v>
      </c>
      <c r="AB1923" s="50" t="str">
        <f t="shared" si="234"/>
        <v>fehlt in Preisliste</v>
      </c>
      <c r="AD1923" s="51">
        <f t="shared" si="238"/>
        <v>186529</v>
      </c>
      <c r="AE1923" s="51">
        <f t="shared" si="235"/>
        <v>256.04999999999927</v>
      </c>
      <c r="AF1923" s="52" t="e">
        <f t="shared" si="239"/>
        <v>#VALUE!</v>
      </c>
      <c r="AG1923" s="53">
        <f t="shared" si="236"/>
        <v>1536.2999999999956</v>
      </c>
      <c r="AH1923" s="53" t="e">
        <f t="shared" si="237"/>
        <v>#VALUE!</v>
      </c>
    </row>
    <row r="1924" spans="1:34" x14ac:dyDescent="0.25">
      <c r="A1924" t="s">
        <v>10229</v>
      </c>
      <c r="B1924" t="s">
        <v>6564</v>
      </c>
      <c r="C1924" t="s">
        <v>6562</v>
      </c>
      <c r="D1924" t="s">
        <v>6567</v>
      </c>
      <c r="F1924" t="s">
        <v>10230</v>
      </c>
      <c r="H1924">
        <v>2</v>
      </c>
      <c r="I1924">
        <v>1</v>
      </c>
      <c r="J1924">
        <v>1</v>
      </c>
      <c r="K1924">
        <v>0</v>
      </c>
      <c r="L1924">
        <v>0</v>
      </c>
      <c r="M1924">
        <v>0</v>
      </c>
      <c r="N1924">
        <v>0</v>
      </c>
      <c r="O1924">
        <v>0</v>
      </c>
      <c r="P1924">
        <v>0</v>
      </c>
      <c r="Q1924">
        <v>0</v>
      </c>
      <c r="R1924">
        <v>0</v>
      </c>
      <c r="S1924">
        <v>0</v>
      </c>
      <c r="T1924">
        <v>0</v>
      </c>
      <c r="U1924">
        <v>0</v>
      </c>
      <c r="V1924">
        <v>0</v>
      </c>
      <c r="W1924" s="44">
        <f t="shared" si="232"/>
        <v>1</v>
      </c>
      <c r="X1924" s="44">
        <f>IFERROR(VLOOKUP(A1924,JR1GOA!A:I,9,FALSE),0)</f>
        <v>0</v>
      </c>
      <c r="Y1924" s="44">
        <f>IFERROR(VLOOKUP(A1924,JR1GOA!A:J,10,FALSE),0)</f>
        <v>0</v>
      </c>
      <c r="Z1924" s="46">
        <f t="shared" si="233"/>
        <v>1</v>
      </c>
      <c r="AA1924" s="49" t="str">
        <f>_xlfn.IFNA(VLOOKUP(F1924,Preisliste!C$1:O$2687,13,FALSE),"fehlt in Preisliste")</f>
        <v>fehlt in Preisliste</v>
      </c>
      <c r="AB1924" s="50" t="str">
        <f t="shared" si="234"/>
        <v>fehlt in Preisliste</v>
      </c>
      <c r="AD1924" s="51">
        <f t="shared" si="238"/>
        <v>186530</v>
      </c>
      <c r="AE1924" s="51">
        <f t="shared" si="235"/>
        <v>255.89999999999782</v>
      </c>
      <c r="AF1924" s="52" t="e">
        <f t="shared" si="239"/>
        <v>#VALUE!</v>
      </c>
      <c r="AG1924" s="53">
        <f t="shared" si="236"/>
        <v>1535.3999999999869</v>
      </c>
      <c r="AH1924" s="53" t="e">
        <f t="shared" si="237"/>
        <v>#VALUE!</v>
      </c>
    </row>
    <row r="1925" spans="1:34" x14ac:dyDescent="0.25">
      <c r="A1925" t="s">
        <v>10235</v>
      </c>
      <c r="B1925" t="s">
        <v>6564</v>
      </c>
      <c r="C1925" t="s">
        <v>6562</v>
      </c>
      <c r="D1925" t="s">
        <v>6567</v>
      </c>
      <c r="F1925" t="s">
        <v>10236</v>
      </c>
      <c r="H1925">
        <v>1</v>
      </c>
      <c r="I1925">
        <v>1</v>
      </c>
      <c r="J1925">
        <v>0</v>
      </c>
      <c r="K1925">
        <v>0</v>
      </c>
      <c r="L1925">
        <v>0</v>
      </c>
      <c r="M1925">
        <v>0</v>
      </c>
      <c r="N1925">
        <v>0</v>
      </c>
      <c r="O1925">
        <v>0</v>
      </c>
      <c r="P1925">
        <v>0</v>
      </c>
      <c r="Q1925">
        <v>0</v>
      </c>
      <c r="R1925">
        <v>1</v>
      </c>
      <c r="S1925">
        <v>0</v>
      </c>
      <c r="T1925">
        <v>0</v>
      </c>
      <c r="U1925">
        <v>0</v>
      </c>
      <c r="V1925">
        <v>0</v>
      </c>
      <c r="W1925" s="44">
        <f t="shared" si="232"/>
        <v>1</v>
      </c>
      <c r="X1925" s="44">
        <f>IFERROR(VLOOKUP(A1925,JR1GOA!A:I,9,FALSE),0)</f>
        <v>0</v>
      </c>
      <c r="Y1925" s="44">
        <f>IFERROR(VLOOKUP(A1925,JR1GOA!A:J,10,FALSE),0)</f>
        <v>0</v>
      </c>
      <c r="Z1925" s="46">
        <f t="shared" si="233"/>
        <v>1</v>
      </c>
      <c r="AA1925" s="49" t="str">
        <f>_xlfn.IFNA(VLOOKUP(F1925,Preisliste!C$1:O$2687,13,FALSE),"fehlt in Preisliste")</f>
        <v>fehlt in Preisliste</v>
      </c>
      <c r="AB1925" s="50" t="str">
        <f t="shared" si="234"/>
        <v>fehlt in Preisliste</v>
      </c>
      <c r="AD1925" s="51">
        <f t="shared" si="238"/>
        <v>186531</v>
      </c>
      <c r="AE1925" s="51">
        <f t="shared" si="235"/>
        <v>255.75</v>
      </c>
      <c r="AF1925" s="52" t="e">
        <f t="shared" si="239"/>
        <v>#VALUE!</v>
      </c>
      <c r="AG1925" s="53">
        <f t="shared" si="236"/>
        <v>1534.5</v>
      </c>
      <c r="AH1925" s="53" t="e">
        <f t="shared" si="237"/>
        <v>#VALUE!</v>
      </c>
    </row>
    <row r="1926" spans="1:34" x14ac:dyDescent="0.25">
      <c r="A1926" t="s">
        <v>10241</v>
      </c>
      <c r="B1926" t="s">
        <v>6564</v>
      </c>
      <c r="C1926" t="s">
        <v>6562</v>
      </c>
      <c r="D1926" t="s">
        <v>6567</v>
      </c>
      <c r="F1926" t="s">
        <v>10242</v>
      </c>
      <c r="H1926">
        <v>1</v>
      </c>
      <c r="I1926">
        <v>1</v>
      </c>
      <c r="J1926">
        <v>0</v>
      </c>
      <c r="K1926">
        <v>0</v>
      </c>
      <c r="L1926">
        <v>1</v>
      </c>
      <c r="M1926">
        <v>0</v>
      </c>
      <c r="N1926">
        <v>0</v>
      </c>
      <c r="O1926">
        <v>0</v>
      </c>
      <c r="P1926">
        <v>0</v>
      </c>
      <c r="Q1926">
        <v>0</v>
      </c>
      <c r="R1926">
        <v>0</v>
      </c>
      <c r="S1926">
        <v>0</v>
      </c>
      <c r="T1926">
        <v>0</v>
      </c>
      <c r="U1926">
        <v>0</v>
      </c>
      <c r="V1926">
        <v>0</v>
      </c>
      <c r="W1926" s="44">
        <f t="shared" si="232"/>
        <v>1</v>
      </c>
      <c r="X1926" s="44">
        <f>IFERROR(VLOOKUP(A1926,JR1GOA!A:I,9,FALSE),0)</f>
        <v>0</v>
      </c>
      <c r="Y1926" s="44">
        <f>IFERROR(VLOOKUP(A1926,JR1GOA!A:J,10,FALSE),0)</f>
        <v>0</v>
      </c>
      <c r="Z1926" s="46">
        <f t="shared" si="233"/>
        <v>1</v>
      </c>
      <c r="AA1926" s="49" t="str">
        <f>_xlfn.IFNA(VLOOKUP(F1926,Preisliste!C$1:O$2687,13,FALSE),"fehlt in Preisliste")</f>
        <v>fehlt in Preisliste</v>
      </c>
      <c r="AB1926" s="50" t="str">
        <f t="shared" si="234"/>
        <v>fehlt in Preisliste</v>
      </c>
      <c r="AD1926" s="51">
        <f t="shared" si="238"/>
        <v>186532</v>
      </c>
      <c r="AE1926" s="51">
        <f t="shared" si="235"/>
        <v>255.59999999999854</v>
      </c>
      <c r="AF1926" s="52" t="e">
        <f t="shared" si="239"/>
        <v>#VALUE!</v>
      </c>
      <c r="AG1926" s="53">
        <f t="shared" si="236"/>
        <v>1533.5999999999913</v>
      </c>
      <c r="AH1926" s="53" t="e">
        <f t="shared" si="237"/>
        <v>#VALUE!</v>
      </c>
    </row>
    <row r="1927" spans="1:34" x14ac:dyDescent="0.25">
      <c r="A1927" t="s">
        <v>10245</v>
      </c>
      <c r="B1927" t="s">
        <v>6564</v>
      </c>
      <c r="C1927" t="s">
        <v>6562</v>
      </c>
      <c r="D1927" t="s">
        <v>6567</v>
      </c>
      <c r="F1927" t="s">
        <v>10246</v>
      </c>
      <c r="H1927">
        <v>2</v>
      </c>
      <c r="I1927">
        <v>1</v>
      </c>
      <c r="J1927">
        <v>1</v>
      </c>
      <c r="K1927">
        <v>0</v>
      </c>
      <c r="L1927">
        <v>0</v>
      </c>
      <c r="M1927">
        <v>0</v>
      </c>
      <c r="N1927">
        <v>0</v>
      </c>
      <c r="O1927">
        <v>1</v>
      </c>
      <c r="P1927">
        <v>0</v>
      </c>
      <c r="Q1927">
        <v>0</v>
      </c>
      <c r="R1927">
        <v>0</v>
      </c>
      <c r="S1927">
        <v>0</v>
      </c>
      <c r="T1927">
        <v>0</v>
      </c>
      <c r="U1927">
        <v>0</v>
      </c>
      <c r="V1927">
        <v>0</v>
      </c>
      <c r="W1927" s="44">
        <f t="shared" si="232"/>
        <v>1</v>
      </c>
      <c r="X1927" s="44">
        <f>IFERROR(VLOOKUP(A1927,JR1GOA!A:I,9,FALSE),0)</f>
        <v>0</v>
      </c>
      <c r="Y1927" s="44">
        <f>IFERROR(VLOOKUP(A1927,JR1GOA!A:J,10,FALSE),0)</f>
        <v>0</v>
      </c>
      <c r="Z1927" s="46">
        <f t="shared" si="233"/>
        <v>1</v>
      </c>
      <c r="AA1927" s="49" t="str">
        <f>_xlfn.IFNA(VLOOKUP(F1927,Preisliste!C$1:O$2687,13,FALSE),"fehlt in Preisliste")</f>
        <v>fehlt in Preisliste</v>
      </c>
      <c r="AB1927" s="50" t="str">
        <f t="shared" si="234"/>
        <v>fehlt in Preisliste</v>
      </c>
      <c r="AD1927" s="51">
        <f t="shared" si="238"/>
        <v>186533</v>
      </c>
      <c r="AE1927" s="51">
        <f t="shared" si="235"/>
        <v>255.44999999999709</v>
      </c>
      <c r="AF1927" s="52" t="e">
        <f t="shared" si="239"/>
        <v>#VALUE!</v>
      </c>
      <c r="AG1927" s="53">
        <f t="shared" si="236"/>
        <v>1532.6999999999825</v>
      </c>
      <c r="AH1927" s="53" t="e">
        <f t="shared" si="237"/>
        <v>#VALUE!</v>
      </c>
    </row>
    <row r="1928" spans="1:34" x14ac:dyDescent="0.25">
      <c r="A1928" t="s">
        <v>10249</v>
      </c>
      <c r="B1928" t="s">
        <v>6564</v>
      </c>
      <c r="C1928" t="s">
        <v>6562</v>
      </c>
      <c r="D1928" t="s">
        <v>6567</v>
      </c>
      <c r="F1928" t="s">
        <v>10250</v>
      </c>
      <c r="H1928">
        <v>1</v>
      </c>
      <c r="I1928">
        <v>1</v>
      </c>
      <c r="J1928">
        <v>0</v>
      </c>
      <c r="K1928">
        <v>0</v>
      </c>
      <c r="L1928">
        <v>0</v>
      </c>
      <c r="M1928">
        <v>0</v>
      </c>
      <c r="N1928">
        <v>0</v>
      </c>
      <c r="O1928">
        <v>0</v>
      </c>
      <c r="P1928">
        <v>0</v>
      </c>
      <c r="Q1928">
        <v>0</v>
      </c>
      <c r="R1928">
        <v>0</v>
      </c>
      <c r="S1928">
        <v>0</v>
      </c>
      <c r="T1928">
        <v>0</v>
      </c>
      <c r="U1928">
        <v>0</v>
      </c>
      <c r="V1928">
        <v>0</v>
      </c>
      <c r="W1928" s="44">
        <f t="shared" si="232"/>
        <v>1</v>
      </c>
      <c r="X1928" s="44">
        <f>IFERROR(VLOOKUP(A1928,JR1GOA!A:I,9,FALSE),0)</f>
        <v>0</v>
      </c>
      <c r="Y1928" s="44">
        <f>IFERROR(VLOOKUP(A1928,JR1GOA!A:J,10,FALSE),0)</f>
        <v>0</v>
      </c>
      <c r="Z1928" s="46">
        <f t="shared" si="233"/>
        <v>1</v>
      </c>
      <c r="AA1928" s="49" t="str">
        <f>_xlfn.IFNA(VLOOKUP(F1928,Preisliste!C$1:O$2687,13,FALSE),"fehlt in Preisliste")</f>
        <v>fehlt in Preisliste</v>
      </c>
      <c r="AB1928" s="50" t="str">
        <f t="shared" si="234"/>
        <v>fehlt in Preisliste</v>
      </c>
      <c r="AD1928" s="51">
        <f t="shared" si="238"/>
        <v>186534</v>
      </c>
      <c r="AE1928" s="51">
        <f t="shared" si="235"/>
        <v>255.29999999999927</v>
      </c>
      <c r="AF1928" s="52" t="e">
        <f t="shared" si="239"/>
        <v>#VALUE!</v>
      </c>
      <c r="AG1928" s="53">
        <f t="shared" si="236"/>
        <v>1531.7999999999956</v>
      </c>
      <c r="AH1928" s="53" t="e">
        <f t="shared" si="237"/>
        <v>#VALUE!</v>
      </c>
    </row>
    <row r="1929" spans="1:34" x14ac:dyDescent="0.25">
      <c r="A1929" t="s">
        <v>10251</v>
      </c>
      <c r="B1929" t="s">
        <v>6564</v>
      </c>
      <c r="C1929" t="s">
        <v>6562</v>
      </c>
      <c r="D1929" t="s">
        <v>6567</v>
      </c>
      <c r="F1929" t="s">
        <v>10252</v>
      </c>
      <c r="H1929">
        <v>1</v>
      </c>
      <c r="I1929">
        <v>0</v>
      </c>
      <c r="J1929">
        <v>1</v>
      </c>
      <c r="K1929">
        <v>0</v>
      </c>
      <c r="L1929">
        <v>0</v>
      </c>
      <c r="M1929">
        <v>0</v>
      </c>
      <c r="N1929">
        <v>0</v>
      </c>
      <c r="O1929">
        <v>0</v>
      </c>
      <c r="P1929">
        <v>0</v>
      </c>
      <c r="Q1929">
        <v>0</v>
      </c>
      <c r="R1929">
        <v>0</v>
      </c>
      <c r="S1929">
        <v>0</v>
      </c>
      <c r="T1929">
        <v>0</v>
      </c>
      <c r="U1929">
        <v>0</v>
      </c>
      <c r="V1929">
        <v>0</v>
      </c>
      <c r="W1929" s="44">
        <f t="shared" ref="W1929:W1992" si="240">MAX(I1929,J1929)</f>
        <v>1</v>
      </c>
      <c r="X1929" s="44">
        <f>IFERROR(VLOOKUP(A1929,JR1GOA!A:I,9,FALSE),0)</f>
        <v>0</v>
      </c>
      <c r="Y1929" s="44">
        <f>IFERROR(VLOOKUP(A1929,JR1GOA!A:J,10,FALSE),0)</f>
        <v>0</v>
      </c>
      <c r="Z1929" s="46">
        <f t="shared" ref="Z1929:Z1992" si="241">W1929-MAX(X1929,Y1929)</f>
        <v>1</v>
      </c>
      <c r="AA1929" s="49" t="str">
        <f>_xlfn.IFNA(VLOOKUP(F1929,Preisliste!C$1:O$2687,13,FALSE),"fehlt in Preisliste")</f>
        <v>fehlt in Preisliste</v>
      </c>
      <c r="AB1929" s="50" t="str">
        <f t="shared" ref="AB1929:AB1992" si="242">IFERROR(AA1929/Z1929,AA1929)</f>
        <v>fehlt in Preisliste</v>
      </c>
      <c r="AD1929" s="51">
        <f t="shared" si="238"/>
        <v>186535</v>
      </c>
      <c r="AE1929" s="51">
        <f t="shared" ref="AE1929:AE1992" si="243">AG$3-AD1929*AD$3</f>
        <v>255.14999999999782</v>
      </c>
      <c r="AF1929" s="52" t="e">
        <f t="shared" si="239"/>
        <v>#VALUE!</v>
      </c>
      <c r="AG1929" s="53">
        <f t="shared" ref="AG1929:AG1992" si="244">AE1929*AD$4</f>
        <v>1530.8999999999869</v>
      </c>
      <c r="AH1929" s="53" t="e">
        <f t="shared" ref="AH1929:AH1992" si="245">AG1929+AF1929</f>
        <v>#VALUE!</v>
      </c>
    </row>
    <row r="1930" spans="1:34" x14ac:dyDescent="0.25">
      <c r="A1930" t="s">
        <v>10261</v>
      </c>
      <c r="B1930" t="s">
        <v>6564</v>
      </c>
      <c r="C1930" t="s">
        <v>6562</v>
      </c>
      <c r="D1930" t="s">
        <v>6567</v>
      </c>
      <c r="F1930" t="s">
        <v>10262</v>
      </c>
      <c r="G1930" t="s">
        <v>10263</v>
      </c>
      <c r="H1930">
        <v>2</v>
      </c>
      <c r="I1930">
        <v>0</v>
      </c>
      <c r="J1930">
        <v>1</v>
      </c>
      <c r="K1930">
        <v>0</v>
      </c>
      <c r="L1930">
        <v>0</v>
      </c>
      <c r="M1930">
        <v>0</v>
      </c>
      <c r="N1930">
        <v>1</v>
      </c>
      <c r="O1930">
        <v>0</v>
      </c>
      <c r="P1930">
        <v>0</v>
      </c>
      <c r="Q1930">
        <v>0</v>
      </c>
      <c r="R1930">
        <v>0</v>
      </c>
      <c r="S1930">
        <v>0</v>
      </c>
      <c r="T1930">
        <v>0</v>
      </c>
      <c r="U1930">
        <v>0</v>
      </c>
      <c r="V1930">
        <v>0</v>
      </c>
      <c r="W1930" s="44">
        <f t="shared" si="240"/>
        <v>1</v>
      </c>
      <c r="X1930" s="44">
        <f>IFERROR(VLOOKUP(A1930,JR1GOA!A:I,9,FALSE),0)</f>
        <v>0</v>
      </c>
      <c r="Y1930" s="44">
        <f>IFERROR(VLOOKUP(A1930,JR1GOA!A:J,10,FALSE),0)</f>
        <v>0</v>
      </c>
      <c r="Z1930" s="46">
        <f t="shared" si="241"/>
        <v>1</v>
      </c>
      <c r="AA1930" s="49" t="str">
        <f>_xlfn.IFNA(VLOOKUP(F1930,Preisliste!C$1:O$2687,13,FALSE),"fehlt in Preisliste")</f>
        <v>fehlt in Preisliste</v>
      </c>
      <c r="AB1930" s="50" t="str">
        <f t="shared" si="242"/>
        <v>fehlt in Preisliste</v>
      </c>
      <c r="AD1930" s="51">
        <f t="shared" ref="AD1930:AD1993" si="246">AD1929+Z1930</f>
        <v>186536</v>
      </c>
      <c r="AE1930" s="51">
        <f t="shared" si="243"/>
        <v>255</v>
      </c>
      <c r="AF1930" s="52" t="e">
        <f t="shared" ref="AF1930:AF1993" si="247">AF1929+AA1930</f>
        <v>#VALUE!</v>
      </c>
      <c r="AG1930" s="53">
        <f t="shared" si="244"/>
        <v>1530</v>
      </c>
      <c r="AH1930" s="53" t="e">
        <f t="shared" si="245"/>
        <v>#VALUE!</v>
      </c>
    </row>
    <row r="1931" spans="1:34" x14ac:dyDescent="0.25">
      <c r="A1931" t="s">
        <v>10266</v>
      </c>
      <c r="B1931" t="s">
        <v>6564</v>
      </c>
      <c r="C1931" t="s">
        <v>6562</v>
      </c>
      <c r="D1931" t="s">
        <v>6567</v>
      </c>
      <c r="F1931" t="s">
        <v>10267</v>
      </c>
      <c r="H1931">
        <v>1</v>
      </c>
      <c r="I1931">
        <v>1</v>
      </c>
      <c r="J1931">
        <v>0</v>
      </c>
      <c r="K1931">
        <v>0</v>
      </c>
      <c r="L1931">
        <v>0</v>
      </c>
      <c r="M1931">
        <v>0</v>
      </c>
      <c r="N1931">
        <v>0</v>
      </c>
      <c r="O1931">
        <v>0</v>
      </c>
      <c r="P1931">
        <v>0</v>
      </c>
      <c r="Q1931">
        <v>0</v>
      </c>
      <c r="R1931">
        <v>0</v>
      </c>
      <c r="S1931">
        <v>0</v>
      </c>
      <c r="T1931">
        <v>0</v>
      </c>
      <c r="U1931">
        <v>1</v>
      </c>
      <c r="V1931">
        <v>0</v>
      </c>
      <c r="W1931" s="44">
        <f t="shared" si="240"/>
        <v>1</v>
      </c>
      <c r="X1931" s="44">
        <f>IFERROR(VLOOKUP(A1931,JR1GOA!A:I,9,FALSE),0)</f>
        <v>0</v>
      </c>
      <c r="Y1931" s="44">
        <f>IFERROR(VLOOKUP(A1931,JR1GOA!A:J,10,FALSE),0)</f>
        <v>0</v>
      </c>
      <c r="Z1931" s="46">
        <f t="shared" si="241"/>
        <v>1</v>
      </c>
      <c r="AA1931" s="49" t="str">
        <f>_xlfn.IFNA(VLOOKUP(F1931,Preisliste!C$1:O$2687,13,FALSE),"fehlt in Preisliste")</f>
        <v>fehlt in Preisliste</v>
      </c>
      <c r="AB1931" s="50" t="str">
        <f t="shared" si="242"/>
        <v>fehlt in Preisliste</v>
      </c>
      <c r="AD1931" s="51">
        <f t="shared" si="246"/>
        <v>186537</v>
      </c>
      <c r="AE1931" s="51">
        <f t="shared" si="243"/>
        <v>254.84999999999854</v>
      </c>
      <c r="AF1931" s="52" t="e">
        <f t="shared" si="247"/>
        <v>#VALUE!</v>
      </c>
      <c r="AG1931" s="53">
        <f t="shared" si="244"/>
        <v>1529.0999999999913</v>
      </c>
      <c r="AH1931" s="53" t="e">
        <f t="shared" si="245"/>
        <v>#VALUE!</v>
      </c>
    </row>
    <row r="1932" spans="1:34" x14ac:dyDescent="0.25">
      <c r="A1932" t="s">
        <v>10268</v>
      </c>
      <c r="B1932" t="s">
        <v>6564</v>
      </c>
      <c r="C1932" t="s">
        <v>6562</v>
      </c>
      <c r="D1932" t="s">
        <v>6567</v>
      </c>
      <c r="F1932" t="s">
        <v>10269</v>
      </c>
      <c r="H1932">
        <v>1</v>
      </c>
      <c r="I1932">
        <v>1</v>
      </c>
      <c r="J1932">
        <v>0</v>
      </c>
      <c r="K1932">
        <v>0</v>
      </c>
      <c r="L1932">
        <v>0</v>
      </c>
      <c r="M1932">
        <v>0</v>
      </c>
      <c r="N1932">
        <v>0</v>
      </c>
      <c r="O1932">
        <v>0</v>
      </c>
      <c r="P1932">
        <v>0</v>
      </c>
      <c r="Q1932">
        <v>0</v>
      </c>
      <c r="R1932">
        <v>0</v>
      </c>
      <c r="S1932">
        <v>0</v>
      </c>
      <c r="T1932">
        <v>0</v>
      </c>
      <c r="U1932">
        <v>0</v>
      </c>
      <c r="V1932">
        <v>0</v>
      </c>
      <c r="W1932" s="44">
        <f t="shared" si="240"/>
        <v>1</v>
      </c>
      <c r="X1932" s="44">
        <f>IFERROR(VLOOKUP(A1932,JR1GOA!A:I,9,FALSE),0)</f>
        <v>0</v>
      </c>
      <c r="Y1932" s="44">
        <f>IFERROR(VLOOKUP(A1932,JR1GOA!A:J,10,FALSE),0)</f>
        <v>0</v>
      </c>
      <c r="Z1932" s="46">
        <f t="shared" si="241"/>
        <v>1</v>
      </c>
      <c r="AA1932" s="49" t="str">
        <f>_xlfn.IFNA(VLOOKUP(F1932,Preisliste!C$1:O$2687,13,FALSE),"fehlt in Preisliste")</f>
        <v>fehlt in Preisliste</v>
      </c>
      <c r="AB1932" s="50" t="str">
        <f t="shared" si="242"/>
        <v>fehlt in Preisliste</v>
      </c>
      <c r="AD1932" s="51">
        <f t="shared" si="246"/>
        <v>186538</v>
      </c>
      <c r="AE1932" s="51">
        <f t="shared" si="243"/>
        <v>254.69999999999709</v>
      </c>
      <c r="AF1932" s="52" t="e">
        <f t="shared" si="247"/>
        <v>#VALUE!</v>
      </c>
      <c r="AG1932" s="53">
        <f t="shared" si="244"/>
        <v>1528.1999999999825</v>
      </c>
      <c r="AH1932" s="53" t="e">
        <f t="shared" si="245"/>
        <v>#VALUE!</v>
      </c>
    </row>
    <row r="1933" spans="1:34" x14ac:dyDescent="0.25">
      <c r="A1933" t="s">
        <v>10274</v>
      </c>
      <c r="B1933" t="s">
        <v>6564</v>
      </c>
      <c r="C1933" t="s">
        <v>6562</v>
      </c>
      <c r="D1933" t="s">
        <v>6567</v>
      </c>
      <c r="F1933" t="s">
        <v>10275</v>
      </c>
      <c r="H1933">
        <v>1</v>
      </c>
      <c r="I1933">
        <v>1</v>
      </c>
      <c r="J1933">
        <v>0</v>
      </c>
      <c r="K1933">
        <v>0</v>
      </c>
      <c r="L1933">
        <v>0</v>
      </c>
      <c r="M1933">
        <v>0</v>
      </c>
      <c r="N1933">
        <v>0</v>
      </c>
      <c r="O1933">
        <v>0</v>
      </c>
      <c r="P1933">
        <v>0</v>
      </c>
      <c r="Q1933">
        <v>0</v>
      </c>
      <c r="R1933">
        <v>0</v>
      </c>
      <c r="S1933">
        <v>0</v>
      </c>
      <c r="T1933">
        <v>0</v>
      </c>
      <c r="U1933">
        <v>0</v>
      </c>
      <c r="V1933">
        <v>0</v>
      </c>
      <c r="W1933" s="44">
        <f t="shared" si="240"/>
        <v>1</v>
      </c>
      <c r="X1933" s="44">
        <f>IFERROR(VLOOKUP(A1933,JR1GOA!A:I,9,FALSE),0)</f>
        <v>0</v>
      </c>
      <c r="Y1933" s="44">
        <f>IFERROR(VLOOKUP(A1933,JR1GOA!A:J,10,FALSE),0)</f>
        <v>0</v>
      </c>
      <c r="Z1933" s="46">
        <f t="shared" si="241"/>
        <v>1</v>
      </c>
      <c r="AA1933" s="49" t="str">
        <f>_xlfn.IFNA(VLOOKUP(F1933,Preisliste!C$1:O$2687,13,FALSE),"fehlt in Preisliste")</f>
        <v>fehlt in Preisliste</v>
      </c>
      <c r="AB1933" s="50" t="str">
        <f t="shared" si="242"/>
        <v>fehlt in Preisliste</v>
      </c>
      <c r="AD1933" s="51">
        <f t="shared" si="246"/>
        <v>186539</v>
      </c>
      <c r="AE1933" s="51">
        <f t="shared" si="243"/>
        <v>254.54999999999927</v>
      </c>
      <c r="AF1933" s="52" t="e">
        <f t="shared" si="247"/>
        <v>#VALUE!</v>
      </c>
      <c r="AG1933" s="53">
        <f t="shared" si="244"/>
        <v>1527.2999999999956</v>
      </c>
      <c r="AH1933" s="53" t="e">
        <f t="shared" si="245"/>
        <v>#VALUE!</v>
      </c>
    </row>
    <row r="1934" spans="1:34" x14ac:dyDescent="0.25">
      <c r="A1934" t="s">
        <v>10276</v>
      </c>
      <c r="B1934" t="s">
        <v>6564</v>
      </c>
      <c r="C1934" t="s">
        <v>6562</v>
      </c>
      <c r="D1934" t="s">
        <v>6567</v>
      </c>
      <c r="E1934" t="s">
        <v>10277</v>
      </c>
      <c r="F1934" t="s">
        <v>10278</v>
      </c>
      <c r="H1934">
        <v>1</v>
      </c>
      <c r="I1934">
        <v>1</v>
      </c>
      <c r="J1934">
        <v>0</v>
      </c>
      <c r="K1934">
        <v>0</v>
      </c>
      <c r="L1934">
        <v>0</v>
      </c>
      <c r="M1934">
        <v>0</v>
      </c>
      <c r="N1934">
        <v>0</v>
      </c>
      <c r="O1934">
        <v>1</v>
      </c>
      <c r="P1934">
        <v>0</v>
      </c>
      <c r="Q1934">
        <v>0</v>
      </c>
      <c r="R1934">
        <v>0</v>
      </c>
      <c r="S1934">
        <v>0</v>
      </c>
      <c r="T1934">
        <v>0</v>
      </c>
      <c r="U1934">
        <v>0</v>
      </c>
      <c r="V1934">
        <v>0</v>
      </c>
      <c r="W1934" s="44">
        <f t="shared" si="240"/>
        <v>1</v>
      </c>
      <c r="X1934" s="44">
        <f>IFERROR(VLOOKUP(A1934,JR1GOA!A:I,9,FALSE),0)</f>
        <v>0</v>
      </c>
      <c r="Y1934" s="44">
        <f>IFERROR(VLOOKUP(A1934,JR1GOA!A:J,10,FALSE),0)</f>
        <v>0</v>
      </c>
      <c r="Z1934" s="46">
        <f t="shared" si="241"/>
        <v>1</v>
      </c>
      <c r="AA1934" s="49" t="str">
        <f>_xlfn.IFNA(VLOOKUP(F1934,Preisliste!C$1:O$2687,13,FALSE),"fehlt in Preisliste")</f>
        <v>fehlt in Preisliste</v>
      </c>
      <c r="AB1934" s="50" t="str">
        <f t="shared" si="242"/>
        <v>fehlt in Preisliste</v>
      </c>
      <c r="AD1934" s="51">
        <f t="shared" si="246"/>
        <v>186540</v>
      </c>
      <c r="AE1934" s="51">
        <f t="shared" si="243"/>
        <v>254.39999999999782</v>
      </c>
      <c r="AF1934" s="52" t="e">
        <f t="shared" si="247"/>
        <v>#VALUE!</v>
      </c>
      <c r="AG1934" s="53">
        <f t="shared" si="244"/>
        <v>1526.3999999999869</v>
      </c>
      <c r="AH1934" s="53" t="e">
        <f t="shared" si="245"/>
        <v>#VALUE!</v>
      </c>
    </row>
    <row r="1935" spans="1:34" x14ac:dyDescent="0.25">
      <c r="A1935" t="s">
        <v>10279</v>
      </c>
      <c r="B1935" t="s">
        <v>6564</v>
      </c>
      <c r="C1935" t="s">
        <v>6562</v>
      </c>
      <c r="D1935" t="s">
        <v>6567</v>
      </c>
      <c r="F1935" t="s">
        <v>10280</v>
      </c>
      <c r="H1935">
        <v>1</v>
      </c>
      <c r="I1935">
        <v>1</v>
      </c>
      <c r="J1935">
        <v>0</v>
      </c>
      <c r="K1935">
        <v>0</v>
      </c>
      <c r="L1935">
        <v>0</v>
      </c>
      <c r="M1935">
        <v>0</v>
      </c>
      <c r="N1935">
        <v>0</v>
      </c>
      <c r="O1935">
        <v>0</v>
      </c>
      <c r="P1935">
        <v>0</v>
      </c>
      <c r="Q1935">
        <v>0</v>
      </c>
      <c r="R1935">
        <v>0</v>
      </c>
      <c r="S1935">
        <v>0</v>
      </c>
      <c r="T1935">
        <v>0</v>
      </c>
      <c r="U1935">
        <v>0</v>
      </c>
      <c r="V1935">
        <v>0</v>
      </c>
      <c r="W1935" s="44">
        <f t="shared" si="240"/>
        <v>1</v>
      </c>
      <c r="X1935" s="44">
        <f>IFERROR(VLOOKUP(A1935,JR1GOA!A:I,9,FALSE),0)</f>
        <v>0</v>
      </c>
      <c r="Y1935" s="44">
        <f>IFERROR(VLOOKUP(A1935,JR1GOA!A:J,10,FALSE),0)</f>
        <v>0</v>
      </c>
      <c r="Z1935" s="46">
        <f t="shared" si="241"/>
        <v>1</v>
      </c>
      <c r="AA1935" s="49" t="str">
        <f>_xlfn.IFNA(VLOOKUP(F1935,Preisliste!C$1:O$2687,13,FALSE),"fehlt in Preisliste")</f>
        <v>fehlt in Preisliste</v>
      </c>
      <c r="AB1935" s="50" t="str">
        <f t="shared" si="242"/>
        <v>fehlt in Preisliste</v>
      </c>
      <c r="AD1935" s="51">
        <f t="shared" si="246"/>
        <v>186541</v>
      </c>
      <c r="AE1935" s="51">
        <f t="shared" si="243"/>
        <v>254.25</v>
      </c>
      <c r="AF1935" s="52" t="e">
        <f t="shared" si="247"/>
        <v>#VALUE!</v>
      </c>
      <c r="AG1935" s="53">
        <f t="shared" si="244"/>
        <v>1525.5</v>
      </c>
      <c r="AH1935" s="53" t="e">
        <f t="shared" si="245"/>
        <v>#VALUE!</v>
      </c>
    </row>
    <row r="1936" spans="1:34" x14ac:dyDescent="0.25">
      <c r="A1936" t="s">
        <v>10281</v>
      </c>
      <c r="B1936" t="s">
        <v>6564</v>
      </c>
      <c r="C1936" t="s">
        <v>6562</v>
      </c>
      <c r="D1936" t="s">
        <v>6567</v>
      </c>
      <c r="F1936" t="s">
        <v>10282</v>
      </c>
      <c r="H1936">
        <v>1</v>
      </c>
      <c r="I1936">
        <v>1</v>
      </c>
      <c r="J1936">
        <v>0</v>
      </c>
      <c r="K1936">
        <v>0</v>
      </c>
      <c r="L1936">
        <v>1</v>
      </c>
      <c r="M1936">
        <v>0</v>
      </c>
      <c r="N1936">
        <v>0</v>
      </c>
      <c r="O1936">
        <v>0</v>
      </c>
      <c r="P1936">
        <v>0</v>
      </c>
      <c r="Q1936">
        <v>0</v>
      </c>
      <c r="R1936">
        <v>0</v>
      </c>
      <c r="S1936">
        <v>0</v>
      </c>
      <c r="T1936">
        <v>0</v>
      </c>
      <c r="U1936">
        <v>0</v>
      </c>
      <c r="V1936">
        <v>0</v>
      </c>
      <c r="W1936" s="44">
        <f t="shared" si="240"/>
        <v>1</v>
      </c>
      <c r="X1936" s="44">
        <f>IFERROR(VLOOKUP(A1936,JR1GOA!A:I,9,FALSE),0)</f>
        <v>0</v>
      </c>
      <c r="Y1936" s="44">
        <f>IFERROR(VLOOKUP(A1936,JR1GOA!A:J,10,FALSE),0)</f>
        <v>0</v>
      </c>
      <c r="Z1936" s="46">
        <f t="shared" si="241"/>
        <v>1</v>
      </c>
      <c r="AA1936" s="49" t="str">
        <f>_xlfn.IFNA(VLOOKUP(F1936,Preisliste!C$1:O$2687,13,FALSE),"fehlt in Preisliste")</f>
        <v>fehlt in Preisliste</v>
      </c>
      <c r="AB1936" s="50" t="str">
        <f t="shared" si="242"/>
        <v>fehlt in Preisliste</v>
      </c>
      <c r="AD1936" s="51">
        <f t="shared" si="246"/>
        <v>186542</v>
      </c>
      <c r="AE1936" s="51">
        <f t="shared" si="243"/>
        <v>254.09999999999854</v>
      </c>
      <c r="AF1936" s="52" t="e">
        <f t="shared" si="247"/>
        <v>#VALUE!</v>
      </c>
      <c r="AG1936" s="53">
        <f t="shared" si="244"/>
        <v>1524.5999999999913</v>
      </c>
      <c r="AH1936" s="53" t="e">
        <f t="shared" si="245"/>
        <v>#VALUE!</v>
      </c>
    </row>
    <row r="1937" spans="1:34" x14ac:dyDescent="0.25">
      <c r="A1937" t="s">
        <v>10299</v>
      </c>
      <c r="B1937" t="s">
        <v>6564</v>
      </c>
      <c r="C1937" t="s">
        <v>6562</v>
      </c>
      <c r="D1937" t="s">
        <v>6567</v>
      </c>
      <c r="E1937" t="s">
        <v>10300</v>
      </c>
      <c r="F1937" t="s">
        <v>10301</v>
      </c>
      <c r="H1937">
        <v>2</v>
      </c>
      <c r="I1937">
        <v>1</v>
      </c>
      <c r="J1937">
        <v>1</v>
      </c>
      <c r="K1937">
        <v>1</v>
      </c>
      <c r="L1937">
        <v>0</v>
      </c>
      <c r="M1937">
        <v>0</v>
      </c>
      <c r="N1937">
        <v>0</v>
      </c>
      <c r="O1937">
        <v>0</v>
      </c>
      <c r="P1937">
        <v>0</v>
      </c>
      <c r="Q1937">
        <v>0</v>
      </c>
      <c r="R1937">
        <v>0</v>
      </c>
      <c r="S1937">
        <v>0</v>
      </c>
      <c r="T1937">
        <v>0</v>
      </c>
      <c r="U1937">
        <v>0</v>
      </c>
      <c r="V1937">
        <v>0</v>
      </c>
      <c r="W1937" s="44">
        <f t="shared" si="240"/>
        <v>1</v>
      </c>
      <c r="X1937" s="44">
        <f>IFERROR(VLOOKUP(A1937,JR1GOA!A:I,9,FALSE),0)</f>
        <v>0</v>
      </c>
      <c r="Y1937" s="44">
        <f>IFERROR(VLOOKUP(A1937,JR1GOA!A:J,10,FALSE),0)</f>
        <v>0</v>
      </c>
      <c r="Z1937" s="46">
        <f t="shared" si="241"/>
        <v>1</v>
      </c>
      <c r="AA1937" s="49" t="str">
        <f>_xlfn.IFNA(VLOOKUP(F1937,Preisliste!C$1:O$2687,13,FALSE),"fehlt in Preisliste")</f>
        <v>fehlt in Preisliste</v>
      </c>
      <c r="AB1937" s="50" t="str">
        <f t="shared" si="242"/>
        <v>fehlt in Preisliste</v>
      </c>
      <c r="AD1937" s="51">
        <f t="shared" si="246"/>
        <v>186543</v>
      </c>
      <c r="AE1937" s="51">
        <f t="shared" si="243"/>
        <v>253.94999999999709</v>
      </c>
      <c r="AF1937" s="52" t="e">
        <f t="shared" si="247"/>
        <v>#VALUE!</v>
      </c>
      <c r="AG1937" s="53">
        <f t="shared" si="244"/>
        <v>1523.6999999999825</v>
      </c>
      <c r="AH1937" s="53" t="e">
        <f t="shared" si="245"/>
        <v>#VALUE!</v>
      </c>
    </row>
    <row r="1938" spans="1:34" x14ac:dyDescent="0.25">
      <c r="A1938" t="s">
        <v>10302</v>
      </c>
      <c r="B1938" t="s">
        <v>6564</v>
      </c>
      <c r="C1938" t="s">
        <v>6562</v>
      </c>
      <c r="D1938" t="s">
        <v>6567</v>
      </c>
      <c r="F1938" t="s">
        <v>10303</v>
      </c>
      <c r="H1938">
        <v>1</v>
      </c>
      <c r="I1938">
        <v>1</v>
      </c>
      <c r="J1938">
        <v>0</v>
      </c>
      <c r="K1938">
        <v>0</v>
      </c>
      <c r="L1938">
        <v>0</v>
      </c>
      <c r="M1938">
        <v>0</v>
      </c>
      <c r="N1938">
        <v>0</v>
      </c>
      <c r="O1938">
        <v>0</v>
      </c>
      <c r="P1938">
        <v>0</v>
      </c>
      <c r="Q1938">
        <v>0</v>
      </c>
      <c r="R1938">
        <v>0</v>
      </c>
      <c r="S1938">
        <v>0</v>
      </c>
      <c r="T1938">
        <v>0</v>
      </c>
      <c r="U1938">
        <v>0</v>
      </c>
      <c r="V1938">
        <v>0</v>
      </c>
      <c r="W1938" s="44">
        <f t="shared" si="240"/>
        <v>1</v>
      </c>
      <c r="X1938" s="44">
        <f>IFERROR(VLOOKUP(A1938,JR1GOA!A:I,9,FALSE),0)</f>
        <v>0</v>
      </c>
      <c r="Y1938" s="44">
        <f>IFERROR(VLOOKUP(A1938,JR1GOA!A:J,10,FALSE),0)</f>
        <v>0</v>
      </c>
      <c r="Z1938" s="46">
        <f t="shared" si="241"/>
        <v>1</v>
      </c>
      <c r="AA1938" s="49" t="str">
        <f>_xlfn.IFNA(VLOOKUP(F1938,Preisliste!C$1:O$2687,13,FALSE),"fehlt in Preisliste")</f>
        <v>fehlt in Preisliste</v>
      </c>
      <c r="AB1938" s="50" t="str">
        <f t="shared" si="242"/>
        <v>fehlt in Preisliste</v>
      </c>
      <c r="AD1938" s="51">
        <f t="shared" si="246"/>
        <v>186544</v>
      </c>
      <c r="AE1938" s="51">
        <f t="shared" si="243"/>
        <v>253.79999999999927</v>
      </c>
      <c r="AF1938" s="52" t="e">
        <f t="shared" si="247"/>
        <v>#VALUE!</v>
      </c>
      <c r="AG1938" s="53">
        <f t="shared" si="244"/>
        <v>1522.7999999999956</v>
      </c>
      <c r="AH1938" s="53" t="e">
        <f t="shared" si="245"/>
        <v>#VALUE!</v>
      </c>
    </row>
    <row r="1939" spans="1:34" x14ac:dyDescent="0.25">
      <c r="A1939" t="s">
        <v>10304</v>
      </c>
      <c r="B1939" t="s">
        <v>6564</v>
      </c>
      <c r="C1939" t="s">
        <v>6562</v>
      </c>
      <c r="D1939" t="s">
        <v>6567</v>
      </c>
      <c r="F1939" t="s">
        <v>10305</v>
      </c>
      <c r="H1939">
        <v>1</v>
      </c>
      <c r="I1939">
        <v>1</v>
      </c>
      <c r="J1939">
        <v>0</v>
      </c>
      <c r="K1939">
        <v>0</v>
      </c>
      <c r="L1939">
        <v>0</v>
      </c>
      <c r="M1939">
        <v>0</v>
      </c>
      <c r="N1939">
        <v>0</v>
      </c>
      <c r="O1939">
        <v>0</v>
      </c>
      <c r="P1939">
        <v>0</v>
      </c>
      <c r="Q1939">
        <v>0</v>
      </c>
      <c r="R1939">
        <v>1</v>
      </c>
      <c r="S1939">
        <v>0</v>
      </c>
      <c r="T1939">
        <v>0</v>
      </c>
      <c r="U1939">
        <v>0</v>
      </c>
      <c r="V1939">
        <v>0</v>
      </c>
      <c r="W1939" s="44">
        <f t="shared" si="240"/>
        <v>1</v>
      </c>
      <c r="X1939" s="44">
        <f>IFERROR(VLOOKUP(A1939,JR1GOA!A:I,9,FALSE),0)</f>
        <v>0</v>
      </c>
      <c r="Y1939" s="44">
        <f>IFERROR(VLOOKUP(A1939,JR1GOA!A:J,10,FALSE),0)</f>
        <v>0</v>
      </c>
      <c r="Z1939" s="46">
        <f t="shared" si="241"/>
        <v>1</v>
      </c>
      <c r="AA1939" s="49" t="str">
        <f>_xlfn.IFNA(VLOOKUP(F1939,Preisliste!C$1:O$2687,13,FALSE),"fehlt in Preisliste")</f>
        <v>fehlt in Preisliste</v>
      </c>
      <c r="AB1939" s="50" t="str">
        <f t="shared" si="242"/>
        <v>fehlt in Preisliste</v>
      </c>
      <c r="AD1939" s="51">
        <f t="shared" si="246"/>
        <v>186545</v>
      </c>
      <c r="AE1939" s="51">
        <f t="shared" si="243"/>
        <v>253.64999999999782</v>
      </c>
      <c r="AF1939" s="52" t="e">
        <f t="shared" si="247"/>
        <v>#VALUE!</v>
      </c>
      <c r="AG1939" s="53">
        <f t="shared" si="244"/>
        <v>1521.8999999999869</v>
      </c>
      <c r="AH1939" s="53" t="e">
        <f t="shared" si="245"/>
        <v>#VALUE!</v>
      </c>
    </row>
    <row r="1940" spans="1:34" x14ac:dyDescent="0.25">
      <c r="A1940" t="s">
        <v>10313</v>
      </c>
      <c r="B1940" t="s">
        <v>6564</v>
      </c>
      <c r="C1940" t="s">
        <v>6562</v>
      </c>
      <c r="D1940" t="s">
        <v>6567</v>
      </c>
      <c r="F1940" t="s">
        <v>10314</v>
      </c>
      <c r="H1940">
        <v>2</v>
      </c>
      <c r="I1940">
        <v>1</v>
      </c>
      <c r="J1940">
        <v>1</v>
      </c>
      <c r="K1940">
        <v>0</v>
      </c>
      <c r="L1940">
        <v>4</v>
      </c>
      <c r="M1940">
        <v>0</v>
      </c>
      <c r="N1940">
        <v>0</v>
      </c>
      <c r="O1940">
        <v>0</v>
      </c>
      <c r="P1940">
        <v>0</v>
      </c>
      <c r="Q1940">
        <v>0</v>
      </c>
      <c r="R1940">
        <v>0</v>
      </c>
      <c r="S1940">
        <v>0</v>
      </c>
      <c r="T1940">
        <v>0</v>
      </c>
      <c r="U1940">
        <v>0</v>
      </c>
      <c r="V1940">
        <v>0</v>
      </c>
      <c r="W1940" s="44">
        <f t="shared" si="240"/>
        <v>1</v>
      </c>
      <c r="X1940" s="44">
        <f>IFERROR(VLOOKUP(A1940,JR1GOA!A:I,9,FALSE),0)</f>
        <v>0</v>
      </c>
      <c r="Y1940" s="44">
        <f>IFERROR(VLOOKUP(A1940,JR1GOA!A:J,10,FALSE),0)</f>
        <v>0</v>
      </c>
      <c r="Z1940" s="46">
        <f t="shared" si="241"/>
        <v>1</v>
      </c>
      <c r="AA1940" s="49" t="str">
        <f>_xlfn.IFNA(VLOOKUP(F1940,Preisliste!C$1:O$2687,13,FALSE),"fehlt in Preisliste")</f>
        <v>fehlt in Preisliste</v>
      </c>
      <c r="AB1940" s="50" t="str">
        <f t="shared" si="242"/>
        <v>fehlt in Preisliste</v>
      </c>
      <c r="AD1940" s="51">
        <f t="shared" si="246"/>
        <v>186546</v>
      </c>
      <c r="AE1940" s="51">
        <f t="shared" si="243"/>
        <v>253.5</v>
      </c>
      <c r="AF1940" s="52" t="e">
        <f t="shared" si="247"/>
        <v>#VALUE!</v>
      </c>
      <c r="AG1940" s="53">
        <f t="shared" si="244"/>
        <v>1521</v>
      </c>
      <c r="AH1940" s="53" t="e">
        <f t="shared" si="245"/>
        <v>#VALUE!</v>
      </c>
    </row>
    <row r="1941" spans="1:34" x14ac:dyDescent="0.25">
      <c r="A1941" t="s">
        <v>10318</v>
      </c>
      <c r="B1941" t="s">
        <v>6564</v>
      </c>
      <c r="C1941" t="s">
        <v>6562</v>
      </c>
      <c r="D1941" t="s">
        <v>6567</v>
      </c>
      <c r="F1941" t="s">
        <v>10319</v>
      </c>
      <c r="H1941">
        <v>2</v>
      </c>
      <c r="I1941">
        <v>1</v>
      </c>
      <c r="J1941">
        <v>1</v>
      </c>
      <c r="K1941">
        <v>0</v>
      </c>
      <c r="L1941">
        <v>0</v>
      </c>
      <c r="M1941">
        <v>0</v>
      </c>
      <c r="N1941">
        <v>0</v>
      </c>
      <c r="O1941">
        <v>0</v>
      </c>
      <c r="P1941">
        <v>0</v>
      </c>
      <c r="Q1941">
        <v>0</v>
      </c>
      <c r="R1941">
        <v>0</v>
      </c>
      <c r="S1941">
        <v>0</v>
      </c>
      <c r="T1941">
        <v>0</v>
      </c>
      <c r="U1941">
        <v>0</v>
      </c>
      <c r="V1941">
        <v>0</v>
      </c>
      <c r="W1941" s="44">
        <f t="shared" si="240"/>
        <v>1</v>
      </c>
      <c r="X1941" s="44">
        <f>IFERROR(VLOOKUP(A1941,JR1GOA!A:I,9,FALSE),0)</f>
        <v>0</v>
      </c>
      <c r="Y1941" s="44">
        <f>IFERROR(VLOOKUP(A1941,JR1GOA!A:J,10,FALSE),0)</f>
        <v>0</v>
      </c>
      <c r="Z1941" s="46">
        <f t="shared" si="241"/>
        <v>1</v>
      </c>
      <c r="AA1941" s="49" t="str">
        <f>_xlfn.IFNA(VLOOKUP(F1941,Preisliste!C$1:O$2687,13,FALSE),"fehlt in Preisliste")</f>
        <v>fehlt in Preisliste</v>
      </c>
      <c r="AB1941" s="50" t="str">
        <f t="shared" si="242"/>
        <v>fehlt in Preisliste</v>
      </c>
      <c r="AD1941" s="51">
        <f t="shared" si="246"/>
        <v>186547</v>
      </c>
      <c r="AE1941" s="51">
        <f t="shared" si="243"/>
        <v>253.34999999999854</v>
      </c>
      <c r="AF1941" s="52" t="e">
        <f t="shared" si="247"/>
        <v>#VALUE!</v>
      </c>
      <c r="AG1941" s="53">
        <f t="shared" si="244"/>
        <v>1520.0999999999913</v>
      </c>
      <c r="AH1941" s="53" t="e">
        <f t="shared" si="245"/>
        <v>#VALUE!</v>
      </c>
    </row>
    <row r="1942" spans="1:34" x14ac:dyDescent="0.25">
      <c r="A1942" t="s">
        <v>10322</v>
      </c>
      <c r="B1942" t="s">
        <v>6564</v>
      </c>
      <c r="C1942" t="s">
        <v>6562</v>
      </c>
      <c r="D1942" t="s">
        <v>6567</v>
      </c>
      <c r="E1942" t="s">
        <v>10323</v>
      </c>
      <c r="F1942" t="s">
        <v>10324</v>
      </c>
      <c r="G1942" t="s">
        <v>10325</v>
      </c>
      <c r="H1942">
        <v>2</v>
      </c>
      <c r="I1942">
        <v>1</v>
      </c>
      <c r="J1942">
        <v>1</v>
      </c>
      <c r="K1942">
        <v>0</v>
      </c>
      <c r="L1942">
        <v>0</v>
      </c>
      <c r="M1942">
        <v>0</v>
      </c>
      <c r="N1942">
        <v>0</v>
      </c>
      <c r="O1942">
        <v>0</v>
      </c>
      <c r="P1942">
        <v>0</v>
      </c>
      <c r="Q1942">
        <v>0</v>
      </c>
      <c r="R1942">
        <v>0</v>
      </c>
      <c r="S1942">
        <v>0</v>
      </c>
      <c r="T1942">
        <v>2</v>
      </c>
      <c r="U1942">
        <v>0</v>
      </c>
      <c r="V1942">
        <v>0</v>
      </c>
      <c r="W1942" s="44">
        <f t="shared" si="240"/>
        <v>1</v>
      </c>
      <c r="X1942" s="44">
        <f>IFERROR(VLOOKUP(A1942,JR1GOA!A:I,9,FALSE),0)</f>
        <v>0</v>
      </c>
      <c r="Y1942" s="44">
        <f>IFERROR(VLOOKUP(A1942,JR1GOA!A:J,10,FALSE),0)</f>
        <v>0</v>
      </c>
      <c r="Z1942" s="46">
        <f t="shared" si="241"/>
        <v>1</v>
      </c>
      <c r="AA1942" s="49" t="str">
        <f>_xlfn.IFNA(VLOOKUP(F1942,Preisliste!C$1:O$2687,13,FALSE),"fehlt in Preisliste")</f>
        <v>fehlt in Preisliste</v>
      </c>
      <c r="AB1942" s="50" t="str">
        <f t="shared" si="242"/>
        <v>fehlt in Preisliste</v>
      </c>
      <c r="AD1942" s="51">
        <f t="shared" si="246"/>
        <v>186548</v>
      </c>
      <c r="AE1942" s="51">
        <f t="shared" si="243"/>
        <v>253.19999999999709</v>
      </c>
      <c r="AF1942" s="52" t="e">
        <f t="shared" si="247"/>
        <v>#VALUE!</v>
      </c>
      <c r="AG1942" s="53">
        <f t="shared" si="244"/>
        <v>1519.1999999999825</v>
      </c>
      <c r="AH1942" s="53" t="e">
        <f t="shared" si="245"/>
        <v>#VALUE!</v>
      </c>
    </row>
    <row r="1943" spans="1:34" x14ac:dyDescent="0.25">
      <c r="A1943" t="s">
        <v>10330</v>
      </c>
      <c r="B1943" t="s">
        <v>6564</v>
      </c>
      <c r="C1943" t="s">
        <v>6562</v>
      </c>
      <c r="D1943" t="s">
        <v>6567</v>
      </c>
      <c r="F1943" t="s">
        <v>10331</v>
      </c>
      <c r="G1943" t="s">
        <v>10332</v>
      </c>
      <c r="H1943">
        <v>1</v>
      </c>
      <c r="I1943">
        <v>1</v>
      </c>
      <c r="J1943">
        <v>0</v>
      </c>
      <c r="K1943">
        <v>0</v>
      </c>
      <c r="L1943">
        <v>0</v>
      </c>
      <c r="M1943">
        <v>0</v>
      </c>
      <c r="N1943">
        <v>0</v>
      </c>
      <c r="O1943">
        <v>0</v>
      </c>
      <c r="P1943">
        <v>0</v>
      </c>
      <c r="Q1943">
        <v>1</v>
      </c>
      <c r="R1943">
        <v>0</v>
      </c>
      <c r="S1943">
        <v>0</v>
      </c>
      <c r="T1943">
        <v>0</v>
      </c>
      <c r="U1943">
        <v>0</v>
      </c>
      <c r="V1943">
        <v>0</v>
      </c>
      <c r="W1943" s="44">
        <f t="shared" si="240"/>
        <v>1</v>
      </c>
      <c r="X1943" s="44">
        <f>IFERROR(VLOOKUP(A1943,JR1GOA!A:I,9,FALSE),0)</f>
        <v>0</v>
      </c>
      <c r="Y1943" s="44">
        <f>IFERROR(VLOOKUP(A1943,JR1GOA!A:J,10,FALSE),0)</f>
        <v>0</v>
      </c>
      <c r="Z1943" s="46">
        <f t="shared" si="241"/>
        <v>1</v>
      </c>
      <c r="AA1943" s="49" t="str">
        <f>_xlfn.IFNA(VLOOKUP(F1943,Preisliste!C$1:O$2687,13,FALSE),"fehlt in Preisliste")</f>
        <v>fehlt in Preisliste</v>
      </c>
      <c r="AB1943" s="50" t="str">
        <f t="shared" si="242"/>
        <v>fehlt in Preisliste</v>
      </c>
      <c r="AD1943" s="51">
        <f t="shared" si="246"/>
        <v>186549</v>
      </c>
      <c r="AE1943" s="51">
        <f t="shared" si="243"/>
        <v>253.04999999999927</v>
      </c>
      <c r="AF1943" s="52" t="e">
        <f t="shared" si="247"/>
        <v>#VALUE!</v>
      </c>
      <c r="AG1943" s="53">
        <f t="shared" si="244"/>
        <v>1518.2999999999956</v>
      </c>
      <c r="AH1943" s="53" t="e">
        <f t="shared" si="245"/>
        <v>#VALUE!</v>
      </c>
    </row>
    <row r="1944" spans="1:34" x14ac:dyDescent="0.25">
      <c r="A1944" t="s">
        <v>10335</v>
      </c>
      <c r="B1944" t="s">
        <v>6564</v>
      </c>
      <c r="C1944" t="s">
        <v>6562</v>
      </c>
      <c r="D1944" t="s">
        <v>6567</v>
      </c>
      <c r="F1944" t="s">
        <v>10336</v>
      </c>
      <c r="H1944">
        <v>1</v>
      </c>
      <c r="I1944">
        <v>1</v>
      </c>
      <c r="J1944">
        <v>0</v>
      </c>
      <c r="K1944">
        <v>0</v>
      </c>
      <c r="L1944">
        <v>0</v>
      </c>
      <c r="M1944">
        <v>0</v>
      </c>
      <c r="N1944">
        <v>0</v>
      </c>
      <c r="O1944">
        <v>0</v>
      </c>
      <c r="P1944">
        <v>0</v>
      </c>
      <c r="Q1944">
        <v>0</v>
      </c>
      <c r="R1944">
        <v>0</v>
      </c>
      <c r="S1944">
        <v>0</v>
      </c>
      <c r="T1944">
        <v>0</v>
      </c>
      <c r="U1944">
        <v>0</v>
      </c>
      <c r="V1944">
        <v>0</v>
      </c>
      <c r="W1944" s="44">
        <f t="shared" si="240"/>
        <v>1</v>
      </c>
      <c r="X1944" s="44">
        <f>IFERROR(VLOOKUP(A1944,JR1GOA!A:I,9,FALSE),0)</f>
        <v>0</v>
      </c>
      <c r="Y1944" s="44">
        <f>IFERROR(VLOOKUP(A1944,JR1GOA!A:J,10,FALSE),0)</f>
        <v>0</v>
      </c>
      <c r="Z1944" s="46">
        <f t="shared" si="241"/>
        <v>1</v>
      </c>
      <c r="AA1944" s="49" t="str">
        <f>_xlfn.IFNA(VLOOKUP(F1944,Preisliste!C$1:O$2687,13,FALSE),"fehlt in Preisliste")</f>
        <v>fehlt in Preisliste</v>
      </c>
      <c r="AB1944" s="50" t="str">
        <f t="shared" si="242"/>
        <v>fehlt in Preisliste</v>
      </c>
      <c r="AD1944" s="51">
        <f t="shared" si="246"/>
        <v>186550</v>
      </c>
      <c r="AE1944" s="51">
        <f t="shared" si="243"/>
        <v>252.89999999999782</v>
      </c>
      <c r="AF1944" s="52" t="e">
        <f t="shared" si="247"/>
        <v>#VALUE!</v>
      </c>
      <c r="AG1944" s="53">
        <f t="shared" si="244"/>
        <v>1517.3999999999869</v>
      </c>
      <c r="AH1944" s="53" t="e">
        <f t="shared" si="245"/>
        <v>#VALUE!</v>
      </c>
    </row>
    <row r="1945" spans="1:34" x14ac:dyDescent="0.25">
      <c r="A1945" t="s">
        <v>10341</v>
      </c>
      <c r="B1945" t="s">
        <v>6564</v>
      </c>
      <c r="C1945" t="s">
        <v>6562</v>
      </c>
      <c r="D1945" t="s">
        <v>6567</v>
      </c>
      <c r="F1945" t="s">
        <v>10342</v>
      </c>
      <c r="H1945">
        <v>2</v>
      </c>
      <c r="I1945">
        <v>0</v>
      </c>
      <c r="J1945">
        <v>1</v>
      </c>
      <c r="K1945">
        <v>0</v>
      </c>
      <c r="L1945">
        <v>0</v>
      </c>
      <c r="M1945">
        <v>0</v>
      </c>
      <c r="N1945">
        <v>0</v>
      </c>
      <c r="O1945">
        <v>0</v>
      </c>
      <c r="P1945">
        <v>0</v>
      </c>
      <c r="Q1945">
        <v>0</v>
      </c>
      <c r="R1945">
        <v>0</v>
      </c>
      <c r="S1945">
        <v>0</v>
      </c>
      <c r="T1945">
        <v>0</v>
      </c>
      <c r="U1945">
        <v>0</v>
      </c>
      <c r="V1945">
        <v>0</v>
      </c>
      <c r="W1945" s="44">
        <f t="shared" si="240"/>
        <v>1</v>
      </c>
      <c r="X1945" s="44">
        <f>IFERROR(VLOOKUP(A1945,JR1GOA!A:I,9,FALSE),0)</f>
        <v>0</v>
      </c>
      <c r="Y1945" s="44">
        <f>IFERROR(VLOOKUP(A1945,JR1GOA!A:J,10,FALSE),0)</f>
        <v>0</v>
      </c>
      <c r="Z1945" s="46">
        <f t="shared" si="241"/>
        <v>1</v>
      </c>
      <c r="AA1945" s="49" t="str">
        <f>_xlfn.IFNA(VLOOKUP(F1945,Preisliste!C$1:O$2687,13,FALSE),"fehlt in Preisliste")</f>
        <v>fehlt in Preisliste</v>
      </c>
      <c r="AB1945" s="50" t="str">
        <f t="shared" si="242"/>
        <v>fehlt in Preisliste</v>
      </c>
      <c r="AD1945" s="51">
        <f t="shared" si="246"/>
        <v>186551</v>
      </c>
      <c r="AE1945" s="51">
        <f t="shared" si="243"/>
        <v>252.75</v>
      </c>
      <c r="AF1945" s="52" t="e">
        <f t="shared" si="247"/>
        <v>#VALUE!</v>
      </c>
      <c r="AG1945" s="53">
        <f t="shared" si="244"/>
        <v>1516.5</v>
      </c>
      <c r="AH1945" s="53" t="e">
        <f t="shared" si="245"/>
        <v>#VALUE!</v>
      </c>
    </row>
    <row r="1946" spans="1:34" x14ac:dyDescent="0.25">
      <c r="A1946" t="s">
        <v>10345</v>
      </c>
      <c r="B1946" t="s">
        <v>6564</v>
      </c>
      <c r="C1946" t="s">
        <v>6562</v>
      </c>
      <c r="D1946" t="s">
        <v>6567</v>
      </c>
      <c r="F1946" t="s">
        <v>10346</v>
      </c>
      <c r="H1946">
        <v>2</v>
      </c>
      <c r="I1946">
        <v>1</v>
      </c>
      <c r="J1946">
        <v>1</v>
      </c>
      <c r="K1946">
        <v>0</v>
      </c>
      <c r="L1946">
        <v>0</v>
      </c>
      <c r="M1946">
        <v>0</v>
      </c>
      <c r="N1946">
        <v>0</v>
      </c>
      <c r="O1946">
        <v>1</v>
      </c>
      <c r="P1946">
        <v>0</v>
      </c>
      <c r="Q1946">
        <v>1</v>
      </c>
      <c r="R1946">
        <v>0</v>
      </c>
      <c r="S1946">
        <v>0</v>
      </c>
      <c r="T1946">
        <v>0</v>
      </c>
      <c r="U1946">
        <v>0</v>
      </c>
      <c r="V1946">
        <v>0</v>
      </c>
      <c r="W1946" s="44">
        <f t="shared" si="240"/>
        <v>1</v>
      </c>
      <c r="X1946" s="44">
        <f>IFERROR(VLOOKUP(A1946,JR1GOA!A:I,9,FALSE),0)</f>
        <v>0</v>
      </c>
      <c r="Y1946" s="44">
        <f>IFERROR(VLOOKUP(A1946,JR1GOA!A:J,10,FALSE),0)</f>
        <v>0</v>
      </c>
      <c r="Z1946" s="46">
        <f t="shared" si="241"/>
        <v>1</v>
      </c>
      <c r="AA1946" s="49" t="str">
        <f>_xlfn.IFNA(VLOOKUP(F1946,Preisliste!C$1:O$2687,13,FALSE),"fehlt in Preisliste")</f>
        <v>fehlt in Preisliste</v>
      </c>
      <c r="AB1946" s="50" t="str">
        <f t="shared" si="242"/>
        <v>fehlt in Preisliste</v>
      </c>
      <c r="AD1946" s="51">
        <f t="shared" si="246"/>
        <v>186552</v>
      </c>
      <c r="AE1946" s="51">
        <f t="shared" si="243"/>
        <v>252.59999999999854</v>
      </c>
      <c r="AF1946" s="52" t="e">
        <f t="shared" si="247"/>
        <v>#VALUE!</v>
      </c>
      <c r="AG1946" s="53">
        <f t="shared" si="244"/>
        <v>1515.5999999999913</v>
      </c>
      <c r="AH1946" s="53" t="e">
        <f t="shared" si="245"/>
        <v>#VALUE!</v>
      </c>
    </row>
    <row r="1947" spans="1:34" x14ac:dyDescent="0.25">
      <c r="A1947" t="s">
        <v>10347</v>
      </c>
      <c r="B1947" t="s">
        <v>6564</v>
      </c>
      <c r="C1947" t="s">
        <v>6562</v>
      </c>
      <c r="D1947" t="s">
        <v>6567</v>
      </c>
      <c r="F1947" t="s">
        <v>10348</v>
      </c>
      <c r="H1947">
        <v>1</v>
      </c>
      <c r="I1947">
        <v>1</v>
      </c>
      <c r="J1947">
        <v>0</v>
      </c>
      <c r="K1947">
        <v>0</v>
      </c>
      <c r="L1947">
        <v>0</v>
      </c>
      <c r="M1947">
        <v>0</v>
      </c>
      <c r="N1947">
        <v>1</v>
      </c>
      <c r="O1947">
        <v>0</v>
      </c>
      <c r="P1947">
        <v>0</v>
      </c>
      <c r="Q1947">
        <v>0</v>
      </c>
      <c r="R1947">
        <v>0</v>
      </c>
      <c r="S1947">
        <v>0</v>
      </c>
      <c r="T1947">
        <v>0</v>
      </c>
      <c r="U1947">
        <v>0</v>
      </c>
      <c r="V1947">
        <v>0</v>
      </c>
      <c r="W1947" s="44">
        <f t="shared" si="240"/>
        <v>1</v>
      </c>
      <c r="X1947" s="44">
        <f>IFERROR(VLOOKUP(A1947,JR1GOA!A:I,9,FALSE),0)</f>
        <v>0</v>
      </c>
      <c r="Y1947" s="44">
        <f>IFERROR(VLOOKUP(A1947,JR1GOA!A:J,10,FALSE),0)</f>
        <v>0</v>
      </c>
      <c r="Z1947" s="46">
        <f t="shared" si="241"/>
        <v>1</v>
      </c>
      <c r="AA1947" s="49" t="str">
        <f>_xlfn.IFNA(VLOOKUP(F1947,Preisliste!C$1:O$2687,13,FALSE),"fehlt in Preisliste")</f>
        <v>fehlt in Preisliste</v>
      </c>
      <c r="AB1947" s="50" t="str">
        <f t="shared" si="242"/>
        <v>fehlt in Preisliste</v>
      </c>
      <c r="AD1947" s="51">
        <f t="shared" si="246"/>
        <v>186553</v>
      </c>
      <c r="AE1947" s="51">
        <f t="shared" si="243"/>
        <v>252.44999999999709</v>
      </c>
      <c r="AF1947" s="52" t="e">
        <f t="shared" si="247"/>
        <v>#VALUE!</v>
      </c>
      <c r="AG1947" s="53">
        <f t="shared" si="244"/>
        <v>1514.6999999999825</v>
      </c>
      <c r="AH1947" s="53" t="e">
        <f t="shared" si="245"/>
        <v>#VALUE!</v>
      </c>
    </row>
    <row r="1948" spans="1:34" x14ac:dyDescent="0.25">
      <c r="A1948" t="s">
        <v>10351</v>
      </c>
      <c r="B1948" t="s">
        <v>6564</v>
      </c>
      <c r="C1948" t="s">
        <v>6562</v>
      </c>
      <c r="D1948" t="s">
        <v>6567</v>
      </c>
      <c r="F1948" t="s">
        <v>10352</v>
      </c>
      <c r="G1948" t="s">
        <v>10353</v>
      </c>
      <c r="H1948">
        <v>1</v>
      </c>
      <c r="I1948">
        <v>1</v>
      </c>
      <c r="J1948">
        <v>0</v>
      </c>
      <c r="K1948">
        <v>0</v>
      </c>
      <c r="L1948">
        <v>0</v>
      </c>
      <c r="M1948">
        <v>0</v>
      </c>
      <c r="N1948">
        <v>0</v>
      </c>
      <c r="O1948">
        <v>0</v>
      </c>
      <c r="P1948">
        <v>0</v>
      </c>
      <c r="Q1948">
        <v>0</v>
      </c>
      <c r="R1948">
        <v>0</v>
      </c>
      <c r="S1948">
        <v>0</v>
      </c>
      <c r="T1948">
        <v>0</v>
      </c>
      <c r="U1948">
        <v>0</v>
      </c>
      <c r="V1948">
        <v>0</v>
      </c>
      <c r="W1948" s="44">
        <f t="shared" si="240"/>
        <v>1</v>
      </c>
      <c r="X1948" s="44">
        <f>IFERROR(VLOOKUP(A1948,JR1GOA!A:I,9,FALSE),0)</f>
        <v>0</v>
      </c>
      <c r="Y1948" s="44">
        <f>IFERROR(VLOOKUP(A1948,JR1GOA!A:J,10,FALSE),0)</f>
        <v>0</v>
      </c>
      <c r="Z1948" s="46">
        <f t="shared" si="241"/>
        <v>1</v>
      </c>
      <c r="AA1948" s="49" t="str">
        <f>_xlfn.IFNA(VLOOKUP(F1948,Preisliste!C$1:O$2687,13,FALSE),"fehlt in Preisliste")</f>
        <v>fehlt in Preisliste</v>
      </c>
      <c r="AB1948" s="50" t="str">
        <f t="shared" si="242"/>
        <v>fehlt in Preisliste</v>
      </c>
      <c r="AD1948" s="51">
        <f t="shared" si="246"/>
        <v>186554</v>
      </c>
      <c r="AE1948" s="51">
        <f t="shared" si="243"/>
        <v>252.29999999999927</v>
      </c>
      <c r="AF1948" s="52" t="e">
        <f t="shared" si="247"/>
        <v>#VALUE!</v>
      </c>
      <c r="AG1948" s="53">
        <f t="shared" si="244"/>
        <v>1513.7999999999956</v>
      </c>
      <c r="AH1948" s="53" t="e">
        <f t="shared" si="245"/>
        <v>#VALUE!</v>
      </c>
    </row>
    <row r="1949" spans="1:34" x14ac:dyDescent="0.25">
      <c r="A1949" t="s">
        <v>10354</v>
      </c>
      <c r="B1949" t="s">
        <v>6564</v>
      </c>
      <c r="C1949" t="s">
        <v>6562</v>
      </c>
      <c r="D1949" t="s">
        <v>6567</v>
      </c>
      <c r="F1949" t="s">
        <v>10355</v>
      </c>
      <c r="H1949">
        <v>2</v>
      </c>
      <c r="I1949">
        <v>1</v>
      </c>
      <c r="J1949">
        <v>1</v>
      </c>
      <c r="K1949">
        <v>0</v>
      </c>
      <c r="L1949">
        <v>0</v>
      </c>
      <c r="M1949">
        <v>0</v>
      </c>
      <c r="N1949">
        <v>0</v>
      </c>
      <c r="O1949">
        <v>0</v>
      </c>
      <c r="P1949">
        <v>0</v>
      </c>
      <c r="Q1949">
        <v>3</v>
      </c>
      <c r="R1949">
        <v>0</v>
      </c>
      <c r="S1949">
        <v>0</v>
      </c>
      <c r="T1949">
        <v>0</v>
      </c>
      <c r="U1949">
        <v>0</v>
      </c>
      <c r="V1949">
        <v>0</v>
      </c>
      <c r="W1949" s="44">
        <f t="shared" si="240"/>
        <v>1</v>
      </c>
      <c r="X1949" s="44">
        <f>IFERROR(VLOOKUP(A1949,JR1GOA!A:I,9,FALSE),0)</f>
        <v>0</v>
      </c>
      <c r="Y1949" s="44">
        <f>IFERROR(VLOOKUP(A1949,JR1GOA!A:J,10,FALSE),0)</f>
        <v>0</v>
      </c>
      <c r="Z1949" s="46">
        <f t="shared" si="241"/>
        <v>1</v>
      </c>
      <c r="AA1949" s="49" t="str">
        <f>_xlfn.IFNA(VLOOKUP(F1949,Preisliste!C$1:O$2687,13,FALSE),"fehlt in Preisliste")</f>
        <v>fehlt in Preisliste</v>
      </c>
      <c r="AB1949" s="50" t="str">
        <f t="shared" si="242"/>
        <v>fehlt in Preisliste</v>
      </c>
      <c r="AD1949" s="51">
        <f t="shared" si="246"/>
        <v>186555</v>
      </c>
      <c r="AE1949" s="51">
        <f t="shared" si="243"/>
        <v>252.14999999999782</v>
      </c>
      <c r="AF1949" s="52" t="e">
        <f t="shared" si="247"/>
        <v>#VALUE!</v>
      </c>
      <c r="AG1949" s="53">
        <f t="shared" si="244"/>
        <v>1512.8999999999869</v>
      </c>
      <c r="AH1949" s="53" t="e">
        <f t="shared" si="245"/>
        <v>#VALUE!</v>
      </c>
    </row>
    <row r="1950" spans="1:34" x14ac:dyDescent="0.25">
      <c r="A1950" t="s">
        <v>10356</v>
      </c>
      <c r="B1950" t="s">
        <v>6564</v>
      </c>
      <c r="C1950" t="s">
        <v>6562</v>
      </c>
      <c r="D1950" t="s">
        <v>6567</v>
      </c>
      <c r="F1950" t="s">
        <v>10357</v>
      </c>
      <c r="H1950">
        <v>1</v>
      </c>
      <c r="I1950">
        <v>0</v>
      </c>
      <c r="J1950">
        <v>1</v>
      </c>
      <c r="K1950">
        <v>0</v>
      </c>
      <c r="L1950">
        <v>0</v>
      </c>
      <c r="M1950">
        <v>0</v>
      </c>
      <c r="N1950">
        <v>0</v>
      </c>
      <c r="O1950">
        <v>0</v>
      </c>
      <c r="P1950">
        <v>0</v>
      </c>
      <c r="Q1950">
        <v>0</v>
      </c>
      <c r="R1950">
        <v>0</v>
      </c>
      <c r="S1950">
        <v>0</v>
      </c>
      <c r="T1950">
        <v>0</v>
      </c>
      <c r="U1950">
        <v>0</v>
      </c>
      <c r="V1950">
        <v>0</v>
      </c>
      <c r="W1950" s="44">
        <f t="shared" si="240"/>
        <v>1</v>
      </c>
      <c r="X1950" s="44">
        <f>IFERROR(VLOOKUP(A1950,JR1GOA!A:I,9,FALSE),0)</f>
        <v>0</v>
      </c>
      <c r="Y1950" s="44">
        <f>IFERROR(VLOOKUP(A1950,JR1GOA!A:J,10,FALSE),0)</f>
        <v>0</v>
      </c>
      <c r="Z1950" s="46">
        <f t="shared" si="241"/>
        <v>1</v>
      </c>
      <c r="AA1950" s="49" t="str">
        <f>_xlfn.IFNA(VLOOKUP(F1950,Preisliste!C$1:O$2687,13,FALSE),"fehlt in Preisliste")</f>
        <v>fehlt in Preisliste</v>
      </c>
      <c r="AB1950" s="50" t="str">
        <f t="shared" si="242"/>
        <v>fehlt in Preisliste</v>
      </c>
      <c r="AD1950" s="51">
        <f t="shared" si="246"/>
        <v>186556</v>
      </c>
      <c r="AE1950" s="51">
        <f t="shared" si="243"/>
        <v>252</v>
      </c>
      <c r="AF1950" s="52" t="e">
        <f t="shared" si="247"/>
        <v>#VALUE!</v>
      </c>
      <c r="AG1950" s="53">
        <f t="shared" si="244"/>
        <v>1512</v>
      </c>
      <c r="AH1950" s="53" t="e">
        <f t="shared" si="245"/>
        <v>#VALUE!</v>
      </c>
    </row>
    <row r="1951" spans="1:34" x14ac:dyDescent="0.25">
      <c r="A1951" t="s">
        <v>10362</v>
      </c>
      <c r="B1951" t="s">
        <v>6564</v>
      </c>
      <c r="C1951" t="s">
        <v>6562</v>
      </c>
      <c r="D1951" t="s">
        <v>6567</v>
      </c>
      <c r="F1951" t="s">
        <v>10363</v>
      </c>
      <c r="H1951">
        <v>3</v>
      </c>
      <c r="I1951">
        <v>1</v>
      </c>
      <c r="J1951">
        <v>1</v>
      </c>
      <c r="K1951">
        <v>0</v>
      </c>
      <c r="L1951">
        <v>0</v>
      </c>
      <c r="M1951">
        <v>0</v>
      </c>
      <c r="N1951">
        <v>1</v>
      </c>
      <c r="O1951">
        <v>0</v>
      </c>
      <c r="P1951">
        <v>0</v>
      </c>
      <c r="Q1951">
        <v>0</v>
      </c>
      <c r="R1951">
        <v>0</v>
      </c>
      <c r="S1951">
        <v>1</v>
      </c>
      <c r="T1951">
        <v>0</v>
      </c>
      <c r="U1951">
        <v>0</v>
      </c>
      <c r="V1951">
        <v>0</v>
      </c>
      <c r="W1951" s="44">
        <f t="shared" si="240"/>
        <v>1</v>
      </c>
      <c r="X1951" s="44">
        <f>IFERROR(VLOOKUP(A1951,JR1GOA!A:I,9,FALSE),0)</f>
        <v>0</v>
      </c>
      <c r="Y1951" s="44">
        <f>IFERROR(VLOOKUP(A1951,JR1GOA!A:J,10,FALSE),0)</f>
        <v>0</v>
      </c>
      <c r="Z1951" s="46">
        <f t="shared" si="241"/>
        <v>1</v>
      </c>
      <c r="AA1951" s="49" t="str">
        <f>_xlfn.IFNA(VLOOKUP(F1951,Preisliste!C$1:O$2687,13,FALSE),"fehlt in Preisliste")</f>
        <v>fehlt in Preisliste</v>
      </c>
      <c r="AB1951" s="50" t="str">
        <f t="shared" si="242"/>
        <v>fehlt in Preisliste</v>
      </c>
      <c r="AD1951" s="51">
        <f t="shared" si="246"/>
        <v>186557</v>
      </c>
      <c r="AE1951" s="51">
        <f t="shared" si="243"/>
        <v>251.84999999999854</v>
      </c>
      <c r="AF1951" s="52" t="e">
        <f t="shared" si="247"/>
        <v>#VALUE!</v>
      </c>
      <c r="AG1951" s="53">
        <f t="shared" si="244"/>
        <v>1511.0999999999913</v>
      </c>
      <c r="AH1951" s="53" t="e">
        <f t="shared" si="245"/>
        <v>#VALUE!</v>
      </c>
    </row>
    <row r="1952" spans="1:34" x14ac:dyDescent="0.25">
      <c r="A1952" t="s">
        <v>10364</v>
      </c>
      <c r="B1952" t="s">
        <v>6564</v>
      </c>
      <c r="C1952" t="s">
        <v>6562</v>
      </c>
      <c r="D1952" t="s">
        <v>6567</v>
      </c>
      <c r="F1952" t="s">
        <v>10365</v>
      </c>
      <c r="H1952">
        <v>2</v>
      </c>
      <c r="I1952">
        <v>0</v>
      </c>
      <c r="J1952">
        <v>1</v>
      </c>
      <c r="K1952">
        <v>0</v>
      </c>
      <c r="L1952">
        <v>0</v>
      </c>
      <c r="M1952">
        <v>0</v>
      </c>
      <c r="N1952">
        <v>0</v>
      </c>
      <c r="O1952">
        <v>0</v>
      </c>
      <c r="P1952">
        <v>0</v>
      </c>
      <c r="Q1952">
        <v>0</v>
      </c>
      <c r="R1952">
        <v>0</v>
      </c>
      <c r="S1952">
        <v>0</v>
      </c>
      <c r="T1952">
        <v>0</v>
      </c>
      <c r="U1952">
        <v>0</v>
      </c>
      <c r="V1952">
        <v>0</v>
      </c>
      <c r="W1952" s="44">
        <f t="shared" si="240"/>
        <v>1</v>
      </c>
      <c r="X1952" s="44">
        <f>IFERROR(VLOOKUP(A1952,JR1GOA!A:I,9,FALSE),0)</f>
        <v>0</v>
      </c>
      <c r="Y1952" s="44">
        <f>IFERROR(VLOOKUP(A1952,JR1GOA!A:J,10,FALSE),0)</f>
        <v>0</v>
      </c>
      <c r="Z1952" s="46">
        <f t="shared" si="241"/>
        <v>1</v>
      </c>
      <c r="AA1952" s="49" t="str">
        <f>_xlfn.IFNA(VLOOKUP(F1952,Preisliste!C$1:O$2687,13,FALSE),"fehlt in Preisliste")</f>
        <v>fehlt in Preisliste</v>
      </c>
      <c r="AB1952" s="50" t="str">
        <f t="shared" si="242"/>
        <v>fehlt in Preisliste</v>
      </c>
      <c r="AD1952" s="51">
        <f t="shared" si="246"/>
        <v>186558</v>
      </c>
      <c r="AE1952" s="51">
        <f t="shared" si="243"/>
        <v>251.69999999999709</v>
      </c>
      <c r="AF1952" s="52" t="e">
        <f t="shared" si="247"/>
        <v>#VALUE!</v>
      </c>
      <c r="AG1952" s="53">
        <f t="shared" si="244"/>
        <v>1510.1999999999825</v>
      </c>
      <c r="AH1952" s="53" t="e">
        <f t="shared" si="245"/>
        <v>#VALUE!</v>
      </c>
    </row>
    <row r="1953" spans="1:34" x14ac:dyDescent="0.25">
      <c r="A1953" t="s">
        <v>10368</v>
      </c>
      <c r="B1953" t="s">
        <v>6564</v>
      </c>
      <c r="C1953" t="s">
        <v>6562</v>
      </c>
      <c r="D1953" t="s">
        <v>6567</v>
      </c>
      <c r="F1953" t="s">
        <v>10369</v>
      </c>
      <c r="H1953">
        <v>1</v>
      </c>
      <c r="I1953">
        <v>0</v>
      </c>
      <c r="J1953">
        <v>1</v>
      </c>
      <c r="K1953">
        <v>0</v>
      </c>
      <c r="L1953">
        <v>0</v>
      </c>
      <c r="M1953">
        <v>0</v>
      </c>
      <c r="N1953">
        <v>0</v>
      </c>
      <c r="O1953">
        <v>0</v>
      </c>
      <c r="P1953">
        <v>0</v>
      </c>
      <c r="Q1953">
        <v>0</v>
      </c>
      <c r="R1953">
        <v>0</v>
      </c>
      <c r="S1953">
        <v>0</v>
      </c>
      <c r="T1953">
        <v>0</v>
      </c>
      <c r="U1953">
        <v>0</v>
      </c>
      <c r="V1953">
        <v>0</v>
      </c>
      <c r="W1953" s="44">
        <f t="shared" si="240"/>
        <v>1</v>
      </c>
      <c r="X1953" s="44">
        <f>IFERROR(VLOOKUP(A1953,JR1GOA!A:I,9,FALSE),0)</f>
        <v>0</v>
      </c>
      <c r="Y1953" s="44">
        <f>IFERROR(VLOOKUP(A1953,JR1GOA!A:J,10,FALSE),0)</f>
        <v>0</v>
      </c>
      <c r="Z1953" s="46">
        <f t="shared" si="241"/>
        <v>1</v>
      </c>
      <c r="AA1953" s="49" t="str">
        <f>_xlfn.IFNA(VLOOKUP(F1953,Preisliste!C$1:O$2687,13,FALSE),"fehlt in Preisliste")</f>
        <v>fehlt in Preisliste</v>
      </c>
      <c r="AB1953" s="50" t="str">
        <f t="shared" si="242"/>
        <v>fehlt in Preisliste</v>
      </c>
      <c r="AD1953" s="51">
        <f t="shared" si="246"/>
        <v>186559</v>
      </c>
      <c r="AE1953" s="51">
        <f t="shared" si="243"/>
        <v>251.54999999999927</v>
      </c>
      <c r="AF1953" s="52" t="e">
        <f t="shared" si="247"/>
        <v>#VALUE!</v>
      </c>
      <c r="AG1953" s="53">
        <f t="shared" si="244"/>
        <v>1509.2999999999956</v>
      </c>
      <c r="AH1953" s="53" t="e">
        <f t="shared" si="245"/>
        <v>#VALUE!</v>
      </c>
    </row>
    <row r="1954" spans="1:34" x14ac:dyDescent="0.25">
      <c r="A1954" t="s">
        <v>10379</v>
      </c>
      <c r="B1954" t="s">
        <v>6564</v>
      </c>
      <c r="C1954" t="s">
        <v>6562</v>
      </c>
      <c r="D1954" t="s">
        <v>6567</v>
      </c>
      <c r="F1954" t="s">
        <v>10380</v>
      </c>
      <c r="H1954">
        <v>1</v>
      </c>
      <c r="I1954">
        <v>0</v>
      </c>
      <c r="J1954">
        <v>1</v>
      </c>
      <c r="K1954">
        <v>0</v>
      </c>
      <c r="L1954">
        <v>0</v>
      </c>
      <c r="M1954">
        <v>0</v>
      </c>
      <c r="N1954">
        <v>0</v>
      </c>
      <c r="O1954">
        <v>0</v>
      </c>
      <c r="P1954">
        <v>0</v>
      </c>
      <c r="Q1954">
        <v>0</v>
      </c>
      <c r="R1954">
        <v>0</v>
      </c>
      <c r="S1954">
        <v>0</v>
      </c>
      <c r="T1954">
        <v>0</v>
      </c>
      <c r="U1954">
        <v>0</v>
      </c>
      <c r="V1954">
        <v>0</v>
      </c>
      <c r="W1954" s="44">
        <f t="shared" si="240"/>
        <v>1</v>
      </c>
      <c r="X1954" s="44">
        <f>IFERROR(VLOOKUP(A1954,JR1GOA!A:I,9,FALSE),0)</f>
        <v>0</v>
      </c>
      <c r="Y1954" s="44">
        <f>IFERROR(VLOOKUP(A1954,JR1GOA!A:J,10,FALSE),0)</f>
        <v>0</v>
      </c>
      <c r="Z1954" s="46">
        <f t="shared" si="241"/>
        <v>1</v>
      </c>
      <c r="AA1954" s="49" t="str">
        <f>_xlfn.IFNA(VLOOKUP(F1954,Preisliste!C$1:O$2687,13,FALSE),"fehlt in Preisliste")</f>
        <v>fehlt in Preisliste</v>
      </c>
      <c r="AB1954" s="50" t="str">
        <f t="shared" si="242"/>
        <v>fehlt in Preisliste</v>
      </c>
      <c r="AD1954" s="51">
        <f t="shared" si="246"/>
        <v>186560</v>
      </c>
      <c r="AE1954" s="51">
        <f t="shared" si="243"/>
        <v>251.39999999999782</v>
      </c>
      <c r="AF1954" s="52" t="e">
        <f t="shared" si="247"/>
        <v>#VALUE!</v>
      </c>
      <c r="AG1954" s="53">
        <f t="shared" si="244"/>
        <v>1508.3999999999869</v>
      </c>
      <c r="AH1954" s="53" t="e">
        <f t="shared" si="245"/>
        <v>#VALUE!</v>
      </c>
    </row>
    <row r="1955" spans="1:34" x14ac:dyDescent="0.25">
      <c r="A1955" t="s">
        <v>10383</v>
      </c>
      <c r="B1955" t="s">
        <v>6564</v>
      </c>
      <c r="C1955" t="s">
        <v>6562</v>
      </c>
      <c r="D1955" t="s">
        <v>6567</v>
      </c>
      <c r="F1955" t="s">
        <v>10384</v>
      </c>
      <c r="G1955" t="s">
        <v>10385</v>
      </c>
      <c r="H1955">
        <v>1</v>
      </c>
      <c r="I1955">
        <v>0</v>
      </c>
      <c r="J1955">
        <v>1</v>
      </c>
      <c r="K1955">
        <v>0</v>
      </c>
      <c r="L1955">
        <v>0</v>
      </c>
      <c r="M1955">
        <v>0</v>
      </c>
      <c r="N1955">
        <v>0</v>
      </c>
      <c r="O1955">
        <v>0</v>
      </c>
      <c r="P1955">
        <v>0</v>
      </c>
      <c r="Q1955">
        <v>1</v>
      </c>
      <c r="R1955">
        <v>0</v>
      </c>
      <c r="S1955">
        <v>0</v>
      </c>
      <c r="T1955">
        <v>0</v>
      </c>
      <c r="U1955">
        <v>0</v>
      </c>
      <c r="V1955">
        <v>0</v>
      </c>
      <c r="W1955" s="44">
        <f t="shared" si="240"/>
        <v>1</v>
      </c>
      <c r="X1955" s="44">
        <f>IFERROR(VLOOKUP(A1955,JR1GOA!A:I,9,FALSE),0)</f>
        <v>0</v>
      </c>
      <c r="Y1955" s="44">
        <f>IFERROR(VLOOKUP(A1955,JR1GOA!A:J,10,FALSE),0)</f>
        <v>0</v>
      </c>
      <c r="Z1955" s="46">
        <f t="shared" si="241"/>
        <v>1</v>
      </c>
      <c r="AA1955" s="49" t="str">
        <f>_xlfn.IFNA(VLOOKUP(F1955,Preisliste!C$1:O$2687,13,FALSE),"fehlt in Preisliste")</f>
        <v>fehlt in Preisliste</v>
      </c>
      <c r="AB1955" s="50" t="str">
        <f t="shared" si="242"/>
        <v>fehlt in Preisliste</v>
      </c>
      <c r="AD1955" s="51">
        <f t="shared" si="246"/>
        <v>186561</v>
      </c>
      <c r="AE1955" s="51">
        <f t="shared" si="243"/>
        <v>251.25</v>
      </c>
      <c r="AF1955" s="52" t="e">
        <f t="shared" si="247"/>
        <v>#VALUE!</v>
      </c>
      <c r="AG1955" s="53">
        <f t="shared" si="244"/>
        <v>1507.5</v>
      </c>
      <c r="AH1955" s="53" t="e">
        <f t="shared" si="245"/>
        <v>#VALUE!</v>
      </c>
    </row>
    <row r="1956" spans="1:34" x14ac:dyDescent="0.25">
      <c r="A1956" t="s">
        <v>10386</v>
      </c>
      <c r="B1956" t="s">
        <v>6564</v>
      </c>
      <c r="C1956" t="s">
        <v>6562</v>
      </c>
      <c r="D1956" t="s">
        <v>6567</v>
      </c>
      <c r="F1956" t="s">
        <v>10387</v>
      </c>
      <c r="H1956">
        <v>1</v>
      </c>
      <c r="I1956">
        <v>0</v>
      </c>
      <c r="J1956">
        <v>1</v>
      </c>
      <c r="K1956">
        <v>0</v>
      </c>
      <c r="L1956">
        <v>0</v>
      </c>
      <c r="M1956">
        <v>1</v>
      </c>
      <c r="N1956">
        <v>0</v>
      </c>
      <c r="O1956">
        <v>0</v>
      </c>
      <c r="P1956">
        <v>0</v>
      </c>
      <c r="Q1956">
        <v>0</v>
      </c>
      <c r="R1956">
        <v>0</v>
      </c>
      <c r="S1956">
        <v>0</v>
      </c>
      <c r="T1956">
        <v>0</v>
      </c>
      <c r="U1956">
        <v>0</v>
      </c>
      <c r="V1956">
        <v>0</v>
      </c>
      <c r="W1956" s="44">
        <f t="shared" si="240"/>
        <v>1</v>
      </c>
      <c r="X1956" s="44">
        <f>IFERROR(VLOOKUP(A1956,JR1GOA!A:I,9,FALSE),0)</f>
        <v>0</v>
      </c>
      <c r="Y1956" s="44">
        <f>IFERROR(VLOOKUP(A1956,JR1GOA!A:J,10,FALSE),0)</f>
        <v>0</v>
      </c>
      <c r="Z1956" s="46">
        <f t="shared" si="241"/>
        <v>1</v>
      </c>
      <c r="AA1956" s="49" t="str">
        <f>_xlfn.IFNA(VLOOKUP(F1956,Preisliste!C$1:O$2687,13,FALSE),"fehlt in Preisliste")</f>
        <v>fehlt in Preisliste</v>
      </c>
      <c r="AB1956" s="50" t="str">
        <f t="shared" si="242"/>
        <v>fehlt in Preisliste</v>
      </c>
      <c r="AD1956" s="51">
        <f t="shared" si="246"/>
        <v>186562</v>
      </c>
      <c r="AE1956" s="51">
        <f t="shared" si="243"/>
        <v>251.09999999999854</v>
      </c>
      <c r="AF1956" s="52" t="e">
        <f t="shared" si="247"/>
        <v>#VALUE!</v>
      </c>
      <c r="AG1956" s="53">
        <f t="shared" si="244"/>
        <v>1506.5999999999913</v>
      </c>
      <c r="AH1956" s="53" t="e">
        <f t="shared" si="245"/>
        <v>#VALUE!</v>
      </c>
    </row>
    <row r="1957" spans="1:34" x14ac:dyDescent="0.25">
      <c r="A1957" t="s">
        <v>10388</v>
      </c>
      <c r="B1957" t="s">
        <v>6564</v>
      </c>
      <c r="C1957" t="s">
        <v>6562</v>
      </c>
      <c r="D1957" t="s">
        <v>6567</v>
      </c>
      <c r="F1957" t="s">
        <v>10389</v>
      </c>
      <c r="H1957">
        <v>1</v>
      </c>
      <c r="I1957">
        <v>0</v>
      </c>
      <c r="J1957">
        <v>1</v>
      </c>
      <c r="K1957">
        <v>0</v>
      </c>
      <c r="L1957">
        <v>0</v>
      </c>
      <c r="M1957">
        <v>0</v>
      </c>
      <c r="N1957">
        <v>0</v>
      </c>
      <c r="O1957">
        <v>0</v>
      </c>
      <c r="P1957">
        <v>0</v>
      </c>
      <c r="Q1957">
        <v>0</v>
      </c>
      <c r="R1957">
        <v>0</v>
      </c>
      <c r="S1957">
        <v>0</v>
      </c>
      <c r="T1957">
        <v>0</v>
      </c>
      <c r="U1957">
        <v>0</v>
      </c>
      <c r="V1957">
        <v>0</v>
      </c>
      <c r="W1957" s="44">
        <f t="shared" si="240"/>
        <v>1</v>
      </c>
      <c r="X1957" s="44">
        <f>IFERROR(VLOOKUP(A1957,JR1GOA!A:I,9,FALSE),0)</f>
        <v>0</v>
      </c>
      <c r="Y1957" s="44">
        <f>IFERROR(VLOOKUP(A1957,JR1GOA!A:J,10,FALSE),0)</f>
        <v>0</v>
      </c>
      <c r="Z1957" s="46">
        <f t="shared" si="241"/>
        <v>1</v>
      </c>
      <c r="AA1957" s="49" t="str">
        <f>_xlfn.IFNA(VLOOKUP(F1957,Preisliste!C$1:O$2687,13,FALSE),"fehlt in Preisliste")</f>
        <v>fehlt in Preisliste</v>
      </c>
      <c r="AB1957" s="50" t="str">
        <f t="shared" si="242"/>
        <v>fehlt in Preisliste</v>
      </c>
      <c r="AD1957" s="51">
        <f t="shared" si="246"/>
        <v>186563</v>
      </c>
      <c r="AE1957" s="51">
        <f t="shared" si="243"/>
        <v>250.94999999999709</v>
      </c>
      <c r="AF1957" s="52" t="e">
        <f t="shared" si="247"/>
        <v>#VALUE!</v>
      </c>
      <c r="AG1957" s="53">
        <f t="shared" si="244"/>
        <v>1505.6999999999825</v>
      </c>
      <c r="AH1957" s="53" t="e">
        <f t="shared" si="245"/>
        <v>#VALUE!</v>
      </c>
    </row>
    <row r="1958" spans="1:34" x14ac:dyDescent="0.25">
      <c r="A1958" t="s">
        <v>10394</v>
      </c>
      <c r="B1958" t="s">
        <v>6564</v>
      </c>
      <c r="C1958" t="s">
        <v>6562</v>
      </c>
      <c r="D1958" t="s">
        <v>6567</v>
      </c>
      <c r="F1958" t="s">
        <v>10395</v>
      </c>
      <c r="H1958">
        <v>2</v>
      </c>
      <c r="I1958">
        <v>1</v>
      </c>
      <c r="J1958">
        <v>0</v>
      </c>
      <c r="K1958">
        <v>0</v>
      </c>
      <c r="L1958">
        <v>0</v>
      </c>
      <c r="M1958">
        <v>0</v>
      </c>
      <c r="N1958">
        <v>0</v>
      </c>
      <c r="O1958">
        <v>0</v>
      </c>
      <c r="P1958">
        <v>0</v>
      </c>
      <c r="Q1958">
        <v>0</v>
      </c>
      <c r="R1958">
        <v>0</v>
      </c>
      <c r="S1958">
        <v>0</v>
      </c>
      <c r="T1958">
        <v>0</v>
      </c>
      <c r="U1958">
        <v>0</v>
      </c>
      <c r="V1958">
        <v>0</v>
      </c>
      <c r="W1958" s="44">
        <f t="shared" si="240"/>
        <v>1</v>
      </c>
      <c r="X1958" s="44">
        <f>IFERROR(VLOOKUP(A1958,JR1GOA!A:I,9,FALSE),0)</f>
        <v>0</v>
      </c>
      <c r="Y1958" s="44">
        <f>IFERROR(VLOOKUP(A1958,JR1GOA!A:J,10,FALSE),0)</f>
        <v>0</v>
      </c>
      <c r="Z1958" s="46">
        <f t="shared" si="241"/>
        <v>1</v>
      </c>
      <c r="AA1958" s="49" t="str">
        <f>_xlfn.IFNA(VLOOKUP(F1958,Preisliste!C$1:O$2687,13,FALSE),"fehlt in Preisliste")</f>
        <v>fehlt in Preisliste</v>
      </c>
      <c r="AB1958" s="50" t="str">
        <f t="shared" si="242"/>
        <v>fehlt in Preisliste</v>
      </c>
      <c r="AD1958" s="51">
        <f t="shared" si="246"/>
        <v>186564</v>
      </c>
      <c r="AE1958" s="51">
        <f t="shared" si="243"/>
        <v>250.79999999999927</v>
      </c>
      <c r="AF1958" s="52" t="e">
        <f t="shared" si="247"/>
        <v>#VALUE!</v>
      </c>
      <c r="AG1958" s="53">
        <f t="shared" si="244"/>
        <v>1504.7999999999956</v>
      </c>
      <c r="AH1958" s="53" t="e">
        <f t="shared" si="245"/>
        <v>#VALUE!</v>
      </c>
    </row>
    <row r="1959" spans="1:34" x14ac:dyDescent="0.25">
      <c r="A1959" t="s">
        <v>10396</v>
      </c>
      <c r="B1959" t="s">
        <v>6564</v>
      </c>
      <c r="C1959" t="s">
        <v>6562</v>
      </c>
      <c r="D1959" t="s">
        <v>6567</v>
      </c>
      <c r="F1959" t="s">
        <v>10397</v>
      </c>
      <c r="H1959">
        <v>1</v>
      </c>
      <c r="I1959">
        <v>0</v>
      </c>
      <c r="J1959">
        <v>1</v>
      </c>
      <c r="K1959">
        <v>0</v>
      </c>
      <c r="L1959">
        <v>1</v>
      </c>
      <c r="M1959">
        <v>0</v>
      </c>
      <c r="N1959">
        <v>0</v>
      </c>
      <c r="O1959">
        <v>0</v>
      </c>
      <c r="P1959">
        <v>0</v>
      </c>
      <c r="Q1959">
        <v>0</v>
      </c>
      <c r="R1959">
        <v>0</v>
      </c>
      <c r="S1959">
        <v>0</v>
      </c>
      <c r="T1959">
        <v>0</v>
      </c>
      <c r="U1959">
        <v>0</v>
      </c>
      <c r="V1959">
        <v>0</v>
      </c>
      <c r="W1959" s="44">
        <f t="shared" si="240"/>
        <v>1</v>
      </c>
      <c r="X1959" s="44">
        <f>IFERROR(VLOOKUP(A1959,JR1GOA!A:I,9,FALSE),0)</f>
        <v>0</v>
      </c>
      <c r="Y1959" s="44">
        <f>IFERROR(VLOOKUP(A1959,JR1GOA!A:J,10,FALSE),0)</f>
        <v>0</v>
      </c>
      <c r="Z1959" s="46">
        <f t="shared" si="241"/>
        <v>1</v>
      </c>
      <c r="AA1959" s="49" t="str">
        <f>_xlfn.IFNA(VLOOKUP(F1959,Preisliste!C$1:O$2687,13,FALSE),"fehlt in Preisliste")</f>
        <v>fehlt in Preisliste</v>
      </c>
      <c r="AB1959" s="50" t="str">
        <f t="shared" si="242"/>
        <v>fehlt in Preisliste</v>
      </c>
      <c r="AD1959" s="51">
        <f t="shared" si="246"/>
        <v>186565</v>
      </c>
      <c r="AE1959" s="51">
        <f t="shared" si="243"/>
        <v>250.64999999999782</v>
      </c>
      <c r="AF1959" s="52" t="e">
        <f t="shared" si="247"/>
        <v>#VALUE!</v>
      </c>
      <c r="AG1959" s="53">
        <f t="shared" si="244"/>
        <v>1503.8999999999869</v>
      </c>
      <c r="AH1959" s="53" t="e">
        <f t="shared" si="245"/>
        <v>#VALUE!</v>
      </c>
    </row>
    <row r="1960" spans="1:34" x14ac:dyDescent="0.25">
      <c r="A1960" t="s">
        <v>10401</v>
      </c>
      <c r="B1960" t="s">
        <v>6564</v>
      </c>
      <c r="C1960" t="s">
        <v>6562</v>
      </c>
      <c r="D1960" t="s">
        <v>6567</v>
      </c>
      <c r="F1960" t="s">
        <v>10402</v>
      </c>
      <c r="H1960">
        <v>1</v>
      </c>
      <c r="I1960">
        <v>0</v>
      </c>
      <c r="J1960">
        <v>1</v>
      </c>
      <c r="K1960">
        <v>0</v>
      </c>
      <c r="L1960">
        <v>0</v>
      </c>
      <c r="M1960">
        <v>0</v>
      </c>
      <c r="N1960">
        <v>0</v>
      </c>
      <c r="O1960">
        <v>0</v>
      </c>
      <c r="P1960">
        <v>0</v>
      </c>
      <c r="Q1960">
        <v>0</v>
      </c>
      <c r="R1960">
        <v>0</v>
      </c>
      <c r="S1960">
        <v>0</v>
      </c>
      <c r="T1960">
        <v>1</v>
      </c>
      <c r="U1960">
        <v>0</v>
      </c>
      <c r="V1960">
        <v>0</v>
      </c>
      <c r="W1960" s="44">
        <f t="shared" si="240"/>
        <v>1</v>
      </c>
      <c r="X1960" s="44">
        <f>IFERROR(VLOOKUP(A1960,JR1GOA!A:I,9,FALSE),0)</f>
        <v>0</v>
      </c>
      <c r="Y1960" s="44">
        <f>IFERROR(VLOOKUP(A1960,JR1GOA!A:J,10,FALSE),0)</f>
        <v>0</v>
      </c>
      <c r="Z1960" s="46">
        <f t="shared" si="241"/>
        <v>1</v>
      </c>
      <c r="AA1960" s="49" t="str">
        <f>_xlfn.IFNA(VLOOKUP(F1960,Preisliste!C$1:O$2687,13,FALSE),"fehlt in Preisliste")</f>
        <v>fehlt in Preisliste</v>
      </c>
      <c r="AB1960" s="50" t="str">
        <f t="shared" si="242"/>
        <v>fehlt in Preisliste</v>
      </c>
      <c r="AD1960" s="51">
        <f t="shared" si="246"/>
        <v>186566</v>
      </c>
      <c r="AE1960" s="51">
        <f t="shared" si="243"/>
        <v>250.5</v>
      </c>
      <c r="AF1960" s="52" t="e">
        <f t="shared" si="247"/>
        <v>#VALUE!</v>
      </c>
      <c r="AG1960" s="53">
        <f t="shared" si="244"/>
        <v>1503</v>
      </c>
      <c r="AH1960" s="53" t="e">
        <f t="shared" si="245"/>
        <v>#VALUE!</v>
      </c>
    </row>
    <row r="1961" spans="1:34" x14ac:dyDescent="0.25">
      <c r="A1961" t="s">
        <v>10403</v>
      </c>
      <c r="B1961" t="s">
        <v>6564</v>
      </c>
      <c r="C1961" t="s">
        <v>6562</v>
      </c>
      <c r="D1961" t="s">
        <v>6567</v>
      </c>
      <c r="F1961" t="s">
        <v>10404</v>
      </c>
      <c r="H1961">
        <v>1</v>
      </c>
      <c r="I1961">
        <v>0</v>
      </c>
      <c r="J1961">
        <v>1</v>
      </c>
      <c r="K1961">
        <v>0</v>
      </c>
      <c r="L1961">
        <v>0</v>
      </c>
      <c r="M1961">
        <v>0</v>
      </c>
      <c r="N1961">
        <v>0</v>
      </c>
      <c r="O1961">
        <v>0</v>
      </c>
      <c r="P1961">
        <v>0</v>
      </c>
      <c r="Q1961">
        <v>0</v>
      </c>
      <c r="R1961">
        <v>0</v>
      </c>
      <c r="S1961">
        <v>0</v>
      </c>
      <c r="T1961">
        <v>0</v>
      </c>
      <c r="U1961">
        <v>0</v>
      </c>
      <c r="V1961">
        <v>0</v>
      </c>
      <c r="W1961" s="44">
        <f t="shared" si="240"/>
        <v>1</v>
      </c>
      <c r="X1961" s="44">
        <f>IFERROR(VLOOKUP(A1961,JR1GOA!A:I,9,FALSE),0)</f>
        <v>0</v>
      </c>
      <c r="Y1961" s="44">
        <f>IFERROR(VLOOKUP(A1961,JR1GOA!A:J,10,FALSE),0)</f>
        <v>0</v>
      </c>
      <c r="Z1961" s="46">
        <f t="shared" si="241"/>
        <v>1</v>
      </c>
      <c r="AA1961" s="49" t="str">
        <f>_xlfn.IFNA(VLOOKUP(F1961,Preisliste!C$1:O$2687,13,FALSE),"fehlt in Preisliste")</f>
        <v>fehlt in Preisliste</v>
      </c>
      <c r="AB1961" s="50" t="str">
        <f t="shared" si="242"/>
        <v>fehlt in Preisliste</v>
      </c>
      <c r="AD1961" s="51">
        <f t="shared" si="246"/>
        <v>186567</v>
      </c>
      <c r="AE1961" s="51">
        <f t="shared" si="243"/>
        <v>250.34999999999854</v>
      </c>
      <c r="AF1961" s="52" t="e">
        <f t="shared" si="247"/>
        <v>#VALUE!</v>
      </c>
      <c r="AG1961" s="53">
        <f t="shared" si="244"/>
        <v>1502.0999999999913</v>
      </c>
      <c r="AH1961" s="53" t="e">
        <f t="shared" si="245"/>
        <v>#VALUE!</v>
      </c>
    </row>
    <row r="1962" spans="1:34" x14ac:dyDescent="0.25">
      <c r="A1962" t="s">
        <v>10405</v>
      </c>
      <c r="B1962" t="s">
        <v>6564</v>
      </c>
      <c r="C1962" t="s">
        <v>6562</v>
      </c>
      <c r="D1962" t="s">
        <v>6567</v>
      </c>
      <c r="F1962" t="s">
        <v>10406</v>
      </c>
      <c r="H1962">
        <v>2</v>
      </c>
      <c r="I1962">
        <v>1</v>
      </c>
      <c r="J1962">
        <v>1</v>
      </c>
      <c r="K1962">
        <v>0</v>
      </c>
      <c r="L1962">
        <v>0</v>
      </c>
      <c r="M1962">
        <v>0</v>
      </c>
      <c r="N1962">
        <v>0</v>
      </c>
      <c r="O1962">
        <v>0</v>
      </c>
      <c r="P1962">
        <v>0</v>
      </c>
      <c r="Q1962">
        <v>0</v>
      </c>
      <c r="R1962">
        <v>0</v>
      </c>
      <c r="S1962">
        <v>0</v>
      </c>
      <c r="T1962">
        <v>0</v>
      </c>
      <c r="U1962">
        <v>0</v>
      </c>
      <c r="V1962">
        <v>0</v>
      </c>
      <c r="W1962" s="44">
        <f t="shared" si="240"/>
        <v>1</v>
      </c>
      <c r="X1962" s="44">
        <f>IFERROR(VLOOKUP(A1962,JR1GOA!A:I,9,FALSE),0)</f>
        <v>0</v>
      </c>
      <c r="Y1962" s="44">
        <f>IFERROR(VLOOKUP(A1962,JR1GOA!A:J,10,FALSE),0)</f>
        <v>0</v>
      </c>
      <c r="Z1962" s="46">
        <f t="shared" si="241"/>
        <v>1</v>
      </c>
      <c r="AA1962" s="49" t="str">
        <f>_xlfn.IFNA(VLOOKUP(F1962,Preisliste!C$1:O$2687,13,FALSE),"fehlt in Preisliste")</f>
        <v>fehlt in Preisliste</v>
      </c>
      <c r="AB1962" s="50" t="str">
        <f t="shared" si="242"/>
        <v>fehlt in Preisliste</v>
      </c>
      <c r="AD1962" s="51">
        <f t="shared" si="246"/>
        <v>186568</v>
      </c>
      <c r="AE1962" s="51">
        <f t="shared" si="243"/>
        <v>250.19999999999709</v>
      </c>
      <c r="AF1962" s="52" t="e">
        <f t="shared" si="247"/>
        <v>#VALUE!</v>
      </c>
      <c r="AG1962" s="53">
        <f t="shared" si="244"/>
        <v>1501.1999999999825</v>
      </c>
      <c r="AH1962" s="53" t="e">
        <f t="shared" si="245"/>
        <v>#VALUE!</v>
      </c>
    </row>
    <row r="1963" spans="1:34" x14ac:dyDescent="0.25">
      <c r="A1963" t="s">
        <v>10409</v>
      </c>
      <c r="B1963" t="s">
        <v>6564</v>
      </c>
      <c r="C1963" t="s">
        <v>6562</v>
      </c>
      <c r="D1963" t="s">
        <v>6567</v>
      </c>
      <c r="F1963" t="s">
        <v>10410</v>
      </c>
      <c r="G1963" t="s">
        <v>10411</v>
      </c>
      <c r="H1963">
        <v>1</v>
      </c>
      <c r="I1963">
        <v>0</v>
      </c>
      <c r="J1963">
        <v>1</v>
      </c>
      <c r="K1963">
        <v>0</v>
      </c>
      <c r="L1963">
        <v>0</v>
      </c>
      <c r="M1963">
        <v>0</v>
      </c>
      <c r="N1963">
        <v>0</v>
      </c>
      <c r="O1963">
        <v>0</v>
      </c>
      <c r="P1963">
        <v>0</v>
      </c>
      <c r="Q1963">
        <v>1</v>
      </c>
      <c r="R1963">
        <v>0</v>
      </c>
      <c r="S1963">
        <v>0</v>
      </c>
      <c r="T1963">
        <v>0</v>
      </c>
      <c r="U1963">
        <v>0</v>
      </c>
      <c r="V1963">
        <v>0</v>
      </c>
      <c r="W1963" s="44">
        <f t="shared" si="240"/>
        <v>1</v>
      </c>
      <c r="X1963" s="44">
        <f>IFERROR(VLOOKUP(A1963,JR1GOA!A:I,9,FALSE),0)</f>
        <v>0</v>
      </c>
      <c r="Y1963" s="44">
        <f>IFERROR(VLOOKUP(A1963,JR1GOA!A:J,10,FALSE),0)</f>
        <v>0</v>
      </c>
      <c r="Z1963" s="46">
        <f t="shared" si="241"/>
        <v>1</v>
      </c>
      <c r="AA1963" s="49" t="str">
        <f>_xlfn.IFNA(VLOOKUP(F1963,Preisliste!C$1:O$2687,13,FALSE),"fehlt in Preisliste")</f>
        <v>fehlt in Preisliste</v>
      </c>
      <c r="AB1963" s="50" t="str">
        <f t="shared" si="242"/>
        <v>fehlt in Preisliste</v>
      </c>
      <c r="AD1963" s="51">
        <f t="shared" si="246"/>
        <v>186569</v>
      </c>
      <c r="AE1963" s="51">
        <f t="shared" si="243"/>
        <v>250.04999999999927</v>
      </c>
      <c r="AF1963" s="52" t="e">
        <f t="shared" si="247"/>
        <v>#VALUE!</v>
      </c>
      <c r="AG1963" s="53">
        <f t="shared" si="244"/>
        <v>1500.2999999999956</v>
      </c>
      <c r="AH1963" s="53" t="e">
        <f t="shared" si="245"/>
        <v>#VALUE!</v>
      </c>
    </row>
    <row r="1964" spans="1:34" x14ac:dyDescent="0.25">
      <c r="A1964" t="s">
        <v>10418</v>
      </c>
      <c r="B1964" t="s">
        <v>6564</v>
      </c>
      <c r="C1964" t="s">
        <v>6562</v>
      </c>
      <c r="D1964" t="s">
        <v>6567</v>
      </c>
      <c r="F1964" t="s">
        <v>10419</v>
      </c>
      <c r="H1964">
        <v>1</v>
      </c>
      <c r="I1964">
        <v>1</v>
      </c>
      <c r="J1964">
        <v>0</v>
      </c>
      <c r="K1964">
        <v>0</v>
      </c>
      <c r="L1964">
        <v>0</v>
      </c>
      <c r="M1964">
        <v>0</v>
      </c>
      <c r="N1964">
        <v>0</v>
      </c>
      <c r="O1964">
        <v>0</v>
      </c>
      <c r="P1964">
        <v>0</v>
      </c>
      <c r="Q1964">
        <v>0</v>
      </c>
      <c r="R1964">
        <v>0</v>
      </c>
      <c r="S1964">
        <v>0</v>
      </c>
      <c r="T1964">
        <v>0</v>
      </c>
      <c r="U1964">
        <v>0</v>
      </c>
      <c r="V1964">
        <v>0</v>
      </c>
      <c r="W1964" s="44">
        <f t="shared" si="240"/>
        <v>1</v>
      </c>
      <c r="X1964" s="44">
        <f>IFERROR(VLOOKUP(A1964,JR1GOA!A:I,9,FALSE),0)</f>
        <v>0</v>
      </c>
      <c r="Y1964" s="44">
        <f>IFERROR(VLOOKUP(A1964,JR1GOA!A:J,10,FALSE),0)</f>
        <v>0</v>
      </c>
      <c r="Z1964" s="46">
        <f t="shared" si="241"/>
        <v>1</v>
      </c>
      <c r="AA1964" s="49" t="str">
        <f>_xlfn.IFNA(VLOOKUP(F1964,Preisliste!C$1:O$2687,13,FALSE),"fehlt in Preisliste")</f>
        <v>fehlt in Preisliste</v>
      </c>
      <c r="AB1964" s="50" t="str">
        <f t="shared" si="242"/>
        <v>fehlt in Preisliste</v>
      </c>
      <c r="AD1964" s="51">
        <f t="shared" si="246"/>
        <v>186570</v>
      </c>
      <c r="AE1964" s="51">
        <f t="shared" si="243"/>
        <v>249.89999999999782</v>
      </c>
      <c r="AF1964" s="52" t="e">
        <f t="shared" si="247"/>
        <v>#VALUE!</v>
      </c>
      <c r="AG1964" s="53">
        <f t="shared" si="244"/>
        <v>1499.3999999999869</v>
      </c>
      <c r="AH1964" s="53" t="e">
        <f t="shared" si="245"/>
        <v>#VALUE!</v>
      </c>
    </row>
    <row r="1965" spans="1:34" x14ac:dyDescent="0.25">
      <c r="A1965" t="s">
        <v>10420</v>
      </c>
      <c r="B1965" t="s">
        <v>6564</v>
      </c>
      <c r="C1965" t="s">
        <v>6562</v>
      </c>
      <c r="D1965" t="s">
        <v>6567</v>
      </c>
      <c r="F1965" t="s">
        <v>10421</v>
      </c>
      <c r="H1965">
        <v>1</v>
      </c>
      <c r="I1965">
        <v>0</v>
      </c>
      <c r="J1965">
        <v>1</v>
      </c>
      <c r="K1965">
        <v>0</v>
      </c>
      <c r="L1965">
        <v>0</v>
      </c>
      <c r="M1965">
        <v>0</v>
      </c>
      <c r="N1965">
        <v>0</v>
      </c>
      <c r="O1965">
        <v>0</v>
      </c>
      <c r="P1965">
        <v>0</v>
      </c>
      <c r="Q1965">
        <v>0</v>
      </c>
      <c r="R1965">
        <v>1</v>
      </c>
      <c r="S1965">
        <v>0</v>
      </c>
      <c r="T1965">
        <v>0</v>
      </c>
      <c r="U1965">
        <v>0</v>
      </c>
      <c r="V1965">
        <v>0</v>
      </c>
      <c r="W1965" s="44">
        <f t="shared" si="240"/>
        <v>1</v>
      </c>
      <c r="X1965" s="44">
        <f>IFERROR(VLOOKUP(A1965,JR1GOA!A:I,9,FALSE),0)</f>
        <v>0</v>
      </c>
      <c r="Y1965" s="44">
        <f>IFERROR(VLOOKUP(A1965,JR1GOA!A:J,10,FALSE),0)</f>
        <v>0</v>
      </c>
      <c r="Z1965" s="46">
        <f t="shared" si="241"/>
        <v>1</v>
      </c>
      <c r="AA1965" s="49" t="str">
        <f>_xlfn.IFNA(VLOOKUP(F1965,Preisliste!C$1:O$2687,13,FALSE),"fehlt in Preisliste")</f>
        <v>fehlt in Preisliste</v>
      </c>
      <c r="AB1965" s="50" t="str">
        <f t="shared" si="242"/>
        <v>fehlt in Preisliste</v>
      </c>
      <c r="AD1965" s="51">
        <f t="shared" si="246"/>
        <v>186571</v>
      </c>
      <c r="AE1965" s="51">
        <f t="shared" si="243"/>
        <v>249.75</v>
      </c>
      <c r="AF1965" s="52" t="e">
        <f t="shared" si="247"/>
        <v>#VALUE!</v>
      </c>
      <c r="AG1965" s="53">
        <f t="shared" si="244"/>
        <v>1498.5</v>
      </c>
      <c r="AH1965" s="53" t="e">
        <f t="shared" si="245"/>
        <v>#VALUE!</v>
      </c>
    </row>
    <row r="1966" spans="1:34" x14ac:dyDescent="0.25">
      <c r="A1966" t="s">
        <v>10428</v>
      </c>
      <c r="B1966" t="s">
        <v>6564</v>
      </c>
      <c r="C1966" t="s">
        <v>6562</v>
      </c>
      <c r="D1966" t="s">
        <v>6567</v>
      </c>
      <c r="E1966" t="s">
        <v>10429</v>
      </c>
      <c r="F1966" t="s">
        <v>10430</v>
      </c>
      <c r="H1966">
        <v>1</v>
      </c>
      <c r="I1966">
        <v>0</v>
      </c>
      <c r="J1966">
        <v>1</v>
      </c>
      <c r="K1966">
        <v>0</v>
      </c>
      <c r="L1966">
        <v>0</v>
      </c>
      <c r="M1966">
        <v>0</v>
      </c>
      <c r="N1966">
        <v>0</v>
      </c>
      <c r="O1966">
        <v>0</v>
      </c>
      <c r="P1966">
        <v>0</v>
      </c>
      <c r="Q1966">
        <v>0</v>
      </c>
      <c r="R1966">
        <v>0</v>
      </c>
      <c r="S1966">
        <v>0</v>
      </c>
      <c r="T1966">
        <v>0</v>
      </c>
      <c r="U1966">
        <v>0</v>
      </c>
      <c r="V1966">
        <v>0</v>
      </c>
      <c r="W1966" s="44">
        <f t="shared" si="240"/>
        <v>1</v>
      </c>
      <c r="X1966" s="44">
        <f>IFERROR(VLOOKUP(A1966,JR1GOA!A:I,9,FALSE),0)</f>
        <v>0</v>
      </c>
      <c r="Y1966" s="44">
        <f>IFERROR(VLOOKUP(A1966,JR1GOA!A:J,10,FALSE),0)</f>
        <v>0</v>
      </c>
      <c r="Z1966" s="46">
        <f t="shared" si="241"/>
        <v>1</v>
      </c>
      <c r="AA1966" s="49" t="str">
        <f>_xlfn.IFNA(VLOOKUP(F1966,Preisliste!C$1:O$2687,13,FALSE),"fehlt in Preisliste")</f>
        <v>fehlt in Preisliste</v>
      </c>
      <c r="AB1966" s="50" t="str">
        <f t="shared" si="242"/>
        <v>fehlt in Preisliste</v>
      </c>
      <c r="AD1966" s="51">
        <f t="shared" si="246"/>
        <v>186572</v>
      </c>
      <c r="AE1966" s="51">
        <f t="shared" si="243"/>
        <v>249.59999999999854</v>
      </c>
      <c r="AF1966" s="52" t="e">
        <f t="shared" si="247"/>
        <v>#VALUE!</v>
      </c>
      <c r="AG1966" s="53">
        <f t="shared" si="244"/>
        <v>1497.5999999999913</v>
      </c>
      <c r="AH1966" s="53" t="e">
        <f t="shared" si="245"/>
        <v>#VALUE!</v>
      </c>
    </row>
    <row r="1967" spans="1:34" x14ac:dyDescent="0.25">
      <c r="A1967" t="s">
        <v>10431</v>
      </c>
      <c r="B1967" t="s">
        <v>6564</v>
      </c>
      <c r="C1967" t="s">
        <v>6562</v>
      </c>
      <c r="D1967" t="s">
        <v>6567</v>
      </c>
      <c r="F1967" t="s">
        <v>10432</v>
      </c>
      <c r="H1967">
        <v>1</v>
      </c>
      <c r="I1967">
        <v>1</v>
      </c>
      <c r="J1967">
        <v>0</v>
      </c>
      <c r="K1967">
        <v>0</v>
      </c>
      <c r="L1967">
        <v>0</v>
      </c>
      <c r="M1967">
        <v>1</v>
      </c>
      <c r="N1967">
        <v>0</v>
      </c>
      <c r="O1967">
        <v>0</v>
      </c>
      <c r="P1967">
        <v>0</v>
      </c>
      <c r="Q1967">
        <v>0</v>
      </c>
      <c r="R1967">
        <v>0</v>
      </c>
      <c r="S1967">
        <v>0</v>
      </c>
      <c r="T1967">
        <v>0</v>
      </c>
      <c r="U1967">
        <v>0</v>
      </c>
      <c r="V1967">
        <v>0</v>
      </c>
      <c r="W1967" s="44">
        <f t="shared" si="240"/>
        <v>1</v>
      </c>
      <c r="X1967" s="44">
        <f>IFERROR(VLOOKUP(A1967,JR1GOA!A:I,9,FALSE),0)</f>
        <v>0</v>
      </c>
      <c r="Y1967" s="44">
        <f>IFERROR(VLOOKUP(A1967,JR1GOA!A:J,10,FALSE),0)</f>
        <v>0</v>
      </c>
      <c r="Z1967" s="46">
        <f t="shared" si="241"/>
        <v>1</v>
      </c>
      <c r="AA1967" s="49" t="str">
        <f>_xlfn.IFNA(VLOOKUP(F1967,Preisliste!C$1:O$2687,13,FALSE),"fehlt in Preisliste")</f>
        <v>fehlt in Preisliste</v>
      </c>
      <c r="AB1967" s="50" t="str">
        <f t="shared" si="242"/>
        <v>fehlt in Preisliste</v>
      </c>
      <c r="AD1967" s="51">
        <f t="shared" si="246"/>
        <v>186573</v>
      </c>
      <c r="AE1967" s="51">
        <f t="shared" si="243"/>
        <v>249.44999999999709</v>
      </c>
      <c r="AF1967" s="52" t="e">
        <f t="shared" si="247"/>
        <v>#VALUE!</v>
      </c>
      <c r="AG1967" s="53">
        <f t="shared" si="244"/>
        <v>1496.6999999999825</v>
      </c>
      <c r="AH1967" s="53" t="e">
        <f t="shared" si="245"/>
        <v>#VALUE!</v>
      </c>
    </row>
    <row r="1968" spans="1:34" x14ac:dyDescent="0.25">
      <c r="A1968" t="s">
        <v>10435</v>
      </c>
      <c r="B1968" t="s">
        <v>6564</v>
      </c>
      <c r="C1968" t="s">
        <v>6562</v>
      </c>
      <c r="D1968" t="s">
        <v>6567</v>
      </c>
      <c r="F1968" t="s">
        <v>10436</v>
      </c>
      <c r="H1968">
        <v>1</v>
      </c>
      <c r="I1968">
        <v>0</v>
      </c>
      <c r="J1968">
        <v>1</v>
      </c>
      <c r="K1968">
        <v>0</v>
      </c>
      <c r="L1968">
        <v>0</v>
      </c>
      <c r="M1968">
        <v>0</v>
      </c>
      <c r="N1968">
        <v>0</v>
      </c>
      <c r="O1968">
        <v>0</v>
      </c>
      <c r="P1968">
        <v>0</v>
      </c>
      <c r="Q1968">
        <v>0</v>
      </c>
      <c r="R1968">
        <v>0</v>
      </c>
      <c r="S1968">
        <v>0</v>
      </c>
      <c r="T1968">
        <v>1</v>
      </c>
      <c r="U1968">
        <v>0</v>
      </c>
      <c r="V1968">
        <v>0</v>
      </c>
      <c r="W1968" s="44">
        <f t="shared" si="240"/>
        <v>1</v>
      </c>
      <c r="X1968" s="44">
        <f>IFERROR(VLOOKUP(A1968,JR1GOA!A:I,9,FALSE),0)</f>
        <v>0</v>
      </c>
      <c r="Y1968" s="44">
        <f>IFERROR(VLOOKUP(A1968,JR1GOA!A:J,10,FALSE),0)</f>
        <v>0</v>
      </c>
      <c r="Z1968" s="46">
        <f t="shared" si="241"/>
        <v>1</v>
      </c>
      <c r="AA1968" s="49" t="str">
        <f>_xlfn.IFNA(VLOOKUP(F1968,Preisliste!C$1:O$2687,13,FALSE),"fehlt in Preisliste")</f>
        <v>fehlt in Preisliste</v>
      </c>
      <c r="AB1968" s="50" t="str">
        <f t="shared" si="242"/>
        <v>fehlt in Preisliste</v>
      </c>
      <c r="AD1968" s="51">
        <f t="shared" si="246"/>
        <v>186574</v>
      </c>
      <c r="AE1968" s="51">
        <f t="shared" si="243"/>
        <v>249.29999999999927</v>
      </c>
      <c r="AF1968" s="52" t="e">
        <f t="shared" si="247"/>
        <v>#VALUE!</v>
      </c>
      <c r="AG1968" s="53">
        <f t="shared" si="244"/>
        <v>1495.7999999999956</v>
      </c>
      <c r="AH1968" s="53" t="e">
        <f t="shared" si="245"/>
        <v>#VALUE!</v>
      </c>
    </row>
    <row r="1969" spans="1:34" x14ac:dyDescent="0.25">
      <c r="A1969" t="s">
        <v>10439</v>
      </c>
      <c r="B1969" t="s">
        <v>6564</v>
      </c>
      <c r="C1969" t="s">
        <v>6562</v>
      </c>
      <c r="D1969" t="s">
        <v>6567</v>
      </c>
      <c r="F1969" t="s">
        <v>10440</v>
      </c>
      <c r="H1969">
        <v>1</v>
      </c>
      <c r="I1969">
        <v>0</v>
      </c>
      <c r="J1969">
        <v>1</v>
      </c>
      <c r="K1969">
        <v>0</v>
      </c>
      <c r="L1969">
        <v>0</v>
      </c>
      <c r="M1969">
        <v>0</v>
      </c>
      <c r="N1969">
        <v>0</v>
      </c>
      <c r="O1969">
        <v>0</v>
      </c>
      <c r="P1969">
        <v>0</v>
      </c>
      <c r="Q1969">
        <v>0</v>
      </c>
      <c r="R1969">
        <v>0</v>
      </c>
      <c r="S1969">
        <v>0</v>
      </c>
      <c r="T1969">
        <v>0</v>
      </c>
      <c r="U1969">
        <v>0</v>
      </c>
      <c r="V1969">
        <v>0</v>
      </c>
      <c r="W1969" s="44">
        <f t="shared" si="240"/>
        <v>1</v>
      </c>
      <c r="X1969" s="44">
        <f>IFERROR(VLOOKUP(A1969,JR1GOA!A:I,9,FALSE),0)</f>
        <v>0</v>
      </c>
      <c r="Y1969" s="44">
        <f>IFERROR(VLOOKUP(A1969,JR1GOA!A:J,10,FALSE),0)</f>
        <v>0</v>
      </c>
      <c r="Z1969" s="46">
        <f t="shared" si="241"/>
        <v>1</v>
      </c>
      <c r="AA1969" s="49" t="str">
        <f>_xlfn.IFNA(VLOOKUP(F1969,Preisliste!C$1:O$2687,13,FALSE),"fehlt in Preisliste")</f>
        <v>fehlt in Preisliste</v>
      </c>
      <c r="AB1969" s="50" t="str">
        <f t="shared" si="242"/>
        <v>fehlt in Preisliste</v>
      </c>
      <c r="AD1969" s="51">
        <f t="shared" si="246"/>
        <v>186575</v>
      </c>
      <c r="AE1969" s="51">
        <f t="shared" si="243"/>
        <v>249.14999999999782</v>
      </c>
      <c r="AF1969" s="52" t="e">
        <f t="shared" si="247"/>
        <v>#VALUE!</v>
      </c>
      <c r="AG1969" s="53">
        <f t="shared" si="244"/>
        <v>1494.8999999999869</v>
      </c>
      <c r="AH1969" s="53" t="e">
        <f t="shared" si="245"/>
        <v>#VALUE!</v>
      </c>
    </row>
    <row r="1970" spans="1:34" x14ac:dyDescent="0.25">
      <c r="A1970" t="s">
        <v>10443</v>
      </c>
      <c r="B1970" t="s">
        <v>6564</v>
      </c>
      <c r="C1970" t="s">
        <v>6562</v>
      </c>
      <c r="D1970" t="s">
        <v>6567</v>
      </c>
      <c r="F1970" t="s">
        <v>10444</v>
      </c>
      <c r="H1970">
        <v>1</v>
      </c>
      <c r="I1970">
        <v>0</v>
      </c>
      <c r="J1970">
        <v>1</v>
      </c>
      <c r="K1970">
        <v>0</v>
      </c>
      <c r="L1970">
        <v>0</v>
      </c>
      <c r="M1970">
        <v>0</v>
      </c>
      <c r="N1970">
        <v>0</v>
      </c>
      <c r="O1970">
        <v>0</v>
      </c>
      <c r="P1970">
        <v>0</v>
      </c>
      <c r="Q1970">
        <v>1</v>
      </c>
      <c r="R1970">
        <v>0</v>
      </c>
      <c r="S1970">
        <v>0</v>
      </c>
      <c r="T1970">
        <v>0</v>
      </c>
      <c r="U1970">
        <v>0</v>
      </c>
      <c r="V1970">
        <v>0</v>
      </c>
      <c r="W1970" s="44">
        <f t="shared" si="240"/>
        <v>1</v>
      </c>
      <c r="X1970" s="44">
        <f>IFERROR(VLOOKUP(A1970,JR1GOA!A:I,9,FALSE),0)</f>
        <v>0</v>
      </c>
      <c r="Y1970" s="44">
        <f>IFERROR(VLOOKUP(A1970,JR1GOA!A:J,10,FALSE),0)</f>
        <v>0</v>
      </c>
      <c r="Z1970" s="46">
        <f t="shared" si="241"/>
        <v>1</v>
      </c>
      <c r="AA1970" s="49" t="str">
        <f>_xlfn.IFNA(VLOOKUP(F1970,Preisliste!C$1:O$2687,13,FALSE),"fehlt in Preisliste")</f>
        <v>fehlt in Preisliste</v>
      </c>
      <c r="AB1970" s="50" t="str">
        <f t="shared" si="242"/>
        <v>fehlt in Preisliste</v>
      </c>
      <c r="AD1970" s="51">
        <f t="shared" si="246"/>
        <v>186576</v>
      </c>
      <c r="AE1970" s="51">
        <f t="shared" si="243"/>
        <v>249</v>
      </c>
      <c r="AF1970" s="52" t="e">
        <f t="shared" si="247"/>
        <v>#VALUE!</v>
      </c>
      <c r="AG1970" s="53">
        <f t="shared" si="244"/>
        <v>1494</v>
      </c>
      <c r="AH1970" s="53" t="e">
        <f t="shared" si="245"/>
        <v>#VALUE!</v>
      </c>
    </row>
    <row r="1971" spans="1:34" x14ac:dyDescent="0.25">
      <c r="A1971" t="s">
        <v>10445</v>
      </c>
      <c r="B1971" t="s">
        <v>6564</v>
      </c>
      <c r="C1971" t="s">
        <v>6562</v>
      </c>
      <c r="D1971" t="s">
        <v>6567</v>
      </c>
      <c r="F1971" t="s">
        <v>10446</v>
      </c>
      <c r="H1971">
        <v>1</v>
      </c>
      <c r="I1971">
        <v>0</v>
      </c>
      <c r="J1971">
        <v>1</v>
      </c>
      <c r="K1971">
        <v>0</v>
      </c>
      <c r="L1971">
        <v>0</v>
      </c>
      <c r="M1971">
        <v>0</v>
      </c>
      <c r="N1971">
        <v>0</v>
      </c>
      <c r="O1971">
        <v>0</v>
      </c>
      <c r="P1971">
        <v>0</v>
      </c>
      <c r="Q1971">
        <v>0</v>
      </c>
      <c r="R1971">
        <v>0</v>
      </c>
      <c r="S1971">
        <v>0</v>
      </c>
      <c r="T1971">
        <v>0</v>
      </c>
      <c r="U1971">
        <v>0</v>
      </c>
      <c r="V1971">
        <v>0</v>
      </c>
      <c r="W1971" s="44">
        <f t="shared" si="240"/>
        <v>1</v>
      </c>
      <c r="X1971" s="44">
        <f>IFERROR(VLOOKUP(A1971,JR1GOA!A:I,9,FALSE),0)</f>
        <v>0</v>
      </c>
      <c r="Y1971" s="44">
        <f>IFERROR(VLOOKUP(A1971,JR1GOA!A:J,10,FALSE),0)</f>
        <v>0</v>
      </c>
      <c r="Z1971" s="46">
        <f t="shared" si="241"/>
        <v>1</v>
      </c>
      <c r="AA1971" s="49" t="str">
        <f>_xlfn.IFNA(VLOOKUP(F1971,Preisliste!C$1:O$2687,13,FALSE),"fehlt in Preisliste")</f>
        <v>fehlt in Preisliste</v>
      </c>
      <c r="AB1971" s="50" t="str">
        <f t="shared" si="242"/>
        <v>fehlt in Preisliste</v>
      </c>
      <c r="AD1971" s="51">
        <f t="shared" si="246"/>
        <v>186577</v>
      </c>
      <c r="AE1971" s="51">
        <f t="shared" si="243"/>
        <v>248.84999999999854</v>
      </c>
      <c r="AF1971" s="52" t="e">
        <f t="shared" si="247"/>
        <v>#VALUE!</v>
      </c>
      <c r="AG1971" s="53">
        <f t="shared" si="244"/>
        <v>1493.0999999999913</v>
      </c>
      <c r="AH1971" s="53" t="e">
        <f t="shared" si="245"/>
        <v>#VALUE!</v>
      </c>
    </row>
    <row r="1972" spans="1:34" x14ac:dyDescent="0.25">
      <c r="A1972" t="s">
        <v>10447</v>
      </c>
      <c r="B1972" t="s">
        <v>6564</v>
      </c>
      <c r="C1972" t="s">
        <v>6562</v>
      </c>
      <c r="D1972" t="s">
        <v>6567</v>
      </c>
      <c r="F1972" t="s">
        <v>10448</v>
      </c>
      <c r="H1972">
        <v>1</v>
      </c>
      <c r="I1972">
        <v>0</v>
      </c>
      <c r="J1972">
        <v>1</v>
      </c>
      <c r="K1972">
        <v>0</v>
      </c>
      <c r="L1972">
        <v>0</v>
      </c>
      <c r="M1972">
        <v>0</v>
      </c>
      <c r="N1972">
        <v>0</v>
      </c>
      <c r="O1972">
        <v>0</v>
      </c>
      <c r="P1972">
        <v>0</v>
      </c>
      <c r="Q1972">
        <v>0</v>
      </c>
      <c r="R1972">
        <v>0</v>
      </c>
      <c r="S1972">
        <v>0</v>
      </c>
      <c r="T1972">
        <v>0</v>
      </c>
      <c r="U1972">
        <v>0</v>
      </c>
      <c r="V1972">
        <v>0</v>
      </c>
      <c r="W1972" s="44">
        <f t="shared" si="240"/>
        <v>1</v>
      </c>
      <c r="X1972" s="44">
        <f>IFERROR(VLOOKUP(A1972,JR1GOA!A:I,9,FALSE),0)</f>
        <v>0</v>
      </c>
      <c r="Y1972" s="44">
        <f>IFERROR(VLOOKUP(A1972,JR1GOA!A:J,10,FALSE),0)</f>
        <v>0</v>
      </c>
      <c r="Z1972" s="46">
        <f t="shared" si="241"/>
        <v>1</v>
      </c>
      <c r="AA1972" s="49" t="str">
        <f>_xlfn.IFNA(VLOOKUP(F1972,Preisliste!C$1:O$2687,13,FALSE),"fehlt in Preisliste")</f>
        <v>fehlt in Preisliste</v>
      </c>
      <c r="AB1972" s="50" t="str">
        <f t="shared" si="242"/>
        <v>fehlt in Preisliste</v>
      </c>
      <c r="AD1972" s="51">
        <f t="shared" si="246"/>
        <v>186578</v>
      </c>
      <c r="AE1972" s="51">
        <f t="shared" si="243"/>
        <v>248.69999999999709</v>
      </c>
      <c r="AF1972" s="52" t="e">
        <f t="shared" si="247"/>
        <v>#VALUE!</v>
      </c>
      <c r="AG1972" s="53">
        <f t="shared" si="244"/>
        <v>1492.1999999999825</v>
      </c>
      <c r="AH1972" s="53" t="e">
        <f t="shared" si="245"/>
        <v>#VALUE!</v>
      </c>
    </row>
    <row r="1973" spans="1:34" x14ac:dyDescent="0.25">
      <c r="A1973" t="s">
        <v>10449</v>
      </c>
      <c r="B1973" t="s">
        <v>6564</v>
      </c>
      <c r="C1973" t="s">
        <v>6562</v>
      </c>
      <c r="D1973" t="s">
        <v>6567</v>
      </c>
      <c r="F1973" t="s">
        <v>10450</v>
      </c>
      <c r="H1973">
        <v>1</v>
      </c>
      <c r="I1973">
        <v>0</v>
      </c>
      <c r="J1973">
        <v>1</v>
      </c>
      <c r="K1973">
        <v>0</v>
      </c>
      <c r="L1973">
        <v>0</v>
      </c>
      <c r="M1973">
        <v>0</v>
      </c>
      <c r="N1973">
        <v>0</v>
      </c>
      <c r="O1973">
        <v>1</v>
      </c>
      <c r="P1973">
        <v>0</v>
      </c>
      <c r="Q1973">
        <v>0</v>
      </c>
      <c r="R1973">
        <v>0</v>
      </c>
      <c r="S1973">
        <v>0</v>
      </c>
      <c r="T1973">
        <v>0</v>
      </c>
      <c r="U1973">
        <v>0</v>
      </c>
      <c r="V1973">
        <v>0</v>
      </c>
      <c r="W1973" s="44">
        <f t="shared" si="240"/>
        <v>1</v>
      </c>
      <c r="X1973" s="44">
        <f>IFERROR(VLOOKUP(A1973,JR1GOA!A:I,9,FALSE),0)</f>
        <v>0</v>
      </c>
      <c r="Y1973" s="44">
        <f>IFERROR(VLOOKUP(A1973,JR1GOA!A:J,10,FALSE),0)</f>
        <v>0</v>
      </c>
      <c r="Z1973" s="46">
        <f t="shared" si="241"/>
        <v>1</v>
      </c>
      <c r="AA1973" s="49" t="str">
        <f>_xlfn.IFNA(VLOOKUP(F1973,Preisliste!C$1:O$2687,13,FALSE),"fehlt in Preisliste")</f>
        <v>fehlt in Preisliste</v>
      </c>
      <c r="AB1973" s="50" t="str">
        <f t="shared" si="242"/>
        <v>fehlt in Preisliste</v>
      </c>
      <c r="AD1973" s="51">
        <f t="shared" si="246"/>
        <v>186579</v>
      </c>
      <c r="AE1973" s="51">
        <f t="shared" si="243"/>
        <v>248.54999999999927</v>
      </c>
      <c r="AF1973" s="52" t="e">
        <f t="shared" si="247"/>
        <v>#VALUE!</v>
      </c>
      <c r="AG1973" s="53">
        <f t="shared" si="244"/>
        <v>1491.2999999999956</v>
      </c>
      <c r="AH1973" s="53" t="e">
        <f t="shared" si="245"/>
        <v>#VALUE!</v>
      </c>
    </row>
    <row r="1974" spans="1:34" x14ac:dyDescent="0.25">
      <c r="A1974" t="s">
        <v>10451</v>
      </c>
      <c r="B1974" t="s">
        <v>6564</v>
      </c>
      <c r="C1974" t="s">
        <v>6562</v>
      </c>
      <c r="D1974" t="s">
        <v>6567</v>
      </c>
      <c r="F1974" t="s">
        <v>10452</v>
      </c>
      <c r="H1974">
        <v>1</v>
      </c>
      <c r="I1974">
        <v>0</v>
      </c>
      <c r="J1974">
        <v>1</v>
      </c>
      <c r="K1974">
        <v>0</v>
      </c>
      <c r="L1974">
        <v>0</v>
      </c>
      <c r="M1974">
        <v>0</v>
      </c>
      <c r="N1974">
        <v>0</v>
      </c>
      <c r="O1974">
        <v>0</v>
      </c>
      <c r="P1974">
        <v>0</v>
      </c>
      <c r="Q1974">
        <v>0</v>
      </c>
      <c r="R1974">
        <v>0</v>
      </c>
      <c r="S1974">
        <v>0</v>
      </c>
      <c r="T1974">
        <v>0</v>
      </c>
      <c r="U1974">
        <v>0</v>
      </c>
      <c r="V1974">
        <v>0</v>
      </c>
      <c r="W1974" s="44">
        <f t="shared" si="240"/>
        <v>1</v>
      </c>
      <c r="X1974" s="44">
        <f>IFERROR(VLOOKUP(A1974,JR1GOA!A:I,9,FALSE),0)</f>
        <v>0</v>
      </c>
      <c r="Y1974" s="44">
        <f>IFERROR(VLOOKUP(A1974,JR1GOA!A:J,10,FALSE),0)</f>
        <v>0</v>
      </c>
      <c r="Z1974" s="46">
        <f t="shared" si="241"/>
        <v>1</v>
      </c>
      <c r="AA1974" s="49" t="str">
        <f>_xlfn.IFNA(VLOOKUP(F1974,Preisliste!C$1:O$2687,13,FALSE),"fehlt in Preisliste")</f>
        <v>fehlt in Preisliste</v>
      </c>
      <c r="AB1974" s="50" t="str">
        <f t="shared" si="242"/>
        <v>fehlt in Preisliste</v>
      </c>
      <c r="AD1974" s="51">
        <f t="shared" si="246"/>
        <v>186580</v>
      </c>
      <c r="AE1974" s="51">
        <f t="shared" si="243"/>
        <v>248.39999999999782</v>
      </c>
      <c r="AF1974" s="52" t="e">
        <f t="shared" si="247"/>
        <v>#VALUE!</v>
      </c>
      <c r="AG1974" s="53">
        <f t="shared" si="244"/>
        <v>1490.3999999999869</v>
      </c>
      <c r="AH1974" s="53" t="e">
        <f t="shared" si="245"/>
        <v>#VALUE!</v>
      </c>
    </row>
    <row r="1975" spans="1:34" x14ac:dyDescent="0.25">
      <c r="A1975" t="s">
        <v>10453</v>
      </c>
      <c r="B1975" t="s">
        <v>6564</v>
      </c>
      <c r="C1975" t="s">
        <v>6562</v>
      </c>
      <c r="D1975" t="s">
        <v>6567</v>
      </c>
      <c r="F1975" t="s">
        <v>10454</v>
      </c>
      <c r="H1975">
        <v>1</v>
      </c>
      <c r="I1975">
        <v>1</v>
      </c>
      <c r="J1975">
        <v>0</v>
      </c>
      <c r="K1975">
        <v>0</v>
      </c>
      <c r="L1975">
        <v>1</v>
      </c>
      <c r="M1975">
        <v>0</v>
      </c>
      <c r="N1975">
        <v>0</v>
      </c>
      <c r="O1975">
        <v>0</v>
      </c>
      <c r="P1975">
        <v>0</v>
      </c>
      <c r="Q1975">
        <v>0</v>
      </c>
      <c r="R1975">
        <v>0</v>
      </c>
      <c r="S1975">
        <v>0</v>
      </c>
      <c r="T1975">
        <v>0</v>
      </c>
      <c r="U1975">
        <v>0</v>
      </c>
      <c r="V1975">
        <v>0</v>
      </c>
      <c r="W1975" s="44">
        <f t="shared" si="240"/>
        <v>1</v>
      </c>
      <c r="X1975" s="44">
        <f>IFERROR(VLOOKUP(A1975,JR1GOA!A:I,9,FALSE),0)</f>
        <v>0</v>
      </c>
      <c r="Y1975" s="44">
        <f>IFERROR(VLOOKUP(A1975,JR1GOA!A:J,10,FALSE),0)</f>
        <v>0</v>
      </c>
      <c r="Z1975" s="46">
        <f t="shared" si="241"/>
        <v>1</v>
      </c>
      <c r="AA1975" s="49" t="str">
        <f>_xlfn.IFNA(VLOOKUP(F1975,Preisliste!C$1:O$2687,13,FALSE),"fehlt in Preisliste")</f>
        <v>fehlt in Preisliste</v>
      </c>
      <c r="AB1975" s="50" t="str">
        <f t="shared" si="242"/>
        <v>fehlt in Preisliste</v>
      </c>
      <c r="AD1975" s="51">
        <f t="shared" si="246"/>
        <v>186581</v>
      </c>
      <c r="AE1975" s="51">
        <f t="shared" si="243"/>
        <v>248.25</v>
      </c>
      <c r="AF1975" s="52" t="e">
        <f t="shared" si="247"/>
        <v>#VALUE!</v>
      </c>
      <c r="AG1975" s="53">
        <f t="shared" si="244"/>
        <v>1489.5</v>
      </c>
      <c r="AH1975" s="53" t="e">
        <f t="shared" si="245"/>
        <v>#VALUE!</v>
      </c>
    </row>
    <row r="1976" spans="1:34" x14ac:dyDescent="0.25">
      <c r="A1976" t="s">
        <v>10458</v>
      </c>
      <c r="B1976" t="s">
        <v>6564</v>
      </c>
      <c r="C1976" t="s">
        <v>6562</v>
      </c>
      <c r="D1976" t="s">
        <v>6567</v>
      </c>
      <c r="F1976" t="s">
        <v>10459</v>
      </c>
      <c r="H1976">
        <v>1</v>
      </c>
      <c r="I1976">
        <v>0</v>
      </c>
      <c r="J1976">
        <v>1</v>
      </c>
      <c r="K1976">
        <v>0</v>
      </c>
      <c r="L1976">
        <v>0</v>
      </c>
      <c r="M1976">
        <v>0</v>
      </c>
      <c r="N1976">
        <v>0</v>
      </c>
      <c r="O1976">
        <v>0</v>
      </c>
      <c r="P1976">
        <v>0</v>
      </c>
      <c r="Q1976">
        <v>0</v>
      </c>
      <c r="R1976">
        <v>0</v>
      </c>
      <c r="S1976">
        <v>0</v>
      </c>
      <c r="T1976">
        <v>0</v>
      </c>
      <c r="U1976">
        <v>0</v>
      </c>
      <c r="V1976">
        <v>0</v>
      </c>
      <c r="W1976" s="44">
        <f t="shared" si="240"/>
        <v>1</v>
      </c>
      <c r="X1976" s="44">
        <f>IFERROR(VLOOKUP(A1976,JR1GOA!A:I,9,FALSE),0)</f>
        <v>0</v>
      </c>
      <c r="Y1976" s="44">
        <f>IFERROR(VLOOKUP(A1976,JR1GOA!A:J,10,FALSE),0)</f>
        <v>0</v>
      </c>
      <c r="Z1976" s="46">
        <f t="shared" si="241"/>
        <v>1</v>
      </c>
      <c r="AA1976" s="49" t="str">
        <f>_xlfn.IFNA(VLOOKUP(F1976,Preisliste!C$1:O$2687,13,FALSE),"fehlt in Preisliste")</f>
        <v>fehlt in Preisliste</v>
      </c>
      <c r="AB1976" s="50" t="str">
        <f t="shared" si="242"/>
        <v>fehlt in Preisliste</v>
      </c>
      <c r="AD1976" s="51">
        <f t="shared" si="246"/>
        <v>186582</v>
      </c>
      <c r="AE1976" s="51">
        <f t="shared" si="243"/>
        <v>248.09999999999854</v>
      </c>
      <c r="AF1976" s="52" t="e">
        <f t="shared" si="247"/>
        <v>#VALUE!</v>
      </c>
      <c r="AG1976" s="53">
        <f t="shared" si="244"/>
        <v>1488.5999999999913</v>
      </c>
      <c r="AH1976" s="53" t="e">
        <f t="shared" si="245"/>
        <v>#VALUE!</v>
      </c>
    </row>
    <row r="1977" spans="1:34" x14ac:dyDescent="0.25">
      <c r="A1977" t="s">
        <v>10460</v>
      </c>
      <c r="B1977" t="s">
        <v>6564</v>
      </c>
      <c r="C1977" t="s">
        <v>6562</v>
      </c>
      <c r="D1977" t="s">
        <v>6567</v>
      </c>
      <c r="F1977" t="s">
        <v>10461</v>
      </c>
      <c r="H1977">
        <v>1</v>
      </c>
      <c r="I1977">
        <v>0</v>
      </c>
      <c r="J1977">
        <v>1</v>
      </c>
      <c r="K1977">
        <v>0</v>
      </c>
      <c r="L1977">
        <v>0</v>
      </c>
      <c r="M1977">
        <v>0</v>
      </c>
      <c r="N1977">
        <v>0</v>
      </c>
      <c r="O1977">
        <v>0</v>
      </c>
      <c r="P1977">
        <v>0</v>
      </c>
      <c r="Q1977">
        <v>0</v>
      </c>
      <c r="R1977">
        <v>0</v>
      </c>
      <c r="S1977">
        <v>0</v>
      </c>
      <c r="T1977">
        <v>0</v>
      </c>
      <c r="U1977">
        <v>0</v>
      </c>
      <c r="V1977">
        <v>1</v>
      </c>
      <c r="W1977" s="44">
        <f t="shared" si="240"/>
        <v>1</v>
      </c>
      <c r="X1977" s="44">
        <f>IFERROR(VLOOKUP(A1977,JR1GOA!A:I,9,FALSE),0)</f>
        <v>0</v>
      </c>
      <c r="Y1977" s="44">
        <f>IFERROR(VLOOKUP(A1977,JR1GOA!A:J,10,FALSE),0)</f>
        <v>0</v>
      </c>
      <c r="Z1977" s="46">
        <f t="shared" si="241"/>
        <v>1</v>
      </c>
      <c r="AA1977" s="49" t="str">
        <f>_xlfn.IFNA(VLOOKUP(F1977,Preisliste!C$1:O$2687,13,FALSE),"fehlt in Preisliste")</f>
        <v>fehlt in Preisliste</v>
      </c>
      <c r="AB1977" s="50" t="str">
        <f t="shared" si="242"/>
        <v>fehlt in Preisliste</v>
      </c>
      <c r="AD1977" s="51">
        <f t="shared" si="246"/>
        <v>186583</v>
      </c>
      <c r="AE1977" s="51">
        <f t="shared" si="243"/>
        <v>247.94999999999709</v>
      </c>
      <c r="AF1977" s="52" t="e">
        <f t="shared" si="247"/>
        <v>#VALUE!</v>
      </c>
      <c r="AG1977" s="53">
        <f t="shared" si="244"/>
        <v>1487.6999999999825</v>
      </c>
      <c r="AH1977" s="53" t="e">
        <f t="shared" si="245"/>
        <v>#VALUE!</v>
      </c>
    </row>
    <row r="1978" spans="1:34" x14ac:dyDescent="0.25">
      <c r="A1978" t="s">
        <v>10462</v>
      </c>
      <c r="B1978" t="s">
        <v>6564</v>
      </c>
      <c r="C1978" t="s">
        <v>6562</v>
      </c>
      <c r="D1978" t="s">
        <v>6567</v>
      </c>
      <c r="F1978" t="s">
        <v>10463</v>
      </c>
      <c r="H1978">
        <v>1</v>
      </c>
      <c r="I1978">
        <v>0</v>
      </c>
      <c r="J1978">
        <v>1</v>
      </c>
      <c r="K1978">
        <v>0</v>
      </c>
      <c r="L1978">
        <v>0</v>
      </c>
      <c r="M1978">
        <v>0</v>
      </c>
      <c r="N1978">
        <v>0</v>
      </c>
      <c r="O1978">
        <v>0</v>
      </c>
      <c r="P1978">
        <v>0</v>
      </c>
      <c r="Q1978">
        <v>0</v>
      </c>
      <c r="R1978">
        <v>0</v>
      </c>
      <c r="S1978">
        <v>0</v>
      </c>
      <c r="T1978">
        <v>0</v>
      </c>
      <c r="U1978">
        <v>1</v>
      </c>
      <c r="V1978">
        <v>0</v>
      </c>
      <c r="W1978" s="44">
        <f t="shared" si="240"/>
        <v>1</v>
      </c>
      <c r="X1978" s="44">
        <f>IFERROR(VLOOKUP(A1978,JR1GOA!A:I,9,FALSE),0)</f>
        <v>0</v>
      </c>
      <c r="Y1978" s="44">
        <f>IFERROR(VLOOKUP(A1978,JR1GOA!A:J,10,FALSE),0)</f>
        <v>0</v>
      </c>
      <c r="Z1978" s="46">
        <f t="shared" si="241"/>
        <v>1</v>
      </c>
      <c r="AA1978" s="49" t="str">
        <f>_xlfn.IFNA(VLOOKUP(F1978,Preisliste!C$1:O$2687,13,FALSE),"fehlt in Preisliste")</f>
        <v>fehlt in Preisliste</v>
      </c>
      <c r="AB1978" s="50" t="str">
        <f t="shared" si="242"/>
        <v>fehlt in Preisliste</v>
      </c>
      <c r="AD1978" s="51">
        <f t="shared" si="246"/>
        <v>186584</v>
      </c>
      <c r="AE1978" s="51">
        <f t="shared" si="243"/>
        <v>247.79999999999927</v>
      </c>
      <c r="AF1978" s="52" t="e">
        <f t="shared" si="247"/>
        <v>#VALUE!</v>
      </c>
      <c r="AG1978" s="53">
        <f t="shared" si="244"/>
        <v>1486.7999999999956</v>
      </c>
      <c r="AH1978" s="53" t="e">
        <f t="shared" si="245"/>
        <v>#VALUE!</v>
      </c>
    </row>
    <row r="1979" spans="1:34" x14ac:dyDescent="0.25">
      <c r="A1979" t="s">
        <v>10464</v>
      </c>
      <c r="B1979" t="s">
        <v>6564</v>
      </c>
      <c r="C1979" t="s">
        <v>6562</v>
      </c>
      <c r="D1979" t="s">
        <v>6567</v>
      </c>
      <c r="F1979" t="s">
        <v>10465</v>
      </c>
      <c r="H1979">
        <v>1</v>
      </c>
      <c r="I1979">
        <v>0</v>
      </c>
      <c r="J1979">
        <v>1</v>
      </c>
      <c r="K1979">
        <v>0</v>
      </c>
      <c r="L1979">
        <v>0</v>
      </c>
      <c r="M1979">
        <v>0</v>
      </c>
      <c r="N1979">
        <v>0</v>
      </c>
      <c r="O1979">
        <v>0</v>
      </c>
      <c r="P1979">
        <v>0</v>
      </c>
      <c r="Q1979">
        <v>0</v>
      </c>
      <c r="R1979">
        <v>0</v>
      </c>
      <c r="S1979">
        <v>0</v>
      </c>
      <c r="T1979">
        <v>0</v>
      </c>
      <c r="U1979">
        <v>0</v>
      </c>
      <c r="V1979">
        <v>0</v>
      </c>
      <c r="W1979" s="44">
        <f t="shared" si="240"/>
        <v>1</v>
      </c>
      <c r="X1979" s="44">
        <f>IFERROR(VLOOKUP(A1979,JR1GOA!A:I,9,FALSE),0)</f>
        <v>0</v>
      </c>
      <c r="Y1979" s="44">
        <f>IFERROR(VLOOKUP(A1979,JR1GOA!A:J,10,FALSE),0)</f>
        <v>0</v>
      </c>
      <c r="Z1979" s="46">
        <f t="shared" si="241"/>
        <v>1</v>
      </c>
      <c r="AA1979" s="49" t="str">
        <f>_xlfn.IFNA(VLOOKUP(F1979,Preisliste!C$1:O$2687,13,FALSE),"fehlt in Preisliste")</f>
        <v>fehlt in Preisliste</v>
      </c>
      <c r="AB1979" s="50" t="str">
        <f t="shared" si="242"/>
        <v>fehlt in Preisliste</v>
      </c>
      <c r="AD1979" s="51">
        <f t="shared" si="246"/>
        <v>186585</v>
      </c>
      <c r="AE1979" s="51">
        <f t="shared" si="243"/>
        <v>247.64999999999782</v>
      </c>
      <c r="AF1979" s="52" t="e">
        <f t="shared" si="247"/>
        <v>#VALUE!</v>
      </c>
      <c r="AG1979" s="53">
        <f t="shared" si="244"/>
        <v>1485.8999999999869</v>
      </c>
      <c r="AH1979" s="53" t="e">
        <f t="shared" si="245"/>
        <v>#VALUE!</v>
      </c>
    </row>
    <row r="1980" spans="1:34" x14ac:dyDescent="0.25">
      <c r="A1980" t="s">
        <v>10466</v>
      </c>
      <c r="B1980" t="s">
        <v>6564</v>
      </c>
      <c r="C1980" t="s">
        <v>6562</v>
      </c>
      <c r="D1980" t="s">
        <v>6567</v>
      </c>
      <c r="F1980" t="s">
        <v>10467</v>
      </c>
      <c r="H1980">
        <v>1</v>
      </c>
      <c r="I1980">
        <v>0</v>
      </c>
      <c r="J1980">
        <v>1</v>
      </c>
      <c r="K1980">
        <v>0</v>
      </c>
      <c r="L1980">
        <v>0</v>
      </c>
      <c r="M1980">
        <v>0</v>
      </c>
      <c r="N1980">
        <v>0</v>
      </c>
      <c r="O1980">
        <v>0</v>
      </c>
      <c r="P1980">
        <v>0</v>
      </c>
      <c r="Q1980">
        <v>0</v>
      </c>
      <c r="R1980">
        <v>0</v>
      </c>
      <c r="S1980">
        <v>0</v>
      </c>
      <c r="T1980">
        <v>0</v>
      </c>
      <c r="U1980">
        <v>0</v>
      </c>
      <c r="V1980">
        <v>0</v>
      </c>
      <c r="W1980" s="44">
        <f t="shared" si="240"/>
        <v>1</v>
      </c>
      <c r="X1980" s="44">
        <f>IFERROR(VLOOKUP(A1980,JR1GOA!A:I,9,FALSE),0)</f>
        <v>0</v>
      </c>
      <c r="Y1980" s="44">
        <f>IFERROR(VLOOKUP(A1980,JR1GOA!A:J,10,FALSE),0)</f>
        <v>0</v>
      </c>
      <c r="Z1980" s="46">
        <f t="shared" si="241"/>
        <v>1</v>
      </c>
      <c r="AA1980" s="49" t="str">
        <f>_xlfn.IFNA(VLOOKUP(F1980,Preisliste!C$1:O$2687,13,FALSE),"fehlt in Preisliste")</f>
        <v>fehlt in Preisliste</v>
      </c>
      <c r="AB1980" s="50" t="str">
        <f t="shared" si="242"/>
        <v>fehlt in Preisliste</v>
      </c>
      <c r="AD1980" s="51">
        <f t="shared" si="246"/>
        <v>186586</v>
      </c>
      <c r="AE1980" s="51">
        <f t="shared" si="243"/>
        <v>247.5</v>
      </c>
      <c r="AF1980" s="52" t="e">
        <f t="shared" si="247"/>
        <v>#VALUE!</v>
      </c>
      <c r="AG1980" s="53">
        <f t="shared" si="244"/>
        <v>1485</v>
      </c>
      <c r="AH1980" s="53" t="e">
        <f t="shared" si="245"/>
        <v>#VALUE!</v>
      </c>
    </row>
    <row r="1981" spans="1:34" x14ac:dyDescent="0.25">
      <c r="A1981" t="s">
        <v>10468</v>
      </c>
      <c r="B1981" t="s">
        <v>6564</v>
      </c>
      <c r="C1981" t="s">
        <v>6562</v>
      </c>
      <c r="D1981" t="s">
        <v>6567</v>
      </c>
      <c r="F1981" t="s">
        <v>10469</v>
      </c>
      <c r="H1981">
        <v>1</v>
      </c>
      <c r="I1981">
        <v>0</v>
      </c>
      <c r="J1981">
        <v>1</v>
      </c>
      <c r="K1981">
        <v>0</v>
      </c>
      <c r="L1981">
        <v>1</v>
      </c>
      <c r="M1981">
        <v>0</v>
      </c>
      <c r="N1981">
        <v>0</v>
      </c>
      <c r="O1981">
        <v>0</v>
      </c>
      <c r="P1981">
        <v>0</v>
      </c>
      <c r="Q1981">
        <v>0</v>
      </c>
      <c r="R1981">
        <v>0</v>
      </c>
      <c r="S1981">
        <v>0</v>
      </c>
      <c r="T1981">
        <v>0</v>
      </c>
      <c r="U1981">
        <v>0</v>
      </c>
      <c r="V1981">
        <v>0</v>
      </c>
      <c r="W1981" s="44">
        <f t="shared" si="240"/>
        <v>1</v>
      </c>
      <c r="X1981" s="44">
        <f>IFERROR(VLOOKUP(A1981,JR1GOA!A:I,9,FALSE),0)</f>
        <v>0</v>
      </c>
      <c r="Y1981" s="44">
        <f>IFERROR(VLOOKUP(A1981,JR1GOA!A:J,10,FALSE),0)</f>
        <v>0</v>
      </c>
      <c r="Z1981" s="46">
        <f t="shared" si="241"/>
        <v>1</v>
      </c>
      <c r="AA1981" s="49" t="str">
        <f>_xlfn.IFNA(VLOOKUP(F1981,Preisliste!C$1:O$2687,13,FALSE),"fehlt in Preisliste")</f>
        <v>fehlt in Preisliste</v>
      </c>
      <c r="AB1981" s="50" t="str">
        <f t="shared" si="242"/>
        <v>fehlt in Preisliste</v>
      </c>
      <c r="AD1981" s="51">
        <f t="shared" si="246"/>
        <v>186587</v>
      </c>
      <c r="AE1981" s="51">
        <f t="shared" si="243"/>
        <v>247.34999999999854</v>
      </c>
      <c r="AF1981" s="52" t="e">
        <f t="shared" si="247"/>
        <v>#VALUE!</v>
      </c>
      <c r="AG1981" s="53">
        <f t="shared" si="244"/>
        <v>1484.0999999999913</v>
      </c>
      <c r="AH1981" s="53" t="e">
        <f t="shared" si="245"/>
        <v>#VALUE!</v>
      </c>
    </row>
    <row r="1982" spans="1:34" x14ac:dyDescent="0.25">
      <c r="A1982" t="s">
        <v>10475</v>
      </c>
      <c r="B1982" t="s">
        <v>6564</v>
      </c>
      <c r="C1982" t="s">
        <v>6562</v>
      </c>
      <c r="D1982" t="s">
        <v>6567</v>
      </c>
      <c r="E1982" t="s">
        <v>10476</v>
      </c>
      <c r="F1982" t="s">
        <v>10477</v>
      </c>
      <c r="H1982">
        <v>1</v>
      </c>
      <c r="I1982">
        <v>0</v>
      </c>
      <c r="J1982">
        <v>1</v>
      </c>
      <c r="K1982">
        <v>0</v>
      </c>
      <c r="L1982">
        <v>1</v>
      </c>
      <c r="M1982">
        <v>0</v>
      </c>
      <c r="N1982">
        <v>0</v>
      </c>
      <c r="O1982">
        <v>0</v>
      </c>
      <c r="P1982">
        <v>0</v>
      </c>
      <c r="Q1982">
        <v>0</v>
      </c>
      <c r="R1982">
        <v>0</v>
      </c>
      <c r="S1982">
        <v>0</v>
      </c>
      <c r="T1982">
        <v>0</v>
      </c>
      <c r="U1982">
        <v>0</v>
      </c>
      <c r="V1982">
        <v>0</v>
      </c>
      <c r="W1982" s="44">
        <f t="shared" si="240"/>
        <v>1</v>
      </c>
      <c r="X1982" s="44">
        <f>IFERROR(VLOOKUP(A1982,JR1GOA!A:I,9,FALSE),0)</f>
        <v>0</v>
      </c>
      <c r="Y1982" s="44">
        <f>IFERROR(VLOOKUP(A1982,JR1GOA!A:J,10,FALSE),0)</f>
        <v>0</v>
      </c>
      <c r="Z1982" s="46">
        <f t="shared" si="241"/>
        <v>1</v>
      </c>
      <c r="AA1982" s="49" t="str">
        <f>_xlfn.IFNA(VLOOKUP(F1982,Preisliste!C$1:O$2687,13,FALSE),"fehlt in Preisliste")</f>
        <v>fehlt in Preisliste</v>
      </c>
      <c r="AB1982" s="50" t="str">
        <f t="shared" si="242"/>
        <v>fehlt in Preisliste</v>
      </c>
      <c r="AD1982" s="51">
        <f t="shared" si="246"/>
        <v>186588</v>
      </c>
      <c r="AE1982" s="51">
        <f t="shared" si="243"/>
        <v>247.19999999999709</v>
      </c>
      <c r="AF1982" s="52" t="e">
        <f t="shared" si="247"/>
        <v>#VALUE!</v>
      </c>
      <c r="AG1982" s="53">
        <f t="shared" si="244"/>
        <v>1483.1999999999825</v>
      </c>
      <c r="AH1982" s="53" t="e">
        <f t="shared" si="245"/>
        <v>#VALUE!</v>
      </c>
    </row>
    <row r="1983" spans="1:34" x14ac:dyDescent="0.25">
      <c r="A1983" t="s">
        <v>10478</v>
      </c>
      <c r="B1983" t="s">
        <v>6564</v>
      </c>
      <c r="C1983" t="s">
        <v>6562</v>
      </c>
      <c r="D1983" t="s">
        <v>6567</v>
      </c>
      <c r="F1983" t="s">
        <v>10479</v>
      </c>
      <c r="H1983">
        <v>2</v>
      </c>
      <c r="I1983">
        <v>1</v>
      </c>
      <c r="J1983">
        <v>1</v>
      </c>
      <c r="K1983">
        <v>0</v>
      </c>
      <c r="L1983">
        <v>0</v>
      </c>
      <c r="M1983">
        <v>0</v>
      </c>
      <c r="N1983">
        <v>0</v>
      </c>
      <c r="O1983">
        <v>5</v>
      </c>
      <c r="P1983">
        <v>0</v>
      </c>
      <c r="Q1983">
        <v>0</v>
      </c>
      <c r="R1983">
        <v>0</v>
      </c>
      <c r="S1983">
        <v>0</v>
      </c>
      <c r="T1983">
        <v>0</v>
      </c>
      <c r="U1983">
        <v>0</v>
      </c>
      <c r="V1983">
        <v>0</v>
      </c>
      <c r="W1983" s="44">
        <f t="shared" si="240"/>
        <v>1</v>
      </c>
      <c r="X1983" s="44">
        <f>IFERROR(VLOOKUP(A1983,JR1GOA!A:I,9,FALSE),0)</f>
        <v>0</v>
      </c>
      <c r="Y1983" s="44">
        <f>IFERROR(VLOOKUP(A1983,JR1GOA!A:J,10,FALSE),0)</f>
        <v>0</v>
      </c>
      <c r="Z1983" s="46">
        <f t="shared" si="241"/>
        <v>1</v>
      </c>
      <c r="AA1983" s="49" t="str">
        <f>_xlfn.IFNA(VLOOKUP(F1983,Preisliste!C$1:O$2687,13,FALSE),"fehlt in Preisliste")</f>
        <v>fehlt in Preisliste</v>
      </c>
      <c r="AB1983" s="50" t="str">
        <f t="shared" si="242"/>
        <v>fehlt in Preisliste</v>
      </c>
      <c r="AD1983" s="51">
        <f t="shared" si="246"/>
        <v>186589</v>
      </c>
      <c r="AE1983" s="51">
        <f t="shared" si="243"/>
        <v>247.04999999999927</v>
      </c>
      <c r="AF1983" s="52" t="e">
        <f t="shared" si="247"/>
        <v>#VALUE!</v>
      </c>
      <c r="AG1983" s="53">
        <f t="shared" si="244"/>
        <v>1482.2999999999956</v>
      </c>
      <c r="AH1983" s="53" t="e">
        <f t="shared" si="245"/>
        <v>#VALUE!</v>
      </c>
    </row>
    <row r="1984" spans="1:34" x14ac:dyDescent="0.25">
      <c r="A1984" t="s">
        <v>10484</v>
      </c>
      <c r="B1984" t="s">
        <v>6564</v>
      </c>
      <c r="C1984" t="s">
        <v>6562</v>
      </c>
      <c r="D1984" t="s">
        <v>6567</v>
      </c>
      <c r="F1984" t="s">
        <v>10485</v>
      </c>
      <c r="H1984">
        <v>1</v>
      </c>
      <c r="I1984">
        <v>0</v>
      </c>
      <c r="J1984">
        <v>1</v>
      </c>
      <c r="K1984">
        <v>0</v>
      </c>
      <c r="L1984">
        <v>0</v>
      </c>
      <c r="M1984">
        <v>0</v>
      </c>
      <c r="N1984">
        <v>0</v>
      </c>
      <c r="O1984">
        <v>0</v>
      </c>
      <c r="P1984">
        <v>0</v>
      </c>
      <c r="Q1984">
        <v>0</v>
      </c>
      <c r="R1984">
        <v>0</v>
      </c>
      <c r="S1984">
        <v>0</v>
      </c>
      <c r="T1984">
        <v>0</v>
      </c>
      <c r="U1984">
        <v>0</v>
      </c>
      <c r="V1984">
        <v>0</v>
      </c>
      <c r="W1984" s="44">
        <f t="shared" si="240"/>
        <v>1</v>
      </c>
      <c r="X1984" s="44">
        <f>IFERROR(VLOOKUP(A1984,JR1GOA!A:I,9,FALSE),0)</f>
        <v>0</v>
      </c>
      <c r="Y1984" s="44">
        <f>IFERROR(VLOOKUP(A1984,JR1GOA!A:J,10,FALSE),0)</f>
        <v>0</v>
      </c>
      <c r="Z1984" s="46">
        <f t="shared" si="241"/>
        <v>1</v>
      </c>
      <c r="AA1984" s="49" t="str">
        <f>_xlfn.IFNA(VLOOKUP(F1984,Preisliste!C$1:O$2687,13,FALSE),"fehlt in Preisliste")</f>
        <v>fehlt in Preisliste</v>
      </c>
      <c r="AB1984" s="50" t="str">
        <f t="shared" si="242"/>
        <v>fehlt in Preisliste</v>
      </c>
      <c r="AD1984" s="51">
        <f t="shared" si="246"/>
        <v>186590</v>
      </c>
      <c r="AE1984" s="51">
        <f t="shared" si="243"/>
        <v>246.89999999999782</v>
      </c>
      <c r="AF1984" s="52" t="e">
        <f t="shared" si="247"/>
        <v>#VALUE!</v>
      </c>
      <c r="AG1984" s="53">
        <f t="shared" si="244"/>
        <v>1481.3999999999869</v>
      </c>
      <c r="AH1984" s="53" t="e">
        <f t="shared" si="245"/>
        <v>#VALUE!</v>
      </c>
    </row>
    <row r="1985" spans="1:34" x14ac:dyDescent="0.25">
      <c r="A1985" t="s">
        <v>10489</v>
      </c>
      <c r="B1985" t="s">
        <v>6564</v>
      </c>
      <c r="C1985" t="s">
        <v>6562</v>
      </c>
      <c r="D1985" t="s">
        <v>6567</v>
      </c>
      <c r="F1985" t="s">
        <v>10490</v>
      </c>
      <c r="G1985" t="s">
        <v>3155</v>
      </c>
      <c r="H1985">
        <v>1</v>
      </c>
      <c r="I1985">
        <v>1</v>
      </c>
      <c r="J1985">
        <v>0</v>
      </c>
      <c r="K1985">
        <v>0</v>
      </c>
      <c r="L1985">
        <v>0</v>
      </c>
      <c r="M1985">
        <v>0</v>
      </c>
      <c r="N1985">
        <v>0</v>
      </c>
      <c r="O1985">
        <v>0</v>
      </c>
      <c r="P1985">
        <v>0</v>
      </c>
      <c r="Q1985">
        <v>0</v>
      </c>
      <c r="R1985">
        <v>0</v>
      </c>
      <c r="S1985">
        <v>0</v>
      </c>
      <c r="T1985">
        <v>0</v>
      </c>
      <c r="U1985">
        <v>0</v>
      </c>
      <c r="V1985">
        <v>0</v>
      </c>
      <c r="W1985" s="44">
        <f t="shared" si="240"/>
        <v>1</v>
      </c>
      <c r="X1985" s="44">
        <f>IFERROR(VLOOKUP(A1985,JR1GOA!A:I,9,FALSE),0)</f>
        <v>0</v>
      </c>
      <c r="Y1985" s="44">
        <f>IFERROR(VLOOKUP(A1985,JR1GOA!A:J,10,FALSE),0)</f>
        <v>0</v>
      </c>
      <c r="Z1985" s="46">
        <f t="shared" si="241"/>
        <v>1</v>
      </c>
      <c r="AA1985" s="49" t="str">
        <f>_xlfn.IFNA(VLOOKUP(F1985,Preisliste!C$1:O$2687,13,FALSE),"fehlt in Preisliste")</f>
        <v>fehlt in Preisliste</v>
      </c>
      <c r="AB1985" s="50" t="str">
        <f t="shared" si="242"/>
        <v>fehlt in Preisliste</v>
      </c>
      <c r="AD1985" s="51">
        <f t="shared" si="246"/>
        <v>186591</v>
      </c>
      <c r="AE1985" s="51">
        <f t="shared" si="243"/>
        <v>246.75</v>
      </c>
      <c r="AF1985" s="52" t="e">
        <f t="shared" si="247"/>
        <v>#VALUE!</v>
      </c>
      <c r="AG1985" s="53">
        <f t="shared" si="244"/>
        <v>1480.5</v>
      </c>
      <c r="AH1985" s="53" t="e">
        <f t="shared" si="245"/>
        <v>#VALUE!</v>
      </c>
    </row>
    <row r="1986" spans="1:34" x14ac:dyDescent="0.25">
      <c r="A1986" t="s">
        <v>10500</v>
      </c>
      <c r="B1986" t="s">
        <v>6564</v>
      </c>
      <c r="C1986" t="s">
        <v>6562</v>
      </c>
      <c r="D1986" t="s">
        <v>6567</v>
      </c>
      <c r="F1986" t="s">
        <v>10501</v>
      </c>
      <c r="H1986">
        <v>1</v>
      </c>
      <c r="I1986">
        <v>1</v>
      </c>
      <c r="J1986">
        <v>0</v>
      </c>
      <c r="K1986">
        <v>0</v>
      </c>
      <c r="L1986">
        <v>0</v>
      </c>
      <c r="M1986">
        <v>0</v>
      </c>
      <c r="N1986">
        <v>0</v>
      </c>
      <c r="O1986">
        <v>0</v>
      </c>
      <c r="P1986">
        <v>0</v>
      </c>
      <c r="Q1986">
        <v>0</v>
      </c>
      <c r="R1986">
        <v>0</v>
      </c>
      <c r="S1986">
        <v>0</v>
      </c>
      <c r="T1986">
        <v>0</v>
      </c>
      <c r="U1986">
        <v>0</v>
      </c>
      <c r="V1986">
        <v>0</v>
      </c>
      <c r="W1986" s="44">
        <f t="shared" si="240"/>
        <v>1</v>
      </c>
      <c r="X1986" s="44">
        <f>IFERROR(VLOOKUP(A1986,JR1GOA!A:I,9,FALSE),0)</f>
        <v>0</v>
      </c>
      <c r="Y1986" s="44">
        <f>IFERROR(VLOOKUP(A1986,JR1GOA!A:J,10,FALSE),0)</f>
        <v>0</v>
      </c>
      <c r="Z1986" s="46">
        <f t="shared" si="241"/>
        <v>1</v>
      </c>
      <c r="AA1986" s="49" t="str">
        <f>_xlfn.IFNA(VLOOKUP(F1986,Preisliste!C$1:O$2687,13,FALSE),"fehlt in Preisliste")</f>
        <v>fehlt in Preisliste</v>
      </c>
      <c r="AB1986" s="50" t="str">
        <f t="shared" si="242"/>
        <v>fehlt in Preisliste</v>
      </c>
      <c r="AD1986" s="51">
        <f t="shared" si="246"/>
        <v>186592</v>
      </c>
      <c r="AE1986" s="51">
        <f t="shared" si="243"/>
        <v>246.59999999999854</v>
      </c>
      <c r="AF1986" s="52" t="e">
        <f t="shared" si="247"/>
        <v>#VALUE!</v>
      </c>
      <c r="AG1986" s="53">
        <f t="shared" si="244"/>
        <v>1479.5999999999913</v>
      </c>
      <c r="AH1986" s="53" t="e">
        <f t="shared" si="245"/>
        <v>#VALUE!</v>
      </c>
    </row>
    <row r="1987" spans="1:34" x14ac:dyDescent="0.25">
      <c r="A1987" t="s">
        <v>10502</v>
      </c>
      <c r="B1987" t="s">
        <v>6564</v>
      </c>
      <c r="C1987" t="s">
        <v>6562</v>
      </c>
      <c r="D1987" t="s">
        <v>6567</v>
      </c>
      <c r="F1987" t="s">
        <v>10503</v>
      </c>
      <c r="H1987">
        <v>1</v>
      </c>
      <c r="I1987">
        <v>0</v>
      </c>
      <c r="J1987">
        <v>1</v>
      </c>
      <c r="K1987">
        <v>0</v>
      </c>
      <c r="L1987">
        <v>0</v>
      </c>
      <c r="M1987">
        <v>0</v>
      </c>
      <c r="N1987">
        <v>0</v>
      </c>
      <c r="O1987">
        <v>0</v>
      </c>
      <c r="P1987">
        <v>0</v>
      </c>
      <c r="Q1987">
        <v>0</v>
      </c>
      <c r="R1987">
        <v>0</v>
      </c>
      <c r="S1987">
        <v>0</v>
      </c>
      <c r="T1987">
        <v>0</v>
      </c>
      <c r="U1987">
        <v>0</v>
      </c>
      <c r="V1987">
        <v>0</v>
      </c>
      <c r="W1987" s="44">
        <f t="shared" si="240"/>
        <v>1</v>
      </c>
      <c r="X1987" s="44">
        <f>IFERROR(VLOOKUP(A1987,JR1GOA!A:I,9,FALSE),0)</f>
        <v>0</v>
      </c>
      <c r="Y1987" s="44">
        <f>IFERROR(VLOOKUP(A1987,JR1GOA!A:J,10,FALSE),0)</f>
        <v>0</v>
      </c>
      <c r="Z1987" s="46">
        <f t="shared" si="241"/>
        <v>1</v>
      </c>
      <c r="AA1987" s="49" t="str">
        <f>_xlfn.IFNA(VLOOKUP(F1987,Preisliste!C$1:O$2687,13,FALSE),"fehlt in Preisliste")</f>
        <v>fehlt in Preisliste</v>
      </c>
      <c r="AB1987" s="50" t="str">
        <f t="shared" si="242"/>
        <v>fehlt in Preisliste</v>
      </c>
      <c r="AD1987" s="51">
        <f t="shared" si="246"/>
        <v>186593</v>
      </c>
      <c r="AE1987" s="51">
        <f t="shared" si="243"/>
        <v>246.44999999999709</v>
      </c>
      <c r="AF1987" s="52" t="e">
        <f t="shared" si="247"/>
        <v>#VALUE!</v>
      </c>
      <c r="AG1987" s="53">
        <f t="shared" si="244"/>
        <v>1478.6999999999825</v>
      </c>
      <c r="AH1987" s="53" t="e">
        <f t="shared" si="245"/>
        <v>#VALUE!</v>
      </c>
    </row>
    <row r="1988" spans="1:34" x14ac:dyDescent="0.25">
      <c r="A1988" t="s">
        <v>10520</v>
      </c>
      <c r="B1988" t="s">
        <v>6564</v>
      </c>
      <c r="C1988" t="s">
        <v>6562</v>
      </c>
      <c r="D1988" t="s">
        <v>6567</v>
      </c>
      <c r="F1988" t="s">
        <v>10521</v>
      </c>
      <c r="H1988">
        <v>3</v>
      </c>
      <c r="I1988">
        <v>1</v>
      </c>
      <c r="J1988">
        <v>1</v>
      </c>
      <c r="K1988">
        <v>0</v>
      </c>
      <c r="L1988">
        <v>0</v>
      </c>
      <c r="M1988">
        <v>0</v>
      </c>
      <c r="N1988">
        <v>0</v>
      </c>
      <c r="O1988">
        <v>0</v>
      </c>
      <c r="P1988">
        <v>0</v>
      </c>
      <c r="Q1988">
        <v>0</v>
      </c>
      <c r="R1988">
        <v>1</v>
      </c>
      <c r="S1988">
        <v>0</v>
      </c>
      <c r="T1988">
        <v>0</v>
      </c>
      <c r="U1988">
        <v>0</v>
      </c>
      <c r="V1988">
        <v>0</v>
      </c>
      <c r="W1988" s="44">
        <f t="shared" si="240"/>
        <v>1</v>
      </c>
      <c r="X1988" s="44">
        <f>IFERROR(VLOOKUP(A1988,JR1GOA!A:I,9,FALSE),0)</f>
        <v>0</v>
      </c>
      <c r="Y1988" s="44">
        <f>IFERROR(VLOOKUP(A1988,JR1GOA!A:J,10,FALSE),0)</f>
        <v>0</v>
      </c>
      <c r="Z1988" s="46">
        <f t="shared" si="241"/>
        <v>1</v>
      </c>
      <c r="AA1988" s="49" t="str">
        <f>_xlfn.IFNA(VLOOKUP(F1988,Preisliste!C$1:O$2687,13,FALSE),"fehlt in Preisliste")</f>
        <v>fehlt in Preisliste</v>
      </c>
      <c r="AB1988" s="50" t="str">
        <f t="shared" si="242"/>
        <v>fehlt in Preisliste</v>
      </c>
      <c r="AD1988" s="51">
        <f t="shared" si="246"/>
        <v>186594</v>
      </c>
      <c r="AE1988" s="51">
        <f t="shared" si="243"/>
        <v>246.29999999999927</v>
      </c>
      <c r="AF1988" s="52" t="e">
        <f t="shared" si="247"/>
        <v>#VALUE!</v>
      </c>
      <c r="AG1988" s="53">
        <f t="shared" si="244"/>
        <v>1477.7999999999956</v>
      </c>
      <c r="AH1988" s="53" t="e">
        <f t="shared" si="245"/>
        <v>#VALUE!</v>
      </c>
    </row>
    <row r="1989" spans="1:34" x14ac:dyDescent="0.25">
      <c r="A1989" t="s">
        <v>10524</v>
      </c>
      <c r="B1989" t="s">
        <v>6564</v>
      </c>
      <c r="C1989" t="s">
        <v>6562</v>
      </c>
      <c r="D1989" t="s">
        <v>6567</v>
      </c>
      <c r="F1989" t="s">
        <v>10525</v>
      </c>
      <c r="H1989">
        <v>3</v>
      </c>
      <c r="I1989">
        <v>1</v>
      </c>
      <c r="J1989">
        <v>1</v>
      </c>
      <c r="K1989">
        <v>0</v>
      </c>
      <c r="L1989">
        <v>0</v>
      </c>
      <c r="M1989">
        <v>0</v>
      </c>
      <c r="N1989">
        <v>0</v>
      </c>
      <c r="O1989">
        <v>0</v>
      </c>
      <c r="P1989">
        <v>0</v>
      </c>
      <c r="Q1989">
        <v>0</v>
      </c>
      <c r="R1989">
        <v>0</v>
      </c>
      <c r="S1989">
        <v>0</v>
      </c>
      <c r="T1989">
        <v>2</v>
      </c>
      <c r="U1989">
        <v>0</v>
      </c>
      <c r="V1989">
        <v>0</v>
      </c>
      <c r="W1989" s="44">
        <f t="shared" si="240"/>
        <v>1</v>
      </c>
      <c r="X1989" s="44">
        <f>IFERROR(VLOOKUP(A1989,JR1GOA!A:I,9,FALSE),0)</f>
        <v>0</v>
      </c>
      <c r="Y1989" s="44">
        <f>IFERROR(VLOOKUP(A1989,JR1GOA!A:J,10,FALSE),0)</f>
        <v>0</v>
      </c>
      <c r="Z1989" s="46">
        <f t="shared" si="241"/>
        <v>1</v>
      </c>
      <c r="AA1989" s="49" t="str">
        <f>_xlfn.IFNA(VLOOKUP(F1989,Preisliste!C$1:O$2687,13,FALSE),"fehlt in Preisliste")</f>
        <v>fehlt in Preisliste</v>
      </c>
      <c r="AB1989" s="50" t="str">
        <f t="shared" si="242"/>
        <v>fehlt in Preisliste</v>
      </c>
      <c r="AD1989" s="51">
        <f t="shared" si="246"/>
        <v>186595</v>
      </c>
      <c r="AE1989" s="51">
        <f t="shared" si="243"/>
        <v>246.14999999999782</v>
      </c>
      <c r="AF1989" s="52" t="e">
        <f t="shared" si="247"/>
        <v>#VALUE!</v>
      </c>
      <c r="AG1989" s="53">
        <f t="shared" si="244"/>
        <v>1476.8999999999869</v>
      </c>
      <c r="AH1989" s="53" t="e">
        <f t="shared" si="245"/>
        <v>#VALUE!</v>
      </c>
    </row>
    <row r="1990" spans="1:34" x14ac:dyDescent="0.25">
      <c r="A1990" t="s">
        <v>10528</v>
      </c>
      <c r="B1990" t="s">
        <v>6564</v>
      </c>
      <c r="C1990" t="s">
        <v>6562</v>
      </c>
      <c r="D1990" t="s">
        <v>6567</v>
      </c>
      <c r="F1990" t="s">
        <v>10529</v>
      </c>
      <c r="H1990">
        <v>1</v>
      </c>
      <c r="I1990">
        <v>1</v>
      </c>
      <c r="J1990">
        <v>0</v>
      </c>
      <c r="K1990">
        <v>0</v>
      </c>
      <c r="L1990">
        <v>0</v>
      </c>
      <c r="M1990">
        <v>0</v>
      </c>
      <c r="N1990">
        <v>0</v>
      </c>
      <c r="O1990">
        <v>0</v>
      </c>
      <c r="P1990">
        <v>0</v>
      </c>
      <c r="Q1990">
        <v>0</v>
      </c>
      <c r="R1990">
        <v>0</v>
      </c>
      <c r="S1990">
        <v>0</v>
      </c>
      <c r="T1990">
        <v>0</v>
      </c>
      <c r="U1990">
        <v>1</v>
      </c>
      <c r="V1990">
        <v>0</v>
      </c>
      <c r="W1990" s="44">
        <f t="shared" si="240"/>
        <v>1</v>
      </c>
      <c r="X1990" s="44">
        <f>IFERROR(VLOOKUP(A1990,JR1GOA!A:I,9,FALSE),0)</f>
        <v>0</v>
      </c>
      <c r="Y1990" s="44">
        <f>IFERROR(VLOOKUP(A1990,JR1GOA!A:J,10,FALSE),0)</f>
        <v>0</v>
      </c>
      <c r="Z1990" s="46">
        <f t="shared" si="241"/>
        <v>1</v>
      </c>
      <c r="AA1990" s="49" t="str">
        <f>_xlfn.IFNA(VLOOKUP(F1990,Preisliste!C$1:O$2687,13,FALSE),"fehlt in Preisliste")</f>
        <v>fehlt in Preisliste</v>
      </c>
      <c r="AB1990" s="50" t="str">
        <f t="shared" si="242"/>
        <v>fehlt in Preisliste</v>
      </c>
      <c r="AD1990" s="51">
        <f t="shared" si="246"/>
        <v>186596</v>
      </c>
      <c r="AE1990" s="51">
        <f t="shared" si="243"/>
        <v>246</v>
      </c>
      <c r="AF1990" s="52" t="e">
        <f t="shared" si="247"/>
        <v>#VALUE!</v>
      </c>
      <c r="AG1990" s="53">
        <f t="shared" si="244"/>
        <v>1476</v>
      </c>
      <c r="AH1990" s="53" t="e">
        <f t="shared" si="245"/>
        <v>#VALUE!</v>
      </c>
    </row>
    <row r="1991" spans="1:34" x14ac:dyDescent="0.25">
      <c r="A1991" t="s">
        <v>10530</v>
      </c>
      <c r="B1991" t="s">
        <v>6564</v>
      </c>
      <c r="C1991" t="s">
        <v>6562</v>
      </c>
      <c r="D1991" t="s">
        <v>6567</v>
      </c>
      <c r="F1991" t="s">
        <v>10531</v>
      </c>
      <c r="G1991" t="s">
        <v>10532</v>
      </c>
      <c r="H1991">
        <v>2</v>
      </c>
      <c r="I1991">
        <v>1</v>
      </c>
      <c r="J1991">
        <v>1</v>
      </c>
      <c r="K1991">
        <v>0</v>
      </c>
      <c r="L1991">
        <v>1</v>
      </c>
      <c r="M1991">
        <v>0</v>
      </c>
      <c r="N1991">
        <v>0</v>
      </c>
      <c r="O1991">
        <v>3</v>
      </c>
      <c r="P1991">
        <v>0</v>
      </c>
      <c r="Q1991">
        <v>0</v>
      </c>
      <c r="R1991">
        <v>0</v>
      </c>
      <c r="S1991">
        <v>0</v>
      </c>
      <c r="T1991">
        <v>0</v>
      </c>
      <c r="U1991">
        <v>0</v>
      </c>
      <c r="V1991">
        <v>0</v>
      </c>
      <c r="W1991" s="44">
        <f t="shared" si="240"/>
        <v>1</v>
      </c>
      <c r="X1991" s="44">
        <f>IFERROR(VLOOKUP(A1991,JR1GOA!A:I,9,FALSE),0)</f>
        <v>0</v>
      </c>
      <c r="Y1991" s="44">
        <f>IFERROR(VLOOKUP(A1991,JR1GOA!A:J,10,FALSE),0)</f>
        <v>0</v>
      </c>
      <c r="Z1991" s="46">
        <f t="shared" si="241"/>
        <v>1</v>
      </c>
      <c r="AA1991" s="49" t="str">
        <f>_xlfn.IFNA(VLOOKUP(F1991,Preisliste!C$1:O$2687,13,FALSE),"fehlt in Preisliste")</f>
        <v>fehlt in Preisliste</v>
      </c>
      <c r="AB1991" s="50" t="str">
        <f t="shared" si="242"/>
        <v>fehlt in Preisliste</v>
      </c>
      <c r="AD1991" s="51">
        <f t="shared" si="246"/>
        <v>186597</v>
      </c>
      <c r="AE1991" s="51">
        <f t="shared" si="243"/>
        <v>245.84999999999854</v>
      </c>
      <c r="AF1991" s="52" t="e">
        <f t="shared" si="247"/>
        <v>#VALUE!</v>
      </c>
      <c r="AG1991" s="53">
        <f t="shared" si="244"/>
        <v>1475.0999999999913</v>
      </c>
      <c r="AH1991" s="53" t="e">
        <f t="shared" si="245"/>
        <v>#VALUE!</v>
      </c>
    </row>
    <row r="1992" spans="1:34" x14ac:dyDescent="0.25">
      <c r="A1992" t="s">
        <v>10533</v>
      </c>
      <c r="B1992" t="s">
        <v>6564</v>
      </c>
      <c r="C1992" t="s">
        <v>6562</v>
      </c>
      <c r="D1992" t="s">
        <v>6567</v>
      </c>
      <c r="F1992" t="s">
        <v>10534</v>
      </c>
      <c r="H1992">
        <v>1</v>
      </c>
      <c r="I1992">
        <v>1</v>
      </c>
      <c r="J1992">
        <v>0</v>
      </c>
      <c r="K1992">
        <v>0</v>
      </c>
      <c r="L1992">
        <v>0</v>
      </c>
      <c r="M1992">
        <v>0</v>
      </c>
      <c r="N1992">
        <v>0</v>
      </c>
      <c r="O1992">
        <v>1</v>
      </c>
      <c r="P1992">
        <v>0</v>
      </c>
      <c r="Q1992">
        <v>0</v>
      </c>
      <c r="R1992">
        <v>0</v>
      </c>
      <c r="S1992">
        <v>0</v>
      </c>
      <c r="T1992">
        <v>0</v>
      </c>
      <c r="U1992">
        <v>0</v>
      </c>
      <c r="V1992">
        <v>0</v>
      </c>
      <c r="W1992" s="44">
        <f t="shared" si="240"/>
        <v>1</v>
      </c>
      <c r="X1992" s="44">
        <f>IFERROR(VLOOKUP(A1992,JR1GOA!A:I,9,FALSE),0)</f>
        <v>0</v>
      </c>
      <c r="Y1992" s="44">
        <f>IFERROR(VLOOKUP(A1992,JR1GOA!A:J,10,FALSE),0)</f>
        <v>0</v>
      </c>
      <c r="Z1992" s="46">
        <f t="shared" si="241"/>
        <v>1</v>
      </c>
      <c r="AA1992" s="49" t="str">
        <f>_xlfn.IFNA(VLOOKUP(F1992,Preisliste!C$1:O$2687,13,FALSE),"fehlt in Preisliste")</f>
        <v>fehlt in Preisliste</v>
      </c>
      <c r="AB1992" s="50" t="str">
        <f t="shared" si="242"/>
        <v>fehlt in Preisliste</v>
      </c>
      <c r="AD1992" s="51">
        <f t="shared" si="246"/>
        <v>186598</v>
      </c>
      <c r="AE1992" s="51">
        <f t="shared" si="243"/>
        <v>245.69999999999709</v>
      </c>
      <c r="AF1992" s="52" t="e">
        <f t="shared" si="247"/>
        <v>#VALUE!</v>
      </c>
      <c r="AG1992" s="53">
        <f t="shared" si="244"/>
        <v>1474.1999999999825</v>
      </c>
      <c r="AH1992" s="53" t="e">
        <f t="shared" si="245"/>
        <v>#VALUE!</v>
      </c>
    </row>
    <row r="1993" spans="1:34" x14ac:dyDescent="0.25">
      <c r="A1993" t="s">
        <v>10535</v>
      </c>
      <c r="B1993" t="s">
        <v>6564</v>
      </c>
      <c r="C1993" t="s">
        <v>6562</v>
      </c>
      <c r="D1993" t="s">
        <v>6567</v>
      </c>
      <c r="F1993" t="s">
        <v>10536</v>
      </c>
      <c r="H1993">
        <v>1</v>
      </c>
      <c r="I1993">
        <v>1</v>
      </c>
      <c r="J1993">
        <v>0</v>
      </c>
      <c r="K1993">
        <v>0</v>
      </c>
      <c r="L1993">
        <v>0</v>
      </c>
      <c r="M1993">
        <v>0</v>
      </c>
      <c r="N1993">
        <v>0</v>
      </c>
      <c r="O1993">
        <v>0</v>
      </c>
      <c r="P1993">
        <v>0</v>
      </c>
      <c r="Q1993">
        <v>0</v>
      </c>
      <c r="R1993">
        <v>0</v>
      </c>
      <c r="S1993">
        <v>0</v>
      </c>
      <c r="T1993">
        <v>0</v>
      </c>
      <c r="U1993">
        <v>0</v>
      </c>
      <c r="V1993">
        <v>1</v>
      </c>
      <c r="W1993" s="44">
        <f t="shared" ref="W1993:W2056" si="248">MAX(I1993,J1993)</f>
        <v>1</v>
      </c>
      <c r="X1993" s="44">
        <f>IFERROR(VLOOKUP(A1993,JR1GOA!A:I,9,FALSE),0)</f>
        <v>0</v>
      </c>
      <c r="Y1993" s="44">
        <f>IFERROR(VLOOKUP(A1993,JR1GOA!A:J,10,FALSE),0)</f>
        <v>0</v>
      </c>
      <c r="Z1993" s="46">
        <f t="shared" ref="Z1993:Z2056" si="249">W1993-MAX(X1993,Y1993)</f>
        <v>1</v>
      </c>
      <c r="AA1993" s="49" t="str">
        <f>_xlfn.IFNA(VLOOKUP(F1993,Preisliste!C$1:O$2687,13,FALSE),"fehlt in Preisliste")</f>
        <v>fehlt in Preisliste</v>
      </c>
      <c r="AB1993" s="50" t="str">
        <f t="shared" ref="AB1993:AB2056" si="250">IFERROR(AA1993/Z1993,AA1993)</f>
        <v>fehlt in Preisliste</v>
      </c>
      <c r="AD1993" s="51">
        <f t="shared" si="246"/>
        <v>186599</v>
      </c>
      <c r="AE1993" s="51">
        <f t="shared" ref="AE1993:AE2056" si="251">AG$3-AD1993*AD$3</f>
        <v>245.54999999999927</v>
      </c>
      <c r="AF1993" s="52" t="e">
        <f t="shared" si="247"/>
        <v>#VALUE!</v>
      </c>
      <c r="AG1993" s="53">
        <f t="shared" ref="AG1993:AG2056" si="252">AE1993*AD$4</f>
        <v>1473.2999999999956</v>
      </c>
      <c r="AH1993" s="53" t="e">
        <f t="shared" ref="AH1993:AH2056" si="253">AG1993+AF1993</f>
        <v>#VALUE!</v>
      </c>
    </row>
    <row r="1994" spans="1:34" x14ac:dyDescent="0.25">
      <c r="A1994" t="s">
        <v>10543</v>
      </c>
      <c r="B1994" t="s">
        <v>6564</v>
      </c>
      <c r="C1994" t="s">
        <v>6562</v>
      </c>
      <c r="D1994" t="s">
        <v>6567</v>
      </c>
      <c r="F1994" t="s">
        <v>10544</v>
      </c>
      <c r="H1994">
        <v>1</v>
      </c>
      <c r="I1994">
        <v>1</v>
      </c>
      <c r="J1994">
        <v>0</v>
      </c>
      <c r="K1994">
        <v>0</v>
      </c>
      <c r="L1994">
        <v>0</v>
      </c>
      <c r="M1994">
        <v>0</v>
      </c>
      <c r="N1994">
        <v>0</v>
      </c>
      <c r="O1994">
        <v>0</v>
      </c>
      <c r="P1994">
        <v>0</v>
      </c>
      <c r="Q1994">
        <v>0</v>
      </c>
      <c r="R1994">
        <v>0</v>
      </c>
      <c r="S1994">
        <v>0</v>
      </c>
      <c r="T1994">
        <v>0</v>
      </c>
      <c r="U1994">
        <v>0</v>
      </c>
      <c r="V1994">
        <v>0</v>
      </c>
      <c r="W1994" s="44">
        <f t="shared" si="248"/>
        <v>1</v>
      </c>
      <c r="X1994" s="44">
        <f>IFERROR(VLOOKUP(A1994,JR1GOA!A:I,9,FALSE),0)</f>
        <v>0</v>
      </c>
      <c r="Y1994" s="44">
        <f>IFERROR(VLOOKUP(A1994,JR1GOA!A:J,10,FALSE),0)</f>
        <v>0</v>
      </c>
      <c r="Z1994" s="46">
        <f t="shared" si="249"/>
        <v>1</v>
      </c>
      <c r="AA1994" s="49" t="str">
        <f>_xlfn.IFNA(VLOOKUP(F1994,Preisliste!C$1:O$2687,13,FALSE),"fehlt in Preisliste")</f>
        <v>fehlt in Preisliste</v>
      </c>
      <c r="AB1994" s="50" t="str">
        <f t="shared" si="250"/>
        <v>fehlt in Preisliste</v>
      </c>
      <c r="AD1994" s="51">
        <f t="shared" ref="AD1994:AD2057" si="254">AD1993+Z1994</f>
        <v>186600</v>
      </c>
      <c r="AE1994" s="51">
        <f t="shared" si="251"/>
        <v>245.39999999999782</v>
      </c>
      <c r="AF1994" s="52" t="e">
        <f t="shared" ref="AF1994:AF2057" si="255">AF1993+AA1994</f>
        <v>#VALUE!</v>
      </c>
      <c r="AG1994" s="53">
        <f t="shared" si="252"/>
        <v>1472.3999999999869</v>
      </c>
      <c r="AH1994" s="53" t="e">
        <f t="shared" si="253"/>
        <v>#VALUE!</v>
      </c>
    </row>
    <row r="1995" spans="1:34" x14ac:dyDescent="0.25">
      <c r="A1995" t="s">
        <v>10549</v>
      </c>
      <c r="B1995" t="s">
        <v>6564</v>
      </c>
      <c r="C1995" t="s">
        <v>6562</v>
      </c>
      <c r="D1995" t="s">
        <v>6567</v>
      </c>
      <c r="E1995" t="s">
        <v>10550</v>
      </c>
      <c r="F1995" t="s">
        <v>10551</v>
      </c>
      <c r="G1995" t="s">
        <v>10552</v>
      </c>
      <c r="H1995">
        <v>2</v>
      </c>
      <c r="I1995">
        <v>1</v>
      </c>
      <c r="J1995">
        <v>1</v>
      </c>
      <c r="K1995">
        <v>0</v>
      </c>
      <c r="L1995">
        <v>0</v>
      </c>
      <c r="M1995">
        <v>1</v>
      </c>
      <c r="N1995">
        <v>0</v>
      </c>
      <c r="O1995">
        <v>0</v>
      </c>
      <c r="P1995">
        <v>0</v>
      </c>
      <c r="Q1995">
        <v>0</v>
      </c>
      <c r="R1995">
        <v>0</v>
      </c>
      <c r="S1995">
        <v>0</v>
      </c>
      <c r="T1995">
        <v>0</v>
      </c>
      <c r="U1995">
        <v>0</v>
      </c>
      <c r="V1995">
        <v>0</v>
      </c>
      <c r="W1995" s="44">
        <f t="shared" si="248"/>
        <v>1</v>
      </c>
      <c r="X1995" s="44">
        <f>IFERROR(VLOOKUP(A1995,JR1GOA!A:I,9,FALSE),0)</f>
        <v>0</v>
      </c>
      <c r="Y1995" s="44">
        <f>IFERROR(VLOOKUP(A1995,JR1GOA!A:J,10,FALSE),0)</f>
        <v>0</v>
      </c>
      <c r="Z1995" s="46">
        <f t="shared" si="249"/>
        <v>1</v>
      </c>
      <c r="AA1995" s="49" t="str">
        <f>_xlfn.IFNA(VLOOKUP(F1995,Preisliste!C$1:O$2687,13,FALSE),"fehlt in Preisliste")</f>
        <v>fehlt in Preisliste</v>
      </c>
      <c r="AB1995" s="50" t="str">
        <f t="shared" si="250"/>
        <v>fehlt in Preisliste</v>
      </c>
      <c r="AD1995" s="51">
        <f t="shared" si="254"/>
        <v>186601</v>
      </c>
      <c r="AE1995" s="51">
        <f t="shared" si="251"/>
        <v>245.25</v>
      </c>
      <c r="AF1995" s="52" t="e">
        <f t="shared" si="255"/>
        <v>#VALUE!</v>
      </c>
      <c r="AG1995" s="53">
        <f t="shared" si="252"/>
        <v>1471.5</v>
      </c>
      <c r="AH1995" s="53" t="e">
        <f t="shared" si="253"/>
        <v>#VALUE!</v>
      </c>
    </row>
    <row r="1996" spans="1:34" x14ac:dyDescent="0.25">
      <c r="A1996" t="s">
        <v>10583</v>
      </c>
      <c r="B1996" t="s">
        <v>6564</v>
      </c>
      <c r="C1996" t="s">
        <v>6562</v>
      </c>
      <c r="D1996" t="s">
        <v>6567</v>
      </c>
      <c r="F1996" t="s">
        <v>10584</v>
      </c>
      <c r="H1996">
        <v>1</v>
      </c>
      <c r="I1996">
        <v>1</v>
      </c>
      <c r="J1996">
        <v>0</v>
      </c>
      <c r="K1996">
        <v>0</v>
      </c>
      <c r="L1996">
        <v>0</v>
      </c>
      <c r="M1996">
        <v>1</v>
      </c>
      <c r="N1996">
        <v>0</v>
      </c>
      <c r="O1996">
        <v>0</v>
      </c>
      <c r="P1996">
        <v>0</v>
      </c>
      <c r="Q1996">
        <v>0</v>
      </c>
      <c r="R1996">
        <v>0</v>
      </c>
      <c r="S1996">
        <v>0</v>
      </c>
      <c r="T1996">
        <v>0</v>
      </c>
      <c r="U1996">
        <v>0</v>
      </c>
      <c r="V1996">
        <v>0</v>
      </c>
      <c r="W1996" s="44">
        <f t="shared" si="248"/>
        <v>1</v>
      </c>
      <c r="X1996" s="44">
        <f>IFERROR(VLOOKUP(A1996,JR1GOA!A:I,9,FALSE),0)</f>
        <v>0</v>
      </c>
      <c r="Y1996" s="44">
        <f>IFERROR(VLOOKUP(A1996,JR1GOA!A:J,10,FALSE),0)</f>
        <v>0</v>
      </c>
      <c r="Z1996" s="46">
        <f t="shared" si="249"/>
        <v>1</v>
      </c>
      <c r="AA1996" s="49" t="str">
        <f>_xlfn.IFNA(VLOOKUP(F1996,Preisliste!C$1:O$2687,13,FALSE),"fehlt in Preisliste")</f>
        <v>fehlt in Preisliste</v>
      </c>
      <c r="AB1996" s="50" t="str">
        <f t="shared" si="250"/>
        <v>fehlt in Preisliste</v>
      </c>
      <c r="AD1996" s="51">
        <f t="shared" si="254"/>
        <v>186602</v>
      </c>
      <c r="AE1996" s="51">
        <f t="shared" si="251"/>
        <v>245.09999999999854</v>
      </c>
      <c r="AF1996" s="52" t="e">
        <f t="shared" si="255"/>
        <v>#VALUE!</v>
      </c>
      <c r="AG1996" s="53">
        <f t="shared" si="252"/>
        <v>1470.5999999999913</v>
      </c>
      <c r="AH1996" s="53" t="e">
        <f t="shared" si="253"/>
        <v>#VALUE!</v>
      </c>
    </row>
    <row r="1997" spans="1:34" x14ac:dyDescent="0.25">
      <c r="A1997" t="s">
        <v>10876</v>
      </c>
      <c r="B1997" t="s">
        <v>6564</v>
      </c>
      <c r="C1997" t="s">
        <v>6562</v>
      </c>
      <c r="D1997" t="s">
        <v>6567</v>
      </c>
      <c r="F1997" t="s">
        <v>10877</v>
      </c>
      <c r="G1997" t="s">
        <v>10878</v>
      </c>
      <c r="H1997">
        <v>1</v>
      </c>
      <c r="I1997">
        <v>1</v>
      </c>
      <c r="J1997">
        <v>0</v>
      </c>
      <c r="K1997">
        <v>0</v>
      </c>
      <c r="L1997">
        <v>0</v>
      </c>
      <c r="M1997">
        <v>0</v>
      </c>
      <c r="N1997">
        <v>0</v>
      </c>
      <c r="O1997">
        <v>0</v>
      </c>
      <c r="P1997">
        <v>0</v>
      </c>
      <c r="Q1997">
        <v>0</v>
      </c>
      <c r="R1997">
        <v>0</v>
      </c>
      <c r="S1997">
        <v>0</v>
      </c>
      <c r="T1997">
        <v>0</v>
      </c>
      <c r="U1997">
        <v>0</v>
      </c>
      <c r="V1997">
        <v>0</v>
      </c>
      <c r="W1997" s="44">
        <f t="shared" si="248"/>
        <v>1</v>
      </c>
      <c r="X1997" s="44">
        <f>IFERROR(VLOOKUP(A1997,JR1GOA!A:I,9,FALSE),0)</f>
        <v>0</v>
      </c>
      <c r="Y1997" s="44">
        <f>IFERROR(VLOOKUP(A1997,JR1GOA!A:J,10,FALSE),0)</f>
        <v>0</v>
      </c>
      <c r="Z1997" s="46">
        <f t="shared" si="249"/>
        <v>1</v>
      </c>
      <c r="AA1997" s="49" t="str">
        <f>_xlfn.IFNA(VLOOKUP(F1997,Preisliste!C$1:O$2687,13,FALSE),"fehlt in Preisliste")</f>
        <v>fehlt in Preisliste</v>
      </c>
      <c r="AB1997" s="50" t="str">
        <f t="shared" si="250"/>
        <v>fehlt in Preisliste</v>
      </c>
      <c r="AD1997" s="51">
        <f t="shared" si="254"/>
        <v>186603</v>
      </c>
      <c r="AE1997" s="51">
        <f t="shared" si="251"/>
        <v>244.94999999999709</v>
      </c>
      <c r="AF1997" s="52" t="e">
        <f t="shared" si="255"/>
        <v>#VALUE!</v>
      </c>
      <c r="AG1997" s="53">
        <f t="shared" si="252"/>
        <v>1469.6999999999825</v>
      </c>
      <c r="AH1997" s="53" t="e">
        <f t="shared" si="253"/>
        <v>#VALUE!</v>
      </c>
    </row>
    <row r="1998" spans="1:34" x14ac:dyDescent="0.25">
      <c r="A1998" t="s">
        <v>11081</v>
      </c>
      <c r="B1998" t="s">
        <v>6564</v>
      </c>
      <c r="C1998" t="s">
        <v>6562</v>
      </c>
      <c r="D1998" t="s">
        <v>6567</v>
      </c>
      <c r="F1998" t="s">
        <v>11082</v>
      </c>
      <c r="H1998">
        <v>2</v>
      </c>
      <c r="I1998">
        <v>1</v>
      </c>
      <c r="J1998">
        <v>0</v>
      </c>
      <c r="K1998">
        <v>0</v>
      </c>
      <c r="L1998">
        <v>0</v>
      </c>
      <c r="M1998">
        <v>0</v>
      </c>
      <c r="N1998">
        <v>0</v>
      </c>
      <c r="O1998">
        <v>0</v>
      </c>
      <c r="P1998">
        <v>0</v>
      </c>
      <c r="Q1998">
        <v>0</v>
      </c>
      <c r="R1998">
        <v>0</v>
      </c>
      <c r="S1998">
        <v>0</v>
      </c>
      <c r="T1998">
        <v>0</v>
      </c>
      <c r="U1998">
        <v>0</v>
      </c>
      <c r="V1998">
        <v>0</v>
      </c>
      <c r="W1998" s="44">
        <f t="shared" si="248"/>
        <v>1</v>
      </c>
      <c r="X1998" s="44">
        <f>IFERROR(VLOOKUP(A1998,JR1GOA!A:I,9,FALSE),0)</f>
        <v>0</v>
      </c>
      <c r="Y1998" s="44">
        <f>IFERROR(VLOOKUP(A1998,JR1GOA!A:J,10,FALSE),0)</f>
        <v>0</v>
      </c>
      <c r="Z1998" s="46">
        <f t="shared" si="249"/>
        <v>1</v>
      </c>
      <c r="AA1998" s="49" t="str">
        <f>_xlfn.IFNA(VLOOKUP(F1998,Preisliste!C$1:O$2687,13,FALSE),"fehlt in Preisliste")</f>
        <v>fehlt in Preisliste</v>
      </c>
      <c r="AB1998" s="50" t="str">
        <f t="shared" si="250"/>
        <v>fehlt in Preisliste</v>
      </c>
      <c r="AD1998" s="51">
        <f t="shared" si="254"/>
        <v>186604</v>
      </c>
      <c r="AE1998" s="51">
        <f t="shared" si="251"/>
        <v>244.79999999999927</v>
      </c>
      <c r="AF1998" s="52" t="e">
        <f t="shared" si="255"/>
        <v>#VALUE!</v>
      </c>
      <c r="AG1998" s="53">
        <f t="shared" si="252"/>
        <v>1468.7999999999956</v>
      </c>
      <c r="AH1998" s="53" t="e">
        <f t="shared" si="253"/>
        <v>#VALUE!</v>
      </c>
    </row>
    <row r="1999" spans="1:34" x14ac:dyDescent="0.25">
      <c r="A1999" t="s">
        <v>11234</v>
      </c>
      <c r="B1999" t="s">
        <v>6564</v>
      </c>
      <c r="C1999" t="s">
        <v>6562</v>
      </c>
      <c r="D1999" t="s">
        <v>6567</v>
      </c>
      <c r="F1999" t="s">
        <v>11235</v>
      </c>
      <c r="H1999">
        <v>4</v>
      </c>
      <c r="I1999">
        <v>1</v>
      </c>
      <c r="J1999">
        <v>1</v>
      </c>
      <c r="K1999">
        <v>0</v>
      </c>
      <c r="L1999">
        <v>0</v>
      </c>
      <c r="M1999">
        <v>0</v>
      </c>
      <c r="N1999">
        <v>1</v>
      </c>
      <c r="O1999">
        <v>0</v>
      </c>
      <c r="P1999">
        <v>0</v>
      </c>
      <c r="Q1999">
        <v>0</v>
      </c>
      <c r="R1999">
        <v>1</v>
      </c>
      <c r="S1999">
        <v>0</v>
      </c>
      <c r="T1999">
        <v>0</v>
      </c>
      <c r="U1999">
        <v>0</v>
      </c>
      <c r="V1999">
        <v>0</v>
      </c>
      <c r="W1999" s="44">
        <f t="shared" si="248"/>
        <v>1</v>
      </c>
      <c r="X1999" s="44">
        <f>IFERROR(VLOOKUP(A1999,JR1GOA!A:I,9,FALSE),0)</f>
        <v>0</v>
      </c>
      <c r="Y1999" s="44">
        <f>IFERROR(VLOOKUP(A1999,JR1GOA!A:J,10,FALSE),0)</f>
        <v>0</v>
      </c>
      <c r="Z1999" s="46">
        <f t="shared" si="249"/>
        <v>1</v>
      </c>
      <c r="AA1999" s="49" t="str">
        <f>_xlfn.IFNA(VLOOKUP(F1999,Preisliste!C$1:O$2687,13,FALSE),"fehlt in Preisliste")</f>
        <v>fehlt in Preisliste</v>
      </c>
      <c r="AB1999" s="50" t="str">
        <f t="shared" si="250"/>
        <v>fehlt in Preisliste</v>
      </c>
      <c r="AD1999" s="51">
        <f t="shared" si="254"/>
        <v>186605</v>
      </c>
      <c r="AE1999" s="51">
        <f t="shared" si="251"/>
        <v>244.64999999999782</v>
      </c>
      <c r="AF1999" s="52" t="e">
        <f t="shared" si="255"/>
        <v>#VALUE!</v>
      </c>
      <c r="AG1999" s="53">
        <f t="shared" si="252"/>
        <v>1467.8999999999869</v>
      </c>
      <c r="AH1999" s="53" t="e">
        <f t="shared" si="253"/>
        <v>#VALUE!</v>
      </c>
    </row>
    <row r="2000" spans="1:34" x14ac:dyDescent="0.25">
      <c r="A2000" t="s">
        <v>11271</v>
      </c>
      <c r="B2000" t="s">
        <v>6564</v>
      </c>
      <c r="C2000" t="s">
        <v>6562</v>
      </c>
      <c r="D2000" t="s">
        <v>6567</v>
      </c>
      <c r="F2000" t="s">
        <v>11272</v>
      </c>
      <c r="H2000">
        <v>2</v>
      </c>
      <c r="I2000">
        <v>1</v>
      </c>
      <c r="J2000">
        <v>0</v>
      </c>
      <c r="K2000">
        <v>0</v>
      </c>
      <c r="L2000">
        <v>0</v>
      </c>
      <c r="M2000">
        <v>0</v>
      </c>
      <c r="N2000">
        <v>0</v>
      </c>
      <c r="O2000">
        <v>0</v>
      </c>
      <c r="P2000">
        <v>0</v>
      </c>
      <c r="Q2000">
        <v>0</v>
      </c>
      <c r="R2000">
        <v>0</v>
      </c>
      <c r="S2000">
        <v>0</v>
      </c>
      <c r="T2000">
        <v>0</v>
      </c>
      <c r="U2000">
        <v>0</v>
      </c>
      <c r="V2000">
        <v>8</v>
      </c>
      <c r="W2000" s="44">
        <f t="shared" si="248"/>
        <v>1</v>
      </c>
      <c r="X2000" s="44">
        <f>IFERROR(VLOOKUP(A2000,JR1GOA!A:I,9,FALSE),0)</f>
        <v>0</v>
      </c>
      <c r="Y2000" s="44">
        <f>IFERROR(VLOOKUP(A2000,JR1GOA!A:J,10,FALSE),0)</f>
        <v>0</v>
      </c>
      <c r="Z2000" s="46">
        <f t="shared" si="249"/>
        <v>1</v>
      </c>
      <c r="AA2000" s="49" t="str">
        <f>_xlfn.IFNA(VLOOKUP(F2000,Preisliste!C$1:O$2687,13,FALSE),"fehlt in Preisliste")</f>
        <v>fehlt in Preisliste</v>
      </c>
      <c r="AB2000" s="50" t="str">
        <f t="shared" si="250"/>
        <v>fehlt in Preisliste</v>
      </c>
      <c r="AD2000" s="51">
        <f t="shared" si="254"/>
        <v>186606</v>
      </c>
      <c r="AE2000" s="51">
        <f t="shared" si="251"/>
        <v>244.5</v>
      </c>
      <c r="AF2000" s="52" t="e">
        <f t="shared" si="255"/>
        <v>#VALUE!</v>
      </c>
      <c r="AG2000" s="53">
        <f t="shared" si="252"/>
        <v>1467</v>
      </c>
      <c r="AH2000" s="53" t="e">
        <f t="shared" si="253"/>
        <v>#VALUE!</v>
      </c>
    </row>
    <row r="2001" spans="1:34" x14ac:dyDescent="0.25">
      <c r="A2001" t="s">
        <v>11419</v>
      </c>
      <c r="B2001" t="s">
        <v>6564</v>
      </c>
      <c r="C2001" t="s">
        <v>6562</v>
      </c>
      <c r="D2001" t="s">
        <v>6567</v>
      </c>
      <c r="F2001" t="s">
        <v>11420</v>
      </c>
      <c r="H2001">
        <v>1</v>
      </c>
      <c r="I2001">
        <v>0</v>
      </c>
      <c r="J2001">
        <v>1</v>
      </c>
      <c r="K2001">
        <v>0</v>
      </c>
      <c r="L2001">
        <v>0</v>
      </c>
      <c r="M2001">
        <v>0</v>
      </c>
      <c r="N2001">
        <v>0</v>
      </c>
      <c r="O2001">
        <v>0</v>
      </c>
      <c r="P2001">
        <v>0</v>
      </c>
      <c r="Q2001">
        <v>0</v>
      </c>
      <c r="R2001">
        <v>0</v>
      </c>
      <c r="S2001">
        <v>0</v>
      </c>
      <c r="T2001">
        <v>0</v>
      </c>
      <c r="U2001">
        <v>0</v>
      </c>
      <c r="V2001">
        <v>1</v>
      </c>
      <c r="W2001" s="44">
        <f t="shared" si="248"/>
        <v>1</v>
      </c>
      <c r="X2001" s="44">
        <f>IFERROR(VLOOKUP(A2001,JR1GOA!A:I,9,FALSE),0)</f>
        <v>0</v>
      </c>
      <c r="Y2001" s="44">
        <f>IFERROR(VLOOKUP(A2001,JR1GOA!A:J,10,FALSE),0)</f>
        <v>0</v>
      </c>
      <c r="Z2001" s="46">
        <f t="shared" si="249"/>
        <v>1</v>
      </c>
      <c r="AA2001" s="49" t="str">
        <f>_xlfn.IFNA(VLOOKUP(F2001,Preisliste!C$1:O$2687,13,FALSE),"fehlt in Preisliste")</f>
        <v>fehlt in Preisliste</v>
      </c>
      <c r="AB2001" s="50" t="str">
        <f t="shared" si="250"/>
        <v>fehlt in Preisliste</v>
      </c>
      <c r="AD2001" s="51">
        <f t="shared" si="254"/>
        <v>186607</v>
      </c>
      <c r="AE2001" s="51">
        <f t="shared" si="251"/>
        <v>244.34999999999854</v>
      </c>
      <c r="AF2001" s="52" t="e">
        <f t="shared" si="255"/>
        <v>#VALUE!</v>
      </c>
      <c r="AG2001" s="53">
        <f t="shared" si="252"/>
        <v>1466.0999999999913</v>
      </c>
      <c r="AH2001" s="53" t="e">
        <f t="shared" si="253"/>
        <v>#VALUE!</v>
      </c>
    </row>
    <row r="2002" spans="1:34" x14ac:dyDescent="0.25">
      <c r="A2002" t="s">
        <v>11928</v>
      </c>
      <c r="B2002" t="s">
        <v>6564</v>
      </c>
      <c r="C2002" t="s">
        <v>6562</v>
      </c>
      <c r="D2002" t="s">
        <v>6567</v>
      </c>
      <c r="E2002" t="s">
        <v>11929</v>
      </c>
      <c r="F2002" t="s">
        <v>11930</v>
      </c>
      <c r="G2002" t="s">
        <v>11931</v>
      </c>
      <c r="H2002">
        <v>2</v>
      </c>
      <c r="I2002">
        <v>1</v>
      </c>
      <c r="J2002">
        <v>1</v>
      </c>
      <c r="K2002">
        <v>0</v>
      </c>
      <c r="L2002">
        <v>1</v>
      </c>
      <c r="M2002">
        <v>0</v>
      </c>
      <c r="N2002">
        <v>0</v>
      </c>
      <c r="O2002">
        <v>0</v>
      </c>
      <c r="P2002">
        <v>0</v>
      </c>
      <c r="Q2002">
        <v>0</v>
      </c>
      <c r="R2002">
        <v>0</v>
      </c>
      <c r="S2002">
        <v>0</v>
      </c>
      <c r="T2002">
        <v>0</v>
      </c>
      <c r="U2002">
        <v>0</v>
      </c>
      <c r="V2002">
        <v>0</v>
      </c>
      <c r="W2002" s="44">
        <f t="shared" si="248"/>
        <v>1</v>
      </c>
      <c r="X2002" s="44">
        <f>IFERROR(VLOOKUP(A2002,JR1GOA!A:I,9,FALSE),0)</f>
        <v>0</v>
      </c>
      <c r="Y2002" s="44">
        <f>IFERROR(VLOOKUP(A2002,JR1GOA!A:J,10,FALSE),0)</f>
        <v>0</v>
      </c>
      <c r="Z2002" s="46">
        <f t="shared" si="249"/>
        <v>1</v>
      </c>
      <c r="AA2002" s="49" t="str">
        <f>_xlfn.IFNA(VLOOKUP(F2002,Preisliste!C$1:O$2687,13,FALSE),"fehlt in Preisliste")</f>
        <v>fehlt in Preisliste</v>
      </c>
      <c r="AB2002" s="50" t="str">
        <f t="shared" si="250"/>
        <v>fehlt in Preisliste</v>
      </c>
      <c r="AD2002" s="51">
        <f t="shared" si="254"/>
        <v>186608</v>
      </c>
      <c r="AE2002" s="51">
        <f t="shared" si="251"/>
        <v>244.19999999999709</v>
      </c>
      <c r="AF2002" s="52" t="e">
        <f t="shared" si="255"/>
        <v>#VALUE!</v>
      </c>
      <c r="AG2002" s="53">
        <f t="shared" si="252"/>
        <v>1465.1999999999825</v>
      </c>
      <c r="AH2002" s="53" t="e">
        <f t="shared" si="253"/>
        <v>#VALUE!</v>
      </c>
    </row>
    <row r="2003" spans="1:34" x14ac:dyDescent="0.25">
      <c r="A2003" t="s">
        <v>11970</v>
      </c>
      <c r="B2003" t="s">
        <v>6564</v>
      </c>
      <c r="C2003" t="s">
        <v>6562</v>
      </c>
      <c r="D2003" t="s">
        <v>6567</v>
      </c>
      <c r="F2003" t="s">
        <v>11971</v>
      </c>
      <c r="H2003">
        <v>1</v>
      </c>
      <c r="I2003">
        <v>1</v>
      </c>
      <c r="J2003">
        <v>0</v>
      </c>
      <c r="K2003">
        <v>0</v>
      </c>
      <c r="L2003">
        <v>0</v>
      </c>
      <c r="M2003">
        <v>0</v>
      </c>
      <c r="N2003">
        <v>0</v>
      </c>
      <c r="O2003">
        <v>0</v>
      </c>
      <c r="P2003">
        <v>0</v>
      </c>
      <c r="Q2003">
        <v>0</v>
      </c>
      <c r="R2003">
        <v>0</v>
      </c>
      <c r="S2003">
        <v>0</v>
      </c>
      <c r="T2003">
        <v>0</v>
      </c>
      <c r="U2003">
        <v>0</v>
      </c>
      <c r="V2003">
        <v>0</v>
      </c>
      <c r="W2003" s="44">
        <f t="shared" si="248"/>
        <v>1</v>
      </c>
      <c r="X2003" s="44">
        <f>IFERROR(VLOOKUP(A2003,JR1GOA!A:I,9,FALSE),0)</f>
        <v>0</v>
      </c>
      <c r="Y2003" s="44">
        <f>IFERROR(VLOOKUP(A2003,JR1GOA!A:J,10,FALSE),0)</f>
        <v>0</v>
      </c>
      <c r="Z2003" s="46">
        <f t="shared" si="249"/>
        <v>1</v>
      </c>
      <c r="AA2003" s="49" t="str">
        <f>_xlfn.IFNA(VLOOKUP(F2003,Preisliste!C$1:O$2687,13,FALSE),"fehlt in Preisliste")</f>
        <v>fehlt in Preisliste</v>
      </c>
      <c r="AB2003" s="50" t="str">
        <f t="shared" si="250"/>
        <v>fehlt in Preisliste</v>
      </c>
      <c r="AD2003" s="51">
        <f t="shared" si="254"/>
        <v>186609</v>
      </c>
      <c r="AE2003" s="51">
        <f t="shared" si="251"/>
        <v>244.04999999999927</v>
      </c>
      <c r="AF2003" s="52" t="e">
        <f t="shared" si="255"/>
        <v>#VALUE!</v>
      </c>
      <c r="AG2003" s="53">
        <f t="shared" si="252"/>
        <v>1464.2999999999956</v>
      </c>
      <c r="AH2003" s="53" t="e">
        <f t="shared" si="253"/>
        <v>#VALUE!</v>
      </c>
    </row>
    <row r="2004" spans="1:34" x14ac:dyDescent="0.25">
      <c r="A2004" t="s">
        <v>8417</v>
      </c>
      <c r="B2004" t="s">
        <v>6564</v>
      </c>
      <c r="C2004" t="s">
        <v>6562</v>
      </c>
      <c r="D2004" t="s">
        <v>6567</v>
      </c>
      <c r="E2004" t="s">
        <v>8418</v>
      </c>
      <c r="F2004" t="s">
        <v>8419</v>
      </c>
      <c r="H2004">
        <v>2475</v>
      </c>
      <c r="I2004">
        <v>0</v>
      </c>
      <c r="J2004">
        <v>2475</v>
      </c>
      <c r="K2004">
        <v>0</v>
      </c>
      <c r="L2004">
        <v>0</v>
      </c>
      <c r="M2004">
        <v>0</v>
      </c>
      <c r="N2004">
        <v>0</v>
      </c>
      <c r="O2004">
        <v>0</v>
      </c>
      <c r="P2004">
        <v>0</v>
      </c>
      <c r="Q2004">
        <v>0</v>
      </c>
      <c r="R2004">
        <v>2475</v>
      </c>
      <c r="S2004">
        <v>0</v>
      </c>
      <c r="T2004">
        <v>0</v>
      </c>
      <c r="U2004">
        <v>0</v>
      </c>
      <c r="V2004">
        <v>0</v>
      </c>
      <c r="W2004" s="44">
        <f t="shared" si="248"/>
        <v>2475</v>
      </c>
      <c r="X2004" s="44">
        <f>IFERROR(VLOOKUP(A2004,JR1GOA!A:I,9,FALSE),0)</f>
        <v>0</v>
      </c>
      <c r="Y2004" s="44">
        <f>IFERROR(VLOOKUP(A2004,JR1GOA!A:J,10,FALSE),0)</f>
        <v>2475</v>
      </c>
      <c r="Z2004" s="46">
        <f t="shared" si="249"/>
        <v>0</v>
      </c>
      <c r="AA2004" s="49" t="str">
        <f>_xlfn.IFNA(VLOOKUP(F2004,Preisliste!C$1:O$2687,13,FALSE),"fehlt in Preisliste")</f>
        <v>fehlt in Preisliste</v>
      </c>
      <c r="AB2004" s="50" t="str">
        <f t="shared" si="250"/>
        <v>fehlt in Preisliste</v>
      </c>
      <c r="AD2004" s="51">
        <f t="shared" si="254"/>
        <v>186609</v>
      </c>
      <c r="AE2004" s="51">
        <f t="shared" si="251"/>
        <v>244.04999999999927</v>
      </c>
      <c r="AF2004" s="52" t="e">
        <f t="shared" si="255"/>
        <v>#VALUE!</v>
      </c>
      <c r="AG2004" s="53">
        <f t="shared" si="252"/>
        <v>1464.2999999999956</v>
      </c>
      <c r="AH2004" s="53" t="e">
        <f t="shared" si="253"/>
        <v>#VALUE!</v>
      </c>
    </row>
    <row r="2005" spans="1:34" x14ac:dyDescent="0.25">
      <c r="A2005" t="s">
        <v>8786</v>
      </c>
      <c r="B2005" t="s">
        <v>6564</v>
      </c>
      <c r="C2005" t="s">
        <v>6562</v>
      </c>
      <c r="D2005" t="s">
        <v>6567</v>
      </c>
      <c r="E2005" t="s">
        <v>8787</v>
      </c>
      <c r="F2005" t="s">
        <v>8788</v>
      </c>
      <c r="H2005">
        <v>559</v>
      </c>
      <c r="I2005">
        <v>0</v>
      </c>
      <c r="J2005">
        <v>559</v>
      </c>
      <c r="K2005">
        <v>0</v>
      </c>
      <c r="L2005">
        <v>0</v>
      </c>
      <c r="M2005">
        <v>0</v>
      </c>
      <c r="N2005">
        <v>0</v>
      </c>
      <c r="O2005">
        <v>0</v>
      </c>
      <c r="P2005">
        <v>0</v>
      </c>
      <c r="Q2005">
        <v>0</v>
      </c>
      <c r="R2005">
        <v>559</v>
      </c>
      <c r="S2005">
        <v>0</v>
      </c>
      <c r="T2005">
        <v>0</v>
      </c>
      <c r="U2005">
        <v>0</v>
      </c>
      <c r="V2005">
        <v>0</v>
      </c>
      <c r="W2005" s="44">
        <f t="shared" si="248"/>
        <v>559</v>
      </c>
      <c r="X2005" s="44">
        <f>IFERROR(VLOOKUP(A2005,JR1GOA!A:I,9,FALSE),0)</f>
        <v>0</v>
      </c>
      <c r="Y2005" s="44">
        <f>IFERROR(VLOOKUP(A2005,JR1GOA!A:J,10,FALSE),0)</f>
        <v>559</v>
      </c>
      <c r="Z2005" s="46">
        <f t="shared" si="249"/>
        <v>0</v>
      </c>
      <c r="AA2005" s="49" t="str">
        <f>_xlfn.IFNA(VLOOKUP(F2005,Preisliste!C$1:O$2687,13,FALSE),"fehlt in Preisliste")</f>
        <v>fehlt in Preisliste</v>
      </c>
      <c r="AB2005" s="50" t="str">
        <f t="shared" si="250"/>
        <v>fehlt in Preisliste</v>
      </c>
      <c r="AD2005" s="51">
        <f t="shared" si="254"/>
        <v>186609</v>
      </c>
      <c r="AE2005" s="51">
        <f t="shared" si="251"/>
        <v>244.04999999999927</v>
      </c>
      <c r="AF2005" s="52" t="e">
        <f t="shared" si="255"/>
        <v>#VALUE!</v>
      </c>
      <c r="AG2005" s="53">
        <f t="shared" si="252"/>
        <v>1464.2999999999956</v>
      </c>
      <c r="AH2005" s="53" t="e">
        <f t="shared" si="253"/>
        <v>#VALUE!</v>
      </c>
    </row>
    <row r="2006" spans="1:34" x14ac:dyDescent="0.25">
      <c r="A2006" t="s">
        <v>8761</v>
      </c>
      <c r="B2006" t="s">
        <v>6564</v>
      </c>
      <c r="C2006" t="s">
        <v>6562</v>
      </c>
      <c r="D2006" t="s">
        <v>6567</v>
      </c>
      <c r="E2006" t="s">
        <v>8762</v>
      </c>
      <c r="F2006" t="s">
        <v>8763</v>
      </c>
      <c r="H2006">
        <v>345</v>
      </c>
      <c r="I2006">
        <v>0</v>
      </c>
      <c r="J2006">
        <v>345</v>
      </c>
      <c r="K2006">
        <v>0</v>
      </c>
      <c r="L2006">
        <v>0</v>
      </c>
      <c r="M2006">
        <v>0</v>
      </c>
      <c r="N2006">
        <v>0</v>
      </c>
      <c r="O2006">
        <v>0</v>
      </c>
      <c r="P2006">
        <v>0</v>
      </c>
      <c r="Q2006">
        <v>0</v>
      </c>
      <c r="R2006">
        <v>345</v>
      </c>
      <c r="S2006">
        <v>0</v>
      </c>
      <c r="T2006">
        <v>0</v>
      </c>
      <c r="U2006">
        <v>0</v>
      </c>
      <c r="V2006">
        <v>0</v>
      </c>
      <c r="W2006" s="44">
        <f t="shared" si="248"/>
        <v>345</v>
      </c>
      <c r="X2006" s="44">
        <f>IFERROR(VLOOKUP(A2006,JR1GOA!A:I,9,FALSE),0)</f>
        <v>0</v>
      </c>
      <c r="Y2006" s="44">
        <f>IFERROR(VLOOKUP(A2006,JR1GOA!A:J,10,FALSE),0)</f>
        <v>345</v>
      </c>
      <c r="Z2006" s="46">
        <f t="shared" si="249"/>
        <v>0</v>
      </c>
      <c r="AA2006" s="49" t="str">
        <f>_xlfn.IFNA(VLOOKUP(F2006,Preisliste!C$1:O$2687,13,FALSE),"fehlt in Preisliste")</f>
        <v>fehlt in Preisliste</v>
      </c>
      <c r="AB2006" s="50" t="str">
        <f t="shared" si="250"/>
        <v>fehlt in Preisliste</v>
      </c>
      <c r="AD2006" s="51">
        <f t="shared" si="254"/>
        <v>186609</v>
      </c>
      <c r="AE2006" s="51">
        <f t="shared" si="251"/>
        <v>244.04999999999927</v>
      </c>
      <c r="AF2006" s="52" t="e">
        <f t="shared" si="255"/>
        <v>#VALUE!</v>
      </c>
      <c r="AG2006" s="53">
        <f t="shared" si="252"/>
        <v>1464.2999999999956</v>
      </c>
      <c r="AH2006" s="53" t="e">
        <f t="shared" si="253"/>
        <v>#VALUE!</v>
      </c>
    </row>
    <row r="2007" spans="1:34" x14ac:dyDescent="0.25">
      <c r="A2007" t="s">
        <v>8768</v>
      </c>
      <c r="B2007" t="s">
        <v>6564</v>
      </c>
      <c r="C2007" t="s">
        <v>6562</v>
      </c>
      <c r="D2007" t="s">
        <v>6567</v>
      </c>
      <c r="E2007" t="s">
        <v>8769</v>
      </c>
      <c r="F2007" t="s">
        <v>8770</v>
      </c>
      <c r="H2007">
        <v>236</v>
      </c>
      <c r="I2007">
        <v>0</v>
      </c>
      <c r="J2007">
        <v>236</v>
      </c>
      <c r="K2007">
        <v>0</v>
      </c>
      <c r="L2007">
        <v>0</v>
      </c>
      <c r="M2007">
        <v>0</v>
      </c>
      <c r="N2007">
        <v>0</v>
      </c>
      <c r="O2007">
        <v>0</v>
      </c>
      <c r="P2007">
        <v>0</v>
      </c>
      <c r="Q2007">
        <v>0</v>
      </c>
      <c r="R2007">
        <v>236</v>
      </c>
      <c r="S2007">
        <v>0</v>
      </c>
      <c r="T2007">
        <v>0</v>
      </c>
      <c r="U2007">
        <v>0</v>
      </c>
      <c r="V2007">
        <v>0</v>
      </c>
      <c r="W2007" s="44">
        <f t="shared" si="248"/>
        <v>236</v>
      </c>
      <c r="X2007" s="44">
        <f>IFERROR(VLOOKUP(A2007,JR1GOA!A:I,9,FALSE),0)</f>
        <v>0</v>
      </c>
      <c r="Y2007" s="44">
        <f>IFERROR(VLOOKUP(A2007,JR1GOA!A:J,10,FALSE),0)</f>
        <v>236</v>
      </c>
      <c r="Z2007" s="46">
        <f t="shared" si="249"/>
        <v>0</v>
      </c>
      <c r="AA2007" s="49" t="str">
        <f>_xlfn.IFNA(VLOOKUP(F2007,Preisliste!C$1:O$2687,13,FALSE),"fehlt in Preisliste")</f>
        <v>fehlt in Preisliste</v>
      </c>
      <c r="AB2007" s="50" t="str">
        <f t="shared" si="250"/>
        <v>fehlt in Preisliste</v>
      </c>
      <c r="AD2007" s="51">
        <f t="shared" si="254"/>
        <v>186609</v>
      </c>
      <c r="AE2007" s="51">
        <f t="shared" si="251"/>
        <v>244.04999999999927</v>
      </c>
      <c r="AF2007" s="52" t="e">
        <f t="shared" si="255"/>
        <v>#VALUE!</v>
      </c>
      <c r="AG2007" s="53">
        <f t="shared" si="252"/>
        <v>1464.2999999999956</v>
      </c>
      <c r="AH2007" s="53" t="e">
        <f t="shared" si="253"/>
        <v>#VALUE!</v>
      </c>
    </row>
    <row r="2008" spans="1:34" x14ac:dyDescent="0.25">
      <c r="A2008" t="s">
        <v>8929</v>
      </c>
      <c r="B2008" t="s">
        <v>6564</v>
      </c>
      <c r="C2008" t="s">
        <v>6562</v>
      </c>
      <c r="D2008" t="s">
        <v>6567</v>
      </c>
      <c r="E2008" t="s">
        <v>8930</v>
      </c>
      <c r="F2008" t="s">
        <v>8931</v>
      </c>
      <c r="H2008">
        <v>203</v>
      </c>
      <c r="I2008">
        <v>0</v>
      </c>
      <c r="J2008">
        <v>203</v>
      </c>
      <c r="K2008">
        <v>0</v>
      </c>
      <c r="L2008">
        <v>0</v>
      </c>
      <c r="M2008">
        <v>0</v>
      </c>
      <c r="N2008">
        <v>0</v>
      </c>
      <c r="O2008">
        <v>0</v>
      </c>
      <c r="P2008">
        <v>0</v>
      </c>
      <c r="Q2008">
        <v>0</v>
      </c>
      <c r="R2008">
        <v>203</v>
      </c>
      <c r="S2008">
        <v>0</v>
      </c>
      <c r="T2008">
        <v>0</v>
      </c>
      <c r="U2008">
        <v>0</v>
      </c>
      <c r="V2008">
        <v>0</v>
      </c>
      <c r="W2008" s="44">
        <f t="shared" si="248"/>
        <v>203</v>
      </c>
      <c r="X2008" s="44">
        <f>IFERROR(VLOOKUP(A2008,JR1GOA!A:I,9,FALSE),0)</f>
        <v>0</v>
      </c>
      <c r="Y2008" s="44">
        <f>IFERROR(VLOOKUP(A2008,JR1GOA!A:J,10,FALSE),0)</f>
        <v>203</v>
      </c>
      <c r="Z2008" s="46">
        <f t="shared" si="249"/>
        <v>0</v>
      </c>
      <c r="AA2008" s="49" t="str">
        <f>_xlfn.IFNA(VLOOKUP(F2008,Preisliste!C$1:O$2687,13,FALSE),"fehlt in Preisliste")</f>
        <v>fehlt in Preisliste</v>
      </c>
      <c r="AB2008" s="50" t="str">
        <f t="shared" si="250"/>
        <v>fehlt in Preisliste</v>
      </c>
      <c r="AD2008" s="51">
        <f t="shared" si="254"/>
        <v>186609</v>
      </c>
      <c r="AE2008" s="51">
        <f t="shared" si="251"/>
        <v>244.04999999999927</v>
      </c>
      <c r="AF2008" s="52" t="e">
        <f t="shared" si="255"/>
        <v>#VALUE!</v>
      </c>
      <c r="AG2008" s="53">
        <f t="shared" si="252"/>
        <v>1464.2999999999956</v>
      </c>
      <c r="AH2008" s="53" t="e">
        <f t="shared" si="253"/>
        <v>#VALUE!</v>
      </c>
    </row>
    <row r="2009" spans="1:34" x14ac:dyDescent="0.25">
      <c r="A2009" t="s">
        <v>8774</v>
      </c>
      <c r="B2009" t="s">
        <v>6564</v>
      </c>
      <c r="C2009" t="s">
        <v>6562</v>
      </c>
      <c r="D2009" t="s">
        <v>6567</v>
      </c>
      <c r="E2009" t="s">
        <v>8775</v>
      </c>
      <c r="F2009" t="s">
        <v>8776</v>
      </c>
      <c r="H2009">
        <v>115</v>
      </c>
      <c r="I2009">
        <v>0</v>
      </c>
      <c r="J2009">
        <v>115</v>
      </c>
      <c r="K2009">
        <v>0</v>
      </c>
      <c r="L2009">
        <v>0</v>
      </c>
      <c r="M2009">
        <v>0</v>
      </c>
      <c r="N2009">
        <v>0</v>
      </c>
      <c r="O2009">
        <v>0</v>
      </c>
      <c r="P2009">
        <v>0</v>
      </c>
      <c r="Q2009">
        <v>0</v>
      </c>
      <c r="R2009">
        <v>115</v>
      </c>
      <c r="S2009">
        <v>0</v>
      </c>
      <c r="T2009">
        <v>0</v>
      </c>
      <c r="U2009">
        <v>0</v>
      </c>
      <c r="V2009">
        <v>0</v>
      </c>
      <c r="W2009" s="44">
        <f t="shared" si="248"/>
        <v>115</v>
      </c>
      <c r="X2009" s="44">
        <f>IFERROR(VLOOKUP(A2009,JR1GOA!A:I,9,FALSE),0)</f>
        <v>0</v>
      </c>
      <c r="Y2009" s="44">
        <f>IFERROR(VLOOKUP(A2009,JR1GOA!A:J,10,FALSE),0)</f>
        <v>115</v>
      </c>
      <c r="Z2009" s="46">
        <f t="shared" si="249"/>
        <v>0</v>
      </c>
      <c r="AA2009" s="49" t="str">
        <f>_xlfn.IFNA(VLOOKUP(F2009,Preisliste!C$1:O$2687,13,FALSE),"fehlt in Preisliste")</f>
        <v>fehlt in Preisliste</v>
      </c>
      <c r="AB2009" s="50" t="str">
        <f t="shared" si="250"/>
        <v>fehlt in Preisliste</v>
      </c>
      <c r="AD2009" s="51">
        <f t="shared" si="254"/>
        <v>186609</v>
      </c>
      <c r="AE2009" s="51">
        <f t="shared" si="251"/>
        <v>244.04999999999927</v>
      </c>
      <c r="AF2009" s="52" t="e">
        <f t="shared" si="255"/>
        <v>#VALUE!</v>
      </c>
      <c r="AG2009" s="53">
        <f t="shared" si="252"/>
        <v>1464.2999999999956</v>
      </c>
      <c r="AH2009" s="53" t="e">
        <f t="shared" si="253"/>
        <v>#VALUE!</v>
      </c>
    </row>
    <row r="2010" spans="1:34" x14ac:dyDescent="0.25">
      <c r="A2010" t="s">
        <v>8771</v>
      </c>
      <c r="B2010" t="s">
        <v>6564</v>
      </c>
      <c r="C2010" t="s">
        <v>6562</v>
      </c>
      <c r="D2010" t="s">
        <v>6567</v>
      </c>
      <c r="E2010" t="s">
        <v>8772</v>
      </c>
      <c r="F2010" t="s">
        <v>8773</v>
      </c>
      <c r="H2010">
        <v>72</v>
      </c>
      <c r="I2010">
        <v>0</v>
      </c>
      <c r="J2010">
        <v>72</v>
      </c>
      <c r="K2010">
        <v>0</v>
      </c>
      <c r="L2010">
        <v>0</v>
      </c>
      <c r="M2010">
        <v>0</v>
      </c>
      <c r="N2010">
        <v>0</v>
      </c>
      <c r="O2010">
        <v>0</v>
      </c>
      <c r="P2010">
        <v>0</v>
      </c>
      <c r="Q2010">
        <v>0</v>
      </c>
      <c r="R2010">
        <v>72</v>
      </c>
      <c r="S2010">
        <v>0</v>
      </c>
      <c r="T2010">
        <v>0</v>
      </c>
      <c r="U2010">
        <v>0</v>
      </c>
      <c r="V2010">
        <v>0</v>
      </c>
      <c r="W2010" s="44">
        <f t="shared" si="248"/>
        <v>72</v>
      </c>
      <c r="X2010" s="44">
        <f>IFERROR(VLOOKUP(A2010,JR1GOA!A:I,9,FALSE),0)</f>
        <v>0</v>
      </c>
      <c r="Y2010" s="44">
        <f>IFERROR(VLOOKUP(A2010,JR1GOA!A:J,10,FALSE),0)</f>
        <v>72</v>
      </c>
      <c r="Z2010" s="46">
        <f t="shared" si="249"/>
        <v>0</v>
      </c>
      <c r="AA2010" s="49" t="str">
        <f>_xlfn.IFNA(VLOOKUP(F2010,Preisliste!C$1:O$2687,13,FALSE),"fehlt in Preisliste")</f>
        <v>fehlt in Preisliste</v>
      </c>
      <c r="AB2010" s="50" t="str">
        <f t="shared" si="250"/>
        <v>fehlt in Preisliste</v>
      </c>
      <c r="AD2010" s="51">
        <f t="shared" si="254"/>
        <v>186609</v>
      </c>
      <c r="AE2010" s="51">
        <f t="shared" si="251"/>
        <v>244.04999999999927</v>
      </c>
      <c r="AF2010" s="52" t="e">
        <f t="shared" si="255"/>
        <v>#VALUE!</v>
      </c>
      <c r="AG2010" s="53">
        <f t="shared" si="252"/>
        <v>1464.2999999999956</v>
      </c>
      <c r="AH2010" s="53" t="e">
        <f t="shared" si="253"/>
        <v>#VALUE!</v>
      </c>
    </row>
    <row r="2011" spans="1:34" x14ac:dyDescent="0.25">
      <c r="A2011" t="s">
        <v>8807</v>
      </c>
      <c r="B2011" t="s">
        <v>6564</v>
      </c>
      <c r="C2011" t="s">
        <v>6562</v>
      </c>
      <c r="D2011" t="s">
        <v>6567</v>
      </c>
      <c r="E2011" t="s">
        <v>8808</v>
      </c>
      <c r="F2011" t="s">
        <v>8809</v>
      </c>
      <c r="H2011">
        <v>70</v>
      </c>
      <c r="I2011">
        <v>0</v>
      </c>
      <c r="J2011">
        <v>70</v>
      </c>
      <c r="K2011">
        <v>0</v>
      </c>
      <c r="L2011">
        <v>0</v>
      </c>
      <c r="M2011">
        <v>0</v>
      </c>
      <c r="N2011">
        <v>0</v>
      </c>
      <c r="O2011">
        <v>0</v>
      </c>
      <c r="P2011">
        <v>0</v>
      </c>
      <c r="Q2011">
        <v>0</v>
      </c>
      <c r="R2011">
        <v>70</v>
      </c>
      <c r="S2011">
        <v>0</v>
      </c>
      <c r="T2011">
        <v>0</v>
      </c>
      <c r="U2011">
        <v>0</v>
      </c>
      <c r="V2011">
        <v>0</v>
      </c>
      <c r="W2011" s="44">
        <f t="shared" si="248"/>
        <v>70</v>
      </c>
      <c r="X2011" s="44">
        <f>IFERROR(VLOOKUP(A2011,JR1GOA!A:I,9,FALSE),0)</f>
        <v>0</v>
      </c>
      <c r="Y2011" s="44">
        <f>IFERROR(VLOOKUP(A2011,JR1GOA!A:J,10,FALSE),0)</f>
        <v>70</v>
      </c>
      <c r="Z2011" s="46">
        <f t="shared" si="249"/>
        <v>0</v>
      </c>
      <c r="AA2011" s="49" t="str">
        <f>_xlfn.IFNA(VLOOKUP(F2011,Preisliste!C$1:O$2687,13,FALSE),"fehlt in Preisliste")</f>
        <v>fehlt in Preisliste</v>
      </c>
      <c r="AB2011" s="50" t="str">
        <f t="shared" si="250"/>
        <v>fehlt in Preisliste</v>
      </c>
      <c r="AD2011" s="51">
        <f t="shared" si="254"/>
        <v>186609</v>
      </c>
      <c r="AE2011" s="51">
        <f t="shared" si="251"/>
        <v>244.04999999999927</v>
      </c>
      <c r="AF2011" s="52" t="e">
        <f t="shared" si="255"/>
        <v>#VALUE!</v>
      </c>
      <c r="AG2011" s="53">
        <f t="shared" si="252"/>
        <v>1464.2999999999956</v>
      </c>
      <c r="AH2011" s="53" t="e">
        <f t="shared" si="253"/>
        <v>#VALUE!</v>
      </c>
    </row>
    <row r="2012" spans="1:34" x14ac:dyDescent="0.25">
      <c r="A2012" t="s">
        <v>8780</v>
      </c>
      <c r="B2012" t="s">
        <v>6564</v>
      </c>
      <c r="C2012" t="s">
        <v>6562</v>
      </c>
      <c r="D2012" t="s">
        <v>6567</v>
      </c>
      <c r="E2012" t="s">
        <v>8781</v>
      </c>
      <c r="F2012" t="s">
        <v>8782</v>
      </c>
      <c r="H2012">
        <v>62</v>
      </c>
      <c r="I2012">
        <v>0</v>
      </c>
      <c r="J2012">
        <v>62</v>
      </c>
      <c r="K2012">
        <v>0</v>
      </c>
      <c r="L2012">
        <v>0</v>
      </c>
      <c r="M2012">
        <v>0</v>
      </c>
      <c r="N2012">
        <v>0</v>
      </c>
      <c r="O2012">
        <v>0</v>
      </c>
      <c r="P2012">
        <v>0</v>
      </c>
      <c r="Q2012">
        <v>0</v>
      </c>
      <c r="R2012">
        <v>62</v>
      </c>
      <c r="S2012">
        <v>0</v>
      </c>
      <c r="T2012">
        <v>0</v>
      </c>
      <c r="U2012">
        <v>0</v>
      </c>
      <c r="V2012">
        <v>0</v>
      </c>
      <c r="W2012" s="44">
        <f t="shared" si="248"/>
        <v>62</v>
      </c>
      <c r="X2012" s="44">
        <f>IFERROR(VLOOKUP(A2012,JR1GOA!A:I,9,FALSE),0)</f>
        <v>0</v>
      </c>
      <c r="Y2012" s="44">
        <f>IFERROR(VLOOKUP(A2012,JR1GOA!A:J,10,FALSE),0)</f>
        <v>62</v>
      </c>
      <c r="Z2012" s="46">
        <f t="shared" si="249"/>
        <v>0</v>
      </c>
      <c r="AA2012" s="49" t="str">
        <f>_xlfn.IFNA(VLOOKUP(F2012,Preisliste!C$1:O$2687,13,FALSE),"fehlt in Preisliste")</f>
        <v>fehlt in Preisliste</v>
      </c>
      <c r="AB2012" s="50" t="str">
        <f t="shared" si="250"/>
        <v>fehlt in Preisliste</v>
      </c>
      <c r="AD2012" s="51">
        <f t="shared" si="254"/>
        <v>186609</v>
      </c>
      <c r="AE2012" s="51">
        <f t="shared" si="251"/>
        <v>244.04999999999927</v>
      </c>
      <c r="AF2012" s="52" t="e">
        <f t="shared" si="255"/>
        <v>#VALUE!</v>
      </c>
      <c r="AG2012" s="53">
        <f t="shared" si="252"/>
        <v>1464.2999999999956</v>
      </c>
      <c r="AH2012" s="53" t="e">
        <f t="shared" si="253"/>
        <v>#VALUE!</v>
      </c>
    </row>
    <row r="2013" spans="1:34" x14ac:dyDescent="0.25">
      <c r="A2013" t="s">
        <v>8789</v>
      </c>
      <c r="B2013" t="s">
        <v>6564</v>
      </c>
      <c r="C2013" t="s">
        <v>6562</v>
      </c>
      <c r="D2013" t="s">
        <v>6567</v>
      </c>
      <c r="E2013" t="s">
        <v>8790</v>
      </c>
      <c r="F2013" t="s">
        <v>8791</v>
      </c>
      <c r="H2013">
        <v>61</v>
      </c>
      <c r="I2013">
        <v>0</v>
      </c>
      <c r="J2013">
        <v>61</v>
      </c>
      <c r="K2013">
        <v>0</v>
      </c>
      <c r="L2013">
        <v>0</v>
      </c>
      <c r="M2013">
        <v>0</v>
      </c>
      <c r="N2013">
        <v>0</v>
      </c>
      <c r="O2013">
        <v>0</v>
      </c>
      <c r="P2013">
        <v>0</v>
      </c>
      <c r="Q2013">
        <v>0</v>
      </c>
      <c r="R2013">
        <v>61</v>
      </c>
      <c r="S2013">
        <v>0</v>
      </c>
      <c r="T2013">
        <v>0</v>
      </c>
      <c r="U2013">
        <v>0</v>
      </c>
      <c r="V2013">
        <v>0</v>
      </c>
      <c r="W2013" s="44">
        <f t="shared" si="248"/>
        <v>61</v>
      </c>
      <c r="X2013" s="44">
        <f>IFERROR(VLOOKUP(A2013,JR1GOA!A:I,9,FALSE),0)</f>
        <v>0</v>
      </c>
      <c r="Y2013" s="44">
        <f>IFERROR(VLOOKUP(A2013,JR1GOA!A:J,10,FALSE),0)</f>
        <v>61</v>
      </c>
      <c r="Z2013" s="46">
        <f t="shared" si="249"/>
        <v>0</v>
      </c>
      <c r="AA2013" s="49" t="str">
        <f>_xlfn.IFNA(VLOOKUP(F2013,Preisliste!C$1:O$2687,13,FALSE),"fehlt in Preisliste")</f>
        <v>fehlt in Preisliste</v>
      </c>
      <c r="AB2013" s="50" t="str">
        <f t="shared" si="250"/>
        <v>fehlt in Preisliste</v>
      </c>
      <c r="AD2013" s="51">
        <f t="shared" si="254"/>
        <v>186609</v>
      </c>
      <c r="AE2013" s="51">
        <f t="shared" si="251"/>
        <v>244.04999999999927</v>
      </c>
      <c r="AF2013" s="52" t="e">
        <f t="shared" si="255"/>
        <v>#VALUE!</v>
      </c>
      <c r="AG2013" s="53">
        <f t="shared" si="252"/>
        <v>1464.2999999999956</v>
      </c>
      <c r="AH2013" s="53" t="e">
        <f t="shared" si="253"/>
        <v>#VALUE!</v>
      </c>
    </row>
    <row r="2014" spans="1:34" x14ac:dyDescent="0.25">
      <c r="A2014" t="s">
        <v>8795</v>
      </c>
      <c r="B2014" t="s">
        <v>6564</v>
      </c>
      <c r="C2014" t="s">
        <v>6562</v>
      </c>
      <c r="D2014" t="s">
        <v>6567</v>
      </c>
      <c r="E2014" t="s">
        <v>8796</v>
      </c>
      <c r="F2014" t="s">
        <v>8797</v>
      </c>
      <c r="H2014">
        <v>39</v>
      </c>
      <c r="I2014">
        <v>0</v>
      </c>
      <c r="J2014">
        <v>39</v>
      </c>
      <c r="K2014">
        <v>0</v>
      </c>
      <c r="L2014">
        <v>0</v>
      </c>
      <c r="M2014">
        <v>0</v>
      </c>
      <c r="N2014">
        <v>0</v>
      </c>
      <c r="O2014">
        <v>0</v>
      </c>
      <c r="P2014">
        <v>0</v>
      </c>
      <c r="Q2014">
        <v>0</v>
      </c>
      <c r="R2014">
        <v>39</v>
      </c>
      <c r="S2014">
        <v>0</v>
      </c>
      <c r="T2014">
        <v>0</v>
      </c>
      <c r="U2014">
        <v>0</v>
      </c>
      <c r="V2014">
        <v>0</v>
      </c>
      <c r="W2014" s="44">
        <f t="shared" si="248"/>
        <v>39</v>
      </c>
      <c r="X2014" s="44">
        <f>IFERROR(VLOOKUP(A2014,JR1GOA!A:I,9,FALSE),0)</f>
        <v>0</v>
      </c>
      <c r="Y2014" s="44">
        <f>IFERROR(VLOOKUP(A2014,JR1GOA!A:J,10,FALSE),0)</f>
        <v>39</v>
      </c>
      <c r="Z2014" s="46">
        <f t="shared" si="249"/>
        <v>0</v>
      </c>
      <c r="AA2014" s="49" t="str">
        <f>_xlfn.IFNA(VLOOKUP(F2014,Preisliste!C$1:O$2687,13,FALSE),"fehlt in Preisliste")</f>
        <v>fehlt in Preisliste</v>
      </c>
      <c r="AB2014" s="50" t="str">
        <f t="shared" si="250"/>
        <v>fehlt in Preisliste</v>
      </c>
      <c r="AD2014" s="51">
        <f t="shared" si="254"/>
        <v>186609</v>
      </c>
      <c r="AE2014" s="51">
        <f t="shared" si="251"/>
        <v>244.04999999999927</v>
      </c>
      <c r="AF2014" s="52" t="e">
        <f t="shared" si="255"/>
        <v>#VALUE!</v>
      </c>
      <c r="AG2014" s="53">
        <f t="shared" si="252"/>
        <v>1464.2999999999956</v>
      </c>
      <c r="AH2014" s="53" t="e">
        <f t="shared" si="253"/>
        <v>#VALUE!</v>
      </c>
    </row>
    <row r="2015" spans="1:34" x14ac:dyDescent="0.25">
      <c r="A2015" t="s">
        <v>8801</v>
      </c>
      <c r="B2015" t="s">
        <v>6564</v>
      </c>
      <c r="C2015" t="s">
        <v>6562</v>
      </c>
      <c r="D2015" t="s">
        <v>6567</v>
      </c>
      <c r="E2015" t="s">
        <v>8802</v>
      </c>
      <c r="F2015" t="s">
        <v>8803</v>
      </c>
      <c r="H2015">
        <v>35</v>
      </c>
      <c r="I2015">
        <v>0</v>
      </c>
      <c r="J2015">
        <v>35</v>
      </c>
      <c r="K2015">
        <v>0</v>
      </c>
      <c r="L2015">
        <v>0</v>
      </c>
      <c r="M2015">
        <v>0</v>
      </c>
      <c r="N2015">
        <v>0</v>
      </c>
      <c r="O2015">
        <v>0</v>
      </c>
      <c r="P2015">
        <v>0</v>
      </c>
      <c r="Q2015">
        <v>0</v>
      </c>
      <c r="R2015">
        <v>35</v>
      </c>
      <c r="S2015">
        <v>0</v>
      </c>
      <c r="T2015">
        <v>0</v>
      </c>
      <c r="U2015">
        <v>0</v>
      </c>
      <c r="V2015">
        <v>0</v>
      </c>
      <c r="W2015" s="44">
        <f t="shared" si="248"/>
        <v>35</v>
      </c>
      <c r="X2015" s="44">
        <f>IFERROR(VLOOKUP(A2015,JR1GOA!A:I,9,FALSE),0)</f>
        <v>0</v>
      </c>
      <c r="Y2015" s="44">
        <f>IFERROR(VLOOKUP(A2015,JR1GOA!A:J,10,FALSE),0)</f>
        <v>35</v>
      </c>
      <c r="Z2015" s="46">
        <f t="shared" si="249"/>
        <v>0</v>
      </c>
      <c r="AA2015" s="49" t="str">
        <f>_xlfn.IFNA(VLOOKUP(F2015,Preisliste!C$1:O$2687,13,FALSE),"fehlt in Preisliste")</f>
        <v>fehlt in Preisliste</v>
      </c>
      <c r="AB2015" s="50" t="str">
        <f t="shared" si="250"/>
        <v>fehlt in Preisliste</v>
      </c>
      <c r="AD2015" s="51">
        <f t="shared" si="254"/>
        <v>186609</v>
      </c>
      <c r="AE2015" s="51">
        <f t="shared" si="251"/>
        <v>244.04999999999927</v>
      </c>
      <c r="AF2015" s="52" t="e">
        <f t="shared" si="255"/>
        <v>#VALUE!</v>
      </c>
      <c r="AG2015" s="53">
        <f t="shared" si="252"/>
        <v>1464.2999999999956</v>
      </c>
      <c r="AH2015" s="53" t="e">
        <f t="shared" si="253"/>
        <v>#VALUE!</v>
      </c>
    </row>
    <row r="2016" spans="1:34" x14ac:dyDescent="0.25">
      <c r="A2016" t="s">
        <v>8804</v>
      </c>
      <c r="B2016" t="s">
        <v>6564</v>
      </c>
      <c r="C2016" t="s">
        <v>6562</v>
      </c>
      <c r="D2016" t="s">
        <v>6567</v>
      </c>
      <c r="E2016" t="s">
        <v>8805</v>
      </c>
      <c r="F2016" t="s">
        <v>8806</v>
      </c>
      <c r="H2016">
        <v>34</v>
      </c>
      <c r="I2016">
        <v>0</v>
      </c>
      <c r="J2016">
        <v>34</v>
      </c>
      <c r="K2016">
        <v>0</v>
      </c>
      <c r="L2016">
        <v>0</v>
      </c>
      <c r="M2016">
        <v>0</v>
      </c>
      <c r="N2016">
        <v>0</v>
      </c>
      <c r="O2016">
        <v>0</v>
      </c>
      <c r="P2016">
        <v>0</v>
      </c>
      <c r="Q2016">
        <v>0</v>
      </c>
      <c r="R2016">
        <v>34</v>
      </c>
      <c r="S2016">
        <v>0</v>
      </c>
      <c r="T2016">
        <v>0</v>
      </c>
      <c r="U2016">
        <v>0</v>
      </c>
      <c r="V2016">
        <v>0</v>
      </c>
      <c r="W2016" s="44">
        <f t="shared" si="248"/>
        <v>34</v>
      </c>
      <c r="X2016" s="44">
        <f>IFERROR(VLOOKUP(A2016,JR1GOA!A:I,9,FALSE),0)</f>
        <v>0</v>
      </c>
      <c r="Y2016" s="44">
        <f>IFERROR(VLOOKUP(A2016,JR1GOA!A:J,10,FALSE),0)</f>
        <v>34</v>
      </c>
      <c r="Z2016" s="46">
        <f t="shared" si="249"/>
        <v>0</v>
      </c>
      <c r="AA2016" s="49" t="str">
        <f>_xlfn.IFNA(VLOOKUP(F2016,Preisliste!C$1:O$2687,13,FALSE),"fehlt in Preisliste")</f>
        <v>fehlt in Preisliste</v>
      </c>
      <c r="AB2016" s="50" t="str">
        <f t="shared" si="250"/>
        <v>fehlt in Preisliste</v>
      </c>
      <c r="AD2016" s="51">
        <f t="shared" si="254"/>
        <v>186609</v>
      </c>
      <c r="AE2016" s="51">
        <f t="shared" si="251"/>
        <v>244.04999999999927</v>
      </c>
      <c r="AF2016" s="52" t="e">
        <f t="shared" si="255"/>
        <v>#VALUE!</v>
      </c>
      <c r="AG2016" s="53">
        <f t="shared" si="252"/>
        <v>1464.2999999999956</v>
      </c>
      <c r="AH2016" s="53" t="e">
        <f t="shared" si="253"/>
        <v>#VALUE!</v>
      </c>
    </row>
    <row r="2017" spans="1:34" x14ac:dyDescent="0.25">
      <c r="A2017" t="s">
        <v>6600</v>
      </c>
      <c r="B2017" t="s">
        <v>6564</v>
      </c>
      <c r="C2017" t="s">
        <v>6562</v>
      </c>
      <c r="D2017" t="s">
        <v>6567</v>
      </c>
      <c r="E2017" t="s">
        <v>6601</v>
      </c>
      <c r="F2017" t="s">
        <v>6602</v>
      </c>
      <c r="H2017">
        <v>32</v>
      </c>
      <c r="I2017">
        <v>0</v>
      </c>
      <c r="J2017">
        <v>32</v>
      </c>
      <c r="K2017">
        <v>0</v>
      </c>
      <c r="L2017">
        <v>0</v>
      </c>
      <c r="M2017">
        <v>0</v>
      </c>
      <c r="N2017">
        <v>0</v>
      </c>
      <c r="O2017">
        <v>0</v>
      </c>
      <c r="P2017">
        <v>0</v>
      </c>
      <c r="Q2017">
        <v>0</v>
      </c>
      <c r="R2017">
        <v>32</v>
      </c>
      <c r="S2017">
        <v>0</v>
      </c>
      <c r="T2017">
        <v>0</v>
      </c>
      <c r="U2017">
        <v>0</v>
      </c>
      <c r="V2017">
        <v>0</v>
      </c>
      <c r="W2017" s="44">
        <f t="shared" si="248"/>
        <v>32</v>
      </c>
      <c r="X2017" s="44">
        <f>IFERROR(VLOOKUP(A2017,JR1GOA!A:I,9,FALSE),0)</f>
        <v>0</v>
      </c>
      <c r="Y2017" s="44">
        <f>IFERROR(VLOOKUP(A2017,JR1GOA!A:J,10,FALSE),0)</f>
        <v>32</v>
      </c>
      <c r="Z2017" s="46">
        <f t="shared" si="249"/>
        <v>0</v>
      </c>
      <c r="AA2017" s="49" t="str">
        <f>_xlfn.IFNA(VLOOKUP(F2017,Preisliste!C$1:O$2687,13,FALSE),"fehlt in Preisliste")</f>
        <v>fehlt in Preisliste</v>
      </c>
      <c r="AB2017" s="50" t="str">
        <f t="shared" si="250"/>
        <v>fehlt in Preisliste</v>
      </c>
      <c r="AD2017" s="51">
        <f t="shared" si="254"/>
        <v>186609</v>
      </c>
      <c r="AE2017" s="51">
        <f t="shared" si="251"/>
        <v>244.04999999999927</v>
      </c>
      <c r="AF2017" s="52" t="e">
        <f t="shared" si="255"/>
        <v>#VALUE!</v>
      </c>
      <c r="AG2017" s="53">
        <f t="shared" si="252"/>
        <v>1464.2999999999956</v>
      </c>
      <c r="AH2017" s="53" t="e">
        <f t="shared" si="253"/>
        <v>#VALUE!</v>
      </c>
    </row>
    <row r="2018" spans="1:34" x14ac:dyDescent="0.25">
      <c r="A2018" t="s">
        <v>8798</v>
      </c>
      <c r="B2018" t="s">
        <v>6564</v>
      </c>
      <c r="C2018" t="s">
        <v>6562</v>
      </c>
      <c r="D2018" t="s">
        <v>6567</v>
      </c>
      <c r="E2018" t="s">
        <v>8799</v>
      </c>
      <c r="F2018" t="s">
        <v>8800</v>
      </c>
      <c r="H2018">
        <v>16</v>
      </c>
      <c r="I2018">
        <v>0</v>
      </c>
      <c r="J2018">
        <v>16</v>
      </c>
      <c r="K2018">
        <v>0</v>
      </c>
      <c r="L2018">
        <v>0</v>
      </c>
      <c r="M2018">
        <v>0</v>
      </c>
      <c r="N2018">
        <v>0</v>
      </c>
      <c r="O2018">
        <v>0</v>
      </c>
      <c r="P2018">
        <v>0</v>
      </c>
      <c r="Q2018">
        <v>0</v>
      </c>
      <c r="R2018">
        <v>16</v>
      </c>
      <c r="S2018">
        <v>0</v>
      </c>
      <c r="T2018">
        <v>0</v>
      </c>
      <c r="U2018">
        <v>0</v>
      </c>
      <c r="V2018">
        <v>0</v>
      </c>
      <c r="W2018" s="44">
        <f t="shared" si="248"/>
        <v>16</v>
      </c>
      <c r="X2018" s="44">
        <f>IFERROR(VLOOKUP(A2018,JR1GOA!A:I,9,FALSE),0)</f>
        <v>0</v>
      </c>
      <c r="Y2018" s="44">
        <f>IFERROR(VLOOKUP(A2018,JR1GOA!A:J,10,FALSE),0)</f>
        <v>16</v>
      </c>
      <c r="Z2018" s="46">
        <f t="shared" si="249"/>
        <v>0</v>
      </c>
      <c r="AA2018" s="49" t="str">
        <f>_xlfn.IFNA(VLOOKUP(F2018,Preisliste!C$1:O$2687,13,FALSE),"fehlt in Preisliste")</f>
        <v>fehlt in Preisliste</v>
      </c>
      <c r="AB2018" s="50" t="str">
        <f t="shared" si="250"/>
        <v>fehlt in Preisliste</v>
      </c>
      <c r="AD2018" s="51">
        <f t="shared" si="254"/>
        <v>186609</v>
      </c>
      <c r="AE2018" s="51">
        <f t="shared" si="251"/>
        <v>244.04999999999927</v>
      </c>
      <c r="AF2018" s="52" t="e">
        <f t="shared" si="255"/>
        <v>#VALUE!</v>
      </c>
      <c r="AG2018" s="53">
        <f t="shared" si="252"/>
        <v>1464.2999999999956</v>
      </c>
      <c r="AH2018" s="53" t="e">
        <f t="shared" si="253"/>
        <v>#VALUE!</v>
      </c>
    </row>
    <row r="2019" spans="1:34" x14ac:dyDescent="0.25">
      <c r="A2019" t="s">
        <v>8281</v>
      </c>
      <c r="B2019" t="s">
        <v>6564</v>
      </c>
      <c r="C2019" t="s">
        <v>6562</v>
      </c>
      <c r="D2019" t="s">
        <v>6567</v>
      </c>
      <c r="E2019" t="s">
        <v>8282</v>
      </c>
      <c r="F2019" t="s">
        <v>8283</v>
      </c>
      <c r="H2019">
        <v>13</v>
      </c>
      <c r="I2019">
        <v>0</v>
      </c>
      <c r="J2019">
        <v>13</v>
      </c>
      <c r="K2019">
        <v>0</v>
      </c>
      <c r="L2019">
        <v>0</v>
      </c>
      <c r="M2019">
        <v>0</v>
      </c>
      <c r="N2019">
        <v>0</v>
      </c>
      <c r="O2019">
        <v>0</v>
      </c>
      <c r="P2019">
        <v>0</v>
      </c>
      <c r="Q2019">
        <v>0</v>
      </c>
      <c r="R2019">
        <v>13</v>
      </c>
      <c r="S2019">
        <v>0</v>
      </c>
      <c r="T2019">
        <v>0</v>
      </c>
      <c r="U2019">
        <v>0</v>
      </c>
      <c r="V2019">
        <v>0</v>
      </c>
      <c r="W2019" s="44">
        <f t="shared" si="248"/>
        <v>13</v>
      </c>
      <c r="X2019" s="44">
        <f>IFERROR(VLOOKUP(A2019,JR1GOA!A:I,9,FALSE),0)</f>
        <v>0</v>
      </c>
      <c r="Y2019" s="44">
        <f>IFERROR(VLOOKUP(A2019,JR1GOA!A:J,10,FALSE),0)</f>
        <v>13</v>
      </c>
      <c r="Z2019" s="46">
        <f t="shared" si="249"/>
        <v>0</v>
      </c>
      <c r="AA2019" s="49" t="str">
        <f>_xlfn.IFNA(VLOOKUP(F2019,Preisliste!C$1:O$2687,13,FALSE),"fehlt in Preisliste")</f>
        <v>fehlt in Preisliste</v>
      </c>
      <c r="AB2019" s="50" t="str">
        <f t="shared" si="250"/>
        <v>fehlt in Preisliste</v>
      </c>
      <c r="AD2019" s="51">
        <f t="shared" si="254"/>
        <v>186609</v>
      </c>
      <c r="AE2019" s="51">
        <f t="shared" si="251"/>
        <v>244.04999999999927</v>
      </c>
      <c r="AF2019" s="52" t="e">
        <f t="shared" si="255"/>
        <v>#VALUE!</v>
      </c>
      <c r="AG2019" s="53">
        <f t="shared" si="252"/>
        <v>1464.2999999999956</v>
      </c>
      <c r="AH2019" s="53" t="e">
        <f t="shared" si="253"/>
        <v>#VALUE!</v>
      </c>
    </row>
    <row r="2020" spans="1:34" x14ac:dyDescent="0.25">
      <c r="A2020" t="s">
        <v>8669</v>
      </c>
      <c r="B2020" t="s">
        <v>6564</v>
      </c>
      <c r="C2020" t="s">
        <v>6562</v>
      </c>
      <c r="D2020" t="s">
        <v>6567</v>
      </c>
      <c r="E2020" t="s">
        <v>8670</v>
      </c>
      <c r="F2020" t="s">
        <v>8671</v>
      </c>
      <c r="H2020">
        <v>12</v>
      </c>
      <c r="I2020">
        <v>0</v>
      </c>
      <c r="J2020">
        <v>12</v>
      </c>
      <c r="K2020">
        <v>0</v>
      </c>
      <c r="L2020">
        <v>0</v>
      </c>
      <c r="M2020">
        <v>0</v>
      </c>
      <c r="N2020">
        <v>0</v>
      </c>
      <c r="O2020">
        <v>0</v>
      </c>
      <c r="P2020">
        <v>0</v>
      </c>
      <c r="Q2020">
        <v>12</v>
      </c>
      <c r="R2020">
        <v>0</v>
      </c>
      <c r="S2020">
        <v>0</v>
      </c>
      <c r="T2020">
        <v>0</v>
      </c>
      <c r="U2020">
        <v>0</v>
      </c>
      <c r="V2020">
        <v>0</v>
      </c>
      <c r="W2020" s="44">
        <f t="shared" si="248"/>
        <v>12</v>
      </c>
      <c r="X2020" s="44">
        <f>IFERROR(VLOOKUP(A2020,JR1GOA!A:I,9,FALSE),0)</f>
        <v>12</v>
      </c>
      <c r="Y2020" s="44">
        <f>IFERROR(VLOOKUP(A2020,JR1GOA!A:J,10,FALSE),0)</f>
        <v>0</v>
      </c>
      <c r="Z2020" s="46">
        <f t="shared" si="249"/>
        <v>0</v>
      </c>
      <c r="AA2020" s="49" t="str">
        <f>_xlfn.IFNA(VLOOKUP(F2020,Preisliste!C$1:O$2687,13,FALSE),"fehlt in Preisliste")</f>
        <v>fehlt in Preisliste</v>
      </c>
      <c r="AB2020" s="50" t="str">
        <f t="shared" si="250"/>
        <v>fehlt in Preisliste</v>
      </c>
      <c r="AD2020" s="51">
        <f t="shared" si="254"/>
        <v>186609</v>
      </c>
      <c r="AE2020" s="51">
        <f t="shared" si="251"/>
        <v>244.04999999999927</v>
      </c>
      <c r="AF2020" s="52" t="e">
        <f t="shared" si="255"/>
        <v>#VALUE!</v>
      </c>
      <c r="AG2020" s="53">
        <f t="shared" si="252"/>
        <v>1464.2999999999956</v>
      </c>
      <c r="AH2020" s="53" t="e">
        <f t="shared" si="253"/>
        <v>#VALUE!</v>
      </c>
    </row>
    <row r="2021" spans="1:34" x14ac:dyDescent="0.25">
      <c r="A2021" t="s">
        <v>8271</v>
      </c>
      <c r="B2021" t="s">
        <v>6564</v>
      </c>
      <c r="C2021" t="s">
        <v>6562</v>
      </c>
      <c r="D2021" t="s">
        <v>6567</v>
      </c>
      <c r="E2021" t="s">
        <v>8272</v>
      </c>
      <c r="F2021" t="s">
        <v>8273</v>
      </c>
      <c r="H2021">
        <v>11</v>
      </c>
      <c r="I2021">
        <v>0</v>
      </c>
      <c r="J2021">
        <v>11</v>
      </c>
      <c r="K2021">
        <v>0</v>
      </c>
      <c r="L2021">
        <v>0</v>
      </c>
      <c r="M2021">
        <v>0</v>
      </c>
      <c r="N2021">
        <v>0</v>
      </c>
      <c r="O2021">
        <v>0</v>
      </c>
      <c r="P2021">
        <v>0</v>
      </c>
      <c r="Q2021">
        <v>0</v>
      </c>
      <c r="R2021">
        <v>11</v>
      </c>
      <c r="S2021">
        <v>0</v>
      </c>
      <c r="T2021">
        <v>0</v>
      </c>
      <c r="U2021">
        <v>0</v>
      </c>
      <c r="V2021">
        <v>0</v>
      </c>
      <c r="W2021" s="44">
        <f t="shared" si="248"/>
        <v>11</v>
      </c>
      <c r="X2021" s="44">
        <f>IFERROR(VLOOKUP(A2021,JR1GOA!A:I,9,FALSE),0)</f>
        <v>0</v>
      </c>
      <c r="Y2021" s="44">
        <f>IFERROR(VLOOKUP(A2021,JR1GOA!A:J,10,FALSE),0)</f>
        <v>11</v>
      </c>
      <c r="Z2021" s="46">
        <f t="shared" si="249"/>
        <v>0</v>
      </c>
      <c r="AA2021" s="49" t="str">
        <f>_xlfn.IFNA(VLOOKUP(F2021,Preisliste!C$1:O$2687,13,FALSE),"fehlt in Preisliste")</f>
        <v>fehlt in Preisliste</v>
      </c>
      <c r="AB2021" s="50" t="str">
        <f t="shared" si="250"/>
        <v>fehlt in Preisliste</v>
      </c>
      <c r="AD2021" s="51">
        <f t="shared" si="254"/>
        <v>186609</v>
      </c>
      <c r="AE2021" s="51">
        <f t="shared" si="251"/>
        <v>244.04999999999927</v>
      </c>
      <c r="AF2021" s="52" t="e">
        <f t="shared" si="255"/>
        <v>#VALUE!</v>
      </c>
      <c r="AG2021" s="53">
        <f t="shared" si="252"/>
        <v>1464.2999999999956</v>
      </c>
      <c r="AH2021" s="53" t="e">
        <f t="shared" si="253"/>
        <v>#VALUE!</v>
      </c>
    </row>
    <row r="2022" spans="1:34" x14ac:dyDescent="0.25">
      <c r="A2022" t="s">
        <v>8783</v>
      </c>
      <c r="B2022" t="s">
        <v>6564</v>
      </c>
      <c r="C2022" t="s">
        <v>6562</v>
      </c>
      <c r="D2022" t="s">
        <v>6567</v>
      </c>
      <c r="E2022" t="s">
        <v>8784</v>
      </c>
      <c r="F2022" t="s">
        <v>8785</v>
      </c>
      <c r="H2022">
        <v>11</v>
      </c>
      <c r="I2022">
        <v>0</v>
      </c>
      <c r="J2022">
        <v>11</v>
      </c>
      <c r="K2022">
        <v>0</v>
      </c>
      <c r="L2022">
        <v>0</v>
      </c>
      <c r="M2022">
        <v>0</v>
      </c>
      <c r="N2022">
        <v>0</v>
      </c>
      <c r="O2022">
        <v>0</v>
      </c>
      <c r="P2022">
        <v>0</v>
      </c>
      <c r="Q2022">
        <v>0</v>
      </c>
      <c r="R2022">
        <v>11</v>
      </c>
      <c r="S2022">
        <v>0</v>
      </c>
      <c r="T2022">
        <v>0</v>
      </c>
      <c r="U2022">
        <v>0</v>
      </c>
      <c r="V2022">
        <v>0</v>
      </c>
      <c r="W2022" s="44">
        <f t="shared" si="248"/>
        <v>11</v>
      </c>
      <c r="X2022" s="44">
        <f>IFERROR(VLOOKUP(A2022,JR1GOA!A:I,9,FALSE),0)</f>
        <v>0</v>
      </c>
      <c r="Y2022" s="44">
        <f>IFERROR(VLOOKUP(A2022,JR1GOA!A:J,10,FALSE),0)</f>
        <v>11</v>
      </c>
      <c r="Z2022" s="46">
        <f t="shared" si="249"/>
        <v>0</v>
      </c>
      <c r="AA2022" s="49" t="str">
        <f>_xlfn.IFNA(VLOOKUP(F2022,Preisliste!C$1:O$2687,13,FALSE),"fehlt in Preisliste")</f>
        <v>fehlt in Preisliste</v>
      </c>
      <c r="AB2022" s="50" t="str">
        <f t="shared" si="250"/>
        <v>fehlt in Preisliste</v>
      </c>
      <c r="AD2022" s="51">
        <f t="shared" si="254"/>
        <v>186609</v>
      </c>
      <c r="AE2022" s="51">
        <f t="shared" si="251"/>
        <v>244.04999999999927</v>
      </c>
      <c r="AF2022" s="52" t="e">
        <f t="shared" si="255"/>
        <v>#VALUE!</v>
      </c>
      <c r="AG2022" s="53">
        <f t="shared" si="252"/>
        <v>1464.2999999999956</v>
      </c>
      <c r="AH2022" s="53" t="e">
        <f t="shared" si="253"/>
        <v>#VALUE!</v>
      </c>
    </row>
    <row r="2023" spans="1:34" x14ac:dyDescent="0.25">
      <c r="A2023" t="s">
        <v>8260</v>
      </c>
      <c r="B2023" t="s">
        <v>6564</v>
      </c>
      <c r="C2023" t="s">
        <v>6562</v>
      </c>
      <c r="D2023" t="s">
        <v>6567</v>
      </c>
      <c r="E2023" t="s">
        <v>8261</v>
      </c>
      <c r="F2023" t="s">
        <v>8262</v>
      </c>
      <c r="H2023">
        <v>7</v>
      </c>
      <c r="I2023">
        <v>0</v>
      </c>
      <c r="J2023">
        <v>7</v>
      </c>
      <c r="K2023">
        <v>0</v>
      </c>
      <c r="L2023">
        <v>0</v>
      </c>
      <c r="M2023">
        <v>0</v>
      </c>
      <c r="N2023">
        <v>0</v>
      </c>
      <c r="O2023">
        <v>0</v>
      </c>
      <c r="P2023">
        <v>0</v>
      </c>
      <c r="Q2023">
        <v>0</v>
      </c>
      <c r="R2023">
        <v>7</v>
      </c>
      <c r="S2023">
        <v>0</v>
      </c>
      <c r="T2023">
        <v>0</v>
      </c>
      <c r="U2023">
        <v>0</v>
      </c>
      <c r="V2023">
        <v>0</v>
      </c>
      <c r="W2023" s="44">
        <f t="shared" si="248"/>
        <v>7</v>
      </c>
      <c r="X2023" s="44">
        <f>IFERROR(VLOOKUP(A2023,JR1GOA!A:I,9,FALSE),0)</f>
        <v>0</v>
      </c>
      <c r="Y2023" s="44">
        <f>IFERROR(VLOOKUP(A2023,JR1GOA!A:J,10,FALSE),0)</f>
        <v>7</v>
      </c>
      <c r="Z2023" s="46">
        <f t="shared" si="249"/>
        <v>0</v>
      </c>
      <c r="AA2023" s="49" t="str">
        <f>_xlfn.IFNA(VLOOKUP(F2023,Preisliste!C$1:O$2687,13,FALSE),"fehlt in Preisliste")</f>
        <v>fehlt in Preisliste</v>
      </c>
      <c r="AB2023" s="50" t="str">
        <f t="shared" si="250"/>
        <v>fehlt in Preisliste</v>
      </c>
      <c r="AD2023" s="51">
        <f t="shared" si="254"/>
        <v>186609</v>
      </c>
      <c r="AE2023" s="51">
        <f t="shared" si="251"/>
        <v>244.04999999999927</v>
      </c>
      <c r="AF2023" s="52" t="e">
        <f t="shared" si="255"/>
        <v>#VALUE!</v>
      </c>
      <c r="AG2023" s="53">
        <f t="shared" si="252"/>
        <v>1464.2999999999956</v>
      </c>
      <c r="AH2023" s="53" t="e">
        <f t="shared" si="253"/>
        <v>#VALUE!</v>
      </c>
    </row>
    <row r="2024" spans="1:34" x14ac:dyDescent="0.25">
      <c r="A2024" t="s">
        <v>8659</v>
      </c>
      <c r="B2024" t="s">
        <v>6564</v>
      </c>
      <c r="C2024" t="s">
        <v>6562</v>
      </c>
      <c r="D2024" t="s">
        <v>6567</v>
      </c>
      <c r="E2024" t="s">
        <v>8660</v>
      </c>
      <c r="F2024" t="s">
        <v>8661</v>
      </c>
      <c r="H2024">
        <v>6</v>
      </c>
      <c r="I2024">
        <v>0</v>
      </c>
      <c r="J2024">
        <v>6</v>
      </c>
      <c r="K2024">
        <v>0</v>
      </c>
      <c r="L2024">
        <v>0</v>
      </c>
      <c r="M2024">
        <v>0</v>
      </c>
      <c r="N2024">
        <v>0</v>
      </c>
      <c r="O2024">
        <v>0</v>
      </c>
      <c r="P2024">
        <v>0</v>
      </c>
      <c r="Q2024">
        <v>6</v>
      </c>
      <c r="R2024">
        <v>0</v>
      </c>
      <c r="S2024">
        <v>0</v>
      </c>
      <c r="T2024">
        <v>0</v>
      </c>
      <c r="U2024">
        <v>0</v>
      </c>
      <c r="V2024">
        <v>0</v>
      </c>
      <c r="W2024" s="44">
        <f t="shared" si="248"/>
        <v>6</v>
      </c>
      <c r="X2024" s="44">
        <f>IFERROR(VLOOKUP(A2024,JR1GOA!A:I,9,FALSE),0)</f>
        <v>6</v>
      </c>
      <c r="Y2024" s="44">
        <f>IFERROR(VLOOKUP(A2024,JR1GOA!A:J,10,FALSE),0)</f>
        <v>0</v>
      </c>
      <c r="Z2024" s="46">
        <f t="shared" si="249"/>
        <v>0</v>
      </c>
      <c r="AA2024" s="49" t="str">
        <f>_xlfn.IFNA(VLOOKUP(F2024,Preisliste!C$1:O$2687,13,FALSE),"fehlt in Preisliste")</f>
        <v>fehlt in Preisliste</v>
      </c>
      <c r="AB2024" s="50" t="str">
        <f t="shared" si="250"/>
        <v>fehlt in Preisliste</v>
      </c>
      <c r="AD2024" s="51">
        <f t="shared" si="254"/>
        <v>186609</v>
      </c>
      <c r="AE2024" s="51">
        <f t="shared" si="251"/>
        <v>244.04999999999927</v>
      </c>
      <c r="AF2024" s="52" t="e">
        <f t="shared" si="255"/>
        <v>#VALUE!</v>
      </c>
      <c r="AG2024" s="53">
        <f t="shared" si="252"/>
        <v>1464.2999999999956</v>
      </c>
      <c r="AH2024" s="53" t="e">
        <f t="shared" si="253"/>
        <v>#VALUE!</v>
      </c>
    </row>
    <row r="2025" spans="1:34" x14ac:dyDescent="0.25">
      <c r="A2025" t="s">
        <v>8792</v>
      </c>
      <c r="B2025" t="s">
        <v>6564</v>
      </c>
      <c r="C2025" t="s">
        <v>6562</v>
      </c>
      <c r="D2025" t="s">
        <v>6567</v>
      </c>
      <c r="E2025" t="s">
        <v>8793</v>
      </c>
      <c r="F2025" t="s">
        <v>8794</v>
      </c>
      <c r="H2025">
        <v>6</v>
      </c>
      <c r="I2025">
        <v>0</v>
      </c>
      <c r="J2025">
        <v>6</v>
      </c>
      <c r="K2025">
        <v>0</v>
      </c>
      <c r="L2025">
        <v>0</v>
      </c>
      <c r="M2025">
        <v>0</v>
      </c>
      <c r="N2025">
        <v>0</v>
      </c>
      <c r="O2025">
        <v>0</v>
      </c>
      <c r="P2025">
        <v>0</v>
      </c>
      <c r="Q2025">
        <v>0</v>
      </c>
      <c r="R2025">
        <v>6</v>
      </c>
      <c r="S2025">
        <v>0</v>
      </c>
      <c r="T2025">
        <v>0</v>
      </c>
      <c r="U2025">
        <v>0</v>
      </c>
      <c r="V2025">
        <v>0</v>
      </c>
      <c r="W2025" s="44">
        <f t="shared" si="248"/>
        <v>6</v>
      </c>
      <c r="X2025" s="44">
        <f>IFERROR(VLOOKUP(A2025,JR1GOA!A:I,9,FALSE),0)</f>
        <v>0</v>
      </c>
      <c r="Y2025" s="44">
        <f>IFERROR(VLOOKUP(A2025,JR1GOA!A:J,10,FALSE),0)</f>
        <v>6</v>
      </c>
      <c r="Z2025" s="46">
        <f t="shared" si="249"/>
        <v>0</v>
      </c>
      <c r="AA2025" s="49" t="str">
        <f>_xlfn.IFNA(VLOOKUP(F2025,Preisliste!C$1:O$2687,13,FALSE),"fehlt in Preisliste")</f>
        <v>fehlt in Preisliste</v>
      </c>
      <c r="AB2025" s="50" t="str">
        <f t="shared" si="250"/>
        <v>fehlt in Preisliste</v>
      </c>
      <c r="AD2025" s="51">
        <f t="shared" si="254"/>
        <v>186609</v>
      </c>
      <c r="AE2025" s="51">
        <f t="shared" si="251"/>
        <v>244.04999999999927</v>
      </c>
      <c r="AF2025" s="52" t="e">
        <f t="shared" si="255"/>
        <v>#VALUE!</v>
      </c>
      <c r="AG2025" s="53">
        <f t="shared" si="252"/>
        <v>1464.2999999999956</v>
      </c>
      <c r="AH2025" s="53" t="e">
        <f t="shared" si="253"/>
        <v>#VALUE!</v>
      </c>
    </row>
    <row r="2026" spans="1:34" x14ac:dyDescent="0.25">
      <c r="A2026" t="s">
        <v>8491</v>
      </c>
      <c r="B2026" t="s">
        <v>6564</v>
      </c>
      <c r="C2026" t="s">
        <v>6562</v>
      </c>
      <c r="D2026" t="s">
        <v>6567</v>
      </c>
      <c r="E2026" t="s">
        <v>8492</v>
      </c>
      <c r="F2026" t="s">
        <v>8493</v>
      </c>
      <c r="H2026">
        <v>5</v>
      </c>
      <c r="I2026">
        <v>0</v>
      </c>
      <c r="J2026">
        <v>5</v>
      </c>
      <c r="K2026">
        <v>0</v>
      </c>
      <c r="L2026">
        <v>0</v>
      </c>
      <c r="M2026">
        <v>0</v>
      </c>
      <c r="N2026">
        <v>0</v>
      </c>
      <c r="O2026">
        <v>0</v>
      </c>
      <c r="P2026">
        <v>0</v>
      </c>
      <c r="Q2026">
        <v>0</v>
      </c>
      <c r="R2026">
        <v>5</v>
      </c>
      <c r="S2026">
        <v>0</v>
      </c>
      <c r="T2026">
        <v>0</v>
      </c>
      <c r="U2026">
        <v>0</v>
      </c>
      <c r="V2026">
        <v>0</v>
      </c>
      <c r="W2026" s="44">
        <f t="shared" si="248"/>
        <v>5</v>
      </c>
      <c r="X2026" s="44">
        <f>IFERROR(VLOOKUP(A2026,JR1GOA!A:I,9,FALSE),0)</f>
        <v>0</v>
      </c>
      <c r="Y2026" s="44">
        <f>IFERROR(VLOOKUP(A2026,JR1GOA!A:J,10,FALSE),0)</f>
        <v>5</v>
      </c>
      <c r="Z2026" s="46">
        <f t="shared" si="249"/>
        <v>0</v>
      </c>
      <c r="AA2026" s="49" t="str">
        <f>_xlfn.IFNA(VLOOKUP(F2026,Preisliste!C$1:O$2687,13,FALSE),"fehlt in Preisliste")</f>
        <v>fehlt in Preisliste</v>
      </c>
      <c r="AB2026" s="50" t="str">
        <f t="shared" si="250"/>
        <v>fehlt in Preisliste</v>
      </c>
      <c r="AD2026" s="51">
        <f t="shared" si="254"/>
        <v>186609</v>
      </c>
      <c r="AE2026" s="51">
        <f t="shared" si="251"/>
        <v>244.04999999999927</v>
      </c>
      <c r="AF2026" s="52" t="e">
        <f t="shared" si="255"/>
        <v>#VALUE!</v>
      </c>
      <c r="AG2026" s="53">
        <f t="shared" si="252"/>
        <v>1464.2999999999956</v>
      </c>
      <c r="AH2026" s="53" t="e">
        <f t="shared" si="253"/>
        <v>#VALUE!</v>
      </c>
    </row>
    <row r="2027" spans="1:34" x14ac:dyDescent="0.25">
      <c r="A2027" t="s">
        <v>8710</v>
      </c>
      <c r="B2027" t="s">
        <v>6564</v>
      </c>
      <c r="C2027" t="s">
        <v>6562</v>
      </c>
      <c r="D2027" t="s">
        <v>6567</v>
      </c>
      <c r="E2027" t="s">
        <v>8711</v>
      </c>
      <c r="F2027" t="s">
        <v>8712</v>
      </c>
      <c r="H2027">
        <v>5</v>
      </c>
      <c r="I2027">
        <v>0</v>
      </c>
      <c r="J2027">
        <v>5</v>
      </c>
      <c r="K2027">
        <v>0</v>
      </c>
      <c r="L2027">
        <v>0</v>
      </c>
      <c r="M2027">
        <v>0</v>
      </c>
      <c r="N2027">
        <v>0</v>
      </c>
      <c r="O2027">
        <v>0</v>
      </c>
      <c r="P2027">
        <v>0</v>
      </c>
      <c r="Q2027">
        <v>5</v>
      </c>
      <c r="R2027">
        <v>0</v>
      </c>
      <c r="S2027">
        <v>0</v>
      </c>
      <c r="T2027">
        <v>0</v>
      </c>
      <c r="U2027">
        <v>0</v>
      </c>
      <c r="V2027">
        <v>0</v>
      </c>
      <c r="W2027" s="44">
        <f t="shared" si="248"/>
        <v>5</v>
      </c>
      <c r="X2027" s="44">
        <f>IFERROR(VLOOKUP(A2027,JR1GOA!A:I,9,FALSE),0)</f>
        <v>5</v>
      </c>
      <c r="Y2027" s="44">
        <f>IFERROR(VLOOKUP(A2027,JR1GOA!A:J,10,FALSE),0)</f>
        <v>0</v>
      </c>
      <c r="Z2027" s="46">
        <f t="shared" si="249"/>
        <v>0</v>
      </c>
      <c r="AA2027" s="49" t="str">
        <f>_xlfn.IFNA(VLOOKUP(F2027,Preisliste!C$1:O$2687,13,FALSE),"fehlt in Preisliste")</f>
        <v>fehlt in Preisliste</v>
      </c>
      <c r="AB2027" s="50" t="str">
        <f t="shared" si="250"/>
        <v>fehlt in Preisliste</v>
      </c>
      <c r="AD2027" s="51">
        <f t="shared" si="254"/>
        <v>186609</v>
      </c>
      <c r="AE2027" s="51">
        <f t="shared" si="251"/>
        <v>244.04999999999927</v>
      </c>
      <c r="AF2027" s="52" t="e">
        <f t="shared" si="255"/>
        <v>#VALUE!</v>
      </c>
      <c r="AG2027" s="53">
        <f t="shared" si="252"/>
        <v>1464.2999999999956</v>
      </c>
      <c r="AH2027" s="53" t="e">
        <f t="shared" si="253"/>
        <v>#VALUE!</v>
      </c>
    </row>
    <row r="2028" spans="1:34" x14ac:dyDescent="0.25">
      <c r="A2028" t="s">
        <v>8725</v>
      </c>
      <c r="B2028" t="s">
        <v>6564</v>
      </c>
      <c r="C2028" t="s">
        <v>6562</v>
      </c>
      <c r="D2028" t="s">
        <v>6567</v>
      </c>
      <c r="E2028" t="s">
        <v>8726</v>
      </c>
      <c r="F2028" t="s">
        <v>8727</v>
      </c>
      <c r="H2028">
        <v>5</v>
      </c>
      <c r="I2028">
        <v>0</v>
      </c>
      <c r="J2028">
        <v>5</v>
      </c>
      <c r="K2028">
        <v>0</v>
      </c>
      <c r="L2028">
        <v>0</v>
      </c>
      <c r="M2028">
        <v>0</v>
      </c>
      <c r="N2028">
        <v>0</v>
      </c>
      <c r="O2028">
        <v>0</v>
      </c>
      <c r="P2028">
        <v>0</v>
      </c>
      <c r="Q2028">
        <v>5</v>
      </c>
      <c r="R2028">
        <v>0</v>
      </c>
      <c r="S2028">
        <v>0</v>
      </c>
      <c r="T2028">
        <v>0</v>
      </c>
      <c r="U2028">
        <v>0</v>
      </c>
      <c r="V2028">
        <v>0</v>
      </c>
      <c r="W2028" s="44">
        <f t="shared" si="248"/>
        <v>5</v>
      </c>
      <c r="X2028" s="44">
        <f>IFERROR(VLOOKUP(A2028,JR1GOA!A:I,9,FALSE),0)</f>
        <v>5</v>
      </c>
      <c r="Y2028" s="44">
        <f>IFERROR(VLOOKUP(A2028,JR1GOA!A:J,10,FALSE),0)</f>
        <v>0</v>
      </c>
      <c r="Z2028" s="46">
        <f t="shared" si="249"/>
        <v>0</v>
      </c>
      <c r="AA2028" s="49" t="str">
        <f>_xlfn.IFNA(VLOOKUP(F2028,Preisliste!C$1:O$2687,13,FALSE),"fehlt in Preisliste")</f>
        <v>fehlt in Preisliste</v>
      </c>
      <c r="AB2028" s="50" t="str">
        <f t="shared" si="250"/>
        <v>fehlt in Preisliste</v>
      </c>
      <c r="AD2028" s="51">
        <f t="shared" si="254"/>
        <v>186609</v>
      </c>
      <c r="AE2028" s="51">
        <f t="shared" si="251"/>
        <v>244.04999999999927</v>
      </c>
      <c r="AF2028" s="52" t="e">
        <f t="shared" si="255"/>
        <v>#VALUE!</v>
      </c>
      <c r="AG2028" s="53">
        <f t="shared" si="252"/>
        <v>1464.2999999999956</v>
      </c>
      <c r="AH2028" s="53" t="e">
        <f t="shared" si="253"/>
        <v>#VALUE!</v>
      </c>
    </row>
    <row r="2029" spans="1:34" x14ac:dyDescent="0.25">
      <c r="A2029" t="s">
        <v>6563</v>
      </c>
      <c r="B2029" t="s">
        <v>6564</v>
      </c>
      <c r="C2029" t="s">
        <v>6562</v>
      </c>
      <c r="D2029" t="s">
        <v>6567</v>
      </c>
      <c r="E2029" t="s">
        <v>6565</v>
      </c>
      <c r="F2029" t="s">
        <v>6566</v>
      </c>
      <c r="H2029">
        <v>4</v>
      </c>
      <c r="I2029">
        <v>0</v>
      </c>
      <c r="J2029">
        <v>4</v>
      </c>
      <c r="K2029">
        <v>0</v>
      </c>
      <c r="L2029">
        <v>0</v>
      </c>
      <c r="M2029">
        <v>0</v>
      </c>
      <c r="N2029">
        <v>0</v>
      </c>
      <c r="O2029">
        <v>0</v>
      </c>
      <c r="P2029">
        <v>0</v>
      </c>
      <c r="Q2029">
        <v>0</v>
      </c>
      <c r="R2029">
        <v>4</v>
      </c>
      <c r="S2029">
        <v>0</v>
      </c>
      <c r="T2029">
        <v>0</v>
      </c>
      <c r="U2029">
        <v>0</v>
      </c>
      <c r="V2029">
        <v>0</v>
      </c>
      <c r="W2029" s="44">
        <f t="shared" si="248"/>
        <v>4</v>
      </c>
      <c r="X2029" s="44">
        <f>IFERROR(VLOOKUP(A2029,JR1GOA!A:I,9,FALSE),0)</f>
        <v>0</v>
      </c>
      <c r="Y2029" s="44">
        <f>IFERROR(VLOOKUP(A2029,JR1GOA!A:J,10,FALSE),0)</f>
        <v>4</v>
      </c>
      <c r="Z2029" s="46">
        <f t="shared" si="249"/>
        <v>0</v>
      </c>
      <c r="AA2029" s="49" t="str">
        <f>_xlfn.IFNA(VLOOKUP(F2029,Preisliste!C$1:O$2687,13,FALSE),"fehlt in Preisliste")</f>
        <v>fehlt in Preisliste</v>
      </c>
      <c r="AB2029" s="50" t="str">
        <f t="shared" si="250"/>
        <v>fehlt in Preisliste</v>
      </c>
      <c r="AD2029" s="51">
        <f t="shared" si="254"/>
        <v>186609</v>
      </c>
      <c r="AE2029" s="51">
        <f t="shared" si="251"/>
        <v>244.04999999999927</v>
      </c>
      <c r="AF2029" s="52" t="e">
        <f t="shared" si="255"/>
        <v>#VALUE!</v>
      </c>
      <c r="AG2029" s="53">
        <f t="shared" si="252"/>
        <v>1464.2999999999956</v>
      </c>
      <c r="AH2029" s="53" t="e">
        <f t="shared" si="253"/>
        <v>#VALUE!</v>
      </c>
    </row>
    <row r="2030" spans="1:34" x14ac:dyDescent="0.25">
      <c r="A2030" t="s">
        <v>8701</v>
      </c>
      <c r="B2030" t="s">
        <v>6564</v>
      </c>
      <c r="C2030" t="s">
        <v>6562</v>
      </c>
      <c r="D2030" t="s">
        <v>6567</v>
      </c>
      <c r="E2030" t="s">
        <v>8702</v>
      </c>
      <c r="F2030" t="s">
        <v>8703</v>
      </c>
      <c r="H2030">
        <v>4</v>
      </c>
      <c r="I2030">
        <v>0</v>
      </c>
      <c r="J2030">
        <v>4</v>
      </c>
      <c r="K2030">
        <v>0</v>
      </c>
      <c r="L2030">
        <v>0</v>
      </c>
      <c r="M2030">
        <v>0</v>
      </c>
      <c r="N2030">
        <v>0</v>
      </c>
      <c r="O2030">
        <v>0</v>
      </c>
      <c r="P2030">
        <v>0</v>
      </c>
      <c r="Q2030">
        <v>4</v>
      </c>
      <c r="R2030">
        <v>0</v>
      </c>
      <c r="S2030">
        <v>0</v>
      </c>
      <c r="T2030">
        <v>0</v>
      </c>
      <c r="U2030">
        <v>0</v>
      </c>
      <c r="V2030">
        <v>0</v>
      </c>
      <c r="W2030" s="44">
        <f t="shared" si="248"/>
        <v>4</v>
      </c>
      <c r="X2030" s="44">
        <f>IFERROR(VLOOKUP(A2030,JR1GOA!A:I,9,FALSE),0)</f>
        <v>4</v>
      </c>
      <c r="Y2030" s="44">
        <f>IFERROR(VLOOKUP(A2030,JR1GOA!A:J,10,FALSE),0)</f>
        <v>0</v>
      </c>
      <c r="Z2030" s="46">
        <f t="shared" si="249"/>
        <v>0</v>
      </c>
      <c r="AA2030" s="49" t="str">
        <f>_xlfn.IFNA(VLOOKUP(F2030,Preisliste!C$1:O$2687,13,FALSE),"fehlt in Preisliste")</f>
        <v>fehlt in Preisliste</v>
      </c>
      <c r="AB2030" s="50" t="str">
        <f t="shared" si="250"/>
        <v>fehlt in Preisliste</v>
      </c>
      <c r="AD2030" s="51">
        <f t="shared" si="254"/>
        <v>186609</v>
      </c>
      <c r="AE2030" s="51">
        <f t="shared" si="251"/>
        <v>244.04999999999927</v>
      </c>
      <c r="AF2030" s="52" t="e">
        <f t="shared" si="255"/>
        <v>#VALUE!</v>
      </c>
      <c r="AG2030" s="53">
        <f t="shared" si="252"/>
        <v>1464.2999999999956</v>
      </c>
      <c r="AH2030" s="53" t="e">
        <f t="shared" si="253"/>
        <v>#VALUE!</v>
      </c>
    </row>
    <row r="2031" spans="1:34" x14ac:dyDescent="0.25">
      <c r="A2031" t="s">
        <v>8818</v>
      </c>
      <c r="B2031" t="s">
        <v>6564</v>
      </c>
      <c r="C2031" t="s">
        <v>6562</v>
      </c>
      <c r="D2031" t="s">
        <v>6567</v>
      </c>
      <c r="E2031" t="s">
        <v>8819</v>
      </c>
      <c r="F2031" t="s">
        <v>8820</v>
      </c>
      <c r="G2031" t="s">
        <v>8821</v>
      </c>
      <c r="H2031">
        <v>4</v>
      </c>
      <c r="I2031">
        <v>0</v>
      </c>
      <c r="J2031">
        <v>4</v>
      </c>
      <c r="K2031">
        <v>0</v>
      </c>
      <c r="L2031">
        <v>0</v>
      </c>
      <c r="M2031">
        <v>0</v>
      </c>
      <c r="N2031">
        <v>0</v>
      </c>
      <c r="O2031">
        <v>0</v>
      </c>
      <c r="P2031">
        <v>0</v>
      </c>
      <c r="Q2031">
        <v>4</v>
      </c>
      <c r="R2031">
        <v>0</v>
      </c>
      <c r="S2031">
        <v>0</v>
      </c>
      <c r="T2031">
        <v>0</v>
      </c>
      <c r="U2031">
        <v>0</v>
      </c>
      <c r="V2031">
        <v>0</v>
      </c>
      <c r="W2031" s="44">
        <f t="shared" si="248"/>
        <v>4</v>
      </c>
      <c r="X2031" s="44">
        <f>IFERROR(VLOOKUP(A2031,JR1GOA!A:I,9,FALSE),0)</f>
        <v>4</v>
      </c>
      <c r="Y2031" s="44">
        <f>IFERROR(VLOOKUP(A2031,JR1GOA!A:J,10,FALSE),0)</f>
        <v>0</v>
      </c>
      <c r="Z2031" s="46">
        <f t="shared" si="249"/>
        <v>0</v>
      </c>
      <c r="AA2031" s="49" t="str">
        <f>_xlfn.IFNA(VLOOKUP(F2031,Preisliste!C$1:O$2687,13,FALSE),"fehlt in Preisliste")</f>
        <v>fehlt in Preisliste</v>
      </c>
      <c r="AB2031" s="50" t="str">
        <f t="shared" si="250"/>
        <v>fehlt in Preisliste</v>
      </c>
      <c r="AD2031" s="51">
        <f t="shared" si="254"/>
        <v>186609</v>
      </c>
      <c r="AE2031" s="51">
        <f t="shared" si="251"/>
        <v>244.04999999999927</v>
      </c>
      <c r="AF2031" s="52" t="e">
        <f t="shared" si="255"/>
        <v>#VALUE!</v>
      </c>
      <c r="AG2031" s="53">
        <f t="shared" si="252"/>
        <v>1464.2999999999956</v>
      </c>
      <c r="AH2031" s="53" t="e">
        <f t="shared" si="253"/>
        <v>#VALUE!</v>
      </c>
    </row>
    <row r="2032" spans="1:34" x14ac:dyDescent="0.25">
      <c r="A2032" t="s">
        <v>8865</v>
      </c>
      <c r="B2032" t="s">
        <v>6564</v>
      </c>
      <c r="C2032" t="s">
        <v>6562</v>
      </c>
      <c r="D2032" t="s">
        <v>6567</v>
      </c>
      <c r="E2032" t="s">
        <v>8866</v>
      </c>
      <c r="F2032" t="s">
        <v>8867</v>
      </c>
      <c r="H2032">
        <v>4</v>
      </c>
      <c r="I2032">
        <v>0</v>
      </c>
      <c r="J2032">
        <v>4</v>
      </c>
      <c r="K2032">
        <v>0</v>
      </c>
      <c r="L2032">
        <v>0</v>
      </c>
      <c r="M2032">
        <v>0</v>
      </c>
      <c r="N2032">
        <v>0</v>
      </c>
      <c r="O2032">
        <v>0</v>
      </c>
      <c r="P2032">
        <v>0</v>
      </c>
      <c r="Q2032">
        <v>4</v>
      </c>
      <c r="R2032">
        <v>0</v>
      </c>
      <c r="S2032">
        <v>0</v>
      </c>
      <c r="T2032">
        <v>0</v>
      </c>
      <c r="U2032">
        <v>0</v>
      </c>
      <c r="V2032">
        <v>0</v>
      </c>
      <c r="W2032" s="44">
        <f t="shared" si="248"/>
        <v>4</v>
      </c>
      <c r="X2032" s="44">
        <f>IFERROR(VLOOKUP(A2032,JR1GOA!A:I,9,FALSE),0)</f>
        <v>4</v>
      </c>
      <c r="Y2032" s="44">
        <f>IFERROR(VLOOKUP(A2032,JR1GOA!A:J,10,FALSE),0)</f>
        <v>0</v>
      </c>
      <c r="Z2032" s="46">
        <f t="shared" si="249"/>
        <v>0</v>
      </c>
      <c r="AA2032" s="49" t="str">
        <f>_xlfn.IFNA(VLOOKUP(F2032,Preisliste!C$1:O$2687,13,FALSE),"fehlt in Preisliste")</f>
        <v>fehlt in Preisliste</v>
      </c>
      <c r="AB2032" s="50" t="str">
        <f t="shared" si="250"/>
        <v>fehlt in Preisliste</v>
      </c>
      <c r="AD2032" s="51">
        <f t="shared" si="254"/>
        <v>186609</v>
      </c>
      <c r="AE2032" s="51">
        <f t="shared" si="251"/>
        <v>244.04999999999927</v>
      </c>
      <c r="AF2032" s="52" t="e">
        <f t="shared" si="255"/>
        <v>#VALUE!</v>
      </c>
      <c r="AG2032" s="53">
        <f t="shared" si="252"/>
        <v>1464.2999999999956</v>
      </c>
      <c r="AH2032" s="53" t="e">
        <f t="shared" si="253"/>
        <v>#VALUE!</v>
      </c>
    </row>
    <row r="2033" spans="1:34" x14ac:dyDescent="0.25">
      <c r="A2033" t="s">
        <v>8810</v>
      </c>
      <c r="B2033" t="s">
        <v>6564</v>
      </c>
      <c r="C2033" t="s">
        <v>6562</v>
      </c>
      <c r="D2033" t="s">
        <v>6567</v>
      </c>
      <c r="F2033" t="s">
        <v>8811</v>
      </c>
      <c r="G2033" t="s">
        <v>8812</v>
      </c>
      <c r="H2033">
        <v>3</v>
      </c>
      <c r="I2033">
        <v>0</v>
      </c>
      <c r="J2033">
        <v>3</v>
      </c>
      <c r="K2033">
        <v>0</v>
      </c>
      <c r="L2033">
        <v>0</v>
      </c>
      <c r="M2033">
        <v>0</v>
      </c>
      <c r="N2033">
        <v>0</v>
      </c>
      <c r="O2033">
        <v>0</v>
      </c>
      <c r="P2033">
        <v>0</v>
      </c>
      <c r="Q2033">
        <v>3</v>
      </c>
      <c r="R2033">
        <v>0</v>
      </c>
      <c r="S2033">
        <v>0</v>
      </c>
      <c r="T2033">
        <v>0</v>
      </c>
      <c r="U2033">
        <v>0</v>
      </c>
      <c r="V2033">
        <v>0</v>
      </c>
      <c r="W2033" s="44">
        <f t="shared" si="248"/>
        <v>3</v>
      </c>
      <c r="X2033" s="44">
        <f>IFERROR(VLOOKUP(A2033,JR1GOA!A:I,9,FALSE),0)</f>
        <v>3</v>
      </c>
      <c r="Y2033" s="44">
        <f>IFERROR(VLOOKUP(A2033,JR1GOA!A:J,10,FALSE),0)</f>
        <v>0</v>
      </c>
      <c r="Z2033" s="46">
        <f t="shared" si="249"/>
        <v>0</v>
      </c>
      <c r="AA2033" s="49" t="str">
        <f>_xlfn.IFNA(VLOOKUP(F2033,Preisliste!C$1:O$2687,13,FALSE),"fehlt in Preisliste")</f>
        <v>fehlt in Preisliste</v>
      </c>
      <c r="AB2033" s="50" t="str">
        <f t="shared" si="250"/>
        <v>fehlt in Preisliste</v>
      </c>
      <c r="AD2033" s="51">
        <f t="shared" si="254"/>
        <v>186609</v>
      </c>
      <c r="AE2033" s="51">
        <f t="shared" si="251"/>
        <v>244.04999999999927</v>
      </c>
      <c r="AF2033" s="52" t="e">
        <f t="shared" si="255"/>
        <v>#VALUE!</v>
      </c>
      <c r="AG2033" s="53">
        <f t="shared" si="252"/>
        <v>1464.2999999999956</v>
      </c>
      <c r="AH2033" s="53" t="e">
        <f t="shared" si="253"/>
        <v>#VALUE!</v>
      </c>
    </row>
    <row r="2034" spans="1:34" x14ac:dyDescent="0.25">
      <c r="A2034" t="s">
        <v>8309</v>
      </c>
      <c r="B2034" t="s">
        <v>6564</v>
      </c>
      <c r="C2034" t="s">
        <v>6562</v>
      </c>
      <c r="D2034" t="s">
        <v>6567</v>
      </c>
      <c r="E2034" t="s">
        <v>8310</v>
      </c>
      <c r="F2034" t="s">
        <v>8311</v>
      </c>
      <c r="G2034" t="s">
        <v>8312</v>
      </c>
      <c r="H2034">
        <v>3</v>
      </c>
      <c r="I2034">
        <v>0</v>
      </c>
      <c r="J2034">
        <v>3</v>
      </c>
      <c r="K2034">
        <v>0</v>
      </c>
      <c r="L2034">
        <v>0</v>
      </c>
      <c r="M2034">
        <v>0</v>
      </c>
      <c r="N2034">
        <v>0</v>
      </c>
      <c r="O2034">
        <v>0</v>
      </c>
      <c r="P2034">
        <v>0</v>
      </c>
      <c r="Q2034">
        <v>0</v>
      </c>
      <c r="R2034">
        <v>3</v>
      </c>
      <c r="S2034">
        <v>0</v>
      </c>
      <c r="T2034">
        <v>0</v>
      </c>
      <c r="U2034">
        <v>0</v>
      </c>
      <c r="V2034">
        <v>0</v>
      </c>
      <c r="W2034" s="44">
        <f t="shared" si="248"/>
        <v>3</v>
      </c>
      <c r="X2034" s="44">
        <f>IFERROR(VLOOKUP(A2034,JR1GOA!A:I,9,FALSE),0)</f>
        <v>0</v>
      </c>
      <c r="Y2034" s="44">
        <f>IFERROR(VLOOKUP(A2034,JR1GOA!A:J,10,FALSE),0)</f>
        <v>3</v>
      </c>
      <c r="Z2034" s="46">
        <f t="shared" si="249"/>
        <v>0</v>
      </c>
      <c r="AA2034" s="49" t="str">
        <f>_xlfn.IFNA(VLOOKUP(F2034,Preisliste!C$1:O$2687,13,FALSE),"fehlt in Preisliste")</f>
        <v>fehlt in Preisliste</v>
      </c>
      <c r="AB2034" s="50" t="str">
        <f t="shared" si="250"/>
        <v>fehlt in Preisliste</v>
      </c>
      <c r="AD2034" s="51">
        <f t="shared" si="254"/>
        <v>186609</v>
      </c>
      <c r="AE2034" s="51">
        <f t="shared" si="251"/>
        <v>244.04999999999927</v>
      </c>
      <c r="AF2034" s="52" t="e">
        <f t="shared" si="255"/>
        <v>#VALUE!</v>
      </c>
      <c r="AG2034" s="53">
        <f t="shared" si="252"/>
        <v>1464.2999999999956</v>
      </c>
      <c r="AH2034" s="53" t="e">
        <f t="shared" si="253"/>
        <v>#VALUE!</v>
      </c>
    </row>
    <row r="2035" spans="1:34" x14ac:dyDescent="0.25">
      <c r="A2035" t="s">
        <v>8333</v>
      </c>
      <c r="B2035" t="s">
        <v>6564</v>
      </c>
      <c r="C2035" t="s">
        <v>6562</v>
      </c>
      <c r="D2035" t="s">
        <v>6567</v>
      </c>
      <c r="E2035" t="s">
        <v>8334</v>
      </c>
      <c r="F2035" t="s">
        <v>8335</v>
      </c>
      <c r="H2035">
        <v>3</v>
      </c>
      <c r="I2035">
        <v>0</v>
      </c>
      <c r="J2035">
        <v>3</v>
      </c>
      <c r="K2035">
        <v>0</v>
      </c>
      <c r="L2035">
        <v>0</v>
      </c>
      <c r="M2035">
        <v>0</v>
      </c>
      <c r="N2035">
        <v>0</v>
      </c>
      <c r="O2035">
        <v>0</v>
      </c>
      <c r="P2035">
        <v>0</v>
      </c>
      <c r="Q2035">
        <v>3</v>
      </c>
      <c r="R2035">
        <v>0</v>
      </c>
      <c r="S2035">
        <v>0</v>
      </c>
      <c r="T2035">
        <v>0</v>
      </c>
      <c r="U2035">
        <v>0</v>
      </c>
      <c r="V2035">
        <v>0</v>
      </c>
      <c r="W2035" s="44">
        <f t="shared" si="248"/>
        <v>3</v>
      </c>
      <c r="X2035" s="44">
        <f>IFERROR(VLOOKUP(A2035,JR1GOA!A:I,9,FALSE),0)</f>
        <v>3</v>
      </c>
      <c r="Y2035" s="44">
        <f>IFERROR(VLOOKUP(A2035,JR1GOA!A:J,10,FALSE),0)</f>
        <v>0</v>
      </c>
      <c r="Z2035" s="46">
        <f t="shared" si="249"/>
        <v>0</v>
      </c>
      <c r="AA2035" s="49" t="str">
        <f>_xlfn.IFNA(VLOOKUP(F2035,Preisliste!C$1:O$2687,13,FALSE),"fehlt in Preisliste")</f>
        <v>fehlt in Preisliste</v>
      </c>
      <c r="AB2035" s="50" t="str">
        <f t="shared" si="250"/>
        <v>fehlt in Preisliste</v>
      </c>
      <c r="AD2035" s="51">
        <f t="shared" si="254"/>
        <v>186609</v>
      </c>
      <c r="AE2035" s="51">
        <f t="shared" si="251"/>
        <v>244.04999999999927</v>
      </c>
      <c r="AF2035" s="52" t="e">
        <f t="shared" si="255"/>
        <v>#VALUE!</v>
      </c>
      <c r="AG2035" s="53">
        <f t="shared" si="252"/>
        <v>1464.2999999999956</v>
      </c>
      <c r="AH2035" s="53" t="e">
        <f t="shared" si="253"/>
        <v>#VALUE!</v>
      </c>
    </row>
    <row r="2036" spans="1:34" x14ac:dyDescent="0.25">
      <c r="A2036" t="s">
        <v>8454</v>
      </c>
      <c r="B2036" t="s">
        <v>6564</v>
      </c>
      <c r="C2036" t="s">
        <v>6562</v>
      </c>
      <c r="D2036" t="s">
        <v>6567</v>
      </c>
      <c r="F2036" t="s">
        <v>8455</v>
      </c>
      <c r="H2036">
        <v>3</v>
      </c>
      <c r="I2036">
        <v>0</v>
      </c>
      <c r="J2036">
        <v>3</v>
      </c>
      <c r="K2036">
        <v>0</v>
      </c>
      <c r="L2036">
        <v>0</v>
      </c>
      <c r="M2036">
        <v>0</v>
      </c>
      <c r="N2036">
        <v>0</v>
      </c>
      <c r="O2036">
        <v>0</v>
      </c>
      <c r="P2036">
        <v>0</v>
      </c>
      <c r="Q2036">
        <v>3</v>
      </c>
      <c r="R2036">
        <v>0</v>
      </c>
      <c r="S2036">
        <v>0</v>
      </c>
      <c r="T2036">
        <v>0</v>
      </c>
      <c r="U2036">
        <v>0</v>
      </c>
      <c r="V2036">
        <v>0</v>
      </c>
      <c r="W2036" s="44">
        <f t="shared" si="248"/>
        <v>3</v>
      </c>
      <c r="X2036" s="44">
        <f>IFERROR(VLOOKUP(A2036,JR1GOA!A:I,9,FALSE),0)</f>
        <v>3</v>
      </c>
      <c r="Y2036" s="44">
        <f>IFERROR(VLOOKUP(A2036,JR1GOA!A:J,10,FALSE),0)</f>
        <v>0</v>
      </c>
      <c r="Z2036" s="46">
        <f t="shared" si="249"/>
        <v>0</v>
      </c>
      <c r="AA2036" s="49" t="str">
        <f>_xlfn.IFNA(VLOOKUP(F2036,Preisliste!C$1:O$2687,13,FALSE),"fehlt in Preisliste")</f>
        <v>fehlt in Preisliste</v>
      </c>
      <c r="AB2036" s="50" t="str">
        <f t="shared" si="250"/>
        <v>fehlt in Preisliste</v>
      </c>
      <c r="AD2036" s="51">
        <f t="shared" si="254"/>
        <v>186609</v>
      </c>
      <c r="AE2036" s="51">
        <f t="shared" si="251"/>
        <v>244.04999999999927</v>
      </c>
      <c r="AF2036" s="52" t="e">
        <f t="shared" si="255"/>
        <v>#VALUE!</v>
      </c>
      <c r="AG2036" s="53">
        <f t="shared" si="252"/>
        <v>1464.2999999999956</v>
      </c>
      <c r="AH2036" s="53" t="e">
        <f t="shared" si="253"/>
        <v>#VALUE!</v>
      </c>
    </row>
    <row r="2037" spans="1:34" x14ac:dyDescent="0.25">
      <c r="A2037" t="s">
        <v>8466</v>
      </c>
      <c r="B2037" t="s">
        <v>6564</v>
      </c>
      <c r="C2037" t="s">
        <v>6562</v>
      </c>
      <c r="D2037" t="s">
        <v>6567</v>
      </c>
      <c r="E2037" t="s">
        <v>8467</v>
      </c>
      <c r="F2037" t="s">
        <v>8468</v>
      </c>
      <c r="H2037">
        <v>3</v>
      </c>
      <c r="I2037">
        <v>0</v>
      </c>
      <c r="J2037">
        <v>3</v>
      </c>
      <c r="K2037">
        <v>0</v>
      </c>
      <c r="L2037">
        <v>0</v>
      </c>
      <c r="M2037">
        <v>0</v>
      </c>
      <c r="N2037">
        <v>0</v>
      </c>
      <c r="O2037">
        <v>0</v>
      </c>
      <c r="P2037">
        <v>0</v>
      </c>
      <c r="Q2037">
        <v>3</v>
      </c>
      <c r="R2037">
        <v>0</v>
      </c>
      <c r="S2037">
        <v>0</v>
      </c>
      <c r="T2037">
        <v>0</v>
      </c>
      <c r="U2037">
        <v>0</v>
      </c>
      <c r="V2037">
        <v>0</v>
      </c>
      <c r="W2037" s="44">
        <f t="shared" si="248"/>
        <v>3</v>
      </c>
      <c r="X2037" s="44">
        <f>IFERROR(VLOOKUP(A2037,JR1GOA!A:I,9,FALSE),0)</f>
        <v>3</v>
      </c>
      <c r="Y2037" s="44">
        <f>IFERROR(VLOOKUP(A2037,JR1GOA!A:J,10,FALSE),0)</f>
        <v>0</v>
      </c>
      <c r="Z2037" s="46">
        <f t="shared" si="249"/>
        <v>0</v>
      </c>
      <c r="AA2037" s="49" t="str">
        <f>_xlfn.IFNA(VLOOKUP(F2037,Preisliste!C$1:O$2687,13,FALSE),"fehlt in Preisliste")</f>
        <v>fehlt in Preisliste</v>
      </c>
      <c r="AB2037" s="50" t="str">
        <f t="shared" si="250"/>
        <v>fehlt in Preisliste</v>
      </c>
      <c r="AD2037" s="51">
        <f t="shared" si="254"/>
        <v>186609</v>
      </c>
      <c r="AE2037" s="51">
        <f t="shared" si="251"/>
        <v>244.04999999999927</v>
      </c>
      <c r="AF2037" s="52" t="e">
        <f t="shared" si="255"/>
        <v>#VALUE!</v>
      </c>
      <c r="AG2037" s="53">
        <f t="shared" si="252"/>
        <v>1464.2999999999956</v>
      </c>
      <c r="AH2037" s="53" t="e">
        <f t="shared" si="253"/>
        <v>#VALUE!</v>
      </c>
    </row>
    <row r="2038" spans="1:34" x14ac:dyDescent="0.25">
      <c r="A2038" t="s">
        <v>8524</v>
      </c>
      <c r="B2038" t="s">
        <v>6564</v>
      </c>
      <c r="C2038" t="s">
        <v>6562</v>
      </c>
      <c r="D2038" t="s">
        <v>6567</v>
      </c>
      <c r="E2038" t="s">
        <v>8525</v>
      </c>
      <c r="F2038" t="s">
        <v>8526</v>
      </c>
      <c r="G2038" t="s">
        <v>8527</v>
      </c>
      <c r="H2038">
        <v>3</v>
      </c>
      <c r="I2038">
        <v>0</v>
      </c>
      <c r="J2038">
        <v>3</v>
      </c>
      <c r="K2038">
        <v>0</v>
      </c>
      <c r="L2038">
        <v>0</v>
      </c>
      <c r="M2038">
        <v>0</v>
      </c>
      <c r="N2038">
        <v>0</v>
      </c>
      <c r="O2038">
        <v>0</v>
      </c>
      <c r="P2038">
        <v>0</v>
      </c>
      <c r="Q2038">
        <v>3</v>
      </c>
      <c r="R2038">
        <v>0</v>
      </c>
      <c r="S2038">
        <v>0</v>
      </c>
      <c r="T2038">
        <v>0</v>
      </c>
      <c r="U2038">
        <v>0</v>
      </c>
      <c r="V2038">
        <v>0</v>
      </c>
      <c r="W2038" s="44">
        <f t="shared" si="248"/>
        <v>3</v>
      </c>
      <c r="X2038" s="44">
        <f>IFERROR(VLOOKUP(A2038,JR1GOA!A:I,9,FALSE),0)</f>
        <v>3</v>
      </c>
      <c r="Y2038" s="44">
        <f>IFERROR(VLOOKUP(A2038,JR1GOA!A:J,10,FALSE),0)</f>
        <v>0</v>
      </c>
      <c r="Z2038" s="46">
        <f t="shared" si="249"/>
        <v>0</v>
      </c>
      <c r="AA2038" s="49" t="str">
        <f>_xlfn.IFNA(VLOOKUP(F2038,Preisliste!C$1:O$2687,13,FALSE),"fehlt in Preisliste")</f>
        <v>fehlt in Preisliste</v>
      </c>
      <c r="AB2038" s="50" t="str">
        <f t="shared" si="250"/>
        <v>fehlt in Preisliste</v>
      </c>
      <c r="AD2038" s="51">
        <f t="shared" si="254"/>
        <v>186609</v>
      </c>
      <c r="AE2038" s="51">
        <f t="shared" si="251"/>
        <v>244.04999999999927</v>
      </c>
      <c r="AF2038" s="52" t="e">
        <f t="shared" si="255"/>
        <v>#VALUE!</v>
      </c>
      <c r="AG2038" s="53">
        <f t="shared" si="252"/>
        <v>1464.2999999999956</v>
      </c>
      <c r="AH2038" s="53" t="e">
        <f t="shared" si="253"/>
        <v>#VALUE!</v>
      </c>
    </row>
    <row r="2039" spans="1:34" x14ac:dyDescent="0.25">
      <c r="A2039" t="s">
        <v>8625</v>
      </c>
      <c r="B2039" t="s">
        <v>6564</v>
      </c>
      <c r="C2039" t="s">
        <v>6562</v>
      </c>
      <c r="D2039" t="s">
        <v>6567</v>
      </c>
      <c r="E2039" t="s">
        <v>8626</v>
      </c>
      <c r="F2039" t="s">
        <v>8627</v>
      </c>
      <c r="H2039">
        <v>3</v>
      </c>
      <c r="I2039">
        <v>0</v>
      </c>
      <c r="J2039">
        <v>3</v>
      </c>
      <c r="K2039">
        <v>0</v>
      </c>
      <c r="L2039">
        <v>0</v>
      </c>
      <c r="M2039">
        <v>0</v>
      </c>
      <c r="N2039">
        <v>0</v>
      </c>
      <c r="O2039">
        <v>0</v>
      </c>
      <c r="P2039">
        <v>0</v>
      </c>
      <c r="Q2039">
        <v>3</v>
      </c>
      <c r="R2039">
        <v>0</v>
      </c>
      <c r="S2039">
        <v>0</v>
      </c>
      <c r="T2039">
        <v>0</v>
      </c>
      <c r="U2039">
        <v>0</v>
      </c>
      <c r="V2039">
        <v>0</v>
      </c>
      <c r="W2039" s="44">
        <f t="shared" si="248"/>
        <v>3</v>
      </c>
      <c r="X2039" s="44">
        <f>IFERROR(VLOOKUP(A2039,JR1GOA!A:I,9,FALSE),0)</f>
        <v>3</v>
      </c>
      <c r="Y2039" s="44">
        <f>IFERROR(VLOOKUP(A2039,JR1GOA!A:J,10,FALSE),0)</f>
        <v>0</v>
      </c>
      <c r="Z2039" s="46">
        <f t="shared" si="249"/>
        <v>0</v>
      </c>
      <c r="AA2039" s="49" t="str">
        <f>_xlfn.IFNA(VLOOKUP(F2039,Preisliste!C$1:O$2687,13,FALSE),"fehlt in Preisliste")</f>
        <v>fehlt in Preisliste</v>
      </c>
      <c r="AB2039" s="50" t="str">
        <f t="shared" si="250"/>
        <v>fehlt in Preisliste</v>
      </c>
      <c r="AD2039" s="51">
        <f t="shared" si="254"/>
        <v>186609</v>
      </c>
      <c r="AE2039" s="51">
        <f t="shared" si="251"/>
        <v>244.04999999999927</v>
      </c>
      <c r="AF2039" s="52" t="e">
        <f t="shared" si="255"/>
        <v>#VALUE!</v>
      </c>
      <c r="AG2039" s="53">
        <f t="shared" si="252"/>
        <v>1464.2999999999956</v>
      </c>
      <c r="AH2039" s="53" t="e">
        <f t="shared" si="253"/>
        <v>#VALUE!</v>
      </c>
    </row>
    <row r="2040" spans="1:34" x14ac:dyDescent="0.25">
      <c r="A2040" t="s">
        <v>8909</v>
      </c>
      <c r="B2040" t="s">
        <v>6564</v>
      </c>
      <c r="C2040" t="s">
        <v>6562</v>
      </c>
      <c r="D2040" t="s">
        <v>6567</v>
      </c>
      <c r="F2040" t="s">
        <v>8910</v>
      </c>
      <c r="H2040">
        <v>3</v>
      </c>
      <c r="I2040">
        <v>0</v>
      </c>
      <c r="J2040">
        <v>3</v>
      </c>
      <c r="K2040">
        <v>0</v>
      </c>
      <c r="L2040">
        <v>0</v>
      </c>
      <c r="M2040">
        <v>0</v>
      </c>
      <c r="N2040">
        <v>0</v>
      </c>
      <c r="O2040">
        <v>0</v>
      </c>
      <c r="P2040">
        <v>0</v>
      </c>
      <c r="Q2040">
        <v>3</v>
      </c>
      <c r="R2040">
        <v>0</v>
      </c>
      <c r="S2040">
        <v>0</v>
      </c>
      <c r="T2040">
        <v>0</v>
      </c>
      <c r="U2040">
        <v>0</v>
      </c>
      <c r="V2040">
        <v>0</v>
      </c>
      <c r="W2040" s="44">
        <f t="shared" si="248"/>
        <v>3</v>
      </c>
      <c r="X2040" s="44">
        <f>IFERROR(VLOOKUP(A2040,JR1GOA!A:I,9,FALSE),0)</f>
        <v>3</v>
      </c>
      <c r="Y2040" s="44">
        <f>IFERROR(VLOOKUP(A2040,JR1GOA!A:J,10,FALSE),0)</f>
        <v>0</v>
      </c>
      <c r="Z2040" s="46">
        <f t="shared" si="249"/>
        <v>0</v>
      </c>
      <c r="AA2040" s="49" t="str">
        <f>_xlfn.IFNA(VLOOKUP(F2040,Preisliste!C$1:O$2687,13,FALSE),"fehlt in Preisliste")</f>
        <v>fehlt in Preisliste</v>
      </c>
      <c r="AB2040" s="50" t="str">
        <f t="shared" si="250"/>
        <v>fehlt in Preisliste</v>
      </c>
      <c r="AD2040" s="51">
        <f t="shared" si="254"/>
        <v>186609</v>
      </c>
      <c r="AE2040" s="51">
        <f t="shared" si="251"/>
        <v>244.04999999999927</v>
      </c>
      <c r="AF2040" s="52" t="e">
        <f t="shared" si="255"/>
        <v>#VALUE!</v>
      </c>
      <c r="AG2040" s="53">
        <f t="shared" si="252"/>
        <v>1464.2999999999956</v>
      </c>
      <c r="AH2040" s="53" t="e">
        <f t="shared" si="253"/>
        <v>#VALUE!</v>
      </c>
    </row>
    <row r="2041" spans="1:34" x14ac:dyDescent="0.25">
      <c r="A2041" t="s">
        <v>8942</v>
      </c>
      <c r="B2041" t="s">
        <v>6564</v>
      </c>
      <c r="C2041" t="s">
        <v>6562</v>
      </c>
      <c r="D2041" t="s">
        <v>6567</v>
      </c>
      <c r="E2041" t="s">
        <v>8943</v>
      </c>
      <c r="F2041" t="s">
        <v>8944</v>
      </c>
      <c r="H2041">
        <v>3</v>
      </c>
      <c r="I2041">
        <v>0</v>
      </c>
      <c r="J2041">
        <v>3</v>
      </c>
      <c r="K2041">
        <v>0</v>
      </c>
      <c r="L2041">
        <v>0</v>
      </c>
      <c r="M2041">
        <v>0</v>
      </c>
      <c r="N2041">
        <v>0</v>
      </c>
      <c r="O2041">
        <v>0</v>
      </c>
      <c r="P2041">
        <v>0</v>
      </c>
      <c r="Q2041">
        <v>3</v>
      </c>
      <c r="R2041">
        <v>0</v>
      </c>
      <c r="S2041">
        <v>0</v>
      </c>
      <c r="T2041">
        <v>0</v>
      </c>
      <c r="U2041">
        <v>0</v>
      </c>
      <c r="V2041">
        <v>0</v>
      </c>
      <c r="W2041" s="44">
        <f t="shared" si="248"/>
        <v>3</v>
      </c>
      <c r="X2041" s="44">
        <f>IFERROR(VLOOKUP(A2041,JR1GOA!A:I,9,FALSE),0)</f>
        <v>3</v>
      </c>
      <c r="Y2041" s="44">
        <f>IFERROR(VLOOKUP(A2041,JR1GOA!A:J,10,FALSE),0)</f>
        <v>0</v>
      </c>
      <c r="Z2041" s="46">
        <f t="shared" si="249"/>
        <v>0</v>
      </c>
      <c r="AA2041" s="49" t="str">
        <f>_xlfn.IFNA(VLOOKUP(F2041,Preisliste!C$1:O$2687,13,FALSE),"fehlt in Preisliste")</f>
        <v>fehlt in Preisliste</v>
      </c>
      <c r="AB2041" s="50" t="str">
        <f t="shared" si="250"/>
        <v>fehlt in Preisliste</v>
      </c>
      <c r="AD2041" s="51">
        <f t="shared" si="254"/>
        <v>186609</v>
      </c>
      <c r="AE2041" s="51">
        <f t="shared" si="251"/>
        <v>244.04999999999927</v>
      </c>
      <c r="AF2041" s="52" t="e">
        <f t="shared" si="255"/>
        <v>#VALUE!</v>
      </c>
      <c r="AG2041" s="53">
        <f t="shared" si="252"/>
        <v>1464.2999999999956</v>
      </c>
      <c r="AH2041" s="53" t="e">
        <f t="shared" si="253"/>
        <v>#VALUE!</v>
      </c>
    </row>
    <row r="2042" spans="1:34" x14ac:dyDescent="0.25">
      <c r="A2042" t="s">
        <v>8263</v>
      </c>
      <c r="B2042" t="s">
        <v>6564</v>
      </c>
      <c r="C2042" t="s">
        <v>6562</v>
      </c>
      <c r="D2042" t="s">
        <v>6567</v>
      </c>
      <c r="F2042" t="s">
        <v>8264</v>
      </c>
      <c r="H2042">
        <v>2</v>
      </c>
      <c r="I2042">
        <v>0</v>
      </c>
      <c r="J2042">
        <v>2</v>
      </c>
      <c r="K2042">
        <v>0</v>
      </c>
      <c r="L2042">
        <v>0</v>
      </c>
      <c r="M2042">
        <v>0</v>
      </c>
      <c r="N2042">
        <v>0</v>
      </c>
      <c r="O2042">
        <v>0</v>
      </c>
      <c r="P2042">
        <v>0</v>
      </c>
      <c r="Q2042">
        <v>0</v>
      </c>
      <c r="R2042">
        <v>2</v>
      </c>
      <c r="S2042">
        <v>0</v>
      </c>
      <c r="T2042">
        <v>0</v>
      </c>
      <c r="U2042">
        <v>0</v>
      </c>
      <c r="V2042">
        <v>0</v>
      </c>
      <c r="W2042" s="44">
        <f t="shared" si="248"/>
        <v>2</v>
      </c>
      <c r="X2042" s="44">
        <f>IFERROR(VLOOKUP(A2042,JR1GOA!A:I,9,FALSE),0)</f>
        <v>0</v>
      </c>
      <c r="Y2042" s="44">
        <f>IFERROR(VLOOKUP(A2042,JR1GOA!A:J,10,FALSE),0)</f>
        <v>2</v>
      </c>
      <c r="Z2042" s="46">
        <f t="shared" si="249"/>
        <v>0</v>
      </c>
      <c r="AA2042" s="49" t="str">
        <f>_xlfn.IFNA(VLOOKUP(F2042,Preisliste!C$1:O$2687,13,FALSE),"fehlt in Preisliste")</f>
        <v>fehlt in Preisliste</v>
      </c>
      <c r="AB2042" s="50" t="str">
        <f t="shared" si="250"/>
        <v>fehlt in Preisliste</v>
      </c>
      <c r="AD2042" s="51">
        <f t="shared" si="254"/>
        <v>186609</v>
      </c>
      <c r="AE2042" s="51">
        <f t="shared" si="251"/>
        <v>244.04999999999927</v>
      </c>
      <c r="AF2042" s="52" t="e">
        <f t="shared" si="255"/>
        <v>#VALUE!</v>
      </c>
      <c r="AG2042" s="53">
        <f t="shared" si="252"/>
        <v>1464.2999999999956</v>
      </c>
      <c r="AH2042" s="53" t="e">
        <f t="shared" si="253"/>
        <v>#VALUE!</v>
      </c>
    </row>
    <row r="2043" spans="1:34" x14ac:dyDescent="0.25">
      <c r="A2043" t="s">
        <v>8498</v>
      </c>
      <c r="B2043" t="s">
        <v>6564</v>
      </c>
      <c r="C2043" t="s">
        <v>6562</v>
      </c>
      <c r="D2043" t="s">
        <v>6567</v>
      </c>
      <c r="E2043" t="s">
        <v>8499</v>
      </c>
      <c r="F2043" t="s">
        <v>8500</v>
      </c>
      <c r="H2043">
        <v>2</v>
      </c>
      <c r="I2043">
        <v>0</v>
      </c>
      <c r="J2043">
        <v>2</v>
      </c>
      <c r="K2043">
        <v>0</v>
      </c>
      <c r="L2043">
        <v>0</v>
      </c>
      <c r="M2043">
        <v>0</v>
      </c>
      <c r="N2043">
        <v>0</v>
      </c>
      <c r="O2043">
        <v>0</v>
      </c>
      <c r="P2043">
        <v>0</v>
      </c>
      <c r="Q2043">
        <v>2</v>
      </c>
      <c r="R2043">
        <v>0</v>
      </c>
      <c r="S2043">
        <v>0</v>
      </c>
      <c r="T2043">
        <v>0</v>
      </c>
      <c r="U2043">
        <v>0</v>
      </c>
      <c r="V2043">
        <v>0</v>
      </c>
      <c r="W2043" s="44">
        <f t="shared" si="248"/>
        <v>2</v>
      </c>
      <c r="X2043" s="44">
        <f>IFERROR(VLOOKUP(A2043,JR1GOA!A:I,9,FALSE),0)</f>
        <v>2</v>
      </c>
      <c r="Y2043" s="44">
        <f>IFERROR(VLOOKUP(A2043,JR1GOA!A:J,10,FALSE),0)</f>
        <v>0</v>
      </c>
      <c r="Z2043" s="46">
        <f t="shared" si="249"/>
        <v>0</v>
      </c>
      <c r="AA2043" s="49" t="str">
        <f>_xlfn.IFNA(VLOOKUP(F2043,Preisliste!C$1:O$2687,13,FALSE),"fehlt in Preisliste")</f>
        <v>fehlt in Preisliste</v>
      </c>
      <c r="AB2043" s="50" t="str">
        <f t="shared" si="250"/>
        <v>fehlt in Preisliste</v>
      </c>
      <c r="AD2043" s="51">
        <f t="shared" si="254"/>
        <v>186609</v>
      </c>
      <c r="AE2043" s="51">
        <f t="shared" si="251"/>
        <v>244.04999999999927</v>
      </c>
      <c r="AF2043" s="52" t="e">
        <f t="shared" si="255"/>
        <v>#VALUE!</v>
      </c>
      <c r="AG2043" s="53">
        <f t="shared" si="252"/>
        <v>1464.2999999999956</v>
      </c>
      <c r="AH2043" s="53" t="e">
        <f t="shared" si="253"/>
        <v>#VALUE!</v>
      </c>
    </row>
    <row r="2044" spans="1:34" x14ac:dyDescent="0.25">
      <c r="A2044" t="s">
        <v>8573</v>
      </c>
      <c r="B2044" t="s">
        <v>6564</v>
      </c>
      <c r="C2044" t="s">
        <v>6562</v>
      </c>
      <c r="D2044" t="s">
        <v>6567</v>
      </c>
      <c r="E2044" t="s">
        <v>8574</v>
      </c>
      <c r="F2044" t="s">
        <v>8575</v>
      </c>
      <c r="H2044">
        <v>2</v>
      </c>
      <c r="I2044">
        <v>0</v>
      </c>
      <c r="J2044">
        <v>2</v>
      </c>
      <c r="K2044">
        <v>0</v>
      </c>
      <c r="L2044">
        <v>0</v>
      </c>
      <c r="M2044">
        <v>0</v>
      </c>
      <c r="N2044">
        <v>0</v>
      </c>
      <c r="O2044">
        <v>0</v>
      </c>
      <c r="P2044">
        <v>0</v>
      </c>
      <c r="Q2044">
        <v>2</v>
      </c>
      <c r="R2044">
        <v>0</v>
      </c>
      <c r="S2044">
        <v>0</v>
      </c>
      <c r="T2044">
        <v>0</v>
      </c>
      <c r="U2044">
        <v>0</v>
      </c>
      <c r="V2044">
        <v>0</v>
      </c>
      <c r="W2044" s="44">
        <f t="shared" si="248"/>
        <v>2</v>
      </c>
      <c r="X2044" s="44">
        <f>IFERROR(VLOOKUP(A2044,JR1GOA!A:I,9,FALSE),0)</f>
        <v>2</v>
      </c>
      <c r="Y2044" s="44">
        <f>IFERROR(VLOOKUP(A2044,JR1GOA!A:J,10,FALSE),0)</f>
        <v>0</v>
      </c>
      <c r="Z2044" s="46">
        <f t="shared" si="249"/>
        <v>0</v>
      </c>
      <c r="AA2044" s="49" t="str">
        <f>_xlfn.IFNA(VLOOKUP(F2044,Preisliste!C$1:O$2687,13,FALSE),"fehlt in Preisliste")</f>
        <v>fehlt in Preisliste</v>
      </c>
      <c r="AB2044" s="50" t="str">
        <f t="shared" si="250"/>
        <v>fehlt in Preisliste</v>
      </c>
      <c r="AD2044" s="51">
        <f t="shared" si="254"/>
        <v>186609</v>
      </c>
      <c r="AE2044" s="51">
        <f t="shared" si="251"/>
        <v>244.04999999999927</v>
      </c>
      <c r="AF2044" s="52" t="e">
        <f t="shared" si="255"/>
        <v>#VALUE!</v>
      </c>
      <c r="AG2044" s="53">
        <f t="shared" si="252"/>
        <v>1464.2999999999956</v>
      </c>
      <c r="AH2044" s="53" t="e">
        <f t="shared" si="253"/>
        <v>#VALUE!</v>
      </c>
    </row>
    <row r="2045" spans="1:34" x14ac:dyDescent="0.25">
      <c r="A2045" t="s">
        <v>8578</v>
      </c>
      <c r="B2045" t="s">
        <v>6564</v>
      </c>
      <c r="C2045" t="s">
        <v>6562</v>
      </c>
      <c r="D2045" t="s">
        <v>6567</v>
      </c>
      <c r="E2045" t="s">
        <v>8579</v>
      </c>
      <c r="F2045" t="s">
        <v>8580</v>
      </c>
      <c r="G2045" t="s">
        <v>8581</v>
      </c>
      <c r="H2045">
        <v>2</v>
      </c>
      <c r="I2045">
        <v>0</v>
      </c>
      <c r="J2045">
        <v>2</v>
      </c>
      <c r="K2045">
        <v>0</v>
      </c>
      <c r="L2045">
        <v>0</v>
      </c>
      <c r="M2045">
        <v>0</v>
      </c>
      <c r="N2045">
        <v>0</v>
      </c>
      <c r="O2045">
        <v>0</v>
      </c>
      <c r="P2045">
        <v>0</v>
      </c>
      <c r="Q2045">
        <v>2</v>
      </c>
      <c r="R2045">
        <v>0</v>
      </c>
      <c r="S2045">
        <v>0</v>
      </c>
      <c r="T2045">
        <v>0</v>
      </c>
      <c r="U2045">
        <v>0</v>
      </c>
      <c r="V2045">
        <v>0</v>
      </c>
      <c r="W2045" s="44">
        <f t="shared" si="248"/>
        <v>2</v>
      </c>
      <c r="X2045" s="44">
        <f>IFERROR(VLOOKUP(A2045,JR1GOA!A:I,9,FALSE),0)</f>
        <v>2</v>
      </c>
      <c r="Y2045" s="44">
        <f>IFERROR(VLOOKUP(A2045,JR1GOA!A:J,10,FALSE),0)</f>
        <v>0</v>
      </c>
      <c r="Z2045" s="46">
        <f t="shared" si="249"/>
        <v>0</v>
      </c>
      <c r="AA2045" s="49" t="str">
        <f>_xlfn.IFNA(VLOOKUP(F2045,Preisliste!C$1:O$2687,13,FALSE),"fehlt in Preisliste")</f>
        <v>fehlt in Preisliste</v>
      </c>
      <c r="AB2045" s="50" t="str">
        <f t="shared" si="250"/>
        <v>fehlt in Preisliste</v>
      </c>
      <c r="AD2045" s="51">
        <f t="shared" si="254"/>
        <v>186609</v>
      </c>
      <c r="AE2045" s="51">
        <f t="shared" si="251"/>
        <v>244.04999999999927</v>
      </c>
      <c r="AF2045" s="52" t="e">
        <f t="shared" si="255"/>
        <v>#VALUE!</v>
      </c>
      <c r="AG2045" s="53">
        <f t="shared" si="252"/>
        <v>1464.2999999999956</v>
      </c>
      <c r="AH2045" s="53" t="e">
        <f t="shared" si="253"/>
        <v>#VALUE!</v>
      </c>
    </row>
    <row r="2046" spans="1:34" x14ac:dyDescent="0.25">
      <c r="A2046" t="s">
        <v>8840</v>
      </c>
      <c r="B2046" t="s">
        <v>6564</v>
      </c>
      <c r="C2046" t="s">
        <v>6562</v>
      </c>
      <c r="D2046" t="s">
        <v>6567</v>
      </c>
      <c r="E2046" t="s">
        <v>8841</v>
      </c>
      <c r="F2046" t="s">
        <v>8842</v>
      </c>
      <c r="H2046">
        <v>2</v>
      </c>
      <c r="I2046">
        <v>0</v>
      </c>
      <c r="J2046">
        <v>2</v>
      </c>
      <c r="K2046">
        <v>0</v>
      </c>
      <c r="L2046">
        <v>0</v>
      </c>
      <c r="M2046">
        <v>0</v>
      </c>
      <c r="N2046">
        <v>0</v>
      </c>
      <c r="O2046">
        <v>0</v>
      </c>
      <c r="P2046">
        <v>0</v>
      </c>
      <c r="Q2046">
        <v>0</v>
      </c>
      <c r="R2046">
        <v>2</v>
      </c>
      <c r="S2046">
        <v>0</v>
      </c>
      <c r="T2046">
        <v>0</v>
      </c>
      <c r="U2046">
        <v>0</v>
      </c>
      <c r="V2046">
        <v>0</v>
      </c>
      <c r="W2046" s="44">
        <f t="shared" si="248"/>
        <v>2</v>
      </c>
      <c r="X2046" s="44">
        <f>IFERROR(VLOOKUP(A2046,JR1GOA!A:I,9,FALSE),0)</f>
        <v>0</v>
      </c>
      <c r="Y2046" s="44">
        <f>IFERROR(VLOOKUP(A2046,JR1GOA!A:J,10,FALSE),0)</f>
        <v>2</v>
      </c>
      <c r="Z2046" s="46">
        <f t="shared" si="249"/>
        <v>0</v>
      </c>
      <c r="AA2046" s="49" t="str">
        <f>_xlfn.IFNA(VLOOKUP(F2046,Preisliste!C$1:O$2687,13,FALSE),"fehlt in Preisliste")</f>
        <v>fehlt in Preisliste</v>
      </c>
      <c r="AB2046" s="50" t="str">
        <f t="shared" si="250"/>
        <v>fehlt in Preisliste</v>
      </c>
      <c r="AD2046" s="51">
        <f t="shared" si="254"/>
        <v>186609</v>
      </c>
      <c r="AE2046" s="51">
        <f t="shared" si="251"/>
        <v>244.04999999999927</v>
      </c>
      <c r="AF2046" s="52" t="e">
        <f t="shared" si="255"/>
        <v>#VALUE!</v>
      </c>
      <c r="AG2046" s="53">
        <f t="shared" si="252"/>
        <v>1464.2999999999956</v>
      </c>
      <c r="AH2046" s="53" t="e">
        <f t="shared" si="253"/>
        <v>#VALUE!</v>
      </c>
    </row>
    <row r="2047" spans="1:34" x14ac:dyDescent="0.25">
      <c r="A2047" t="s">
        <v>8888</v>
      </c>
      <c r="B2047" t="s">
        <v>6564</v>
      </c>
      <c r="C2047" t="s">
        <v>6562</v>
      </c>
      <c r="D2047" t="s">
        <v>6567</v>
      </c>
      <c r="E2047" t="s">
        <v>8889</v>
      </c>
      <c r="F2047" t="s">
        <v>8890</v>
      </c>
      <c r="G2047" t="s">
        <v>8891</v>
      </c>
      <c r="H2047">
        <v>2</v>
      </c>
      <c r="I2047">
        <v>0</v>
      </c>
      <c r="J2047">
        <v>2</v>
      </c>
      <c r="K2047">
        <v>0</v>
      </c>
      <c r="L2047">
        <v>0</v>
      </c>
      <c r="M2047">
        <v>0</v>
      </c>
      <c r="N2047">
        <v>0</v>
      </c>
      <c r="O2047">
        <v>0</v>
      </c>
      <c r="P2047">
        <v>0</v>
      </c>
      <c r="Q2047">
        <v>2</v>
      </c>
      <c r="R2047">
        <v>0</v>
      </c>
      <c r="S2047">
        <v>0</v>
      </c>
      <c r="T2047">
        <v>0</v>
      </c>
      <c r="U2047">
        <v>0</v>
      </c>
      <c r="V2047">
        <v>0</v>
      </c>
      <c r="W2047" s="44">
        <f t="shared" si="248"/>
        <v>2</v>
      </c>
      <c r="X2047" s="44">
        <f>IFERROR(VLOOKUP(A2047,JR1GOA!A:I,9,FALSE),0)</f>
        <v>2</v>
      </c>
      <c r="Y2047" s="44">
        <f>IFERROR(VLOOKUP(A2047,JR1GOA!A:J,10,FALSE),0)</f>
        <v>0</v>
      </c>
      <c r="Z2047" s="46">
        <f t="shared" si="249"/>
        <v>0</v>
      </c>
      <c r="AA2047" s="49" t="str">
        <f>_xlfn.IFNA(VLOOKUP(F2047,Preisliste!C$1:O$2687,13,FALSE),"fehlt in Preisliste")</f>
        <v>fehlt in Preisliste</v>
      </c>
      <c r="AB2047" s="50" t="str">
        <f t="shared" si="250"/>
        <v>fehlt in Preisliste</v>
      </c>
      <c r="AD2047" s="51">
        <f t="shared" si="254"/>
        <v>186609</v>
      </c>
      <c r="AE2047" s="51">
        <f t="shared" si="251"/>
        <v>244.04999999999927</v>
      </c>
      <c r="AF2047" s="52" t="e">
        <f t="shared" si="255"/>
        <v>#VALUE!</v>
      </c>
      <c r="AG2047" s="53">
        <f t="shared" si="252"/>
        <v>1464.2999999999956</v>
      </c>
      <c r="AH2047" s="53" t="e">
        <f t="shared" si="253"/>
        <v>#VALUE!</v>
      </c>
    </row>
    <row r="2048" spans="1:34" x14ac:dyDescent="0.25">
      <c r="A2048" t="s">
        <v>8619</v>
      </c>
      <c r="B2048" t="s">
        <v>6564</v>
      </c>
      <c r="C2048" t="s">
        <v>6562</v>
      </c>
      <c r="D2048" t="s">
        <v>6567</v>
      </c>
      <c r="E2048" t="s">
        <v>8620</v>
      </c>
      <c r="F2048" t="s">
        <v>8621</v>
      </c>
      <c r="H2048">
        <v>1</v>
      </c>
      <c r="I2048">
        <v>0</v>
      </c>
      <c r="J2048">
        <v>1</v>
      </c>
      <c r="K2048">
        <v>0</v>
      </c>
      <c r="L2048">
        <v>0</v>
      </c>
      <c r="M2048">
        <v>0</v>
      </c>
      <c r="N2048">
        <v>0</v>
      </c>
      <c r="O2048">
        <v>0</v>
      </c>
      <c r="P2048">
        <v>0</v>
      </c>
      <c r="Q2048">
        <v>0</v>
      </c>
      <c r="R2048">
        <v>1</v>
      </c>
      <c r="S2048">
        <v>0</v>
      </c>
      <c r="T2048">
        <v>0</v>
      </c>
      <c r="U2048">
        <v>0</v>
      </c>
      <c r="V2048">
        <v>0</v>
      </c>
      <c r="W2048" s="44">
        <f t="shared" si="248"/>
        <v>1</v>
      </c>
      <c r="X2048" s="44">
        <f>IFERROR(VLOOKUP(A2048,JR1GOA!A:I,9,FALSE),0)</f>
        <v>0</v>
      </c>
      <c r="Y2048" s="44">
        <f>IFERROR(VLOOKUP(A2048,JR1GOA!A:J,10,FALSE),0)</f>
        <v>1</v>
      </c>
      <c r="Z2048" s="46">
        <f t="shared" si="249"/>
        <v>0</v>
      </c>
      <c r="AA2048" s="49" t="str">
        <f>_xlfn.IFNA(VLOOKUP(F2048,Preisliste!C$1:O$2687,13,FALSE),"fehlt in Preisliste")</f>
        <v>fehlt in Preisliste</v>
      </c>
      <c r="AB2048" s="50" t="str">
        <f t="shared" si="250"/>
        <v>fehlt in Preisliste</v>
      </c>
      <c r="AD2048" s="51">
        <f t="shared" si="254"/>
        <v>186609</v>
      </c>
      <c r="AE2048" s="51">
        <f t="shared" si="251"/>
        <v>244.04999999999927</v>
      </c>
      <c r="AF2048" s="52" t="e">
        <f t="shared" si="255"/>
        <v>#VALUE!</v>
      </c>
      <c r="AG2048" s="53">
        <f t="shared" si="252"/>
        <v>1464.2999999999956</v>
      </c>
      <c r="AH2048" s="53" t="e">
        <f t="shared" si="253"/>
        <v>#VALUE!</v>
      </c>
    </row>
    <row r="2049" spans="1:34" x14ac:dyDescent="0.25">
      <c r="A2049" t="s">
        <v>8252</v>
      </c>
      <c r="B2049" t="s">
        <v>6564</v>
      </c>
      <c r="C2049" t="s">
        <v>6562</v>
      </c>
      <c r="D2049" t="s">
        <v>6567</v>
      </c>
      <c r="E2049" t="s">
        <v>8253</v>
      </c>
      <c r="F2049" t="s">
        <v>8254</v>
      </c>
      <c r="G2049" t="s">
        <v>8255</v>
      </c>
      <c r="H2049">
        <v>1</v>
      </c>
      <c r="I2049">
        <v>0</v>
      </c>
      <c r="J2049">
        <v>1</v>
      </c>
      <c r="K2049">
        <v>0</v>
      </c>
      <c r="L2049">
        <v>0</v>
      </c>
      <c r="M2049">
        <v>0</v>
      </c>
      <c r="N2049">
        <v>0</v>
      </c>
      <c r="O2049">
        <v>0</v>
      </c>
      <c r="P2049">
        <v>0</v>
      </c>
      <c r="Q2049">
        <v>0</v>
      </c>
      <c r="R2049">
        <v>1</v>
      </c>
      <c r="S2049">
        <v>0</v>
      </c>
      <c r="T2049">
        <v>0</v>
      </c>
      <c r="U2049">
        <v>0</v>
      </c>
      <c r="V2049">
        <v>0</v>
      </c>
      <c r="W2049" s="44">
        <f t="shared" si="248"/>
        <v>1</v>
      </c>
      <c r="X2049" s="44">
        <f>IFERROR(VLOOKUP(A2049,JR1GOA!A:I,9,FALSE),0)</f>
        <v>0</v>
      </c>
      <c r="Y2049" s="44">
        <f>IFERROR(VLOOKUP(A2049,JR1GOA!A:J,10,FALSE),0)</f>
        <v>1</v>
      </c>
      <c r="Z2049" s="46">
        <f t="shared" si="249"/>
        <v>0</v>
      </c>
      <c r="AA2049" s="49" t="str">
        <f>_xlfn.IFNA(VLOOKUP(F2049,Preisliste!C$1:O$2687,13,FALSE),"fehlt in Preisliste")</f>
        <v>fehlt in Preisliste</v>
      </c>
      <c r="AB2049" s="50" t="str">
        <f t="shared" si="250"/>
        <v>fehlt in Preisliste</v>
      </c>
      <c r="AD2049" s="51">
        <f t="shared" si="254"/>
        <v>186609</v>
      </c>
      <c r="AE2049" s="51">
        <f t="shared" si="251"/>
        <v>244.04999999999927</v>
      </c>
      <c r="AF2049" s="52" t="e">
        <f t="shared" si="255"/>
        <v>#VALUE!</v>
      </c>
      <c r="AG2049" s="53">
        <f t="shared" si="252"/>
        <v>1464.2999999999956</v>
      </c>
      <c r="AH2049" s="53" t="e">
        <f t="shared" si="253"/>
        <v>#VALUE!</v>
      </c>
    </row>
    <row r="2050" spans="1:34" x14ac:dyDescent="0.25">
      <c r="A2050" t="s">
        <v>8302</v>
      </c>
      <c r="B2050" t="s">
        <v>6564</v>
      </c>
      <c r="C2050" t="s">
        <v>6562</v>
      </c>
      <c r="D2050" t="s">
        <v>6567</v>
      </c>
      <c r="E2050" t="s">
        <v>8303</v>
      </c>
      <c r="F2050" t="s">
        <v>8304</v>
      </c>
      <c r="H2050">
        <v>1</v>
      </c>
      <c r="I2050">
        <v>0</v>
      </c>
      <c r="J2050">
        <v>1</v>
      </c>
      <c r="K2050">
        <v>0</v>
      </c>
      <c r="L2050">
        <v>0</v>
      </c>
      <c r="M2050">
        <v>0</v>
      </c>
      <c r="N2050">
        <v>0</v>
      </c>
      <c r="O2050">
        <v>0</v>
      </c>
      <c r="P2050">
        <v>0</v>
      </c>
      <c r="Q2050">
        <v>1</v>
      </c>
      <c r="R2050">
        <v>0</v>
      </c>
      <c r="S2050">
        <v>0</v>
      </c>
      <c r="T2050">
        <v>0</v>
      </c>
      <c r="U2050">
        <v>0</v>
      </c>
      <c r="V2050">
        <v>0</v>
      </c>
      <c r="W2050" s="44">
        <f t="shared" si="248"/>
        <v>1</v>
      </c>
      <c r="X2050" s="44">
        <f>IFERROR(VLOOKUP(A2050,JR1GOA!A:I,9,FALSE),0)</f>
        <v>1</v>
      </c>
      <c r="Y2050" s="44">
        <f>IFERROR(VLOOKUP(A2050,JR1GOA!A:J,10,FALSE),0)</f>
        <v>0</v>
      </c>
      <c r="Z2050" s="46">
        <f t="shared" si="249"/>
        <v>0</v>
      </c>
      <c r="AA2050" s="49" t="str">
        <f>_xlfn.IFNA(VLOOKUP(F2050,Preisliste!C$1:O$2687,13,FALSE),"fehlt in Preisliste")</f>
        <v>fehlt in Preisliste</v>
      </c>
      <c r="AB2050" s="50" t="str">
        <f t="shared" si="250"/>
        <v>fehlt in Preisliste</v>
      </c>
      <c r="AD2050" s="51">
        <f t="shared" si="254"/>
        <v>186609</v>
      </c>
      <c r="AE2050" s="51">
        <f t="shared" si="251"/>
        <v>244.04999999999927</v>
      </c>
      <c r="AF2050" s="52" t="e">
        <f t="shared" si="255"/>
        <v>#VALUE!</v>
      </c>
      <c r="AG2050" s="53">
        <f t="shared" si="252"/>
        <v>1464.2999999999956</v>
      </c>
      <c r="AH2050" s="53" t="e">
        <f t="shared" si="253"/>
        <v>#VALUE!</v>
      </c>
    </row>
    <row r="2051" spans="1:34" x14ac:dyDescent="0.25">
      <c r="A2051" t="s">
        <v>8313</v>
      </c>
      <c r="B2051" t="s">
        <v>6564</v>
      </c>
      <c r="C2051" t="s">
        <v>6562</v>
      </c>
      <c r="D2051" t="s">
        <v>6567</v>
      </c>
      <c r="E2051" t="s">
        <v>8314</v>
      </c>
      <c r="F2051" t="s">
        <v>8315</v>
      </c>
      <c r="H2051">
        <v>1</v>
      </c>
      <c r="I2051">
        <v>0</v>
      </c>
      <c r="J2051">
        <v>1</v>
      </c>
      <c r="K2051">
        <v>0</v>
      </c>
      <c r="L2051">
        <v>0</v>
      </c>
      <c r="M2051">
        <v>0</v>
      </c>
      <c r="N2051">
        <v>0</v>
      </c>
      <c r="O2051">
        <v>0</v>
      </c>
      <c r="P2051">
        <v>0</v>
      </c>
      <c r="Q2051">
        <v>1</v>
      </c>
      <c r="R2051">
        <v>0</v>
      </c>
      <c r="S2051">
        <v>0</v>
      </c>
      <c r="T2051">
        <v>0</v>
      </c>
      <c r="U2051">
        <v>0</v>
      </c>
      <c r="V2051">
        <v>0</v>
      </c>
      <c r="W2051" s="44">
        <f t="shared" si="248"/>
        <v>1</v>
      </c>
      <c r="X2051" s="44">
        <f>IFERROR(VLOOKUP(A2051,JR1GOA!A:I,9,FALSE),0)</f>
        <v>1</v>
      </c>
      <c r="Y2051" s="44">
        <f>IFERROR(VLOOKUP(A2051,JR1GOA!A:J,10,FALSE),0)</f>
        <v>0</v>
      </c>
      <c r="Z2051" s="46">
        <f t="shared" si="249"/>
        <v>0</v>
      </c>
      <c r="AA2051" s="49" t="str">
        <f>_xlfn.IFNA(VLOOKUP(F2051,Preisliste!C$1:O$2687,13,FALSE),"fehlt in Preisliste")</f>
        <v>fehlt in Preisliste</v>
      </c>
      <c r="AB2051" s="50" t="str">
        <f t="shared" si="250"/>
        <v>fehlt in Preisliste</v>
      </c>
      <c r="AD2051" s="51">
        <f t="shared" si="254"/>
        <v>186609</v>
      </c>
      <c r="AE2051" s="51">
        <f t="shared" si="251"/>
        <v>244.04999999999927</v>
      </c>
      <c r="AF2051" s="52" t="e">
        <f t="shared" si="255"/>
        <v>#VALUE!</v>
      </c>
      <c r="AG2051" s="53">
        <f t="shared" si="252"/>
        <v>1464.2999999999956</v>
      </c>
      <c r="AH2051" s="53" t="e">
        <f t="shared" si="253"/>
        <v>#VALUE!</v>
      </c>
    </row>
    <row r="2052" spans="1:34" x14ac:dyDescent="0.25">
      <c r="A2052" t="s">
        <v>8410</v>
      </c>
      <c r="B2052" t="s">
        <v>6564</v>
      </c>
      <c r="C2052" t="s">
        <v>6562</v>
      </c>
      <c r="D2052" t="s">
        <v>6567</v>
      </c>
      <c r="E2052" t="s">
        <v>8411</v>
      </c>
      <c r="F2052" t="s">
        <v>8412</v>
      </c>
      <c r="H2052">
        <v>1</v>
      </c>
      <c r="I2052">
        <v>0</v>
      </c>
      <c r="J2052">
        <v>1</v>
      </c>
      <c r="K2052">
        <v>0</v>
      </c>
      <c r="L2052">
        <v>0</v>
      </c>
      <c r="M2052">
        <v>0</v>
      </c>
      <c r="N2052">
        <v>0</v>
      </c>
      <c r="O2052">
        <v>0</v>
      </c>
      <c r="P2052">
        <v>0</v>
      </c>
      <c r="Q2052">
        <v>0</v>
      </c>
      <c r="R2052">
        <v>1</v>
      </c>
      <c r="S2052">
        <v>0</v>
      </c>
      <c r="T2052">
        <v>0</v>
      </c>
      <c r="U2052">
        <v>0</v>
      </c>
      <c r="V2052">
        <v>0</v>
      </c>
      <c r="W2052" s="44">
        <f t="shared" si="248"/>
        <v>1</v>
      </c>
      <c r="X2052" s="44">
        <f>IFERROR(VLOOKUP(A2052,JR1GOA!A:I,9,FALSE),0)</f>
        <v>0</v>
      </c>
      <c r="Y2052" s="44">
        <f>IFERROR(VLOOKUP(A2052,JR1GOA!A:J,10,FALSE),0)</f>
        <v>1</v>
      </c>
      <c r="Z2052" s="46">
        <f t="shared" si="249"/>
        <v>0</v>
      </c>
      <c r="AA2052" s="49" t="str">
        <f>_xlfn.IFNA(VLOOKUP(F2052,Preisliste!C$1:O$2687,13,FALSE),"fehlt in Preisliste")</f>
        <v>fehlt in Preisliste</v>
      </c>
      <c r="AB2052" s="50" t="str">
        <f t="shared" si="250"/>
        <v>fehlt in Preisliste</v>
      </c>
      <c r="AD2052" s="51">
        <f t="shared" si="254"/>
        <v>186609</v>
      </c>
      <c r="AE2052" s="51">
        <f t="shared" si="251"/>
        <v>244.04999999999927</v>
      </c>
      <c r="AF2052" s="52" t="e">
        <f t="shared" si="255"/>
        <v>#VALUE!</v>
      </c>
      <c r="AG2052" s="53">
        <f t="shared" si="252"/>
        <v>1464.2999999999956</v>
      </c>
      <c r="AH2052" s="53" t="e">
        <f t="shared" si="253"/>
        <v>#VALUE!</v>
      </c>
    </row>
    <row r="2053" spans="1:34" x14ac:dyDescent="0.25">
      <c r="A2053" t="s">
        <v>8476</v>
      </c>
      <c r="B2053" t="s">
        <v>6564</v>
      </c>
      <c r="C2053" t="s">
        <v>6562</v>
      </c>
      <c r="D2053" t="s">
        <v>6567</v>
      </c>
      <c r="E2053" t="s">
        <v>8477</v>
      </c>
      <c r="F2053" t="s">
        <v>8478</v>
      </c>
      <c r="G2053" t="s">
        <v>8479</v>
      </c>
      <c r="H2053">
        <v>1</v>
      </c>
      <c r="I2053">
        <v>0</v>
      </c>
      <c r="J2053">
        <v>1</v>
      </c>
      <c r="K2053">
        <v>0</v>
      </c>
      <c r="L2053">
        <v>0</v>
      </c>
      <c r="M2053">
        <v>0</v>
      </c>
      <c r="N2053">
        <v>0</v>
      </c>
      <c r="O2053">
        <v>0</v>
      </c>
      <c r="P2053">
        <v>0</v>
      </c>
      <c r="Q2053">
        <v>1</v>
      </c>
      <c r="R2053">
        <v>0</v>
      </c>
      <c r="S2053">
        <v>0</v>
      </c>
      <c r="T2053">
        <v>0</v>
      </c>
      <c r="U2053">
        <v>0</v>
      </c>
      <c r="V2053">
        <v>0</v>
      </c>
      <c r="W2053" s="44">
        <f t="shared" si="248"/>
        <v>1</v>
      </c>
      <c r="X2053" s="44">
        <f>IFERROR(VLOOKUP(A2053,JR1GOA!A:I,9,FALSE),0)</f>
        <v>1</v>
      </c>
      <c r="Y2053" s="44">
        <f>IFERROR(VLOOKUP(A2053,JR1GOA!A:J,10,FALSE),0)</f>
        <v>0</v>
      </c>
      <c r="Z2053" s="46">
        <f t="shared" si="249"/>
        <v>0</v>
      </c>
      <c r="AA2053" s="49" t="str">
        <f>_xlfn.IFNA(VLOOKUP(F2053,Preisliste!C$1:O$2687,13,FALSE),"fehlt in Preisliste")</f>
        <v>fehlt in Preisliste</v>
      </c>
      <c r="AB2053" s="50" t="str">
        <f t="shared" si="250"/>
        <v>fehlt in Preisliste</v>
      </c>
      <c r="AD2053" s="51">
        <f t="shared" si="254"/>
        <v>186609</v>
      </c>
      <c r="AE2053" s="51">
        <f t="shared" si="251"/>
        <v>244.04999999999927</v>
      </c>
      <c r="AF2053" s="52" t="e">
        <f t="shared" si="255"/>
        <v>#VALUE!</v>
      </c>
      <c r="AG2053" s="53">
        <f t="shared" si="252"/>
        <v>1464.2999999999956</v>
      </c>
      <c r="AH2053" s="53" t="e">
        <f t="shared" si="253"/>
        <v>#VALUE!</v>
      </c>
    </row>
    <row r="2054" spans="1:34" x14ac:dyDescent="0.25">
      <c r="A2054" t="s">
        <v>8549</v>
      </c>
      <c r="B2054" t="s">
        <v>6564</v>
      </c>
      <c r="C2054" t="s">
        <v>6562</v>
      </c>
      <c r="D2054" t="s">
        <v>6567</v>
      </c>
      <c r="F2054" t="s">
        <v>8550</v>
      </c>
      <c r="G2054" t="s">
        <v>8551</v>
      </c>
      <c r="H2054">
        <v>1</v>
      </c>
      <c r="I2054">
        <v>0</v>
      </c>
      <c r="J2054">
        <v>1</v>
      </c>
      <c r="K2054">
        <v>0</v>
      </c>
      <c r="L2054">
        <v>0</v>
      </c>
      <c r="M2054">
        <v>0</v>
      </c>
      <c r="N2054">
        <v>0</v>
      </c>
      <c r="O2054">
        <v>0</v>
      </c>
      <c r="P2054">
        <v>0</v>
      </c>
      <c r="Q2054">
        <v>0</v>
      </c>
      <c r="R2054">
        <v>1</v>
      </c>
      <c r="S2054">
        <v>0</v>
      </c>
      <c r="T2054">
        <v>0</v>
      </c>
      <c r="U2054">
        <v>0</v>
      </c>
      <c r="V2054">
        <v>0</v>
      </c>
      <c r="W2054" s="44">
        <f t="shared" si="248"/>
        <v>1</v>
      </c>
      <c r="X2054" s="44">
        <f>IFERROR(VLOOKUP(A2054,JR1GOA!A:I,9,FALSE),0)</f>
        <v>0</v>
      </c>
      <c r="Y2054" s="44">
        <f>IFERROR(VLOOKUP(A2054,JR1GOA!A:J,10,FALSE),0)</f>
        <v>1</v>
      </c>
      <c r="Z2054" s="46">
        <f t="shared" si="249"/>
        <v>0</v>
      </c>
      <c r="AA2054" s="49" t="str">
        <f>_xlfn.IFNA(VLOOKUP(F2054,Preisliste!C$1:O$2687,13,FALSE),"fehlt in Preisliste")</f>
        <v>fehlt in Preisliste</v>
      </c>
      <c r="AB2054" s="50" t="str">
        <f t="shared" si="250"/>
        <v>fehlt in Preisliste</v>
      </c>
      <c r="AD2054" s="51">
        <f t="shared" si="254"/>
        <v>186609</v>
      </c>
      <c r="AE2054" s="51">
        <f t="shared" si="251"/>
        <v>244.04999999999927</v>
      </c>
      <c r="AF2054" s="52" t="e">
        <f t="shared" si="255"/>
        <v>#VALUE!</v>
      </c>
      <c r="AG2054" s="53">
        <f t="shared" si="252"/>
        <v>1464.2999999999956</v>
      </c>
      <c r="AH2054" s="53" t="e">
        <f t="shared" si="253"/>
        <v>#VALUE!</v>
      </c>
    </row>
    <row r="2055" spans="1:34" x14ac:dyDescent="0.25">
      <c r="A2055" t="s">
        <v>8561</v>
      </c>
      <c r="B2055" t="s">
        <v>6564</v>
      </c>
      <c r="C2055" t="s">
        <v>6562</v>
      </c>
      <c r="D2055" t="s">
        <v>6567</v>
      </c>
      <c r="E2055" t="s">
        <v>8562</v>
      </c>
      <c r="F2055" t="s">
        <v>8563</v>
      </c>
      <c r="G2055" t="s">
        <v>8564</v>
      </c>
      <c r="H2055">
        <v>1</v>
      </c>
      <c r="I2055">
        <v>0</v>
      </c>
      <c r="J2055">
        <v>1</v>
      </c>
      <c r="K2055">
        <v>0</v>
      </c>
      <c r="L2055">
        <v>0</v>
      </c>
      <c r="M2055">
        <v>0</v>
      </c>
      <c r="N2055">
        <v>0</v>
      </c>
      <c r="O2055">
        <v>0</v>
      </c>
      <c r="P2055">
        <v>0</v>
      </c>
      <c r="Q2055">
        <v>1</v>
      </c>
      <c r="R2055">
        <v>0</v>
      </c>
      <c r="S2055">
        <v>0</v>
      </c>
      <c r="T2055">
        <v>0</v>
      </c>
      <c r="U2055">
        <v>0</v>
      </c>
      <c r="V2055">
        <v>0</v>
      </c>
      <c r="W2055" s="44">
        <f t="shared" si="248"/>
        <v>1</v>
      </c>
      <c r="X2055" s="44">
        <f>IFERROR(VLOOKUP(A2055,JR1GOA!A:I,9,FALSE),0)</f>
        <v>1</v>
      </c>
      <c r="Y2055" s="44">
        <f>IFERROR(VLOOKUP(A2055,JR1GOA!A:J,10,FALSE),0)</f>
        <v>0</v>
      </c>
      <c r="Z2055" s="46">
        <f t="shared" si="249"/>
        <v>0</v>
      </c>
      <c r="AA2055" s="49" t="str">
        <f>_xlfn.IFNA(VLOOKUP(F2055,Preisliste!C$1:O$2687,13,FALSE),"fehlt in Preisliste")</f>
        <v>fehlt in Preisliste</v>
      </c>
      <c r="AB2055" s="50" t="str">
        <f t="shared" si="250"/>
        <v>fehlt in Preisliste</v>
      </c>
      <c r="AD2055" s="51">
        <f t="shared" si="254"/>
        <v>186609</v>
      </c>
      <c r="AE2055" s="51">
        <f t="shared" si="251"/>
        <v>244.04999999999927</v>
      </c>
      <c r="AF2055" s="52" t="e">
        <f t="shared" si="255"/>
        <v>#VALUE!</v>
      </c>
      <c r="AG2055" s="53">
        <f t="shared" si="252"/>
        <v>1464.2999999999956</v>
      </c>
      <c r="AH2055" s="53" t="e">
        <f t="shared" si="253"/>
        <v>#VALUE!</v>
      </c>
    </row>
    <row r="2056" spans="1:34" x14ac:dyDescent="0.25">
      <c r="A2056" t="s">
        <v>8616</v>
      </c>
      <c r="B2056" t="s">
        <v>6564</v>
      </c>
      <c r="C2056" t="s">
        <v>6562</v>
      </c>
      <c r="D2056" t="s">
        <v>6567</v>
      </c>
      <c r="E2056" t="s">
        <v>8617</v>
      </c>
      <c r="F2056" t="s">
        <v>8618</v>
      </c>
      <c r="H2056">
        <v>1</v>
      </c>
      <c r="I2056">
        <v>0</v>
      </c>
      <c r="J2056">
        <v>1</v>
      </c>
      <c r="K2056">
        <v>0</v>
      </c>
      <c r="L2056">
        <v>0</v>
      </c>
      <c r="M2056">
        <v>0</v>
      </c>
      <c r="N2056">
        <v>0</v>
      </c>
      <c r="O2056">
        <v>0</v>
      </c>
      <c r="P2056">
        <v>0</v>
      </c>
      <c r="Q2056">
        <v>1</v>
      </c>
      <c r="R2056">
        <v>0</v>
      </c>
      <c r="S2056">
        <v>0</v>
      </c>
      <c r="T2056">
        <v>0</v>
      </c>
      <c r="U2056">
        <v>0</v>
      </c>
      <c r="V2056">
        <v>0</v>
      </c>
      <c r="W2056" s="44">
        <f t="shared" si="248"/>
        <v>1</v>
      </c>
      <c r="X2056" s="44">
        <f>IFERROR(VLOOKUP(A2056,JR1GOA!A:I,9,FALSE),0)</f>
        <v>1</v>
      </c>
      <c r="Y2056" s="44">
        <f>IFERROR(VLOOKUP(A2056,JR1GOA!A:J,10,FALSE),0)</f>
        <v>0</v>
      </c>
      <c r="Z2056" s="46">
        <f t="shared" si="249"/>
        <v>0</v>
      </c>
      <c r="AA2056" s="49" t="str">
        <f>_xlfn.IFNA(VLOOKUP(F2056,Preisliste!C$1:O$2687,13,FALSE),"fehlt in Preisliste")</f>
        <v>fehlt in Preisliste</v>
      </c>
      <c r="AB2056" s="50" t="str">
        <f t="shared" si="250"/>
        <v>fehlt in Preisliste</v>
      </c>
      <c r="AD2056" s="51">
        <f t="shared" si="254"/>
        <v>186609</v>
      </c>
      <c r="AE2056" s="51">
        <f t="shared" si="251"/>
        <v>244.04999999999927</v>
      </c>
      <c r="AF2056" s="52" t="e">
        <f t="shared" si="255"/>
        <v>#VALUE!</v>
      </c>
      <c r="AG2056" s="53">
        <f t="shared" si="252"/>
        <v>1464.2999999999956</v>
      </c>
      <c r="AH2056" s="53" t="e">
        <f t="shared" si="253"/>
        <v>#VALUE!</v>
      </c>
    </row>
    <row r="2057" spans="1:34" x14ac:dyDescent="0.25">
      <c r="A2057" t="s">
        <v>8843</v>
      </c>
      <c r="B2057" t="s">
        <v>6564</v>
      </c>
      <c r="C2057" t="s">
        <v>6562</v>
      </c>
      <c r="D2057" t="s">
        <v>6567</v>
      </c>
      <c r="E2057" t="s">
        <v>8844</v>
      </c>
      <c r="F2057" t="s">
        <v>8845</v>
      </c>
      <c r="H2057">
        <v>1</v>
      </c>
      <c r="I2057">
        <v>0</v>
      </c>
      <c r="J2057">
        <v>1</v>
      </c>
      <c r="K2057">
        <v>0</v>
      </c>
      <c r="L2057">
        <v>0</v>
      </c>
      <c r="M2057">
        <v>0</v>
      </c>
      <c r="N2057">
        <v>0</v>
      </c>
      <c r="O2057">
        <v>0</v>
      </c>
      <c r="P2057">
        <v>0</v>
      </c>
      <c r="Q2057">
        <v>0</v>
      </c>
      <c r="R2057">
        <v>1</v>
      </c>
      <c r="S2057">
        <v>0</v>
      </c>
      <c r="T2057">
        <v>0</v>
      </c>
      <c r="U2057">
        <v>0</v>
      </c>
      <c r="V2057">
        <v>0</v>
      </c>
      <c r="W2057" s="44">
        <f t="shared" ref="W2057:W2120" si="256">MAX(I2057,J2057)</f>
        <v>1</v>
      </c>
      <c r="X2057" s="44">
        <f>IFERROR(VLOOKUP(A2057,JR1GOA!A:I,9,FALSE),0)</f>
        <v>0</v>
      </c>
      <c r="Y2057" s="44">
        <f>IFERROR(VLOOKUP(A2057,JR1GOA!A:J,10,FALSE),0)</f>
        <v>1</v>
      </c>
      <c r="Z2057" s="46">
        <f t="shared" ref="Z2057:Z2120" si="257">W2057-MAX(X2057,Y2057)</f>
        <v>0</v>
      </c>
      <c r="AA2057" s="49" t="str">
        <f>_xlfn.IFNA(VLOOKUP(F2057,Preisliste!C$1:O$2687,13,FALSE),"fehlt in Preisliste")</f>
        <v>fehlt in Preisliste</v>
      </c>
      <c r="AB2057" s="50" t="str">
        <f t="shared" ref="AB2057:AB2120" si="258">IFERROR(AA2057/Z2057,AA2057)</f>
        <v>fehlt in Preisliste</v>
      </c>
      <c r="AD2057" s="51">
        <f t="shared" si="254"/>
        <v>186609</v>
      </c>
      <c r="AE2057" s="51">
        <f t="shared" ref="AE2057:AE2120" si="259">AG$3-AD2057*AD$3</f>
        <v>244.04999999999927</v>
      </c>
      <c r="AF2057" s="52" t="e">
        <f t="shared" si="255"/>
        <v>#VALUE!</v>
      </c>
      <c r="AG2057" s="53">
        <f t="shared" ref="AG2057:AG2120" si="260">AE2057*AD$4</f>
        <v>1464.2999999999956</v>
      </c>
      <c r="AH2057" s="53" t="e">
        <f t="shared" ref="AH2057:AH2120" si="261">AG2057+AF2057</f>
        <v>#VALUE!</v>
      </c>
    </row>
    <row r="2058" spans="1:34" x14ac:dyDescent="0.25">
      <c r="A2058" t="s">
        <v>10100</v>
      </c>
      <c r="B2058" t="s">
        <v>6564</v>
      </c>
      <c r="C2058" t="s">
        <v>6562</v>
      </c>
      <c r="D2058" t="s">
        <v>6567</v>
      </c>
      <c r="F2058" t="s">
        <v>10101</v>
      </c>
      <c r="H2058">
        <v>0</v>
      </c>
      <c r="I2058">
        <v>0</v>
      </c>
      <c r="J2058">
        <v>0</v>
      </c>
      <c r="K2058">
        <v>0</v>
      </c>
      <c r="L2058">
        <v>0</v>
      </c>
      <c r="M2058">
        <v>0</v>
      </c>
      <c r="N2058">
        <v>0</v>
      </c>
      <c r="O2058">
        <v>0</v>
      </c>
      <c r="P2058">
        <v>0</v>
      </c>
      <c r="Q2058">
        <v>0</v>
      </c>
      <c r="R2058">
        <v>0</v>
      </c>
      <c r="S2058">
        <v>0</v>
      </c>
      <c r="T2058">
        <v>0</v>
      </c>
      <c r="U2058">
        <v>0</v>
      </c>
      <c r="V2058">
        <v>0</v>
      </c>
      <c r="W2058" s="44">
        <f t="shared" si="256"/>
        <v>0</v>
      </c>
      <c r="X2058" s="44">
        <f>IFERROR(VLOOKUP(A2058,JR1GOA!A:I,9,FALSE),0)</f>
        <v>0</v>
      </c>
      <c r="Y2058" s="44">
        <f>IFERROR(VLOOKUP(A2058,JR1GOA!A:J,10,FALSE),0)</f>
        <v>0</v>
      </c>
      <c r="Z2058" s="46">
        <f t="shared" si="257"/>
        <v>0</v>
      </c>
      <c r="AA2058" s="49" t="str">
        <f>_xlfn.IFNA(VLOOKUP(F2058,Preisliste!C$1:O$2687,13,FALSE),"fehlt in Preisliste")</f>
        <v>fehlt in Preisliste</v>
      </c>
      <c r="AB2058" s="50" t="str">
        <f t="shared" si="258"/>
        <v>fehlt in Preisliste</v>
      </c>
      <c r="AD2058" s="51">
        <f t="shared" ref="AD2058:AD2121" si="262">AD2057+Z2058</f>
        <v>186609</v>
      </c>
      <c r="AE2058" s="51">
        <f t="shared" si="259"/>
        <v>244.04999999999927</v>
      </c>
      <c r="AF2058" s="52" t="e">
        <f t="shared" ref="AF2058:AF2121" si="263">AF2057+AA2058</f>
        <v>#VALUE!</v>
      </c>
      <c r="AG2058" s="53">
        <f t="shared" si="260"/>
        <v>1464.2999999999956</v>
      </c>
      <c r="AH2058" s="53" t="e">
        <f t="shared" si="261"/>
        <v>#VALUE!</v>
      </c>
    </row>
    <row r="2059" spans="1:34" x14ac:dyDescent="0.25">
      <c r="A2059" t="s">
        <v>10102</v>
      </c>
      <c r="B2059" t="s">
        <v>6564</v>
      </c>
      <c r="C2059" t="s">
        <v>6562</v>
      </c>
      <c r="D2059" t="s">
        <v>6567</v>
      </c>
      <c r="F2059" t="s">
        <v>10103</v>
      </c>
      <c r="H2059">
        <v>0</v>
      </c>
      <c r="I2059">
        <v>0</v>
      </c>
      <c r="J2059">
        <v>0</v>
      </c>
      <c r="K2059">
        <v>0</v>
      </c>
      <c r="L2059">
        <v>0</v>
      </c>
      <c r="M2059">
        <v>0</v>
      </c>
      <c r="N2059">
        <v>0</v>
      </c>
      <c r="O2059">
        <v>0</v>
      </c>
      <c r="P2059">
        <v>0</v>
      </c>
      <c r="Q2059">
        <v>0</v>
      </c>
      <c r="R2059">
        <v>0</v>
      </c>
      <c r="S2059">
        <v>0</v>
      </c>
      <c r="T2059">
        <v>0</v>
      </c>
      <c r="U2059">
        <v>0</v>
      </c>
      <c r="V2059">
        <v>0</v>
      </c>
      <c r="W2059" s="44">
        <f t="shared" si="256"/>
        <v>0</v>
      </c>
      <c r="X2059" s="44">
        <f>IFERROR(VLOOKUP(A2059,JR1GOA!A:I,9,FALSE),0)</f>
        <v>0</v>
      </c>
      <c r="Y2059" s="44">
        <f>IFERROR(VLOOKUP(A2059,JR1GOA!A:J,10,FALSE),0)</f>
        <v>0</v>
      </c>
      <c r="Z2059" s="46">
        <f t="shared" si="257"/>
        <v>0</v>
      </c>
      <c r="AA2059" s="49" t="str">
        <f>_xlfn.IFNA(VLOOKUP(F2059,Preisliste!C$1:O$2687,13,FALSE),"fehlt in Preisliste")</f>
        <v>fehlt in Preisliste</v>
      </c>
      <c r="AB2059" s="50" t="str">
        <f t="shared" si="258"/>
        <v>fehlt in Preisliste</v>
      </c>
      <c r="AD2059" s="51">
        <f t="shared" si="262"/>
        <v>186609</v>
      </c>
      <c r="AE2059" s="51">
        <f t="shared" si="259"/>
        <v>244.04999999999927</v>
      </c>
      <c r="AF2059" s="52" t="e">
        <f t="shared" si="263"/>
        <v>#VALUE!</v>
      </c>
      <c r="AG2059" s="53">
        <f t="shared" si="260"/>
        <v>1464.2999999999956</v>
      </c>
      <c r="AH2059" s="53" t="e">
        <f t="shared" si="261"/>
        <v>#VALUE!</v>
      </c>
    </row>
    <row r="2060" spans="1:34" x14ac:dyDescent="0.25">
      <c r="A2060" t="s">
        <v>10106</v>
      </c>
      <c r="B2060" t="s">
        <v>6564</v>
      </c>
      <c r="C2060" t="s">
        <v>6562</v>
      </c>
      <c r="D2060" t="s">
        <v>6567</v>
      </c>
      <c r="F2060" t="s">
        <v>10107</v>
      </c>
      <c r="H2060">
        <v>0</v>
      </c>
      <c r="I2060">
        <v>0</v>
      </c>
      <c r="J2060">
        <v>0</v>
      </c>
      <c r="K2060">
        <v>0</v>
      </c>
      <c r="L2060">
        <v>0</v>
      </c>
      <c r="M2060">
        <v>0</v>
      </c>
      <c r="N2060">
        <v>0</v>
      </c>
      <c r="O2060">
        <v>0</v>
      </c>
      <c r="P2060">
        <v>0</v>
      </c>
      <c r="Q2060">
        <v>0</v>
      </c>
      <c r="R2060">
        <v>0</v>
      </c>
      <c r="S2060">
        <v>0</v>
      </c>
      <c r="T2060">
        <v>0</v>
      </c>
      <c r="U2060">
        <v>0</v>
      </c>
      <c r="V2060">
        <v>0</v>
      </c>
      <c r="W2060" s="44">
        <f t="shared" si="256"/>
        <v>0</v>
      </c>
      <c r="X2060" s="44">
        <f>IFERROR(VLOOKUP(A2060,JR1GOA!A:I,9,FALSE),0)</f>
        <v>0</v>
      </c>
      <c r="Y2060" s="44">
        <f>IFERROR(VLOOKUP(A2060,JR1GOA!A:J,10,FALSE),0)</f>
        <v>0</v>
      </c>
      <c r="Z2060" s="46">
        <f t="shared" si="257"/>
        <v>0</v>
      </c>
      <c r="AA2060" s="49" t="str">
        <f>_xlfn.IFNA(VLOOKUP(F2060,Preisliste!C$1:O$2687,13,FALSE),"fehlt in Preisliste")</f>
        <v>fehlt in Preisliste</v>
      </c>
      <c r="AB2060" s="50" t="str">
        <f t="shared" si="258"/>
        <v>fehlt in Preisliste</v>
      </c>
      <c r="AD2060" s="51">
        <f t="shared" si="262"/>
        <v>186609</v>
      </c>
      <c r="AE2060" s="51">
        <f t="shared" si="259"/>
        <v>244.04999999999927</v>
      </c>
      <c r="AF2060" s="52" t="e">
        <f t="shared" si="263"/>
        <v>#VALUE!</v>
      </c>
      <c r="AG2060" s="53">
        <f t="shared" si="260"/>
        <v>1464.2999999999956</v>
      </c>
      <c r="AH2060" s="53" t="e">
        <f t="shared" si="261"/>
        <v>#VALUE!</v>
      </c>
    </row>
    <row r="2061" spans="1:34" x14ac:dyDescent="0.25">
      <c r="A2061" t="s">
        <v>10108</v>
      </c>
      <c r="B2061" t="s">
        <v>6564</v>
      </c>
      <c r="C2061" t="s">
        <v>6562</v>
      </c>
      <c r="D2061" t="s">
        <v>6567</v>
      </c>
      <c r="F2061" t="s">
        <v>10109</v>
      </c>
      <c r="H2061">
        <v>0</v>
      </c>
      <c r="I2061">
        <v>0</v>
      </c>
      <c r="J2061">
        <v>0</v>
      </c>
      <c r="K2061">
        <v>0</v>
      </c>
      <c r="L2061">
        <v>0</v>
      </c>
      <c r="M2061">
        <v>0</v>
      </c>
      <c r="N2061">
        <v>0</v>
      </c>
      <c r="O2061">
        <v>0</v>
      </c>
      <c r="P2061">
        <v>0</v>
      </c>
      <c r="Q2061">
        <v>0</v>
      </c>
      <c r="R2061">
        <v>0</v>
      </c>
      <c r="S2061">
        <v>0</v>
      </c>
      <c r="T2061">
        <v>0</v>
      </c>
      <c r="U2061">
        <v>0</v>
      </c>
      <c r="V2061">
        <v>0</v>
      </c>
      <c r="W2061" s="44">
        <f t="shared" si="256"/>
        <v>0</v>
      </c>
      <c r="X2061" s="44">
        <f>IFERROR(VLOOKUP(A2061,JR1GOA!A:I,9,FALSE),0)</f>
        <v>0</v>
      </c>
      <c r="Y2061" s="44">
        <f>IFERROR(VLOOKUP(A2061,JR1GOA!A:J,10,FALSE),0)</f>
        <v>0</v>
      </c>
      <c r="Z2061" s="46">
        <f t="shared" si="257"/>
        <v>0</v>
      </c>
      <c r="AA2061" s="49" t="str">
        <f>_xlfn.IFNA(VLOOKUP(F2061,Preisliste!C$1:O$2687,13,FALSE),"fehlt in Preisliste")</f>
        <v>fehlt in Preisliste</v>
      </c>
      <c r="AB2061" s="50" t="str">
        <f t="shared" si="258"/>
        <v>fehlt in Preisliste</v>
      </c>
      <c r="AD2061" s="51">
        <f t="shared" si="262"/>
        <v>186609</v>
      </c>
      <c r="AE2061" s="51">
        <f t="shared" si="259"/>
        <v>244.04999999999927</v>
      </c>
      <c r="AF2061" s="52" t="e">
        <f t="shared" si="263"/>
        <v>#VALUE!</v>
      </c>
      <c r="AG2061" s="53">
        <f t="shared" si="260"/>
        <v>1464.2999999999956</v>
      </c>
      <c r="AH2061" s="53" t="e">
        <f t="shared" si="261"/>
        <v>#VALUE!</v>
      </c>
    </row>
    <row r="2062" spans="1:34" x14ac:dyDescent="0.25">
      <c r="A2062" t="s">
        <v>10124</v>
      </c>
      <c r="B2062" t="s">
        <v>6564</v>
      </c>
      <c r="C2062" t="s">
        <v>6562</v>
      </c>
      <c r="D2062" t="s">
        <v>6567</v>
      </c>
      <c r="F2062" t="s">
        <v>10125</v>
      </c>
      <c r="H2062">
        <v>0</v>
      </c>
      <c r="I2062">
        <v>0</v>
      </c>
      <c r="J2062">
        <v>0</v>
      </c>
      <c r="K2062">
        <v>0</v>
      </c>
      <c r="L2062">
        <v>0</v>
      </c>
      <c r="M2062">
        <v>0</v>
      </c>
      <c r="N2062">
        <v>0</v>
      </c>
      <c r="O2062">
        <v>0</v>
      </c>
      <c r="P2062">
        <v>0</v>
      </c>
      <c r="Q2062">
        <v>0</v>
      </c>
      <c r="R2062">
        <v>0</v>
      </c>
      <c r="S2062">
        <v>0</v>
      </c>
      <c r="T2062">
        <v>0</v>
      </c>
      <c r="U2062">
        <v>0</v>
      </c>
      <c r="V2062">
        <v>0</v>
      </c>
      <c r="W2062" s="44">
        <f t="shared" si="256"/>
        <v>0</v>
      </c>
      <c r="X2062" s="44">
        <f>IFERROR(VLOOKUP(A2062,JR1GOA!A:I,9,FALSE),0)</f>
        <v>0</v>
      </c>
      <c r="Y2062" s="44">
        <f>IFERROR(VLOOKUP(A2062,JR1GOA!A:J,10,FALSE),0)</f>
        <v>0</v>
      </c>
      <c r="Z2062" s="46">
        <f t="shared" si="257"/>
        <v>0</v>
      </c>
      <c r="AA2062" s="49" t="str">
        <f>_xlfn.IFNA(VLOOKUP(F2062,Preisliste!C$1:O$2687,13,FALSE),"fehlt in Preisliste")</f>
        <v>fehlt in Preisliste</v>
      </c>
      <c r="AB2062" s="50" t="str">
        <f t="shared" si="258"/>
        <v>fehlt in Preisliste</v>
      </c>
      <c r="AD2062" s="51">
        <f t="shared" si="262"/>
        <v>186609</v>
      </c>
      <c r="AE2062" s="51">
        <f t="shared" si="259"/>
        <v>244.04999999999927</v>
      </c>
      <c r="AF2062" s="52" t="e">
        <f t="shared" si="263"/>
        <v>#VALUE!</v>
      </c>
      <c r="AG2062" s="53">
        <f t="shared" si="260"/>
        <v>1464.2999999999956</v>
      </c>
      <c r="AH2062" s="53" t="e">
        <f t="shared" si="261"/>
        <v>#VALUE!</v>
      </c>
    </row>
    <row r="2063" spans="1:34" x14ac:dyDescent="0.25">
      <c r="A2063" t="s">
        <v>10133</v>
      </c>
      <c r="B2063" t="s">
        <v>6564</v>
      </c>
      <c r="C2063" t="s">
        <v>6562</v>
      </c>
      <c r="D2063" t="s">
        <v>6567</v>
      </c>
      <c r="F2063" t="s">
        <v>10134</v>
      </c>
      <c r="H2063">
        <v>0</v>
      </c>
      <c r="I2063">
        <v>0</v>
      </c>
      <c r="J2063">
        <v>0</v>
      </c>
      <c r="K2063">
        <v>0</v>
      </c>
      <c r="L2063">
        <v>0</v>
      </c>
      <c r="M2063">
        <v>0</v>
      </c>
      <c r="N2063">
        <v>0</v>
      </c>
      <c r="O2063">
        <v>0</v>
      </c>
      <c r="P2063">
        <v>0</v>
      </c>
      <c r="Q2063">
        <v>0</v>
      </c>
      <c r="R2063">
        <v>0</v>
      </c>
      <c r="S2063">
        <v>0</v>
      </c>
      <c r="T2063">
        <v>0</v>
      </c>
      <c r="U2063">
        <v>0</v>
      </c>
      <c r="V2063">
        <v>0</v>
      </c>
      <c r="W2063" s="44">
        <f t="shared" si="256"/>
        <v>0</v>
      </c>
      <c r="X2063" s="44">
        <f>IFERROR(VLOOKUP(A2063,JR1GOA!A:I,9,FALSE),0)</f>
        <v>0</v>
      </c>
      <c r="Y2063" s="44">
        <f>IFERROR(VLOOKUP(A2063,JR1GOA!A:J,10,FALSE),0)</f>
        <v>0</v>
      </c>
      <c r="Z2063" s="46">
        <f t="shared" si="257"/>
        <v>0</v>
      </c>
      <c r="AA2063" s="49" t="str">
        <f>_xlfn.IFNA(VLOOKUP(F2063,Preisliste!C$1:O$2687,13,FALSE),"fehlt in Preisliste")</f>
        <v>fehlt in Preisliste</v>
      </c>
      <c r="AB2063" s="50" t="str">
        <f t="shared" si="258"/>
        <v>fehlt in Preisliste</v>
      </c>
      <c r="AD2063" s="51">
        <f t="shared" si="262"/>
        <v>186609</v>
      </c>
      <c r="AE2063" s="51">
        <f t="shared" si="259"/>
        <v>244.04999999999927</v>
      </c>
      <c r="AF2063" s="52" t="e">
        <f t="shared" si="263"/>
        <v>#VALUE!</v>
      </c>
      <c r="AG2063" s="53">
        <f t="shared" si="260"/>
        <v>1464.2999999999956</v>
      </c>
      <c r="AH2063" s="53" t="e">
        <f t="shared" si="261"/>
        <v>#VALUE!</v>
      </c>
    </row>
    <row r="2064" spans="1:34" x14ac:dyDescent="0.25">
      <c r="A2064" t="s">
        <v>10141</v>
      </c>
      <c r="B2064" t="s">
        <v>6564</v>
      </c>
      <c r="C2064" t="s">
        <v>6562</v>
      </c>
      <c r="D2064" t="s">
        <v>6567</v>
      </c>
      <c r="F2064" t="s">
        <v>10142</v>
      </c>
      <c r="H2064">
        <v>0</v>
      </c>
      <c r="I2064">
        <v>0</v>
      </c>
      <c r="J2064">
        <v>0</v>
      </c>
      <c r="K2064">
        <v>0</v>
      </c>
      <c r="L2064">
        <v>0</v>
      </c>
      <c r="M2064">
        <v>0</v>
      </c>
      <c r="N2064">
        <v>0</v>
      </c>
      <c r="O2064">
        <v>0</v>
      </c>
      <c r="P2064">
        <v>0</v>
      </c>
      <c r="Q2064">
        <v>0</v>
      </c>
      <c r="R2064">
        <v>0</v>
      </c>
      <c r="S2064">
        <v>0</v>
      </c>
      <c r="T2064">
        <v>0</v>
      </c>
      <c r="U2064">
        <v>0</v>
      </c>
      <c r="V2064">
        <v>0</v>
      </c>
      <c r="W2064" s="44">
        <f t="shared" si="256"/>
        <v>0</v>
      </c>
      <c r="X2064" s="44">
        <f>IFERROR(VLOOKUP(A2064,JR1GOA!A:I,9,FALSE),0)</f>
        <v>0</v>
      </c>
      <c r="Y2064" s="44">
        <f>IFERROR(VLOOKUP(A2064,JR1GOA!A:J,10,FALSE),0)</f>
        <v>0</v>
      </c>
      <c r="Z2064" s="46">
        <f t="shared" si="257"/>
        <v>0</v>
      </c>
      <c r="AA2064" s="49" t="str">
        <f>_xlfn.IFNA(VLOOKUP(F2064,Preisliste!C$1:O$2687,13,FALSE),"fehlt in Preisliste")</f>
        <v>fehlt in Preisliste</v>
      </c>
      <c r="AB2064" s="50" t="str">
        <f t="shared" si="258"/>
        <v>fehlt in Preisliste</v>
      </c>
      <c r="AD2064" s="51">
        <f t="shared" si="262"/>
        <v>186609</v>
      </c>
      <c r="AE2064" s="51">
        <f t="shared" si="259"/>
        <v>244.04999999999927</v>
      </c>
      <c r="AF2064" s="52" t="e">
        <f t="shared" si="263"/>
        <v>#VALUE!</v>
      </c>
      <c r="AG2064" s="53">
        <f t="shared" si="260"/>
        <v>1464.2999999999956</v>
      </c>
      <c r="AH2064" s="53" t="e">
        <f t="shared" si="261"/>
        <v>#VALUE!</v>
      </c>
    </row>
    <row r="2065" spans="1:34" x14ac:dyDescent="0.25">
      <c r="A2065" t="s">
        <v>10148</v>
      </c>
      <c r="B2065" t="s">
        <v>6564</v>
      </c>
      <c r="C2065" t="s">
        <v>6562</v>
      </c>
      <c r="D2065" t="s">
        <v>6567</v>
      </c>
      <c r="F2065" t="s">
        <v>10149</v>
      </c>
      <c r="H2065">
        <v>0</v>
      </c>
      <c r="I2065">
        <v>0</v>
      </c>
      <c r="J2065">
        <v>0</v>
      </c>
      <c r="K2065">
        <v>0</v>
      </c>
      <c r="L2065">
        <v>0</v>
      </c>
      <c r="M2065">
        <v>0</v>
      </c>
      <c r="N2065">
        <v>0</v>
      </c>
      <c r="O2065">
        <v>0</v>
      </c>
      <c r="P2065">
        <v>0</v>
      </c>
      <c r="Q2065">
        <v>0</v>
      </c>
      <c r="R2065">
        <v>0</v>
      </c>
      <c r="S2065">
        <v>0</v>
      </c>
      <c r="T2065">
        <v>0</v>
      </c>
      <c r="U2065">
        <v>0</v>
      </c>
      <c r="V2065">
        <v>0</v>
      </c>
      <c r="W2065" s="44">
        <f t="shared" si="256"/>
        <v>0</v>
      </c>
      <c r="X2065" s="44">
        <f>IFERROR(VLOOKUP(A2065,JR1GOA!A:I,9,FALSE),0)</f>
        <v>0</v>
      </c>
      <c r="Y2065" s="44">
        <f>IFERROR(VLOOKUP(A2065,JR1GOA!A:J,10,FALSE),0)</f>
        <v>0</v>
      </c>
      <c r="Z2065" s="46">
        <f t="shared" si="257"/>
        <v>0</v>
      </c>
      <c r="AA2065" s="49" t="str">
        <f>_xlfn.IFNA(VLOOKUP(F2065,Preisliste!C$1:O$2687,13,FALSE),"fehlt in Preisliste")</f>
        <v>fehlt in Preisliste</v>
      </c>
      <c r="AB2065" s="50" t="str">
        <f t="shared" si="258"/>
        <v>fehlt in Preisliste</v>
      </c>
      <c r="AD2065" s="51">
        <f t="shared" si="262"/>
        <v>186609</v>
      </c>
      <c r="AE2065" s="51">
        <f t="shared" si="259"/>
        <v>244.04999999999927</v>
      </c>
      <c r="AF2065" s="52" t="e">
        <f t="shared" si="263"/>
        <v>#VALUE!</v>
      </c>
      <c r="AG2065" s="53">
        <f t="shared" si="260"/>
        <v>1464.2999999999956</v>
      </c>
      <c r="AH2065" s="53" t="e">
        <f t="shared" si="261"/>
        <v>#VALUE!</v>
      </c>
    </row>
    <row r="2066" spans="1:34" x14ac:dyDescent="0.25">
      <c r="A2066" t="s">
        <v>10153</v>
      </c>
      <c r="B2066" t="s">
        <v>6564</v>
      </c>
      <c r="C2066" t="s">
        <v>6562</v>
      </c>
      <c r="D2066" t="s">
        <v>6567</v>
      </c>
      <c r="F2066" t="s">
        <v>10154</v>
      </c>
      <c r="H2066">
        <v>0</v>
      </c>
      <c r="I2066">
        <v>0</v>
      </c>
      <c r="J2066">
        <v>0</v>
      </c>
      <c r="K2066">
        <v>0</v>
      </c>
      <c r="L2066">
        <v>0</v>
      </c>
      <c r="M2066">
        <v>0</v>
      </c>
      <c r="N2066">
        <v>0</v>
      </c>
      <c r="O2066">
        <v>0</v>
      </c>
      <c r="P2066">
        <v>0</v>
      </c>
      <c r="Q2066">
        <v>0</v>
      </c>
      <c r="R2066">
        <v>0</v>
      </c>
      <c r="S2066">
        <v>0</v>
      </c>
      <c r="T2066">
        <v>0</v>
      </c>
      <c r="U2066">
        <v>0</v>
      </c>
      <c r="V2066">
        <v>0</v>
      </c>
      <c r="W2066" s="44">
        <f t="shared" si="256"/>
        <v>0</v>
      </c>
      <c r="X2066" s="44">
        <f>IFERROR(VLOOKUP(A2066,JR1GOA!A:I,9,FALSE),0)</f>
        <v>0</v>
      </c>
      <c r="Y2066" s="44">
        <f>IFERROR(VLOOKUP(A2066,JR1GOA!A:J,10,FALSE),0)</f>
        <v>0</v>
      </c>
      <c r="Z2066" s="46">
        <f t="shared" si="257"/>
        <v>0</v>
      </c>
      <c r="AA2066" s="49" t="str">
        <f>_xlfn.IFNA(VLOOKUP(F2066,Preisliste!C$1:O$2687,13,FALSE),"fehlt in Preisliste")</f>
        <v>fehlt in Preisliste</v>
      </c>
      <c r="AB2066" s="50" t="str">
        <f t="shared" si="258"/>
        <v>fehlt in Preisliste</v>
      </c>
      <c r="AD2066" s="51">
        <f t="shared" si="262"/>
        <v>186609</v>
      </c>
      <c r="AE2066" s="51">
        <f t="shared" si="259"/>
        <v>244.04999999999927</v>
      </c>
      <c r="AF2066" s="52" t="e">
        <f t="shared" si="263"/>
        <v>#VALUE!</v>
      </c>
      <c r="AG2066" s="53">
        <f t="shared" si="260"/>
        <v>1464.2999999999956</v>
      </c>
      <c r="AH2066" s="53" t="e">
        <f t="shared" si="261"/>
        <v>#VALUE!</v>
      </c>
    </row>
    <row r="2067" spans="1:34" x14ac:dyDescent="0.25">
      <c r="A2067" t="s">
        <v>10157</v>
      </c>
      <c r="B2067" t="s">
        <v>6564</v>
      </c>
      <c r="C2067" t="s">
        <v>6562</v>
      </c>
      <c r="D2067" t="s">
        <v>6567</v>
      </c>
      <c r="F2067" t="s">
        <v>10158</v>
      </c>
      <c r="H2067">
        <v>0</v>
      </c>
      <c r="I2067">
        <v>0</v>
      </c>
      <c r="J2067">
        <v>0</v>
      </c>
      <c r="K2067">
        <v>0</v>
      </c>
      <c r="L2067">
        <v>0</v>
      </c>
      <c r="M2067">
        <v>0</v>
      </c>
      <c r="N2067">
        <v>0</v>
      </c>
      <c r="O2067">
        <v>0</v>
      </c>
      <c r="P2067">
        <v>0</v>
      </c>
      <c r="Q2067">
        <v>0</v>
      </c>
      <c r="R2067">
        <v>0</v>
      </c>
      <c r="S2067">
        <v>0</v>
      </c>
      <c r="T2067">
        <v>0</v>
      </c>
      <c r="U2067">
        <v>0</v>
      </c>
      <c r="V2067">
        <v>0</v>
      </c>
      <c r="W2067" s="44">
        <f t="shared" si="256"/>
        <v>0</v>
      </c>
      <c r="X2067" s="44">
        <f>IFERROR(VLOOKUP(A2067,JR1GOA!A:I,9,FALSE),0)</f>
        <v>0</v>
      </c>
      <c r="Y2067" s="44">
        <f>IFERROR(VLOOKUP(A2067,JR1GOA!A:J,10,FALSE),0)</f>
        <v>0</v>
      </c>
      <c r="Z2067" s="46">
        <f t="shared" si="257"/>
        <v>0</v>
      </c>
      <c r="AA2067" s="49" t="str">
        <f>_xlfn.IFNA(VLOOKUP(F2067,Preisliste!C$1:O$2687,13,FALSE),"fehlt in Preisliste")</f>
        <v>fehlt in Preisliste</v>
      </c>
      <c r="AB2067" s="50" t="str">
        <f t="shared" si="258"/>
        <v>fehlt in Preisliste</v>
      </c>
      <c r="AD2067" s="51">
        <f t="shared" si="262"/>
        <v>186609</v>
      </c>
      <c r="AE2067" s="51">
        <f t="shared" si="259"/>
        <v>244.04999999999927</v>
      </c>
      <c r="AF2067" s="52" t="e">
        <f t="shared" si="263"/>
        <v>#VALUE!</v>
      </c>
      <c r="AG2067" s="53">
        <f t="shared" si="260"/>
        <v>1464.2999999999956</v>
      </c>
      <c r="AH2067" s="53" t="e">
        <f t="shared" si="261"/>
        <v>#VALUE!</v>
      </c>
    </row>
    <row r="2068" spans="1:34" x14ac:dyDescent="0.25">
      <c r="A2068" t="s">
        <v>10172</v>
      </c>
      <c r="B2068" t="s">
        <v>6564</v>
      </c>
      <c r="C2068" t="s">
        <v>6562</v>
      </c>
      <c r="D2068" t="s">
        <v>6567</v>
      </c>
      <c r="F2068" t="s">
        <v>10173</v>
      </c>
      <c r="H2068">
        <v>0</v>
      </c>
      <c r="I2068">
        <v>0</v>
      </c>
      <c r="J2068">
        <v>0</v>
      </c>
      <c r="K2068">
        <v>0</v>
      </c>
      <c r="L2068">
        <v>0</v>
      </c>
      <c r="M2068">
        <v>0</v>
      </c>
      <c r="N2068">
        <v>0</v>
      </c>
      <c r="O2068">
        <v>0</v>
      </c>
      <c r="P2068">
        <v>0</v>
      </c>
      <c r="Q2068">
        <v>0</v>
      </c>
      <c r="R2068">
        <v>0</v>
      </c>
      <c r="S2068">
        <v>0</v>
      </c>
      <c r="T2068">
        <v>0</v>
      </c>
      <c r="U2068">
        <v>0</v>
      </c>
      <c r="V2068">
        <v>0</v>
      </c>
      <c r="W2068" s="44">
        <f t="shared" si="256"/>
        <v>0</v>
      </c>
      <c r="X2068" s="44">
        <f>IFERROR(VLOOKUP(A2068,JR1GOA!A:I,9,FALSE),0)</f>
        <v>0</v>
      </c>
      <c r="Y2068" s="44">
        <f>IFERROR(VLOOKUP(A2068,JR1GOA!A:J,10,FALSE),0)</f>
        <v>0</v>
      </c>
      <c r="Z2068" s="46">
        <f t="shared" si="257"/>
        <v>0</v>
      </c>
      <c r="AA2068" s="49" t="str">
        <f>_xlfn.IFNA(VLOOKUP(F2068,Preisliste!C$1:O$2687,13,FALSE),"fehlt in Preisliste")</f>
        <v>fehlt in Preisliste</v>
      </c>
      <c r="AB2068" s="50" t="str">
        <f t="shared" si="258"/>
        <v>fehlt in Preisliste</v>
      </c>
      <c r="AD2068" s="51">
        <f t="shared" si="262"/>
        <v>186609</v>
      </c>
      <c r="AE2068" s="51">
        <f t="shared" si="259"/>
        <v>244.04999999999927</v>
      </c>
      <c r="AF2068" s="52" t="e">
        <f t="shared" si="263"/>
        <v>#VALUE!</v>
      </c>
      <c r="AG2068" s="53">
        <f t="shared" si="260"/>
        <v>1464.2999999999956</v>
      </c>
      <c r="AH2068" s="53" t="e">
        <f t="shared" si="261"/>
        <v>#VALUE!</v>
      </c>
    </row>
    <row r="2069" spans="1:34" x14ac:dyDescent="0.25">
      <c r="A2069" t="s">
        <v>10174</v>
      </c>
      <c r="B2069" t="s">
        <v>6564</v>
      </c>
      <c r="C2069" t="s">
        <v>6562</v>
      </c>
      <c r="D2069" t="s">
        <v>6567</v>
      </c>
      <c r="F2069" t="s">
        <v>10175</v>
      </c>
      <c r="H2069">
        <v>0</v>
      </c>
      <c r="I2069">
        <v>0</v>
      </c>
      <c r="J2069">
        <v>0</v>
      </c>
      <c r="K2069">
        <v>0</v>
      </c>
      <c r="L2069">
        <v>0</v>
      </c>
      <c r="M2069">
        <v>0</v>
      </c>
      <c r="N2069">
        <v>0</v>
      </c>
      <c r="O2069">
        <v>0</v>
      </c>
      <c r="P2069">
        <v>0</v>
      </c>
      <c r="Q2069">
        <v>0</v>
      </c>
      <c r="R2069">
        <v>0</v>
      </c>
      <c r="S2069">
        <v>0</v>
      </c>
      <c r="T2069">
        <v>0</v>
      </c>
      <c r="U2069">
        <v>0</v>
      </c>
      <c r="V2069">
        <v>0</v>
      </c>
      <c r="W2069" s="44">
        <f t="shared" si="256"/>
        <v>0</v>
      </c>
      <c r="X2069" s="44">
        <f>IFERROR(VLOOKUP(A2069,JR1GOA!A:I,9,FALSE),0)</f>
        <v>0</v>
      </c>
      <c r="Y2069" s="44">
        <f>IFERROR(VLOOKUP(A2069,JR1GOA!A:J,10,FALSE),0)</f>
        <v>0</v>
      </c>
      <c r="Z2069" s="46">
        <f t="shared" si="257"/>
        <v>0</v>
      </c>
      <c r="AA2069" s="49" t="str">
        <f>_xlfn.IFNA(VLOOKUP(F2069,Preisliste!C$1:O$2687,13,FALSE),"fehlt in Preisliste")</f>
        <v>fehlt in Preisliste</v>
      </c>
      <c r="AB2069" s="50" t="str">
        <f t="shared" si="258"/>
        <v>fehlt in Preisliste</v>
      </c>
      <c r="AD2069" s="51">
        <f t="shared" si="262"/>
        <v>186609</v>
      </c>
      <c r="AE2069" s="51">
        <f t="shared" si="259"/>
        <v>244.04999999999927</v>
      </c>
      <c r="AF2069" s="52" t="e">
        <f t="shared" si="263"/>
        <v>#VALUE!</v>
      </c>
      <c r="AG2069" s="53">
        <f t="shared" si="260"/>
        <v>1464.2999999999956</v>
      </c>
      <c r="AH2069" s="53" t="e">
        <f t="shared" si="261"/>
        <v>#VALUE!</v>
      </c>
    </row>
    <row r="2070" spans="1:34" x14ac:dyDescent="0.25">
      <c r="A2070" t="s">
        <v>10178</v>
      </c>
      <c r="B2070" t="s">
        <v>6564</v>
      </c>
      <c r="C2070" t="s">
        <v>6562</v>
      </c>
      <c r="D2070" t="s">
        <v>6567</v>
      </c>
      <c r="F2070" t="s">
        <v>10179</v>
      </c>
      <c r="H2070">
        <v>0</v>
      </c>
      <c r="I2070">
        <v>0</v>
      </c>
      <c r="J2070">
        <v>0</v>
      </c>
      <c r="K2070">
        <v>0</v>
      </c>
      <c r="L2070">
        <v>0</v>
      </c>
      <c r="M2070">
        <v>0</v>
      </c>
      <c r="N2070">
        <v>0</v>
      </c>
      <c r="O2070">
        <v>0</v>
      </c>
      <c r="P2070">
        <v>0</v>
      </c>
      <c r="Q2070">
        <v>0</v>
      </c>
      <c r="R2070">
        <v>0</v>
      </c>
      <c r="S2070">
        <v>0</v>
      </c>
      <c r="T2070">
        <v>0</v>
      </c>
      <c r="U2070">
        <v>0</v>
      </c>
      <c r="V2070">
        <v>0</v>
      </c>
      <c r="W2070" s="44">
        <f t="shared" si="256"/>
        <v>0</v>
      </c>
      <c r="X2070" s="44">
        <f>IFERROR(VLOOKUP(A2070,JR1GOA!A:I,9,FALSE),0)</f>
        <v>0</v>
      </c>
      <c r="Y2070" s="44">
        <f>IFERROR(VLOOKUP(A2070,JR1GOA!A:J,10,FALSE),0)</f>
        <v>0</v>
      </c>
      <c r="Z2070" s="46">
        <f t="shared" si="257"/>
        <v>0</v>
      </c>
      <c r="AA2070" s="49" t="str">
        <f>_xlfn.IFNA(VLOOKUP(F2070,Preisliste!C$1:O$2687,13,FALSE),"fehlt in Preisliste")</f>
        <v>fehlt in Preisliste</v>
      </c>
      <c r="AB2070" s="50" t="str">
        <f t="shared" si="258"/>
        <v>fehlt in Preisliste</v>
      </c>
      <c r="AD2070" s="51">
        <f t="shared" si="262"/>
        <v>186609</v>
      </c>
      <c r="AE2070" s="51">
        <f t="shared" si="259"/>
        <v>244.04999999999927</v>
      </c>
      <c r="AF2070" s="52" t="e">
        <f t="shared" si="263"/>
        <v>#VALUE!</v>
      </c>
      <c r="AG2070" s="53">
        <f t="shared" si="260"/>
        <v>1464.2999999999956</v>
      </c>
      <c r="AH2070" s="53" t="e">
        <f t="shared" si="261"/>
        <v>#VALUE!</v>
      </c>
    </row>
    <row r="2071" spans="1:34" x14ac:dyDescent="0.25">
      <c r="A2071" t="s">
        <v>10190</v>
      </c>
      <c r="B2071" t="s">
        <v>6564</v>
      </c>
      <c r="C2071" t="s">
        <v>6562</v>
      </c>
      <c r="D2071" t="s">
        <v>6567</v>
      </c>
      <c r="F2071" t="s">
        <v>10191</v>
      </c>
      <c r="H2071">
        <v>0</v>
      </c>
      <c r="I2071">
        <v>0</v>
      </c>
      <c r="J2071">
        <v>0</v>
      </c>
      <c r="K2071">
        <v>0</v>
      </c>
      <c r="L2071">
        <v>0</v>
      </c>
      <c r="M2071">
        <v>0</v>
      </c>
      <c r="N2071">
        <v>0</v>
      </c>
      <c r="O2071">
        <v>0</v>
      </c>
      <c r="P2071">
        <v>0</v>
      </c>
      <c r="Q2071">
        <v>0</v>
      </c>
      <c r="R2071">
        <v>0</v>
      </c>
      <c r="S2071">
        <v>0</v>
      </c>
      <c r="T2071">
        <v>0</v>
      </c>
      <c r="U2071">
        <v>0</v>
      </c>
      <c r="V2071">
        <v>0</v>
      </c>
      <c r="W2071" s="44">
        <f t="shared" si="256"/>
        <v>0</v>
      </c>
      <c r="X2071" s="44">
        <f>IFERROR(VLOOKUP(A2071,JR1GOA!A:I,9,FALSE),0)</f>
        <v>0</v>
      </c>
      <c r="Y2071" s="44">
        <f>IFERROR(VLOOKUP(A2071,JR1GOA!A:J,10,FALSE),0)</f>
        <v>0</v>
      </c>
      <c r="Z2071" s="46">
        <f t="shared" si="257"/>
        <v>0</v>
      </c>
      <c r="AA2071" s="49" t="str">
        <f>_xlfn.IFNA(VLOOKUP(F2071,Preisliste!C$1:O$2687,13,FALSE),"fehlt in Preisliste")</f>
        <v>fehlt in Preisliste</v>
      </c>
      <c r="AB2071" s="50" t="str">
        <f t="shared" si="258"/>
        <v>fehlt in Preisliste</v>
      </c>
      <c r="AD2071" s="51">
        <f t="shared" si="262"/>
        <v>186609</v>
      </c>
      <c r="AE2071" s="51">
        <f t="shared" si="259"/>
        <v>244.04999999999927</v>
      </c>
      <c r="AF2071" s="52" t="e">
        <f t="shared" si="263"/>
        <v>#VALUE!</v>
      </c>
      <c r="AG2071" s="53">
        <f t="shared" si="260"/>
        <v>1464.2999999999956</v>
      </c>
      <c r="AH2071" s="53" t="e">
        <f t="shared" si="261"/>
        <v>#VALUE!</v>
      </c>
    </row>
    <row r="2072" spans="1:34" x14ac:dyDescent="0.25">
      <c r="A2072" t="s">
        <v>10200</v>
      </c>
      <c r="B2072" t="s">
        <v>6564</v>
      </c>
      <c r="C2072" t="s">
        <v>6562</v>
      </c>
      <c r="D2072" t="s">
        <v>6567</v>
      </c>
      <c r="F2072" t="s">
        <v>10201</v>
      </c>
      <c r="H2072">
        <v>0</v>
      </c>
      <c r="I2072">
        <v>0</v>
      </c>
      <c r="J2072">
        <v>0</v>
      </c>
      <c r="K2072">
        <v>0</v>
      </c>
      <c r="L2072">
        <v>0</v>
      </c>
      <c r="M2072">
        <v>0</v>
      </c>
      <c r="N2072">
        <v>0</v>
      </c>
      <c r="O2072">
        <v>0</v>
      </c>
      <c r="P2072">
        <v>0</v>
      </c>
      <c r="Q2072">
        <v>0</v>
      </c>
      <c r="R2072">
        <v>0</v>
      </c>
      <c r="S2072">
        <v>0</v>
      </c>
      <c r="T2072">
        <v>0</v>
      </c>
      <c r="U2072">
        <v>0</v>
      </c>
      <c r="V2072">
        <v>0</v>
      </c>
      <c r="W2072" s="44">
        <f t="shared" si="256"/>
        <v>0</v>
      </c>
      <c r="X2072" s="44">
        <f>IFERROR(VLOOKUP(A2072,JR1GOA!A:I,9,FALSE),0)</f>
        <v>0</v>
      </c>
      <c r="Y2072" s="44">
        <f>IFERROR(VLOOKUP(A2072,JR1GOA!A:J,10,FALSE),0)</f>
        <v>0</v>
      </c>
      <c r="Z2072" s="46">
        <f t="shared" si="257"/>
        <v>0</v>
      </c>
      <c r="AA2072" s="49" t="str">
        <f>_xlfn.IFNA(VLOOKUP(F2072,Preisliste!C$1:O$2687,13,FALSE),"fehlt in Preisliste")</f>
        <v>fehlt in Preisliste</v>
      </c>
      <c r="AB2072" s="50" t="str">
        <f t="shared" si="258"/>
        <v>fehlt in Preisliste</v>
      </c>
      <c r="AD2072" s="51">
        <f t="shared" si="262"/>
        <v>186609</v>
      </c>
      <c r="AE2072" s="51">
        <f t="shared" si="259"/>
        <v>244.04999999999927</v>
      </c>
      <c r="AF2072" s="52" t="e">
        <f t="shared" si="263"/>
        <v>#VALUE!</v>
      </c>
      <c r="AG2072" s="53">
        <f t="shared" si="260"/>
        <v>1464.2999999999956</v>
      </c>
      <c r="AH2072" s="53" t="e">
        <f t="shared" si="261"/>
        <v>#VALUE!</v>
      </c>
    </row>
    <row r="2073" spans="1:34" x14ac:dyDescent="0.25">
      <c r="A2073" t="s">
        <v>10202</v>
      </c>
      <c r="B2073" t="s">
        <v>6564</v>
      </c>
      <c r="C2073" t="s">
        <v>6562</v>
      </c>
      <c r="D2073" t="s">
        <v>6567</v>
      </c>
      <c r="F2073" t="s">
        <v>10203</v>
      </c>
      <c r="H2073">
        <v>0</v>
      </c>
      <c r="I2073">
        <v>0</v>
      </c>
      <c r="J2073">
        <v>0</v>
      </c>
      <c r="K2073">
        <v>0</v>
      </c>
      <c r="L2073">
        <v>0</v>
      </c>
      <c r="M2073">
        <v>0</v>
      </c>
      <c r="N2073">
        <v>0</v>
      </c>
      <c r="O2073">
        <v>0</v>
      </c>
      <c r="P2073">
        <v>0</v>
      </c>
      <c r="Q2073">
        <v>0</v>
      </c>
      <c r="R2073">
        <v>0</v>
      </c>
      <c r="S2073">
        <v>0</v>
      </c>
      <c r="T2073">
        <v>0</v>
      </c>
      <c r="U2073">
        <v>0</v>
      </c>
      <c r="V2073">
        <v>0</v>
      </c>
      <c r="W2073" s="44">
        <f t="shared" si="256"/>
        <v>0</v>
      </c>
      <c r="X2073" s="44">
        <f>IFERROR(VLOOKUP(A2073,JR1GOA!A:I,9,FALSE),0)</f>
        <v>0</v>
      </c>
      <c r="Y2073" s="44">
        <f>IFERROR(VLOOKUP(A2073,JR1GOA!A:J,10,FALSE),0)</f>
        <v>0</v>
      </c>
      <c r="Z2073" s="46">
        <f t="shared" si="257"/>
        <v>0</v>
      </c>
      <c r="AA2073" s="49" t="str">
        <f>_xlfn.IFNA(VLOOKUP(F2073,Preisliste!C$1:O$2687,13,FALSE),"fehlt in Preisliste")</f>
        <v>fehlt in Preisliste</v>
      </c>
      <c r="AB2073" s="50" t="str">
        <f t="shared" si="258"/>
        <v>fehlt in Preisliste</v>
      </c>
      <c r="AD2073" s="51">
        <f t="shared" si="262"/>
        <v>186609</v>
      </c>
      <c r="AE2073" s="51">
        <f t="shared" si="259"/>
        <v>244.04999999999927</v>
      </c>
      <c r="AF2073" s="52" t="e">
        <f t="shared" si="263"/>
        <v>#VALUE!</v>
      </c>
      <c r="AG2073" s="53">
        <f t="shared" si="260"/>
        <v>1464.2999999999956</v>
      </c>
      <c r="AH2073" s="53" t="e">
        <f t="shared" si="261"/>
        <v>#VALUE!</v>
      </c>
    </row>
    <row r="2074" spans="1:34" x14ac:dyDescent="0.25">
      <c r="A2074" t="s">
        <v>10206</v>
      </c>
      <c r="B2074" t="s">
        <v>6564</v>
      </c>
      <c r="C2074" t="s">
        <v>6562</v>
      </c>
      <c r="D2074" t="s">
        <v>6567</v>
      </c>
      <c r="F2074" t="s">
        <v>10207</v>
      </c>
      <c r="H2074">
        <v>0</v>
      </c>
      <c r="I2074">
        <v>0</v>
      </c>
      <c r="J2074">
        <v>0</v>
      </c>
      <c r="K2074">
        <v>0</v>
      </c>
      <c r="L2074">
        <v>0</v>
      </c>
      <c r="M2074">
        <v>0</v>
      </c>
      <c r="N2074">
        <v>0</v>
      </c>
      <c r="O2074">
        <v>0</v>
      </c>
      <c r="P2074">
        <v>0</v>
      </c>
      <c r="Q2074">
        <v>0</v>
      </c>
      <c r="R2074">
        <v>0</v>
      </c>
      <c r="S2074">
        <v>0</v>
      </c>
      <c r="T2074">
        <v>0</v>
      </c>
      <c r="U2074">
        <v>0</v>
      </c>
      <c r="V2074">
        <v>0</v>
      </c>
      <c r="W2074" s="44">
        <f t="shared" si="256"/>
        <v>0</v>
      </c>
      <c r="X2074" s="44">
        <f>IFERROR(VLOOKUP(A2074,JR1GOA!A:I,9,FALSE),0)</f>
        <v>0</v>
      </c>
      <c r="Y2074" s="44">
        <f>IFERROR(VLOOKUP(A2074,JR1GOA!A:J,10,FALSE),0)</f>
        <v>0</v>
      </c>
      <c r="Z2074" s="46">
        <f t="shared" si="257"/>
        <v>0</v>
      </c>
      <c r="AA2074" s="49" t="str">
        <f>_xlfn.IFNA(VLOOKUP(F2074,Preisliste!C$1:O$2687,13,FALSE),"fehlt in Preisliste")</f>
        <v>fehlt in Preisliste</v>
      </c>
      <c r="AB2074" s="50" t="str">
        <f t="shared" si="258"/>
        <v>fehlt in Preisliste</v>
      </c>
      <c r="AD2074" s="51">
        <f t="shared" si="262"/>
        <v>186609</v>
      </c>
      <c r="AE2074" s="51">
        <f t="shared" si="259"/>
        <v>244.04999999999927</v>
      </c>
      <c r="AF2074" s="52" t="e">
        <f t="shared" si="263"/>
        <v>#VALUE!</v>
      </c>
      <c r="AG2074" s="53">
        <f t="shared" si="260"/>
        <v>1464.2999999999956</v>
      </c>
      <c r="AH2074" s="53" t="e">
        <f t="shared" si="261"/>
        <v>#VALUE!</v>
      </c>
    </row>
    <row r="2075" spans="1:34" x14ac:dyDescent="0.25">
      <c r="A2075" t="s">
        <v>10216</v>
      </c>
      <c r="B2075" t="s">
        <v>6564</v>
      </c>
      <c r="C2075" t="s">
        <v>6562</v>
      </c>
      <c r="D2075" t="s">
        <v>6567</v>
      </c>
      <c r="F2075" t="s">
        <v>10217</v>
      </c>
      <c r="H2075">
        <v>0</v>
      </c>
      <c r="I2075">
        <v>0</v>
      </c>
      <c r="J2075">
        <v>0</v>
      </c>
      <c r="K2075">
        <v>0</v>
      </c>
      <c r="L2075">
        <v>0</v>
      </c>
      <c r="M2075">
        <v>0</v>
      </c>
      <c r="N2075">
        <v>0</v>
      </c>
      <c r="O2075">
        <v>0</v>
      </c>
      <c r="P2075">
        <v>0</v>
      </c>
      <c r="Q2075">
        <v>0</v>
      </c>
      <c r="R2075">
        <v>0</v>
      </c>
      <c r="S2075">
        <v>0</v>
      </c>
      <c r="T2075">
        <v>0</v>
      </c>
      <c r="U2075">
        <v>0</v>
      </c>
      <c r="V2075">
        <v>0</v>
      </c>
      <c r="W2075" s="44">
        <f t="shared" si="256"/>
        <v>0</v>
      </c>
      <c r="X2075" s="44">
        <f>IFERROR(VLOOKUP(A2075,JR1GOA!A:I,9,FALSE),0)</f>
        <v>0</v>
      </c>
      <c r="Y2075" s="44">
        <f>IFERROR(VLOOKUP(A2075,JR1GOA!A:J,10,FALSE),0)</f>
        <v>0</v>
      </c>
      <c r="Z2075" s="46">
        <f t="shared" si="257"/>
        <v>0</v>
      </c>
      <c r="AA2075" s="49" t="str">
        <f>_xlfn.IFNA(VLOOKUP(F2075,Preisliste!C$1:O$2687,13,FALSE),"fehlt in Preisliste")</f>
        <v>fehlt in Preisliste</v>
      </c>
      <c r="AB2075" s="50" t="str">
        <f t="shared" si="258"/>
        <v>fehlt in Preisliste</v>
      </c>
      <c r="AD2075" s="51">
        <f t="shared" si="262"/>
        <v>186609</v>
      </c>
      <c r="AE2075" s="51">
        <f t="shared" si="259"/>
        <v>244.04999999999927</v>
      </c>
      <c r="AF2075" s="52" t="e">
        <f t="shared" si="263"/>
        <v>#VALUE!</v>
      </c>
      <c r="AG2075" s="53">
        <f t="shared" si="260"/>
        <v>1464.2999999999956</v>
      </c>
      <c r="AH2075" s="53" t="e">
        <f t="shared" si="261"/>
        <v>#VALUE!</v>
      </c>
    </row>
    <row r="2076" spans="1:34" x14ac:dyDescent="0.25">
      <c r="A2076" t="s">
        <v>10220</v>
      </c>
      <c r="B2076" t="s">
        <v>6564</v>
      </c>
      <c r="C2076" t="s">
        <v>6562</v>
      </c>
      <c r="D2076" t="s">
        <v>6567</v>
      </c>
      <c r="F2076" t="s">
        <v>10221</v>
      </c>
      <c r="H2076">
        <v>0</v>
      </c>
      <c r="I2076">
        <v>0</v>
      </c>
      <c r="J2076">
        <v>0</v>
      </c>
      <c r="K2076">
        <v>0</v>
      </c>
      <c r="L2076">
        <v>0</v>
      </c>
      <c r="M2076">
        <v>0</v>
      </c>
      <c r="N2076">
        <v>0</v>
      </c>
      <c r="O2076">
        <v>0</v>
      </c>
      <c r="P2076">
        <v>0</v>
      </c>
      <c r="Q2076">
        <v>0</v>
      </c>
      <c r="R2076">
        <v>0</v>
      </c>
      <c r="S2076">
        <v>0</v>
      </c>
      <c r="T2076">
        <v>0</v>
      </c>
      <c r="U2076">
        <v>0</v>
      </c>
      <c r="V2076">
        <v>0</v>
      </c>
      <c r="W2076" s="44">
        <f t="shared" si="256"/>
        <v>0</v>
      </c>
      <c r="X2076" s="44">
        <f>IFERROR(VLOOKUP(A2076,JR1GOA!A:I,9,FALSE),0)</f>
        <v>0</v>
      </c>
      <c r="Y2076" s="44">
        <f>IFERROR(VLOOKUP(A2076,JR1GOA!A:J,10,FALSE),0)</f>
        <v>0</v>
      </c>
      <c r="Z2076" s="46">
        <f t="shared" si="257"/>
        <v>0</v>
      </c>
      <c r="AA2076" s="49" t="str">
        <f>_xlfn.IFNA(VLOOKUP(F2076,Preisliste!C$1:O$2687,13,FALSE),"fehlt in Preisliste")</f>
        <v>fehlt in Preisliste</v>
      </c>
      <c r="AB2076" s="50" t="str">
        <f t="shared" si="258"/>
        <v>fehlt in Preisliste</v>
      </c>
      <c r="AD2076" s="51">
        <f t="shared" si="262"/>
        <v>186609</v>
      </c>
      <c r="AE2076" s="51">
        <f t="shared" si="259"/>
        <v>244.04999999999927</v>
      </c>
      <c r="AF2076" s="52" t="e">
        <f t="shared" si="263"/>
        <v>#VALUE!</v>
      </c>
      <c r="AG2076" s="53">
        <f t="shared" si="260"/>
        <v>1464.2999999999956</v>
      </c>
      <c r="AH2076" s="53" t="e">
        <f t="shared" si="261"/>
        <v>#VALUE!</v>
      </c>
    </row>
    <row r="2077" spans="1:34" x14ac:dyDescent="0.25">
      <c r="A2077" t="s">
        <v>10224</v>
      </c>
      <c r="B2077" t="s">
        <v>6564</v>
      </c>
      <c r="C2077" t="s">
        <v>6562</v>
      </c>
      <c r="D2077" t="s">
        <v>6567</v>
      </c>
      <c r="F2077" t="s">
        <v>10225</v>
      </c>
      <c r="G2077" t="s">
        <v>10226</v>
      </c>
      <c r="H2077">
        <v>0</v>
      </c>
      <c r="I2077">
        <v>0</v>
      </c>
      <c r="J2077">
        <v>0</v>
      </c>
      <c r="K2077">
        <v>0</v>
      </c>
      <c r="L2077">
        <v>0</v>
      </c>
      <c r="M2077">
        <v>0</v>
      </c>
      <c r="N2077">
        <v>0</v>
      </c>
      <c r="O2077">
        <v>0</v>
      </c>
      <c r="P2077">
        <v>0</v>
      </c>
      <c r="Q2077">
        <v>0</v>
      </c>
      <c r="R2077">
        <v>0</v>
      </c>
      <c r="S2077">
        <v>0</v>
      </c>
      <c r="T2077">
        <v>0</v>
      </c>
      <c r="U2077">
        <v>0</v>
      </c>
      <c r="V2077">
        <v>0</v>
      </c>
      <c r="W2077" s="44">
        <f t="shared" si="256"/>
        <v>0</v>
      </c>
      <c r="X2077" s="44">
        <f>IFERROR(VLOOKUP(A2077,JR1GOA!A:I,9,FALSE),0)</f>
        <v>0</v>
      </c>
      <c r="Y2077" s="44">
        <f>IFERROR(VLOOKUP(A2077,JR1GOA!A:J,10,FALSE),0)</f>
        <v>0</v>
      </c>
      <c r="Z2077" s="46">
        <f t="shared" si="257"/>
        <v>0</v>
      </c>
      <c r="AA2077" s="49" t="str">
        <f>_xlfn.IFNA(VLOOKUP(F2077,Preisliste!C$1:O$2687,13,FALSE),"fehlt in Preisliste")</f>
        <v>fehlt in Preisliste</v>
      </c>
      <c r="AB2077" s="50" t="str">
        <f t="shared" si="258"/>
        <v>fehlt in Preisliste</v>
      </c>
      <c r="AD2077" s="51">
        <f t="shared" si="262"/>
        <v>186609</v>
      </c>
      <c r="AE2077" s="51">
        <f t="shared" si="259"/>
        <v>244.04999999999927</v>
      </c>
      <c r="AF2077" s="52" t="e">
        <f t="shared" si="263"/>
        <v>#VALUE!</v>
      </c>
      <c r="AG2077" s="53">
        <f t="shared" si="260"/>
        <v>1464.2999999999956</v>
      </c>
      <c r="AH2077" s="53" t="e">
        <f t="shared" si="261"/>
        <v>#VALUE!</v>
      </c>
    </row>
    <row r="2078" spans="1:34" x14ac:dyDescent="0.25">
      <c r="A2078" t="s">
        <v>10231</v>
      </c>
      <c r="B2078" t="s">
        <v>6564</v>
      </c>
      <c r="C2078" t="s">
        <v>6562</v>
      </c>
      <c r="D2078" t="s">
        <v>6567</v>
      </c>
      <c r="E2078" t="s">
        <v>10232</v>
      </c>
      <c r="F2078" t="s">
        <v>10233</v>
      </c>
      <c r="G2078" t="s">
        <v>10234</v>
      </c>
      <c r="H2078">
        <v>0</v>
      </c>
      <c r="I2078">
        <v>0</v>
      </c>
      <c r="J2078">
        <v>0</v>
      </c>
      <c r="K2078">
        <v>0</v>
      </c>
      <c r="L2078">
        <v>0</v>
      </c>
      <c r="M2078">
        <v>0</v>
      </c>
      <c r="N2078">
        <v>0</v>
      </c>
      <c r="O2078">
        <v>0</v>
      </c>
      <c r="P2078">
        <v>0</v>
      </c>
      <c r="Q2078">
        <v>0</v>
      </c>
      <c r="R2078">
        <v>0</v>
      </c>
      <c r="S2078">
        <v>0</v>
      </c>
      <c r="T2078">
        <v>0</v>
      </c>
      <c r="U2078">
        <v>0</v>
      </c>
      <c r="V2078">
        <v>0</v>
      </c>
      <c r="W2078" s="44">
        <f t="shared" si="256"/>
        <v>0</v>
      </c>
      <c r="X2078" s="44">
        <f>IFERROR(VLOOKUP(A2078,JR1GOA!A:I,9,FALSE),0)</f>
        <v>0</v>
      </c>
      <c r="Y2078" s="44">
        <f>IFERROR(VLOOKUP(A2078,JR1GOA!A:J,10,FALSE),0)</f>
        <v>0</v>
      </c>
      <c r="Z2078" s="46">
        <f t="shared" si="257"/>
        <v>0</v>
      </c>
      <c r="AA2078" s="49" t="str">
        <f>_xlfn.IFNA(VLOOKUP(F2078,Preisliste!C$1:O$2687,13,FALSE),"fehlt in Preisliste")</f>
        <v>fehlt in Preisliste</v>
      </c>
      <c r="AB2078" s="50" t="str">
        <f t="shared" si="258"/>
        <v>fehlt in Preisliste</v>
      </c>
      <c r="AD2078" s="51">
        <f t="shared" si="262"/>
        <v>186609</v>
      </c>
      <c r="AE2078" s="51">
        <f t="shared" si="259"/>
        <v>244.04999999999927</v>
      </c>
      <c r="AF2078" s="52" t="e">
        <f t="shared" si="263"/>
        <v>#VALUE!</v>
      </c>
      <c r="AG2078" s="53">
        <f t="shared" si="260"/>
        <v>1464.2999999999956</v>
      </c>
      <c r="AH2078" s="53" t="e">
        <f t="shared" si="261"/>
        <v>#VALUE!</v>
      </c>
    </row>
    <row r="2079" spans="1:34" x14ac:dyDescent="0.25">
      <c r="A2079" t="s">
        <v>10239</v>
      </c>
      <c r="B2079" t="s">
        <v>6564</v>
      </c>
      <c r="C2079" t="s">
        <v>6562</v>
      </c>
      <c r="D2079" t="s">
        <v>6567</v>
      </c>
      <c r="F2079" t="s">
        <v>10240</v>
      </c>
      <c r="H2079">
        <v>0</v>
      </c>
      <c r="I2079">
        <v>0</v>
      </c>
      <c r="J2079">
        <v>0</v>
      </c>
      <c r="K2079">
        <v>0</v>
      </c>
      <c r="L2079">
        <v>0</v>
      </c>
      <c r="M2079">
        <v>0</v>
      </c>
      <c r="N2079">
        <v>0</v>
      </c>
      <c r="O2079">
        <v>0</v>
      </c>
      <c r="P2079">
        <v>0</v>
      </c>
      <c r="Q2079">
        <v>0</v>
      </c>
      <c r="R2079">
        <v>0</v>
      </c>
      <c r="S2079">
        <v>0</v>
      </c>
      <c r="T2079">
        <v>0</v>
      </c>
      <c r="U2079">
        <v>0</v>
      </c>
      <c r="V2079">
        <v>0</v>
      </c>
      <c r="W2079" s="44">
        <f t="shared" si="256"/>
        <v>0</v>
      </c>
      <c r="X2079" s="44">
        <f>IFERROR(VLOOKUP(A2079,JR1GOA!A:I,9,FALSE),0)</f>
        <v>0</v>
      </c>
      <c r="Y2079" s="44">
        <f>IFERROR(VLOOKUP(A2079,JR1GOA!A:J,10,FALSE),0)</f>
        <v>0</v>
      </c>
      <c r="Z2079" s="46">
        <f t="shared" si="257"/>
        <v>0</v>
      </c>
      <c r="AA2079" s="49" t="str">
        <f>_xlfn.IFNA(VLOOKUP(F2079,Preisliste!C$1:O$2687,13,FALSE),"fehlt in Preisliste")</f>
        <v>fehlt in Preisliste</v>
      </c>
      <c r="AB2079" s="50" t="str">
        <f t="shared" si="258"/>
        <v>fehlt in Preisliste</v>
      </c>
      <c r="AD2079" s="51">
        <f t="shared" si="262"/>
        <v>186609</v>
      </c>
      <c r="AE2079" s="51">
        <f t="shared" si="259"/>
        <v>244.04999999999927</v>
      </c>
      <c r="AF2079" s="52" t="e">
        <f t="shared" si="263"/>
        <v>#VALUE!</v>
      </c>
      <c r="AG2079" s="53">
        <f t="shared" si="260"/>
        <v>1464.2999999999956</v>
      </c>
      <c r="AH2079" s="53" t="e">
        <f t="shared" si="261"/>
        <v>#VALUE!</v>
      </c>
    </row>
    <row r="2080" spans="1:34" x14ac:dyDescent="0.25">
      <c r="A2080" t="s">
        <v>10243</v>
      </c>
      <c r="B2080" t="s">
        <v>6564</v>
      </c>
      <c r="C2080" t="s">
        <v>6562</v>
      </c>
      <c r="D2080" t="s">
        <v>6567</v>
      </c>
      <c r="F2080" t="s">
        <v>10244</v>
      </c>
      <c r="H2080">
        <v>0</v>
      </c>
      <c r="I2080">
        <v>0</v>
      </c>
      <c r="J2080">
        <v>0</v>
      </c>
      <c r="K2080">
        <v>0</v>
      </c>
      <c r="L2080">
        <v>0</v>
      </c>
      <c r="M2080">
        <v>0</v>
      </c>
      <c r="N2080">
        <v>0</v>
      </c>
      <c r="O2080">
        <v>0</v>
      </c>
      <c r="P2080">
        <v>0</v>
      </c>
      <c r="Q2080">
        <v>0</v>
      </c>
      <c r="R2080">
        <v>0</v>
      </c>
      <c r="S2080">
        <v>0</v>
      </c>
      <c r="T2080">
        <v>0</v>
      </c>
      <c r="U2080">
        <v>0</v>
      </c>
      <c r="V2080">
        <v>0</v>
      </c>
      <c r="W2080" s="44">
        <f t="shared" si="256"/>
        <v>0</v>
      </c>
      <c r="X2080" s="44">
        <f>IFERROR(VLOOKUP(A2080,JR1GOA!A:I,9,FALSE),0)</f>
        <v>0</v>
      </c>
      <c r="Y2080" s="44">
        <f>IFERROR(VLOOKUP(A2080,JR1GOA!A:J,10,FALSE),0)</f>
        <v>0</v>
      </c>
      <c r="Z2080" s="46">
        <f t="shared" si="257"/>
        <v>0</v>
      </c>
      <c r="AA2080" s="49" t="str">
        <f>_xlfn.IFNA(VLOOKUP(F2080,Preisliste!C$1:O$2687,13,FALSE),"fehlt in Preisliste")</f>
        <v>fehlt in Preisliste</v>
      </c>
      <c r="AB2080" s="50" t="str">
        <f t="shared" si="258"/>
        <v>fehlt in Preisliste</v>
      </c>
      <c r="AD2080" s="51">
        <f t="shared" si="262"/>
        <v>186609</v>
      </c>
      <c r="AE2080" s="51">
        <f t="shared" si="259"/>
        <v>244.04999999999927</v>
      </c>
      <c r="AF2080" s="52" t="e">
        <f t="shared" si="263"/>
        <v>#VALUE!</v>
      </c>
      <c r="AG2080" s="53">
        <f t="shared" si="260"/>
        <v>1464.2999999999956</v>
      </c>
      <c r="AH2080" s="53" t="e">
        <f t="shared" si="261"/>
        <v>#VALUE!</v>
      </c>
    </row>
    <row r="2081" spans="1:34" x14ac:dyDescent="0.25">
      <c r="A2081" t="s">
        <v>10255</v>
      </c>
      <c r="B2081" t="s">
        <v>6564</v>
      </c>
      <c r="C2081" t="s">
        <v>6562</v>
      </c>
      <c r="D2081" t="s">
        <v>6567</v>
      </c>
      <c r="F2081" t="s">
        <v>10256</v>
      </c>
      <c r="H2081">
        <v>0</v>
      </c>
      <c r="I2081">
        <v>0</v>
      </c>
      <c r="J2081">
        <v>0</v>
      </c>
      <c r="K2081">
        <v>0</v>
      </c>
      <c r="L2081">
        <v>0</v>
      </c>
      <c r="M2081">
        <v>0</v>
      </c>
      <c r="N2081">
        <v>0</v>
      </c>
      <c r="O2081">
        <v>0</v>
      </c>
      <c r="P2081">
        <v>0</v>
      </c>
      <c r="Q2081">
        <v>0</v>
      </c>
      <c r="R2081">
        <v>0</v>
      </c>
      <c r="S2081">
        <v>0</v>
      </c>
      <c r="T2081">
        <v>0</v>
      </c>
      <c r="U2081">
        <v>0</v>
      </c>
      <c r="V2081">
        <v>0</v>
      </c>
      <c r="W2081" s="44">
        <f t="shared" si="256"/>
        <v>0</v>
      </c>
      <c r="X2081" s="44">
        <f>IFERROR(VLOOKUP(A2081,JR1GOA!A:I,9,FALSE),0)</f>
        <v>0</v>
      </c>
      <c r="Y2081" s="44">
        <f>IFERROR(VLOOKUP(A2081,JR1GOA!A:J,10,FALSE),0)</f>
        <v>0</v>
      </c>
      <c r="Z2081" s="46">
        <f t="shared" si="257"/>
        <v>0</v>
      </c>
      <c r="AA2081" s="49" t="str">
        <f>_xlfn.IFNA(VLOOKUP(F2081,Preisliste!C$1:O$2687,13,FALSE),"fehlt in Preisliste")</f>
        <v>fehlt in Preisliste</v>
      </c>
      <c r="AB2081" s="50" t="str">
        <f t="shared" si="258"/>
        <v>fehlt in Preisliste</v>
      </c>
      <c r="AD2081" s="51">
        <f t="shared" si="262"/>
        <v>186609</v>
      </c>
      <c r="AE2081" s="51">
        <f t="shared" si="259"/>
        <v>244.04999999999927</v>
      </c>
      <c r="AF2081" s="52" t="e">
        <f t="shared" si="263"/>
        <v>#VALUE!</v>
      </c>
      <c r="AG2081" s="53">
        <f t="shared" si="260"/>
        <v>1464.2999999999956</v>
      </c>
      <c r="AH2081" s="53" t="e">
        <f t="shared" si="261"/>
        <v>#VALUE!</v>
      </c>
    </row>
    <row r="2082" spans="1:34" x14ac:dyDescent="0.25">
      <c r="A2082" t="s">
        <v>10257</v>
      </c>
      <c r="B2082" t="s">
        <v>6564</v>
      </c>
      <c r="C2082" t="s">
        <v>6562</v>
      </c>
      <c r="D2082" t="s">
        <v>6567</v>
      </c>
      <c r="F2082" t="s">
        <v>10258</v>
      </c>
      <c r="H2082">
        <v>0</v>
      </c>
      <c r="I2082">
        <v>0</v>
      </c>
      <c r="J2082">
        <v>0</v>
      </c>
      <c r="K2082">
        <v>0</v>
      </c>
      <c r="L2082">
        <v>0</v>
      </c>
      <c r="M2082">
        <v>0</v>
      </c>
      <c r="N2082">
        <v>0</v>
      </c>
      <c r="O2082">
        <v>0</v>
      </c>
      <c r="P2082">
        <v>0</v>
      </c>
      <c r="Q2082">
        <v>0</v>
      </c>
      <c r="R2082">
        <v>0</v>
      </c>
      <c r="S2082">
        <v>0</v>
      </c>
      <c r="T2082">
        <v>0</v>
      </c>
      <c r="U2082">
        <v>0</v>
      </c>
      <c r="V2082">
        <v>0</v>
      </c>
      <c r="W2082" s="44">
        <f t="shared" si="256"/>
        <v>0</v>
      </c>
      <c r="X2082" s="44">
        <f>IFERROR(VLOOKUP(A2082,JR1GOA!A:I,9,FALSE),0)</f>
        <v>0</v>
      </c>
      <c r="Y2082" s="44">
        <f>IFERROR(VLOOKUP(A2082,JR1GOA!A:J,10,FALSE),0)</f>
        <v>0</v>
      </c>
      <c r="Z2082" s="46">
        <f t="shared" si="257"/>
        <v>0</v>
      </c>
      <c r="AA2082" s="49" t="str">
        <f>_xlfn.IFNA(VLOOKUP(F2082,Preisliste!C$1:O$2687,13,FALSE),"fehlt in Preisliste")</f>
        <v>fehlt in Preisliste</v>
      </c>
      <c r="AB2082" s="50" t="str">
        <f t="shared" si="258"/>
        <v>fehlt in Preisliste</v>
      </c>
      <c r="AD2082" s="51">
        <f t="shared" si="262"/>
        <v>186609</v>
      </c>
      <c r="AE2082" s="51">
        <f t="shared" si="259"/>
        <v>244.04999999999927</v>
      </c>
      <c r="AF2082" s="52" t="e">
        <f t="shared" si="263"/>
        <v>#VALUE!</v>
      </c>
      <c r="AG2082" s="53">
        <f t="shared" si="260"/>
        <v>1464.2999999999956</v>
      </c>
      <c r="AH2082" s="53" t="e">
        <f t="shared" si="261"/>
        <v>#VALUE!</v>
      </c>
    </row>
    <row r="2083" spans="1:34" x14ac:dyDescent="0.25">
      <c r="A2083" t="s">
        <v>10264</v>
      </c>
      <c r="B2083" t="s">
        <v>6564</v>
      </c>
      <c r="C2083" t="s">
        <v>6562</v>
      </c>
      <c r="D2083" t="s">
        <v>6567</v>
      </c>
      <c r="F2083" t="s">
        <v>10265</v>
      </c>
      <c r="H2083">
        <v>0</v>
      </c>
      <c r="I2083">
        <v>0</v>
      </c>
      <c r="J2083">
        <v>0</v>
      </c>
      <c r="K2083">
        <v>0</v>
      </c>
      <c r="L2083">
        <v>0</v>
      </c>
      <c r="M2083">
        <v>0</v>
      </c>
      <c r="N2083">
        <v>0</v>
      </c>
      <c r="O2083">
        <v>0</v>
      </c>
      <c r="P2083">
        <v>0</v>
      </c>
      <c r="Q2083">
        <v>0</v>
      </c>
      <c r="R2083">
        <v>0</v>
      </c>
      <c r="S2083">
        <v>0</v>
      </c>
      <c r="T2083">
        <v>0</v>
      </c>
      <c r="U2083">
        <v>0</v>
      </c>
      <c r="V2083">
        <v>0</v>
      </c>
      <c r="W2083" s="44">
        <f t="shared" si="256"/>
        <v>0</v>
      </c>
      <c r="X2083" s="44">
        <f>IFERROR(VLOOKUP(A2083,JR1GOA!A:I,9,FALSE),0)</f>
        <v>0</v>
      </c>
      <c r="Y2083" s="44">
        <f>IFERROR(VLOOKUP(A2083,JR1GOA!A:J,10,FALSE),0)</f>
        <v>0</v>
      </c>
      <c r="Z2083" s="46">
        <f t="shared" si="257"/>
        <v>0</v>
      </c>
      <c r="AA2083" s="49" t="str">
        <f>_xlfn.IFNA(VLOOKUP(F2083,Preisliste!C$1:O$2687,13,FALSE),"fehlt in Preisliste")</f>
        <v>fehlt in Preisliste</v>
      </c>
      <c r="AB2083" s="50" t="str">
        <f t="shared" si="258"/>
        <v>fehlt in Preisliste</v>
      </c>
      <c r="AD2083" s="51">
        <f t="shared" si="262"/>
        <v>186609</v>
      </c>
      <c r="AE2083" s="51">
        <f t="shared" si="259"/>
        <v>244.04999999999927</v>
      </c>
      <c r="AF2083" s="52" t="e">
        <f t="shared" si="263"/>
        <v>#VALUE!</v>
      </c>
      <c r="AG2083" s="53">
        <f t="shared" si="260"/>
        <v>1464.2999999999956</v>
      </c>
      <c r="AH2083" s="53" t="e">
        <f t="shared" si="261"/>
        <v>#VALUE!</v>
      </c>
    </row>
    <row r="2084" spans="1:34" x14ac:dyDescent="0.25">
      <c r="A2084" t="s">
        <v>10289</v>
      </c>
      <c r="B2084" t="s">
        <v>6564</v>
      </c>
      <c r="C2084" t="s">
        <v>6562</v>
      </c>
      <c r="D2084" t="s">
        <v>6567</v>
      </c>
      <c r="F2084" t="s">
        <v>10290</v>
      </c>
      <c r="H2084">
        <v>0</v>
      </c>
      <c r="I2084">
        <v>0</v>
      </c>
      <c r="J2084">
        <v>0</v>
      </c>
      <c r="K2084">
        <v>0</v>
      </c>
      <c r="L2084">
        <v>0</v>
      </c>
      <c r="M2084">
        <v>0</v>
      </c>
      <c r="N2084">
        <v>0</v>
      </c>
      <c r="O2084">
        <v>0</v>
      </c>
      <c r="P2084">
        <v>0</v>
      </c>
      <c r="Q2084">
        <v>0</v>
      </c>
      <c r="R2084">
        <v>0</v>
      </c>
      <c r="S2084">
        <v>0</v>
      </c>
      <c r="T2084">
        <v>0</v>
      </c>
      <c r="U2084">
        <v>0</v>
      </c>
      <c r="V2084">
        <v>0</v>
      </c>
      <c r="W2084" s="44">
        <f t="shared" si="256"/>
        <v>0</v>
      </c>
      <c r="X2084" s="44">
        <f>IFERROR(VLOOKUP(A2084,JR1GOA!A:I,9,FALSE),0)</f>
        <v>0</v>
      </c>
      <c r="Y2084" s="44">
        <f>IFERROR(VLOOKUP(A2084,JR1GOA!A:J,10,FALSE),0)</f>
        <v>0</v>
      </c>
      <c r="Z2084" s="46">
        <f t="shared" si="257"/>
        <v>0</v>
      </c>
      <c r="AA2084" s="49" t="str">
        <f>_xlfn.IFNA(VLOOKUP(F2084,Preisliste!C$1:O$2687,13,FALSE),"fehlt in Preisliste")</f>
        <v>fehlt in Preisliste</v>
      </c>
      <c r="AB2084" s="50" t="str">
        <f t="shared" si="258"/>
        <v>fehlt in Preisliste</v>
      </c>
      <c r="AD2084" s="51">
        <f t="shared" si="262"/>
        <v>186609</v>
      </c>
      <c r="AE2084" s="51">
        <f t="shared" si="259"/>
        <v>244.04999999999927</v>
      </c>
      <c r="AF2084" s="52" t="e">
        <f t="shared" si="263"/>
        <v>#VALUE!</v>
      </c>
      <c r="AG2084" s="53">
        <f t="shared" si="260"/>
        <v>1464.2999999999956</v>
      </c>
      <c r="AH2084" s="53" t="e">
        <f t="shared" si="261"/>
        <v>#VALUE!</v>
      </c>
    </row>
    <row r="2085" spans="1:34" x14ac:dyDescent="0.25">
      <c r="A2085" t="s">
        <v>10291</v>
      </c>
      <c r="B2085" t="s">
        <v>6564</v>
      </c>
      <c r="C2085" t="s">
        <v>6562</v>
      </c>
      <c r="D2085" t="s">
        <v>6567</v>
      </c>
      <c r="F2085" t="s">
        <v>10292</v>
      </c>
      <c r="H2085">
        <v>0</v>
      </c>
      <c r="I2085">
        <v>0</v>
      </c>
      <c r="J2085">
        <v>0</v>
      </c>
      <c r="K2085">
        <v>0</v>
      </c>
      <c r="L2085">
        <v>0</v>
      </c>
      <c r="M2085">
        <v>0</v>
      </c>
      <c r="N2085">
        <v>0</v>
      </c>
      <c r="O2085">
        <v>0</v>
      </c>
      <c r="P2085">
        <v>0</v>
      </c>
      <c r="Q2085">
        <v>0</v>
      </c>
      <c r="R2085">
        <v>0</v>
      </c>
      <c r="S2085">
        <v>0</v>
      </c>
      <c r="T2085">
        <v>0</v>
      </c>
      <c r="U2085">
        <v>0</v>
      </c>
      <c r="V2085">
        <v>0</v>
      </c>
      <c r="W2085" s="44">
        <f t="shared" si="256"/>
        <v>0</v>
      </c>
      <c r="X2085" s="44">
        <f>IFERROR(VLOOKUP(A2085,JR1GOA!A:I,9,FALSE),0)</f>
        <v>0</v>
      </c>
      <c r="Y2085" s="44">
        <f>IFERROR(VLOOKUP(A2085,JR1GOA!A:J,10,FALSE),0)</f>
        <v>0</v>
      </c>
      <c r="Z2085" s="46">
        <f t="shared" si="257"/>
        <v>0</v>
      </c>
      <c r="AA2085" s="49" t="str">
        <f>_xlfn.IFNA(VLOOKUP(F2085,Preisliste!C$1:O$2687,13,FALSE),"fehlt in Preisliste")</f>
        <v>fehlt in Preisliste</v>
      </c>
      <c r="AB2085" s="50" t="str">
        <f t="shared" si="258"/>
        <v>fehlt in Preisliste</v>
      </c>
      <c r="AD2085" s="51">
        <f t="shared" si="262"/>
        <v>186609</v>
      </c>
      <c r="AE2085" s="51">
        <f t="shared" si="259"/>
        <v>244.04999999999927</v>
      </c>
      <c r="AF2085" s="52" t="e">
        <f t="shared" si="263"/>
        <v>#VALUE!</v>
      </c>
      <c r="AG2085" s="53">
        <f t="shared" si="260"/>
        <v>1464.2999999999956</v>
      </c>
      <c r="AH2085" s="53" t="e">
        <f t="shared" si="261"/>
        <v>#VALUE!</v>
      </c>
    </row>
    <row r="2086" spans="1:34" x14ac:dyDescent="0.25">
      <c r="A2086" t="s">
        <v>10295</v>
      </c>
      <c r="B2086" t="s">
        <v>6564</v>
      </c>
      <c r="C2086" t="s">
        <v>6562</v>
      </c>
      <c r="D2086" t="s">
        <v>6567</v>
      </c>
      <c r="E2086" t="s">
        <v>10296</v>
      </c>
      <c r="F2086" t="s">
        <v>10297</v>
      </c>
      <c r="G2086" t="s">
        <v>10298</v>
      </c>
      <c r="H2086">
        <v>0</v>
      </c>
      <c r="I2086">
        <v>0</v>
      </c>
      <c r="J2086">
        <v>0</v>
      </c>
      <c r="K2086">
        <v>0</v>
      </c>
      <c r="L2086">
        <v>0</v>
      </c>
      <c r="M2086">
        <v>0</v>
      </c>
      <c r="N2086">
        <v>0</v>
      </c>
      <c r="O2086">
        <v>0</v>
      </c>
      <c r="P2086">
        <v>0</v>
      </c>
      <c r="Q2086">
        <v>0</v>
      </c>
      <c r="R2086">
        <v>0</v>
      </c>
      <c r="S2086">
        <v>0</v>
      </c>
      <c r="T2086">
        <v>0</v>
      </c>
      <c r="U2086">
        <v>0</v>
      </c>
      <c r="V2086">
        <v>0</v>
      </c>
      <c r="W2086" s="44">
        <f t="shared" si="256"/>
        <v>0</v>
      </c>
      <c r="X2086" s="44">
        <f>IFERROR(VLOOKUP(A2086,JR1GOA!A:I,9,FALSE),0)</f>
        <v>0</v>
      </c>
      <c r="Y2086" s="44">
        <f>IFERROR(VLOOKUP(A2086,JR1GOA!A:J,10,FALSE),0)</f>
        <v>0</v>
      </c>
      <c r="Z2086" s="46">
        <f t="shared" si="257"/>
        <v>0</v>
      </c>
      <c r="AA2086" s="49" t="str">
        <f>_xlfn.IFNA(VLOOKUP(F2086,Preisliste!C$1:O$2687,13,FALSE),"fehlt in Preisliste")</f>
        <v>fehlt in Preisliste</v>
      </c>
      <c r="AB2086" s="50" t="str">
        <f t="shared" si="258"/>
        <v>fehlt in Preisliste</v>
      </c>
      <c r="AD2086" s="51">
        <f t="shared" si="262"/>
        <v>186609</v>
      </c>
      <c r="AE2086" s="51">
        <f t="shared" si="259"/>
        <v>244.04999999999927</v>
      </c>
      <c r="AF2086" s="52" t="e">
        <f t="shared" si="263"/>
        <v>#VALUE!</v>
      </c>
      <c r="AG2086" s="53">
        <f t="shared" si="260"/>
        <v>1464.2999999999956</v>
      </c>
      <c r="AH2086" s="53" t="e">
        <f t="shared" si="261"/>
        <v>#VALUE!</v>
      </c>
    </row>
    <row r="2087" spans="1:34" x14ac:dyDescent="0.25">
      <c r="A2087" t="s">
        <v>10306</v>
      </c>
      <c r="B2087" t="s">
        <v>6564</v>
      </c>
      <c r="C2087" t="s">
        <v>6562</v>
      </c>
      <c r="D2087" t="s">
        <v>6567</v>
      </c>
      <c r="F2087" t="s">
        <v>10307</v>
      </c>
      <c r="G2087" t="s">
        <v>10308</v>
      </c>
      <c r="H2087">
        <v>0</v>
      </c>
      <c r="I2087">
        <v>0</v>
      </c>
      <c r="J2087">
        <v>0</v>
      </c>
      <c r="K2087">
        <v>0</v>
      </c>
      <c r="L2087">
        <v>0</v>
      </c>
      <c r="M2087">
        <v>0</v>
      </c>
      <c r="N2087">
        <v>0</v>
      </c>
      <c r="O2087">
        <v>0</v>
      </c>
      <c r="P2087">
        <v>0</v>
      </c>
      <c r="Q2087">
        <v>0</v>
      </c>
      <c r="R2087">
        <v>0</v>
      </c>
      <c r="S2087">
        <v>0</v>
      </c>
      <c r="T2087">
        <v>0</v>
      </c>
      <c r="U2087">
        <v>0</v>
      </c>
      <c r="V2087">
        <v>0</v>
      </c>
      <c r="W2087" s="44">
        <f t="shared" si="256"/>
        <v>0</v>
      </c>
      <c r="X2087" s="44">
        <f>IFERROR(VLOOKUP(A2087,JR1GOA!A:I,9,FALSE),0)</f>
        <v>0</v>
      </c>
      <c r="Y2087" s="44">
        <f>IFERROR(VLOOKUP(A2087,JR1GOA!A:J,10,FALSE),0)</f>
        <v>0</v>
      </c>
      <c r="Z2087" s="46">
        <f t="shared" si="257"/>
        <v>0</v>
      </c>
      <c r="AA2087" s="49" t="str">
        <f>_xlfn.IFNA(VLOOKUP(F2087,Preisliste!C$1:O$2687,13,FALSE),"fehlt in Preisliste")</f>
        <v>fehlt in Preisliste</v>
      </c>
      <c r="AB2087" s="50" t="str">
        <f t="shared" si="258"/>
        <v>fehlt in Preisliste</v>
      </c>
      <c r="AD2087" s="51">
        <f t="shared" si="262"/>
        <v>186609</v>
      </c>
      <c r="AE2087" s="51">
        <f t="shared" si="259"/>
        <v>244.04999999999927</v>
      </c>
      <c r="AF2087" s="52" t="e">
        <f t="shared" si="263"/>
        <v>#VALUE!</v>
      </c>
      <c r="AG2087" s="53">
        <f t="shared" si="260"/>
        <v>1464.2999999999956</v>
      </c>
      <c r="AH2087" s="53" t="e">
        <f t="shared" si="261"/>
        <v>#VALUE!</v>
      </c>
    </row>
    <row r="2088" spans="1:34" x14ac:dyDescent="0.25">
      <c r="A2088" t="s">
        <v>10309</v>
      </c>
      <c r="B2088" t="s">
        <v>6564</v>
      </c>
      <c r="C2088" t="s">
        <v>6562</v>
      </c>
      <c r="D2088" t="s">
        <v>6567</v>
      </c>
      <c r="F2088" t="s">
        <v>10310</v>
      </c>
      <c r="H2088">
        <v>0</v>
      </c>
      <c r="I2088">
        <v>0</v>
      </c>
      <c r="J2088">
        <v>0</v>
      </c>
      <c r="K2088">
        <v>0</v>
      </c>
      <c r="L2088">
        <v>0</v>
      </c>
      <c r="M2088">
        <v>0</v>
      </c>
      <c r="N2088">
        <v>0</v>
      </c>
      <c r="O2088">
        <v>0</v>
      </c>
      <c r="P2088">
        <v>0</v>
      </c>
      <c r="Q2088">
        <v>0</v>
      </c>
      <c r="R2088">
        <v>0</v>
      </c>
      <c r="S2088">
        <v>0</v>
      </c>
      <c r="T2088">
        <v>0</v>
      </c>
      <c r="U2088">
        <v>0</v>
      </c>
      <c r="V2088">
        <v>0</v>
      </c>
      <c r="W2088" s="44">
        <f t="shared" si="256"/>
        <v>0</v>
      </c>
      <c r="X2088" s="44">
        <f>IFERROR(VLOOKUP(A2088,JR1GOA!A:I,9,FALSE),0)</f>
        <v>0</v>
      </c>
      <c r="Y2088" s="44">
        <f>IFERROR(VLOOKUP(A2088,JR1GOA!A:J,10,FALSE),0)</f>
        <v>0</v>
      </c>
      <c r="Z2088" s="46">
        <f t="shared" si="257"/>
        <v>0</v>
      </c>
      <c r="AA2088" s="49" t="str">
        <f>_xlfn.IFNA(VLOOKUP(F2088,Preisliste!C$1:O$2687,13,FALSE),"fehlt in Preisliste")</f>
        <v>fehlt in Preisliste</v>
      </c>
      <c r="AB2088" s="50" t="str">
        <f t="shared" si="258"/>
        <v>fehlt in Preisliste</v>
      </c>
      <c r="AD2088" s="51">
        <f t="shared" si="262"/>
        <v>186609</v>
      </c>
      <c r="AE2088" s="51">
        <f t="shared" si="259"/>
        <v>244.04999999999927</v>
      </c>
      <c r="AF2088" s="52" t="e">
        <f t="shared" si="263"/>
        <v>#VALUE!</v>
      </c>
      <c r="AG2088" s="53">
        <f t="shared" si="260"/>
        <v>1464.2999999999956</v>
      </c>
      <c r="AH2088" s="53" t="e">
        <f t="shared" si="261"/>
        <v>#VALUE!</v>
      </c>
    </row>
    <row r="2089" spans="1:34" x14ac:dyDescent="0.25">
      <c r="A2089" t="s">
        <v>10311</v>
      </c>
      <c r="B2089" t="s">
        <v>6564</v>
      </c>
      <c r="C2089" t="s">
        <v>6562</v>
      </c>
      <c r="D2089" t="s">
        <v>6567</v>
      </c>
      <c r="F2089" t="s">
        <v>10312</v>
      </c>
      <c r="H2089">
        <v>0</v>
      </c>
      <c r="I2089">
        <v>0</v>
      </c>
      <c r="J2089">
        <v>0</v>
      </c>
      <c r="K2089">
        <v>0</v>
      </c>
      <c r="L2089">
        <v>0</v>
      </c>
      <c r="M2089">
        <v>0</v>
      </c>
      <c r="N2089">
        <v>0</v>
      </c>
      <c r="O2089">
        <v>0</v>
      </c>
      <c r="P2089">
        <v>0</v>
      </c>
      <c r="Q2089">
        <v>0</v>
      </c>
      <c r="R2089">
        <v>0</v>
      </c>
      <c r="S2089">
        <v>0</v>
      </c>
      <c r="T2089">
        <v>0</v>
      </c>
      <c r="U2089">
        <v>0</v>
      </c>
      <c r="V2089">
        <v>0</v>
      </c>
      <c r="W2089" s="44">
        <f t="shared" si="256"/>
        <v>0</v>
      </c>
      <c r="X2089" s="44">
        <f>IFERROR(VLOOKUP(A2089,JR1GOA!A:I,9,FALSE),0)</f>
        <v>0</v>
      </c>
      <c r="Y2089" s="44">
        <f>IFERROR(VLOOKUP(A2089,JR1GOA!A:J,10,FALSE),0)</f>
        <v>0</v>
      </c>
      <c r="Z2089" s="46">
        <f t="shared" si="257"/>
        <v>0</v>
      </c>
      <c r="AA2089" s="49" t="str">
        <f>_xlfn.IFNA(VLOOKUP(F2089,Preisliste!C$1:O$2687,13,FALSE),"fehlt in Preisliste")</f>
        <v>fehlt in Preisliste</v>
      </c>
      <c r="AB2089" s="50" t="str">
        <f t="shared" si="258"/>
        <v>fehlt in Preisliste</v>
      </c>
      <c r="AD2089" s="51">
        <f t="shared" si="262"/>
        <v>186609</v>
      </c>
      <c r="AE2089" s="51">
        <f t="shared" si="259"/>
        <v>244.04999999999927</v>
      </c>
      <c r="AF2089" s="52" t="e">
        <f t="shared" si="263"/>
        <v>#VALUE!</v>
      </c>
      <c r="AG2089" s="53">
        <f t="shared" si="260"/>
        <v>1464.2999999999956</v>
      </c>
      <c r="AH2089" s="53" t="e">
        <f t="shared" si="261"/>
        <v>#VALUE!</v>
      </c>
    </row>
    <row r="2090" spans="1:34" x14ac:dyDescent="0.25">
      <c r="A2090" t="s">
        <v>10320</v>
      </c>
      <c r="B2090" t="s">
        <v>6564</v>
      </c>
      <c r="C2090" t="s">
        <v>6562</v>
      </c>
      <c r="D2090" t="s">
        <v>6567</v>
      </c>
      <c r="F2090" t="s">
        <v>10321</v>
      </c>
      <c r="H2090">
        <v>0</v>
      </c>
      <c r="I2090">
        <v>0</v>
      </c>
      <c r="J2090">
        <v>0</v>
      </c>
      <c r="K2090">
        <v>0</v>
      </c>
      <c r="L2090">
        <v>0</v>
      </c>
      <c r="M2090">
        <v>0</v>
      </c>
      <c r="N2090">
        <v>0</v>
      </c>
      <c r="O2090">
        <v>0</v>
      </c>
      <c r="P2090">
        <v>0</v>
      </c>
      <c r="Q2090">
        <v>0</v>
      </c>
      <c r="R2090">
        <v>0</v>
      </c>
      <c r="S2090">
        <v>0</v>
      </c>
      <c r="T2090">
        <v>0</v>
      </c>
      <c r="U2090">
        <v>0</v>
      </c>
      <c r="V2090">
        <v>0</v>
      </c>
      <c r="W2090" s="44">
        <f t="shared" si="256"/>
        <v>0</v>
      </c>
      <c r="X2090" s="44">
        <f>IFERROR(VLOOKUP(A2090,JR1GOA!A:I,9,FALSE),0)</f>
        <v>0</v>
      </c>
      <c r="Y2090" s="44">
        <f>IFERROR(VLOOKUP(A2090,JR1GOA!A:J,10,FALSE),0)</f>
        <v>0</v>
      </c>
      <c r="Z2090" s="46">
        <f t="shared" si="257"/>
        <v>0</v>
      </c>
      <c r="AA2090" s="49" t="str">
        <f>_xlfn.IFNA(VLOOKUP(F2090,Preisliste!C$1:O$2687,13,FALSE),"fehlt in Preisliste")</f>
        <v>fehlt in Preisliste</v>
      </c>
      <c r="AB2090" s="50" t="str">
        <f t="shared" si="258"/>
        <v>fehlt in Preisliste</v>
      </c>
      <c r="AD2090" s="51">
        <f t="shared" si="262"/>
        <v>186609</v>
      </c>
      <c r="AE2090" s="51">
        <f t="shared" si="259"/>
        <v>244.04999999999927</v>
      </c>
      <c r="AF2090" s="52" t="e">
        <f t="shared" si="263"/>
        <v>#VALUE!</v>
      </c>
      <c r="AG2090" s="53">
        <f t="shared" si="260"/>
        <v>1464.2999999999956</v>
      </c>
      <c r="AH2090" s="53" t="e">
        <f t="shared" si="261"/>
        <v>#VALUE!</v>
      </c>
    </row>
    <row r="2091" spans="1:34" x14ac:dyDescent="0.25">
      <c r="A2091" t="s">
        <v>10326</v>
      </c>
      <c r="B2091" t="s">
        <v>6564</v>
      </c>
      <c r="C2091" t="s">
        <v>6562</v>
      </c>
      <c r="D2091" t="s">
        <v>6567</v>
      </c>
      <c r="F2091" t="s">
        <v>10327</v>
      </c>
      <c r="H2091">
        <v>0</v>
      </c>
      <c r="I2091">
        <v>0</v>
      </c>
      <c r="J2091">
        <v>0</v>
      </c>
      <c r="K2091">
        <v>0</v>
      </c>
      <c r="L2091">
        <v>0</v>
      </c>
      <c r="M2091">
        <v>0</v>
      </c>
      <c r="N2091">
        <v>0</v>
      </c>
      <c r="O2091">
        <v>0</v>
      </c>
      <c r="P2091">
        <v>0</v>
      </c>
      <c r="Q2091">
        <v>0</v>
      </c>
      <c r="R2091">
        <v>0</v>
      </c>
      <c r="S2091">
        <v>0</v>
      </c>
      <c r="T2091">
        <v>0</v>
      </c>
      <c r="U2091">
        <v>0</v>
      </c>
      <c r="V2091">
        <v>0</v>
      </c>
      <c r="W2091" s="44">
        <f t="shared" si="256"/>
        <v>0</v>
      </c>
      <c r="X2091" s="44">
        <f>IFERROR(VLOOKUP(A2091,JR1GOA!A:I,9,FALSE),0)</f>
        <v>0</v>
      </c>
      <c r="Y2091" s="44">
        <f>IFERROR(VLOOKUP(A2091,JR1GOA!A:J,10,FALSE),0)</f>
        <v>0</v>
      </c>
      <c r="Z2091" s="46">
        <f t="shared" si="257"/>
        <v>0</v>
      </c>
      <c r="AA2091" s="49" t="str">
        <f>_xlfn.IFNA(VLOOKUP(F2091,Preisliste!C$1:O$2687,13,FALSE),"fehlt in Preisliste")</f>
        <v>fehlt in Preisliste</v>
      </c>
      <c r="AB2091" s="50" t="str">
        <f t="shared" si="258"/>
        <v>fehlt in Preisliste</v>
      </c>
      <c r="AD2091" s="51">
        <f t="shared" si="262"/>
        <v>186609</v>
      </c>
      <c r="AE2091" s="51">
        <f t="shared" si="259"/>
        <v>244.04999999999927</v>
      </c>
      <c r="AF2091" s="52" t="e">
        <f t="shared" si="263"/>
        <v>#VALUE!</v>
      </c>
      <c r="AG2091" s="53">
        <f t="shared" si="260"/>
        <v>1464.2999999999956</v>
      </c>
      <c r="AH2091" s="53" t="e">
        <f t="shared" si="261"/>
        <v>#VALUE!</v>
      </c>
    </row>
    <row r="2092" spans="1:34" x14ac:dyDescent="0.25">
      <c r="A2092" t="s">
        <v>10337</v>
      </c>
      <c r="B2092" t="s">
        <v>6564</v>
      </c>
      <c r="C2092" t="s">
        <v>6562</v>
      </c>
      <c r="D2092" t="s">
        <v>6567</v>
      </c>
      <c r="F2092" t="s">
        <v>10338</v>
      </c>
      <c r="H2092">
        <v>0</v>
      </c>
      <c r="I2092">
        <v>0</v>
      </c>
      <c r="J2092">
        <v>0</v>
      </c>
      <c r="K2092">
        <v>0</v>
      </c>
      <c r="L2092">
        <v>0</v>
      </c>
      <c r="M2092">
        <v>0</v>
      </c>
      <c r="N2092">
        <v>0</v>
      </c>
      <c r="O2092">
        <v>0</v>
      </c>
      <c r="P2092">
        <v>0</v>
      </c>
      <c r="Q2092">
        <v>0</v>
      </c>
      <c r="R2092">
        <v>0</v>
      </c>
      <c r="S2092">
        <v>0</v>
      </c>
      <c r="T2092">
        <v>0</v>
      </c>
      <c r="U2092">
        <v>0</v>
      </c>
      <c r="V2092">
        <v>0</v>
      </c>
      <c r="W2092" s="44">
        <f t="shared" si="256"/>
        <v>0</v>
      </c>
      <c r="X2092" s="44">
        <f>IFERROR(VLOOKUP(A2092,JR1GOA!A:I,9,FALSE),0)</f>
        <v>0</v>
      </c>
      <c r="Y2092" s="44">
        <f>IFERROR(VLOOKUP(A2092,JR1GOA!A:J,10,FALSE),0)</f>
        <v>0</v>
      </c>
      <c r="Z2092" s="46">
        <f t="shared" si="257"/>
        <v>0</v>
      </c>
      <c r="AA2092" s="49" t="str">
        <f>_xlfn.IFNA(VLOOKUP(F2092,Preisliste!C$1:O$2687,13,FALSE),"fehlt in Preisliste")</f>
        <v>fehlt in Preisliste</v>
      </c>
      <c r="AB2092" s="50" t="str">
        <f t="shared" si="258"/>
        <v>fehlt in Preisliste</v>
      </c>
      <c r="AD2092" s="51">
        <f t="shared" si="262"/>
        <v>186609</v>
      </c>
      <c r="AE2092" s="51">
        <f t="shared" si="259"/>
        <v>244.04999999999927</v>
      </c>
      <c r="AF2092" s="52" t="e">
        <f t="shared" si="263"/>
        <v>#VALUE!</v>
      </c>
      <c r="AG2092" s="53">
        <f t="shared" si="260"/>
        <v>1464.2999999999956</v>
      </c>
      <c r="AH2092" s="53" t="e">
        <f t="shared" si="261"/>
        <v>#VALUE!</v>
      </c>
    </row>
    <row r="2093" spans="1:34" x14ac:dyDescent="0.25">
      <c r="A2093" t="s">
        <v>10339</v>
      </c>
      <c r="B2093" t="s">
        <v>6564</v>
      </c>
      <c r="C2093" t="s">
        <v>6562</v>
      </c>
      <c r="D2093" t="s">
        <v>6567</v>
      </c>
      <c r="F2093" t="s">
        <v>10340</v>
      </c>
      <c r="H2093">
        <v>0</v>
      </c>
      <c r="I2093">
        <v>0</v>
      </c>
      <c r="J2093">
        <v>0</v>
      </c>
      <c r="K2093">
        <v>0</v>
      </c>
      <c r="L2093">
        <v>0</v>
      </c>
      <c r="M2093">
        <v>0</v>
      </c>
      <c r="N2093">
        <v>0</v>
      </c>
      <c r="O2093">
        <v>0</v>
      </c>
      <c r="P2093">
        <v>0</v>
      </c>
      <c r="Q2093">
        <v>0</v>
      </c>
      <c r="R2093">
        <v>0</v>
      </c>
      <c r="S2093">
        <v>0</v>
      </c>
      <c r="T2093">
        <v>0</v>
      </c>
      <c r="U2093">
        <v>0</v>
      </c>
      <c r="V2093">
        <v>0</v>
      </c>
      <c r="W2093" s="44">
        <f t="shared" si="256"/>
        <v>0</v>
      </c>
      <c r="X2093" s="44">
        <f>IFERROR(VLOOKUP(A2093,JR1GOA!A:I,9,FALSE),0)</f>
        <v>0</v>
      </c>
      <c r="Y2093" s="44">
        <f>IFERROR(VLOOKUP(A2093,JR1GOA!A:J,10,FALSE),0)</f>
        <v>0</v>
      </c>
      <c r="Z2093" s="46">
        <f t="shared" si="257"/>
        <v>0</v>
      </c>
      <c r="AA2093" s="49" t="str">
        <f>_xlfn.IFNA(VLOOKUP(F2093,Preisliste!C$1:O$2687,13,FALSE),"fehlt in Preisliste")</f>
        <v>fehlt in Preisliste</v>
      </c>
      <c r="AB2093" s="50" t="str">
        <f t="shared" si="258"/>
        <v>fehlt in Preisliste</v>
      </c>
      <c r="AD2093" s="51">
        <f t="shared" si="262"/>
        <v>186609</v>
      </c>
      <c r="AE2093" s="51">
        <f t="shared" si="259"/>
        <v>244.04999999999927</v>
      </c>
      <c r="AF2093" s="52" t="e">
        <f t="shared" si="263"/>
        <v>#VALUE!</v>
      </c>
      <c r="AG2093" s="53">
        <f t="shared" si="260"/>
        <v>1464.2999999999956</v>
      </c>
      <c r="AH2093" s="53" t="e">
        <f t="shared" si="261"/>
        <v>#VALUE!</v>
      </c>
    </row>
    <row r="2094" spans="1:34" x14ac:dyDescent="0.25">
      <c r="A2094" t="s">
        <v>10343</v>
      </c>
      <c r="B2094" t="s">
        <v>6564</v>
      </c>
      <c r="C2094" t="s">
        <v>6562</v>
      </c>
      <c r="D2094" t="s">
        <v>6567</v>
      </c>
      <c r="F2094" t="s">
        <v>10344</v>
      </c>
      <c r="H2094">
        <v>0</v>
      </c>
      <c r="I2094">
        <v>0</v>
      </c>
      <c r="J2094">
        <v>0</v>
      </c>
      <c r="K2094">
        <v>0</v>
      </c>
      <c r="L2094">
        <v>0</v>
      </c>
      <c r="M2094">
        <v>0</v>
      </c>
      <c r="N2094">
        <v>0</v>
      </c>
      <c r="O2094">
        <v>0</v>
      </c>
      <c r="P2094">
        <v>0</v>
      </c>
      <c r="Q2094">
        <v>0</v>
      </c>
      <c r="R2094">
        <v>0</v>
      </c>
      <c r="S2094">
        <v>0</v>
      </c>
      <c r="T2094">
        <v>0</v>
      </c>
      <c r="U2094">
        <v>0</v>
      </c>
      <c r="V2094">
        <v>0</v>
      </c>
      <c r="W2094" s="44">
        <f t="shared" si="256"/>
        <v>0</v>
      </c>
      <c r="X2094" s="44">
        <f>IFERROR(VLOOKUP(A2094,JR1GOA!A:I,9,FALSE),0)</f>
        <v>0</v>
      </c>
      <c r="Y2094" s="44">
        <f>IFERROR(VLOOKUP(A2094,JR1GOA!A:J,10,FALSE),0)</f>
        <v>0</v>
      </c>
      <c r="Z2094" s="46">
        <f t="shared" si="257"/>
        <v>0</v>
      </c>
      <c r="AA2094" s="49" t="str">
        <f>_xlfn.IFNA(VLOOKUP(F2094,Preisliste!C$1:O$2687,13,FALSE),"fehlt in Preisliste")</f>
        <v>fehlt in Preisliste</v>
      </c>
      <c r="AB2094" s="50" t="str">
        <f t="shared" si="258"/>
        <v>fehlt in Preisliste</v>
      </c>
      <c r="AD2094" s="51">
        <f t="shared" si="262"/>
        <v>186609</v>
      </c>
      <c r="AE2094" s="51">
        <f t="shared" si="259"/>
        <v>244.04999999999927</v>
      </c>
      <c r="AF2094" s="52" t="e">
        <f t="shared" si="263"/>
        <v>#VALUE!</v>
      </c>
      <c r="AG2094" s="53">
        <f t="shared" si="260"/>
        <v>1464.2999999999956</v>
      </c>
      <c r="AH2094" s="53" t="e">
        <f t="shared" si="261"/>
        <v>#VALUE!</v>
      </c>
    </row>
    <row r="2095" spans="1:34" x14ac:dyDescent="0.25">
      <c r="A2095" t="s">
        <v>10349</v>
      </c>
      <c r="B2095" t="s">
        <v>6564</v>
      </c>
      <c r="C2095" t="s">
        <v>6562</v>
      </c>
      <c r="D2095" t="s">
        <v>6567</v>
      </c>
      <c r="F2095" t="s">
        <v>10350</v>
      </c>
      <c r="H2095">
        <v>0</v>
      </c>
      <c r="I2095">
        <v>0</v>
      </c>
      <c r="J2095">
        <v>0</v>
      </c>
      <c r="K2095">
        <v>0</v>
      </c>
      <c r="L2095">
        <v>0</v>
      </c>
      <c r="M2095">
        <v>0</v>
      </c>
      <c r="N2095">
        <v>0</v>
      </c>
      <c r="O2095">
        <v>0</v>
      </c>
      <c r="P2095">
        <v>0</v>
      </c>
      <c r="Q2095">
        <v>0</v>
      </c>
      <c r="R2095">
        <v>0</v>
      </c>
      <c r="S2095">
        <v>0</v>
      </c>
      <c r="T2095">
        <v>0</v>
      </c>
      <c r="U2095">
        <v>0</v>
      </c>
      <c r="V2095">
        <v>0</v>
      </c>
      <c r="W2095" s="44">
        <f t="shared" si="256"/>
        <v>0</v>
      </c>
      <c r="X2095" s="44">
        <f>IFERROR(VLOOKUP(A2095,JR1GOA!A:I,9,FALSE),0)</f>
        <v>0</v>
      </c>
      <c r="Y2095" s="44">
        <f>IFERROR(VLOOKUP(A2095,JR1GOA!A:J,10,FALSE),0)</f>
        <v>0</v>
      </c>
      <c r="Z2095" s="46">
        <f t="shared" si="257"/>
        <v>0</v>
      </c>
      <c r="AA2095" s="49" t="str">
        <f>_xlfn.IFNA(VLOOKUP(F2095,Preisliste!C$1:O$2687,13,FALSE),"fehlt in Preisliste")</f>
        <v>fehlt in Preisliste</v>
      </c>
      <c r="AB2095" s="50" t="str">
        <f t="shared" si="258"/>
        <v>fehlt in Preisliste</v>
      </c>
      <c r="AD2095" s="51">
        <f t="shared" si="262"/>
        <v>186609</v>
      </c>
      <c r="AE2095" s="51">
        <f t="shared" si="259"/>
        <v>244.04999999999927</v>
      </c>
      <c r="AF2095" s="52" t="e">
        <f t="shared" si="263"/>
        <v>#VALUE!</v>
      </c>
      <c r="AG2095" s="53">
        <f t="shared" si="260"/>
        <v>1464.2999999999956</v>
      </c>
      <c r="AH2095" s="53" t="e">
        <f t="shared" si="261"/>
        <v>#VALUE!</v>
      </c>
    </row>
    <row r="2096" spans="1:34" x14ac:dyDescent="0.25">
      <c r="A2096" t="s">
        <v>10358</v>
      </c>
      <c r="B2096" t="s">
        <v>6564</v>
      </c>
      <c r="C2096" t="s">
        <v>6562</v>
      </c>
      <c r="D2096" t="s">
        <v>6567</v>
      </c>
      <c r="F2096" t="s">
        <v>10359</v>
      </c>
      <c r="H2096">
        <v>0</v>
      </c>
      <c r="I2096">
        <v>0</v>
      </c>
      <c r="J2096">
        <v>0</v>
      </c>
      <c r="K2096">
        <v>0</v>
      </c>
      <c r="L2096">
        <v>0</v>
      </c>
      <c r="M2096">
        <v>0</v>
      </c>
      <c r="N2096">
        <v>0</v>
      </c>
      <c r="O2096">
        <v>0</v>
      </c>
      <c r="P2096">
        <v>0</v>
      </c>
      <c r="Q2096">
        <v>0</v>
      </c>
      <c r="R2096">
        <v>0</v>
      </c>
      <c r="S2096">
        <v>0</v>
      </c>
      <c r="T2096">
        <v>0</v>
      </c>
      <c r="U2096">
        <v>0</v>
      </c>
      <c r="V2096">
        <v>0</v>
      </c>
      <c r="W2096" s="44">
        <f t="shared" si="256"/>
        <v>0</v>
      </c>
      <c r="X2096" s="44">
        <f>IFERROR(VLOOKUP(A2096,JR1GOA!A:I,9,FALSE),0)</f>
        <v>0</v>
      </c>
      <c r="Y2096" s="44">
        <f>IFERROR(VLOOKUP(A2096,JR1GOA!A:J,10,FALSE),0)</f>
        <v>0</v>
      </c>
      <c r="Z2096" s="46">
        <f t="shared" si="257"/>
        <v>0</v>
      </c>
      <c r="AA2096" s="49" t="str">
        <f>_xlfn.IFNA(VLOOKUP(F2096,Preisliste!C$1:O$2687,13,FALSE),"fehlt in Preisliste")</f>
        <v>fehlt in Preisliste</v>
      </c>
      <c r="AB2096" s="50" t="str">
        <f t="shared" si="258"/>
        <v>fehlt in Preisliste</v>
      </c>
      <c r="AD2096" s="51">
        <f t="shared" si="262"/>
        <v>186609</v>
      </c>
      <c r="AE2096" s="51">
        <f t="shared" si="259"/>
        <v>244.04999999999927</v>
      </c>
      <c r="AF2096" s="52" t="e">
        <f t="shared" si="263"/>
        <v>#VALUE!</v>
      </c>
      <c r="AG2096" s="53">
        <f t="shared" si="260"/>
        <v>1464.2999999999956</v>
      </c>
      <c r="AH2096" s="53" t="e">
        <f t="shared" si="261"/>
        <v>#VALUE!</v>
      </c>
    </row>
    <row r="2097" spans="1:34" x14ac:dyDescent="0.25">
      <c r="A2097" t="s">
        <v>10366</v>
      </c>
      <c r="B2097" t="s">
        <v>6564</v>
      </c>
      <c r="C2097" t="s">
        <v>6562</v>
      </c>
      <c r="D2097" t="s">
        <v>6567</v>
      </c>
      <c r="F2097" t="s">
        <v>10367</v>
      </c>
      <c r="H2097">
        <v>0</v>
      </c>
      <c r="I2097">
        <v>0</v>
      </c>
      <c r="J2097">
        <v>0</v>
      </c>
      <c r="K2097">
        <v>0</v>
      </c>
      <c r="L2097">
        <v>0</v>
      </c>
      <c r="M2097">
        <v>0</v>
      </c>
      <c r="N2097">
        <v>0</v>
      </c>
      <c r="O2097">
        <v>0</v>
      </c>
      <c r="P2097">
        <v>0</v>
      </c>
      <c r="Q2097">
        <v>0</v>
      </c>
      <c r="R2097">
        <v>0</v>
      </c>
      <c r="S2097">
        <v>0</v>
      </c>
      <c r="T2097">
        <v>0</v>
      </c>
      <c r="U2097">
        <v>0</v>
      </c>
      <c r="V2097">
        <v>0</v>
      </c>
      <c r="W2097" s="44">
        <f t="shared" si="256"/>
        <v>0</v>
      </c>
      <c r="X2097" s="44">
        <f>IFERROR(VLOOKUP(A2097,JR1GOA!A:I,9,FALSE),0)</f>
        <v>0</v>
      </c>
      <c r="Y2097" s="44">
        <f>IFERROR(VLOOKUP(A2097,JR1GOA!A:J,10,FALSE),0)</f>
        <v>0</v>
      </c>
      <c r="Z2097" s="46">
        <f t="shared" si="257"/>
        <v>0</v>
      </c>
      <c r="AA2097" s="49" t="str">
        <f>_xlfn.IFNA(VLOOKUP(F2097,Preisliste!C$1:O$2687,13,FALSE),"fehlt in Preisliste")</f>
        <v>fehlt in Preisliste</v>
      </c>
      <c r="AB2097" s="50" t="str">
        <f t="shared" si="258"/>
        <v>fehlt in Preisliste</v>
      </c>
      <c r="AD2097" s="51">
        <f t="shared" si="262"/>
        <v>186609</v>
      </c>
      <c r="AE2097" s="51">
        <f t="shared" si="259"/>
        <v>244.04999999999927</v>
      </c>
      <c r="AF2097" s="52" t="e">
        <f t="shared" si="263"/>
        <v>#VALUE!</v>
      </c>
      <c r="AG2097" s="53">
        <f t="shared" si="260"/>
        <v>1464.2999999999956</v>
      </c>
      <c r="AH2097" s="53" t="e">
        <f t="shared" si="261"/>
        <v>#VALUE!</v>
      </c>
    </row>
    <row r="2098" spans="1:34" x14ac:dyDescent="0.25">
      <c r="A2098" t="s">
        <v>10370</v>
      </c>
      <c r="B2098" t="s">
        <v>6564</v>
      </c>
      <c r="C2098" t="s">
        <v>6562</v>
      </c>
      <c r="D2098" t="s">
        <v>6567</v>
      </c>
      <c r="F2098" t="s">
        <v>10371</v>
      </c>
      <c r="H2098">
        <v>0</v>
      </c>
      <c r="I2098">
        <v>0</v>
      </c>
      <c r="J2098">
        <v>0</v>
      </c>
      <c r="K2098">
        <v>0</v>
      </c>
      <c r="L2098">
        <v>0</v>
      </c>
      <c r="M2098">
        <v>0</v>
      </c>
      <c r="N2098">
        <v>0</v>
      </c>
      <c r="O2098">
        <v>0</v>
      </c>
      <c r="P2098">
        <v>0</v>
      </c>
      <c r="Q2098">
        <v>0</v>
      </c>
      <c r="R2098">
        <v>0</v>
      </c>
      <c r="S2098">
        <v>0</v>
      </c>
      <c r="T2098">
        <v>0</v>
      </c>
      <c r="U2098">
        <v>0</v>
      </c>
      <c r="V2098">
        <v>0</v>
      </c>
      <c r="W2098" s="44">
        <f t="shared" si="256"/>
        <v>0</v>
      </c>
      <c r="X2098" s="44">
        <f>IFERROR(VLOOKUP(A2098,JR1GOA!A:I,9,FALSE),0)</f>
        <v>0</v>
      </c>
      <c r="Y2098" s="44">
        <f>IFERROR(VLOOKUP(A2098,JR1GOA!A:J,10,FALSE),0)</f>
        <v>0</v>
      </c>
      <c r="Z2098" s="46">
        <f t="shared" si="257"/>
        <v>0</v>
      </c>
      <c r="AA2098" s="49" t="str">
        <f>_xlfn.IFNA(VLOOKUP(F2098,Preisliste!C$1:O$2687,13,FALSE),"fehlt in Preisliste")</f>
        <v>fehlt in Preisliste</v>
      </c>
      <c r="AB2098" s="50" t="str">
        <f t="shared" si="258"/>
        <v>fehlt in Preisliste</v>
      </c>
      <c r="AD2098" s="51">
        <f t="shared" si="262"/>
        <v>186609</v>
      </c>
      <c r="AE2098" s="51">
        <f t="shared" si="259"/>
        <v>244.04999999999927</v>
      </c>
      <c r="AF2098" s="52" t="e">
        <f t="shared" si="263"/>
        <v>#VALUE!</v>
      </c>
      <c r="AG2098" s="53">
        <f t="shared" si="260"/>
        <v>1464.2999999999956</v>
      </c>
      <c r="AH2098" s="53" t="e">
        <f t="shared" si="261"/>
        <v>#VALUE!</v>
      </c>
    </row>
    <row r="2099" spans="1:34" x14ac:dyDescent="0.25">
      <c r="A2099" t="s">
        <v>10372</v>
      </c>
      <c r="B2099" t="s">
        <v>6564</v>
      </c>
      <c r="C2099" t="s">
        <v>6562</v>
      </c>
      <c r="D2099" t="s">
        <v>6567</v>
      </c>
      <c r="F2099" t="s">
        <v>10373</v>
      </c>
      <c r="H2099">
        <v>0</v>
      </c>
      <c r="I2099">
        <v>0</v>
      </c>
      <c r="J2099">
        <v>0</v>
      </c>
      <c r="K2099">
        <v>0</v>
      </c>
      <c r="L2099">
        <v>0</v>
      </c>
      <c r="M2099">
        <v>0</v>
      </c>
      <c r="N2099">
        <v>0</v>
      </c>
      <c r="O2099">
        <v>0</v>
      </c>
      <c r="P2099">
        <v>0</v>
      </c>
      <c r="Q2099">
        <v>0</v>
      </c>
      <c r="R2099">
        <v>0</v>
      </c>
      <c r="S2099">
        <v>0</v>
      </c>
      <c r="T2099">
        <v>0</v>
      </c>
      <c r="U2099">
        <v>0</v>
      </c>
      <c r="V2099">
        <v>0</v>
      </c>
      <c r="W2099" s="44">
        <f t="shared" si="256"/>
        <v>0</v>
      </c>
      <c r="X2099" s="44">
        <f>IFERROR(VLOOKUP(A2099,JR1GOA!A:I,9,FALSE),0)</f>
        <v>0</v>
      </c>
      <c r="Y2099" s="44">
        <f>IFERROR(VLOOKUP(A2099,JR1GOA!A:J,10,FALSE),0)</f>
        <v>0</v>
      </c>
      <c r="Z2099" s="46">
        <f t="shared" si="257"/>
        <v>0</v>
      </c>
      <c r="AA2099" s="49" t="str">
        <f>_xlfn.IFNA(VLOOKUP(F2099,Preisliste!C$1:O$2687,13,FALSE),"fehlt in Preisliste")</f>
        <v>fehlt in Preisliste</v>
      </c>
      <c r="AB2099" s="50" t="str">
        <f t="shared" si="258"/>
        <v>fehlt in Preisliste</v>
      </c>
      <c r="AD2099" s="51">
        <f t="shared" si="262"/>
        <v>186609</v>
      </c>
      <c r="AE2099" s="51">
        <f t="shared" si="259"/>
        <v>244.04999999999927</v>
      </c>
      <c r="AF2099" s="52" t="e">
        <f t="shared" si="263"/>
        <v>#VALUE!</v>
      </c>
      <c r="AG2099" s="53">
        <f t="shared" si="260"/>
        <v>1464.2999999999956</v>
      </c>
      <c r="AH2099" s="53" t="e">
        <f t="shared" si="261"/>
        <v>#VALUE!</v>
      </c>
    </row>
    <row r="2100" spans="1:34" x14ac:dyDescent="0.25">
      <c r="A2100" t="s">
        <v>10374</v>
      </c>
      <c r="B2100" t="s">
        <v>6564</v>
      </c>
      <c r="C2100" t="s">
        <v>6562</v>
      </c>
      <c r="D2100" t="s">
        <v>6567</v>
      </c>
      <c r="F2100" t="s">
        <v>10375</v>
      </c>
      <c r="H2100">
        <v>0</v>
      </c>
      <c r="I2100">
        <v>0</v>
      </c>
      <c r="J2100">
        <v>0</v>
      </c>
      <c r="K2100">
        <v>0</v>
      </c>
      <c r="L2100">
        <v>0</v>
      </c>
      <c r="M2100">
        <v>0</v>
      </c>
      <c r="N2100">
        <v>0</v>
      </c>
      <c r="O2100">
        <v>0</v>
      </c>
      <c r="P2100">
        <v>0</v>
      </c>
      <c r="Q2100">
        <v>0</v>
      </c>
      <c r="R2100">
        <v>0</v>
      </c>
      <c r="S2100">
        <v>0</v>
      </c>
      <c r="T2100">
        <v>0</v>
      </c>
      <c r="U2100">
        <v>0</v>
      </c>
      <c r="V2100">
        <v>0</v>
      </c>
      <c r="W2100" s="44">
        <f t="shared" si="256"/>
        <v>0</v>
      </c>
      <c r="X2100" s="44">
        <f>IFERROR(VLOOKUP(A2100,JR1GOA!A:I,9,FALSE),0)</f>
        <v>0</v>
      </c>
      <c r="Y2100" s="44">
        <f>IFERROR(VLOOKUP(A2100,JR1GOA!A:J,10,FALSE),0)</f>
        <v>0</v>
      </c>
      <c r="Z2100" s="46">
        <f t="shared" si="257"/>
        <v>0</v>
      </c>
      <c r="AA2100" s="49" t="str">
        <f>_xlfn.IFNA(VLOOKUP(F2100,Preisliste!C$1:O$2687,13,FALSE),"fehlt in Preisliste")</f>
        <v>fehlt in Preisliste</v>
      </c>
      <c r="AB2100" s="50" t="str">
        <f t="shared" si="258"/>
        <v>fehlt in Preisliste</v>
      </c>
      <c r="AD2100" s="51">
        <f t="shared" si="262"/>
        <v>186609</v>
      </c>
      <c r="AE2100" s="51">
        <f t="shared" si="259"/>
        <v>244.04999999999927</v>
      </c>
      <c r="AF2100" s="52" t="e">
        <f t="shared" si="263"/>
        <v>#VALUE!</v>
      </c>
      <c r="AG2100" s="53">
        <f t="shared" si="260"/>
        <v>1464.2999999999956</v>
      </c>
      <c r="AH2100" s="53" t="e">
        <f t="shared" si="261"/>
        <v>#VALUE!</v>
      </c>
    </row>
    <row r="2101" spans="1:34" x14ac:dyDescent="0.25">
      <c r="A2101" t="s">
        <v>10376</v>
      </c>
      <c r="B2101" t="s">
        <v>6564</v>
      </c>
      <c r="C2101" t="s">
        <v>6562</v>
      </c>
      <c r="D2101" t="s">
        <v>6567</v>
      </c>
      <c r="F2101" t="s">
        <v>10377</v>
      </c>
      <c r="H2101">
        <v>0</v>
      </c>
      <c r="I2101">
        <v>0</v>
      </c>
      <c r="J2101">
        <v>0</v>
      </c>
      <c r="K2101">
        <v>0</v>
      </c>
      <c r="L2101">
        <v>0</v>
      </c>
      <c r="M2101">
        <v>0</v>
      </c>
      <c r="N2101">
        <v>0</v>
      </c>
      <c r="O2101">
        <v>0</v>
      </c>
      <c r="P2101">
        <v>0</v>
      </c>
      <c r="Q2101">
        <v>0</v>
      </c>
      <c r="R2101">
        <v>0</v>
      </c>
      <c r="S2101">
        <v>0</v>
      </c>
      <c r="T2101">
        <v>0</v>
      </c>
      <c r="U2101">
        <v>0</v>
      </c>
      <c r="V2101">
        <v>0</v>
      </c>
      <c r="W2101" s="44">
        <f t="shared" si="256"/>
        <v>0</v>
      </c>
      <c r="X2101" s="44">
        <f>IFERROR(VLOOKUP(A2101,JR1GOA!A:I,9,FALSE),0)</f>
        <v>0</v>
      </c>
      <c r="Y2101" s="44">
        <f>IFERROR(VLOOKUP(A2101,JR1GOA!A:J,10,FALSE),0)</f>
        <v>0</v>
      </c>
      <c r="Z2101" s="46">
        <f t="shared" si="257"/>
        <v>0</v>
      </c>
      <c r="AA2101" s="49" t="str">
        <f>_xlfn.IFNA(VLOOKUP(F2101,Preisliste!C$1:O$2687,13,FALSE),"fehlt in Preisliste")</f>
        <v>fehlt in Preisliste</v>
      </c>
      <c r="AB2101" s="50" t="str">
        <f t="shared" si="258"/>
        <v>fehlt in Preisliste</v>
      </c>
      <c r="AD2101" s="51">
        <f t="shared" si="262"/>
        <v>186609</v>
      </c>
      <c r="AE2101" s="51">
        <f t="shared" si="259"/>
        <v>244.04999999999927</v>
      </c>
      <c r="AF2101" s="52" t="e">
        <f t="shared" si="263"/>
        <v>#VALUE!</v>
      </c>
      <c r="AG2101" s="53">
        <f t="shared" si="260"/>
        <v>1464.2999999999956</v>
      </c>
      <c r="AH2101" s="53" t="e">
        <f t="shared" si="261"/>
        <v>#VALUE!</v>
      </c>
    </row>
    <row r="2102" spans="1:34" x14ac:dyDescent="0.25">
      <c r="A2102" t="s">
        <v>5129</v>
      </c>
      <c r="B2102" t="s">
        <v>6564</v>
      </c>
      <c r="C2102" t="s">
        <v>6562</v>
      </c>
      <c r="D2102" t="s">
        <v>6567</v>
      </c>
      <c r="F2102" t="s">
        <v>10378</v>
      </c>
      <c r="H2102">
        <v>0</v>
      </c>
      <c r="I2102">
        <v>0</v>
      </c>
      <c r="J2102">
        <v>0</v>
      </c>
      <c r="K2102">
        <v>0</v>
      </c>
      <c r="L2102">
        <v>0</v>
      </c>
      <c r="M2102">
        <v>0</v>
      </c>
      <c r="N2102">
        <v>0</v>
      </c>
      <c r="O2102">
        <v>0</v>
      </c>
      <c r="P2102">
        <v>0</v>
      </c>
      <c r="Q2102">
        <v>0</v>
      </c>
      <c r="R2102">
        <v>0</v>
      </c>
      <c r="S2102">
        <v>0</v>
      </c>
      <c r="T2102">
        <v>0</v>
      </c>
      <c r="U2102">
        <v>0</v>
      </c>
      <c r="V2102">
        <v>0</v>
      </c>
      <c r="W2102" s="44">
        <f t="shared" si="256"/>
        <v>0</v>
      </c>
      <c r="X2102" s="44">
        <f>IFERROR(VLOOKUP(A2102,JR1GOA!A:I,9,FALSE),0)</f>
        <v>0</v>
      </c>
      <c r="Y2102" s="44">
        <f>IFERROR(VLOOKUP(A2102,JR1GOA!A:J,10,FALSE),0)</f>
        <v>0</v>
      </c>
      <c r="Z2102" s="46">
        <f t="shared" si="257"/>
        <v>0</v>
      </c>
      <c r="AA2102" s="49" t="str">
        <f>_xlfn.IFNA(VLOOKUP(F2102,Preisliste!C$1:O$2687,13,FALSE),"fehlt in Preisliste")</f>
        <v>fehlt in Preisliste</v>
      </c>
      <c r="AB2102" s="50" t="str">
        <f t="shared" si="258"/>
        <v>fehlt in Preisliste</v>
      </c>
      <c r="AD2102" s="51">
        <f t="shared" si="262"/>
        <v>186609</v>
      </c>
      <c r="AE2102" s="51">
        <f t="shared" si="259"/>
        <v>244.04999999999927</v>
      </c>
      <c r="AF2102" s="52" t="e">
        <f t="shared" si="263"/>
        <v>#VALUE!</v>
      </c>
      <c r="AG2102" s="53">
        <f t="shared" si="260"/>
        <v>1464.2999999999956</v>
      </c>
      <c r="AH2102" s="53" t="e">
        <f t="shared" si="261"/>
        <v>#VALUE!</v>
      </c>
    </row>
    <row r="2103" spans="1:34" x14ac:dyDescent="0.25">
      <c r="A2103" t="s">
        <v>10407</v>
      </c>
      <c r="B2103" t="s">
        <v>6564</v>
      </c>
      <c r="C2103" t="s">
        <v>6562</v>
      </c>
      <c r="D2103" t="s">
        <v>6567</v>
      </c>
      <c r="F2103" t="s">
        <v>10408</v>
      </c>
      <c r="H2103">
        <v>0</v>
      </c>
      <c r="I2103">
        <v>0</v>
      </c>
      <c r="J2103">
        <v>0</v>
      </c>
      <c r="K2103">
        <v>0</v>
      </c>
      <c r="L2103">
        <v>0</v>
      </c>
      <c r="M2103">
        <v>0</v>
      </c>
      <c r="N2103">
        <v>0</v>
      </c>
      <c r="O2103">
        <v>0</v>
      </c>
      <c r="P2103">
        <v>0</v>
      </c>
      <c r="Q2103">
        <v>0</v>
      </c>
      <c r="R2103">
        <v>0</v>
      </c>
      <c r="S2103">
        <v>0</v>
      </c>
      <c r="T2103">
        <v>0</v>
      </c>
      <c r="U2103">
        <v>0</v>
      </c>
      <c r="V2103">
        <v>0</v>
      </c>
      <c r="W2103" s="44">
        <f t="shared" si="256"/>
        <v>0</v>
      </c>
      <c r="X2103" s="44">
        <f>IFERROR(VLOOKUP(A2103,JR1GOA!A:I,9,FALSE),0)</f>
        <v>0</v>
      </c>
      <c r="Y2103" s="44">
        <f>IFERROR(VLOOKUP(A2103,JR1GOA!A:J,10,FALSE),0)</f>
        <v>0</v>
      </c>
      <c r="Z2103" s="46">
        <f t="shared" si="257"/>
        <v>0</v>
      </c>
      <c r="AA2103" s="49" t="str">
        <f>_xlfn.IFNA(VLOOKUP(F2103,Preisliste!C$1:O$2687,13,FALSE),"fehlt in Preisliste")</f>
        <v>fehlt in Preisliste</v>
      </c>
      <c r="AB2103" s="50" t="str">
        <f t="shared" si="258"/>
        <v>fehlt in Preisliste</v>
      </c>
      <c r="AD2103" s="51">
        <f t="shared" si="262"/>
        <v>186609</v>
      </c>
      <c r="AE2103" s="51">
        <f t="shared" si="259"/>
        <v>244.04999999999927</v>
      </c>
      <c r="AF2103" s="52" t="e">
        <f t="shared" si="263"/>
        <v>#VALUE!</v>
      </c>
      <c r="AG2103" s="53">
        <f t="shared" si="260"/>
        <v>1464.2999999999956</v>
      </c>
      <c r="AH2103" s="53" t="e">
        <f t="shared" si="261"/>
        <v>#VALUE!</v>
      </c>
    </row>
    <row r="2104" spans="1:34" x14ac:dyDescent="0.25">
      <c r="A2104" t="s">
        <v>10412</v>
      </c>
      <c r="B2104" t="s">
        <v>6564</v>
      </c>
      <c r="C2104" t="s">
        <v>6562</v>
      </c>
      <c r="D2104" t="s">
        <v>6567</v>
      </c>
      <c r="F2104" t="s">
        <v>10413</v>
      </c>
      <c r="H2104">
        <v>0</v>
      </c>
      <c r="I2104">
        <v>0</v>
      </c>
      <c r="J2104">
        <v>0</v>
      </c>
      <c r="K2104">
        <v>0</v>
      </c>
      <c r="L2104">
        <v>0</v>
      </c>
      <c r="M2104">
        <v>0</v>
      </c>
      <c r="N2104">
        <v>0</v>
      </c>
      <c r="O2104">
        <v>0</v>
      </c>
      <c r="P2104">
        <v>0</v>
      </c>
      <c r="Q2104">
        <v>0</v>
      </c>
      <c r="R2104">
        <v>0</v>
      </c>
      <c r="S2104">
        <v>0</v>
      </c>
      <c r="T2104">
        <v>0</v>
      </c>
      <c r="U2104">
        <v>0</v>
      </c>
      <c r="V2104">
        <v>0</v>
      </c>
      <c r="W2104" s="44">
        <f t="shared" si="256"/>
        <v>0</v>
      </c>
      <c r="X2104" s="44">
        <f>IFERROR(VLOOKUP(A2104,JR1GOA!A:I,9,FALSE),0)</f>
        <v>0</v>
      </c>
      <c r="Y2104" s="44">
        <f>IFERROR(VLOOKUP(A2104,JR1GOA!A:J,10,FALSE),0)</f>
        <v>0</v>
      </c>
      <c r="Z2104" s="46">
        <f t="shared" si="257"/>
        <v>0</v>
      </c>
      <c r="AA2104" s="49" t="str">
        <f>_xlfn.IFNA(VLOOKUP(F2104,Preisliste!C$1:O$2687,13,FALSE),"fehlt in Preisliste")</f>
        <v>fehlt in Preisliste</v>
      </c>
      <c r="AB2104" s="50" t="str">
        <f t="shared" si="258"/>
        <v>fehlt in Preisliste</v>
      </c>
      <c r="AD2104" s="51">
        <f t="shared" si="262"/>
        <v>186609</v>
      </c>
      <c r="AE2104" s="51">
        <f t="shared" si="259"/>
        <v>244.04999999999927</v>
      </c>
      <c r="AF2104" s="52" t="e">
        <f t="shared" si="263"/>
        <v>#VALUE!</v>
      </c>
      <c r="AG2104" s="53">
        <f t="shared" si="260"/>
        <v>1464.2999999999956</v>
      </c>
      <c r="AH2104" s="53" t="e">
        <f t="shared" si="261"/>
        <v>#VALUE!</v>
      </c>
    </row>
    <row r="2105" spans="1:34" x14ac:dyDescent="0.25">
      <c r="A2105" t="s">
        <v>10414</v>
      </c>
      <c r="B2105" t="s">
        <v>6564</v>
      </c>
      <c r="C2105" t="s">
        <v>6562</v>
      </c>
      <c r="D2105" t="s">
        <v>6567</v>
      </c>
      <c r="F2105" t="s">
        <v>10415</v>
      </c>
      <c r="H2105">
        <v>0</v>
      </c>
      <c r="I2105">
        <v>0</v>
      </c>
      <c r="J2105">
        <v>0</v>
      </c>
      <c r="K2105">
        <v>0</v>
      </c>
      <c r="L2105">
        <v>0</v>
      </c>
      <c r="M2105">
        <v>0</v>
      </c>
      <c r="N2105">
        <v>0</v>
      </c>
      <c r="O2105">
        <v>0</v>
      </c>
      <c r="P2105">
        <v>0</v>
      </c>
      <c r="Q2105">
        <v>0</v>
      </c>
      <c r="R2105">
        <v>0</v>
      </c>
      <c r="S2105">
        <v>0</v>
      </c>
      <c r="T2105">
        <v>0</v>
      </c>
      <c r="U2105">
        <v>0</v>
      </c>
      <c r="V2105">
        <v>0</v>
      </c>
      <c r="W2105" s="44">
        <f t="shared" si="256"/>
        <v>0</v>
      </c>
      <c r="X2105" s="44">
        <f>IFERROR(VLOOKUP(A2105,JR1GOA!A:I,9,FALSE),0)</f>
        <v>0</v>
      </c>
      <c r="Y2105" s="44">
        <f>IFERROR(VLOOKUP(A2105,JR1GOA!A:J,10,FALSE),0)</f>
        <v>0</v>
      </c>
      <c r="Z2105" s="46">
        <f t="shared" si="257"/>
        <v>0</v>
      </c>
      <c r="AA2105" s="49" t="str">
        <f>_xlfn.IFNA(VLOOKUP(F2105,Preisliste!C$1:O$2687,13,FALSE),"fehlt in Preisliste")</f>
        <v>fehlt in Preisliste</v>
      </c>
      <c r="AB2105" s="50" t="str">
        <f t="shared" si="258"/>
        <v>fehlt in Preisliste</v>
      </c>
      <c r="AD2105" s="51">
        <f t="shared" si="262"/>
        <v>186609</v>
      </c>
      <c r="AE2105" s="51">
        <f t="shared" si="259"/>
        <v>244.04999999999927</v>
      </c>
      <c r="AF2105" s="52" t="e">
        <f t="shared" si="263"/>
        <v>#VALUE!</v>
      </c>
      <c r="AG2105" s="53">
        <f t="shared" si="260"/>
        <v>1464.2999999999956</v>
      </c>
      <c r="AH2105" s="53" t="e">
        <f t="shared" si="261"/>
        <v>#VALUE!</v>
      </c>
    </row>
    <row r="2106" spans="1:34" x14ac:dyDescent="0.25">
      <c r="A2106" t="s">
        <v>10424</v>
      </c>
      <c r="B2106" t="s">
        <v>6564</v>
      </c>
      <c r="C2106" t="s">
        <v>6562</v>
      </c>
      <c r="D2106" t="s">
        <v>6567</v>
      </c>
      <c r="F2106" t="s">
        <v>10425</v>
      </c>
      <c r="H2106">
        <v>0</v>
      </c>
      <c r="I2106">
        <v>0</v>
      </c>
      <c r="J2106">
        <v>0</v>
      </c>
      <c r="K2106">
        <v>0</v>
      </c>
      <c r="L2106">
        <v>0</v>
      </c>
      <c r="M2106">
        <v>0</v>
      </c>
      <c r="N2106">
        <v>0</v>
      </c>
      <c r="O2106">
        <v>0</v>
      </c>
      <c r="P2106">
        <v>0</v>
      </c>
      <c r="Q2106">
        <v>0</v>
      </c>
      <c r="R2106">
        <v>0</v>
      </c>
      <c r="S2106">
        <v>0</v>
      </c>
      <c r="T2106">
        <v>0</v>
      </c>
      <c r="U2106">
        <v>0</v>
      </c>
      <c r="V2106">
        <v>0</v>
      </c>
      <c r="W2106" s="44">
        <f t="shared" si="256"/>
        <v>0</v>
      </c>
      <c r="X2106" s="44">
        <f>IFERROR(VLOOKUP(A2106,JR1GOA!A:I,9,FALSE),0)</f>
        <v>0</v>
      </c>
      <c r="Y2106" s="44">
        <f>IFERROR(VLOOKUP(A2106,JR1GOA!A:J,10,FALSE),0)</f>
        <v>0</v>
      </c>
      <c r="Z2106" s="46">
        <f t="shared" si="257"/>
        <v>0</v>
      </c>
      <c r="AA2106" s="49" t="str">
        <f>_xlfn.IFNA(VLOOKUP(F2106,Preisliste!C$1:O$2687,13,FALSE),"fehlt in Preisliste")</f>
        <v>fehlt in Preisliste</v>
      </c>
      <c r="AB2106" s="50" t="str">
        <f t="shared" si="258"/>
        <v>fehlt in Preisliste</v>
      </c>
      <c r="AD2106" s="51">
        <f t="shared" si="262"/>
        <v>186609</v>
      </c>
      <c r="AE2106" s="51">
        <f t="shared" si="259"/>
        <v>244.04999999999927</v>
      </c>
      <c r="AF2106" s="52" t="e">
        <f t="shared" si="263"/>
        <v>#VALUE!</v>
      </c>
      <c r="AG2106" s="53">
        <f t="shared" si="260"/>
        <v>1464.2999999999956</v>
      </c>
      <c r="AH2106" s="53" t="e">
        <f t="shared" si="261"/>
        <v>#VALUE!</v>
      </c>
    </row>
    <row r="2107" spans="1:34" x14ac:dyDescent="0.25">
      <c r="A2107" t="s">
        <v>10426</v>
      </c>
      <c r="B2107" t="s">
        <v>6564</v>
      </c>
      <c r="C2107" t="s">
        <v>6562</v>
      </c>
      <c r="D2107" t="s">
        <v>6567</v>
      </c>
      <c r="F2107" t="s">
        <v>10427</v>
      </c>
      <c r="H2107">
        <v>0</v>
      </c>
      <c r="I2107">
        <v>0</v>
      </c>
      <c r="J2107">
        <v>0</v>
      </c>
      <c r="K2107">
        <v>0</v>
      </c>
      <c r="L2107">
        <v>0</v>
      </c>
      <c r="M2107">
        <v>0</v>
      </c>
      <c r="N2107">
        <v>0</v>
      </c>
      <c r="O2107">
        <v>0</v>
      </c>
      <c r="P2107">
        <v>0</v>
      </c>
      <c r="Q2107">
        <v>0</v>
      </c>
      <c r="R2107">
        <v>0</v>
      </c>
      <c r="S2107">
        <v>0</v>
      </c>
      <c r="T2107">
        <v>0</v>
      </c>
      <c r="U2107">
        <v>0</v>
      </c>
      <c r="V2107">
        <v>0</v>
      </c>
      <c r="W2107" s="44">
        <f t="shared" si="256"/>
        <v>0</v>
      </c>
      <c r="X2107" s="44">
        <f>IFERROR(VLOOKUP(A2107,JR1GOA!A:I,9,FALSE),0)</f>
        <v>0</v>
      </c>
      <c r="Y2107" s="44">
        <f>IFERROR(VLOOKUP(A2107,JR1GOA!A:J,10,FALSE),0)</f>
        <v>0</v>
      </c>
      <c r="Z2107" s="46">
        <f t="shared" si="257"/>
        <v>0</v>
      </c>
      <c r="AA2107" s="49" t="str">
        <f>_xlfn.IFNA(VLOOKUP(F2107,Preisliste!C$1:O$2687,13,FALSE),"fehlt in Preisliste")</f>
        <v>fehlt in Preisliste</v>
      </c>
      <c r="AB2107" s="50" t="str">
        <f t="shared" si="258"/>
        <v>fehlt in Preisliste</v>
      </c>
      <c r="AD2107" s="51">
        <f t="shared" si="262"/>
        <v>186609</v>
      </c>
      <c r="AE2107" s="51">
        <f t="shared" si="259"/>
        <v>244.04999999999927</v>
      </c>
      <c r="AF2107" s="52" t="e">
        <f t="shared" si="263"/>
        <v>#VALUE!</v>
      </c>
      <c r="AG2107" s="53">
        <f t="shared" si="260"/>
        <v>1464.2999999999956</v>
      </c>
      <c r="AH2107" s="53" t="e">
        <f t="shared" si="261"/>
        <v>#VALUE!</v>
      </c>
    </row>
    <row r="2108" spans="1:34" x14ac:dyDescent="0.25">
      <c r="A2108" t="s">
        <v>10433</v>
      </c>
      <c r="B2108" t="s">
        <v>6564</v>
      </c>
      <c r="C2108" t="s">
        <v>6562</v>
      </c>
      <c r="D2108" t="s">
        <v>6567</v>
      </c>
      <c r="F2108" t="s">
        <v>10434</v>
      </c>
      <c r="H2108">
        <v>0</v>
      </c>
      <c r="I2108">
        <v>0</v>
      </c>
      <c r="J2108">
        <v>0</v>
      </c>
      <c r="K2108">
        <v>0</v>
      </c>
      <c r="L2108">
        <v>0</v>
      </c>
      <c r="M2108">
        <v>0</v>
      </c>
      <c r="N2108">
        <v>0</v>
      </c>
      <c r="O2108">
        <v>0</v>
      </c>
      <c r="P2108">
        <v>0</v>
      </c>
      <c r="Q2108">
        <v>0</v>
      </c>
      <c r="R2108">
        <v>0</v>
      </c>
      <c r="S2108">
        <v>0</v>
      </c>
      <c r="T2108">
        <v>0</v>
      </c>
      <c r="U2108">
        <v>0</v>
      </c>
      <c r="V2108">
        <v>0</v>
      </c>
      <c r="W2108" s="44">
        <f t="shared" si="256"/>
        <v>0</v>
      </c>
      <c r="X2108" s="44">
        <f>IFERROR(VLOOKUP(A2108,JR1GOA!A:I,9,FALSE),0)</f>
        <v>0</v>
      </c>
      <c r="Y2108" s="44">
        <f>IFERROR(VLOOKUP(A2108,JR1GOA!A:J,10,FALSE),0)</f>
        <v>0</v>
      </c>
      <c r="Z2108" s="46">
        <f t="shared" si="257"/>
        <v>0</v>
      </c>
      <c r="AA2108" s="49" t="str">
        <f>_xlfn.IFNA(VLOOKUP(F2108,Preisliste!C$1:O$2687,13,FALSE),"fehlt in Preisliste")</f>
        <v>fehlt in Preisliste</v>
      </c>
      <c r="AB2108" s="50" t="str">
        <f t="shared" si="258"/>
        <v>fehlt in Preisliste</v>
      </c>
      <c r="AD2108" s="51">
        <f t="shared" si="262"/>
        <v>186609</v>
      </c>
      <c r="AE2108" s="51">
        <f t="shared" si="259"/>
        <v>244.04999999999927</v>
      </c>
      <c r="AF2108" s="52" t="e">
        <f t="shared" si="263"/>
        <v>#VALUE!</v>
      </c>
      <c r="AG2108" s="53">
        <f t="shared" si="260"/>
        <v>1464.2999999999956</v>
      </c>
      <c r="AH2108" s="53" t="e">
        <f t="shared" si="261"/>
        <v>#VALUE!</v>
      </c>
    </row>
    <row r="2109" spans="1:34" x14ac:dyDescent="0.25">
      <c r="A2109" t="s">
        <v>10437</v>
      </c>
      <c r="B2109" t="s">
        <v>6564</v>
      </c>
      <c r="C2109" t="s">
        <v>6562</v>
      </c>
      <c r="D2109" t="s">
        <v>6567</v>
      </c>
      <c r="F2109" t="s">
        <v>10438</v>
      </c>
      <c r="H2109">
        <v>0</v>
      </c>
      <c r="I2109">
        <v>0</v>
      </c>
      <c r="J2109">
        <v>0</v>
      </c>
      <c r="K2109">
        <v>0</v>
      </c>
      <c r="L2109">
        <v>0</v>
      </c>
      <c r="M2109">
        <v>0</v>
      </c>
      <c r="N2109">
        <v>0</v>
      </c>
      <c r="O2109">
        <v>0</v>
      </c>
      <c r="P2109">
        <v>0</v>
      </c>
      <c r="Q2109">
        <v>0</v>
      </c>
      <c r="R2109">
        <v>0</v>
      </c>
      <c r="S2109">
        <v>0</v>
      </c>
      <c r="T2109">
        <v>0</v>
      </c>
      <c r="U2109">
        <v>0</v>
      </c>
      <c r="V2109">
        <v>0</v>
      </c>
      <c r="W2109" s="44">
        <f t="shared" si="256"/>
        <v>0</v>
      </c>
      <c r="X2109" s="44">
        <f>IFERROR(VLOOKUP(A2109,JR1GOA!A:I,9,FALSE),0)</f>
        <v>0</v>
      </c>
      <c r="Y2109" s="44">
        <f>IFERROR(VLOOKUP(A2109,JR1GOA!A:J,10,FALSE),0)</f>
        <v>0</v>
      </c>
      <c r="Z2109" s="46">
        <f t="shared" si="257"/>
        <v>0</v>
      </c>
      <c r="AA2109" s="49" t="str">
        <f>_xlfn.IFNA(VLOOKUP(F2109,Preisliste!C$1:O$2687,13,FALSE),"fehlt in Preisliste")</f>
        <v>fehlt in Preisliste</v>
      </c>
      <c r="AB2109" s="50" t="str">
        <f t="shared" si="258"/>
        <v>fehlt in Preisliste</v>
      </c>
      <c r="AD2109" s="51">
        <f t="shared" si="262"/>
        <v>186609</v>
      </c>
      <c r="AE2109" s="51">
        <f t="shared" si="259"/>
        <v>244.04999999999927</v>
      </c>
      <c r="AF2109" s="52" t="e">
        <f t="shared" si="263"/>
        <v>#VALUE!</v>
      </c>
      <c r="AG2109" s="53">
        <f t="shared" si="260"/>
        <v>1464.2999999999956</v>
      </c>
      <c r="AH2109" s="53" t="e">
        <f t="shared" si="261"/>
        <v>#VALUE!</v>
      </c>
    </row>
    <row r="2110" spans="1:34" x14ac:dyDescent="0.25">
      <c r="A2110" t="s">
        <v>10455</v>
      </c>
      <c r="B2110" t="s">
        <v>6564</v>
      </c>
      <c r="C2110" t="s">
        <v>6562</v>
      </c>
      <c r="D2110" t="s">
        <v>6567</v>
      </c>
      <c r="F2110" t="s">
        <v>10456</v>
      </c>
      <c r="G2110" t="s">
        <v>10457</v>
      </c>
      <c r="H2110">
        <v>0</v>
      </c>
      <c r="I2110">
        <v>0</v>
      </c>
      <c r="J2110">
        <v>0</v>
      </c>
      <c r="K2110">
        <v>0</v>
      </c>
      <c r="L2110">
        <v>0</v>
      </c>
      <c r="M2110">
        <v>0</v>
      </c>
      <c r="N2110">
        <v>0</v>
      </c>
      <c r="O2110">
        <v>0</v>
      </c>
      <c r="P2110">
        <v>0</v>
      </c>
      <c r="Q2110">
        <v>0</v>
      </c>
      <c r="R2110">
        <v>0</v>
      </c>
      <c r="S2110">
        <v>0</v>
      </c>
      <c r="T2110">
        <v>0</v>
      </c>
      <c r="U2110">
        <v>0</v>
      </c>
      <c r="V2110">
        <v>0</v>
      </c>
      <c r="W2110" s="44">
        <f t="shared" si="256"/>
        <v>0</v>
      </c>
      <c r="X2110" s="44">
        <f>IFERROR(VLOOKUP(A2110,JR1GOA!A:I,9,FALSE),0)</f>
        <v>0</v>
      </c>
      <c r="Y2110" s="44">
        <f>IFERROR(VLOOKUP(A2110,JR1GOA!A:J,10,FALSE),0)</f>
        <v>0</v>
      </c>
      <c r="Z2110" s="46">
        <f t="shared" si="257"/>
        <v>0</v>
      </c>
      <c r="AA2110" s="49" t="str">
        <f>_xlfn.IFNA(VLOOKUP(F2110,Preisliste!C$1:O$2687,13,FALSE),"fehlt in Preisliste")</f>
        <v>fehlt in Preisliste</v>
      </c>
      <c r="AB2110" s="50" t="str">
        <f t="shared" si="258"/>
        <v>fehlt in Preisliste</v>
      </c>
      <c r="AD2110" s="51">
        <f t="shared" si="262"/>
        <v>186609</v>
      </c>
      <c r="AE2110" s="51">
        <f t="shared" si="259"/>
        <v>244.04999999999927</v>
      </c>
      <c r="AF2110" s="52" t="e">
        <f t="shared" si="263"/>
        <v>#VALUE!</v>
      </c>
      <c r="AG2110" s="53">
        <f t="shared" si="260"/>
        <v>1464.2999999999956</v>
      </c>
      <c r="AH2110" s="53" t="e">
        <f t="shared" si="261"/>
        <v>#VALUE!</v>
      </c>
    </row>
    <row r="2111" spans="1:34" x14ac:dyDescent="0.25">
      <c r="A2111" t="s">
        <v>10473</v>
      </c>
      <c r="B2111" t="s">
        <v>6564</v>
      </c>
      <c r="C2111" t="s">
        <v>6562</v>
      </c>
      <c r="D2111" t="s">
        <v>6567</v>
      </c>
      <c r="F2111" t="s">
        <v>10474</v>
      </c>
      <c r="H2111">
        <v>0</v>
      </c>
      <c r="I2111">
        <v>0</v>
      </c>
      <c r="J2111">
        <v>0</v>
      </c>
      <c r="K2111">
        <v>0</v>
      </c>
      <c r="L2111">
        <v>0</v>
      </c>
      <c r="M2111">
        <v>0</v>
      </c>
      <c r="N2111">
        <v>0</v>
      </c>
      <c r="O2111">
        <v>0</v>
      </c>
      <c r="P2111">
        <v>0</v>
      </c>
      <c r="Q2111">
        <v>0</v>
      </c>
      <c r="R2111">
        <v>0</v>
      </c>
      <c r="S2111">
        <v>0</v>
      </c>
      <c r="T2111">
        <v>0</v>
      </c>
      <c r="U2111">
        <v>0</v>
      </c>
      <c r="V2111">
        <v>0</v>
      </c>
      <c r="W2111" s="44">
        <f t="shared" si="256"/>
        <v>0</v>
      </c>
      <c r="X2111" s="44">
        <f>IFERROR(VLOOKUP(A2111,JR1GOA!A:I,9,FALSE),0)</f>
        <v>0</v>
      </c>
      <c r="Y2111" s="44">
        <f>IFERROR(VLOOKUP(A2111,JR1GOA!A:J,10,FALSE),0)</f>
        <v>0</v>
      </c>
      <c r="Z2111" s="46">
        <f t="shared" si="257"/>
        <v>0</v>
      </c>
      <c r="AA2111" s="49" t="str">
        <f>_xlfn.IFNA(VLOOKUP(F2111,Preisliste!C$1:O$2687,13,FALSE),"fehlt in Preisliste")</f>
        <v>fehlt in Preisliste</v>
      </c>
      <c r="AB2111" s="50" t="str">
        <f t="shared" si="258"/>
        <v>fehlt in Preisliste</v>
      </c>
      <c r="AD2111" s="51">
        <f t="shared" si="262"/>
        <v>186609</v>
      </c>
      <c r="AE2111" s="51">
        <f t="shared" si="259"/>
        <v>244.04999999999927</v>
      </c>
      <c r="AF2111" s="52" t="e">
        <f t="shared" si="263"/>
        <v>#VALUE!</v>
      </c>
      <c r="AG2111" s="53">
        <f t="shared" si="260"/>
        <v>1464.2999999999956</v>
      </c>
      <c r="AH2111" s="53" t="e">
        <f t="shared" si="261"/>
        <v>#VALUE!</v>
      </c>
    </row>
    <row r="2112" spans="1:34" x14ac:dyDescent="0.25">
      <c r="A2112" t="s">
        <v>10482</v>
      </c>
      <c r="B2112" t="s">
        <v>6564</v>
      </c>
      <c r="C2112" t="s">
        <v>6562</v>
      </c>
      <c r="D2112" t="s">
        <v>6567</v>
      </c>
      <c r="F2112" t="s">
        <v>10483</v>
      </c>
      <c r="H2112">
        <v>0</v>
      </c>
      <c r="I2112">
        <v>0</v>
      </c>
      <c r="J2112">
        <v>0</v>
      </c>
      <c r="K2112">
        <v>0</v>
      </c>
      <c r="L2112">
        <v>0</v>
      </c>
      <c r="M2112">
        <v>0</v>
      </c>
      <c r="N2112">
        <v>0</v>
      </c>
      <c r="O2112">
        <v>0</v>
      </c>
      <c r="P2112">
        <v>0</v>
      </c>
      <c r="Q2112">
        <v>0</v>
      </c>
      <c r="R2112">
        <v>0</v>
      </c>
      <c r="S2112">
        <v>0</v>
      </c>
      <c r="T2112">
        <v>0</v>
      </c>
      <c r="U2112">
        <v>0</v>
      </c>
      <c r="V2112">
        <v>0</v>
      </c>
      <c r="W2112" s="44">
        <f t="shared" si="256"/>
        <v>0</v>
      </c>
      <c r="X2112" s="44">
        <f>IFERROR(VLOOKUP(A2112,JR1GOA!A:I,9,FALSE),0)</f>
        <v>0</v>
      </c>
      <c r="Y2112" s="44">
        <f>IFERROR(VLOOKUP(A2112,JR1GOA!A:J,10,FALSE),0)</f>
        <v>0</v>
      </c>
      <c r="Z2112" s="46">
        <f t="shared" si="257"/>
        <v>0</v>
      </c>
      <c r="AA2112" s="49" t="str">
        <f>_xlfn.IFNA(VLOOKUP(F2112,Preisliste!C$1:O$2687,13,FALSE),"fehlt in Preisliste")</f>
        <v>fehlt in Preisliste</v>
      </c>
      <c r="AB2112" s="50" t="str">
        <f t="shared" si="258"/>
        <v>fehlt in Preisliste</v>
      </c>
      <c r="AD2112" s="51">
        <f t="shared" si="262"/>
        <v>186609</v>
      </c>
      <c r="AE2112" s="51">
        <f t="shared" si="259"/>
        <v>244.04999999999927</v>
      </c>
      <c r="AF2112" s="52" t="e">
        <f t="shared" si="263"/>
        <v>#VALUE!</v>
      </c>
      <c r="AG2112" s="53">
        <f t="shared" si="260"/>
        <v>1464.2999999999956</v>
      </c>
      <c r="AH2112" s="53" t="e">
        <f t="shared" si="261"/>
        <v>#VALUE!</v>
      </c>
    </row>
    <row r="2113" spans="1:34" x14ac:dyDescent="0.25">
      <c r="A2113" t="s">
        <v>10486</v>
      </c>
      <c r="B2113" t="s">
        <v>6564</v>
      </c>
      <c r="C2113" t="s">
        <v>6562</v>
      </c>
      <c r="D2113" t="s">
        <v>6567</v>
      </c>
      <c r="E2113" t="s">
        <v>10487</v>
      </c>
      <c r="F2113" t="s">
        <v>10488</v>
      </c>
      <c r="H2113">
        <v>0</v>
      </c>
      <c r="I2113">
        <v>0</v>
      </c>
      <c r="J2113">
        <v>0</v>
      </c>
      <c r="K2113">
        <v>0</v>
      </c>
      <c r="L2113">
        <v>0</v>
      </c>
      <c r="M2113">
        <v>0</v>
      </c>
      <c r="N2113">
        <v>0</v>
      </c>
      <c r="O2113">
        <v>0</v>
      </c>
      <c r="P2113">
        <v>0</v>
      </c>
      <c r="Q2113">
        <v>0</v>
      </c>
      <c r="R2113">
        <v>0</v>
      </c>
      <c r="S2113">
        <v>0</v>
      </c>
      <c r="T2113">
        <v>0</v>
      </c>
      <c r="U2113">
        <v>0</v>
      </c>
      <c r="V2113">
        <v>0</v>
      </c>
      <c r="W2113" s="44">
        <f t="shared" si="256"/>
        <v>0</v>
      </c>
      <c r="X2113" s="44">
        <f>IFERROR(VLOOKUP(A2113,JR1GOA!A:I,9,FALSE),0)</f>
        <v>0</v>
      </c>
      <c r="Y2113" s="44">
        <f>IFERROR(VLOOKUP(A2113,JR1GOA!A:J,10,FALSE),0)</f>
        <v>0</v>
      </c>
      <c r="Z2113" s="46">
        <f t="shared" si="257"/>
        <v>0</v>
      </c>
      <c r="AA2113" s="49" t="str">
        <f>_xlfn.IFNA(VLOOKUP(F2113,Preisliste!C$1:O$2687,13,FALSE),"fehlt in Preisliste")</f>
        <v>fehlt in Preisliste</v>
      </c>
      <c r="AB2113" s="50" t="str">
        <f t="shared" si="258"/>
        <v>fehlt in Preisliste</v>
      </c>
      <c r="AD2113" s="51">
        <f t="shared" si="262"/>
        <v>186609</v>
      </c>
      <c r="AE2113" s="51">
        <f t="shared" si="259"/>
        <v>244.04999999999927</v>
      </c>
      <c r="AF2113" s="52" t="e">
        <f t="shared" si="263"/>
        <v>#VALUE!</v>
      </c>
      <c r="AG2113" s="53">
        <f t="shared" si="260"/>
        <v>1464.2999999999956</v>
      </c>
      <c r="AH2113" s="53" t="e">
        <f t="shared" si="261"/>
        <v>#VALUE!</v>
      </c>
    </row>
    <row r="2114" spans="1:34" x14ac:dyDescent="0.25">
      <c r="A2114" t="s">
        <v>10493</v>
      </c>
      <c r="B2114" t="s">
        <v>6564</v>
      </c>
      <c r="C2114" t="s">
        <v>6562</v>
      </c>
      <c r="D2114" t="s">
        <v>6567</v>
      </c>
      <c r="F2114" t="s">
        <v>10494</v>
      </c>
      <c r="G2114" t="s">
        <v>10495</v>
      </c>
      <c r="H2114">
        <v>0</v>
      </c>
      <c r="I2114">
        <v>0</v>
      </c>
      <c r="J2114">
        <v>0</v>
      </c>
      <c r="K2114">
        <v>0</v>
      </c>
      <c r="L2114">
        <v>0</v>
      </c>
      <c r="M2114">
        <v>0</v>
      </c>
      <c r="N2114">
        <v>0</v>
      </c>
      <c r="O2114">
        <v>0</v>
      </c>
      <c r="P2114">
        <v>0</v>
      </c>
      <c r="Q2114">
        <v>0</v>
      </c>
      <c r="R2114">
        <v>0</v>
      </c>
      <c r="S2114">
        <v>0</v>
      </c>
      <c r="T2114">
        <v>0</v>
      </c>
      <c r="U2114">
        <v>0</v>
      </c>
      <c r="V2114">
        <v>0</v>
      </c>
      <c r="W2114" s="44">
        <f t="shared" si="256"/>
        <v>0</v>
      </c>
      <c r="X2114" s="44">
        <f>IFERROR(VLOOKUP(A2114,JR1GOA!A:I,9,FALSE),0)</f>
        <v>0</v>
      </c>
      <c r="Y2114" s="44">
        <f>IFERROR(VLOOKUP(A2114,JR1GOA!A:J,10,FALSE),0)</f>
        <v>0</v>
      </c>
      <c r="Z2114" s="46">
        <f t="shared" si="257"/>
        <v>0</v>
      </c>
      <c r="AA2114" s="49" t="str">
        <f>_xlfn.IFNA(VLOOKUP(F2114,Preisliste!C$1:O$2687,13,FALSE),"fehlt in Preisliste")</f>
        <v>fehlt in Preisliste</v>
      </c>
      <c r="AB2114" s="50" t="str">
        <f t="shared" si="258"/>
        <v>fehlt in Preisliste</v>
      </c>
      <c r="AD2114" s="51">
        <f t="shared" si="262"/>
        <v>186609</v>
      </c>
      <c r="AE2114" s="51">
        <f t="shared" si="259"/>
        <v>244.04999999999927</v>
      </c>
      <c r="AF2114" s="52" t="e">
        <f t="shared" si="263"/>
        <v>#VALUE!</v>
      </c>
      <c r="AG2114" s="53">
        <f t="shared" si="260"/>
        <v>1464.2999999999956</v>
      </c>
      <c r="AH2114" s="53" t="e">
        <f t="shared" si="261"/>
        <v>#VALUE!</v>
      </c>
    </row>
    <row r="2115" spans="1:34" x14ac:dyDescent="0.25">
      <c r="A2115" t="s">
        <v>10496</v>
      </c>
      <c r="B2115" t="s">
        <v>6564</v>
      </c>
      <c r="C2115" t="s">
        <v>6562</v>
      </c>
      <c r="D2115" t="s">
        <v>6567</v>
      </c>
      <c r="F2115" t="s">
        <v>10497</v>
      </c>
      <c r="H2115">
        <v>0</v>
      </c>
      <c r="I2115">
        <v>0</v>
      </c>
      <c r="J2115">
        <v>0</v>
      </c>
      <c r="K2115">
        <v>0</v>
      </c>
      <c r="L2115">
        <v>0</v>
      </c>
      <c r="M2115">
        <v>0</v>
      </c>
      <c r="N2115">
        <v>0</v>
      </c>
      <c r="O2115">
        <v>0</v>
      </c>
      <c r="P2115">
        <v>0</v>
      </c>
      <c r="Q2115">
        <v>0</v>
      </c>
      <c r="R2115">
        <v>0</v>
      </c>
      <c r="S2115">
        <v>0</v>
      </c>
      <c r="T2115">
        <v>0</v>
      </c>
      <c r="U2115">
        <v>0</v>
      </c>
      <c r="V2115">
        <v>0</v>
      </c>
      <c r="W2115" s="44">
        <f t="shared" si="256"/>
        <v>0</v>
      </c>
      <c r="X2115" s="44">
        <f>IFERROR(VLOOKUP(A2115,JR1GOA!A:I,9,FALSE),0)</f>
        <v>0</v>
      </c>
      <c r="Y2115" s="44">
        <f>IFERROR(VLOOKUP(A2115,JR1GOA!A:J,10,FALSE),0)</f>
        <v>0</v>
      </c>
      <c r="Z2115" s="46">
        <f t="shared" si="257"/>
        <v>0</v>
      </c>
      <c r="AA2115" s="49" t="str">
        <f>_xlfn.IFNA(VLOOKUP(F2115,Preisliste!C$1:O$2687,13,FALSE),"fehlt in Preisliste")</f>
        <v>fehlt in Preisliste</v>
      </c>
      <c r="AB2115" s="50" t="str">
        <f t="shared" si="258"/>
        <v>fehlt in Preisliste</v>
      </c>
      <c r="AD2115" s="51">
        <f t="shared" si="262"/>
        <v>186609</v>
      </c>
      <c r="AE2115" s="51">
        <f t="shared" si="259"/>
        <v>244.04999999999927</v>
      </c>
      <c r="AF2115" s="52" t="e">
        <f t="shared" si="263"/>
        <v>#VALUE!</v>
      </c>
      <c r="AG2115" s="53">
        <f t="shared" si="260"/>
        <v>1464.2999999999956</v>
      </c>
      <c r="AH2115" s="53" t="e">
        <f t="shared" si="261"/>
        <v>#VALUE!</v>
      </c>
    </row>
    <row r="2116" spans="1:34" x14ac:dyDescent="0.25">
      <c r="A2116" t="s">
        <v>10498</v>
      </c>
      <c r="B2116" t="s">
        <v>6564</v>
      </c>
      <c r="C2116" t="s">
        <v>6562</v>
      </c>
      <c r="D2116" t="s">
        <v>6567</v>
      </c>
      <c r="F2116" t="s">
        <v>10499</v>
      </c>
      <c r="H2116">
        <v>0</v>
      </c>
      <c r="I2116">
        <v>0</v>
      </c>
      <c r="J2116">
        <v>0</v>
      </c>
      <c r="K2116">
        <v>0</v>
      </c>
      <c r="L2116">
        <v>0</v>
      </c>
      <c r="M2116">
        <v>0</v>
      </c>
      <c r="N2116">
        <v>0</v>
      </c>
      <c r="O2116">
        <v>0</v>
      </c>
      <c r="P2116">
        <v>0</v>
      </c>
      <c r="Q2116">
        <v>0</v>
      </c>
      <c r="R2116">
        <v>0</v>
      </c>
      <c r="S2116">
        <v>0</v>
      </c>
      <c r="T2116">
        <v>0</v>
      </c>
      <c r="U2116">
        <v>0</v>
      </c>
      <c r="V2116">
        <v>0</v>
      </c>
      <c r="W2116" s="44">
        <f t="shared" si="256"/>
        <v>0</v>
      </c>
      <c r="X2116" s="44">
        <f>IFERROR(VLOOKUP(A2116,JR1GOA!A:I,9,FALSE),0)</f>
        <v>0</v>
      </c>
      <c r="Y2116" s="44">
        <f>IFERROR(VLOOKUP(A2116,JR1GOA!A:J,10,FALSE),0)</f>
        <v>0</v>
      </c>
      <c r="Z2116" s="46">
        <f t="shared" si="257"/>
        <v>0</v>
      </c>
      <c r="AA2116" s="49" t="str">
        <f>_xlfn.IFNA(VLOOKUP(F2116,Preisliste!C$1:O$2687,13,FALSE),"fehlt in Preisliste")</f>
        <v>fehlt in Preisliste</v>
      </c>
      <c r="AB2116" s="50" t="str">
        <f t="shared" si="258"/>
        <v>fehlt in Preisliste</v>
      </c>
      <c r="AD2116" s="51">
        <f t="shared" si="262"/>
        <v>186609</v>
      </c>
      <c r="AE2116" s="51">
        <f t="shared" si="259"/>
        <v>244.04999999999927</v>
      </c>
      <c r="AF2116" s="52" t="e">
        <f t="shared" si="263"/>
        <v>#VALUE!</v>
      </c>
      <c r="AG2116" s="53">
        <f t="shared" si="260"/>
        <v>1464.2999999999956</v>
      </c>
      <c r="AH2116" s="53" t="e">
        <f t="shared" si="261"/>
        <v>#VALUE!</v>
      </c>
    </row>
    <row r="2117" spans="1:34" x14ac:dyDescent="0.25">
      <c r="A2117" t="s">
        <v>10514</v>
      </c>
      <c r="B2117" t="s">
        <v>6564</v>
      </c>
      <c r="C2117" t="s">
        <v>6562</v>
      </c>
      <c r="D2117" t="s">
        <v>6567</v>
      </c>
      <c r="E2117" t="s">
        <v>10515</v>
      </c>
      <c r="F2117" t="s">
        <v>10516</v>
      </c>
      <c r="G2117" t="s">
        <v>10517</v>
      </c>
      <c r="H2117">
        <v>0</v>
      </c>
      <c r="I2117">
        <v>0</v>
      </c>
      <c r="J2117">
        <v>0</v>
      </c>
      <c r="K2117">
        <v>0</v>
      </c>
      <c r="L2117">
        <v>0</v>
      </c>
      <c r="M2117">
        <v>0</v>
      </c>
      <c r="N2117">
        <v>0</v>
      </c>
      <c r="O2117">
        <v>0</v>
      </c>
      <c r="P2117">
        <v>0</v>
      </c>
      <c r="Q2117">
        <v>0</v>
      </c>
      <c r="R2117">
        <v>0</v>
      </c>
      <c r="S2117">
        <v>0</v>
      </c>
      <c r="T2117">
        <v>0</v>
      </c>
      <c r="U2117">
        <v>0</v>
      </c>
      <c r="V2117">
        <v>0</v>
      </c>
      <c r="W2117" s="44">
        <f t="shared" si="256"/>
        <v>0</v>
      </c>
      <c r="X2117" s="44">
        <f>IFERROR(VLOOKUP(A2117,JR1GOA!A:I,9,FALSE),0)</f>
        <v>0</v>
      </c>
      <c r="Y2117" s="44">
        <f>IFERROR(VLOOKUP(A2117,JR1GOA!A:J,10,FALSE),0)</f>
        <v>0</v>
      </c>
      <c r="Z2117" s="46">
        <f t="shared" si="257"/>
        <v>0</v>
      </c>
      <c r="AA2117" s="49" t="str">
        <f>_xlfn.IFNA(VLOOKUP(F2117,Preisliste!C$1:O$2687,13,FALSE),"fehlt in Preisliste")</f>
        <v>fehlt in Preisliste</v>
      </c>
      <c r="AB2117" s="50" t="str">
        <f t="shared" si="258"/>
        <v>fehlt in Preisliste</v>
      </c>
      <c r="AD2117" s="51">
        <f t="shared" si="262"/>
        <v>186609</v>
      </c>
      <c r="AE2117" s="51">
        <f t="shared" si="259"/>
        <v>244.04999999999927</v>
      </c>
      <c r="AF2117" s="52" t="e">
        <f t="shared" si="263"/>
        <v>#VALUE!</v>
      </c>
      <c r="AG2117" s="53">
        <f t="shared" si="260"/>
        <v>1464.2999999999956</v>
      </c>
      <c r="AH2117" s="53" t="e">
        <f t="shared" si="261"/>
        <v>#VALUE!</v>
      </c>
    </row>
    <row r="2118" spans="1:34" x14ac:dyDescent="0.25">
      <c r="A2118" t="s">
        <v>10539</v>
      </c>
      <c r="B2118" t="s">
        <v>6564</v>
      </c>
      <c r="C2118" t="s">
        <v>6562</v>
      </c>
      <c r="D2118" t="s">
        <v>6567</v>
      </c>
      <c r="F2118" t="s">
        <v>10540</v>
      </c>
      <c r="H2118">
        <v>0</v>
      </c>
      <c r="I2118">
        <v>0</v>
      </c>
      <c r="J2118">
        <v>0</v>
      </c>
      <c r="K2118">
        <v>0</v>
      </c>
      <c r="L2118">
        <v>0</v>
      </c>
      <c r="M2118">
        <v>0</v>
      </c>
      <c r="N2118">
        <v>0</v>
      </c>
      <c r="O2118">
        <v>0</v>
      </c>
      <c r="P2118">
        <v>0</v>
      </c>
      <c r="Q2118">
        <v>0</v>
      </c>
      <c r="R2118">
        <v>0</v>
      </c>
      <c r="S2118">
        <v>0</v>
      </c>
      <c r="T2118">
        <v>0</v>
      </c>
      <c r="U2118">
        <v>0</v>
      </c>
      <c r="V2118">
        <v>0</v>
      </c>
      <c r="W2118" s="44">
        <f t="shared" si="256"/>
        <v>0</v>
      </c>
      <c r="X2118" s="44">
        <f>IFERROR(VLOOKUP(A2118,JR1GOA!A:I,9,FALSE),0)</f>
        <v>0</v>
      </c>
      <c r="Y2118" s="44">
        <f>IFERROR(VLOOKUP(A2118,JR1GOA!A:J,10,FALSE),0)</f>
        <v>0</v>
      </c>
      <c r="Z2118" s="46">
        <f t="shared" si="257"/>
        <v>0</v>
      </c>
      <c r="AA2118" s="49" t="str">
        <f>_xlfn.IFNA(VLOOKUP(F2118,Preisliste!C$1:O$2687,13,FALSE),"fehlt in Preisliste")</f>
        <v>fehlt in Preisliste</v>
      </c>
      <c r="AB2118" s="50" t="str">
        <f t="shared" si="258"/>
        <v>fehlt in Preisliste</v>
      </c>
      <c r="AD2118" s="51">
        <f t="shared" si="262"/>
        <v>186609</v>
      </c>
      <c r="AE2118" s="51">
        <f t="shared" si="259"/>
        <v>244.04999999999927</v>
      </c>
      <c r="AF2118" s="52" t="e">
        <f t="shared" si="263"/>
        <v>#VALUE!</v>
      </c>
      <c r="AG2118" s="53">
        <f t="shared" si="260"/>
        <v>1464.2999999999956</v>
      </c>
      <c r="AH2118" s="53" t="e">
        <f t="shared" si="261"/>
        <v>#VALUE!</v>
      </c>
    </row>
    <row r="2119" spans="1:34" x14ac:dyDescent="0.25">
      <c r="A2119" t="s">
        <v>10545</v>
      </c>
      <c r="B2119" t="s">
        <v>6564</v>
      </c>
      <c r="C2119" t="s">
        <v>6562</v>
      </c>
      <c r="D2119" t="s">
        <v>6567</v>
      </c>
      <c r="F2119" t="s">
        <v>10546</v>
      </c>
      <c r="H2119">
        <v>0</v>
      </c>
      <c r="I2119">
        <v>0</v>
      </c>
      <c r="J2119">
        <v>0</v>
      </c>
      <c r="K2119">
        <v>0</v>
      </c>
      <c r="L2119">
        <v>0</v>
      </c>
      <c r="M2119">
        <v>0</v>
      </c>
      <c r="N2119">
        <v>0</v>
      </c>
      <c r="O2119">
        <v>0</v>
      </c>
      <c r="P2119">
        <v>0</v>
      </c>
      <c r="Q2119">
        <v>0</v>
      </c>
      <c r="R2119">
        <v>0</v>
      </c>
      <c r="S2119">
        <v>0</v>
      </c>
      <c r="T2119">
        <v>0</v>
      </c>
      <c r="U2119">
        <v>0</v>
      </c>
      <c r="V2119">
        <v>0</v>
      </c>
      <c r="W2119" s="44">
        <f t="shared" si="256"/>
        <v>0</v>
      </c>
      <c r="X2119" s="44">
        <f>IFERROR(VLOOKUP(A2119,JR1GOA!A:I,9,FALSE),0)</f>
        <v>0</v>
      </c>
      <c r="Y2119" s="44">
        <f>IFERROR(VLOOKUP(A2119,JR1GOA!A:J,10,FALSE),0)</f>
        <v>0</v>
      </c>
      <c r="Z2119" s="46">
        <f t="shared" si="257"/>
        <v>0</v>
      </c>
      <c r="AA2119" s="49" t="str">
        <f>_xlfn.IFNA(VLOOKUP(F2119,Preisliste!C$1:O$2687,13,FALSE),"fehlt in Preisliste")</f>
        <v>fehlt in Preisliste</v>
      </c>
      <c r="AB2119" s="50" t="str">
        <f t="shared" si="258"/>
        <v>fehlt in Preisliste</v>
      </c>
      <c r="AD2119" s="51">
        <f t="shared" si="262"/>
        <v>186609</v>
      </c>
      <c r="AE2119" s="51">
        <f t="shared" si="259"/>
        <v>244.04999999999927</v>
      </c>
      <c r="AF2119" s="52" t="e">
        <f t="shared" si="263"/>
        <v>#VALUE!</v>
      </c>
      <c r="AG2119" s="53">
        <f t="shared" si="260"/>
        <v>1464.2999999999956</v>
      </c>
      <c r="AH2119" s="53" t="e">
        <f t="shared" si="261"/>
        <v>#VALUE!</v>
      </c>
    </row>
    <row r="2120" spans="1:34" x14ac:dyDescent="0.25">
      <c r="A2120" t="s">
        <v>10585</v>
      </c>
      <c r="B2120" t="s">
        <v>6564</v>
      </c>
      <c r="C2120" t="s">
        <v>6562</v>
      </c>
      <c r="D2120" t="s">
        <v>6567</v>
      </c>
      <c r="F2120" t="s">
        <v>10586</v>
      </c>
      <c r="H2120">
        <v>0</v>
      </c>
      <c r="I2120">
        <v>0</v>
      </c>
      <c r="J2120">
        <v>0</v>
      </c>
      <c r="K2120">
        <v>0</v>
      </c>
      <c r="L2120">
        <v>0</v>
      </c>
      <c r="M2120">
        <v>0</v>
      </c>
      <c r="N2120">
        <v>0</v>
      </c>
      <c r="O2120">
        <v>0</v>
      </c>
      <c r="P2120">
        <v>0</v>
      </c>
      <c r="Q2120">
        <v>0</v>
      </c>
      <c r="R2120">
        <v>0</v>
      </c>
      <c r="S2120">
        <v>0</v>
      </c>
      <c r="T2120">
        <v>0</v>
      </c>
      <c r="U2120">
        <v>0</v>
      </c>
      <c r="V2120">
        <v>0</v>
      </c>
      <c r="W2120" s="44">
        <f t="shared" si="256"/>
        <v>0</v>
      </c>
      <c r="X2120" s="44">
        <f>IFERROR(VLOOKUP(A2120,JR1GOA!A:I,9,FALSE),0)</f>
        <v>0</v>
      </c>
      <c r="Y2120" s="44">
        <f>IFERROR(VLOOKUP(A2120,JR1GOA!A:J,10,FALSE),0)</f>
        <v>0</v>
      </c>
      <c r="Z2120" s="46">
        <f t="shared" si="257"/>
        <v>0</v>
      </c>
      <c r="AA2120" s="49" t="str">
        <f>_xlfn.IFNA(VLOOKUP(F2120,Preisliste!C$1:O$2687,13,FALSE),"fehlt in Preisliste")</f>
        <v>fehlt in Preisliste</v>
      </c>
      <c r="AB2120" s="50" t="str">
        <f t="shared" si="258"/>
        <v>fehlt in Preisliste</v>
      </c>
      <c r="AD2120" s="51">
        <f t="shared" si="262"/>
        <v>186609</v>
      </c>
      <c r="AE2120" s="51">
        <f t="shared" si="259"/>
        <v>244.04999999999927</v>
      </c>
      <c r="AF2120" s="52" t="e">
        <f t="shared" si="263"/>
        <v>#VALUE!</v>
      </c>
      <c r="AG2120" s="53">
        <f t="shared" si="260"/>
        <v>1464.2999999999956</v>
      </c>
      <c r="AH2120" s="53" t="e">
        <f t="shared" si="261"/>
        <v>#VALUE!</v>
      </c>
    </row>
    <row r="2121" spans="1:34" x14ac:dyDescent="0.25">
      <c r="A2121" t="s">
        <v>10587</v>
      </c>
      <c r="B2121" t="s">
        <v>6564</v>
      </c>
      <c r="C2121" t="s">
        <v>6562</v>
      </c>
      <c r="D2121" t="s">
        <v>6567</v>
      </c>
      <c r="F2121" t="s">
        <v>10588</v>
      </c>
      <c r="H2121">
        <v>0</v>
      </c>
      <c r="I2121">
        <v>0</v>
      </c>
      <c r="J2121">
        <v>0</v>
      </c>
      <c r="K2121">
        <v>0</v>
      </c>
      <c r="L2121">
        <v>0</v>
      </c>
      <c r="M2121">
        <v>0</v>
      </c>
      <c r="N2121">
        <v>0</v>
      </c>
      <c r="O2121">
        <v>0</v>
      </c>
      <c r="P2121">
        <v>0</v>
      </c>
      <c r="Q2121">
        <v>0</v>
      </c>
      <c r="R2121">
        <v>0</v>
      </c>
      <c r="S2121">
        <v>0</v>
      </c>
      <c r="T2121">
        <v>0</v>
      </c>
      <c r="U2121">
        <v>0</v>
      </c>
      <c r="V2121">
        <v>0</v>
      </c>
      <c r="W2121" s="44">
        <f t="shared" ref="W2121:W2184" si="264">MAX(I2121,J2121)</f>
        <v>0</v>
      </c>
      <c r="X2121" s="44">
        <f>IFERROR(VLOOKUP(A2121,JR1GOA!A:I,9,FALSE),0)</f>
        <v>0</v>
      </c>
      <c r="Y2121" s="44">
        <f>IFERROR(VLOOKUP(A2121,JR1GOA!A:J,10,FALSE),0)</f>
        <v>0</v>
      </c>
      <c r="Z2121" s="46">
        <f t="shared" ref="Z2121:Z2184" si="265">W2121-MAX(X2121,Y2121)</f>
        <v>0</v>
      </c>
      <c r="AA2121" s="49" t="str">
        <f>_xlfn.IFNA(VLOOKUP(F2121,Preisliste!C$1:O$2687,13,FALSE),"fehlt in Preisliste")</f>
        <v>fehlt in Preisliste</v>
      </c>
      <c r="AB2121" s="50" t="str">
        <f t="shared" ref="AB2121:AB2184" si="266">IFERROR(AA2121/Z2121,AA2121)</f>
        <v>fehlt in Preisliste</v>
      </c>
      <c r="AD2121" s="51">
        <f t="shared" si="262"/>
        <v>186609</v>
      </c>
      <c r="AE2121" s="51">
        <f t="shared" ref="AE2121:AE2184" si="267">AG$3-AD2121*AD$3</f>
        <v>244.04999999999927</v>
      </c>
      <c r="AF2121" s="52" t="e">
        <f t="shared" si="263"/>
        <v>#VALUE!</v>
      </c>
      <c r="AG2121" s="53">
        <f t="shared" ref="AG2121:AG2184" si="268">AE2121*AD$4</f>
        <v>1464.2999999999956</v>
      </c>
      <c r="AH2121" s="53" t="e">
        <f t="shared" ref="AH2121:AH2184" si="269">AG2121+AF2121</f>
        <v>#VALUE!</v>
      </c>
    </row>
    <row r="2122" spans="1:34" x14ac:dyDescent="0.25">
      <c r="A2122" t="s">
        <v>10589</v>
      </c>
      <c r="B2122" t="s">
        <v>6564</v>
      </c>
      <c r="C2122" t="s">
        <v>6562</v>
      </c>
      <c r="D2122" t="s">
        <v>6567</v>
      </c>
      <c r="F2122" t="s">
        <v>10590</v>
      </c>
      <c r="H2122">
        <v>0</v>
      </c>
      <c r="I2122">
        <v>0</v>
      </c>
      <c r="J2122">
        <v>0</v>
      </c>
      <c r="K2122">
        <v>0</v>
      </c>
      <c r="L2122">
        <v>0</v>
      </c>
      <c r="M2122">
        <v>0</v>
      </c>
      <c r="N2122">
        <v>0</v>
      </c>
      <c r="O2122">
        <v>0</v>
      </c>
      <c r="P2122">
        <v>0</v>
      </c>
      <c r="Q2122">
        <v>0</v>
      </c>
      <c r="R2122">
        <v>0</v>
      </c>
      <c r="S2122">
        <v>0</v>
      </c>
      <c r="T2122">
        <v>0</v>
      </c>
      <c r="U2122">
        <v>0</v>
      </c>
      <c r="V2122">
        <v>0</v>
      </c>
      <c r="W2122" s="44">
        <f t="shared" si="264"/>
        <v>0</v>
      </c>
      <c r="X2122" s="44">
        <f>IFERROR(VLOOKUP(A2122,JR1GOA!A:I,9,FALSE),0)</f>
        <v>0</v>
      </c>
      <c r="Y2122" s="44">
        <f>IFERROR(VLOOKUP(A2122,JR1GOA!A:J,10,FALSE),0)</f>
        <v>0</v>
      </c>
      <c r="Z2122" s="46">
        <f t="shared" si="265"/>
        <v>0</v>
      </c>
      <c r="AA2122" s="49" t="str">
        <f>_xlfn.IFNA(VLOOKUP(F2122,Preisliste!C$1:O$2687,13,FALSE),"fehlt in Preisliste")</f>
        <v>fehlt in Preisliste</v>
      </c>
      <c r="AB2122" s="50" t="str">
        <f t="shared" si="266"/>
        <v>fehlt in Preisliste</v>
      </c>
      <c r="AD2122" s="51">
        <f t="shared" ref="AD2122:AD2185" si="270">AD2121+Z2122</f>
        <v>186609</v>
      </c>
      <c r="AE2122" s="51">
        <f t="shared" si="267"/>
        <v>244.04999999999927</v>
      </c>
      <c r="AF2122" s="52" t="e">
        <f t="shared" ref="AF2122:AF2185" si="271">AF2121+AA2122</f>
        <v>#VALUE!</v>
      </c>
      <c r="AG2122" s="53">
        <f t="shared" si="268"/>
        <v>1464.2999999999956</v>
      </c>
      <c r="AH2122" s="53" t="e">
        <f t="shared" si="269"/>
        <v>#VALUE!</v>
      </c>
    </row>
    <row r="2123" spans="1:34" x14ac:dyDescent="0.25">
      <c r="A2123" t="s">
        <v>10591</v>
      </c>
      <c r="B2123" t="s">
        <v>6564</v>
      </c>
      <c r="C2123" t="s">
        <v>6562</v>
      </c>
      <c r="D2123" t="s">
        <v>6567</v>
      </c>
      <c r="F2123" t="s">
        <v>10592</v>
      </c>
      <c r="H2123">
        <v>0</v>
      </c>
      <c r="I2123">
        <v>0</v>
      </c>
      <c r="J2123">
        <v>0</v>
      </c>
      <c r="K2123">
        <v>0</v>
      </c>
      <c r="L2123">
        <v>0</v>
      </c>
      <c r="M2123">
        <v>0</v>
      </c>
      <c r="N2123">
        <v>0</v>
      </c>
      <c r="O2123">
        <v>0</v>
      </c>
      <c r="P2123">
        <v>0</v>
      </c>
      <c r="Q2123">
        <v>0</v>
      </c>
      <c r="R2123">
        <v>0</v>
      </c>
      <c r="S2123">
        <v>0</v>
      </c>
      <c r="T2123">
        <v>0</v>
      </c>
      <c r="U2123">
        <v>0</v>
      </c>
      <c r="V2123">
        <v>0</v>
      </c>
      <c r="W2123" s="44">
        <f t="shared" si="264"/>
        <v>0</v>
      </c>
      <c r="X2123" s="44">
        <f>IFERROR(VLOOKUP(A2123,JR1GOA!A:I,9,FALSE),0)</f>
        <v>0</v>
      </c>
      <c r="Y2123" s="44">
        <f>IFERROR(VLOOKUP(A2123,JR1GOA!A:J,10,FALSE),0)</f>
        <v>0</v>
      </c>
      <c r="Z2123" s="46">
        <f t="shared" si="265"/>
        <v>0</v>
      </c>
      <c r="AA2123" s="49" t="str">
        <f>_xlfn.IFNA(VLOOKUP(F2123,Preisliste!C$1:O$2687,13,FALSE),"fehlt in Preisliste")</f>
        <v>fehlt in Preisliste</v>
      </c>
      <c r="AB2123" s="50" t="str">
        <f t="shared" si="266"/>
        <v>fehlt in Preisliste</v>
      </c>
      <c r="AD2123" s="51">
        <f t="shared" si="270"/>
        <v>186609</v>
      </c>
      <c r="AE2123" s="51">
        <f t="shared" si="267"/>
        <v>244.04999999999927</v>
      </c>
      <c r="AF2123" s="52" t="e">
        <f t="shared" si="271"/>
        <v>#VALUE!</v>
      </c>
      <c r="AG2123" s="53">
        <f t="shared" si="268"/>
        <v>1464.2999999999956</v>
      </c>
      <c r="AH2123" s="53" t="e">
        <f t="shared" si="269"/>
        <v>#VALUE!</v>
      </c>
    </row>
    <row r="2124" spans="1:34" x14ac:dyDescent="0.25">
      <c r="A2124" t="s">
        <v>10593</v>
      </c>
      <c r="B2124" t="s">
        <v>6564</v>
      </c>
      <c r="C2124" t="s">
        <v>6562</v>
      </c>
      <c r="D2124" t="s">
        <v>6567</v>
      </c>
      <c r="F2124" t="s">
        <v>10594</v>
      </c>
      <c r="H2124">
        <v>0</v>
      </c>
      <c r="I2124">
        <v>0</v>
      </c>
      <c r="J2124">
        <v>0</v>
      </c>
      <c r="K2124">
        <v>0</v>
      </c>
      <c r="L2124">
        <v>0</v>
      </c>
      <c r="M2124">
        <v>0</v>
      </c>
      <c r="N2124">
        <v>0</v>
      </c>
      <c r="O2124">
        <v>0</v>
      </c>
      <c r="P2124">
        <v>0</v>
      </c>
      <c r="Q2124">
        <v>0</v>
      </c>
      <c r="R2124">
        <v>0</v>
      </c>
      <c r="S2124">
        <v>0</v>
      </c>
      <c r="T2124">
        <v>0</v>
      </c>
      <c r="U2124">
        <v>0</v>
      </c>
      <c r="V2124">
        <v>0</v>
      </c>
      <c r="W2124" s="44">
        <f t="shared" si="264"/>
        <v>0</v>
      </c>
      <c r="X2124" s="44">
        <f>IFERROR(VLOOKUP(A2124,JR1GOA!A:I,9,FALSE),0)</f>
        <v>0</v>
      </c>
      <c r="Y2124" s="44">
        <f>IFERROR(VLOOKUP(A2124,JR1GOA!A:J,10,FALSE),0)</f>
        <v>0</v>
      </c>
      <c r="Z2124" s="46">
        <f t="shared" si="265"/>
        <v>0</v>
      </c>
      <c r="AA2124" s="49" t="str">
        <f>_xlfn.IFNA(VLOOKUP(F2124,Preisliste!C$1:O$2687,13,FALSE),"fehlt in Preisliste")</f>
        <v>fehlt in Preisliste</v>
      </c>
      <c r="AB2124" s="50" t="str">
        <f t="shared" si="266"/>
        <v>fehlt in Preisliste</v>
      </c>
      <c r="AD2124" s="51">
        <f t="shared" si="270"/>
        <v>186609</v>
      </c>
      <c r="AE2124" s="51">
        <f t="shared" si="267"/>
        <v>244.04999999999927</v>
      </c>
      <c r="AF2124" s="52" t="e">
        <f t="shared" si="271"/>
        <v>#VALUE!</v>
      </c>
      <c r="AG2124" s="53">
        <f t="shared" si="268"/>
        <v>1464.2999999999956</v>
      </c>
      <c r="AH2124" s="53" t="e">
        <f t="shared" si="269"/>
        <v>#VALUE!</v>
      </c>
    </row>
    <row r="2125" spans="1:34" x14ac:dyDescent="0.25">
      <c r="A2125" t="s">
        <v>10595</v>
      </c>
      <c r="B2125" t="s">
        <v>6564</v>
      </c>
      <c r="C2125" t="s">
        <v>6562</v>
      </c>
      <c r="D2125" t="s">
        <v>6567</v>
      </c>
      <c r="E2125" t="s">
        <v>10596</v>
      </c>
      <c r="F2125" t="s">
        <v>10597</v>
      </c>
      <c r="G2125" t="s">
        <v>10598</v>
      </c>
      <c r="H2125">
        <v>0</v>
      </c>
      <c r="I2125">
        <v>0</v>
      </c>
      <c r="J2125">
        <v>0</v>
      </c>
      <c r="K2125">
        <v>0</v>
      </c>
      <c r="L2125">
        <v>0</v>
      </c>
      <c r="M2125">
        <v>0</v>
      </c>
      <c r="N2125">
        <v>0</v>
      </c>
      <c r="O2125">
        <v>0</v>
      </c>
      <c r="P2125">
        <v>0</v>
      </c>
      <c r="Q2125">
        <v>0</v>
      </c>
      <c r="R2125">
        <v>0</v>
      </c>
      <c r="S2125">
        <v>0</v>
      </c>
      <c r="T2125">
        <v>0</v>
      </c>
      <c r="U2125">
        <v>0</v>
      </c>
      <c r="V2125">
        <v>0</v>
      </c>
      <c r="W2125" s="44">
        <f t="shared" si="264"/>
        <v>0</v>
      </c>
      <c r="X2125" s="44">
        <f>IFERROR(VLOOKUP(A2125,JR1GOA!A:I,9,FALSE),0)</f>
        <v>0</v>
      </c>
      <c r="Y2125" s="44">
        <f>IFERROR(VLOOKUP(A2125,JR1GOA!A:J,10,FALSE),0)</f>
        <v>0</v>
      </c>
      <c r="Z2125" s="46">
        <f t="shared" si="265"/>
        <v>0</v>
      </c>
      <c r="AA2125" s="49" t="str">
        <f>_xlfn.IFNA(VLOOKUP(F2125,Preisliste!C$1:O$2687,13,FALSE),"fehlt in Preisliste")</f>
        <v>fehlt in Preisliste</v>
      </c>
      <c r="AB2125" s="50" t="str">
        <f t="shared" si="266"/>
        <v>fehlt in Preisliste</v>
      </c>
      <c r="AD2125" s="51">
        <f t="shared" si="270"/>
        <v>186609</v>
      </c>
      <c r="AE2125" s="51">
        <f t="shared" si="267"/>
        <v>244.04999999999927</v>
      </c>
      <c r="AF2125" s="52" t="e">
        <f t="shared" si="271"/>
        <v>#VALUE!</v>
      </c>
      <c r="AG2125" s="53">
        <f t="shared" si="268"/>
        <v>1464.2999999999956</v>
      </c>
      <c r="AH2125" s="53" t="e">
        <f t="shared" si="269"/>
        <v>#VALUE!</v>
      </c>
    </row>
    <row r="2126" spans="1:34" x14ac:dyDescent="0.25">
      <c r="A2126" t="s">
        <v>10599</v>
      </c>
      <c r="B2126" t="s">
        <v>6564</v>
      </c>
      <c r="C2126" t="s">
        <v>6562</v>
      </c>
      <c r="D2126" t="s">
        <v>6567</v>
      </c>
      <c r="F2126" t="s">
        <v>10600</v>
      </c>
      <c r="G2126" t="s">
        <v>10601</v>
      </c>
      <c r="H2126">
        <v>0</v>
      </c>
      <c r="I2126">
        <v>0</v>
      </c>
      <c r="J2126">
        <v>0</v>
      </c>
      <c r="K2126">
        <v>0</v>
      </c>
      <c r="L2126">
        <v>0</v>
      </c>
      <c r="M2126">
        <v>0</v>
      </c>
      <c r="N2126">
        <v>0</v>
      </c>
      <c r="O2126">
        <v>0</v>
      </c>
      <c r="P2126">
        <v>0</v>
      </c>
      <c r="Q2126">
        <v>0</v>
      </c>
      <c r="R2126">
        <v>0</v>
      </c>
      <c r="S2126">
        <v>0</v>
      </c>
      <c r="T2126">
        <v>0</v>
      </c>
      <c r="U2126">
        <v>0</v>
      </c>
      <c r="V2126">
        <v>0</v>
      </c>
      <c r="W2126" s="44">
        <f t="shared" si="264"/>
        <v>0</v>
      </c>
      <c r="X2126" s="44">
        <f>IFERROR(VLOOKUP(A2126,JR1GOA!A:I,9,FALSE),0)</f>
        <v>0</v>
      </c>
      <c r="Y2126" s="44">
        <f>IFERROR(VLOOKUP(A2126,JR1GOA!A:J,10,FALSE),0)</f>
        <v>0</v>
      </c>
      <c r="Z2126" s="46">
        <f t="shared" si="265"/>
        <v>0</v>
      </c>
      <c r="AA2126" s="49" t="str">
        <f>_xlfn.IFNA(VLOOKUP(F2126,Preisliste!C$1:O$2687,13,FALSE),"fehlt in Preisliste")</f>
        <v>fehlt in Preisliste</v>
      </c>
      <c r="AB2126" s="50" t="str">
        <f t="shared" si="266"/>
        <v>fehlt in Preisliste</v>
      </c>
      <c r="AD2126" s="51">
        <f t="shared" si="270"/>
        <v>186609</v>
      </c>
      <c r="AE2126" s="51">
        <f t="shared" si="267"/>
        <v>244.04999999999927</v>
      </c>
      <c r="AF2126" s="52" t="e">
        <f t="shared" si="271"/>
        <v>#VALUE!</v>
      </c>
      <c r="AG2126" s="53">
        <f t="shared" si="268"/>
        <v>1464.2999999999956</v>
      </c>
      <c r="AH2126" s="53" t="e">
        <f t="shared" si="269"/>
        <v>#VALUE!</v>
      </c>
    </row>
    <row r="2127" spans="1:34" x14ac:dyDescent="0.25">
      <c r="A2127" t="s">
        <v>10602</v>
      </c>
      <c r="B2127" t="s">
        <v>6564</v>
      </c>
      <c r="C2127" t="s">
        <v>6562</v>
      </c>
      <c r="D2127" t="s">
        <v>6567</v>
      </c>
      <c r="F2127" t="s">
        <v>10603</v>
      </c>
      <c r="G2127" t="s">
        <v>10604</v>
      </c>
      <c r="H2127">
        <v>0</v>
      </c>
      <c r="I2127">
        <v>0</v>
      </c>
      <c r="J2127">
        <v>0</v>
      </c>
      <c r="K2127">
        <v>0</v>
      </c>
      <c r="L2127">
        <v>0</v>
      </c>
      <c r="M2127">
        <v>0</v>
      </c>
      <c r="N2127">
        <v>0</v>
      </c>
      <c r="O2127">
        <v>0</v>
      </c>
      <c r="P2127">
        <v>0</v>
      </c>
      <c r="Q2127">
        <v>0</v>
      </c>
      <c r="R2127">
        <v>0</v>
      </c>
      <c r="S2127">
        <v>0</v>
      </c>
      <c r="T2127">
        <v>0</v>
      </c>
      <c r="U2127">
        <v>0</v>
      </c>
      <c r="V2127">
        <v>0</v>
      </c>
      <c r="W2127" s="44">
        <f t="shared" si="264"/>
        <v>0</v>
      </c>
      <c r="X2127" s="44">
        <f>IFERROR(VLOOKUP(A2127,JR1GOA!A:I,9,FALSE),0)</f>
        <v>0</v>
      </c>
      <c r="Y2127" s="44">
        <f>IFERROR(VLOOKUP(A2127,JR1GOA!A:J,10,FALSE),0)</f>
        <v>0</v>
      </c>
      <c r="Z2127" s="46">
        <f t="shared" si="265"/>
        <v>0</v>
      </c>
      <c r="AA2127" s="49" t="str">
        <f>_xlfn.IFNA(VLOOKUP(F2127,Preisliste!C$1:O$2687,13,FALSE),"fehlt in Preisliste")</f>
        <v>fehlt in Preisliste</v>
      </c>
      <c r="AB2127" s="50" t="str">
        <f t="shared" si="266"/>
        <v>fehlt in Preisliste</v>
      </c>
      <c r="AD2127" s="51">
        <f t="shared" si="270"/>
        <v>186609</v>
      </c>
      <c r="AE2127" s="51">
        <f t="shared" si="267"/>
        <v>244.04999999999927</v>
      </c>
      <c r="AF2127" s="52" t="e">
        <f t="shared" si="271"/>
        <v>#VALUE!</v>
      </c>
      <c r="AG2127" s="53">
        <f t="shared" si="268"/>
        <v>1464.2999999999956</v>
      </c>
      <c r="AH2127" s="53" t="e">
        <f t="shared" si="269"/>
        <v>#VALUE!</v>
      </c>
    </row>
    <row r="2128" spans="1:34" x14ac:dyDescent="0.25">
      <c r="A2128" t="s">
        <v>10605</v>
      </c>
      <c r="B2128" t="s">
        <v>6564</v>
      </c>
      <c r="C2128" t="s">
        <v>6562</v>
      </c>
      <c r="D2128" t="s">
        <v>6567</v>
      </c>
      <c r="F2128" t="s">
        <v>10606</v>
      </c>
      <c r="G2128" t="s">
        <v>10607</v>
      </c>
      <c r="H2128">
        <v>0</v>
      </c>
      <c r="I2128">
        <v>0</v>
      </c>
      <c r="J2128">
        <v>0</v>
      </c>
      <c r="K2128">
        <v>0</v>
      </c>
      <c r="L2128">
        <v>0</v>
      </c>
      <c r="M2128">
        <v>0</v>
      </c>
      <c r="N2128">
        <v>0</v>
      </c>
      <c r="O2128">
        <v>0</v>
      </c>
      <c r="P2128">
        <v>0</v>
      </c>
      <c r="Q2128">
        <v>0</v>
      </c>
      <c r="R2128">
        <v>0</v>
      </c>
      <c r="S2128">
        <v>0</v>
      </c>
      <c r="T2128">
        <v>0</v>
      </c>
      <c r="U2128">
        <v>0</v>
      </c>
      <c r="V2128">
        <v>0</v>
      </c>
      <c r="W2128" s="44">
        <f t="shared" si="264"/>
        <v>0</v>
      </c>
      <c r="X2128" s="44">
        <f>IFERROR(VLOOKUP(A2128,JR1GOA!A:I,9,FALSE),0)</f>
        <v>0</v>
      </c>
      <c r="Y2128" s="44">
        <f>IFERROR(VLOOKUP(A2128,JR1GOA!A:J,10,FALSE),0)</f>
        <v>0</v>
      </c>
      <c r="Z2128" s="46">
        <f t="shared" si="265"/>
        <v>0</v>
      </c>
      <c r="AA2128" s="49" t="str">
        <f>_xlfn.IFNA(VLOOKUP(F2128,Preisliste!C$1:O$2687,13,FALSE),"fehlt in Preisliste")</f>
        <v>fehlt in Preisliste</v>
      </c>
      <c r="AB2128" s="50" t="str">
        <f t="shared" si="266"/>
        <v>fehlt in Preisliste</v>
      </c>
      <c r="AD2128" s="51">
        <f t="shared" si="270"/>
        <v>186609</v>
      </c>
      <c r="AE2128" s="51">
        <f t="shared" si="267"/>
        <v>244.04999999999927</v>
      </c>
      <c r="AF2128" s="52" t="e">
        <f t="shared" si="271"/>
        <v>#VALUE!</v>
      </c>
      <c r="AG2128" s="53">
        <f t="shared" si="268"/>
        <v>1464.2999999999956</v>
      </c>
      <c r="AH2128" s="53" t="e">
        <f t="shared" si="269"/>
        <v>#VALUE!</v>
      </c>
    </row>
    <row r="2129" spans="1:34" x14ac:dyDescent="0.25">
      <c r="A2129" t="s">
        <v>10608</v>
      </c>
      <c r="B2129" t="s">
        <v>6564</v>
      </c>
      <c r="C2129" t="s">
        <v>6562</v>
      </c>
      <c r="D2129" t="s">
        <v>6567</v>
      </c>
      <c r="E2129" t="s">
        <v>10609</v>
      </c>
      <c r="F2129" t="s">
        <v>10610</v>
      </c>
      <c r="H2129">
        <v>0</v>
      </c>
      <c r="I2129">
        <v>0</v>
      </c>
      <c r="J2129">
        <v>0</v>
      </c>
      <c r="K2129">
        <v>0</v>
      </c>
      <c r="L2129">
        <v>0</v>
      </c>
      <c r="M2129">
        <v>0</v>
      </c>
      <c r="N2129">
        <v>0</v>
      </c>
      <c r="O2129">
        <v>0</v>
      </c>
      <c r="P2129">
        <v>0</v>
      </c>
      <c r="Q2129">
        <v>0</v>
      </c>
      <c r="R2129">
        <v>0</v>
      </c>
      <c r="S2129">
        <v>0</v>
      </c>
      <c r="T2129">
        <v>0</v>
      </c>
      <c r="U2129">
        <v>0</v>
      </c>
      <c r="V2129">
        <v>0</v>
      </c>
      <c r="W2129" s="44">
        <f t="shared" si="264"/>
        <v>0</v>
      </c>
      <c r="X2129" s="44">
        <f>IFERROR(VLOOKUP(A2129,JR1GOA!A:I,9,FALSE),0)</f>
        <v>0</v>
      </c>
      <c r="Y2129" s="44">
        <f>IFERROR(VLOOKUP(A2129,JR1GOA!A:J,10,FALSE),0)</f>
        <v>0</v>
      </c>
      <c r="Z2129" s="46">
        <f t="shared" si="265"/>
        <v>0</v>
      </c>
      <c r="AA2129" s="49" t="str">
        <f>_xlfn.IFNA(VLOOKUP(F2129,Preisliste!C$1:O$2687,13,FALSE),"fehlt in Preisliste")</f>
        <v>fehlt in Preisliste</v>
      </c>
      <c r="AB2129" s="50" t="str">
        <f t="shared" si="266"/>
        <v>fehlt in Preisliste</v>
      </c>
      <c r="AD2129" s="51">
        <f t="shared" si="270"/>
        <v>186609</v>
      </c>
      <c r="AE2129" s="51">
        <f t="shared" si="267"/>
        <v>244.04999999999927</v>
      </c>
      <c r="AF2129" s="52" t="e">
        <f t="shared" si="271"/>
        <v>#VALUE!</v>
      </c>
      <c r="AG2129" s="53">
        <f t="shared" si="268"/>
        <v>1464.2999999999956</v>
      </c>
      <c r="AH2129" s="53" t="e">
        <f t="shared" si="269"/>
        <v>#VALUE!</v>
      </c>
    </row>
    <row r="2130" spans="1:34" x14ac:dyDescent="0.25">
      <c r="A2130" t="s">
        <v>10611</v>
      </c>
      <c r="B2130" t="s">
        <v>6564</v>
      </c>
      <c r="C2130" t="s">
        <v>6562</v>
      </c>
      <c r="D2130" t="s">
        <v>6567</v>
      </c>
      <c r="E2130" t="s">
        <v>10612</v>
      </c>
      <c r="F2130" t="s">
        <v>10613</v>
      </c>
      <c r="H2130">
        <v>0</v>
      </c>
      <c r="I2130">
        <v>0</v>
      </c>
      <c r="J2130">
        <v>0</v>
      </c>
      <c r="K2130">
        <v>0</v>
      </c>
      <c r="L2130">
        <v>0</v>
      </c>
      <c r="M2130">
        <v>0</v>
      </c>
      <c r="N2130">
        <v>0</v>
      </c>
      <c r="O2130">
        <v>0</v>
      </c>
      <c r="P2130">
        <v>0</v>
      </c>
      <c r="Q2130">
        <v>0</v>
      </c>
      <c r="R2130">
        <v>0</v>
      </c>
      <c r="S2130">
        <v>0</v>
      </c>
      <c r="T2130">
        <v>0</v>
      </c>
      <c r="U2130">
        <v>0</v>
      </c>
      <c r="V2130">
        <v>0</v>
      </c>
      <c r="W2130" s="44">
        <f t="shared" si="264"/>
        <v>0</v>
      </c>
      <c r="X2130" s="44">
        <f>IFERROR(VLOOKUP(A2130,JR1GOA!A:I,9,FALSE),0)</f>
        <v>0</v>
      </c>
      <c r="Y2130" s="44">
        <f>IFERROR(VLOOKUP(A2130,JR1GOA!A:J,10,FALSE),0)</f>
        <v>0</v>
      </c>
      <c r="Z2130" s="46">
        <f t="shared" si="265"/>
        <v>0</v>
      </c>
      <c r="AA2130" s="49" t="str">
        <f>_xlfn.IFNA(VLOOKUP(F2130,Preisliste!C$1:O$2687,13,FALSE),"fehlt in Preisliste")</f>
        <v>fehlt in Preisliste</v>
      </c>
      <c r="AB2130" s="50" t="str">
        <f t="shared" si="266"/>
        <v>fehlt in Preisliste</v>
      </c>
      <c r="AD2130" s="51">
        <f t="shared" si="270"/>
        <v>186609</v>
      </c>
      <c r="AE2130" s="51">
        <f t="shared" si="267"/>
        <v>244.04999999999927</v>
      </c>
      <c r="AF2130" s="52" t="e">
        <f t="shared" si="271"/>
        <v>#VALUE!</v>
      </c>
      <c r="AG2130" s="53">
        <f t="shared" si="268"/>
        <v>1464.2999999999956</v>
      </c>
      <c r="AH2130" s="53" t="e">
        <f t="shared" si="269"/>
        <v>#VALUE!</v>
      </c>
    </row>
    <row r="2131" spans="1:34" x14ac:dyDescent="0.25">
      <c r="A2131" t="s">
        <v>10614</v>
      </c>
      <c r="B2131" t="s">
        <v>6564</v>
      </c>
      <c r="C2131" t="s">
        <v>6562</v>
      </c>
      <c r="D2131" t="s">
        <v>6567</v>
      </c>
      <c r="F2131" t="s">
        <v>10615</v>
      </c>
      <c r="H2131">
        <v>0</v>
      </c>
      <c r="I2131">
        <v>0</v>
      </c>
      <c r="J2131">
        <v>0</v>
      </c>
      <c r="K2131">
        <v>0</v>
      </c>
      <c r="L2131">
        <v>0</v>
      </c>
      <c r="M2131">
        <v>0</v>
      </c>
      <c r="N2131">
        <v>0</v>
      </c>
      <c r="O2131">
        <v>0</v>
      </c>
      <c r="P2131">
        <v>0</v>
      </c>
      <c r="Q2131">
        <v>0</v>
      </c>
      <c r="R2131">
        <v>0</v>
      </c>
      <c r="S2131">
        <v>0</v>
      </c>
      <c r="T2131">
        <v>0</v>
      </c>
      <c r="U2131">
        <v>0</v>
      </c>
      <c r="V2131">
        <v>0</v>
      </c>
      <c r="W2131" s="44">
        <f t="shared" si="264"/>
        <v>0</v>
      </c>
      <c r="X2131" s="44">
        <f>IFERROR(VLOOKUP(A2131,JR1GOA!A:I,9,FALSE),0)</f>
        <v>0</v>
      </c>
      <c r="Y2131" s="44">
        <f>IFERROR(VLOOKUP(A2131,JR1GOA!A:J,10,FALSE),0)</f>
        <v>0</v>
      </c>
      <c r="Z2131" s="46">
        <f t="shared" si="265"/>
        <v>0</v>
      </c>
      <c r="AA2131" s="49" t="str">
        <f>_xlfn.IFNA(VLOOKUP(F2131,Preisliste!C$1:O$2687,13,FALSE),"fehlt in Preisliste")</f>
        <v>fehlt in Preisliste</v>
      </c>
      <c r="AB2131" s="50" t="str">
        <f t="shared" si="266"/>
        <v>fehlt in Preisliste</v>
      </c>
      <c r="AD2131" s="51">
        <f t="shared" si="270"/>
        <v>186609</v>
      </c>
      <c r="AE2131" s="51">
        <f t="shared" si="267"/>
        <v>244.04999999999927</v>
      </c>
      <c r="AF2131" s="52" t="e">
        <f t="shared" si="271"/>
        <v>#VALUE!</v>
      </c>
      <c r="AG2131" s="53">
        <f t="shared" si="268"/>
        <v>1464.2999999999956</v>
      </c>
      <c r="AH2131" s="53" t="e">
        <f t="shared" si="269"/>
        <v>#VALUE!</v>
      </c>
    </row>
    <row r="2132" spans="1:34" x14ac:dyDescent="0.25">
      <c r="A2132" t="s">
        <v>10616</v>
      </c>
      <c r="B2132" t="s">
        <v>6564</v>
      </c>
      <c r="C2132" t="s">
        <v>6562</v>
      </c>
      <c r="D2132" t="s">
        <v>6567</v>
      </c>
      <c r="E2132" t="s">
        <v>10617</v>
      </c>
      <c r="F2132" t="s">
        <v>10618</v>
      </c>
      <c r="G2132" t="s">
        <v>10619</v>
      </c>
      <c r="H2132">
        <v>0</v>
      </c>
      <c r="I2132">
        <v>0</v>
      </c>
      <c r="J2132">
        <v>0</v>
      </c>
      <c r="K2132">
        <v>0</v>
      </c>
      <c r="L2132">
        <v>0</v>
      </c>
      <c r="M2132">
        <v>0</v>
      </c>
      <c r="N2132">
        <v>0</v>
      </c>
      <c r="O2132">
        <v>0</v>
      </c>
      <c r="P2132">
        <v>0</v>
      </c>
      <c r="Q2132">
        <v>0</v>
      </c>
      <c r="R2132">
        <v>0</v>
      </c>
      <c r="S2132">
        <v>0</v>
      </c>
      <c r="T2132">
        <v>0</v>
      </c>
      <c r="U2132">
        <v>0</v>
      </c>
      <c r="V2132">
        <v>0</v>
      </c>
      <c r="W2132" s="44">
        <f t="shared" si="264"/>
        <v>0</v>
      </c>
      <c r="X2132" s="44">
        <f>IFERROR(VLOOKUP(A2132,JR1GOA!A:I,9,FALSE),0)</f>
        <v>0</v>
      </c>
      <c r="Y2132" s="44">
        <f>IFERROR(VLOOKUP(A2132,JR1GOA!A:J,10,FALSE),0)</f>
        <v>0</v>
      </c>
      <c r="Z2132" s="46">
        <f t="shared" si="265"/>
        <v>0</v>
      </c>
      <c r="AA2132" s="49" t="str">
        <f>_xlfn.IFNA(VLOOKUP(F2132,Preisliste!C$1:O$2687,13,FALSE),"fehlt in Preisliste")</f>
        <v>fehlt in Preisliste</v>
      </c>
      <c r="AB2132" s="50" t="str">
        <f t="shared" si="266"/>
        <v>fehlt in Preisliste</v>
      </c>
      <c r="AD2132" s="51">
        <f t="shared" si="270"/>
        <v>186609</v>
      </c>
      <c r="AE2132" s="51">
        <f t="shared" si="267"/>
        <v>244.04999999999927</v>
      </c>
      <c r="AF2132" s="52" t="e">
        <f t="shared" si="271"/>
        <v>#VALUE!</v>
      </c>
      <c r="AG2132" s="53">
        <f t="shared" si="268"/>
        <v>1464.2999999999956</v>
      </c>
      <c r="AH2132" s="53" t="e">
        <f t="shared" si="269"/>
        <v>#VALUE!</v>
      </c>
    </row>
    <row r="2133" spans="1:34" x14ac:dyDescent="0.25">
      <c r="A2133" t="s">
        <v>10622</v>
      </c>
      <c r="B2133" t="s">
        <v>6564</v>
      </c>
      <c r="C2133" t="s">
        <v>6562</v>
      </c>
      <c r="D2133" t="s">
        <v>6567</v>
      </c>
      <c r="F2133" t="s">
        <v>10623</v>
      </c>
      <c r="H2133">
        <v>0</v>
      </c>
      <c r="I2133">
        <v>0</v>
      </c>
      <c r="J2133">
        <v>0</v>
      </c>
      <c r="K2133">
        <v>0</v>
      </c>
      <c r="L2133">
        <v>0</v>
      </c>
      <c r="M2133">
        <v>0</v>
      </c>
      <c r="N2133">
        <v>0</v>
      </c>
      <c r="O2133">
        <v>0</v>
      </c>
      <c r="P2133">
        <v>0</v>
      </c>
      <c r="Q2133">
        <v>0</v>
      </c>
      <c r="R2133">
        <v>0</v>
      </c>
      <c r="S2133">
        <v>0</v>
      </c>
      <c r="T2133">
        <v>0</v>
      </c>
      <c r="U2133">
        <v>0</v>
      </c>
      <c r="V2133">
        <v>0</v>
      </c>
      <c r="W2133" s="44">
        <f t="shared" si="264"/>
        <v>0</v>
      </c>
      <c r="X2133" s="44">
        <f>IFERROR(VLOOKUP(A2133,JR1GOA!A:I,9,FALSE),0)</f>
        <v>0</v>
      </c>
      <c r="Y2133" s="44">
        <f>IFERROR(VLOOKUP(A2133,JR1GOA!A:J,10,FALSE),0)</f>
        <v>0</v>
      </c>
      <c r="Z2133" s="46">
        <f t="shared" si="265"/>
        <v>0</v>
      </c>
      <c r="AA2133" s="49" t="str">
        <f>_xlfn.IFNA(VLOOKUP(F2133,Preisliste!C$1:O$2687,13,FALSE),"fehlt in Preisliste")</f>
        <v>fehlt in Preisliste</v>
      </c>
      <c r="AB2133" s="50" t="str">
        <f t="shared" si="266"/>
        <v>fehlt in Preisliste</v>
      </c>
      <c r="AD2133" s="51">
        <f t="shared" si="270"/>
        <v>186609</v>
      </c>
      <c r="AE2133" s="51">
        <f t="shared" si="267"/>
        <v>244.04999999999927</v>
      </c>
      <c r="AF2133" s="52" t="e">
        <f t="shared" si="271"/>
        <v>#VALUE!</v>
      </c>
      <c r="AG2133" s="53">
        <f t="shared" si="268"/>
        <v>1464.2999999999956</v>
      </c>
      <c r="AH2133" s="53" t="e">
        <f t="shared" si="269"/>
        <v>#VALUE!</v>
      </c>
    </row>
    <row r="2134" spans="1:34" x14ac:dyDescent="0.25">
      <c r="A2134" t="s">
        <v>10624</v>
      </c>
      <c r="B2134" t="s">
        <v>6564</v>
      </c>
      <c r="C2134" t="s">
        <v>6562</v>
      </c>
      <c r="D2134" t="s">
        <v>6567</v>
      </c>
      <c r="E2134" t="s">
        <v>10625</v>
      </c>
      <c r="F2134" t="s">
        <v>10626</v>
      </c>
      <c r="G2134" t="s">
        <v>10627</v>
      </c>
      <c r="H2134">
        <v>0</v>
      </c>
      <c r="I2134">
        <v>0</v>
      </c>
      <c r="J2134">
        <v>0</v>
      </c>
      <c r="K2134">
        <v>0</v>
      </c>
      <c r="L2134">
        <v>0</v>
      </c>
      <c r="M2134">
        <v>0</v>
      </c>
      <c r="N2134">
        <v>0</v>
      </c>
      <c r="O2134">
        <v>0</v>
      </c>
      <c r="P2134">
        <v>0</v>
      </c>
      <c r="Q2134">
        <v>0</v>
      </c>
      <c r="R2134">
        <v>0</v>
      </c>
      <c r="S2134">
        <v>0</v>
      </c>
      <c r="T2134">
        <v>0</v>
      </c>
      <c r="U2134">
        <v>0</v>
      </c>
      <c r="V2134">
        <v>0</v>
      </c>
      <c r="W2134" s="44">
        <f t="shared" si="264"/>
        <v>0</v>
      </c>
      <c r="X2134" s="44">
        <f>IFERROR(VLOOKUP(A2134,JR1GOA!A:I,9,FALSE),0)</f>
        <v>0</v>
      </c>
      <c r="Y2134" s="44">
        <f>IFERROR(VLOOKUP(A2134,JR1GOA!A:J,10,FALSE),0)</f>
        <v>0</v>
      </c>
      <c r="Z2134" s="46">
        <f t="shared" si="265"/>
        <v>0</v>
      </c>
      <c r="AA2134" s="49" t="str">
        <f>_xlfn.IFNA(VLOOKUP(F2134,Preisliste!C$1:O$2687,13,FALSE),"fehlt in Preisliste")</f>
        <v>fehlt in Preisliste</v>
      </c>
      <c r="AB2134" s="50" t="str">
        <f t="shared" si="266"/>
        <v>fehlt in Preisliste</v>
      </c>
      <c r="AD2134" s="51">
        <f t="shared" si="270"/>
        <v>186609</v>
      </c>
      <c r="AE2134" s="51">
        <f t="shared" si="267"/>
        <v>244.04999999999927</v>
      </c>
      <c r="AF2134" s="52" t="e">
        <f t="shared" si="271"/>
        <v>#VALUE!</v>
      </c>
      <c r="AG2134" s="53">
        <f t="shared" si="268"/>
        <v>1464.2999999999956</v>
      </c>
      <c r="AH2134" s="53" t="e">
        <f t="shared" si="269"/>
        <v>#VALUE!</v>
      </c>
    </row>
    <row r="2135" spans="1:34" x14ac:dyDescent="0.25">
      <c r="A2135" t="s">
        <v>10628</v>
      </c>
      <c r="B2135" t="s">
        <v>6564</v>
      </c>
      <c r="C2135" t="s">
        <v>6562</v>
      </c>
      <c r="D2135" t="s">
        <v>6567</v>
      </c>
      <c r="F2135" t="s">
        <v>10629</v>
      </c>
      <c r="H2135">
        <v>0</v>
      </c>
      <c r="I2135">
        <v>0</v>
      </c>
      <c r="J2135">
        <v>0</v>
      </c>
      <c r="K2135">
        <v>0</v>
      </c>
      <c r="L2135">
        <v>0</v>
      </c>
      <c r="M2135">
        <v>0</v>
      </c>
      <c r="N2135">
        <v>0</v>
      </c>
      <c r="O2135">
        <v>0</v>
      </c>
      <c r="P2135">
        <v>0</v>
      </c>
      <c r="Q2135">
        <v>0</v>
      </c>
      <c r="R2135">
        <v>0</v>
      </c>
      <c r="S2135">
        <v>0</v>
      </c>
      <c r="T2135">
        <v>0</v>
      </c>
      <c r="U2135">
        <v>0</v>
      </c>
      <c r="V2135">
        <v>0</v>
      </c>
      <c r="W2135" s="44">
        <f t="shared" si="264"/>
        <v>0</v>
      </c>
      <c r="X2135" s="44">
        <f>IFERROR(VLOOKUP(A2135,JR1GOA!A:I,9,FALSE),0)</f>
        <v>0</v>
      </c>
      <c r="Y2135" s="44">
        <f>IFERROR(VLOOKUP(A2135,JR1GOA!A:J,10,FALSE),0)</f>
        <v>0</v>
      </c>
      <c r="Z2135" s="46">
        <f t="shared" si="265"/>
        <v>0</v>
      </c>
      <c r="AA2135" s="49" t="str">
        <f>_xlfn.IFNA(VLOOKUP(F2135,Preisliste!C$1:O$2687,13,FALSE),"fehlt in Preisliste")</f>
        <v>fehlt in Preisliste</v>
      </c>
      <c r="AB2135" s="50" t="str">
        <f t="shared" si="266"/>
        <v>fehlt in Preisliste</v>
      </c>
      <c r="AD2135" s="51">
        <f t="shared" si="270"/>
        <v>186609</v>
      </c>
      <c r="AE2135" s="51">
        <f t="shared" si="267"/>
        <v>244.04999999999927</v>
      </c>
      <c r="AF2135" s="52" t="e">
        <f t="shared" si="271"/>
        <v>#VALUE!</v>
      </c>
      <c r="AG2135" s="53">
        <f t="shared" si="268"/>
        <v>1464.2999999999956</v>
      </c>
      <c r="AH2135" s="53" t="e">
        <f t="shared" si="269"/>
        <v>#VALUE!</v>
      </c>
    </row>
    <row r="2136" spans="1:34" x14ac:dyDescent="0.25">
      <c r="A2136" t="s">
        <v>10630</v>
      </c>
      <c r="B2136" t="s">
        <v>6564</v>
      </c>
      <c r="C2136" t="s">
        <v>6562</v>
      </c>
      <c r="D2136" t="s">
        <v>6567</v>
      </c>
      <c r="F2136" t="s">
        <v>10631</v>
      </c>
      <c r="H2136">
        <v>0</v>
      </c>
      <c r="I2136">
        <v>0</v>
      </c>
      <c r="J2136">
        <v>0</v>
      </c>
      <c r="K2136">
        <v>0</v>
      </c>
      <c r="L2136">
        <v>0</v>
      </c>
      <c r="M2136">
        <v>0</v>
      </c>
      <c r="N2136">
        <v>0</v>
      </c>
      <c r="O2136">
        <v>0</v>
      </c>
      <c r="P2136">
        <v>0</v>
      </c>
      <c r="Q2136">
        <v>0</v>
      </c>
      <c r="R2136">
        <v>0</v>
      </c>
      <c r="S2136">
        <v>0</v>
      </c>
      <c r="T2136">
        <v>0</v>
      </c>
      <c r="U2136">
        <v>0</v>
      </c>
      <c r="V2136">
        <v>0</v>
      </c>
      <c r="W2136" s="44">
        <f t="shared" si="264"/>
        <v>0</v>
      </c>
      <c r="X2136" s="44">
        <f>IFERROR(VLOOKUP(A2136,JR1GOA!A:I,9,FALSE),0)</f>
        <v>0</v>
      </c>
      <c r="Y2136" s="44">
        <f>IFERROR(VLOOKUP(A2136,JR1GOA!A:J,10,FALSE),0)</f>
        <v>0</v>
      </c>
      <c r="Z2136" s="46">
        <f t="shared" si="265"/>
        <v>0</v>
      </c>
      <c r="AA2136" s="49" t="str">
        <f>_xlfn.IFNA(VLOOKUP(F2136,Preisliste!C$1:O$2687,13,FALSE),"fehlt in Preisliste")</f>
        <v>fehlt in Preisliste</v>
      </c>
      <c r="AB2136" s="50" t="str">
        <f t="shared" si="266"/>
        <v>fehlt in Preisliste</v>
      </c>
      <c r="AD2136" s="51">
        <f t="shared" si="270"/>
        <v>186609</v>
      </c>
      <c r="AE2136" s="51">
        <f t="shared" si="267"/>
        <v>244.04999999999927</v>
      </c>
      <c r="AF2136" s="52" t="e">
        <f t="shared" si="271"/>
        <v>#VALUE!</v>
      </c>
      <c r="AG2136" s="53">
        <f t="shared" si="268"/>
        <v>1464.2999999999956</v>
      </c>
      <c r="AH2136" s="53" t="e">
        <f t="shared" si="269"/>
        <v>#VALUE!</v>
      </c>
    </row>
    <row r="2137" spans="1:34" x14ac:dyDescent="0.25">
      <c r="A2137" t="s">
        <v>10632</v>
      </c>
      <c r="B2137" t="s">
        <v>6564</v>
      </c>
      <c r="C2137" t="s">
        <v>6562</v>
      </c>
      <c r="D2137" t="s">
        <v>6567</v>
      </c>
      <c r="F2137" t="s">
        <v>10633</v>
      </c>
      <c r="H2137">
        <v>0</v>
      </c>
      <c r="I2137">
        <v>0</v>
      </c>
      <c r="J2137">
        <v>0</v>
      </c>
      <c r="K2137">
        <v>0</v>
      </c>
      <c r="L2137">
        <v>0</v>
      </c>
      <c r="M2137">
        <v>0</v>
      </c>
      <c r="N2137">
        <v>0</v>
      </c>
      <c r="O2137">
        <v>0</v>
      </c>
      <c r="P2137">
        <v>0</v>
      </c>
      <c r="Q2137">
        <v>0</v>
      </c>
      <c r="R2137">
        <v>0</v>
      </c>
      <c r="S2137">
        <v>0</v>
      </c>
      <c r="T2137">
        <v>0</v>
      </c>
      <c r="U2137">
        <v>0</v>
      </c>
      <c r="V2137">
        <v>0</v>
      </c>
      <c r="W2137" s="44">
        <f t="shared" si="264"/>
        <v>0</v>
      </c>
      <c r="X2137" s="44">
        <f>IFERROR(VLOOKUP(A2137,JR1GOA!A:I,9,FALSE),0)</f>
        <v>0</v>
      </c>
      <c r="Y2137" s="44">
        <f>IFERROR(VLOOKUP(A2137,JR1GOA!A:J,10,FALSE),0)</f>
        <v>0</v>
      </c>
      <c r="Z2137" s="46">
        <f t="shared" si="265"/>
        <v>0</v>
      </c>
      <c r="AA2137" s="49" t="str">
        <f>_xlfn.IFNA(VLOOKUP(F2137,Preisliste!C$1:O$2687,13,FALSE),"fehlt in Preisliste")</f>
        <v>fehlt in Preisliste</v>
      </c>
      <c r="AB2137" s="50" t="str">
        <f t="shared" si="266"/>
        <v>fehlt in Preisliste</v>
      </c>
      <c r="AD2137" s="51">
        <f t="shared" si="270"/>
        <v>186609</v>
      </c>
      <c r="AE2137" s="51">
        <f t="shared" si="267"/>
        <v>244.04999999999927</v>
      </c>
      <c r="AF2137" s="52" t="e">
        <f t="shared" si="271"/>
        <v>#VALUE!</v>
      </c>
      <c r="AG2137" s="53">
        <f t="shared" si="268"/>
        <v>1464.2999999999956</v>
      </c>
      <c r="AH2137" s="53" t="e">
        <f t="shared" si="269"/>
        <v>#VALUE!</v>
      </c>
    </row>
    <row r="2138" spans="1:34" x14ac:dyDescent="0.25">
      <c r="A2138" t="s">
        <v>10634</v>
      </c>
      <c r="B2138" t="s">
        <v>6564</v>
      </c>
      <c r="C2138" t="s">
        <v>6562</v>
      </c>
      <c r="D2138" t="s">
        <v>6567</v>
      </c>
      <c r="F2138" t="s">
        <v>10635</v>
      </c>
      <c r="H2138">
        <v>0</v>
      </c>
      <c r="I2138">
        <v>0</v>
      </c>
      <c r="J2138">
        <v>0</v>
      </c>
      <c r="K2138">
        <v>0</v>
      </c>
      <c r="L2138">
        <v>0</v>
      </c>
      <c r="M2138">
        <v>0</v>
      </c>
      <c r="N2138">
        <v>0</v>
      </c>
      <c r="O2138">
        <v>0</v>
      </c>
      <c r="P2138">
        <v>0</v>
      </c>
      <c r="Q2138">
        <v>0</v>
      </c>
      <c r="R2138">
        <v>0</v>
      </c>
      <c r="S2138">
        <v>0</v>
      </c>
      <c r="T2138">
        <v>0</v>
      </c>
      <c r="U2138">
        <v>0</v>
      </c>
      <c r="V2138">
        <v>0</v>
      </c>
      <c r="W2138" s="44">
        <f t="shared" si="264"/>
        <v>0</v>
      </c>
      <c r="X2138" s="44">
        <f>IFERROR(VLOOKUP(A2138,JR1GOA!A:I,9,FALSE),0)</f>
        <v>0</v>
      </c>
      <c r="Y2138" s="44">
        <f>IFERROR(VLOOKUP(A2138,JR1GOA!A:J,10,FALSE),0)</f>
        <v>0</v>
      </c>
      <c r="Z2138" s="46">
        <f t="shared" si="265"/>
        <v>0</v>
      </c>
      <c r="AA2138" s="49" t="str">
        <f>_xlfn.IFNA(VLOOKUP(F2138,Preisliste!C$1:O$2687,13,FALSE),"fehlt in Preisliste")</f>
        <v>fehlt in Preisliste</v>
      </c>
      <c r="AB2138" s="50" t="str">
        <f t="shared" si="266"/>
        <v>fehlt in Preisliste</v>
      </c>
      <c r="AD2138" s="51">
        <f t="shared" si="270"/>
        <v>186609</v>
      </c>
      <c r="AE2138" s="51">
        <f t="shared" si="267"/>
        <v>244.04999999999927</v>
      </c>
      <c r="AF2138" s="52" t="e">
        <f t="shared" si="271"/>
        <v>#VALUE!</v>
      </c>
      <c r="AG2138" s="53">
        <f t="shared" si="268"/>
        <v>1464.2999999999956</v>
      </c>
      <c r="AH2138" s="53" t="e">
        <f t="shared" si="269"/>
        <v>#VALUE!</v>
      </c>
    </row>
    <row r="2139" spans="1:34" x14ac:dyDescent="0.25">
      <c r="A2139" t="s">
        <v>10636</v>
      </c>
      <c r="B2139" t="s">
        <v>6564</v>
      </c>
      <c r="C2139" t="s">
        <v>6562</v>
      </c>
      <c r="D2139" t="s">
        <v>6567</v>
      </c>
      <c r="E2139" t="s">
        <v>10637</v>
      </c>
      <c r="F2139" t="s">
        <v>10638</v>
      </c>
      <c r="H2139">
        <v>0</v>
      </c>
      <c r="I2139">
        <v>0</v>
      </c>
      <c r="J2139">
        <v>0</v>
      </c>
      <c r="K2139">
        <v>0</v>
      </c>
      <c r="L2139">
        <v>0</v>
      </c>
      <c r="M2139">
        <v>0</v>
      </c>
      <c r="N2139">
        <v>0</v>
      </c>
      <c r="O2139">
        <v>0</v>
      </c>
      <c r="P2139">
        <v>0</v>
      </c>
      <c r="Q2139">
        <v>0</v>
      </c>
      <c r="R2139">
        <v>0</v>
      </c>
      <c r="S2139">
        <v>0</v>
      </c>
      <c r="T2139">
        <v>0</v>
      </c>
      <c r="U2139">
        <v>0</v>
      </c>
      <c r="V2139">
        <v>0</v>
      </c>
      <c r="W2139" s="44">
        <f t="shared" si="264"/>
        <v>0</v>
      </c>
      <c r="X2139" s="44">
        <f>IFERROR(VLOOKUP(A2139,JR1GOA!A:I,9,FALSE),0)</f>
        <v>0</v>
      </c>
      <c r="Y2139" s="44">
        <f>IFERROR(VLOOKUP(A2139,JR1GOA!A:J,10,FALSE),0)</f>
        <v>0</v>
      </c>
      <c r="Z2139" s="46">
        <f t="shared" si="265"/>
        <v>0</v>
      </c>
      <c r="AA2139" s="49" t="str">
        <f>_xlfn.IFNA(VLOOKUP(F2139,Preisliste!C$1:O$2687,13,FALSE),"fehlt in Preisliste")</f>
        <v>fehlt in Preisliste</v>
      </c>
      <c r="AB2139" s="50" t="str">
        <f t="shared" si="266"/>
        <v>fehlt in Preisliste</v>
      </c>
      <c r="AD2139" s="51">
        <f t="shared" si="270"/>
        <v>186609</v>
      </c>
      <c r="AE2139" s="51">
        <f t="shared" si="267"/>
        <v>244.04999999999927</v>
      </c>
      <c r="AF2139" s="52" t="e">
        <f t="shared" si="271"/>
        <v>#VALUE!</v>
      </c>
      <c r="AG2139" s="53">
        <f t="shared" si="268"/>
        <v>1464.2999999999956</v>
      </c>
      <c r="AH2139" s="53" t="e">
        <f t="shared" si="269"/>
        <v>#VALUE!</v>
      </c>
    </row>
    <row r="2140" spans="1:34" x14ac:dyDescent="0.25">
      <c r="A2140" t="s">
        <v>10639</v>
      </c>
      <c r="B2140" t="s">
        <v>6564</v>
      </c>
      <c r="C2140" t="s">
        <v>6562</v>
      </c>
      <c r="D2140" t="s">
        <v>6567</v>
      </c>
      <c r="F2140" t="s">
        <v>10640</v>
      </c>
      <c r="H2140">
        <v>0</v>
      </c>
      <c r="I2140">
        <v>0</v>
      </c>
      <c r="J2140">
        <v>0</v>
      </c>
      <c r="K2140">
        <v>0</v>
      </c>
      <c r="L2140">
        <v>0</v>
      </c>
      <c r="M2140">
        <v>0</v>
      </c>
      <c r="N2140">
        <v>0</v>
      </c>
      <c r="O2140">
        <v>0</v>
      </c>
      <c r="P2140">
        <v>0</v>
      </c>
      <c r="Q2140">
        <v>0</v>
      </c>
      <c r="R2140">
        <v>0</v>
      </c>
      <c r="S2140">
        <v>0</v>
      </c>
      <c r="T2140">
        <v>0</v>
      </c>
      <c r="U2140">
        <v>0</v>
      </c>
      <c r="V2140">
        <v>0</v>
      </c>
      <c r="W2140" s="44">
        <f t="shared" si="264"/>
        <v>0</v>
      </c>
      <c r="X2140" s="44">
        <f>IFERROR(VLOOKUP(A2140,JR1GOA!A:I,9,FALSE),0)</f>
        <v>0</v>
      </c>
      <c r="Y2140" s="44">
        <f>IFERROR(VLOOKUP(A2140,JR1GOA!A:J,10,FALSE),0)</f>
        <v>0</v>
      </c>
      <c r="Z2140" s="46">
        <f t="shared" si="265"/>
        <v>0</v>
      </c>
      <c r="AA2140" s="49" t="str">
        <f>_xlfn.IFNA(VLOOKUP(F2140,Preisliste!C$1:O$2687,13,FALSE),"fehlt in Preisliste")</f>
        <v>fehlt in Preisliste</v>
      </c>
      <c r="AB2140" s="50" t="str">
        <f t="shared" si="266"/>
        <v>fehlt in Preisliste</v>
      </c>
      <c r="AD2140" s="51">
        <f t="shared" si="270"/>
        <v>186609</v>
      </c>
      <c r="AE2140" s="51">
        <f t="shared" si="267"/>
        <v>244.04999999999927</v>
      </c>
      <c r="AF2140" s="52" t="e">
        <f t="shared" si="271"/>
        <v>#VALUE!</v>
      </c>
      <c r="AG2140" s="53">
        <f t="shared" si="268"/>
        <v>1464.2999999999956</v>
      </c>
      <c r="AH2140" s="53" t="e">
        <f t="shared" si="269"/>
        <v>#VALUE!</v>
      </c>
    </row>
    <row r="2141" spans="1:34" x14ac:dyDescent="0.25">
      <c r="A2141" t="s">
        <v>10641</v>
      </c>
      <c r="B2141" t="s">
        <v>6564</v>
      </c>
      <c r="C2141" t="s">
        <v>6562</v>
      </c>
      <c r="D2141" t="s">
        <v>6567</v>
      </c>
      <c r="F2141" t="s">
        <v>10642</v>
      </c>
      <c r="H2141">
        <v>0</v>
      </c>
      <c r="I2141">
        <v>0</v>
      </c>
      <c r="J2141">
        <v>0</v>
      </c>
      <c r="K2141">
        <v>0</v>
      </c>
      <c r="L2141">
        <v>0</v>
      </c>
      <c r="M2141">
        <v>0</v>
      </c>
      <c r="N2141">
        <v>0</v>
      </c>
      <c r="O2141">
        <v>0</v>
      </c>
      <c r="P2141">
        <v>0</v>
      </c>
      <c r="Q2141">
        <v>0</v>
      </c>
      <c r="R2141">
        <v>0</v>
      </c>
      <c r="S2141">
        <v>0</v>
      </c>
      <c r="T2141">
        <v>0</v>
      </c>
      <c r="U2141">
        <v>0</v>
      </c>
      <c r="V2141">
        <v>0</v>
      </c>
      <c r="W2141" s="44">
        <f t="shared" si="264"/>
        <v>0</v>
      </c>
      <c r="X2141" s="44">
        <f>IFERROR(VLOOKUP(A2141,JR1GOA!A:I,9,FALSE),0)</f>
        <v>0</v>
      </c>
      <c r="Y2141" s="44">
        <f>IFERROR(VLOOKUP(A2141,JR1GOA!A:J,10,FALSE),0)</f>
        <v>0</v>
      </c>
      <c r="Z2141" s="46">
        <f t="shared" si="265"/>
        <v>0</v>
      </c>
      <c r="AA2141" s="49" t="str">
        <f>_xlfn.IFNA(VLOOKUP(F2141,Preisliste!C$1:O$2687,13,FALSE),"fehlt in Preisliste")</f>
        <v>fehlt in Preisliste</v>
      </c>
      <c r="AB2141" s="50" t="str">
        <f t="shared" si="266"/>
        <v>fehlt in Preisliste</v>
      </c>
      <c r="AD2141" s="51">
        <f t="shared" si="270"/>
        <v>186609</v>
      </c>
      <c r="AE2141" s="51">
        <f t="shared" si="267"/>
        <v>244.04999999999927</v>
      </c>
      <c r="AF2141" s="52" t="e">
        <f t="shared" si="271"/>
        <v>#VALUE!</v>
      </c>
      <c r="AG2141" s="53">
        <f t="shared" si="268"/>
        <v>1464.2999999999956</v>
      </c>
      <c r="AH2141" s="53" t="e">
        <f t="shared" si="269"/>
        <v>#VALUE!</v>
      </c>
    </row>
    <row r="2142" spans="1:34" x14ac:dyDescent="0.25">
      <c r="A2142" t="s">
        <v>10643</v>
      </c>
      <c r="B2142" t="s">
        <v>6564</v>
      </c>
      <c r="C2142" t="s">
        <v>6562</v>
      </c>
      <c r="D2142" t="s">
        <v>6567</v>
      </c>
      <c r="F2142" t="s">
        <v>10644</v>
      </c>
      <c r="H2142">
        <v>0</v>
      </c>
      <c r="I2142">
        <v>0</v>
      </c>
      <c r="J2142">
        <v>0</v>
      </c>
      <c r="K2142">
        <v>0</v>
      </c>
      <c r="L2142">
        <v>0</v>
      </c>
      <c r="M2142">
        <v>0</v>
      </c>
      <c r="N2142">
        <v>0</v>
      </c>
      <c r="O2142">
        <v>0</v>
      </c>
      <c r="P2142">
        <v>0</v>
      </c>
      <c r="Q2142">
        <v>0</v>
      </c>
      <c r="R2142">
        <v>0</v>
      </c>
      <c r="S2142">
        <v>0</v>
      </c>
      <c r="T2142">
        <v>0</v>
      </c>
      <c r="U2142">
        <v>0</v>
      </c>
      <c r="V2142">
        <v>0</v>
      </c>
      <c r="W2142" s="44">
        <f t="shared" si="264"/>
        <v>0</v>
      </c>
      <c r="X2142" s="44">
        <f>IFERROR(VLOOKUP(A2142,JR1GOA!A:I,9,FALSE),0)</f>
        <v>0</v>
      </c>
      <c r="Y2142" s="44">
        <f>IFERROR(VLOOKUP(A2142,JR1GOA!A:J,10,FALSE),0)</f>
        <v>0</v>
      </c>
      <c r="Z2142" s="46">
        <f t="shared" si="265"/>
        <v>0</v>
      </c>
      <c r="AA2142" s="49" t="str">
        <f>_xlfn.IFNA(VLOOKUP(F2142,Preisliste!C$1:O$2687,13,FALSE),"fehlt in Preisliste")</f>
        <v>fehlt in Preisliste</v>
      </c>
      <c r="AB2142" s="50" t="str">
        <f t="shared" si="266"/>
        <v>fehlt in Preisliste</v>
      </c>
      <c r="AD2142" s="51">
        <f t="shared" si="270"/>
        <v>186609</v>
      </c>
      <c r="AE2142" s="51">
        <f t="shared" si="267"/>
        <v>244.04999999999927</v>
      </c>
      <c r="AF2142" s="52" t="e">
        <f t="shared" si="271"/>
        <v>#VALUE!</v>
      </c>
      <c r="AG2142" s="53">
        <f t="shared" si="268"/>
        <v>1464.2999999999956</v>
      </c>
      <c r="AH2142" s="53" t="e">
        <f t="shared" si="269"/>
        <v>#VALUE!</v>
      </c>
    </row>
    <row r="2143" spans="1:34" x14ac:dyDescent="0.25">
      <c r="A2143" t="s">
        <v>10645</v>
      </c>
      <c r="B2143" t="s">
        <v>6564</v>
      </c>
      <c r="C2143" t="s">
        <v>6562</v>
      </c>
      <c r="D2143" t="s">
        <v>6567</v>
      </c>
      <c r="F2143" t="s">
        <v>10646</v>
      </c>
      <c r="G2143" t="s">
        <v>10647</v>
      </c>
      <c r="H2143">
        <v>0</v>
      </c>
      <c r="I2143">
        <v>0</v>
      </c>
      <c r="J2143">
        <v>0</v>
      </c>
      <c r="K2143">
        <v>0</v>
      </c>
      <c r="L2143">
        <v>0</v>
      </c>
      <c r="M2143">
        <v>0</v>
      </c>
      <c r="N2143">
        <v>0</v>
      </c>
      <c r="O2143">
        <v>0</v>
      </c>
      <c r="P2143">
        <v>0</v>
      </c>
      <c r="Q2143">
        <v>0</v>
      </c>
      <c r="R2143">
        <v>0</v>
      </c>
      <c r="S2143">
        <v>0</v>
      </c>
      <c r="T2143">
        <v>0</v>
      </c>
      <c r="U2143">
        <v>0</v>
      </c>
      <c r="V2143">
        <v>0</v>
      </c>
      <c r="W2143" s="44">
        <f t="shared" si="264"/>
        <v>0</v>
      </c>
      <c r="X2143" s="44">
        <f>IFERROR(VLOOKUP(A2143,JR1GOA!A:I,9,FALSE),0)</f>
        <v>0</v>
      </c>
      <c r="Y2143" s="44">
        <f>IFERROR(VLOOKUP(A2143,JR1GOA!A:J,10,FALSE),0)</f>
        <v>0</v>
      </c>
      <c r="Z2143" s="46">
        <f t="shared" si="265"/>
        <v>0</v>
      </c>
      <c r="AA2143" s="49" t="str">
        <f>_xlfn.IFNA(VLOOKUP(F2143,Preisliste!C$1:O$2687,13,FALSE),"fehlt in Preisliste")</f>
        <v>fehlt in Preisliste</v>
      </c>
      <c r="AB2143" s="50" t="str">
        <f t="shared" si="266"/>
        <v>fehlt in Preisliste</v>
      </c>
      <c r="AD2143" s="51">
        <f t="shared" si="270"/>
        <v>186609</v>
      </c>
      <c r="AE2143" s="51">
        <f t="shared" si="267"/>
        <v>244.04999999999927</v>
      </c>
      <c r="AF2143" s="52" t="e">
        <f t="shared" si="271"/>
        <v>#VALUE!</v>
      </c>
      <c r="AG2143" s="53">
        <f t="shared" si="268"/>
        <v>1464.2999999999956</v>
      </c>
      <c r="AH2143" s="53" t="e">
        <f t="shared" si="269"/>
        <v>#VALUE!</v>
      </c>
    </row>
    <row r="2144" spans="1:34" x14ac:dyDescent="0.25">
      <c r="A2144" t="s">
        <v>10648</v>
      </c>
      <c r="B2144" t="s">
        <v>6564</v>
      </c>
      <c r="C2144" t="s">
        <v>6562</v>
      </c>
      <c r="D2144" t="s">
        <v>6567</v>
      </c>
      <c r="F2144" t="s">
        <v>10649</v>
      </c>
      <c r="H2144">
        <v>0</v>
      </c>
      <c r="I2144">
        <v>0</v>
      </c>
      <c r="J2144">
        <v>0</v>
      </c>
      <c r="K2144">
        <v>0</v>
      </c>
      <c r="L2144">
        <v>0</v>
      </c>
      <c r="M2144">
        <v>0</v>
      </c>
      <c r="N2144">
        <v>0</v>
      </c>
      <c r="O2144">
        <v>0</v>
      </c>
      <c r="P2144">
        <v>0</v>
      </c>
      <c r="Q2144">
        <v>0</v>
      </c>
      <c r="R2144">
        <v>0</v>
      </c>
      <c r="S2144">
        <v>0</v>
      </c>
      <c r="T2144">
        <v>0</v>
      </c>
      <c r="U2144">
        <v>0</v>
      </c>
      <c r="V2144">
        <v>0</v>
      </c>
      <c r="W2144" s="44">
        <f t="shared" si="264"/>
        <v>0</v>
      </c>
      <c r="X2144" s="44">
        <f>IFERROR(VLOOKUP(A2144,JR1GOA!A:I,9,FALSE),0)</f>
        <v>0</v>
      </c>
      <c r="Y2144" s="44">
        <f>IFERROR(VLOOKUP(A2144,JR1GOA!A:J,10,FALSE),0)</f>
        <v>0</v>
      </c>
      <c r="Z2144" s="46">
        <f t="shared" si="265"/>
        <v>0</v>
      </c>
      <c r="AA2144" s="49" t="str">
        <f>_xlfn.IFNA(VLOOKUP(F2144,Preisliste!C$1:O$2687,13,FALSE),"fehlt in Preisliste")</f>
        <v>fehlt in Preisliste</v>
      </c>
      <c r="AB2144" s="50" t="str">
        <f t="shared" si="266"/>
        <v>fehlt in Preisliste</v>
      </c>
      <c r="AD2144" s="51">
        <f t="shared" si="270"/>
        <v>186609</v>
      </c>
      <c r="AE2144" s="51">
        <f t="shared" si="267"/>
        <v>244.04999999999927</v>
      </c>
      <c r="AF2144" s="52" t="e">
        <f t="shared" si="271"/>
        <v>#VALUE!</v>
      </c>
      <c r="AG2144" s="53">
        <f t="shared" si="268"/>
        <v>1464.2999999999956</v>
      </c>
      <c r="AH2144" s="53" t="e">
        <f t="shared" si="269"/>
        <v>#VALUE!</v>
      </c>
    </row>
    <row r="2145" spans="1:34" x14ac:dyDescent="0.25">
      <c r="A2145" t="s">
        <v>10650</v>
      </c>
      <c r="B2145" t="s">
        <v>6564</v>
      </c>
      <c r="C2145" t="s">
        <v>6562</v>
      </c>
      <c r="D2145" t="s">
        <v>6567</v>
      </c>
      <c r="F2145" t="s">
        <v>10651</v>
      </c>
      <c r="H2145">
        <v>0</v>
      </c>
      <c r="I2145">
        <v>0</v>
      </c>
      <c r="J2145">
        <v>0</v>
      </c>
      <c r="K2145">
        <v>0</v>
      </c>
      <c r="L2145">
        <v>0</v>
      </c>
      <c r="M2145">
        <v>0</v>
      </c>
      <c r="N2145">
        <v>0</v>
      </c>
      <c r="O2145">
        <v>0</v>
      </c>
      <c r="P2145">
        <v>0</v>
      </c>
      <c r="Q2145">
        <v>0</v>
      </c>
      <c r="R2145">
        <v>0</v>
      </c>
      <c r="S2145">
        <v>0</v>
      </c>
      <c r="T2145">
        <v>0</v>
      </c>
      <c r="U2145">
        <v>0</v>
      </c>
      <c r="V2145">
        <v>0</v>
      </c>
      <c r="W2145" s="44">
        <f t="shared" si="264"/>
        <v>0</v>
      </c>
      <c r="X2145" s="44">
        <f>IFERROR(VLOOKUP(A2145,JR1GOA!A:I,9,FALSE),0)</f>
        <v>0</v>
      </c>
      <c r="Y2145" s="44">
        <f>IFERROR(VLOOKUP(A2145,JR1GOA!A:J,10,FALSE),0)</f>
        <v>0</v>
      </c>
      <c r="Z2145" s="46">
        <f t="shared" si="265"/>
        <v>0</v>
      </c>
      <c r="AA2145" s="49" t="str">
        <f>_xlfn.IFNA(VLOOKUP(F2145,Preisliste!C$1:O$2687,13,FALSE),"fehlt in Preisliste")</f>
        <v>fehlt in Preisliste</v>
      </c>
      <c r="AB2145" s="50" t="str">
        <f t="shared" si="266"/>
        <v>fehlt in Preisliste</v>
      </c>
      <c r="AD2145" s="51">
        <f t="shared" si="270"/>
        <v>186609</v>
      </c>
      <c r="AE2145" s="51">
        <f t="shared" si="267"/>
        <v>244.04999999999927</v>
      </c>
      <c r="AF2145" s="52" t="e">
        <f t="shared" si="271"/>
        <v>#VALUE!</v>
      </c>
      <c r="AG2145" s="53">
        <f t="shared" si="268"/>
        <v>1464.2999999999956</v>
      </c>
      <c r="AH2145" s="53" t="e">
        <f t="shared" si="269"/>
        <v>#VALUE!</v>
      </c>
    </row>
    <row r="2146" spans="1:34" x14ac:dyDescent="0.25">
      <c r="A2146" t="s">
        <v>10652</v>
      </c>
      <c r="B2146" t="s">
        <v>6564</v>
      </c>
      <c r="C2146" t="s">
        <v>6562</v>
      </c>
      <c r="D2146" t="s">
        <v>6567</v>
      </c>
      <c r="F2146" t="s">
        <v>10653</v>
      </c>
      <c r="H2146">
        <v>0</v>
      </c>
      <c r="I2146">
        <v>0</v>
      </c>
      <c r="J2146">
        <v>0</v>
      </c>
      <c r="K2146">
        <v>0</v>
      </c>
      <c r="L2146">
        <v>0</v>
      </c>
      <c r="M2146">
        <v>0</v>
      </c>
      <c r="N2146">
        <v>0</v>
      </c>
      <c r="O2146">
        <v>0</v>
      </c>
      <c r="P2146">
        <v>0</v>
      </c>
      <c r="Q2146">
        <v>0</v>
      </c>
      <c r="R2146">
        <v>0</v>
      </c>
      <c r="S2146">
        <v>0</v>
      </c>
      <c r="T2146">
        <v>0</v>
      </c>
      <c r="U2146">
        <v>0</v>
      </c>
      <c r="V2146">
        <v>0</v>
      </c>
      <c r="W2146" s="44">
        <f t="shared" si="264"/>
        <v>0</v>
      </c>
      <c r="X2146" s="44">
        <f>IFERROR(VLOOKUP(A2146,JR1GOA!A:I,9,FALSE),0)</f>
        <v>0</v>
      </c>
      <c r="Y2146" s="44">
        <f>IFERROR(VLOOKUP(A2146,JR1GOA!A:J,10,FALSE),0)</f>
        <v>0</v>
      </c>
      <c r="Z2146" s="46">
        <f t="shared" si="265"/>
        <v>0</v>
      </c>
      <c r="AA2146" s="49" t="str">
        <f>_xlfn.IFNA(VLOOKUP(F2146,Preisliste!C$1:O$2687,13,FALSE),"fehlt in Preisliste")</f>
        <v>fehlt in Preisliste</v>
      </c>
      <c r="AB2146" s="50" t="str">
        <f t="shared" si="266"/>
        <v>fehlt in Preisliste</v>
      </c>
      <c r="AD2146" s="51">
        <f t="shared" si="270"/>
        <v>186609</v>
      </c>
      <c r="AE2146" s="51">
        <f t="shared" si="267"/>
        <v>244.04999999999927</v>
      </c>
      <c r="AF2146" s="52" t="e">
        <f t="shared" si="271"/>
        <v>#VALUE!</v>
      </c>
      <c r="AG2146" s="53">
        <f t="shared" si="268"/>
        <v>1464.2999999999956</v>
      </c>
      <c r="AH2146" s="53" t="e">
        <f t="shared" si="269"/>
        <v>#VALUE!</v>
      </c>
    </row>
    <row r="2147" spans="1:34" x14ac:dyDescent="0.25">
      <c r="A2147" t="s">
        <v>10654</v>
      </c>
      <c r="B2147" t="s">
        <v>6564</v>
      </c>
      <c r="C2147" t="s">
        <v>6562</v>
      </c>
      <c r="D2147" t="s">
        <v>6567</v>
      </c>
      <c r="F2147" t="s">
        <v>10655</v>
      </c>
      <c r="H2147">
        <v>0</v>
      </c>
      <c r="I2147">
        <v>0</v>
      </c>
      <c r="J2147">
        <v>0</v>
      </c>
      <c r="K2147">
        <v>0</v>
      </c>
      <c r="L2147">
        <v>0</v>
      </c>
      <c r="M2147">
        <v>0</v>
      </c>
      <c r="N2147">
        <v>0</v>
      </c>
      <c r="O2147">
        <v>0</v>
      </c>
      <c r="P2147">
        <v>0</v>
      </c>
      <c r="Q2147">
        <v>0</v>
      </c>
      <c r="R2147">
        <v>0</v>
      </c>
      <c r="S2147">
        <v>0</v>
      </c>
      <c r="T2147">
        <v>0</v>
      </c>
      <c r="U2147">
        <v>0</v>
      </c>
      <c r="V2147">
        <v>0</v>
      </c>
      <c r="W2147" s="44">
        <f t="shared" si="264"/>
        <v>0</v>
      </c>
      <c r="X2147" s="44">
        <f>IFERROR(VLOOKUP(A2147,JR1GOA!A:I,9,FALSE),0)</f>
        <v>0</v>
      </c>
      <c r="Y2147" s="44">
        <f>IFERROR(VLOOKUP(A2147,JR1GOA!A:J,10,FALSE),0)</f>
        <v>0</v>
      </c>
      <c r="Z2147" s="46">
        <f t="shared" si="265"/>
        <v>0</v>
      </c>
      <c r="AA2147" s="49" t="str">
        <f>_xlfn.IFNA(VLOOKUP(F2147,Preisliste!C$1:O$2687,13,FALSE),"fehlt in Preisliste")</f>
        <v>fehlt in Preisliste</v>
      </c>
      <c r="AB2147" s="50" t="str">
        <f t="shared" si="266"/>
        <v>fehlt in Preisliste</v>
      </c>
      <c r="AD2147" s="51">
        <f t="shared" si="270"/>
        <v>186609</v>
      </c>
      <c r="AE2147" s="51">
        <f t="shared" si="267"/>
        <v>244.04999999999927</v>
      </c>
      <c r="AF2147" s="52" t="e">
        <f t="shared" si="271"/>
        <v>#VALUE!</v>
      </c>
      <c r="AG2147" s="53">
        <f t="shared" si="268"/>
        <v>1464.2999999999956</v>
      </c>
      <c r="AH2147" s="53" t="e">
        <f t="shared" si="269"/>
        <v>#VALUE!</v>
      </c>
    </row>
    <row r="2148" spans="1:34" x14ac:dyDescent="0.25">
      <c r="A2148" t="s">
        <v>10656</v>
      </c>
      <c r="B2148" t="s">
        <v>6564</v>
      </c>
      <c r="C2148" t="s">
        <v>6562</v>
      </c>
      <c r="D2148" t="s">
        <v>6567</v>
      </c>
      <c r="F2148" t="s">
        <v>10657</v>
      </c>
      <c r="H2148">
        <v>0</v>
      </c>
      <c r="I2148">
        <v>0</v>
      </c>
      <c r="J2148">
        <v>0</v>
      </c>
      <c r="K2148">
        <v>0</v>
      </c>
      <c r="L2148">
        <v>0</v>
      </c>
      <c r="M2148">
        <v>0</v>
      </c>
      <c r="N2148">
        <v>0</v>
      </c>
      <c r="O2148">
        <v>0</v>
      </c>
      <c r="P2148">
        <v>0</v>
      </c>
      <c r="Q2148">
        <v>0</v>
      </c>
      <c r="R2148">
        <v>0</v>
      </c>
      <c r="S2148">
        <v>0</v>
      </c>
      <c r="T2148">
        <v>0</v>
      </c>
      <c r="U2148">
        <v>0</v>
      </c>
      <c r="V2148">
        <v>0</v>
      </c>
      <c r="W2148" s="44">
        <f t="shared" si="264"/>
        <v>0</v>
      </c>
      <c r="X2148" s="44">
        <f>IFERROR(VLOOKUP(A2148,JR1GOA!A:I,9,FALSE),0)</f>
        <v>0</v>
      </c>
      <c r="Y2148" s="44">
        <f>IFERROR(VLOOKUP(A2148,JR1GOA!A:J,10,FALSE),0)</f>
        <v>0</v>
      </c>
      <c r="Z2148" s="46">
        <f t="shared" si="265"/>
        <v>0</v>
      </c>
      <c r="AA2148" s="49" t="str">
        <f>_xlfn.IFNA(VLOOKUP(F2148,Preisliste!C$1:O$2687,13,FALSE),"fehlt in Preisliste")</f>
        <v>fehlt in Preisliste</v>
      </c>
      <c r="AB2148" s="50" t="str">
        <f t="shared" si="266"/>
        <v>fehlt in Preisliste</v>
      </c>
      <c r="AD2148" s="51">
        <f t="shared" si="270"/>
        <v>186609</v>
      </c>
      <c r="AE2148" s="51">
        <f t="shared" si="267"/>
        <v>244.04999999999927</v>
      </c>
      <c r="AF2148" s="52" t="e">
        <f t="shared" si="271"/>
        <v>#VALUE!</v>
      </c>
      <c r="AG2148" s="53">
        <f t="shared" si="268"/>
        <v>1464.2999999999956</v>
      </c>
      <c r="AH2148" s="53" t="e">
        <f t="shared" si="269"/>
        <v>#VALUE!</v>
      </c>
    </row>
    <row r="2149" spans="1:34" x14ac:dyDescent="0.25">
      <c r="A2149" t="s">
        <v>10658</v>
      </c>
      <c r="B2149" t="s">
        <v>6564</v>
      </c>
      <c r="C2149" t="s">
        <v>6562</v>
      </c>
      <c r="D2149" t="s">
        <v>6567</v>
      </c>
      <c r="F2149" t="s">
        <v>10659</v>
      </c>
      <c r="G2149" t="s">
        <v>10660</v>
      </c>
      <c r="H2149">
        <v>0</v>
      </c>
      <c r="I2149">
        <v>0</v>
      </c>
      <c r="J2149">
        <v>0</v>
      </c>
      <c r="K2149">
        <v>0</v>
      </c>
      <c r="L2149">
        <v>0</v>
      </c>
      <c r="M2149">
        <v>0</v>
      </c>
      <c r="N2149">
        <v>0</v>
      </c>
      <c r="O2149">
        <v>0</v>
      </c>
      <c r="P2149">
        <v>0</v>
      </c>
      <c r="Q2149">
        <v>0</v>
      </c>
      <c r="R2149">
        <v>0</v>
      </c>
      <c r="S2149">
        <v>0</v>
      </c>
      <c r="T2149">
        <v>0</v>
      </c>
      <c r="U2149">
        <v>0</v>
      </c>
      <c r="V2149">
        <v>0</v>
      </c>
      <c r="W2149" s="44">
        <f t="shared" si="264"/>
        <v>0</v>
      </c>
      <c r="X2149" s="44">
        <f>IFERROR(VLOOKUP(A2149,JR1GOA!A:I,9,FALSE),0)</f>
        <v>0</v>
      </c>
      <c r="Y2149" s="44">
        <f>IFERROR(VLOOKUP(A2149,JR1GOA!A:J,10,FALSE),0)</f>
        <v>0</v>
      </c>
      <c r="Z2149" s="46">
        <f t="shared" si="265"/>
        <v>0</v>
      </c>
      <c r="AA2149" s="49" t="str">
        <f>_xlfn.IFNA(VLOOKUP(F2149,Preisliste!C$1:O$2687,13,FALSE),"fehlt in Preisliste")</f>
        <v>fehlt in Preisliste</v>
      </c>
      <c r="AB2149" s="50" t="str">
        <f t="shared" si="266"/>
        <v>fehlt in Preisliste</v>
      </c>
      <c r="AD2149" s="51">
        <f t="shared" si="270"/>
        <v>186609</v>
      </c>
      <c r="AE2149" s="51">
        <f t="shared" si="267"/>
        <v>244.04999999999927</v>
      </c>
      <c r="AF2149" s="52" t="e">
        <f t="shared" si="271"/>
        <v>#VALUE!</v>
      </c>
      <c r="AG2149" s="53">
        <f t="shared" si="268"/>
        <v>1464.2999999999956</v>
      </c>
      <c r="AH2149" s="53" t="e">
        <f t="shared" si="269"/>
        <v>#VALUE!</v>
      </c>
    </row>
    <row r="2150" spans="1:34" x14ac:dyDescent="0.25">
      <c r="A2150" t="s">
        <v>10661</v>
      </c>
      <c r="B2150" t="s">
        <v>6564</v>
      </c>
      <c r="C2150" t="s">
        <v>6562</v>
      </c>
      <c r="D2150" t="s">
        <v>6567</v>
      </c>
      <c r="F2150" t="s">
        <v>10662</v>
      </c>
      <c r="H2150">
        <v>0</v>
      </c>
      <c r="I2150">
        <v>0</v>
      </c>
      <c r="J2150">
        <v>0</v>
      </c>
      <c r="K2150">
        <v>0</v>
      </c>
      <c r="L2150">
        <v>0</v>
      </c>
      <c r="M2150">
        <v>0</v>
      </c>
      <c r="N2150">
        <v>0</v>
      </c>
      <c r="O2150">
        <v>0</v>
      </c>
      <c r="P2150">
        <v>0</v>
      </c>
      <c r="Q2150">
        <v>0</v>
      </c>
      <c r="R2150">
        <v>0</v>
      </c>
      <c r="S2150">
        <v>0</v>
      </c>
      <c r="T2150">
        <v>0</v>
      </c>
      <c r="U2150">
        <v>0</v>
      </c>
      <c r="V2150">
        <v>0</v>
      </c>
      <c r="W2150" s="44">
        <f t="shared" si="264"/>
        <v>0</v>
      </c>
      <c r="X2150" s="44">
        <f>IFERROR(VLOOKUP(A2150,JR1GOA!A:I,9,FALSE),0)</f>
        <v>0</v>
      </c>
      <c r="Y2150" s="44">
        <f>IFERROR(VLOOKUP(A2150,JR1GOA!A:J,10,FALSE),0)</f>
        <v>0</v>
      </c>
      <c r="Z2150" s="46">
        <f t="shared" si="265"/>
        <v>0</v>
      </c>
      <c r="AA2150" s="49" t="str">
        <f>_xlfn.IFNA(VLOOKUP(F2150,Preisliste!C$1:O$2687,13,FALSE),"fehlt in Preisliste")</f>
        <v>fehlt in Preisliste</v>
      </c>
      <c r="AB2150" s="50" t="str">
        <f t="shared" si="266"/>
        <v>fehlt in Preisliste</v>
      </c>
      <c r="AD2150" s="51">
        <f t="shared" si="270"/>
        <v>186609</v>
      </c>
      <c r="AE2150" s="51">
        <f t="shared" si="267"/>
        <v>244.04999999999927</v>
      </c>
      <c r="AF2150" s="52" t="e">
        <f t="shared" si="271"/>
        <v>#VALUE!</v>
      </c>
      <c r="AG2150" s="53">
        <f t="shared" si="268"/>
        <v>1464.2999999999956</v>
      </c>
      <c r="AH2150" s="53" t="e">
        <f t="shared" si="269"/>
        <v>#VALUE!</v>
      </c>
    </row>
    <row r="2151" spans="1:34" x14ac:dyDescent="0.25">
      <c r="A2151" t="s">
        <v>10663</v>
      </c>
      <c r="B2151" t="s">
        <v>6564</v>
      </c>
      <c r="C2151" t="s">
        <v>6562</v>
      </c>
      <c r="D2151" t="s">
        <v>6567</v>
      </c>
      <c r="F2151" t="s">
        <v>10664</v>
      </c>
      <c r="H2151">
        <v>0</v>
      </c>
      <c r="I2151">
        <v>0</v>
      </c>
      <c r="J2151">
        <v>0</v>
      </c>
      <c r="K2151">
        <v>0</v>
      </c>
      <c r="L2151">
        <v>0</v>
      </c>
      <c r="M2151">
        <v>0</v>
      </c>
      <c r="N2151">
        <v>0</v>
      </c>
      <c r="O2151">
        <v>0</v>
      </c>
      <c r="P2151">
        <v>0</v>
      </c>
      <c r="Q2151">
        <v>0</v>
      </c>
      <c r="R2151">
        <v>0</v>
      </c>
      <c r="S2151">
        <v>1</v>
      </c>
      <c r="T2151">
        <v>0</v>
      </c>
      <c r="U2151">
        <v>0</v>
      </c>
      <c r="V2151">
        <v>0</v>
      </c>
      <c r="W2151" s="44">
        <f t="shared" si="264"/>
        <v>0</v>
      </c>
      <c r="X2151" s="44">
        <f>IFERROR(VLOOKUP(A2151,JR1GOA!A:I,9,FALSE),0)</f>
        <v>0</v>
      </c>
      <c r="Y2151" s="44">
        <f>IFERROR(VLOOKUP(A2151,JR1GOA!A:J,10,FALSE),0)</f>
        <v>0</v>
      </c>
      <c r="Z2151" s="46">
        <f t="shared" si="265"/>
        <v>0</v>
      </c>
      <c r="AA2151" s="49" t="str">
        <f>_xlfn.IFNA(VLOOKUP(F2151,Preisliste!C$1:O$2687,13,FALSE),"fehlt in Preisliste")</f>
        <v>fehlt in Preisliste</v>
      </c>
      <c r="AB2151" s="50" t="str">
        <f t="shared" si="266"/>
        <v>fehlt in Preisliste</v>
      </c>
      <c r="AD2151" s="51">
        <f t="shared" si="270"/>
        <v>186609</v>
      </c>
      <c r="AE2151" s="51">
        <f t="shared" si="267"/>
        <v>244.04999999999927</v>
      </c>
      <c r="AF2151" s="52" t="e">
        <f t="shared" si="271"/>
        <v>#VALUE!</v>
      </c>
      <c r="AG2151" s="53">
        <f t="shared" si="268"/>
        <v>1464.2999999999956</v>
      </c>
      <c r="AH2151" s="53" t="e">
        <f t="shared" si="269"/>
        <v>#VALUE!</v>
      </c>
    </row>
    <row r="2152" spans="1:34" x14ac:dyDescent="0.25">
      <c r="A2152" t="s">
        <v>10665</v>
      </c>
      <c r="B2152" t="s">
        <v>6564</v>
      </c>
      <c r="C2152" t="s">
        <v>6562</v>
      </c>
      <c r="D2152" t="s">
        <v>6567</v>
      </c>
      <c r="F2152" t="s">
        <v>10666</v>
      </c>
      <c r="H2152">
        <v>0</v>
      </c>
      <c r="I2152">
        <v>0</v>
      </c>
      <c r="J2152">
        <v>0</v>
      </c>
      <c r="K2152">
        <v>0</v>
      </c>
      <c r="L2152">
        <v>0</v>
      </c>
      <c r="M2152">
        <v>0</v>
      </c>
      <c r="N2152">
        <v>0</v>
      </c>
      <c r="O2152">
        <v>0</v>
      </c>
      <c r="P2152">
        <v>0</v>
      </c>
      <c r="Q2152">
        <v>0</v>
      </c>
      <c r="R2152">
        <v>0</v>
      </c>
      <c r="S2152">
        <v>0</v>
      </c>
      <c r="T2152">
        <v>0</v>
      </c>
      <c r="U2152">
        <v>0</v>
      </c>
      <c r="V2152">
        <v>0</v>
      </c>
      <c r="W2152" s="44">
        <f t="shared" si="264"/>
        <v>0</v>
      </c>
      <c r="X2152" s="44">
        <f>IFERROR(VLOOKUP(A2152,JR1GOA!A:I,9,FALSE),0)</f>
        <v>0</v>
      </c>
      <c r="Y2152" s="44">
        <f>IFERROR(VLOOKUP(A2152,JR1GOA!A:J,10,FALSE),0)</f>
        <v>0</v>
      </c>
      <c r="Z2152" s="46">
        <f t="shared" si="265"/>
        <v>0</v>
      </c>
      <c r="AA2152" s="49" t="str">
        <f>_xlfn.IFNA(VLOOKUP(F2152,Preisliste!C$1:O$2687,13,FALSE),"fehlt in Preisliste")</f>
        <v>fehlt in Preisliste</v>
      </c>
      <c r="AB2152" s="50" t="str">
        <f t="shared" si="266"/>
        <v>fehlt in Preisliste</v>
      </c>
      <c r="AD2152" s="51">
        <f t="shared" si="270"/>
        <v>186609</v>
      </c>
      <c r="AE2152" s="51">
        <f t="shared" si="267"/>
        <v>244.04999999999927</v>
      </c>
      <c r="AF2152" s="52" t="e">
        <f t="shared" si="271"/>
        <v>#VALUE!</v>
      </c>
      <c r="AG2152" s="53">
        <f t="shared" si="268"/>
        <v>1464.2999999999956</v>
      </c>
      <c r="AH2152" s="53" t="e">
        <f t="shared" si="269"/>
        <v>#VALUE!</v>
      </c>
    </row>
    <row r="2153" spans="1:34" x14ac:dyDescent="0.25">
      <c r="A2153" t="s">
        <v>10667</v>
      </c>
      <c r="B2153" t="s">
        <v>6564</v>
      </c>
      <c r="C2153" t="s">
        <v>6562</v>
      </c>
      <c r="D2153" t="s">
        <v>6567</v>
      </c>
      <c r="F2153" t="s">
        <v>10668</v>
      </c>
      <c r="H2153">
        <v>0</v>
      </c>
      <c r="I2153">
        <v>0</v>
      </c>
      <c r="J2153">
        <v>0</v>
      </c>
      <c r="K2153">
        <v>0</v>
      </c>
      <c r="L2153">
        <v>0</v>
      </c>
      <c r="M2153">
        <v>0</v>
      </c>
      <c r="N2153">
        <v>0</v>
      </c>
      <c r="O2153">
        <v>0</v>
      </c>
      <c r="P2153">
        <v>0</v>
      </c>
      <c r="Q2153">
        <v>0</v>
      </c>
      <c r="R2153">
        <v>0</v>
      </c>
      <c r="S2153">
        <v>0</v>
      </c>
      <c r="T2153">
        <v>0</v>
      </c>
      <c r="U2153">
        <v>0</v>
      </c>
      <c r="V2153">
        <v>0</v>
      </c>
      <c r="W2153" s="44">
        <f t="shared" si="264"/>
        <v>0</v>
      </c>
      <c r="X2153" s="44">
        <f>IFERROR(VLOOKUP(A2153,JR1GOA!A:I,9,FALSE),0)</f>
        <v>0</v>
      </c>
      <c r="Y2153" s="44">
        <f>IFERROR(VLOOKUP(A2153,JR1GOA!A:J,10,FALSE),0)</f>
        <v>0</v>
      </c>
      <c r="Z2153" s="46">
        <f t="shared" si="265"/>
        <v>0</v>
      </c>
      <c r="AA2153" s="49" t="str">
        <f>_xlfn.IFNA(VLOOKUP(F2153,Preisliste!C$1:O$2687,13,FALSE),"fehlt in Preisliste")</f>
        <v>fehlt in Preisliste</v>
      </c>
      <c r="AB2153" s="50" t="str">
        <f t="shared" si="266"/>
        <v>fehlt in Preisliste</v>
      </c>
      <c r="AD2153" s="51">
        <f t="shared" si="270"/>
        <v>186609</v>
      </c>
      <c r="AE2153" s="51">
        <f t="shared" si="267"/>
        <v>244.04999999999927</v>
      </c>
      <c r="AF2153" s="52" t="e">
        <f t="shared" si="271"/>
        <v>#VALUE!</v>
      </c>
      <c r="AG2153" s="53">
        <f t="shared" si="268"/>
        <v>1464.2999999999956</v>
      </c>
      <c r="AH2153" s="53" t="e">
        <f t="shared" si="269"/>
        <v>#VALUE!</v>
      </c>
    </row>
    <row r="2154" spans="1:34" x14ac:dyDescent="0.25">
      <c r="A2154" t="s">
        <v>10669</v>
      </c>
      <c r="B2154" t="s">
        <v>6564</v>
      </c>
      <c r="C2154" t="s">
        <v>6562</v>
      </c>
      <c r="D2154" t="s">
        <v>6567</v>
      </c>
      <c r="F2154" t="s">
        <v>10670</v>
      </c>
      <c r="H2154">
        <v>0</v>
      </c>
      <c r="I2154">
        <v>0</v>
      </c>
      <c r="J2154">
        <v>0</v>
      </c>
      <c r="K2154">
        <v>0</v>
      </c>
      <c r="L2154">
        <v>0</v>
      </c>
      <c r="M2154">
        <v>0</v>
      </c>
      <c r="N2154">
        <v>0</v>
      </c>
      <c r="O2154">
        <v>0</v>
      </c>
      <c r="P2154">
        <v>0</v>
      </c>
      <c r="Q2154">
        <v>0</v>
      </c>
      <c r="R2154">
        <v>0</v>
      </c>
      <c r="S2154">
        <v>0</v>
      </c>
      <c r="T2154">
        <v>0</v>
      </c>
      <c r="U2154">
        <v>0</v>
      </c>
      <c r="V2154">
        <v>0</v>
      </c>
      <c r="W2154" s="44">
        <f t="shared" si="264"/>
        <v>0</v>
      </c>
      <c r="X2154" s="44">
        <f>IFERROR(VLOOKUP(A2154,JR1GOA!A:I,9,FALSE),0)</f>
        <v>0</v>
      </c>
      <c r="Y2154" s="44">
        <f>IFERROR(VLOOKUP(A2154,JR1GOA!A:J,10,FALSE),0)</f>
        <v>0</v>
      </c>
      <c r="Z2154" s="46">
        <f t="shared" si="265"/>
        <v>0</v>
      </c>
      <c r="AA2154" s="49" t="str">
        <f>_xlfn.IFNA(VLOOKUP(F2154,Preisliste!C$1:O$2687,13,FALSE),"fehlt in Preisliste")</f>
        <v>fehlt in Preisliste</v>
      </c>
      <c r="AB2154" s="50" t="str">
        <f t="shared" si="266"/>
        <v>fehlt in Preisliste</v>
      </c>
      <c r="AD2154" s="51">
        <f t="shared" si="270"/>
        <v>186609</v>
      </c>
      <c r="AE2154" s="51">
        <f t="shared" si="267"/>
        <v>244.04999999999927</v>
      </c>
      <c r="AF2154" s="52" t="e">
        <f t="shared" si="271"/>
        <v>#VALUE!</v>
      </c>
      <c r="AG2154" s="53">
        <f t="shared" si="268"/>
        <v>1464.2999999999956</v>
      </c>
      <c r="AH2154" s="53" t="e">
        <f t="shared" si="269"/>
        <v>#VALUE!</v>
      </c>
    </row>
    <row r="2155" spans="1:34" x14ac:dyDescent="0.25">
      <c r="A2155" t="s">
        <v>10671</v>
      </c>
      <c r="B2155" t="s">
        <v>6564</v>
      </c>
      <c r="C2155" t="s">
        <v>6562</v>
      </c>
      <c r="D2155" t="s">
        <v>6567</v>
      </c>
      <c r="F2155" t="s">
        <v>10672</v>
      </c>
      <c r="H2155">
        <v>0</v>
      </c>
      <c r="I2155">
        <v>0</v>
      </c>
      <c r="J2155">
        <v>0</v>
      </c>
      <c r="K2155">
        <v>0</v>
      </c>
      <c r="L2155">
        <v>0</v>
      </c>
      <c r="M2155">
        <v>0</v>
      </c>
      <c r="N2155">
        <v>0</v>
      </c>
      <c r="O2155">
        <v>0</v>
      </c>
      <c r="P2155">
        <v>0</v>
      </c>
      <c r="Q2155">
        <v>0</v>
      </c>
      <c r="R2155">
        <v>0</v>
      </c>
      <c r="S2155">
        <v>0</v>
      </c>
      <c r="T2155">
        <v>0</v>
      </c>
      <c r="U2155">
        <v>0</v>
      </c>
      <c r="V2155">
        <v>0</v>
      </c>
      <c r="W2155" s="44">
        <f t="shared" si="264"/>
        <v>0</v>
      </c>
      <c r="X2155" s="44">
        <f>IFERROR(VLOOKUP(A2155,JR1GOA!A:I,9,FALSE),0)</f>
        <v>0</v>
      </c>
      <c r="Y2155" s="44">
        <f>IFERROR(VLOOKUP(A2155,JR1GOA!A:J,10,FALSE),0)</f>
        <v>0</v>
      </c>
      <c r="Z2155" s="46">
        <f t="shared" si="265"/>
        <v>0</v>
      </c>
      <c r="AA2155" s="49" t="str">
        <f>_xlfn.IFNA(VLOOKUP(F2155,Preisliste!C$1:O$2687,13,FALSE),"fehlt in Preisliste")</f>
        <v>fehlt in Preisliste</v>
      </c>
      <c r="AB2155" s="50" t="str">
        <f t="shared" si="266"/>
        <v>fehlt in Preisliste</v>
      </c>
      <c r="AD2155" s="51">
        <f t="shared" si="270"/>
        <v>186609</v>
      </c>
      <c r="AE2155" s="51">
        <f t="shared" si="267"/>
        <v>244.04999999999927</v>
      </c>
      <c r="AF2155" s="52" t="e">
        <f t="shared" si="271"/>
        <v>#VALUE!</v>
      </c>
      <c r="AG2155" s="53">
        <f t="shared" si="268"/>
        <v>1464.2999999999956</v>
      </c>
      <c r="AH2155" s="53" t="e">
        <f t="shared" si="269"/>
        <v>#VALUE!</v>
      </c>
    </row>
    <row r="2156" spans="1:34" x14ac:dyDescent="0.25">
      <c r="A2156" t="s">
        <v>10673</v>
      </c>
      <c r="B2156" t="s">
        <v>6564</v>
      </c>
      <c r="C2156" t="s">
        <v>6562</v>
      </c>
      <c r="D2156" t="s">
        <v>6567</v>
      </c>
      <c r="F2156" t="s">
        <v>10674</v>
      </c>
      <c r="H2156">
        <v>0</v>
      </c>
      <c r="I2156">
        <v>0</v>
      </c>
      <c r="J2156">
        <v>0</v>
      </c>
      <c r="K2156">
        <v>0</v>
      </c>
      <c r="L2156">
        <v>0</v>
      </c>
      <c r="M2156">
        <v>0</v>
      </c>
      <c r="N2156">
        <v>0</v>
      </c>
      <c r="O2156">
        <v>0</v>
      </c>
      <c r="P2156">
        <v>0</v>
      </c>
      <c r="Q2156">
        <v>0</v>
      </c>
      <c r="R2156">
        <v>0</v>
      </c>
      <c r="S2156">
        <v>0</v>
      </c>
      <c r="T2156">
        <v>0</v>
      </c>
      <c r="U2156">
        <v>0</v>
      </c>
      <c r="V2156">
        <v>0</v>
      </c>
      <c r="W2156" s="44">
        <f t="shared" si="264"/>
        <v>0</v>
      </c>
      <c r="X2156" s="44">
        <f>IFERROR(VLOOKUP(A2156,JR1GOA!A:I,9,FALSE),0)</f>
        <v>0</v>
      </c>
      <c r="Y2156" s="44">
        <f>IFERROR(VLOOKUP(A2156,JR1GOA!A:J,10,FALSE),0)</f>
        <v>0</v>
      </c>
      <c r="Z2156" s="46">
        <f t="shared" si="265"/>
        <v>0</v>
      </c>
      <c r="AA2156" s="49" t="str">
        <f>_xlfn.IFNA(VLOOKUP(F2156,Preisliste!C$1:O$2687,13,FALSE),"fehlt in Preisliste")</f>
        <v>fehlt in Preisliste</v>
      </c>
      <c r="AB2156" s="50" t="str">
        <f t="shared" si="266"/>
        <v>fehlt in Preisliste</v>
      </c>
      <c r="AD2156" s="51">
        <f t="shared" si="270"/>
        <v>186609</v>
      </c>
      <c r="AE2156" s="51">
        <f t="shared" si="267"/>
        <v>244.04999999999927</v>
      </c>
      <c r="AF2156" s="52" t="e">
        <f t="shared" si="271"/>
        <v>#VALUE!</v>
      </c>
      <c r="AG2156" s="53">
        <f t="shared" si="268"/>
        <v>1464.2999999999956</v>
      </c>
      <c r="AH2156" s="53" t="e">
        <f t="shared" si="269"/>
        <v>#VALUE!</v>
      </c>
    </row>
    <row r="2157" spans="1:34" x14ac:dyDescent="0.25">
      <c r="A2157" t="s">
        <v>10675</v>
      </c>
      <c r="B2157" t="s">
        <v>6564</v>
      </c>
      <c r="C2157" t="s">
        <v>6562</v>
      </c>
      <c r="D2157" t="s">
        <v>6567</v>
      </c>
      <c r="F2157" t="s">
        <v>10676</v>
      </c>
      <c r="H2157">
        <v>0</v>
      </c>
      <c r="I2157">
        <v>0</v>
      </c>
      <c r="J2157">
        <v>0</v>
      </c>
      <c r="K2157">
        <v>0</v>
      </c>
      <c r="L2157">
        <v>0</v>
      </c>
      <c r="M2157">
        <v>0</v>
      </c>
      <c r="N2157">
        <v>0</v>
      </c>
      <c r="O2157">
        <v>0</v>
      </c>
      <c r="P2157">
        <v>0</v>
      </c>
      <c r="Q2157">
        <v>0</v>
      </c>
      <c r="R2157">
        <v>0</v>
      </c>
      <c r="S2157">
        <v>0</v>
      </c>
      <c r="T2157">
        <v>0</v>
      </c>
      <c r="U2157">
        <v>0</v>
      </c>
      <c r="V2157">
        <v>0</v>
      </c>
      <c r="W2157" s="44">
        <f t="shared" si="264"/>
        <v>0</v>
      </c>
      <c r="X2157" s="44">
        <f>IFERROR(VLOOKUP(A2157,JR1GOA!A:I,9,FALSE),0)</f>
        <v>0</v>
      </c>
      <c r="Y2157" s="44">
        <f>IFERROR(VLOOKUP(A2157,JR1GOA!A:J,10,FALSE),0)</f>
        <v>0</v>
      </c>
      <c r="Z2157" s="46">
        <f t="shared" si="265"/>
        <v>0</v>
      </c>
      <c r="AA2157" s="49" t="str">
        <f>_xlfn.IFNA(VLOOKUP(F2157,Preisliste!C$1:O$2687,13,FALSE),"fehlt in Preisliste")</f>
        <v>fehlt in Preisliste</v>
      </c>
      <c r="AB2157" s="50" t="str">
        <f t="shared" si="266"/>
        <v>fehlt in Preisliste</v>
      </c>
      <c r="AD2157" s="51">
        <f t="shared" si="270"/>
        <v>186609</v>
      </c>
      <c r="AE2157" s="51">
        <f t="shared" si="267"/>
        <v>244.04999999999927</v>
      </c>
      <c r="AF2157" s="52" t="e">
        <f t="shared" si="271"/>
        <v>#VALUE!</v>
      </c>
      <c r="AG2157" s="53">
        <f t="shared" si="268"/>
        <v>1464.2999999999956</v>
      </c>
      <c r="AH2157" s="53" t="e">
        <f t="shared" si="269"/>
        <v>#VALUE!</v>
      </c>
    </row>
    <row r="2158" spans="1:34" x14ac:dyDescent="0.25">
      <c r="A2158" t="s">
        <v>10677</v>
      </c>
      <c r="B2158" t="s">
        <v>6564</v>
      </c>
      <c r="C2158" t="s">
        <v>6562</v>
      </c>
      <c r="D2158" t="s">
        <v>6567</v>
      </c>
      <c r="E2158" t="s">
        <v>10678</v>
      </c>
      <c r="F2158" t="s">
        <v>10679</v>
      </c>
      <c r="H2158">
        <v>0</v>
      </c>
      <c r="I2158">
        <v>0</v>
      </c>
      <c r="J2158">
        <v>0</v>
      </c>
      <c r="K2158">
        <v>0</v>
      </c>
      <c r="L2158">
        <v>0</v>
      </c>
      <c r="M2158">
        <v>0</v>
      </c>
      <c r="N2158">
        <v>0</v>
      </c>
      <c r="O2158">
        <v>0</v>
      </c>
      <c r="P2158">
        <v>0</v>
      </c>
      <c r="Q2158">
        <v>0</v>
      </c>
      <c r="R2158">
        <v>0</v>
      </c>
      <c r="S2158">
        <v>0</v>
      </c>
      <c r="T2158">
        <v>0</v>
      </c>
      <c r="U2158">
        <v>0</v>
      </c>
      <c r="V2158">
        <v>0</v>
      </c>
      <c r="W2158" s="44">
        <f t="shared" si="264"/>
        <v>0</v>
      </c>
      <c r="X2158" s="44">
        <f>IFERROR(VLOOKUP(A2158,JR1GOA!A:I,9,FALSE),0)</f>
        <v>0</v>
      </c>
      <c r="Y2158" s="44">
        <f>IFERROR(VLOOKUP(A2158,JR1GOA!A:J,10,FALSE),0)</f>
        <v>0</v>
      </c>
      <c r="Z2158" s="46">
        <f t="shared" si="265"/>
        <v>0</v>
      </c>
      <c r="AA2158" s="49" t="str">
        <f>_xlfn.IFNA(VLOOKUP(F2158,Preisliste!C$1:O$2687,13,FALSE),"fehlt in Preisliste")</f>
        <v>fehlt in Preisliste</v>
      </c>
      <c r="AB2158" s="50" t="str">
        <f t="shared" si="266"/>
        <v>fehlt in Preisliste</v>
      </c>
      <c r="AD2158" s="51">
        <f t="shared" si="270"/>
        <v>186609</v>
      </c>
      <c r="AE2158" s="51">
        <f t="shared" si="267"/>
        <v>244.04999999999927</v>
      </c>
      <c r="AF2158" s="52" t="e">
        <f t="shared" si="271"/>
        <v>#VALUE!</v>
      </c>
      <c r="AG2158" s="53">
        <f t="shared" si="268"/>
        <v>1464.2999999999956</v>
      </c>
      <c r="AH2158" s="53" t="e">
        <f t="shared" si="269"/>
        <v>#VALUE!</v>
      </c>
    </row>
    <row r="2159" spans="1:34" x14ac:dyDescent="0.25">
      <c r="A2159" t="s">
        <v>10680</v>
      </c>
      <c r="B2159" t="s">
        <v>6564</v>
      </c>
      <c r="C2159" t="s">
        <v>6562</v>
      </c>
      <c r="D2159" t="s">
        <v>6567</v>
      </c>
      <c r="E2159" t="s">
        <v>10681</v>
      </c>
      <c r="F2159" t="s">
        <v>10682</v>
      </c>
      <c r="H2159">
        <v>0</v>
      </c>
      <c r="I2159">
        <v>0</v>
      </c>
      <c r="J2159">
        <v>0</v>
      </c>
      <c r="K2159">
        <v>0</v>
      </c>
      <c r="L2159">
        <v>0</v>
      </c>
      <c r="M2159">
        <v>0</v>
      </c>
      <c r="N2159">
        <v>0</v>
      </c>
      <c r="O2159">
        <v>0</v>
      </c>
      <c r="P2159">
        <v>0</v>
      </c>
      <c r="Q2159">
        <v>0</v>
      </c>
      <c r="R2159">
        <v>0</v>
      </c>
      <c r="S2159">
        <v>0</v>
      </c>
      <c r="T2159">
        <v>0</v>
      </c>
      <c r="U2159">
        <v>0</v>
      </c>
      <c r="V2159">
        <v>0</v>
      </c>
      <c r="W2159" s="44">
        <f t="shared" si="264"/>
        <v>0</v>
      </c>
      <c r="X2159" s="44">
        <f>IFERROR(VLOOKUP(A2159,JR1GOA!A:I,9,FALSE),0)</f>
        <v>0</v>
      </c>
      <c r="Y2159" s="44">
        <f>IFERROR(VLOOKUP(A2159,JR1GOA!A:J,10,FALSE),0)</f>
        <v>0</v>
      </c>
      <c r="Z2159" s="46">
        <f t="shared" si="265"/>
        <v>0</v>
      </c>
      <c r="AA2159" s="49" t="str">
        <f>_xlfn.IFNA(VLOOKUP(F2159,Preisliste!C$1:O$2687,13,FALSE),"fehlt in Preisliste")</f>
        <v>fehlt in Preisliste</v>
      </c>
      <c r="AB2159" s="50" t="str">
        <f t="shared" si="266"/>
        <v>fehlt in Preisliste</v>
      </c>
      <c r="AD2159" s="51">
        <f t="shared" si="270"/>
        <v>186609</v>
      </c>
      <c r="AE2159" s="51">
        <f t="shared" si="267"/>
        <v>244.04999999999927</v>
      </c>
      <c r="AF2159" s="52" t="e">
        <f t="shared" si="271"/>
        <v>#VALUE!</v>
      </c>
      <c r="AG2159" s="53">
        <f t="shared" si="268"/>
        <v>1464.2999999999956</v>
      </c>
      <c r="AH2159" s="53" t="e">
        <f t="shared" si="269"/>
        <v>#VALUE!</v>
      </c>
    </row>
    <row r="2160" spans="1:34" x14ac:dyDescent="0.25">
      <c r="A2160" t="s">
        <v>10683</v>
      </c>
      <c r="B2160" t="s">
        <v>6564</v>
      </c>
      <c r="C2160" t="s">
        <v>6562</v>
      </c>
      <c r="D2160" t="s">
        <v>6567</v>
      </c>
      <c r="E2160" t="s">
        <v>10684</v>
      </c>
      <c r="F2160" t="s">
        <v>10685</v>
      </c>
      <c r="H2160">
        <v>0</v>
      </c>
      <c r="I2160">
        <v>0</v>
      </c>
      <c r="J2160">
        <v>0</v>
      </c>
      <c r="K2160">
        <v>0</v>
      </c>
      <c r="L2160">
        <v>0</v>
      </c>
      <c r="M2160">
        <v>0</v>
      </c>
      <c r="N2160">
        <v>0</v>
      </c>
      <c r="O2160">
        <v>0</v>
      </c>
      <c r="P2160">
        <v>0</v>
      </c>
      <c r="Q2160">
        <v>0</v>
      </c>
      <c r="R2160">
        <v>0</v>
      </c>
      <c r="S2160">
        <v>0</v>
      </c>
      <c r="T2160">
        <v>0</v>
      </c>
      <c r="U2160">
        <v>0</v>
      </c>
      <c r="V2160">
        <v>0</v>
      </c>
      <c r="W2160" s="44">
        <f t="shared" si="264"/>
        <v>0</v>
      </c>
      <c r="X2160" s="44">
        <f>IFERROR(VLOOKUP(A2160,JR1GOA!A:I,9,FALSE),0)</f>
        <v>0</v>
      </c>
      <c r="Y2160" s="44">
        <f>IFERROR(VLOOKUP(A2160,JR1GOA!A:J,10,FALSE),0)</f>
        <v>0</v>
      </c>
      <c r="Z2160" s="46">
        <f t="shared" si="265"/>
        <v>0</v>
      </c>
      <c r="AA2160" s="49" t="str">
        <f>_xlfn.IFNA(VLOOKUP(F2160,Preisliste!C$1:O$2687,13,FALSE),"fehlt in Preisliste")</f>
        <v>fehlt in Preisliste</v>
      </c>
      <c r="AB2160" s="50" t="str">
        <f t="shared" si="266"/>
        <v>fehlt in Preisliste</v>
      </c>
      <c r="AD2160" s="51">
        <f t="shared" si="270"/>
        <v>186609</v>
      </c>
      <c r="AE2160" s="51">
        <f t="shared" si="267"/>
        <v>244.04999999999927</v>
      </c>
      <c r="AF2160" s="52" t="e">
        <f t="shared" si="271"/>
        <v>#VALUE!</v>
      </c>
      <c r="AG2160" s="53">
        <f t="shared" si="268"/>
        <v>1464.2999999999956</v>
      </c>
      <c r="AH2160" s="53" t="e">
        <f t="shared" si="269"/>
        <v>#VALUE!</v>
      </c>
    </row>
    <row r="2161" spans="1:34" x14ac:dyDescent="0.25">
      <c r="A2161" t="s">
        <v>10686</v>
      </c>
      <c r="B2161" t="s">
        <v>6564</v>
      </c>
      <c r="C2161" t="s">
        <v>6562</v>
      </c>
      <c r="D2161" t="s">
        <v>6567</v>
      </c>
      <c r="F2161" t="s">
        <v>10687</v>
      </c>
      <c r="H2161">
        <v>0</v>
      </c>
      <c r="I2161">
        <v>0</v>
      </c>
      <c r="J2161">
        <v>0</v>
      </c>
      <c r="K2161">
        <v>0</v>
      </c>
      <c r="L2161">
        <v>0</v>
      </c>
      <c r="M2161">
        <v>0</v>
      </c>
      <c r="N2161">
        <v>0</v>
      </c>
      <c r="O2161">
        <v>0</v>
      </c>
      <c r="P2161">
        <v>0</v>
      </c>
      <c r="Q2161">
        <v>0</v>
      </c>
      <c r="R2161">
        <v>0</v>
      </c>
      <c r="S2161">
        <v>0</v>
      </c>
      <c r="T2161">
        <v>0</v>
      </c>
      <c r="U2161">
        <v>0</v>
      </c>
      <c r="V2161">
        <v>0</v>
      </c>
      <c r="W2161" s="44">
        <f t="shared" si="264"/>
        <v>0</v>
      </c>
      <c r="X2161" s="44">
        <f>IFERROR(VLOOKUP(A2161,JR1GOA!A:I,9,FALSE),0)</f>
        <v>0</v>
      </c>
      <c r="Y2161" s="44">
        <f>IFERROR(VLOOKUP(A2161,JR1GOA!A:J,10,FALSE),0)</f>
        <v>0</v>
      </c>
      <c r="Z2161" s="46">
        <f t="shared" si="265"/>
        <v>0</v>
      </c>
      <c r="AA2161" s="49" t="str">
        <f>_xlfn.IFNA(VLOOKUP(F2161,Preisliste!C$1:O$2687,13,FALSE),"fehlt in Preisliste")</f>
        <v>fehlt in Preisliste</v>
      </c>
      <c r="AB2161" s="50" t="str">
        <f t="shared" si="266"/>
        <v>fehlt in Preisliste</v>
      </c>
      <c r="AD2161" s="51">
        <f t="shared" si="270"/>
        <v>186609</v>
      </c>
      <c r="AE2161" s="51">
        <f t="shared" si="267"/>
        <v>244.04999999999927</v>
      </c>
      <c r="AF2161" s="52" t="e">
        <f t="shared" si="271"/>
        <v>#VALUE!</v>
      </c>
      <c r="AG2161" s="53">
        <f t="shared" si="268"/>
        <v>1464.2999999999956</v>
      </c>
      <c r="AH2161" s="53" t="e">
        <f t="shared" si="269"/>
        <v>#VALUE!</v>
      </c>
    </row>
    <row r="2162" spans="1:34" x14ac:dyDescent="0.25">
      <c r="A2162" t="s">
        <v>10688</v>
      </c>
      <c r="B2162" t="s">
        <v>6564</v>
      </c>
      <c r="C2162" t="s">
        <v>6562</v>
      </c>
      <c r="D2162" t="s">
        <v>6567</v>
      </c>
      <c r="E2162" t="s">
        <v>10689</v>
      </c>
      <c r="F2162" t="s">
        <v>10690</v>
      </c>
      <c r="H2162">
        <v>0</v>
      </c>
      <c r="I2162">
        <v>0</v>
      </c>
      <c r="J2162">
        <v>0</v>
      </c>
      <c r="K2162">
        <v>0</v>
      </c>
      <c r="L2162">
        <v>0</v>
      </c>
      <c r="M2162">
        <v>0</v>
      </c>
      <c r="N2162">
        <v>0</v>
      </c>
      <c r="O2162">
        <v>0</v>
      </c>
      <c r="P2162">
        <v>0</v>
      </c>
      <c r="Q2162">
        <v>0</v>
      </c>
      <c r="R2162">
        <v>0</v>
      </c>
      <c r="S2162">
        <v>0</v>
      </c>
      <c r="T2162">
        <v>0</v>
      </c>
      <c r="U2162">
        <v>0</v>
      </c>
      <c r="V2162">
        <v>0</v>
      </c>
      <c r="W2162" s="44">
        <f t="shared" si="264"/>
        <v>0</v>
      </c>
      <c r="X2162" s="44">
        <f>IFERROR(VLOOKUP(A2162,JR1GOA!A:I,9,FALSE),0)</f>
        <v>0</v>
      </c>
      <c r="Y2162" s="44">
        <f>IFERROR(VLOOKUP(A2162,JR1GOA!A:J,10,FALSE),0)</f>
        <v>0</v>
      </c>
      <c r="Z2162" s="46">
        <f t="shared" si="265"/>
        <v>0</v>
      </c>
      <c r="AA2162" s="49" t="str">
        <f>_xlfn.IFNA(VLOOKUP(F2162,Preisliste!C$1:O$2687,13,FALSE),"fehlt in Preisliste")</f>
        <v>fehlt in Preisliste</v>
      </c>
      <c r="AB2162" s="50" t="str">
        <f t="shared" si="266"/>
        <v>fehlt in Preisliste</v>
      </c>
      <c r="AD2162" s="51">
        <f t="shared" si="270"/>
        <v>186609</v>
      </c>
      <c r="AE2162" s="51">
        <f t="shared" si="267"/>
        <v>244.04999999999927</v>
      </c>
      <c r="AF2162" s="52" t="e">
        <f t="shared" si="271"/>
        <v>#VALUE!</v>
      </c>
      <c r="AG2162" s="53">
        <f t="shared" si="268"/>
        <v>1464.2999999999956</v>
      </c>
      <c r="AH2162" s="53" t="e">
        <f t="shared" si="269"/>
        <v>#VALUE!</v>
      </c>
    </row>
    <row r="2163" spans="1:34" x14ac:dyDescent="0.25">
      <c r="A2163" t="s">
        <v>10691</v>
      </c>
      <c r="B2163" t="s">
        <v>6564</v>
      </c>
      <c r="C2163" t="s">
        <v>6562</v>
      </c>
      <c r="D2163" t="s">
        <v>6567</v>
      </c>
      <c r="F2163" t="s">
        <v>10692</v>
      </c>
      <c r="H2163">
        <v>0</v>
      </c>
      <c r="I2163">
        <v>0</v>
      </c>
      <c r="J2163">
        <v>0</v>
      </c>
      <c r="K2163">
        <v>0</v>
      </c>
      <c r="L2163">
        <v>0</v>
      </c>
      <c r="M2163">
        <v>0</v>
      </c>
      <c r="N2163">
        <v>0</v>
      </c>
      <c r="O2163">
        <v>0</v>
      </c>
      <c r="P2163">
        <v>0</v>
      </c>
      <c r="Q2163">
        <v>0</v>
      </c>
      <c r="R2163">
        <v>0</v>
      </c>
      <c r="S2163">
        <v>0</v>
      </c>
      <c r="T2163">
        <v>0</v>
      </c>
      <c r="U2163">
        <v>0</v>
      </c>
      <c r="V2163">
        <v>0</v>
      </c>
      <c r="W2163" s="44">
        <f t="shared" si="264"/>
        <v>0</v>
      </c>
      <c r="X2163" s="44">
        <f>IFERROR(VLOOKUP(A2163,JR1GOA!A:I,9,FALSE),0)</f>
        <v>0</v>
      </c>
      <c r="Y2163" s="44">
        <f>IFERROR(VLOOKUP(A2163,JR1GOA!A:J,10,FALSE),0)</f>
        <v>0</v>
      </c>
      <c r="Z2163" s="46">
        <f t="shared" si="265"/>
        <v>0</v>
      </c>
      <c r="AA2163" s="49" t="str">
        <f>_xlfn.IFNA(VLOOKUP(F2163,Preisliste!C$1:O$2687,13,FALSE),"fehlt in Preisliste")</f>
        <v>fehlt in Preisliste</v>
      </c>
      <c r="AB2163" s="50" t="str">
        <f t="shared" si="266"/>
        <v>fehlt in Preisliste</v>
      </c>
      <c r="AD2163" s="51">
        <f t="shared" si="270"/>
        <v>186609</v>
      </c>
      <c r="AE2163" s="51">
        <f t="shared" si="267"/>
        <v>244.04999999999927</v>
      </c>
      <c r="AF2163" s="52" t="e">
        <f t="shared" si="271"/>
        <v>#VALUE!</v>
      </c>
      <c r="AG2163" s="53">
        <f t="shared" si="268"/>
        <v>1464.2999999999956</v>
      </c>
      <c r="AH2163" s="53" t="e">
        <f t="shared" si="269"/>
        <v>#VALUE!</v>
      </c>
    </row>
    <row r="2164" spans="1:34" x14ac:dyDescent="0.25">
      <c r="A2164" t="s">
        <v>10693</v>
      </c>
      <c r="B2164" t="s">
        <v>6564</v>
      </c>
      <c r="C2164" t="s">
        <v>6562</v>
      </c>
      <c r="D2164" t="s">
        <v>6567</v>
      </c>
      <c r="F2164" t="s">
        <v>10694</v>
      </c>
      <c r="H2164">
        <v>0</v>
      </c>
      <c r="I2164">
        <v>0</v>
      </c>
      <c r="J2164">
        <v>0</v>
      </c>
      <c r="K2164">
        <v>0</v>
      </c>
      <c r="L2164">
        <v>0</v>
      </c>
      <c r="M2164">
        <v>0</v>
      </c>
      <c r="N2164">
        <v>0</v>
      </c>
      <c r="O2164">
        <v>0</v>
      </c>
      <c r="P2164">
        <v>0</v>
      </c>
      <c r="Q2164">
        <v>0</v>
      </c>
      <c r="R2164">
        <v>0</v>
      </c>
      <c r="S2164">
        <v>0</v>
      </c>
      <c r="T2164">
        <v>0</v>
      </c>
      <c r="U2164">
        <v>0</v>
      </c>
      <c r="V2164">
        <v>0</v>
      </c>
      <c r="W2164" s="44">
        <f t="shared" si="264"/>
        <v>0</v>
      </c>
      <c r="X2164" s="44">
        <f>IFERROR(VLOOKUP(A2164,JR1GOA!A:I,9,FALSE),0)</f>
        <v>0</v>
      </c>
      <c r="Y2164" s="44">
        <f>IFERROR(VLOOKUP(A2164,JR1GOA!A:J,10,FALSE),0)</f>
        <v>0</v>
      </c>
      <c r="Z2164" s="46">
        <f t="shared" si="265"/>
        <v>0</v>
      </c>
      <c r="AA2164" s="49" t="str">
        <f>_xlfn.IFNA(VLOOKUP(F2164,Preisliste!C$1:O$2687,13,FALSE),"fehlt in Preisliste")</f>
        <v>fehlt in Preisliste</v>
      </c>
      <c r="AB2164" s="50" t="str">
        <f t="shared" si="266"/>
        <v>fehlt in Preisliste</v>
      </c>
      <c r="AD2164" s="51">
        <f t="shared" si="270"/>
        <v>186609</v>
      </c>
      <c r="AE2164" s="51">
        <f t="shared" si="267"/>
        <v>244.04999999999927</v>
      </c>
      <c r="AF2164" s="52" t="e">
        <f t="shared" si="271"/>
        <v>#VALUE!</v>
      </c>
      <c r="AG2164" s="53">
        <f t="shared" si="268"/>
        <v>1464.2999999999956</v>
      </c>
      <c r="AH2164" s="53" t="e">
        <f t="shared" si="269"/>
        <v>#VALUE!</v>
      </c>
    </row>
    <row r="2165" spans="1:34" x14ac:dyDescent="0.25">
      <c r="A2165" t="s">
        <v>10695</v>
      </c>
      <c r="B2165" t="s">
        <v>6564</v>
      </c>
      <c r="C2165" t="s">
        <v>6562</v>
      </c>
      <c r="D2165" t="s">
        <v>6567</v>
      </c>
      <c r="F2165" t="s">
        <v>10696</v>
      </c>
      <c r="H2165">
        <v>1</v>
      </c>
      <c r="I2165">
        <v>0</v>
      </c>
      <c r="J2165">
        <v>0</v>
      </c>
      <c r="K2165">
        <v>0</v>
      </c>
      <c r="L2165">
        <v>0</v>
      </c>
      <c r="M2165">
        <v>0</v>
      </c>
      <c r="N2165">
        <v>0</v>
      </c>
      <c r="O2165">
        <v>0</v>
      </c>
      <c r="P2165">
        <v>0</v>
      </c>
      <c r="Q2165">
        <v>0</v>
      </c>
      <c r="R2165">
        <v>0</v>
      </c>
      <c r="S2165">
        <v>0</v>
      </c>
      <c r="T2165">
        <v>0</v>
      </c>
      <c r="U2165">
        <v>0</v>
      </c>
      <c r="V2165">
        <v>0</v>
      </c>
      <c r="W2165" s="44">
        <f t="shared" si="264"/>
        <v>0</v>
      </c>
      <c r="X2165" s="44">
        <f>IFERROR(VLOOKUP(A2165,JR1GOA!A:I,9,FALSE),0)</f>
        <v>0</v>
      </c>
      <c r="Y2165" s="44">
        <f>IFERROR(VLOOKUP(A2165,JR1GOA!A:J,10,FALSE),0)</f>
        <v>0</v>
      </c>
      <c r="Z2165" s="46">
        <f t="shared" si="265"/>
        <v>0</v>
      </c>
      <c r="AA2165" s="49" t="str">
        <f>_xlfn.IFNA(VLOOKUP(F2165,Preisliste!C$1:O$2687,13,FALSE),"fehlt in Preisliste")</f>
        <v>fehlt in Preisliste</v>
      </c>
      <c r="AB2165" s="50" t="str">
        <f t="shared" si="266"/>
        <v>fehlt in Preisliste</v>
      </c>
      <c r="AD2165" s="51">
        <f t="shared" si="270"/>
        <v>186609</v>
      </c>
      <c r="AE2165" s="51">
        <f t="shared" si="267"/>
        <v>244.04999999999927</v>
      </c>
      <c r="AF2165" s="52" t="e">
        <f t="shared" si="271"/>
        <v>#VALUE!</v>
      </c>
      <c r="AG2165" s="53">
        <f t="shared" si="268"/>
        <v>1464.2999999999956</v>
      </c>
      <c r="AH2165" s="53" t="e">
        <f t="shared" si="269"/>
        <v>#VALUE!</v>
      </c>
    </row>
    <row r="2166" spans="1:34" x14ac:dyDescent="0.25">
      <c r="A2166" t="s">
        <v>10697</v>
      </c>
      <c r="B2166" t="s">
        <v>6564</v>
      </c>
      <c r="C2166" t="s">
        <v>6562</v>
      </c>
      <c r="D2166" t="s">
        <v>6567</v>
      </c>
      <c r="F2166" t="s">
        <v>10698</v>
      </c>
      <c r="H2166">
        <v>0</v>
      </c>
      <c r="I2166">
        <v>0</v>
      </c>
      <c r="J2166">
        <v>0</v>
      </c>
      <c r="K2166">
        <v>0</v>
      </c>
      <c r="L2166">
        <v>0</v>
      </c>
      <c r="M2166">
        <v>0</v>
      </c>
      <c r="N2166">
        <v>0</v>
      </c>
      <c r="O2166">
        <v>0</v>
      </c>
      <c r="P2166">
        <v>0</v>
      </c>
      <c r="Q2166">
        <v>0</v>
      </c>
      <c r="R2166">
        <v>0</v>
      </c>
      <c r="S2166">
        <v>0</v>
      </c>
      <c r="T2166">
        <v>0</v>
      </c>
      <c r="U2166">
        <v>0</v>
      </c>
      <c r="V2166">
        <v>0</v>
      </c>
      <c r="W2166" s="44">
        <f t="shared" si="264"/>
        <v>0</v>
      </c>
      <c r="X2166" s="44">
        <f>IFERROR(VLOOKUP(A2166,JR1GOA!A:I,9,FALSE),0)</f>
        <v>0</v>
      </c>
      <c r="Y2166" s="44">
        <f>IFERROR(VLOOKUP(A2166,JR1GOA!A:J,10,FALSE),0)</f>
        <v>0</v>
      </c>
      <c r="Z2166" s="46">
        <f t="shared" si="265"/>
        <v>0</v>
      </c>
      <c r="AA2166" s="49" t="str">
        <f>_xlfn.IFNA(VLOOKUP(F2166,Preisliste!C$1:O$2687,13,FALSE),"fehlt in Preisliste")</f>
        <v>fehlt in Preisliste</v>
      </c>
      <c r="AB2166" s="50" t="str">
        <f t="shared" si="266"/>
        <v>fehlt in Preisliste</v>
      </c>
      <c r="AD2166" s="51">
        <f t="shared" si="270"/>
        <v>186609</v>
      </c>
      <c r="AE2166" s="51">
        <f t="shared" si="267"/>
        <v>244.04999999999927</v>
      </c>
      <c r="AF2166" s="52" t="e">
        <f t="shared" si="271"/>
        <v>#VALUE!</v>
      </c>
      <c r="AG2166" s="53">
        <f t="shared" si="268"/>
        <v>1464.2999999999956</v>
      </c>
      <c r="AH2166" s="53" t="e">
        <f t="shared" si="269"/>
        <v>#VALUE!</v>
      </c>
    </row>
    <row r="2167" spans="1:34" x14ac:dyDescent="0.25">
      <c r="A2167" t="s">
        <v>10699</v>
      </c>
      <c r="B2167" t="s">
        <v>6564</v>
      </c>
      <c r="C2167" t="s">
        <v>6562</v>
      </c>
      <c r="D2167" t="s">
        <v>6567</v>
      </c>
      <c r="F2167" t="s">
        <v>10700</v>
      </c>
      <c r="H2167">
        <v>0</v>
      </c>
      <c r="I2167">
        <v>0</v>
      </c>
      <c r="J2167">
        <v>0</v>
      </c>
      <c r="K2167">
        <v>0</v>
      </c>
      <c r="L2167">
        <v>0</v>
      </c>
      <c r="M2167">
        <v>0</v>
      </c>
      <c r="N2167">
        <v>0</v>
      </c>
      <c r="O2167">
        <v>0</v>
      </c>
      <c r="P2167">
        <v>0</v>
      </c>
      <c r="Q2167">
        <v>0</v>
      </c>
      <c r="R2167">
        <v>0</v>
      </c>
      <c r="S2167">
        <v>0</v>
      </c>
      <c r="T2167">
        <v>0</v>
      </c>
      <c r="U2167">
        <v>0</v>
      </c>
      <c r="V2167">
        <v>0</v>
      </c>
      <c r="W2167" s="44">
        <f t="shared" si="264"/>
        <v>0</v>
      </c>
      <c r="X2167" s="44">
        <f>IFERROR(VLOOKUP(A2167,JR1GOA!A:I,9,FALSE),0)</f>
        <v>0</v>
      </c>
      <c r="Y2167" s="44">
        <f>IFERROR(VLOOKUP(A2167,JR1GOA!A:J,10,FALSE),0)</f>
        <v>0</v>
      </c>
      <c r="Z2167" s="46">
        <f t="shared" si="265"/>
        <v>0</v>
      </c>
      <c r="AA2167" s="49" t="str">
        <f>_xlfn.IFNA(VLOOKUP(F2167,Preisliste!C$1:O$2687,13,FALSE),"fehlt in Preisliste")</f>
        <v>fehlt in Preisliste</v>
      </c>
      <c r="AB2167" s="50" t="str">
        <f t="shared" si="266"/>
        <v>fehlt in Preisliste</v>
      </c>
      <c r="AD2167" s="51">
        <f t="shared" si="270"/>
        <v>186609</v>
      </c>
      <c r="AE2167" s="51">
        <f t="shared" si="267"/>
        <v>244.04999999999927</v>
      </c>
      <c r="AF2167" s="52" t="e">
        <f t="shared" si="271"/>
        <v>#VALUE!</v>
      </c>
      <c r="AG2167" s="53">
        <f t="shared" si="268"/>
        <v>1464.2999999999956</v>
      </c>
      <c r="AH2167" s="53" t="e">
        <f t="shared" si="269"/>
        <v>#VALUE!</v>
      </c>
    </row>
    <row r="2168" spans="1:34" x14ac:dyDescent="0.25">
      <c r="A2168" t="s">
        <v>10701</v>
      </c>
      <c r="B2168" t="s">
        <v>6564</v>
      </c>
      <c r="C2168" t="s">
        <v>6562</v>
      </c>
      <c r="D2168" t="s">
        <v>6567</v>
      </c>
      <c r="F2168" t="s">
        <v>10702</v>
      </c>
      <c r="H2168">
        <v>0</v>
      </c>
      <c r="I2168">
        <v>0</v>
      </c>
      <c r="J2168">
        <v>0</v>
      </c>
      <c r="K2168">
        <v>0</v>
      </c>
      <c r="L2168">
        <v>0</v>
      </c>
      <c r="M2168">
        <v>0</v>
      </c>
      <c r="N2168">
        <v>0</v>
      </c>
      <c r="O2168">
        <v>0</v>
      </c>
      <c r="P2168">
        <v>0</v>
      </c>
      <c r="Q2168">
        <v>0</v>
      </c>
      <c r="R2168">
        <v>0</v>
      </c>
      <c r="S2168">
        <v>0</v>
      </c>
      <c r="T2168">
        <v>0</v>
      </c>
      <c r="U2168">
        <v>0</v>
      </c>
      <c r="V2168">
        <v>0</v>
      </c>
      <c r="W2168" s="44">
        <f t="shared" si="264"/>
        <v>0</v>
      </c>
      <c r="X2168" s="44">
        <f>IFERROR(VLOOKUP(A2168,JR1GOA!A:I,9,FALSE),0)</f>
        <v>0</v>
      </c>
      <c r="Y2168" s="44">
        <f>IFERROR(VLOOKUP(A2168,JR1GOA!A:J,10,FALSE),0)</f>
        <v>0</v>
      </c>
      <c r="Z2168" s="46">
        <f t="shared" si="265"/>
        <v>0</v>
      </c>
      <c r="AA2168" s="49" t="str">
        <f>_xlfn.IFNA(VLOOKUP(F2168,Preisliste!C$1:O$2687,13,FALSE),"fehlt in Preisliste")</f>
        <v>fehlt in Preisliste</v>
      </c>
      <c r="AB2168" s="50" t="str">
        <f t="shared" si="266"/>
        <v>fehlt in Preisliste</v>
      </c>
      <c r="AD2168" s="51">
        <f t="shared" si="270"/>
        <v>186609</v>
      </c>
      <c r="AE2168" s="51">
        <f t="shared" si="267"/>
        <v>244.04999999999927</v>
      </c>
      <c r="AF2168" s="52" t="e">
        <f t="shared" si="271"/>
        <v>#VALUE!</v>
      </c>
      <c r="AG2168" s="53">
        <f t="shared" si="268"/>
        <v>1464.2999999999956</v>
      </c>
      <c r="AH2168" s="53" t="e">
        <f t="shared" si="269"/>
        <v>#VALUE!</v>
      </c>
    </row>
    <row r="2169" spans="1:34" x14ac:dyDescent="0.25">
      <c r="A2169" t="s">
        <v>10703</v>
      </c>
      <c r="B2169" t="s">
        <v>6564</v>
      </c>
      <c r="C2169" t="s">
        <v>6562</v>
      </c>
      <c r="D2169" t="s">
        <v>6567</v>
      </c>
      <c r="F2169" t="s">
        <v>10704</v>
      </c>
      <c r="H2169">
        <v>0</v>
      </c>
      <c r="I2169">
        <v>0</v>
      </c>
      <c r="J2169">
        <v>0</v>
      </c>
      <c r="K2169">
        <v>0</v>
      </c>
      <c r="L2169">
        <v>0</v>
      </c>
      <c r="M2169">
        <v>0</v>
      </c>
      <c r="N2169">
        <v>0</v>
      </c>
      <c r="O2169">
        <v>0</v>
      </c>
      <c r="P2169">
        <v>0</v>
      </c>
      <c r="Q2169">
        <v>0</v>
      </c>
      <c r="R2169">
        <v>0</v>
      </c>
      <c r="S2169">
        <v>0</v>
      </c>
      <c r="T2169">
        <v>0</v>
      </c>
      <c r="U2169">
        <v>0</v>
      </c>
      <c r="V2169">
        <v>0</v>
      </c>
      <c r="W2169" s="44">
        <f t="shared" si="264"/>
        <v>0</v>
      </c>
      <c r="X2169" s="44">
        <f>IFERROR(VLOOKUP(A2169,JR1GOA!A:I,9,FALSE),0)</f>
        <v>0</v>
      </c>
      <c r="Y2169" s="44">
        <f>IFERROR(VLOOKUP(A2169,JR1GOA!A:J,10,FALSE),0)</f>
        <v>0</v>
      </c>
      <c r="Z2169" s="46">
        <f t="shared" si="265"/>
        <v>0</v>
      </c>
      <c r="AA2169" s="49" t="str">
        <f>_xlfn.IFNA(VLOOKUP(F2169,Preisliste!C$1:O$2687,13,FALSE),"fehlt in Preisliste")</f>
        <v>fehlt in Preisliste</v>
      </c>
      <c r="AB2169" s="50" t="str">
        <f t="shared" si="266"/>
        <v>fehlt in Preisliste</v>
      </c>
      <c r="AD2169" s="51">
        <f t="shared" si="270"/>
        <v>186609</v>
      </c>
      <c r="AE2169" s="51">
        <f t="shared" si="267"/>
        <v>244.04999999999927</v>
      </c>
      <c r="AF2169" s="52" t="e">
        <f t="shared" si="271"/>
        <v>#VALUE!</v>
      </c>
      <c r="AG2169" s="53">
        <f t="shared" si="268"/>
        <v>1464.2999999999956</v>
      </c>
      <c r="AH2169" s="53" t="e">
        <f t="shared" si="269"/>
        <v>#VALUE!</v>
      </c>
    </row>
    <row r="2170" spans="1:34" x14ac:dyDescent="0.25">
      <c r="A2170" t="s">
        <v>10705</v>
      </c>
      <c r="B2170" t="s">
        <v>6564</v>
      </c>
      <c r="C2170" t="s">
        <v>6562</v>
      </c>
      <c r="D2170" t="s">
        <v>6567</v>
      </c>
      <c r="F2170" t="s">
        <v>10706</v>
      </c>
      <c r="H2170">
        <v>0</v>
      </c>
      <c r="I2170">
        <v>0</v>
      </c>
      <c r="J2170">
        <v>0</v>
      </c>
      <c r="K2170">
        <v>0</v>
      </c>
      <c r="L2170">
        <v>0</v>
      </c>
      <c r="M2170">
        <v>0</v>
      </c>
      <c r="N2170">
        <v>0</v>
      </c>
      <c r="O2170">
        <v>0</v>
      </c>
      <c r="P2170">
        <v>0</v>
      </c>
      <c r="Q2170">
        <v>0</v>
      </c>
      <c r="R2170">
        <v>0</v>
      </c>
      <c r="S2170">
        <v>0</v>
      </c>
      <c r="T2170">
        <v>0</v>
      </c>
      <c r="U2170">
        <v>0</v>
      </c>
      <c r="V2170">
        <v>0</v>
      </c>
      <c r="W2170" s="44">
        <f t="shared" si="264"/>
        <v>0</v>
      </c>
      <c r="X2170" s="44">
        <f>IFERROR(VLOOKUP(A2170,JR1GOA!A:I,9,FALSE),0)</f>
        <v>0</v>
      </c>
      <c r="Y2170" s="44">
        <f>IFERROR(VLOOKUP(A2170,JR1GOA!A:J,10,FALSE),0)</f>
        <v>0</v>
      </c>
      <c r="Z2170" s="46">
        <f t="shared" si="265"/>
        <v>0</v>
      </c>
      <c r="AA2170" s="49" t="str">
        <f>_xlfn.IFNA(VLOOKUP(F2170,Preisliste!C$1:O$2687,13,FALSE),"fehlt in Preisliste")</f>
        <v>fehlt in Preisliste</v>
      </c>
      <c r="AB2170" s="50" t="str">
        <f t="shared" si="266"/>
        <v>fehlt in Preisliste</v>
      </c>
      <c r="AD2170" s="51">
        <f t="shared" si="270"/>
        <v>186609</v>
      </c>
      <c r="AE2170" s="51">
        <f t="shared" si="267"/>
        <v>244.04999999999927</v>
      </c>
      <c r="AF2170" s="52" t="e">
        <f t="shared" si="271"/>
        <v>#VALUE!</v>
      </c>
      <c r="AG2170" s="53">
        <f t="shared" si="268"/>
        <v>1464.2999999999956</v>
      </c>
      <c r="AH2170" s="53" t="e">
        <f t="shared" si="269"/>
        <v>#VALUE!</v>
      </c>
    </row>
    <row r="2171" spans="1:34" x14ac:dyDescent="0.25">
      <c r="A2171" t="s">
        <v>10707</v>
      </c>
      <c r="B2171" t="s">
        <v>6564</v>
      </c>
      <c r="C2171" t="s">
        <v>6562</v>
      </c>
      <c r="D2171" t="s">
        <v>6567</v>
      </c>
      <c r="E2171" t="s">
        <v>10708</v>
      </c>
      <c r="F2171" t="s">
        <v>10709</v>
      </c>
      <c r="G2171" t="s">
        <v>10710</v>
      </c>
      <c r="H2171">
        <v>0</v>
      </c>
      <c r="I2171">
        <v>0</v>
      </c>
      <c r="J2171">
        <v>0</v>
      </c>
      <c r="K2171">
        <v>0</v>
      </c>
      <c r="L2171">
        <v>0</v>
      </c>
      <c r="M2171">
        <v>0</v>
      </c>
      <c r="N2171">
        <v>0</v>
      </c>
      <c r="O2171">
        <v>0</v>
      </c>
      <c r="P2171">
        <v>0</v>
      </c>
      <c r="Q2171">
        <v>0</v>
      </c>
      <c r="R2171">
        <v>0</v>
      </c>
      <c r="S2171">
        <v>0</v>
      </c>
      <c r="T2171">
        <v>0</v>
      </c>
      <c r="U2171">
        <v>0</v>
      </c>
      <c r="V2171">
        <v>0</v>
      </c>
      <c r="W2171" s="44">
        <f t="shared" si="264"/>
        <v>0</v>
      </c>
      <c r="X2171" s="44">
        <f>IFERROR(VLOOKUP(A2171,JR1GOA!A:I,9,FALSE),0)</f>
        <v>0</v>
      </c>
      <c r="Y2171" s="44">
        <f>IFERROR(VLOOKUP(A2171,JR1GOA!A:J,10,FALSE),0)</f>
        <v>0</v>
      </c>
      <c r="Z2171" s="46">
        <f t="shared" si="265"/>
        <v>0</v>
      </c>
      <c r="AA2171" s="49" t="str">
        <f>_xlfn.IFNA(VLOOKUP(F2171,Preisliste!C$1:O$2687,13,FALSE),"fehlt in Preisliste")</f>
        <v>fehlt in Preisliste</v>
      </c>
      <c r="AB2171" s="50" t="str">
        <f t="shared" si="266"/>
        <v>fehlt in Preisliste</v>
      </c>
      <c r="AD2171" s="51">
        <f t="shared" si="270"/>
        <v>186609</v>
      </c>
      <c r="AE2171" s="51">
        <f t="shared" si="267"/>
        <v>244.04999999999927</v>
      </c>
      <c r="AF2171" s="52" t="e">
        <f t="shared" si="271"/>
        <v>#VALUE!</v>
      </c>
      <c r="AG2171" s="53">
        <f t="shared" si="268"/>
        <v>1464.2999999999956</v>
      </c>
      <c r="AH2171" s="53" t="e">
        <f t="shared" si="269"/>
        <v>#VALUE!</v>
      </c>
    </row>
    <row r="2172" spans="1:34" x14ac:dyDescent="0.25">
      <c r="A2172" t="s">
        <v>10711</v>
      </c>
      <c r="B2172" t="s">
        <v>6564</v>
      </c>
      <c r="C2172" t="s">
        <v>6562</v>
      </c>
      <c r="D2172" t="s">
        <v>6567</v>
      </c>
      <c r="F2172" t="s">
        <v>10712</v>
      </c>
      <c r="H2172">
        <v>0</v>
      </c>
      <c r="I2172">
        <v>0</v>
      </c>
      <c r="J2172">
        <v>0</v>
      </c>
      <c r="K2172">
        <v>0</v>
      </c>
      <c r="L2172">
        <v>0</v>
      </c>
      <c r="M2172">
        <v>0</v>
      </c>
      <c r="N2172">
        <v>0</v>
      </c>
      <c r="O2172">
        <v>0</v>
      </c>
      <c r="P2172">
        <v>0</v>
      </c>
      <c r="Q2172">
        <v>0</v>
      </c>
      <c r="R2172">
        <v>0</v>
      </c>
      <c r="S2172">
        <v>0</v>
      </c>
      <c r="T2172">
        <v>0</v>
      </c>
      <c r="U2172">
        <v>0</v>
      </c>
      <c r="V2172">
        <v>0</v>
      </c>
      <c r="W2172" s="44">
        <f t="shared" si="264"/>
        <v>0</v>
      </c>
      <c r="X2172" s="44">
        <f>IFERROR(VLOOKUP(A2172,JR1GOA!A:I,9,FALSE),0)</f>
        <v>0</v>
      </c>
      <c r="Y2172" s="44">
        <f>IFERROR(VLOOKUP(A2172,JR1GOA!A:J,10,FALSE),0)</f>
        <v>0</v>
      </c>
      <c r="Z2172" s="46">
        <f t="shared" si="265"/>
        <v>0</v>
      </c>
      <c r="AA2172" s="49" t="str">
        <f>_xlfn.IFNA(VLOOKUP(F2172,Preisliste!C$1:O$2687,13,FALSE),"fehlt in Preisliste")</f>
        <v>fehlt in Preisliste</v>
      </c>
      <c r="AB2172" s="50" t="str">
        <f t="shared" si="266"/>
        <v>fehlt in Preisliste</v>
      </c>
      <c r="AD2172" s="51">
        <f t="shared" si="270"/>
        <v>186609</v>
      </c>
      <c r="AE2172" s="51">
        <f t="shared" si="267"/>
        <v>244.04999999999927</v>
      </c>
      <c r="AF2172" s="52" t="e">
        <f t="shared" si="271"/>
        <v>#VALUE!</v>
      </c>
      <c r="AG2172" s="53">
        <f t="shared" si="268"/>
        <v>1464.2999999999956</v>
      </c>
      <c r="AH2172" s="53" t="e">
        <f t="shared" si="269"/>
        <v>#VALUE!</v>
      </c>
    </row>
    <row r="2173" spans="1:34" x14ac:dyDescent="0.25">
      <c r="A2173" t="s">
        <v>10713</v>
      </c>
      <c r="B2173" t="s">
        <v>6564</v>
      </c>
      <c r="C2173" t="s">
        <v>6562</v>
      </c>
      <c r="D2173" t="s">
        <v>6567</v>
      </c>
      <c r="F2173" t="s">
        <v>10714</v>
      </c>
      <c r="H2173">
        <v>0</v>
      </c>
      <c r="I2173">
        <v>0</v>
      </c>
      <c r="J2173">
        <v>0</v>
      </c>
      <c r="K2173">
        <v>0</v>
      </c>
      <c r="L2173">
        <v>0</v>
      </c>
      <c r="M2173">
        <v>0</v>
      </c>
      <c r="N2173">
        <v>0</v>
      </c>
      <c r="O2173">
        <v>0</v>
      </c>
      <c r="P2173">
        <v>0</v>
      </c>
      <c r="Q2173">
        <v>0</v>
      </c>
      <c r="R2173">
        <v>0</v>
      </c>
      <c r="S2173">
        <v>0</v>
      </c>
      <c r="T2173">
        <v>0</v>
      </c>
      <c r="U2173">
        <v>0</v>
      </c>
      <c r="V2173">
        <v>0</v>
      </c>
      <c r="W2173" s="44">
        <f t="shared" si="264"/>
        <v>0</v>
      </c>
      <c r="X2173" s="44">
        <f>IFERROR(VLOOKUP(A2173,JR1GOA!A:I,9,FALSE),0)</f>
        <v>0</v>
      </c>
      <c r="Y2173" s="44">
        <f>IFERROR(VLOOKUP(A2173,JR1GOA!A:J,10,FALSE),0)</f>
        <v>0</v>
      </c>
      <c r="Z2173" s="46">
        <f t="shared" si="265"/>
        <v>0</v>
      </c>
      <c r="AA2173" s="49" t="str">
        <f>_xlfn.IFNA(VLOOKUP(F2173,Preisliste!C$1:O$2687,13,FALSE),"fehlt in Preisliste")</f>
        <v>fehlt in Preisliste</v>
      </c>
      <c r="AB2173" s="50" t="str">
        <f t="shared" si="266"/>
        <v>fehlt in Preisliste</v>
      </c>
      <c r="AD2173" s="51">
        <f t="shared" si="270"/>
        <v>186609</v>
      </c>
      <c r="AE2173" s="51">
        <f t="shared" si="267"/>
        <v>244.04999999999927</v>
      </c>
      <c r="AF2173" s="52" t="e">
        <f t="shared" si="271"/>
        <v>#VALUE!</v>
      </c>
      <c r="AG2173" s="53">
        <f t="shared" si="268"/>
        <v>1464.2999999999956</v>
      </c>
      <c r="AH2173" s="53" t="e">
        <f t="shared" si="269"/>
        <v>#VALUE!</v>
      </c>
    </row>
    <row r="2174" spans="1:34" x14ac:dyDescent="0.25">
      <c r="A2174" t="s">
        <v>10715</v>
      </c>
      <c r="B2174" t="s">
        <v>6564</v>
      </c>
      <c r="C2174" t="s">
        <v>6562</v>
      </c>
      <c r="D2174" t="s">
        <v>6567</v>
      </c>
      <c r="F2174" t="s">
        <v>10716</v>
      </c>
      <c r="H2174">
        <v>0</v>
      </c>
      <c r="I2174">
        <v>0</v>
      </c>
      <c r="J2174">
        <v>0</v>
      </c>
      <c r="K2174">
        <v>0</v>
      </c>
      <c r="L2174">
        <v>0</v>
      </c>
      <c r="M2174">
        <v>0</v>
      </c>
      <c r="N2174">
        <v>0</v>
      </c>
      <c r="O2174">
        <v>0</v>
      </c>
      <c r="P2174">
        <v>0</v>
      </c>
      <c r="Q2174">
        <v>0</v>
      </c>
      <c r="R2174">
        <v>0</v>
      </c>
      <c r="S2174">
        <v>0</v>
      </c>
      <c r="T2174">
        <v>0</v>
      </c>
      <c r="U2174">
        <v>0</v>
      </c>
      <c r="V2174">
        <v>0</v>
      </c>
      <c r="W2174" s="44">
        <f t="shared" si="264"/>
        <v>0</v>
      </c>
      <c r="X2174" s="44">
        <f>IFERROR(VLOOKUP(A2174,JR1GOA!A:I,9,FALSE),0)</f>
        <v>0</v>
      </c>
      <c r="Y2174" s="44">
        <f>IFERROR(VLOOKUP(A2174,JR1GOA!A:J,10,FALSE),0)</f>
        <v>0</v>
      </c>
      <c r="Z2174" s="46">
        <f t="shared" si="265"/>
        <v>0</v>
      </c>
      <c r="AA2174" s="49" t="str">
        <f>_xlfn.IFNA(VLOOKUP(F2174,Preisliste!C$1:O$2687,13,FALSE),"fehlt in Preisliste")</f>
        <v>fehlt in Preisliste</v>
      </c>
      <c r="AB2174" s="50" t="str">
        <f t="shared" si="266"/>
        <v>fehlt in Preisliste</v>
      </c>
      <c r="AD2174" s="51">
        <f t="shared" si="270"/>
        <v>186609</v>
      </c>
      <c r="AE2174" s="51">
        <f t="shared" si="267"/>
        <v>244.04999999999927</v>
      </c>
      <c r="AF2174" s="52" t="e">
        <f t="shared" si="271"/>
        <v>#VALUE!</v>
      </c>
      <c r="AG2174" s="53">
        <f t="shared" si="268"/>
        <v>1464.2999999999956</v>
      </c>
      <c r="AH2174" s="53" t="e">
        <f t="shared" si="269"/>
        <v>#VALUE!</v>
      </c>
    </row>
    <row r="2175" spans="1:34" x14ac:dyDescent="0.25">
      <c r="A2175" t="s">
        <v>10717</v>
      </c>
      <c r="B2175" t="s">
        <v>6564</v>
      </c>
      <c r="C2175" t="s">
        <v>6562</v>
      </c>
      <c r="D2175" t="s">
        <v>6567</v>
      </c>
      <c r="F2175" t="s">
        <v>10718</v>
      </c>
      <c r="H2175">
        <v>0</v>
      </c>
      <c r="I2175">
        <v>0</v>
      </c>
      <c r="J2175">
        <v>0</v>
      </c>
      <c r="K2175">
        <v>0</v>
      </c>
      <c r="L2175">
        <v>0</v>
      </c>
      <c r="M2175">
        <v>0</v>
      </c>
      <c r="N2175">
        <v>0</v>
      </c>
      <c r="O2175">
        <v>0</v>
      </c>
      <c r="P2175">
        <v>0</v>
      </c>
      <c r="Q2175">
        <v>0</v>
      </c>
      <c r="R2175">
        <v>0</v>
      </c>
      <c r="S2175">
        <v>0</v>
      </c>
      <c r="T2175">
        <v>0</v>
      </c>
      <c r="U2175">
        <v>0</v>
      </c>
      <c r="V2175">
        <v>0</v>
      </c>
      <c r="W2175" s="44">
        <f t="shared" si="264"/>
        <v>0</v>
      </c>
      <c r="X2175" s="44">
        <f>IFERROR(VLOOKUP(A2175,JR1GOA!A:I,9,FALSE),0)</f>
        <v>0</v>
      </c>
      <c r="Y2175" s="44">
        <f>IFERROR(VLOOKUP(A2175,JR1GOA!A:J,10,FALSE),0)</f>
        <v>0</v>
      </c>
      <c r="Z2175" s="46">
        <f t="shared" si="265"/>
        <v>0</v>
      </c>
      <c r="AA2175" s="49" t="str">
        <f>_xlfn.IFNA(VLOOKUP(F2175,Preisliste!C$1:O$2687,13,FALSE),"fehlt in Preisliste")</f>
        <v>fehlt in Preisliste</v>
      </c>
      <c r="AB2175" s="50" t="str">
        <f t="shared" si="266"/>
        <v>fehlt in Preisliste</v>
      </c>
      <c r="AD2175" s="51">
        <f t="shared" si="270"/>
        <v>186609</v>
      </c>
      <c r="AE2175" s="51">
        <f t="shared" si="267"/>
        <v>244.04999999999927</v>
      </c>
      <c r="AF2175" s="52" t="e">
        <f t="shared" si="271"/>
        <v>#VALUE!</v>
      </c>
      <c r="AG2175" s="53">
        <f t="shared" si="268"/>
        <v>1464.2999999999956</v>
      </c>
      <c r="AH2175" s="53" t="e">
        <f t="shared" si="269"/>
        <v>#VALUE!</v>
      </c>
    </row>
    <row r="2176" spans="1:34" x14ac:dyDescent="0.25">
      <c r="A2176" t="s">
        <v>10719</v>
      </c>
      <c r="B2176" t="s">
        <v>6564</v>
      </c>
      <c r="C2176" t="s">
        <v>6562</v>
      </c>
      <c r="D2176" t="s">
        <v>6567</v>
      </c>
      <c r="F2176" t="s">
        <v>10720</v>
      </c>
      <c r="H2176">
        <v>0</v>
      </c>
      <c r="I2176">
        <v>0</v>
      </c>
      <c r="J2176">
        <v>0</v>
      </c>
      <c r="K2176">
        <v>0</v>
      </c>
      <c r="L2176">
        <v>0</v>
      </c>
      <c r="M2176">
        <v>0</v>
      </c>
      <c r="N2176">
        <v>0</v>
      </c>
      <c r="O2176">
        <v>0</v>
      </c>
      <c r="P2176">
        <v>0</v>
      </c>
      <c r="Q2176">
        <v>0</v>
      </c>
      <c r="R2176">
        <v>0</v>
      </c>
      <c r="S2176">
        <v>0</v>
      </c>
      <c r="T2176">
        <v>0</v>
      </c>
      <c r="U2176">
        <v>0</v>
      </c>
      <c r="V2176">
        <v>0</v>
      </c>
      <c r="W2176" s="44">
        <f t="shared" si="264"/>
        <v>0</v>
      </c>
      <c r="X2176" s="44">
        <f>IFERROR(VLOOKUP(A2176,JR1GOA!A:I,9,FALSE),0)</f>
        <v>0</v>
      </c>
      <c r="Y2176" s="44">
        <f>IFERROR(VLOOKUP(A2176,JR1GOA!A:J,10,FALSE),0)</f>
        <v>0</v>
      </c>
      <c r="Z2176" s="46">
        <f t="shared" si="265"/>
        <v>0</v>
      </c>
      <c r="AA2176" s="49" t="str">
        <f>_xlfn.IFNA(VLOOKUP(F2176,Preisliste!C$1:O$2687,13,FALSE),"fehlt in Preisliste")</f>
        <v>fehlt in Preisliste</v>
      </c>
      <c r="AB2176" s="50" t="str">
        <f t="shared" si="266"/>
        <v>fehlt in Preisliste</v>
      </c>
      <c r="AD2176" s="51">
        <f t="shared" si="270"/>
        <v>186609</v>
      </c>
      <c r="AE2176" s="51">
        <f t="shared" si="267"/>
        <v>244.04999999999927</v>
      </c>
      <c r="AF2176" s="52" t="e">
        <f t="shared" si="271"/>
        <v>#VALUE!</v>
      </c>
      <c r="AG2176" s="53">
        <f t="shared" si="268"/>
        <v>1464.2999999999956</v>
      </c>
      <c r="AH2176" s="53" t="e">
        <f t="shared" si="269"/>
        <v>#VALUE!</v>
      </c>
    </row>
    <row r="2177" spans="1:34" x14ac:dyDescent="0.25">
      <c r="A2177" t="s">
        <v>10721</v>
      </c>
      <c r="B2177" t="s">
        <v>6564</v>
      </c>
      <c r="C2177" t="s">
        <v>6562</v>
      </c>
      <c r="D2177" t="s">
        <v>6567</v>
      </c>
      <c r="F2177" t="s">
        <v>10722</v>
      </c>
      <c r="H2177">
        <v>0</v>
      </c>
      <c r="I2177">
        <v>0</v>
      </c>
      <c r="J2177">
        <v>0</v>
      </c>
      <c r="K2177">
        <v>0</v>
      </c>
      <c r="L2177">
        <v>0</v>
      </c>
      <c r="M2177">
        <v>0</v>
      </c>
      <c r="N2177">
        <v>0</v>
      </c>
      <c r="O2177">
        <v>0</v>
      </c>
      <c r="P2177">
        <v>0</v>
      </c>
      <c r="Q2177">
        <v>0</v>
      </c>
      <c r="R2177">
        <v>0</v>
      </c>
      <c r="S2177">
        <v>0</v>
      </c>
      <c r="T2177">
        <v>0</v>
      </c>
      <c r="U2177">
        <v>0</v>
      </c>
      <c r="V2177">
        <v>0</v>
      </c>
      <c r="W2177" s="44">
        <f t="shared" si="264"/>
        <v>0</v>
      </c>
      <c r="X2177" s="44">
        <f>IFERROR(VLOOKUP(A2177,JR1GOA!A:I,9,FALSE),0)</f>
        <v>0</v>
      </c>
      <c r="Y2177" s="44">
        <f>IFERROR(VLOOKUP(A2177,JR1GOA!A:J,10,FALSE),0)</f>
        <v>0</v>
      </c>
      <c r="Z2177" s="46">
        <f t="shared" si="265"/>
        <v>0</v>
      </c>
      <c r="AA2177" s="49" t="str">
        <f>_xlfn.IFNA(VLOOKUP(F2177,Preisliste!C$1:O$2687,13,FALSE),"fehlt in Preisliste")</f>
        <v>fehlt in Preisliste</v>
      </c>
      <c r="AB2177" s="50" t="str">
        <f t="shared" si="266"/>
        <v>fehlt in Preisliste</v>
      </c>
      <c r="AD2177" s="51">
        <f t="shared" si="270"/>
        <v>186609</v>
      </c>
      <c r="AE2177" s="51">
        <f t="shared" si="267"/>
        <v>244.04999999999927</v>
      </c>
      <c r="AF2177" s="52" t="e">
        <f t="shared" si="271"/>
        <v>#VALUE!</v>
      </c>
      <c r="AG2177" s="53">
        <f t="shared" si="268"/>
        <v>1464.2999999999956</v>
      </c>
      <c r="AH2177" s="53" t="e">
        <f t="shared" si="269"/>
        <v>#VALUE!</v>
      </c>
    </row>
    <row r="2178" spans="1:34" x14ac:dyDescent="0.25">
      <c r="A2178" t="s">
        <v>10723</v>
      </c>
      <c r="B2178" t="s">
        <v>6564</v>
      </c>
      <c r="C2178" t="s">
        <v>6562</v>
      </c>
      <c r="D2178" t="s">
        <v>6567</v>
      </c>
      <c r="F2178" t="s">
        <v>10724</v>
      </c>
      <c r="H2178">
        <v>1</v>
      </c>
      <c r="I2178">
        <v>0</v>
      </c>
      <c r="J2178">
        <v>0</v>
      </c>
      <c r="K2178">
        <v>0</v>
      </c>
      <c r="L2178">
        <v>0</v>
      </c>
      <c r="M2178">
        <v>0</v>
      </c>
      <c r="N2178">
        <v>0</v>
      </c>
      <c r="O2178">
        <v>0</v>
      </c>
      <c r="P2178">
        <v>0</v>
      </c>
      <c r="Q2178">
        <v>2</v>
      </c>
      <c r="R2178">
        <v>0</v>
      </c>
      <c r="S2178">
        <v>0</v>
      </c>
      <c r="T2178">
        <v>0</v>
      </c>
      <c r="U2178">
        <v>0</v>
      </c>
      <c r="V2178">
        <v>0</v>
      </c>
      <c r="W2178" s="44">
        <f t="shared" si="264"/>
        <v>0</v>
      </c>
      <c r="X2178" s="44">
        <f>IFERROR(VLOOKUP(A2178,JR1GOA!A:I,9,FALSE),0)</f>
        <v>0</v>
      </c>
      <c r="Y2178" s="44">
        <f>IFERROR(VLOOKUP(A2178,JR1GOA!A:J,10,FALSE),0)</f>
        <v>0</v>
      </c>
      <c r="Z2178" s="46">
        <f t="shared" si="265"/>
        <v>0</v>
      </c>
      <c r="AA2178" s="49" t="str">
        <f>_xlfn.IFNA(VLOOKUP(F2178,Preisliste!C$1:O$2687,13,FALSE),"fehlt in Preisliste")</f>
        <v>fehlt in Preisliste</v>
      </c>
      <c r="AB2178" s="50" t="str">
        <f t="shared" si="266"/>
        <v>fehlt in Preisliste</v>
      </c>
      <c r="AD2178" s="51">
        <f t="shared" si="270"/>
        <v>186609</v>
      </c>
      <c r="AE2178" s="51">
        <f t="shared" si="267"/>
        <v>244.04999999999927</v>
      </c>
      <c r="AF2178" s="52" t="e">
        <f t="shared" si="271"/>
        <v>#VALUE!</v>
      </c>
      <c r="AG2178" s="53">
        <f t="shared" si="268"/>
        <v>1464.2999999999956</v>
      </c>
      <c r="AH2178" s="53" t="e">
        <f t="shared" si="269"/>
        <v>#VALUE!</v>
      </c>
    </row>
    <row r="2179" spans="1:34" x14ac:dyDescent="0.25">
      <c r="A2179" t="s">
        <v>10725</v>
      </c>
      <c r="B2179" t="s">
        <v>6564</v>
      </c>
      <c r="C2179" t="s">
        <v>6562</v>
      </c>
      <c r="D2179" t="s">
        <v>6567</v>
      </c>
      <c r="F2179" t="s">
        <v>10726</v>
      </c>
      <c r="H2179">
        <v>1</v>
      </c>
      <c r="I2179">
        <v>0</v>
      </c>
      <c r="J2179">
        <v>0</v>
      </c>
      <c r="K2179">
        <v>0</v>
      </c>
      <c r="L2179">
        <v>0</v>
      </c>
      <c r="M2179">
        <v>0</v>
      </c>
      <c r="N2179">
        <v>0</v>
      </c>
      <c r="O2179">
        <v>0</v>
      </c>
      <c r="P2179">
        <v>0</v>
      </c>
      <c r="Q2179">
        <v>0</v>
      </c>
      <c r="R2179">
        <v>0</v>
      </c>
      <c r="S2179">
        <v>0</v>
      </c>
      <c r="T2179">
        <v>0</v>
      </c>
      <c r="U2179">
        <v>0</v>
      </c>
      <c r="V2179">
        <v>0</v>
      </c>
      <c r="W2179" s="44">
        <f t="shared" si="264"/>
        <v>0</v>
      </c>
      <c r="X2179" s="44">
        <f>IFERROR(VLOOKUP(A2179,JR1GOA!A:I,9,FALSE),0)</f>
        <v>0</v>
      </c>
      <c r="Y2179" s="44">
        <f>IFERROR(VLOOKUP(A2179,JR1GOA!A:J,10,FALSE),0)</f>
        <v>0</v>
      </c>
      <c r="Z2179" s="46">
        <f t="shared" si="265"/>
        <v>0</v>
      </c>
      <c r="AA2179" s="49" t="str">
        <f>_xlfn.IFNA(VLOOKUP(F2179,Preisliste!C$1:O$2687,13,FALSE),"fehlt in Preisliste")</f>
        <v>fehlt in Preisliste</v>
      </c>
      <c r="AB2179" s="50" t="str">
        <f t="shared" si="266"/>
        <v>fehlt in Preisliste</v>
      </c>
      <c r="AD2179" s="51">
        <f t="shared" si="270"/>
        <v>186609</v>
      </c>
      <c r="AE2179" s="51">
        <f t="shared" si="267"/>
        <v>244.04999999999927</v>
      </c>
      <c r="AF2179" s="52" t="e">
        <f t="shared" si="271"/>
        <v>#VALUE!</v>
      </c>
      <c r="AG2179" s="53">
        <f t="shared" si="268"/>
        <v>1464.2999999999956</v>
      </c>
      <c r="AH2179" s="53" t="e">
        <f t="shared" si="269"/>
        <v>#VALUE!</v>
      </c>
    </row>
    <row r="2180" spans="1:34" x14ac:dyDescent="0.25">
      <c r="A2180" t="s">
        <v>10727</v>
      </c>
      <c r="B2180" t="s">
        <v>6564</v>
      </c>
      <c r="C2180" t="s">
        <v>6562</v>
      </c>
      <c r="D2180" t="s">
        <v>6567</v>
      </c>
      <c r="E2180" t="s">
        <v>10728</v>
      </c>
      <c r="F2180" t="s">
        <v>10729</v>
      </c>
      <c r="H2180">
        <v>0</v>
      </c>
      <c r="I2180">
        <v>0</v>
      </c>
      <c r="J2180">
        <v>0</v>
      </c>
      <c r="K2180">
        <v>0</v>
      </c>
      <c r="L2180">
        <v>0</v>
      </c>
      <c r="M2180">
        <v>0</v>
      </c>
      <c r="N2180">
        <v>0</v>
      </c>
      <c r="O2180">
        <v>0</v>
      </c>
      <c r="P2180">
        <v>0</v>
      </c>
      <c r="Q2180">
        <v>0</v>
      </c>
      <c r="R2180">
        <v>0</v>
      </c>
      <c r="S2180">
        <v>0</v>
      </c>
      <c r="T2180">
        <v>0</v>
      </c>
      <c r="U2180">
        <v>0</v>
      </c>
      <c r="V2180">
        <v>0</v>
      </c>
      <c r="W2180" s="44">
        <f t="shared" si="264"/>
        <v>0</v>
      </c>
      <c r="X2180" s="44">
        <f>IFERROR(VLOOKUP(A2180,JR1GOA!A:I,9,FALSE),0)</f>
        <v>0</v>
      </c>
      <c r="Y2180" s="44">
        <f>IFERROR(VLOOKUP(A2180,JR1GOA!A:J,10,FALSE),0)</f>
        <v>0</v>
      </c>
      <c r="Z2180" s="46">
        <f t="shared" si="265"/>
        <v>0</v>
      </c>
      <c r="AA2180" s="49" t="str">
        <f>_xlfn.IFNA(VLOOKUP(F2180,Preisliste!C$1:O$2687,13,FALSE),"fehlt in Preisliste")</f>
        <v>fehlt in Preisliste</v>
      </c>
      <c r="AB2180" s="50" t="str">
        <f t="shared" si="266"/>
        <v>fehlt in Preisliste</v>
      </c>
      <c r="AD2180" s="51">
        <f t="shared" si="270"/>
        <v>186609</v>
      </c>
      <c r="AE2180" s="51">
        <f t="shared" si="267"/>
        <v>244.04999999999927</v>
      </c>
      <c r="AF2180" s="52" t="e">
        <f t="shared" si="271"/>
        <v>#VALUE!</v>
      </c>
      <c r="AG2180" s="53">
        <f t="shared" si="268"/>
        <v>1464.2999999999956</v>
      </c>
      <c r="AH2180" s="53" t="e">
        <f t="shared" si="269"/>
        <v>#VALUE!</v>
      </c>
    </row>
    <row r="2181" spans="1:34" x14ac:dyDescent="0.25">
      <c r="A2181" t="s">
        <v>10730</v>
      </c>
      <c r="B2181" t="s">
        <v>6564</v>
      </c>
      <c r="C2181" t="s">
        <v>6562</v>
      </c>
      <c r="D2181" t="s">
        <v>6567</v>
      </c>
      <c r="F2181" t="s">
        <v>10731</v>
      </c>
      <c r="H2181">
        <v>0</v>
      </c>
      <c r="I2181">
        <v>0</v>
      </c>
      <c r="J2181">
        <v>0</v>
      </c>
      <c r="K2181">
        <v>0</v>
      </c>
      <c r="L2181">
        <v>0</v>
      </c>
      <c r="M2181">
        <v>0</v>
      </c>
      <c r="N2181">
        <v>0</v>
      </c>
      <c r="O2181">
        <v>0</v>
      </c>
      <c r="P2181">
        <v>0</v>
      </c>
      <c r="Q2181">
        <v>0</v>
      </c>
      <c r="R2181">
        <v>0</v>
      </c>
      <c r="S2181">
        <v>0</v>
      </c>
      <c r="T2181">
        <v>0</v>
      </c>
      <c r="U2181">
        <v>0</v>
      </c>
      <c r="V2181">
        <v>0</v>
      </c>
      <c r="W2181" s="44">
        <f t="shared" si="264"/>
        <v>0</v>
      </c>
      <c r="X2181" s="44">
        <f>IFERROR(VLOOKUP(A2181,JR1GOA!A:I,9,FALSE),0)</f>
        <v>0</v>
      </c>
      <c r="Y2181" s="44">
        <f>IFERROR(VLOOKUP(A2181,JR1GOA!A:J,10,FALSE),0)</f>
        <v>0</v>
      </c>
      <c r="Z2181" s="46">
        <f t="shared" si="265"/>
        <v>0</v>
      </c>
      <c r="AA2181" s="49" t="str">
        <f>_xlfn.IFNA(VLOOKUP(F2181,Preisliste!C$1:O$2687,13,FALSE),"fehlt in Preisliste")</f>
        <v>fehlt in Preisliste</v>
      </c>
      <c r="AB2181" s="50" t="str">
        <f t="shared" si="266"/>
        <v>fehlt in Preisliste</v>
      </c>
      <c r="AD2181" s="51">
        <f t="shared" si="270"/>
        <v>186609</v>
      </c>
      <c r="AE2181" s="51">
        <f t="shared" si="267"/>
        <v>244.04999999999927</v>
      </c>
      <c r="AF2181" s="52" t="e">
        <f t="shared" si="271"/>
        <v>#VALUE!</v>
      </c>
      <c r="AG2181" s="53">
        <f t="shared" si="268"/>
        <v>1464.2999999999956</v>
      </c>
      <c r="AH2181" s="53" t="e">
        <f t="shared" si="269"/>
        <v>#VALUE!</v>
      </c>
    </row>
    <row r="2182" spans="1:34" x14ac:dyDescent="0.25">
      <c r="A2182" t="s">
        <v>10732</v>
      </c>
      <c r="B2182" t="s">
        <v>6564</v>
      </c>
      <c r="C2182" t="s">
        <v>6562</v>
      </c>
      <c r="D2182" t="s">
        <v>6567</v>
      </c>
      <c r="F2182" t="s">
        <v>10733</v>
      </c>
      <c r="H2182">
        <v>1</v>
      </c>
      <c r="I2182">
        <v>0</v>
      </c>
      <c r="J2182">
        <v>0</v>
      </c>
      <c r="K2182">
        <v>0</v>
      </c>
      <c r="L2182">
        <v>1</v>
      </c>
      <c r="M2182">
        <v>0</v>
      </c>
      <c r="N2182">
        <v>0</v>
      </c>
      <c r="O2182">
        <v>0</v>
      </c>
      <c r="P2182">
        <v>0</v>
      </c>
      <c r="Q2182">
        <v>0</v>
      </c>
      <c r="R2182">
        <v>0</v>
      </c>
      <c r="S2182">
        <v>0</v>
      </c>
      <c r="T2182">
        <v>0</v>
      </c>
      <c r="U2182">
        <v>0</v>
      </c>
      <c r="V2182">
        <v>0</v>
      </c>
      <c r="W2182" s="44">
        <f t="shared" si="264"/>
        <v>0</v>
      </c>
      <c r="X2182" s="44">
        <f>IFERROR(VLOOKUP(A2182,JR1GOA!A:I,9,FALSE),0)</f>
        <v>0</v>
      </c>
      <c r="Y2182" s="44">
        <f>IFERROR(VLOOKUP(A2182,JR1GOA!A:J,10,FALSE),0)</f>
        <v>0</v>
      </c>
      <c r="Z2182" s="46">
        <f t="shared" si="265"/>
        <v>0</v>
      </c>
      <c r="AA2182" s="49" t="str">
        <f>_xlfn.IFNA(VLOOKUP(F2182,Preisliste!C$1:O$2687,13,FALSE),"fehlt in Preisliste")</f>
        <v>fehlt in Preisliste</v>
      </c>
      <c r="AB2182" s="50" t="str">
        <f t="shared" si="266"/>
        <v>fehlt in Preisliste</v>
      </c>
      <c r="AD2182" s="51">
        <f t="shared" si="270"/>
        <v>186609</v>
      </c>
      <c r="AE2182" s="51">
        <f t="shared" si="267"/>
        <v>244.04999999999927</v>
      </c>
      <c r="AF2182" s="52" t="e">
        <f t="shared" si="271"/>
        <v>#VALUE!</v>
      </c>
      <c r="AG2182" s="53">
        <f t="shared" si="268"/>
        <v>1464.2999999999956</v>
      </c>
      <c r="AH2182" s="53" t="e">
        <f t="shared" si="269"/>
        <v>#VALUE!</v>
      </c>
    </row>
    <row r="2183" spans="1:34" x14ac:dyDescent="0.25">
      <c r="A2183" t="s">
        <v>10734</v>
      </c>
      <c r="B2183" t="s">
        <v>6564</v>
      </c>
      <c r="C2183" t="s">
        <v>6562</v>
      </c>
      <c r="D2183" t="s">
        <v>6567</v>
      </c>
      <c r="F2183" t="s">
        <v>10735</v>
      </c>
      <c r="H2183">
        <v>0</v>
      </c>
      <c r="I2183">
        <v>0</v>
      </c>
      <c r="J2183">
        <v>0</v>
      </c>
      <c r="K2183">
        <v>0</v>
      </c>
      <c r="L2183">
        <v>0</v>
      </c>
      <c r="M2183">
        <v>0</v>
      </c>
      <c r="N2183">
        <v>0</v>
      </c>
      <c r="O2183">
        <v>0</v>
      </c>
      <c r="P2183">
        <v>0</v>
      </c>
      <c r="Q2183">
        <v>0</v>
      </c>
      <c r="R2183">
        <v>0</v>
      </c>
      <c r="S2183">
        <v>0</v>
      </c>
      <c r="T2183">
        <v>0</v>
      </c>
      <c r="U2183">
        <v>0</v>
      </c>
      <c r="V2183">
        <v>0</v>
      </c>
      <c r="W2183" s="44">
        <f t="shared" si="264"/>
        <v>0</v>
      </c>
      <c r="X2183" s="44">
        <f>IFERROR(VLOOKUP(A2183,JR1GOA!A:I,9,FALSE),0)</f>
        <v>0</v>
      </c>
      <c r="Y2183" s="44">
        <f>IFERROR(VLOOKUP(A2183,JR1GOA!A:J,10,FALSE),0)</f>
        <v>0</v>
      </c>
      <c r="Z2183" s="46">
        <f t="shared" si="265"/>
        <v>0</v>
      </c>
      <c r="AA2183" s="49" t="str">
        <f>_xlfn.IFNA(VLOOKUP(F2183,Preisliste!C$1:O$2687,13,FALSE),"fehlt in Preisliste")</f>
        <v>fehlt in Preisliste</v>
      </c>
      <c r="AB2183" s="50" t="str">
        <f t="shared" si="266"/>
        <v>fehlt in Preisliste</v>
      </c>
      <c r="AD2183" s="51">
        <f t="shared" si="270"/>
        <v>186609</v>
      </c>
      <c r="AE2183" s="51">
        <f t="shared" si="267"/>
        <v>244.04999999999927</v>
      </c>
      <c r="AF2183" s="52" t="e">
        <f t="shared" si="271"/>
        <v>#VALUE!</v>
      </c>
      <c r="AG2183" s="53">
        <f t="shared" si="268"/>
        <v>1464.2999999999956</v>
      </c>
      <c r="AH2183" s="53" t="e">
        <f t="shared" si="269"/>
        <v>#VALUE!</v>
      </c>
    </row>
    <row r="2184" spans="1:34" x14ac:dyDescent="0.25">
      <c r="A2184" t="s">
        <v>10736</v>
      </c>
      <c r="B2184" t="s">
        <v>6564</v>
      </c>
      <c r="C2184" t="s">
        <v>6562</v>
      </c>
      <c r="D2184" t="s">
        <v>6567</v>
      </c>
      <c r="F2184" t="s">
        <v>10737</v>
      </c>
      <c r="H2184">
        <v>0</v>
      </c>
      <c r="I2184">
        <v>0</v>
      </c>
      <c r="J2184">
        <v>0</v>
      </c>
      <c r="K2184">
        <v>0</v>
      </c>
      <c r="L2184">
        <v>0</v>
      </c>
      <c r="M2184">
        <v>0</v>
      </c>
      <c r="N2184">
        <v>0</v>
      </c>
      <c r="O2184">
        <v>0</v>
      </c>
      <c r="P2184">
        <v>0</v>
      </c>
      <c r="Q2184">
        <v>0</v>
      </c>
      <c r="R2184">
        <v>0</v>
      </c>
      <c r="S2184">
        <v>0</v>
      </c>
      <c r="T2184">
        <v>0</v>
      </c>
      <c r="U2184">
        <v>0</v>
      </c>
      <c r="V2184">
        <v>0</v>
      </c>
      <c r="W2184" s="44">
        <f t="shared" si="264"/>
        <v>0</v>
      </c>
      <c r="X2184" s="44">
        <f>IFERROR(VLOOKUP(A2184,JR1GOA!A:I,9,FALSE),0)</f>
        <v>0</v>
      </c>
      <c r="Y2184" s="44">
        <f>IFERROR(VLOOKUP(A2184,JR1GOA!A:J,10,FALSE),0)</f>
        <v>0</v>
      </c>
      <c r="Z2184" s="46">
        <f t="shared" si="265"/>
        <v>0</v>
      </c>
      <c r="AA2184" s="49" t="str">
        <f>_xlfn.IFNA(VLOOKUP(F2184,Preisliste!C$1:O$2687,13,FALSE),"fehlt in Preisliste")</f>
        <v>fehlt in Preisliste</v>
      </c>
      <c r="AB2184" s="50" t="str">
        <f t="shared" si="266"/>
        <v>fehlt in Preisliste</v>
      </c>
      <c r="AD2184" s="51">
        <f t="shared" si="270"/>
        <v>186609</v>
      </c>
      <c r="AE2184" s="51">
        <f t="shared" si="267"/>
        <v>244.04999999999927</v>
      </c>
      <c r="AF2184" s="52" t="e">
        <f t="shared" si="271"/>
        <v>#VALUE!</v>
      </c>
      <c r="AG2184" s="53">
        <f t="shared" si="268"/>
        <v>1464.2999999999956</v>
      </c>
      <c r="AH2184" s="53" t="e">
        <f t="shared" si="269"/>
        <v>#VALUE!</v>
      </c>
    </row>
    <row r="2185" spans="1:34" x14ac:dyDescent="0.25">
      <c r="A2185" t="s">
        <v>10738</v>
      </c>
      <c r="B2185" t="s">
        <v>6564</v>
      </c>
      <c r="C2185" t="s">
        <v>6562</v>
      </c>
      <c r="D2185" t="s">
        <v>6567</v>
      </c>
      <c r="F2185" t="s">
        <v>10739</v>
      </c>
      <c r="H2185">
        <v>0</v>
      </c>
      <c r="I2185">
        <v>0</v>
      </c>
      <c r="J2185">
        <v>0</v>
      </c>
      <c r="K2185">
        <v>0</v>
      </c>
      <c r="L2185">
        <v>0</v>
      </c>
      <c r="M2185">
        <v>0</v>
      </c>
      <c r="N2185">
        <v>0</v>
      </c>
      <c r="O2185">
        <v>0</v>
      </c>
      <c r="P2185">
        <v>0</v>
      </c>
      <c r="Q2185">
        <v>0</v>
      </c>
      <c r="R2185">
        <v>0</v>
      </c>
      <c r="S2185">
        <v>0</v>
      </c>
      <c r="T2185">
        <v>0</v>
      </c>
      <c r="U2185">
        <v>0</v>
      </c>
      <c r="V2185">
        <v>0</v>
      </c>
      <c r="W2185" s="44">
        <f t="shared" ref="W2185:W2248" si="272">MAX(I2185,J2185)</f>
        <v>0</v>
      </c>
      <c r="X2185" s="44">
        <f>IFERROR(VLOOKUP(A2185,JR1GOA!A:I,9,FALSE),0)</f>
        <v>0</v>
      </c>
      <c r="Y2185" s="44">
        <f>IFERROR(VLOOKUP(A2185,JR1GOA!A:J,10,FALSE),0)</f>
        <v>0</v>
      </c>
      <c r="Z2185" s="46">
        <f t="shared" ref="Z2185:Z2248" si="273">W2185-MAX(X2185,Y2185)</f>
        <v>0</v>
      </c>
      <c r="AA2185" s="49" t="str">
        <f>_xlfn.IFNA(VLOOKUP(F2185,Preisliste!C$1:O$2687,13,FALSE),"fehlt in Preisliste")</f>
        <v>fehlt in Preisliste</v>
      </c>
      <c r="AB2185" s="50" t="str">
        <f t="shared" ref="AB2185:AB2248" si="274">IFERROR(AA2185/Z2185,AA2185)</f>
        <v>fehlt in Preisliste</v>
      </c>
      <c r="AD2185" s="51">
        <f t="shared" si="270"/>
        <v>186609</v>
      </c>
      <c r="AE2185" s="51">
        <f t="shared" ref="AE2185:AE2248" si="275">AG$3-AD2185*AD$3</f>
        <v>244.04999999999927</v>
      </c>
      <c r="AF2185" s="52" t="e">
        <f t="shared" si="271"/>
        <v>#VALUE!</v>
      </c>
      <c r="AG2185" s="53">
        <f t="shared" ref="AG2185:AG2248" si="276">AE2185*AD$4</f>
        <v>1464.2999999999956</v>
      </c>
      <c r="AH2185" s="53" t="e">
        <f t="shared" ref="AH2185:AH2248" si="277">AG2185+AF2185</f>
        <v>#VALUE!</v>
      </c>
    </row>
    <row r="2186" spans="1:34" x14ac:dyDescent="0.25">
      <c r="A2186" t="s">
        <v>10740</v>
      </c>
      <c r="B2186" t="s">
        <v>6564</v>
      </c>
      <c r="C2186" t="s">
        <v>6562</v>
      </c>
      <c r="D2186" t="s">
        <v>6567</v>
      </c>
      <c r="F2186" t="s">
        <v>10741</v>
      </c>
      <c r="H2186">
        <v>0</v>
      </c>
      <c r="I2186">
        <v>0</v>
      </c>
      <c r="J2186">
        <v>0</v>
      </c>
      <c r="K2186">
        <v>0</v>
      </c>
      <c r="L2186">
        <v>0</v>
      </c>
      <c r="M2186">
        <v>0</v>
      </c>
      <c r="N2186">
        <v>0</v>
      </c>
      <c r="O2186">
        <v>0</v>
      </c>
      <c r="P2186">
        <v>0</v>
      </c>
      <c r="Q2186">
        <v>0</v>
      </c>
      <c r="R2186">
        <v>0</v>
      </c>
      <c r="S2186">
        <v>0</v>
      </c>
      <c r="T2186">
        <v>0</v>
      </c>
      <c r="U2186">
        <v>0</v>
      </c>
      <c r="V2186">
        <v>0</v>
      </c>
      <c r="W2186" s="44">
        <f t="shared" si="272"/>
        <v>0</v>
      </c>
      <c r="X2186" s="44">
        <f>IFERROR(VLOOKUP(A2186,JR1GOA!A:I,9,FALSE),0)</f>
        <v>0</v>
      </c>
      <c r="Y2186" s="44">
        <f>IFERROR(VLOOKUP(A2186,JR1GOA!A:J,10,FALSE),0)</f>
        <v>0</v>
      </c>
      <c r="Z2186" s="46">
        <f t="shared" si="273"/>
        <v>0</v>
      </c>
      <c r="AA2186" s="49" t="str">
        <f>_xlfn.IFNA(VLOOKUP(F2186,Preisliste!C$1:O$2687,13,FALSE),"fehlt in Preisliste")</f>
        <v>fehlt in Preisliste</v>
      </c>
      <c r="AB2186" s="50" t="str">
        <f t="shared" si="274"/>
        <v>fehlt in Preisliste</v>
      </c>
      <c r="AD2186" s="51">
        <f t="shared" ref="AD2186:AD2249" si="278">AD2185+Z2186</f>
        <v>186609</v>
      </c>
      <c r="AE2186" s="51">
        <f t="shared" si="275"/>
        <v>244.04999999999927</v>
      </c>
      <c r="AF2186" s="52" t="e">
        <f t="shared" ref="AF2186:AF2249" si="279">AF2185+AA2186</f>
        <v>#VALUE!</v>
      </c>
      <c r="AG2186" s="53">
        <f t="shared" si="276"/>
        <v>1464.2999999999956</v>
      </c>
      <c r="AH2186" s="53" t="e">
        <f t="shared" si="277"/>
        <v>#VALUE!</v>
      </c>
    </row>
    <row r="2187" spans="1:34" x14ac:dyDescent="0.25">
      <c r="A2187" t="s">
        <v>10742</v>
      </c>
      <c r="B2187" t="s">
        <v>6564</v>
      </c>
      <c r="C2187" t="s">
        <v>6562</v>
      </c>
      <c r="D2187" t="s">
        <v>6567</v>
      </c>
      <c r="F2187" t="s">
        <v>10743</v>
      </c>
      <c r="G2187" t="s">
        <v>10744</v>
      </c>
      <c r="H2187">
        <v>0</v>
      </c>
      <c r="I2187">
        <v>0</v>
      </c>
      <c r="J2187">
        <v>0</v>
      </c>
      <c r="K2187">
        <v>0</v>
      </c>
      <c r="L2187">
        <v>0</v>
      </c>
      <c r="M2187">
        <v>0</v>
      </c>
      <c r="N2187">
        <v>0</v>
      </c>
      <c r="O2187">
        <v>0</v>
      </c>
      <c r="P2187">
        <v>0</v>
      </c>
      <c r="Q2187">
        <v>0</v>
      </c>
      <c r="R2187">
        <v>0</v>
      </c>
      <c r="S2187">
        <v>0</v>
      </c>
      <c r="T2187">
        <v>0</v>
      </c>
      <c r="U2187">
        <v>0</v>
      </c>
      <c r="V2187">
        <v>0</v>
      </c>
      <c r="W2187" s="44">
        <f t="shared" si="272"/>
        <v>0</v>
      </c>
      <c r="X2187" s="44">
        <f>IFERROR(VLOOKUP(A2187,JR1GOA!A:I,9,FALSE),0)</f>
        <v>0</v>
      </c>
      <c r="Y2187" s="44">
        <f>IFERROR(VLOOKUP(A2187,JR1GOA!A:J,10,FALSE),0)</f>
        <v>0</v>
      </c>
      <c r="Z2187" s="46">
        <f t="shared" si="273"/>
        <v>0</v>
      </c>
      <c r="AA2187" s="49" t="str">
        <f>_xlfn.IFNA(VLOOKUP(F2187,Preisliste!C$1:O$2687,13,FALSE),"fehlt in Preisliste")</f>
        <v>fehlt in Preisliste</v>
      </c>
      <c r="AB2187" s="50" t="str">
        <f t="shared" si="274"/>
        <v>fehlt in Preisliste</v>
      </c>
      <c r="AD2187" s="51">
        <f t="shared" si="278"/>
        <v>186609</v>
      </c>
      <c r="AE2187" s="51">
        <f t="shared" si="275"/>
        <v>244.04999999999927</v>
      </c>
      <c r="AF2187" s="52" t="e">
        <f t="shared" si="279"/>
        <v>#VALUE!</v>
      </c>
      <c r="AG2187" s="53">
        <f t="shared" si="276"/>
        <v>1464.2999999999956</v>
      </c>
      <c r="AH2187" s="53" t="e">
        <f t="shared" si="277"/>
        <v>#VALUE!</v>
      </c>
    </row>
    <row r="2188" spans="1:34" x14ac:dyDescent="0.25">
      <c r="A2188" t="s">
        <v>10745</v>
      </c>
      <c r="B2188" t="s">
        <v>6564</v>
      </c>
      <c r="C2188" t="s">
        <v>6562</v>
      </c>
      <c r="D2188" t="s">
        <v>6567</v>
      </c>
      <c r="F2188" t="s">
        <v>10746</v>
      </c>
      <c r="H2188">
        <v>0</v>
      </c>
      <c r="I2188">
        <v>0</v>
      </c>
      <c r="J2188">
        <v>0</v>
      </c>
      <c r="K2188">
        <v>0</v>
      </c>
      <c r="L2188">
        <v>0</v>
      </c>
      <c r="M2188">
        <v>0</v>
      </c>
      <c r="N2188">
        <v>0</v>
      </c>
      <c r="O2188">
        <v>0</v>
      </c>
      <c r="P2188">
        <v>0</v>
      </c>
      <c r="Q2188">
        <v>0</v>
      </c>
      <c r="R2188">
        <v>0</v>
      </c>
      <c r="S2188">
        <v>0</v>
      </c>
      <c r="T2188">
        <v>0</v>
      </c>
      <c r="U2188">
        <v>0</v>
      </c>
      <c r="V2188">
        <v>0</v>
      </c>
      <c r="W2188" s="44">
        <f t="shared" si="272"/>
        <v>0</v>
      </c>
      <c r="X2188" s="44">
        <f>IFERROR(VLOOKUP(A2188,JR1GOA!A:I,9,FALSE),0)</f>
        <v>0</v>
      </c>
      <c r="Y2188" s="44">
        <f>IFERROR(VLOOKUP(A2188,JR1GOA!A:J,10,FALSE),0)</f>
        <v>0</v>
      </c>
      <c r="Z2188" s="46">
        <f t="shared" si="273"/>
        <v>0</v>
      </c>
      <c r="AA2188" s="49" t="str">
        <f>_xlfn.IFNA(VLOOKUP(F2188,Preisliste!C$1:O$2687,13,FALSE),"fehlt in Preisliste")</f>
        <v>fehlt in Preisliste</v>
      </c>
      <c r="AB2188" s="50" t="str">
        <f t="shared" si="274"/>
        <v>fehlt in Preisliste</v>
      </c>
      <c r="AD2188" s="51">
        <f t="shared" si="278"/>
        <v>186609</v>
      </c>
      <c r="AE2188" s="51">
        <f t="shared" si="275"/>
        <v>244.04999999999927</v>
      </c>
      <c r="AF2188" s="52" t="e">
        <f t="shared" si="279"/>
        <v>#VALUE!</v>
      </c>
      <c r="AG2188" s="53">
        <f t="shared" si="276"/>
        <v>1464.2999999999956</v>
      </c>
      <c r="AH2188" s="53" t="e">
        <f t="shared" si="277"/>
        <v>#VALUE!</v>
      </c>
    </row>
    <row r="2189" spans="1:34" x14ac:dyDescent="0.25">
      <c r="A2189" t="s">
        <v>10747</v>
      </c>
      <c r="B2189" t="s">
        <v>6564</v>
      </c>
      <c r="C2189" t="s">
        <v>6562</v>
      </c>
      <c r="D2189" t="s">
        <v>6567</v>
      </c>
      <c r="F2189" t="s">
        <v>10748</v>
      </c>
      <c r="H2189">
        <v>0</v>
      </c>
      <c r="I2189">
        <v>0</v>
      </c>
      <c r="J2189">
        <v>0</v>
      </c>
      <c r="K2189">
        <v>0</v>
      </c>
      <c r="L2189">
        <v>0</v>
      </c>
      <c r="M2189">
        <v>0</v>
      </c>
      <c r="N2189">
        <v>0</v>
      </c>
      <c r="O2189">
        <v>0</v>
      </c>
      <c r="P2189">
        <v>0</v>
      </c>
      <c r="Q2189">
        <v>0</v>
      </c>
      <c r="R2189">
        <v>0</v>
      </c>
      <c r="S2189">
        <v>0</v>
      </c>
      <c r="T2189">
        <v>0</v>
      </c>
      <c r="U2189">
        <v>0</v>
      </c>
      <c r="V2189">
        <v>0</v>
      </c>
      <c r="W2189" s="44">
        <f t="shared" si="272"/>
        <v>0</v>
      </c>
      <c r="X2189" s="44">
        <f>IFERROR(VLOOKUP(A2189,JR1GOA!A:I,9,FALSE),0)</f>
        <v>0</v>
      </c>
      <c r="Y2189" s="44">
        <f>IFERROR(VLOOKUP(A2189,JR1GOA!A:J,10,FALSE),0)</f>
        <v>0</v>
      </c>
      <c r="Z2189" s="46">
        <f t="shared" si="273"/>
        <v>0</v>
      </c>
      <c r="AA2189" s="49" t="str">
        <f>_xlfn.IFNA(VLOOKUP(F2189,Preisliste!C$1:O$2687,13,FALSE),"fehlt in Preisliste")</f>
        <v>fehlt in Preisliste</v>
      </c>
      <c r="AB2189" s="50" t="str">
        <f t="shared" si="274"/>
        <v>fehlt in Preisliste</v>
      </c>
      <c r="AD2189" s="51">
        <f t="shared" si="278"/>
        <v>186609</v>
      </c>
      <c r="AE2189" s="51">
        <f t="shared" si="275"/>
        <v>244.04999999999927</v>
      </c>
      <c r="AF2189" s="52" t="e">
        <f t="shared" si="279"/>
        <v>#VALUE!</v>
      </c>
      <c r="AG2189" s="53">
        <f t="shared" si="276"/>
        <v>1464.2999999999956</v>
      </c>
      <c r="AH2189" s="53" t="e">
        <f t="shared" si="277"/>
        <v>#VALUE!</v>
      </c>
    </row>
    <row r="2190" spans="1:34" x14ac:dyDescent="0.25">
      <c r="A2190" t="s">
        <v>10749</v>
      </c>
      <c r="B2190" t="s">
        <v>6564</v>
      </c>
      <c r="C2190" t="s">
        <v>6562</v>
      </c>
      <c r="D2190" t="s">
        <v>6567</v>
      </c>
      <c r="E2190" t="s">
        <v>10750</v>
      </c>
      <c r="F2190" t="s">
        <v>10751</v>
      </c>
      <c r="H2190">
        <v>0</v>
      </c>
      <c r="I2190">
        <v>0</v>
      </c>
      <c r="J2190">
        <v>0</v>
      </c>
      <c r="K2190">
        <v>0</v>
      </c>
      <c r="L2190">
        <v>0</v>
      </c>
      <c r="M2190">
        <v>0</v>
      </c>
      <c r="N2190">
        <v>0</v>
      </c>
      <c r="O2190">
        <v>0</v>
      </c>
      <c r="P2190">
        <v>0</v>
      </c>
      <c r="Q2190">
        <v>0</v>
      </c>
      <c r="R2190">
        <v>0</v>
      </c>
      <c r="S2190">
        <v>0</v>
      </c>
      <c r="T2190">
        <v>0</v>
      </c>
      <c r="U2190">
        <v>0</v>
      </c>
      <c r="V2190">
        <v>0</v>
      </c>
      <c r="W2190" s="44">
        <f t="shared" si="272"/>
        <v>0</v>
      </c>
      <c r="X2190" s="44">
        <f>IFERROR(VLOOKUP(A2190,JR1GOA!A:I,9,FALSE),0)</f>
        <v>0</v>
      </c>
      <c r="Y2190" s="44">
        <f>IFERROR(VLOOKUP(A2190,JR1GOA!A:J,10,FALSE),0)</f>
        <v>0</v>
      </c>
      <c r="Z2190" s="46">
        <f t="shared" si="273"/>
        <v>0</v>
      </c>
      <c r="AA2190" s="49" t="str">
        <f>_xlfn.IFNA(VLOOKUP(F2190,Preisliste!C$1:O$2687,13,FALSE),"fehlt in Preisliste")</f>
        <v>fehlt in Preisliste</v>
      </c>
      <c r="AB2190" s="50" t="str">
        <f t="shared" si="274"/>
        <v>fehlt in Preisliste</v>
      </c>
      <c r="AD2190" s="51">
        <f t="shared" si="278"/>
        <v>186609</v>
      </c>
      <c r="AE2190" s="51">
        <f t="shared" si="275"/>
        <v>244.04999999999927</v>
      </c>
      <c r="AF2190" s="52" t="e">
        <f t="shared" si="279"/>
        <v>#VALUE!</v>
      </c>
      <c r="AG2190" s="53">
        <f t="shared" si="276"/>
        <v>1464.2999999999956</v>
      </c>
      <c r="AH2190" s="53" t="e">
        <f t="shared" si="277"/>
        <v>#VALUE!</v>
      </c>
    </row>
    <row r="2191" spans="1:34" x14ac:dyDescent="0.25">
      <c r="A2191" t="s">
        <v>10752</v>
      </c>
      <c r="B2191" t="s">
        <v>6564</v>
      </c>
      <c r="C2191" t="s">
        <v>6562</v>
      </c>
      <c r="D2191" t="s">
        <v>6567</v>
      </c>
      <c r="F2191" t="s">
        <v>10753</v>
      </c>
      <c r="H2191">
        <v>0</v>
      </c>
      <c r="I2191">
        <v>0</v>
      </c>
      <c r="J2191">
        <v>0</v>
      </c>
      <c r="K2191">
        <v>0</v>
      </c>
      <c r="L2191">
        <v>0</v>
      </c>
      <c r="M2191">
        <v>0</v>
      </c>
      <c r="N2191">
        <v>0</v>
      </c>
      <c r="O2191">
        <v>0</v>
      </c>
      <c r="P2191">
        <v>0</v>
      </c>
      <c r="Q2191">
        <v>0</v>
      </c>
      <c r="R2191">
        <v>0</v>
      </c>
      <c r="S2191">
        <v>0</v>
      </c>
      <c r="T2191">
        <v>0</v>
      </c>
      <c r="U2191">
        <v>0</v>
      </c>
      <c r="V2191">
        <v>0</v>
      </c>
      <c r="W2191" s="44">
        <f t="shared" si="272"/>
        <v>0</v>
      </c>
      <c r="X2191" s="44">
        <f>IFERROR(VLOOKUP(A2191,JR1GOA!A:I,9,FALSE),0)</f>
        <v>0</v>
      </c>
      <c r="Y2191" s="44">
        <f>IFERROR(VLOOKUP(A2191,JR1GOA!A:J,10,FALSE),0)</f>
        <v>0</v>
      </c>
      <c r="Z2191" s="46">
        <f t="shared" si="273"/>
        <v>0</v>
      </c>
      <c r="AA2191" s="49" t="str">
        <f>_xlfn.IFNA(VLOOKUP(F2191,Preisliste!C$1:O$2687,13,FALSE),"fehlt in Preisliste")</f>
        <v>fehlt in Preisliste</v>
      </c>
      <c r="AB2191" s="50" t="str">
        <f t="shared" si="274"/>
        <v>fehlt in Preisliste</v>
      </c>
      <c r="AD2191" s="51">
        <f t="shared" si="278"/>
        <v>186609</v>
      </c>
      <c r="AE2191" s="51">
        <f t="shared" si="275"/>
        <v>244.04999999999927</v>
      </c>
      <c r="AF2191" s="52" t="e">
        <f t="shared" si="279"/>
        <v>#VALUE!</v>
      </c>
      <c r="AG2191" s="53">
        <f t="shared" si="276"/>
        <v>1464.2999999999956</v>
      </c>
      <c r="AH2191" s="53" t="e">
        <f t="shared" si="277"/>
        <v>#VALUE!</v>
      </c>
    </row>
    <row r="2192" spans="1:34" x14ac:dyDescent="0.25">
      <c r="A2192" t="s">
        <v>10754</v>
      </c>
      <c r="B2192" t="s">
        <v>6564</v>
      </c>
      <c r="C2192" t="s">
        <v>6562</v>
      </c>
      <c r="D2192" t="s">
        <v>6567</v>
      </c>
      <c r="F2192" t="s">
        <v>10755</v>
      </c>
      <c r="H2192">
        <v>0</v>
      </c>
      <c r="I2192">
        <v>0</v>
      </c>
      <c r="J2192">
        <v>0</v>
      </c>
      <c r="K2192">
        <v>0</v>
      </c>
      <c r="L2192">
        <v>0</v>
      </c>
      <c r="M2192">
        <v>0</v>
      </c>
      <c r="N2192">
        <v>0</v>
      </c>
      <c r="O2192">
        <v>0</v>
      </c>
      <c r="P2192">
        <v>0</v>
      </c>
      <c r="Q2192">
        <v>0</v>
      </c>
      <c r="R2192">
        <v>0</v>
      </c>
      <c r="S2192">
        <v>0</v>
      </c>
      <c r="T2192">
        <v>0</v>
      </c>
      <c r="U2192">
        <v>0</v>
      </c>
      <c r="V2192">
        <v>0</v>
      </c>
      <c r="W2192" s="44">
        <f t="shared" si="272"/>
        <v>0</v>
      </c>
      <c r="X2192" s="44">
        <f>IFERROR(VLOOKUP(A2192,JR1GOA!A:I,9,FALSE),0)</f>
        <v>0</v>
      </c>
      <c r="Y2192" s="44">
        <f>IFERROR(VLOOKUP(A2192,JR1GOA!A:J,10,FALSE),0)</f>
        <v>0</v>
      </c>
      <c r="Z2192" s="46">
        <f t="shared" si="273"/>
        <v>0</v>
      </c>
      <c r="AA2192" s="49" t="str">
        <f>_xlfn.IFNA(VLOOKUP(F2192,Preisliste!C$1:O$2687,13,FALSE),"fehlt in Preisliste")</f>
        <v>fehlt in Preisliste</v>
      </c>
      <c r="AB2192" s="50" t="str">
        <f t="shared" si="274"/>
        <v>fehlt in Preisliste</v>
      </c>
      <c r="AD2192" s="51">
        <f t="shared" si="278"/>
        <v>186609</v>
      </c>
      <c r="AE2192" s="51">
        <f t="shared" si="275"/>
        <v>244.04999999999927</v>
      </c>
      <c r="AF2192" s="52" t="e">
        <f t="shared" si="279"/>
        <v>#VALUE!</v>
      </c>
      <c r="AG2192" s="53">
        <f t="shared" si="276"/>
        <v>1464.2999999999956</v>
      </c>
      <c r="AH2192" s="53" t="e">
        <f t="shared" si="277"/>
        <v>#VALUE!</v>
      </c>
    </row>
    <row r="2193" spans="1:34" x14ac:dyDescent="0.25">
      <c r="A2193" t="s">
        <v>10756</v>
      </c>
      <c r="B2193" t="s">
        <v>6564</v>
      </c>
      <c r="C2193" t="s">
        <v>6562</v>
      </c>
      <c r="D2193" t="s">
        <v>6567</v>
      </c>
      <c r="F2193" t="s">
        <v>10757</v>
      </c>
      <c r="H2193">
        <v>0</v>
      </c>
      <c r="I2193">
        <v>0</v>
      </c>
      <c r="J2193">
        <v>0</v>
      </c>
      <c r="K2193">
        <v>0</v>
      </c>
      <c r="L2193">
        <v>0</v>
      </c>
      <c r="M2193">
        <v>0</v>
      </c>
      <c r="N2193">
        <v>0</v>
      </c>
      <c r="O2193">
        <v>0</v>
      </c>
      <c r="P2193">
        <v>0</v>
      </c>
      <c r="Q2193">
        <v>0</v>
      </c>
      <c r="R2193">
        <v>0</v>
      </c>
      <c r="S2193">
        <v>0</v>
      </c>
      <c r="T2193">
        <v>0</v>
      </c>
      <c r="U2193">
        <v>0</v>
      </c>
      <c r="V2193">
        <v>0</v>
      </c>
      <c r="W2193" s="44">
        <f t="shared" si="272"/>
        <v>0</v>
      </c>
      <c r="X2193" s="44">
        <f>IFERROR(VLOOKUP(A2193,JR1GOA!A:I,9,FALSE),0)</f>
        <v>0</v>
      </c>
      <c r="Y2193" s="44">
        <f>IFERROR(VLOOKUP(A2193,JR1GOA!A:J,10,FALSE),0)</f>
        <v>0</v>
      </c>
      <c r="Z2193" s="46">
        <f t="shared" si="273"/>
        <v>0</v>
      </c>
      <c r="AA2193" s="49" t="str">
        <f>_xlfn.IFNA(VLOOKUP(F2193,Preisliste!C$1:O$2687,13,FALSE),"fehlt in Preisliste")</f>
        <v>fehlt in Preisliste</v>
      </c>
      <c r="AB2193" s="50" t="str">
        <f t="shared" si="274"/>
        <v>fehlt in Preisliste</v>
      </c>
      <c r="AD2193" s="51">
        <f t="shared" si="278"/>
        <v>186609</v>
      </c>
      <c r="AE2193" s="51">
        <f t="shared" si="275"/>
        <v>244.04999999999927</v>
      </c>
      <c r="AF2193" s="52" t="e">
        <f t="shared" si="279"/>
        <v>#VALUE!</v>
      </c>
      <c r="AG2193" s="53">
        <f t="shared" si="276"/>
        <v>1464.2999999999956</v>
      </c>
      <c r="AH2193" s="53" t="e">
        <f t="shared" si="277"/>
        <v>#VALUE!</v>
      </c>
    </row>
    <row r="2194" spans="1:34" x14ac:dyDescent="0.25">
      <c r="A2194" t="s">
        <v>10758</v>
      </c>
      <c r="B2194" t="s">
        <v>6564</v>
      </c>
      <c r="C2194" t="s">
        <v>6562</v>
      </c>
      <c r="D2194" t="s">
        <v>6567</v>
      </c>
      <c r="E2194" t="s">
        <v>10759</v>
      </c>
      <c r="F2194" t="s">
        <v>10760</v>
      </c>
      <c r="H2194">
        <v>0</v>
      </c>
      <c r="I2194">
        <v>0</v>
      </c>
      <c r="J2194">
        <v>0</v>
      </c>
      <c r="K2194">
        <v>0</v>
      </c>
      <c r="L2194">
        <v>0</v>
      </c>
      <c r="M2194">
        <v>0</v>
      </c>
      <c r="N2194">
        <v>0</v>
      </c>
      <c r="O2194">
        <v>0</v>
      </c>
      <c r="P2194">
        <v>0</v>
      </c>
      <c r="Q2194">
        <v>0</v>
      </c>
      <c r="R2194">
        <v>0</v>
      </c>
      <c r="S2194">
        <v>0</v>
      </c>
      <c r="T2194">
        <v>0</v>
      </c>
      <c r="U2194">
        <v>0</v>
      </c>
      <c r="V2194">
        <v>0</v>
      </c>
      <c r="W2194" s="44">
        <f t="shared" si="272"/>
        <v>0</v>
      </c>
      <c r="X2194" s="44">
        <f>IFERROR(VLOOKUP(A2194,JR1GOA!A:I,9,FALSE),0)</f>
        <v>0</v>
      </c>
      <c r="Y2194" s="44">
        <f>IFERROR(VLOOKUP(A2194,JR1GOA!A:J,10,FALSE),0)</f>
        <v>0</v>
      </c>
      <c r="Z2194" s="46">
        <f t="shared" si="273"/>
        <v>0</v>
      </c>
      <c r="AA2194" s="49" t="str">
        <f>_xlfn.IFNA(VLOOKUP(F2194,Preisliste!C$1:O$2687,13,FALSE),"fehlt in Preisliste")</f>
        <v>fehlt in Preisliste</v>
      </c>
      <c r="AB2194" s="50" t="str">
        <f t="shared" si="274"/>
        <v>fehlt in Preisliste</v>
      </c>
      <c r="AD2194" s="51">
        <f t="shared" si="278"/>
        <v>186609</v>
      </c>
      <c r="AE2194" s="51">
        <f t="shared" si="275"/>
        <v>244.04999999999927</v>
      </c>
      <c r="AF2194" s="52" t="e">
        <f t="shared" si="279"/>
        <v>#VALUE!</v>
      </c>
      <c r="AG2194" s="53">
        <f t="shared" si="276"/>
        <v>1464.2999999999956</v>
      </c>
      <c r="AH2194" s="53" t="e">
        <f t="shared" si="277"/>
        <v>#VALUE!</v>
      </c>
    </row>
    <row r="2195" spans="1:34" x14ac:dyDescent="0.25">
      <c r="A2195" t="s">
        <v>10761</v>
      </c>
      <c r="B2195" t="s">
        <v>6564</v>
      </c>
      <c r="C2195" t="s">
        <v>6562</v>
      </c>
      <c r="D2195" t="s">
        <v>6567</v>
      </c>
      <c r="F2195" t="s">
        <v>10762</v>
      </c>
      <c r="H2195">
        <v>0</v>
      </c>
      <c r="I2195">
        <v>0</v>
      </c>
      <c r="J2195">
        <v>0</v>
      </c>
      <c r="K2195">
        <v>0</v>
      </c>
      <c r="L2195">
        <v>0</v>
      </c>
      <c r="M2195">
        <v>0</v>
      </c>
      <c r="N2195">
        <v>0</v>
      </c>
      <c r="O2195">
        <v>0</v>
      </c>
      <c r="P2195">
        <v>0</v>
      </c>
      <c r="Q2195">
        <v>0</v>
      </c>
      <c r="R2195">
        <v>0</v>
      </c>
      <c r="S2195">
        <v>0</v>
      </c>
      <c r="T2195">
        <v>0</v>
      </c>
      <c r="U2195">
        <v>0</v>
      </c>
      <c r="V2195">
        <v>0</v>
      </c>
      <c r="W2195" s="44">
        <f t="shared" si="272"/>
        <v>0</v>
      </c>
      <c r="X2195" s="44">
        <f>IFERROR(VLOOKUP(A2195,JR1GOA!A:I,9,FALSE),0)</f>
        <v>0</v>
      </c>
      <c r="Y2195" s="44">
        <f>IFERROR(VLOOKUP(A2195,JR1GOA!A:J,10,FALSE),0)</f>
        <v>0</v>
      </c>
      <c r="Z2195" s="46">
        <f t="shared" si="273"/>
        <v>0</v>
      </c>
      <c r="AA2195" s="49" t="str">
        <f>_xlfn.IFNA(VLOOKUP(F2195,Preisliste!C$1:O$2687,13,FALSE),"fehlt in Preisliste")</f>
        <v>fehlt in Preisliste</v>
      </c>
      <c r="AB2195" s="50" t="str">
        <f t="shared" si="274"/>
        <v>fehlt in Preisliste</v>
      </c>
      <c r="AD2195" s="51">
        <f t="shared" si="278"/>
        <v>186609</v>
      </c>
      <c r="AE2195" s="51">
        <f t="shared" si="275"/>
        <v>244.04999999999927</v>
      </c>
      <c r="AF2195" s="52" t="e">
        <f t="shared" si="279"/>
        <v>#VALUE!</v>
      </c>
      <c r="AG2195" s="53">
        <f t="shared" si="276"/>
        <v>1464.2999999999956</v>
      </c>
      <c r="AH2195" s="53" t="e">
        <f t="shared" si="277"/>
        <v>#VALUE!</v>
      </c>
    </row>
    <row r="2196" spans="1:34" x14ac:dyDescent="0.25">
      <c r="A2196" t="s">
        <v>10763</v>
      </c>
      <c r="B2196" t="s">
        <v>6564</v>
      </c>
      <c r="C2196" t="s">
        <v>6562</v>
      </c>
      <c r="D2196" t="s">
        <v>6567</v>
      </c>
      <c r="F2196" t="s">
        <v>10764</v>
      </c>
      <c r="H2196">
        <v>0</v>
      </c>
      <c r="I2196">
        <v>0</v>
      </c>
      <c r="J2196">
        <v>0</v>
      </c>
      <c r="K2196">
        <v>0</v>
      </c>
      <c r="L2196">
        <v>0</v>
      </c>
      <c r="M2196">
        <v>0</v>
      </c>
      <c r="N2196">
        <v>0</v>
      </c>
      <c r="O2196">
        <v>0</v>
      </c>
      <c r="P2196">
        <v>0</v>
      </c>
      <c r="Q2196">
        <v>0</v>
      </c>
      <c r="R2196">
        <v>0</v>
      </c>
      <c r="S2196">
        <v>0</v>
      </c>
      <c r="T2196">
        <v>0</v>
      </c>
      <c r="U2196">
        <v>0</v>
      </c>
      <c r="V2196">
        <v>0</v>
      </c>
      <c r="W2196" s="44">
        <f t="shared" si="272"/>
        <v>0</v>
      </c>
      <c r="X2196" s="44">
        <f>IFERROR(VLOOKUP(A2196,JR1GOA!A:I,9,FALSE),0)</f>
        <v>0</v>
      </c>
      <c r="Y2196" s="44">
        <f>IFERROR(VLOOKUP(A2196,JR1GOA!A:J,10,FALSE),0)</f>
        <v>0</v>
      </c>
      <c r="Z2196" s="46">
        <f t="shared" si="273"/>
        <v>0</v>
      </c>
      <c r="AA2196" s="49" t="str">
        <f>_xlfn.IFNA(VLOOKUP(F2196,Preisliste!C$1:O$2687,13,FALSE),"fehlt in Preisliste")</f>
        <v>fehlt in Preisliste</v>
      </c>
      <c r="AB2196" s="50" t="str">
        <f t="shared" si="274"/>
        <v>fehlt in Preisliste</v>
      </c>
      <c r="AD2196" s="51">
        <f t="shared" si="278"/>
        <v>186609</v>
      </c>
      <c r="AE2196" s="51">
        <f t="shared" si="275"/>
        <v>244.04999999999927</v>
      </c>
      <c r="AF2196" s="52" t="e">
        <f t="shared" si="279"/>
        <v>#VALUE!</v>
      </c>
      <c r="AG2196" s="53">
        <f t="shared" si="276"/>
        <v>1464.2999999999956</v>
      </c>
      <c r="AH2196" s="53" t="e">
        <f t="shared" si="277"/>
        <v>#VALUE!</v>
      </c>
    </row>
    <row r="2197" spans="1:34" x14ac:dyDescent="0.25">
      <c r="A2197" t="s">
        <v>10765</v>
      </c>
      <c r="B2197" t="s">
        <v>6564</v>
      </c>
      <c r="C2197" t="s">
        <v>6562</v>
      </c>
      <c r="D2197" t="s">
        <v>6567</v>
      </c>
      <c r="F2197" t="s">
        <v>10766</v>
      </c>
      <c r="H2197">
        <v>0</v>
      </c>
      <c r="I2197">
        <v>0</v>
      </c>
      <c r="J2197">
        <v>0</v>
      </c>
      <c r="K2197">
        <v>0</v>
      </c>
      <c r="L2197">
        <v>0</v>
      </c>
      <c r="M2197">
        <v>0</v>
      </c>
      <c r="N2197">
        <v>0</v>
      </c>
      <c r="O2197">
        <v>0</v>
      </c>
      <c r="P2197">
        <v>0</v>
      </c>
      <c r="Q2197">
        <v>0</v>
      </c>
      <c r="R2197">
        <v>0</v>
      </c>
      <c r="S2197">
        <v>0</v>
      </c>
      <c r="T2197">
        <v>0</v>
      </c>
      <c r="U2197">
        <v>0</v>
      </c>
      <c r="V2197">
        <v>0</v>
      </c>
      <c r="W2197" s="44">
        <f t="shared" si="272"/>
        <v>0</v>
      </c>
      <c r="X2197" s="44">
        <f>IFERROR(VLOOKUP(A2197,JR1GOA!A:I,9,FALSE),0)</f>
        <v>0</v>
      </c>
      <c r="Y2197" s="44">
        <f>IFERROR(VLOOKUP(A2197,JR1GOA!A:J,10,FALSE),0)</f>
        <v>0</v>
      </c>
      <c r="Z2197" s="46">
        <f t="shared" si="273"/>
        <v>0</v>
      </c>
      <c r="AA2197" s="49" t="str">
        <f>_xlfn.IFNA(VLOOKUP(F2197,Preisliste!C$1:O$2687,13,FALSE),"fehlt in Preisliste")</f>
        <v>fehlt in Preisliste</v>
      </c>
      <c r="AB2197" s="50" t="str">
        <f t="shared" si="274"/>
        <v>fehlt in Preisliste</v>
      </c>
      <c r="AD2197" s="51">
        <f t="shared" si="278"/>
        <v>186609</v>
      </c>
      <c r="AE2197" s="51">
        <f t="shared" si="275"/>
        <v>244.04999999999927</v>
      </c>
      <c r="AF2197" s="52" t="e">
        <f t="shared" si="279"/>
        <v>#VALUE!</v>
      </c>
      <c r="AG2197" s="53">
        <f t="shared" si="276"/>
        <v>1464.2999999999956</v>
      </c>
      <c r="AH2197" s="53" t="e">
        <f t="shared" si="277"/>
        <v>#VALUE!</v>
      </c>
    </row>
    <row r="2198" spans="1:34" x14ac:dyDescent="0.25">
      <c r="A2198" t="s">
        <v>10767</v>
      </c>
      <c r="B2198" t="s">
        <v>6564</v>
      </c>
      <c r="C2198" t="s">
        <v>6562</v>
      </c>
      <c r="D2198" t="s">
        <v>6567</v>
      </c>
      <c r="F2198" t="s">
        <v>10768</v>
      </c>
      <c r="H2198">
        <v>0</v>
      </c>
      <c r="I2198">
        <v>0</v>
      </c>
      <c r="J2198">
        <v>0</v>
      </c>
      <c r="K2198">
        <v>0</v>
      </c>
      <c r="L2198">
        <v>0</v>
      </c>
      <c r="M2198">
        <v>0</v>
      </c>
      <c r="N2198">
        <v>0</v>
      </c>
      <c r="O2198">
        <v>0</v>
      </c>
      <c r="P2198">
        <v>0</v>
      </c>
      <c r="Q2198">
        <v>0</v>
      </c>
      <c r="R2198">
        <v>0</v>
      </c>
      <c r="S2198">
        <v>0</v>
      </c>
      <c r="T2198">
        <v>0</v>
      </c>
      <c r="U2198">
        <v>0</v>
      </c>
      <c r="V2198">
        <v>0</v>
      </c>
      <c r="W2198" s="44">
        <f t="shared" si="272"/>
        <v>0</v>
      </c>
      <c r="X2198" s="44">
        <f>IFERROR(VLOOKUP(A2198,JR1GOA!A:I,9,FALSE),0)</f>
        <v>0</v>
      </c>
      <c r="Y2198" s="44">
        <f>IFERROR(VLOOKUP(A2198,JR1GOA!A:J,10,FALSE),0)</f>
        <v>0</v>
      </c>
      <c r="Z2198" s="46">
        <f t="shared" si="273"/>
        <v>0</v>
      </c>
      <c r="AA2198" s="49" t="str">
        <f>_xlfn.IFNA(VLOOKUP(F2198,Preisliste!C$1:O$2687,13,FALSE),"fehlt in Preisliste")</f>
        <v>fehlt in Preisliste</v>
      </c>
      <c r="AB2198" s="50" t="str">
        <f t="shared" si="274"/>
        <v>fehlt in Preisliste</v>
      </c>
      <c r="AD2198" s="51">
        <f t="shared" si="278"/>
        <v>186609</v>
      </c>
      <c r="AE2198" s="51">
        <f t="shared" si="275"/>
        <v>244.04999999999927</v>
      </c>
      <c r="AF2198" s="52" t="e">
        <f t="shared" si="279"/>
        <v>#VALUE!</v>
      </c>
      <c r="AG2198" s="53">
        <f t="shared" si="276"/>
        <v>1464.2999999999956</v>
      </c>
      <c r="AH2198" s="53" t="e">
        <f t="shared" si="277"/>
        <v>#VALUE!</v>
      </c>
    </row>
    <row r="2199" spans="1:34" x14ac:dyDescent="0.25">
      <c r="A2199" t="s">
        <v>10769</v>
      </c>
      <c r="B2199" t="s">
        <v>6564</v>
      </c>
      <c r="C2199" t="s">
        <v>6562</v>
      </c>
      <c r="D2199" t="s">
        <v>6567</v>
      </c>
      <c r="F2199" t="s">
        <v>10770</v>
      </c>
      <c r="H2199">
        <v>0</v>
      </c>
      <c r="I2199">
        <v>0</v>
      </c>
      <c r="J2199">
        <v>0</v>
      </c>
      <c r="K2199">
        <v>0</v>
      </c>
      <c r="L2199">
        <v>0</v>
      </c>
      <c r="M2199">
        <v>0</v>
      </c>
      <c r="N2199">
        <v>0</v>
      </c>
      <c r="O2199">
        <v>0</v>
      </c>
      <c r="P2199">
        <v>0</v>
      </c>
      <c r="Q2199">
        <v>0</v>
      </c>
      <c r="R2199">
        <v>0</v>
      </c>
      <c r="S2199">
        <v>0</v>
      </c>
      <c r="T2199">
        <v>0</v>
      </c>
      <c r="U2199">
        <v>0</v>
      </c>
      <c r="V2199">
        <v>0</v>
      </c>
      <c r="W2199" s="44">
        <f t="shared" si="272"/>
        <v>0</v>
      </c>
      <c r="X2199" s="44">
        <f>IFERROR(VLOOKUP(A2199,JR1GOA!A:I,9,FALSE),0)</f>
        <v>0</v>
      </c>
      <c r="Y2199" s="44">
        <f>IFERROR(VLOOKUP(A2199,JR1GOA!A:J,10,FALSE),0)</f>
        <v>0</v>
      </c>
      <c r="Z2199" s="46">
        <f t="shared" si="273"/>
        <v>0</v>
      </c>
      <c r="AA2199" s="49" t="str">
        <f>_xlfn.IFNA(VLOOKUP(F2199,Preisliste!C$1:O$2687,13,FALSE),"fehlt in Preisliste")</f>
        <v>fehlt in Preisliste</v>
      </c>
      <c r="AB2199" s="50" t="str">
        <f t="shared" si="274"/>
        <v>fehlt in Preisliste</v>
      </c>
      <c r="AD2199" s="51">
        <f t="shared" si="278"/>
        <v>186609</v>
      </c>
      <c r="AE2199" s="51">
        <f t="shared" si="275"/>
        <v>244.04999999999927</v>
      </c>
      <c r="AF2199" s="52" t="e">
        <f t="shared" si="279"/>
        <v>#VALUE!</v>
      </c>
      <c r="AG2199" s="53">
        <f t="shared" si="276"/>
        <v>1464.2999999999956</v>
      </c>
      <c r="AH2199" s="53" t="e">
        <f t="shared" si="277"/>
        <v>#VALUE!</v>
      </c>
    </row>
    <row r="2200" spans="1:34" x14ac:dyDescent="0.25">
      <c r="A2200" t="s">
        <v>10771</v>
      </c>
      <c r="B2200" t="s">
        <v>6564</v>
      </c>
      <c r="C2200" t="s">
        <v>6562</v>
      </c>
      <c r="D2200" t="s">
        <v>6567</v>
      </c>
      <c r="F2200" t="s">
        <v>10772</v>
      </c>
      <c r="H2200">
        <v>0</v>
      </c>
      <c r="I2200">
        <v>0</v>
      </c>
      <c r="J2200">
        <v>0</v>
      </c>
      <c r="K2200">
        <v>0</v>
      </c>
      <c r="L2200">
        <v>0</v>
      </c>
      <c r="M2200">
        <v>0</v>
      </c>
      <c r="N2200">
        <v>0</v>
      </c>
      <c r="O2200">
        <v>0</v>
      </c>
      <c r="P2200">
        <v>0</v>
      </c>
      <c r="Q2200">
        <v>0</v>
      </c>
      <c r="R2200">
        <v>0</v>
      </c>
      <c r="S2200">
        <v>0</v>
      </c>
      <c r="T2200">
        <v>0</v>
      </c>
      <c r="U2200">
        <v>0</v>
      </c>
      <c r="V2200">
        <v>0</v>
      </c>
      <c r="W2200" s="44">
        <f t="shared" si="272"/>
        <v>0</v>
      </c>
      <c r="X2200" s="44">
        <f>IFERROR(VLOOKUP(A2200,JR1GOA!A:I,9,FALSE),0)</f>
        <v>0</v>
      </c>
      <c r="Y2200" s="44">
        <f>IFERROR(VLOOKUP(A2200,JR1GOA!A:J,10,FALSE),0)</f>
        <v>0</v>
      </c>
      <c r="Z2200" s="46">
        <f t="shared" si="273"/>
        <v>0</v>
      </c>
      <c r="AA2200" s="49" t="str">
        <f>_xlfn.IFNA(VLOOKUP(F2200,Preisliste!C$1:O$2687,13,FALSE),"fehlt in Preisliste")</f>
        <v>fehlt in Preisliste</v>
      </c>
      <c r="AB2200" s="50" t="str">
        <f t="shared" si="274"/>
        <v>fehlt in Preisliste</v>
      </c>
      <c r="AD2200" s="51">
        <f t="shared" si="278"/>
        <v>186609</v>
      </c>
      <c r="AE2200" s="51">
        <f t="shared" si="275"/>
        <v>244.04999999999927</v>
      </c>
      <c r="AF2200" s="52" t="e">
        <f t="shared" si="279"/>
        <v>#VALUE!</v>
      </c>
      <c r="AG2200" s="53">
        <f t="shared" si="276"/>
        <v>1464.2999999999956</v>
      </c>
      <c r="AH2200" s="53" t="e">
        <f t="shared" si="277"/>
        <v>#VALUE!</v>
      </c>
    </row>
    <row r="2201" spans="1:34" x14ac:dyDescent="0.25">
      <c r="A2201" t="s">
        <v>10773</v>
      </c>
      <c r="B2201" t="s">
        <v>6564</v>
      </c>
      <c r="C2201" t="s">
        <v>6562</v>
      </c>
      <c r="D2201" t="s">
        <v>6567</v>
      </c>
      <c r="F2201" t="s">
        <v>10774</v>
      </c>
      <c r="H2201">
        <v>0</v>
      </c>
      <c r="I2201">
        <v>0</v>
      </c>
      <c r="J2201">
        <v>0</v>
      </c>
      <c r="K2201">
        <v>0</v>
      </c>
      <c r="L2201">
        <v>0</v>
      </c>
      <c r="M2201">
        <v>0</v>
      </c>
      <c r="N2201">
        <v>0</v>
      </c>
      <c r="O2201">
        <v>0</v>
      </c>
      <c r="P2201">
        <v>0</v>
      </c>
      <c r="Q2201">
        <v>0</v>
      </c>
      <c r="R2201">
        <v>0</v>
      </c>
      <c r="S2201">
        <v>0</v>
      </c>
      <c r="T2201">
        <v>0</v>
      </c>
      <c r="U2201">
        <v>0</v>
      </c>
      <c r="V2201">
        <v>0</v>
      </c>
      <c r="W2201" s="44">
        <f t="shared" si="272"/>
        <v>0</v>
      </c>
      <c r="X2201" s="44">
        <f>IFERROR(VLOOKUP(A2201,JR1GOA!A:I,9,FALSE),0)</f>
        <v>0</v>
      </c>
      <c r="Y2201" s="44">
        <f>IFERROR(VLOOKUP(A2201,JR1GOA!A:J,10,FALSE),0)</f>
        <v>0</v>
      </c>
      <c r="Z2201" s="46">
        <f t="shared" si="273"/>
        <v>0</v>
      </c>
      <c r="AA2201" s="49" t="str">
        <f>_xlfn.IFNA(VLOOKUP(F2201,Preisliste!C$1:O$2687,13,FALSE),"fehlt in Preisliste")</f>
        <v>fehlt in Preisliste</v>
      </c>
      <c r="AB2201" s="50" t="str">
        <f t="shared" si="274"/>
        <v>fehlt in Preisliste</v>
      </c>
      <c r="AD2201" s="51">
        <f t="shared" si="278"/>
        <v>186609</v>
      </c>
      <c r="AE2201" s="51">
        <f t="shared" si="275"/>
        <v>244.04999999999927</v>
      </c>
      <c r="AF2201" s="52" t="e">
        <f t="shared" si="279"/>
        <v>#VALUE!</v>
      </c>
      <c r="AG2201" s="53">
        <f t="shared" si="276"/>
        <v>1464.2999999999956</v>
      </c>
      <c r="AH2201" s="53" t="e">
        <f t="shared" si="277"/>
        <v>#VALUE!</v>
      </c>
    </row>
    <row r="2202" spans="1:34" x14ac:dyDescent="0.25">
      <c r="A2202" t="s">
        <v>10775</v>
      </c>
      <c r="B2202" t="s">
        <v>6564</v>
      </c>
      <c r="C2202" t="s">
        <v>6562</v>
      </c>
      <c r="D2202" t="s">
        <v>6567</v>
      </c>
      <c r="F2202" t="s">
        <v>10776</v>
      </c>
      <c r="H2202">
        <v>0</v>
      </c>
      <c r="I2202">
        <v>0</v>
      </c>
      <c r="J2202">
        <v>0</v>
      </c>
      <c r="K2202">
        <v>0</v>
      </c>
      <c r="L2202">
        <v>0</v>
      </c>
      <c r="M2202">
        <v>0</v>
      </c>
      <c r="N2202">
        <v>0</v>
      </c>
      <c r="O2202">
        <v>0</v>
      </c>
      <c r="P2202">
        <v>0</v>
      </c>
      <c r="Q2202">
        <v>0</v>
      </c>
      <c r="R2202">
        <v>0</v>
      </c>
      <c r="S2202">
        <v>0</v>
      </c>
      <c r="T2202">
        <v>0</v>
      </c>
      <c r="U2202">
        <v>0</v>
      </c>
      <c r="V2202">
        <v>0</v>
      </c>
      <c r="W2202" s="44">
        <f t="shared" si="272"/>
        <v>0</v>
      </c>
      <c r="X2202" s="44">
        <f>IFERROR(VLOOKUP(A2202,JR1GOA!A:I,9,FALSE),0)</f>
        <v>0</v>
      </c>
      <c r="Y2202" s="44">
        <f>IFERROR(VLOOKUP(A2202,JR1GOA!A:J,10,FALSE),0)</f>
        <v>0</v>
      </c>
      <c r="Z2202" s="46">
        <f t="shared" si="273"/>
        <v>0</v>
      </c>
      <c r="AA2202" s="49" t="str">
        <f>_xlfn.IFNA(VLOOKUP(F2202,Preisliste!C$1:O$2687,13,FALSE),"fehlt in Preisliste")</f>
        <v>fehlt in Preisliste</v>
      </c>
      <c r="AB2202" s="50" t="str">
        <f t="shared" si="274"/>
        <v>fehlt in Preisliste</v>
      </c>
      <c r="AD2202" s="51">
        <f t="shared" si="278"/>
        <v>186609</v>
      </c>
      <c r="AE2202" s="51">
        <f t="shared" si="275"/>
        <v>244.04999999999927</v>
      </c>
      <c r="AF2202" s="52" t="e">
        <f t="shared" si="279"/>
        <v>#VALUE!</v>
      </c>
      <c r="AG2202" s="53">
        <f t="shared" si="276"/>
        <v>1464.2999999999956</v>
      </c>
      <c r="AH2202" s="53" t="e">
        <f t="shared" si="277"/>
        <v>#VALUE!</v>
      </c>
    </row>
    <row r="2203" spans="1:34" x14ac:dyDescent="0.25">
      <c r="A2203" t="s">
        <v>10777</v>
      </c>
      <c r="B2203" t="s">
        <v>6564</v>
      </c>
      <c r="C2203" t="s">
        <v>6562</v>
      </c>
      <c r="D2203" t="s">
        <v>6567</v>
      </c>
      <c r="F2203" t="s">
        <v>10778</v>
      </c>
      <c r="H2203">
        <v>0</v>
      </c>
      <c r="I2203">
        <v>0</v>
      </c>
      <c r="J2203">
        <v>0</v>
      </c>
      <c r="K2203">
        <v>0</v>
      </c>
      <c r="L2203">
        <v>0</v>
      </c>
      <c r="M2203">
        <v>0</v>
      </c>
      <c r="N2203">
        <v>0</v>
      </c>
      <c r="O2203">
        <v>0</v>
      </c>
      <c r="P2203">
        <v>0</v>
      </c>
      <c r="Q2203">
        <v>0</v>
      </c>
      <c r="R2203">
        <v>0</v>
      </c>
      <c r="S2203">
        <v>0</v>
      </c>
      <c r="T2203">
        <v>0</v>
      </c>
      <c r="U2203">
        <v>0</v>
      </c>
      <c r="V2203">
        <v>0</v>
      </c>
      <c r="W2203" s="44">
        <f t="shared" si="272"/>
        <v>0</v>
      </c>
      <c r="X2203" s="44">
        <f>IFERROR(VLOOKUP(A2203,JR1GOA!A:I,9,FALSE),0)</f>
        <v>0</v>
      </c>
      <c r="Y2203" s="44">
        <f>IFERROR(VLOOKUP(A2203,JR1GOA!A:J,10,FALSE),0)</f>
        <v>0</v>
      </c>
      <c r="Z2203" s="46">
        <f t="shared" si="273"/>
        <v>0</v>
      </c>
      <c r="AA2203" s="49" t="str">
        <f>_xlfn.IFNA(VLOOKUP(F2203,Preisliste!C$1:O$2687,13,FALSE),"fehlt in Preisliste")</f>
        <v>fehlt in Preisliste</v>
      </c>
      <c r="AB2203" s="50" t="str">
        <f t="shared" si="274"/>
        <v>fehlt in Preisliste</v>
      </c>
      <c r="AD2203" s="51">
        <f t="shared" si="278"/>
        <v>186609</v>
      </c>
      <c r="AE2203" s="51">
        <f t="shared" si="275"/>
        <v>244.04999999999927</v>
      </c>
      <c r="AF2203" s="52" t="e">
        <f t="shared" si="279"/>
        <v>#VALUE!</v>
      </c>
      <c r="AG2203" s="53">
        <f t="shared" si="276"/>
        <v>1464.2999999999956</v>
      </c>
      <c r="AH2203" s="53" t="e">
        <f t="shared" si="277"/>
        <v>#VALUE!</v>
      </c>
    </row>
    <row r="2204" spans="1:34" x14ac:dyDescent="0.25">
      <c r="A2204" t="s">
        <v>10779</v>
      </c>
      <c r="B2204" t="s">
        <v>6564</v>
      </c>
      <c r="C2204" t="s">
        <v>6562</v>
      </c>
      <c r="D2204" t="s">
        <v>6567</v>
      </c>
      <c r="F2204" t="s">
        <v>10780</v>
      </c>
      <c r="G2204" t="s">
        <v>10781</v>
      </c>
      <c r="H2204">
        <v>0</v>
      </c>
      <c r="I2204">
        <v>0</v>
      </c>
      <c r="J2204">
        <v>0</v>
      </c>
      <c r="K2204">
        <v>0</v>
      </c>
      <c r="L2204">
        <v>0</v>
      </c>
      <c r="M2204">
        <v>0</v>
      </c>
      <c r="N2204">
        <v>0</v>
      </c>
      <c r="O2204">
        <v>0</v>
      </c>
      <c r="P2204">
        <v>0</v>
      </c>
      <c r="Q2204">
        <v>0</v>
      </c>
      <c r="R2204">
        <v>0</v>
      </c>
      <c r="S2204">
        <v>0</v>
      </c>
      <c r="T2204">
        <v>0</v>
      </c>
      <c r="U2204">
        <v>0</v>
      </c>
      <c r="V2204">
        <v>0</v>
      </c>
      <c r="W2204" s="44">
        <f t="shared" si="272"/>
        <v>0</v>
      </c>
      <c r="X2204" s="44">
        <f>IFERROR(VLOOKUP(A2204,JR1GOA!A:I,9,FALSE),0)</f>
        <v>0</v>
      </c>
      <c r="Y2204" s="44">
        <f>IFERROR(VLOOKUP(A2204,JR1GOA!A:J,10,FALSE),0)</f>
        <v>0</v>
      </c>
      <c r="Z2204" s="46">
        <f t="shared" si="273"/>
        <v>0</v>
      </c>
      <c r="AA2204" s="49" t="str">
        <f>_xlfn.IFNA(VLOOKUP(F2204,Preisliste!C$1:O$2687,13,FALSE),"fehlt in Preisliste")</f>
        <v>fehlt in Preisliste</v>
      </c>
      <c r="AB2204" s="50" t="str">
        <f t="shared" si="274"/>
        <v>fehlt in Preisliste</v>
      </c>
      <c r="AD2204" s="51">
        <f t="shared" si="278"/>
        <v>186609</v>
      </c>
      <c r="AE2204" s="51">
        <f t="shared" si="275"/>
        <v>244.04999999999927</v>
      </c>
      <c r="AF2204" s="52" t="e">
        <f t="shared" si="279"/>
        <v>#VALUE!</v>
      </c>
      <c r="AG2204" s="53">
        <f t="shared" si="276"/>
        <v>1464.2999999999956</v>
      </c>
      <c r="AH2204" s="53" t="e">
        <f t="shared" si="277"/>
        <v>#VALUE!</v>
      </c>
    </row>
    <row r="2205" spans="1:34" x14ac:dyDescent="0.25">
      <c r="A2205" t="s">
        <v>10782</v>
      </c>
      <c r="B2205" t="s">
        <v>6564</v>
      </c>
      <c r="C2205" t="s">
        <v>6562</v>
      </c>
      <c r="D2205" t="s">
        <v>6567</v>
      </c>
      <c r="E2205" t="s">
        <v>10783</v>
      </c>
      <c r="F2205" t="s">
        <v>10784</v>
      </c>
      <c r="H2205">
        <v>0</v>
      </c>
      <c r="I2205">
        <v>0</v>
      </c>
      <c r="J2205">
        <v>0</v>
      </c>
      <c r="K2205">
        <v>0</v>
      </c>
      <c r="L2205">
        <v>0</v>
      </c>
      <c r="M2205">
        <v>0</v>
      </c>
      <c r="N2205">
        <v>0</v>
      </c>
      <c r="O2205">
        <v>0</v>
      </c>
      <c r="P2205">
        <v>0</v>
      </c>
      <c r="Q2205">
        <v>0</v>
      </c>
      <c r="R2205">
        <v>0</v>
      </c>
      <c r="S2205">
        <v>0</v>
      </c>
      <c r="T2205">
        <v>0</v>
      </c>
      <c r="U2205">
        <v>0</v>
      </c>
      <c r="V2205">
        <v>0</v>
      </c>
      <c r="W2205" s="44">
        <f t="shared" si="272"/>
        <v>0</v>
      </c>
      <c r="X2205" s="44">
        <f>IFERROR(VLOOKUP(A2205,JR1GOA!A:I,9,FALSE),0)</f>
        <v>0</v>
      </c>
      <c r="Y2205" s="44">
        <f>IFERROR(VLOOKUP(A2205,JR1GOA!A:J,10,FALSE),0)</f>
        <v>0</v>
      </c>
      <c r="Z2205" s="46">
        <f t="shared" si="273"/>
        <v>0</v>
      </c>
      <c r="AA2205" s="49" t="str">
        <f>_xlfn.IFNA(VLOOKUP(F2205,Preisliste!C$1:O$2687,13,FALSE),"fehlt in Preisliste")</f>
        <v>fehlt in Preisliste</v>
      </c>
      <c r="AB2205" s="50" t="str">
        <f t="shared" si="274"/>
        <v>fehlt in Preisliste</v>
      </c>
      <c r="AD2205" s="51">
        <f t="shared" si="278"/>
        <v>186609</v>
      </c>
      <c r="AE2205" s="51">
        <f t="shared" si="275"/>
        <v>244.04999999999927</v>
      </c>
      <c r="AF2205" s="52" t="e">
        <f t="shared" si="279"/>
        <v>#VALUE!</v>
      </c>
      <c r="AG2205" s="53">
        <f t="shared" si="276"/>
        <v>1464.2999999999956</v>
      </c>
      <c r="AH2205" s="53" t="e">
        <f t="shared" si="277"/>
        <v>#VALUE!</v>
      </c>
    </row>
    <row r="2206" spans="1:34" x14ac:dyDescent="0.25">
      <c r="A2206" t="s">
        <v>10785</v>
      </c>
      <c r="B2206" t="s">
        <v>6564</v>
      </c>
      <c r="C2206" t="s">
        <v>6562</v>
      </c>
      <c r="D2206" t="s">
        <v>6567</v>
      </c>
      <c r="E2206" t="s">
        <v>10786</v>
      </c>
      <c r="F2206" t="s">
        <v>10787</v>
      </c>
      <c r="H2206">
        <v>0</v>
      </c>
      <c r="I2206">
        <v>0</v>
      </c>
      <c r="J2206">
        <v>0</v>
      </c>
      <c r="K2206">
        <v>0</v>
      </c>
      <c r="L2206">
        <v>0</v>
      </c>
      <c r="M2206">
        <v>0</v>
      </c>
      <c r="N2206">
        <v>0</v>
      </c>
      <c r="O2206">
        <v>0</v>
      </c>
      <c r="P2206">
        <v>0</v>
      </c>
      <c r="Q2206">
        <v>0</v>
      </c>
      <c r="R2206">
        <v>0</v>
      </c>
      <c r="S2206">
        <v>0</v>
      </c>
      <c r="T2206">
        <v>0</v>
      </c>
      <c r="U2206">
        <v>0</v>
      </c>
      <c r="V2206">
        <v>0</v>
      </c>
      <c r="W2206" s="44">
        <f t="shared" si="272"/>
        <v>0</v>
      </c>
      <c r="X2206" s="44">
        <f>IFERROR(VLOOKUP(A2206,JR1GOA!A:I,9,FALSE),0)</f>
        <v>0</v>
      </c>
      <c r="Y2206" s="44">
        <f>IFERROR(VLOOKUP(A2206,JR1GOA!A:J,10,FALSE),0)</f>
        <v>0</v>
      </c>
      <c r="Z2206" s="46">
        <f t="shared" si="273"/>
        <v>0</v>
      </c>
      <c r="AA2206" s="49" t="str">
        <f>_xlfn.IFNA(VLOOKUP(F2206,Preisliste!C$1:O$2687,13,FALSE),"fehlt in Preisliste")</f>
        <v>fehlt in Preisliste</v>
      </c>
      <c r="AB2206" s="50" t="str">
        <f t="shared" si="274"/>
        <v>fehlt in Preisliste</v>
      </c>
      <c r="AD2206" s="51">
        <f t="shared" si="278"/>
        <v>186609</v>
      </c>
      <c r="AE2206" s="51">
        <f t="shared" si="275"/>
        <v>244.04999999999927</v>
      </c>
      <c r="AF2206" s="52" t="e">
        <f t="shared" si="279"/>
        <v>#VALUE!</v>
      </c>
      <c r="AG2206" s="53">
        <f t="shared" si="276"/>
        <v>1464.2999999999956</v>
      </c>
      <c r="AH2206" s="53" t="e">
        <f t="shared" si="277"/>
        <v>#VALUE!</v>
      </c>
    </row>
    <row r="2207" spans="1:34" x14ac:dyDescent="0.25">
      <c r="A2207" t="s">
        <v>10788</v>
      </c>
      <c r="B2207" t="s">
        <v>6564</v>
      </c>
      <c r="C2207" t="s">
        <v>6562</v>
      </c>
      <c r="D2207" t="s">
        <v>6567</v>
      </c>
      <c r="F2207" t="s">
        <v>10789</v>
      </c>
      <c r="H2207">
        <v>0</v>
      </c>
      <c r="I2207">
        <v>0</v>
      </c>
      <c r="J2207">
        <v>0</v>
      </c>
      <c r="K2207">
        <v>0</v>
      </c>
      <c r="L2207">
        <v>0</v>
      </c>
      <c r="M2207">
        <v>0</v>
      </c>
      <c r="N2207">
        <v>0</v>
      </c>
      <c r="O2207">
        <v>0</v>
      </c>
      <c r="P2207">
        <v>0</v>
      </c>
      <c r="Q2207">
        <v>0</v>
      </c>
      <c r="R2207">
        <v>0</v>
      </c>
      <c r="S2207">
        <v>0</v>
      </c>
      <c r="T2207">
        <v>0</v>
      </c>
      <c r="U2207">
        <v>0</v>
      </c>
      <c r="V2207">
        <v>0</v>
      </c>
      <c r="W2207" s="44">
        <f t="shared" si="272"/>
        <v>0</v>
      </c>
      <c r="X2207" s="44">
        <f>IFERROR(VLOOKUP(A2207,JR1GOA!A:I,9,FALSE),0)</f>
        <v>0</v>
      </c>
      <c r="Y2207" s="44">
        <f>IFERROR(VLOOKUP(A2207,JR1GOA!A:J,10,FALSE),0)</f>
        <v>0</v>
      </c>
      <c r="Z2207" s="46">
        <f t="shared" si="273"/>
        <v>0</v>
      </c>
      <c r="AA2207" s="49" t="str">
        <f>_xlfn.IFNA(VLOOKUP(F2207,Preisliste!C$1:O$2687,13,FALSE),"fehlt in Preisliste")</f>
        <v>fehlt in Preisliste</v>
      </c>
      <c r="AB2207" s="50" t="str">
        <f t="shared" si="274"/>
        <v>fehlt in Preisliste</v>
      </c>
      <c r="AD2207" s="51">
        <f t="shared" si="278"/>
        <v>186609</v>
      </c>
      <c r="AE2207" s="51">
        <f t="shared" si="275"/>
        <v>244.04999999999927</v>
      </c>
      <c r="AF2207" s="52" t="e">
        <f t="shared" si="279"/>
        <v>#VALUE!</v>
      </c>
      <c r="AG2207" s="53">
        <f t="shared" si="276"/>
        <v>1464.2999999999956</v>
      </c>
      <c r="AH2207" s="53" t="e">
        <f t="shared" si="277"/>
        <v>#VALUE!</v>
      </c>
    </row>
    <row r="2208" spans="1:34" x14ac:dyDescent="0.25">
      <c r="A2208" t="s">
        <v>10790</v>
      </c>
      <c r="B2208" t="s">
        <v>6564</v>
      </c>
      <c r="C2208" t="s">
        <v>6562</v>
      </c>
      <c r="D2208" t="s">
        <v>6567</v>
      </c>
      <c r="F2208" t="s">
        <v>10791</v>
      </c>
      <c r="H2208">
        <v>0</v>
      </c>
      <c r="I2208">
        <v>0</v>
      </c>
      <c r="J2208">
        <v>0</v>
      </c>
      <c r="K2208">
        <v>0</v>
      </c>
      <c r="L2208">
        <v>0</v>
      </c>
      <c r="M2208">
        <v>0</v>
      </c>
      <c r="N2208">
        <v>0</v>
      </c>
      <c r="O2208">
        <v>0</v>
      </c>
      <c r="P2208">
        <v>0</v>
      </c>
      <c r="Q2208">
        <v>0</v>
      </c>
      <c r="R2208">
        <v>0</v>
      </c>
      <c r="S2208">
        <v>0</v>
      </c>
      <c r="T2208">
        <v>0</v>
      </c>
      <c r="U2208">
        <v>0</v>
      </c>
      <c r="V2208">
        <v>0</v>
      </c>
      <c r="W2208" s="44">
        <f t="shared" si="272"/>
        <v>0</v>
      </c>
      <c r="X2208" s="44">
        <f>IFERROR(VLOOKUP(A2208,JR1GOA!A:I,9,FALSE),0)</f>
        <v>0</v>
      </c>
      <c r="Y2208" s="44">
        <f>IFERROR(VLOOKUP(A2208,JR1GOA!A:J,10,FALSE),0)</f>
        <v>0</v>
      </c>
      <c r="Z2208" s="46">
        <f t="shared" si="273"/>
        <v>0</v>
      </c>
      <c r="AA2208" s="49" t="str">
        <f>_xlfn.IFNA(VLOOKUP(F2208,Preisliste!C$1:O$2687,13,FALSE),"fehlt in Preisliste")</f>
        <v>fehlt in Preisliste</v>
      </c>
      <c r="AB2208" s="50" t="str">
        <f t="shared" si="274"/>
        <v>fehlt in Preisliste</v>
      </c>
      <c r="AD2208" s="51">
        <f t="shared" si="278"/>
        <v>186609</v>
      </c>
      <c r="AE2208" s="51">
        <f t="shared" si="275"/>
        <v>244.04999999999927</v>
      </c>
      <c r="AF2208" s="52" t="e">
        <f t="shared" si="279"/>
        <v>#VALUE!</v>
      </c>
      <c r="AG2208" s="53">
        <f t="shared" si="276"/>
        <v>1464.2999999999956</v>
      </c>
      <c r="AH2208" s="53" t="e">
        <f t="shared" si="277"/>
        <v>#VALUE!</v>
      </c>
    </row>
    <row r="2209" spans="1:34" x14ac:dyDescent="0.25">
      <c r="A2209" t="s">
        <v>10792</v>
      </c>
      <c r="B2209" t="s">
        <v>6564</v>
      </c>
      <c r="C2209" t="s">
        <v>6562</v>
      </c>
      <c r="D2209" t="s">
        <v>6567</v>
      </c>
      <c r="F2209" t="s">
        <v>10793</v>
      </c>
      <c r="H2209">
        <v>0</v>
      </c>
      <c r="I2209">
        <v>0</v>
      </c>
      <c r="J2209">
        <v>0</v>
      </c>
      <c r="K2209">
        <v>0</v>
      </c>
      <c r="L2209">
        <v>0</v>
      </c>
      <c r="M2209">
        <v>0</v>
      </c>
      <c r="N2209">
        <v>0</v>
      </c>
      <c r="O2209">
        <v>0</v>
      </c>
      <c r="P2209">
        <v>0</v>
      </c>
      <c r="Q2209">
        <v>0</v>
      </c>
      <c r="R2209">
        <v>0</v>
      </c>
      <c r="S2209">
        <v>0</v>
      </c>
      <c r="T2209">
        <v>0</v>
      </c>
      <c r="U2209">
        <v>0</v>
      </c>
      <c r="V2209">
        <v>0</v>
      </c>
      <c r="W2209" s="44">
        <f t="shared" si="272"/>
        <v>0</v>
      </c>
      <c r="X2209" s="44">
        <f>IFERROR(VLOOKUP(A2209,JR1GOA!A:I,9,FALSE),0)</f>
        <v>0</v>
      </c>
      <c r="Y2209" s="44">
        <f>IFERROR(VLOOKUP(A2209,JR1GOA!A:J,10,FALSE),0)</f>
        <v>0</v>
      </c>
      <c r="Z2209" s="46">
        <f t="shared" si="273"/>
        <v>0</v>
      </c>
      <c r="AA2209" s="49" t="str">
        <f>_xlfn.IFNA(VLOOKUP(F2209,Preisliste!C$1:O$2687,13,FALSE),"fehlt in Preisliste")</f>
        <v>fehlt in Preisliste</v>
      </c>
      <c r="AB2209" s="50" t="str">
        <f t="shared" si="274"/>
        <v>fehlt in Preisliste</v>
      </c>
      <c r="AD2209" s="51">
        <f t="shared" si="278"/>
        <v>186609</v>
      </c>
      <c r="AE2209" s="51">
        <f t="shared" si="275"/>
        <v>244.04999999999927</v>
      </c>
      <c r="AF2209" s="52" t="e">
        <f t="shared" si="279"/>
        <v>#VALUE!</v>
      </c>
      <c r="AG2209" s="53">
        <f t="shared" si="276"/>
        <v>1464.2999999999956</v>
      </c>
      <c r="AH2209" s="53" t="e">
        <f t="shared" si="277"/>
        <v>#VALUE!</v>
      </c>
    </row>
    <row r="2210" spans="1:34" x14ac:dyDescent="0.25">
      <c r="A2210" t="s">
        <v>10794</v>
      </c>
      <c r="B2210" t="s">
        <v>6564</v>
      </c>
      <c r="C2210" t="s">
        <v>6562</v>
      </c>
      <c r="D2210" t="s">
        <v>6567</v>
      </c>
      <c r="F2210" t="s">
        <v>10795</v>
      </c>
      <c r="H2210">
        <v>0</v>
      </c>
      <c r="I2210">
        <v>0</v>
      </c>
      <c r="J2210">
        <v>0</v>
      </c>
      <c r="K2210">
        <v>0</v>
      </c>
      <c r="L2210">
        <v>0</v>
      </c>
      <c r="M2210">
        <v>0</v>
      </c>
      <c r="N2210">
        <v>0</v>
      </c>
      <c r="O2210">
        <v>0</v>
      </c>
      <c r="P2210">
        <v>0</v>
      </c>
      <c r="Q2210">
        <v>0</v>
      </c>
      <c r="R2210">
        <v>0</v>
      </c>
      <c r="S2210">
        <v>0</v>
      </c>
      <c r="T2210">
        <v>0</v>
      </c>
      <c r="U2210">
        <v>0</v>
      </c>
      <c r="V2210">
        <v>0</v>
      </c>
      <c r="W2210" s="44">
        <f t="shared" si="272"/>
        <v>0</v>
      </c>
      <c r="X2210" s="44">
        <f>IFERROR(VLOOKUP(A2210,JR1GOA!A:I,9,FALSE),0)</f>
        <v>0</v>
      </c>
      <c r="Y2210" s="44">
        <f>IFERROR(VLOOKUP(A2210,JR1GOA!A:J,10,FALSE),0)</f>
        <v>0</v>
      </c>
      <c r="Z2210" s="46">
        <f t="shared" si="273"/>
        <v>0</v>
      </c>
      <c r="AA2210" s="49" t="str">
        <f>_xlfn.IFNA(VLOOKUP(F2210,Preisliste!C$1:O$2687,13,FALSE),"fehlt in Preisliste")</f>
        <v>fehlt in Preisliste</v>
      </c>
      <c r="AB2210" s="50" t="str">
        <f t="shared" si="274"/>
        <v>fehlt in Preisliste</v>
      </c>
      <c r="AD2210" s="51">
        <f t="shared" si="278"/>
        <v>186609</v>
      </c>
      <c r="AE2210" s="51">
        <f t="shared" si="275"/>
        <v>244.04999999999927</v>
      </c>
      <c r="AF2210" s="52" t="e">
        <f t="shared" si="279"/>
        <v>#VALUE!</v>
      </c>
      <c r="AG2210" s="53">
        <f t="shared" si="276"/>
        <v>1464.2999999999956</v>
      </c>
      <c r="AH2210" s="53" t="e">
        <f t="shared" si="277"/>
        <v>#VALUE!</v>
      </c>
    </row>
    <row r="2211" spans="1:34" x14ac:dyDescent="0.25">
      <c r="A2211" t="s">
        <v>10796</v>
      </c>
      <c r="B2211" t="s">
        <v>6564</v>
      </c>
      <c r="C2211" t="s">
        <v>6562</v>
      </c>
      <c r="D2211" t="s">
        <v>6567</v>
      </c>
      <c r="F2211" t="s">
        <v>10797</v>
      </c>
      <c r="H2211">
        <v>0</v>
      </c>
      <c r="I2211">
        <v>0</v>
      </c>
      <c r="J2211">
        <v>0</v>
      </c>
      <c r="K2211">
        <v>0</v>
      </c>
      <c r="L2211">
        <v>0</v>
      </c>
      <c r="M2211">
        <v>0</v>
      </c>
      <c r="N2211">
        <v>0</v>
      </c>
      <c r="O2211">
        <v>0</v>
      </c>
      <c r="P2211">
        <v>0</v>
      </c>
      <c r="Q2211">
        <v>0</v>
      </c>
      <c r="R2211">
        <v>0</v>
      </c>
      <c r="S2211">
        <v>0</v>
      </c>
      <c r="T2211">
        <v>0</v>
      </c>
      <c r="U2211">
        <v>0</v>
      </c>
      <c r="V2211">
        <v>0</v>
      </c>
      <c r="W2211" s="44">
        <f t="shared" si="272"/>
        <v>0</v>
      </c>
      <c r="X2211" s="44">
        <f>IFERROR(VLOOKUP(A2211,JR1GOA!A:I,9,FALSE),0)</f>
        <v>0</v>
      </c>
      <c r="Y2211" s="44">
        <f>IFERROR(VLOOKUP(A2211,JR1GOA!A:J,10,FALSE),0)</f>
        <v>0</v>
      </c>
      <c r="Z2211" s="46">
        <f t="shared" si="273"/>
        <v>0</v>
      </c>
      <c r="AA2211" s="49" t="str">
        <f>_xlfn.IFNA(VLOOKUP(F2211,Preisliste!C$1:O$2687,13,FALSE),"fehlt in Preisliste")</f>
        <v>fehlt in Preisliste</v>
      </c>
      <c r="AB2211" s="50" t="str">
        <f t="shared" si="274"/>
        <v>fehlt in Preisliste</v>
      </c>
      <c r="AD2211" s="51">
        <f t="shared" si="278"/>
        <v>186609</v>
      </c>
      <c r="AE2211" s="51">
        <f t="shared" si="275"/>
        <v>244.04999999999927</v>
      </c>
      <c r="AF2211" s="52" t="e">
        <f t="shared" si="279"/>
        <v>#VALUE!</v>
      </c>
      <c r="AG2211" s="53">
        <f t="shared" si="276"/>
        <v>1464.2999999999956</v>
      </c>
      <c r="AH2211" s="53" t="e">
        <f t="shared" si="277"/>
        <v>#VALUE!</v>
      </c>
    </row>
    <row r="2212" spans="1:34" x14ac:dyDescent="0.25">
      <c r="A2212" t="s">
        <v>10798</v>
      </c>
      <c r="B2212" t="s">
        <v>6564</v>
      </c>
      <c r="C2212" t="s">
        <v>6562</v>
      </c>
      <c r="D2212" t="s">
        <v>6567</v>
      </c>
      <c r="F2212" t="s">
        <v>10799</v>
      </c>
      <c r="H2212">
        <v>0</v>
      </c>
      <c r="I2212">
        <v>0</v>
      </c>
      <c r="J2212">
        <v>0</v>
      </c>
      <c r="K2212">
        <v>0</v>
      </c>
      <c r="L2212">
        <v>0</v>
      </c>
      <c r="M2212">
        <v>0</v>
      </c>
      <c r="N2212">
        <v>0</v>
      </c>
      <c r="O2212">
        <v>0</v>
      </c>
      <c r="P2212">
        <v>0</v>
      </c>
      <c r="Q2212">
        <v>0</v>
      </c>
      <c r="R2212">
        <v>0</v>
      </c>
      <c r="S2212">
        <v>0</v>
      </c>
      <c r="T2212">
        <v>0</v>
      </c>
      <c r="U2212">
        <v>0</v>
      </c>
      <c r="V2212">
        <v>0</v>
      </c>
      <c r="W2212" s="44">
        <f t="shared" si="272"/>
        <v>0</v>
      </c>
      <c r="X2212" s="44">
        <f>IFERROR(VLOOKUP(A2212,JR1GOA!A:I,9,FALSE),0)</f>
        <v>0</v>
      </c>
      <c r="Y2212" s="44">
        <f>IFERROR(VLOOKUP(A2212,JR1GOA!A:J,10,FALSE),0)</f>
        <v>0</v>
      </c>
      <c r="Z2212" s="46">
        <f t="shared" si="273"/>
        <v>0</v>
      </c>
      <c r="AA2212" s="49" t="str">
        <f>_xlfn.IFNA(VLOOKUP(F2212,Preisliste!C$1:O$2687,13,FALSE),"fehlt in Preisliste")</f>
        <v>fehlt in Preisliste</v>
      </c>
      <c r="AB2212" s="50" t="str">
        <f t="shared" si="274"/>
        <v>fehlt in Preisliste</v>
      </c>
      <c r="AD2212" s="51">
        <f t="shared" si="278"/>
        <v>186609</v>
      </c>
      <c r="AE2212" s="51">
        <f t="shared" si="275"/>
        <v>244.04999999999927</v>
      </c>
      <c r="AF2212" s="52" t="e">
        <f t="shared" si="279"/>
        <v>#VALUE!</v>
      </c>
      <c r="AG2212" s="53">
        <f t="shared" si="276"/>
        <v>1464.2999999999956</v>
      </c>
      <c r="AH2212" s="53" t="e">
        <f t="shared" si="277"/>
        <v>#VALUE!</v>
      </c>
    </row>
    <row r="2213" spans="1:34" x14ac:dyDescent="0.25">
      <c r="A2213" t="s">
        <v>10800</v>
      </c>
      <c r="B2213" t="s">
        <v>6564</v>
      </c>
      <c r="C2213" t="s">
        <v>6562</v>
      </c>
      <c r="D2213" t="s">
        <v>6567</v>
      </c>
      <c r="F2213" t="s">
        <v>10801</v>
      </c>
      <c r="H2213">
        <v>0</v>
      </c>
      <c r="I2213">
        <v>0</v>
      </c>
      <c r="J2213">
        <v>0</v>
      </c>
      <c r="K2213">
        <v>0</v>
      </c>
      <c r="L2213">
        <v>0</v>
      </c>
      <c r="M2213">
        <v>0</v>
      </c>
      <c r="N2213">
        <v>0</v>
      </c>
      <c r="O2213">
        <v>0</v>
      </c>
      <c r="P2213">
        <v>0</v>
      </c>
      <c r="Q2213">
        <v>0</v>
      </c>
      <c r="R2213">
        <v>0</v>
      </c>
      <c r="S2213">
        <v>0</v>
      </c>
      <c r="T2213">
        <v>0</v>
      </c>
      <c r="U2213">
        <v>0</v>
      </c>
      <c r="V2213">
        <v>0</v>
      </c>
      <c r="W2213" s="44">
        <f t="shared" si="272"/>
        <v>0</v>
      </c>
      <c r="X2213" s="44">
        <f>IFERROR(VLOOKUP(A2213,JR1GOA!A:I,9,FALSE),0)</f>
        <v>0</v>
      </c>
      <c r="Y2213" s="44">
        <f>IFERROR(VLOOKUP(A2213,JR1GOA!A:J,10,FALSE),0)</f>
        <v>0</v>
      </c>
      <c r="Z2213" s="46">
        <f t="shared" si="273"/>
        <v>0</v>
      </c>
      <c r="AA2213" s="49" t="str">
        <f>_xlfn.IFNA(VLOOKUP(F2213,Preisliste!C$1:O$2687,13,FALSE),"fehlt in Preisliste")</f>
        <v>fehlt in Preisliste</v>
      </c>
      <c r="AB2213" s="50" t="str">
        <f t="shared" si="274"/>
        <v>fehlt in Preisliste</v>
      </c>
      <c r="AD2213" s="51">
        <f t="shared" si="278"/>
        <v>186609</v>
      </c>
      <c r="AE2213" s="51">
        <f t="shared" si="275"/>
        <v>244.04999999999927</v>
      </c>
      <c r="AF2213" s="52" t="e">
        <f t="shared" si="279"/>
        <v>#VALUE!</v>
      </c>
      <c r="AG2213" s="53">
        <f t="shared" si="276"/>
        <v>1464.2999999999956</v>
      </c>
      <c r="AH2213" s="53" t="e">
        <f t="shared" si="277"/>
        <v>#VALUE!</v>
      </c>
    </row>
    <row r="2214" spans="1:34" x14ac:dyDescent="0.25">
      <c r="A2214" t="s">
        <v>10802</v>
      </c>
      <c r="B2214" t="s">
        <v>6564</v>
      </c>
      <c r="C2214" t="s">
        <v>6562</v>
      </c>
      <c r="D2214" t="s">
        <v>6567</v>
      </c>
      <c r="E2214" t="s">
        <v>10803</v>
      </c>
      <c r="F2214" t="s">
        <v>10804</v>
      </c>
      <c r="H2214">
        <v>0</v>
      </c>
      <c r="I2214">
        <v>0</v>
      </c>
      <c r="J2214">
        <v>0</v>
      </c>
      <c r="K2214">
        <v>0</v>
      </c>
      <c r="L2214">
        <v>0</v>
      </c>
      <c r="M2214">
        <v>0</v>
      </c>
      <c r="N2214">
        <v>0</v>
      </c>
      <c r="O2214">
        <v>0</v>
      </c>
      <c r="P2214">
        <v>0</v>
      </c>
      <c r="Q2214">
        <v>0</v>
      </c>
      <c r="R2214">
        <v>0</v>
      </c>
      <c r="S2214">
        <v>0</v>
      </c>
      <c r="T2214">
        <v>0</v>
      </c>
      <c r="U2214">
        <v>0</v>
      </c>
      <c r="V2214">
        <v>0</v>
      </c>
      <c r="W2214" s="44">
        <f t="shared" si="272"/>
        <v>0</v>
      </c>
      <c r="X2214" s="44">
        <f>IFERROR(VLOOKUP(A2214,JR1GOA!A:I,9,FALSE),0)</f>
        <v>0</v>
      </c>
      <c r="Y2214" s="44">
        <f>IFERROR(VLOOKUP(A2214,JR1GOA!A:J,10,FALSE),0)</f>
        <v>0</v>
      </c>
      <c r="Z2214" s="46">
        <f t="shared" si="273"/>
        <v>0</v>
      </c>
      <c r="AA2214" s="49" t="str">
        <f>_xlfn.IFNA(VLOOKUP(F2214,Preisliste!C$1:O$2687,13,FALSE),"fehlt in Preisliste")</f>
        <v>fehlt in Preisliste</v>
      </c>
      <c r="AB2214" s="50" t="str">
        <f t="shared" si="274"/>
        <v>fehlt in Preisliste</v>
      </c>
      <c r="AD2214" s="51">
        <f t="shared" si="278"/>
        <v>186609</v>
      </c>
      <c r="AE2214" s="51">
        <f t="shared" si="275"/>
        <v>244.04999999999927</v>
      </c>
      <c r="AF2214" s="52" t="e">
        <f t="shared" si="279"/>
        <v>#VALUE!</v>
      </c>
      <c r="AG2214" s="53">
        <f t="shared" si="276"/>
        <v>1464.2999999999956</v>
      </c>
      <c r="AH2214" s="53" t="e">
        <f t="shared" si="277"/>
        <v>#VALUE!</v>
      </c>
    </row>
    <row r="2215" spans="1:34" x14ac:dyDescent="0.25">
      <c r="A2215" t="s">
        <v>10805</v>
      </c>
      <c r="B2215" t="s">
        <v>6564</v>
      </c>
      <c r="C2215" t="s">
        <v>6562</v>
      </c>
      <c r="D2215" t="s">
        <v>6567</v>
      </c>
      <c r="F2215" t="s">
        <v>10806</v>
      </c>
      <c r="H2215">
        <v>0</v>
      </c>
      <c r="I2215">
        <v>0</v>
      </c>
      <c r="J2215">
        <v>0</v>
      </c>
      <c r="K2215">
        <v>0</v>
      </c>
      <c r="L2215">
        <v>0</v>
      </c>
      <c r="M2215">
        <v>0</v>
      </c>
      <c r="N2215">
        <v>0</v>
      </c>
      <c r="O2215">
        <v>0</v>
      </c>
      <c r="P2215">
        <v>0</v>
      </c>
      <c r="Q2215">
        <v>0</v>
      </c>
      <c r="R2215">
        <v>0</v>
      </c>
      <c r="S2215">
        <v>0</v>
      </c>
      <c r="T2215">
        <v>0</v>
      </c>
      <c r="U2215">
        <v>0</v>
      </c>
      <c r="V2215">
        <v>0</v>
      </c>
      <c r="W2215" s="44">
        <f t="shared" si="272"/>
        <v>0</v>
      </c>
      <c r="X2215" s="44">
        <f>IFERROR(VLOOKUP(A2215,JR1GOA!A:I,9,FALSE),0)</f>
        <v>0</v>
      </c>
      <c r="Y2215" s="44">
        <f>IFERROR(VLOOKUP(A2215,JR1GOA!A:J,10,FALSE),0)</f>
        <v>0</v>
      </c>
      <c r="Z2215" s="46">
        <f t="shared" si="273"/>
        <v>0</v>
      </c>
      <c r="AA2215" s="49" t="str">
        <f>_xlfn.IFNA(VLOOKUP(F2215,Preisliste!C$1:O$2687,13,FALSE),"fehlt in Preisliste")</f>
        <v>fehlt in Preisliste</v>
      </c>
      <c r="AB2215" s="50" t="str">
        <f t="shared" si="274"/>
        <v>fehlt in Preisliste</v>
      </c>
      <c r="AD2215" s="51">
        <f t="shared" si="278"/>
        <v>186609</v>
      </c>
      <c r="AE2215" s="51">
        <f t="shared" si="275"/>
        <v>244.04999999999927</v>
      </c>
      <c r="AF2215" s="52" t="e">
        <f t="shared" si="279"/>
        <v>#VALUE!</v>
      </c>
      <c r="AG2215" s="53">
        <f t="shared" si="276"/>
        <v>1464.2999999999956</v>
      </c>
      <c r="AH2215" s="53" t="e">
        <f t="shared" si="277"/>
        <v>#VALUE!</v>
      </c>
    </row>
    <row r="2216" spans="1:34" x14ac:dyDescent="0.25">
      <c r="A2216" t="s">
        <v>10807</v>
      </c>
      <c r="B2216" t="s">
        <v>6564</v>
      </c>
      <c r="C2216" t="s">
        <v>6562</v>
      </c>
      <c r="D2216" t="s">
        <v>6567</v>
      </c>
      <c r="E2216" t="s">
        <v>10808</v>
      </c>
      <c r="F2216" t="s">
        <v>10809</v>
      </c>
      <c r="H2216">
        <v>0</v>
      </c>
      <c r="I2216">
        <v>0</v>
      </c>
      <c r="J2216">
        <v>0</v>
      </c>
      <c r="K2216">
        <v>0</v>
      </c>
      <c r="L2216">
        <v>0</v>
      </c>
      <c r="M2216">
        <v>0</v>
      </c>
      <c r="N2216">
        <v>0</v>
      </c>
      <c r="O2216">
        <v>0</v>
      </c>
      <c r="P2216">
        <v>0</v>
      </c>
      <c r="Q2216">
        <v>0</v>
      </c>
      <c r="R2216">
        <v>0</v>
      </c>
      <c r="S2216">
        <v>0</v>
      </c>
      <c r="T2216">
        <v>0</v>
      </c>
      <c r="U2216">
        <v>0</v>
      </c>
      <c r="V2216">
        <v>0</v>
      </c>
      <c r="W2216" s="44">
        <f t="shared" si="272"/>
        <v>0</v>
      </c>
      <c r="X2216" s="44">
        <f>IFERROR(VLOOKUP(A2216,JR1GOA!A:I,9,FALSE),0)</f>
        <v>0</v>
      </c>
      <c r="Y2216" s="44">
        <f>IFERROR(VLOOKUP(A2216,JR1GOA!A:J,10,FALSE),0)</f>
        <v>0</v>
      </c>
      <c r="Z2216" s="46">
        <f t="shared" si="273"/>
        <v>0</v>
      </c>
      <c r="AA2216" s="49" t="str">
        <f>_xlfn.IFNA(VLOOKUP(F2216,Preisliste!C$1:O$2687,13,FALSE),"fehlt in Preisliste")</f>
        <v>fehlt in Preisliste</v>
      </c>
      <c r="AB2216" s="50" t="str">
        <f t="shared" si="274"/>
        <v>fehlt in Preisliste</v>
      </c>
      <c r="AD2216" s="51">
        <f t="shared" si="278"/>
        <v>186609</v>
      </c>
      <c r="AE2216" s="51">
        <f t="shared" si="275"/>
        <v>244.04999999999927</v>
      </c>
      <c r="AF2216" s="52" t="e">
        <f t="shared" si="279"/>
        <v>#VALUE!</v>
      </c>
      <c r="AG2216" s="53">
        <f t="shared" si="276"/>
        <v>1464.2999999999956</v>
      </c>
      <c r="AH2216" s="53" t="e">
        <f t="shared" si="277"/>
        <v>#VALUE!</v>
      </c>
    </row>
    <row r="2217" spans="1:34" x14ac:dyDescent="0.25">
      <c r="A2217" t="s">
        <v>10810</v>
      </c>
      <c r="B2217" t="s">
        <v>6564</v>
      </c>
      <c r="C2217" t="s">
        <v>6562</v>
      </c>
      <c r="D2217" t="s">
        <v>6567</v>
      </c>
      <c r="F2217" t="s">
        <v>10811</v>
      </c>
      <c r="H2217">
        <v>0</v>
      </c>
      <c r="I2217">
        <v>0</v>
      </c>
      <c r="J2217">
        <v>0</v>
      </c>
      <c r="K2217">
        <v>0</v>
      </c>
      <c r="L2217">
        <v>0</v>
      </c>
      <c r="M2217">
        <v>0</v>
      </c>
      <c r="N2217">
        <v>0</v>
      </c>
      <c r="O2217">
        <v>0</v>
      </c>
      <c r="P2217">
        <v>0</v>
      </c>
      <c r="Q2217">
        <v>0</v>
      </c>
      <c r="R2217">
        <v>0</v>
      </c>
      <c r="S2217">
        <v>0</v>
      </c>
      <c r="T2217">
        <v>0</v>
      </c>
      <c r="U2217">
        <v>0</v>
      </c>
      <c r="V2217">
        <v>0</v>
      </c>
      <c r="W2217" s="44">
        <f t="shared" si="272"/>
        <v>0</v>
      </c>
      <c r="X2217" s="44">
        <f>IFERROR(VLOOKUP(A2217,JR1GOA!A:I,9,FALSE),0)</f>
        <v>0</v>
      </c>
      <c r="Y2217" s="44">
        <f>IFERROR(VLOOKUP(A2217,JR1GOA!A:J,10,FALSE),0)</f>
        <v>0</v>
      </c>
      <c r="Z2217" s="46">
        <f t="shared" si="273"/>
        <v>0</v>
      </c>
      <c r="AA2217" s="49" t="str">
        <f>_xlfn.IFNA(VLOOKUP(F2217,Preisliste!C$1:O$2687,13,FALSE),"fehlt in Preisliste")</f>
        <v>fehlt in Preisliste</v>
      </c>
      <c r="AB2217" s="50" t="str">
        <f t="shared" si="274"/>
        <v>fehlt in Preisliste</v>
      </c>
      <c r="AD2217" s="51">
        <f t="shared" si="278"/>
        <v>186609</v>
      </c>
      <c r="AE2217" s="51">
        <f t="shared" si="275"/>
        <v>244.04999999999927</v>
      </c>
      <c r="AF2217" s="52" t="e">
        <f t="shared" si="279"/>
        <v>#VALUE!</v>
      </c>
      <c r="AG2217" s="53">
        <f t="shared" si="276"/>
        <v>1464.2999999999956</v>
      </c>
      <c r="AH2217" s="53" t="e">
        <f t="shared" si="277"/>
        <v>#VALUE!</v>
      </c>
    </row>
    <row r="2218" spans="1:34" x14ac:dyDescent="0.25">
      <c r="A2218" t="s">
        <v>10812</v>
      </c>
      <c r="B2218" t="s">
        <v>6564</v>
      </c>
      <c r="C2218" t="s">
        <v>6562</v>
      </c>
      <c r="D2218" t="s">
        <v>6567</v>
      </c>
      <c r="E2218" t="s">
        <v>10813</v>
      </c>
      <c r="F2218" t="s">
        <v>10814</v>
      </c>
      <c r="H2218">
        <v>0</v>
      </c>
      <c r="I2218">
        <v>0</v>
      </c>
      <c r="J2218">
        <v>0</v>
      </c>
      <c r="K2218">
        <v>0</v>
      </c>
      <c r="L2218">
        <v>0</v>
      </c>
      <c r="M2218">
        <v>0</v>
      </c>
      <c r="N2218">
        <v>0</v>
      </c>
      <c r="O2218">
        <v>0</v>
      </c>
      <c r="P2218">
        <v>0</v>
      </c>
      <c r="Q2218">
        <v>0</v>
      </c>
      <c r="R2218">
        <v>0</v>
      </c>
      <c r="S2218">
        <v>0</v>
      </c>
      <c r="T2218">
        <v>0</v>
      </c>
      <c r="U2218">
        <v>0</v>
      </c>
      <c r="V2218">
        <v>0</v>
      </c>
      <c r="W2218" s="44">
        <f t="shared" si="272"/>
        <v>0</v>
      </c>
      <c r="X2218" s="44">
        <f>IFERROR(VLOOKUP(A2218,JR1GOA!A:I,9,FALSE),0)</f>
        <v>0</v>
      </c>
      <c r="Y2218" s="44">
        <f>IFERROR(VLOOKUP(A2218,JR1GOA!A:J,10,FALSE),0)</f>
        <v>0</v>
      </c>
      <c r="Z2218" s="46">
        <f t="shared" si="273"/>
        <v>0</v>
      </c>
      <c r="AA2218" s="49" t="str">
        <f>_xlfn.IFNA(VLOOKUP(F2218,Preisliste!C$1:O$2687,13,FALSE),"fehlt in Preisliste")</f>
        <v>fehlt in Preisliste</v>
      </c>
      <c r="AB2218" s="50" t="str">
        <f t="shared" si="274"/>
        <v>fehlt in Preisliste</v>
      </c>
      <c r="AD2218" s="51">
        <f t="shared" si="278"/>
        <v>186609</v>
      </c>
      <c r="AE2218" s="51">
        <f t="shared" si="275"/>
        <v>244.04999999999927</v>
      </c>
      <c r="AF2218" s="52" t="e">
        <f t="shared" si="279"/>
        <v>#VALUE!</v>
      </c>
      <c r="AG2218" s="53">
        <f t="shared" si="276"/>
        <v>1464.2999999999956</v>
      </c>
      <c r="AH2218" s="53" t="e">
        <f t="shared" si="277"/>
        <v>#VALUE!</v>
      </c>
    </row>
    <row r="2219" spans="1:34" x14ac:dyDescent="0.25">
      <c r="A2219" t="s">
        <v>10815</v>
      </c>
      <c r="B2219" t="s">
        <v>6564</v>
      </c>
      <c r="C2219" t="s">
        <v>6562</v>
      </c>
      <c r="D2219" t="s">
        <v>6567</v>
      </c>
      <c r="F2219" t="s">
        <v>10816</v>
      </c>
      <c r="H2219">
        <v>0</v>
      </c>
      <c r="I2219">
        <v>0</v>
      </c>
      <c r="J2219">
        <v>0</v>
      </c>
      <c r="K2219">
        <v>0</v>
      </c>
      <c r="L2219">
        <v>0</v>
      </c>
      <c r="M2219">
        <v>0</v>
      </c>
      <c r="N2219">
        <v>0</v>
      </c>
      <c r="O2219">
        <v>0</v>
      </c>
      <c r="P2219">
        <v>0</v>
      </c>
      <c r="Q2219">
        <v>0</v>
      </c>
      <c r="R2219">
        <v>0</v>
      </c>
      <c r="S2219">
        <v>0</v>
      </c>
      <c r="T2219">
        <v>0</v>
      </c>
      <c r="U2219">
        <v>0</v>
      </c>
      <c r="V2219">
        <v>0</v>
      </c>
      <c r="W2219" s="44">
        <f t="shared" si="272"/>
        <v>0</v>
      </c>
      <c r="X2219" s="44">
        <f>IFERROR(VLOOKUP(A2219,JR1GOA!A:I,9,FALSE),0)</f>
        <v>0</v>
      </c>
      <c r="Y2219" s="44">
        <f>IFERROR(VLOOKUP(A2219,JR1GOA!A:J,10,FALSE),0)</f>
        <v>0</v>
      </c>
      <c r="Z2219" s="46">
        <f t="shared" si="273"/>
        <v>0</v>
      </c>
      <c r="AA2219" s="49" t="str">
        <f>_xlfn.IFNA(VLOOKUP(F2219,Preisliste!C$1:O$2687,13,FALSE),"fehlt in Preisliste")</f>
        <v>fehlt in Preisliste</v>
      </c>
      <c r="AB2219" s="50" t="str">
        <f t="shared" si="274"/>
        <v>fehlt in Preisliste</v>
      </c>
      <c r="AD2219" s="51">
        <f t="shared" si="278"/>
        <v>186609</v>
      </c>
      <c r="AE2219" s="51">
        <f t="shared" si="275"/>
        <v>244.04999999999927</v>
      </c>
      <c r="AF2219" s="52" t="e">
        <f t="shared" si="279"/>
        <v>#VALUE!</v>
      </c>
      <c r="AG2219" s="53">
        <f t="shared" si="276"/>
        <v>1464.2999999999956</v>
      </c>
      <c r="AH2219" s="53" t="e">
        <f t="shared" si="277"/>
        <v>#VALUE!</v>
      </c>
    </row>
    <row r="2220" spans="1:34" x14ac:dyDescent="0.25">
      <c r="A2220" t="s">
        <v>10817</v>
      </c>
      <c r="B2220" t="s">
        <v>6564</v>
      </c>
      <c r="C2220" t="s">
        <v>6562</v>
      </c>
      <c r="D2220" t="s">
        <v>6567</v>
      </c>
      <c r="F2220" t="s">
        <v>10818</v>
      </c>
      <c r="H2220">
        <v>0</v>
      </c>
      <c r="I2220">
        <v>0</v>
      </c>
      <c r="J2220">
        <v>0</v>
      </c>
      <c r="K2220">
        <v>0</v>
      </c>
      <c r="L2220">
        <v>0</v>
      </c>
      <c r="M2220">
        <v>0</v>
      </c>
      <c r="N2220">
        <v>0</v>
      </c>
      <c r="O2220">
        <v>0</v>
      </c>
      <c r="P2220">
        <v>0</v>
      </c>
      <c r="Q2220">
        <v>0</v>
      </c>
      <c r="R2220">
        <v>0</v>
      </c>
      <c r="S2220">
        <v>0</v>
      </c>
      <c r="T2220">
        <v>0</v>
      </c>
      <c r="U2220">
        <v>0</v>
      </c>
      <c r="V2220">
        <v>0</v>
      </c>
      <c r="W2220" s="44">
        <f t="shared" si="272"/>
        <v>0</v>
      </c>
      <c r="X2220" s="44">
        <f>IFERROR(VLOOKUP(A2220,JR1GOA!A:I,9,FALSE),0)</f>
        <v>0</v>
      </c>
      <c r="Y2220" s="44">
        <f>IFERROR(VLOOKUP(A2220,JR1GOA!A:J,10,FALSE),0)</f>
        <v>0</v>
      </c>
      <c r="Z2220" s="46">
        <f t="shared" si="273"/>
        <v>0</v>
      </c>
      <c r="AA2220" s="49" t="str">
        <f>_xlfn.IFNA(VLOOKUP(F2220,Preisliste!C$1:O$2687,13,FALSE),"fehlt in Preisliste")</f>
        <v>fehlt in Preisliste</v>
      </c>
      <c r="AB2220" s="50" t="str">
        <f t="shared" si="274"/>
        <v>fehlt in Preisliste</v>
      </c>
      <c r="AD2220" s="51">
        <f t="shared" si="278"/>
        <v>186609</v>
      </c>
      <c r="AE2220" s="51">
        <f t="shared" si="275"/>
        <v>244.04999999999927</v>
      </c>
      <c r="AF2220" s="52" t="e">
        <f t="shared" si="279"/>
        <v>#VALUE!</v>
      </c>
      <c r="AG2220" s="53">
        <f t="shared" si="276"/>
        <v>1464.2999999999956</v>
      </c>
      <c r="AH2220" s="53" t="e">
        <f t="shared" si="277"/>
        <v>#VALUE!</v>
      </c>
    </row>
    <row r="2221" spans="1:34" x14ac:dyDescent="0.25">
      <c r="A2221" t="s">
        <v>10819</v>
      </c>
      <c r="B2221" t="s">
        <v>6564</v>
      </c>
      <c r="C2221" t="s">
        <v>6562</v>
      </c>
      <c r="D2221" t="s">
        <v>6567</v>
      </c>
      <c r="F2221" t="s">
        <v>10820</v>
      </c>
      <c r="H2221">
        <v>0</v>
      </c>
      <c r="I2221">
        <v>0</v>
      </c>
      <c r="J2221">
        <v>0</v>
      </c>
      <c r="K2221">
        <v>0</v>
      </c>
      <c r="L2221">
        <v>0</v>
      </c>
      <c r="M2221">
        <v>0</v>
      </c>
      <c r="N2221">
        <v>0</v>
      </c>
      <c r="O2221">
        <v>0</v>
      </c>
      <c r="P2221">
        <v>0</v>
      </c>
      <c r="Q2221">
        <v>0</v>
      </c>
      <c r="R2221">
        <v>0</v>
      </c>
      <c r="S2221">
        <v>0</v>
      </c>
      <c r="T2221">
        <v>0</v>
      </c>
      <c r="U2221">
        <v>0</v>
      </c>
      <c r="V2221">
        <v>0</v>
      </c>
      <c r="W2221" s="44">
        <f t="shared" si="272"/>
        <v>0</v>
      </c>
      <c r="X2221" s="44">
        <f>IFERROR(VLOOKUP(A2221,JR1GOA!A:I,9,FALSE),0)</f>
        <v>0</v>
      </c>
      <c r="Y2221" s="44">
        <f>IFERROR(VLOOKUP(A2221,JR1GOA!A:J,10,FALSE),0)</f>
        <v>0</v>
      </c>
      <c r="Z2221" s="46">
        <f t="shared" si="273"/>
        <v>0</v>
      </c>
      <c r="AA2221" s="49" t="str">
        <f>_xlfn.IFNA(VLOOKUP(F2221,Preisliste!C$1:O$2687,13,FALSE),"fehlt in Preisliste")</f>
        <v>fehlt in Preisliste</v>
      </c>
      <c r="AB2221" s="50" t="str">
        <f t="shared" si="274"/>
        <v>fehlt in Preisliste</v>
      </c>
      <c r="AD2221" s="51">
        <f t="shared" si="278"/>
        <v>186609</v>
      </c>
      <c r="AE2221" s="51">
        <f t="shared" si="275"/>
        <v>244.04999999999927</v>
      </c>
      <c r="AF2221" s="52" t="e">
        <f t="shared" si="279"/>
        <v>#VALUE!</v>
      </c>
      <c r="AG2221" s="53">
        <f t="shared" si="276"/>
        <v>1464.2999999999956</v>
      </c>
      <c r="AH2221" s="53" t="e">
        <f t="shared" si="277"/>
        <v>#VALUE!</v>
      </c>
    </row>
    <row r="2222" spans="1:34" x14ac:dyDescent="0.25">
      <c r="A2222" t="s">
        <v>10821</v>
      </c>
      <c r="B2222" t="s">
        <v>6564</v>
      </c>
      <c r="C2222" t="s">
        <v>6562</v>
      </c>
      <c r="D2222" t="s">
        <v>6567</v>
      </c>
      <c r="F2222" t="s">
        <v>10822</v>
      </c>
      <c r="H2222">
        <v>0</v>
      </c>
      <c r="I2222">
        <v>0</v>
      </c>
      <c r="J2222">
        <v>0</v>
      </c>
      <c r="K2222">
        <v>0</v>
      </c>
      <c r="L2222">
        <v>0</v>
      </c>
      <c r="M2222">
        <v>0</v>
      </c>
      <c r="N2222">
        <v>0</v>
      </c>
      <c r="O2222">
        <v>0</v>
      </c>
      <c r="P2222">
        <v>0</v>
      </c>
      <c r="Q2222">
        <v>0</v>
      </c>
      <c r="R2222">
        <v>0</v>
      </c>
      <c r="S2222">
        <v>0</v>
      </c>
      <c r="T2222">
        <v>0</v>
      </c>
      <c r="U2222">
        <v>0</v>
      </c>
      <c r="V2222">
        <v>0</v>
      </c>
      <c r="W2222" s="44">
        <f t="shared" si="272"/>
        <v>0</v>
      </c>
      <c r="X2222" s="44">
        <f>IFERROR(VLOOKUP(A2222,JR1GOA!A:I,9,FALSE),0)</f>
        <v>0</v>
      </c>
      <c r="Y2222" s="44">
        <f>IFERROR(VLOOKUP(A2222,JR1GOA!A:J,10,FALSE),0)</f>
        <v>0</v>
      </c>
      <c r="Z2222" s="46">
        <f t="shared" si="273"/>
        <v>0</v>
      </c>
      <c r="AA2222" s="49" t="str">
        <f>_xlfn.IFNA(VLOOKUP(F2222,Preisliste!C$1:O$2687,13,FALSE),"fehlt in Preisliste")</f>
        <v>fehlt in Preisliste</v>
      </c>
      <c r="AB2222" s="50" t="str">
        <f t="shared" si="274"/>
        <v>fehlt in Preisliste</v>
      </c>
      <c r="AD2222" s="51">
        <f t="shared" si="278"/>
        <v>186609</v>
      </c>
      <c r="AE2222" s="51">
        <f t="shared" si="275"/>
        <v>244.04999999999927</v>
      </c>
      <c r="AF2222" s="52" t="e">
        <f t="shared" si="279"/>
        <v>#VALUE!</v>
      </c>
      <c r="AG2222" s="53">
        <f t="shared" si="276"/>
        <v>1464.2999999999956</v>
      </c>
      <c r="AH2222" s="53" t="e">
        <f t="shared" si="277"/>
        <v>#VALUE!</v>
      </c>
    </row>
    <row r="2223" spans="1:34" x14ac:dyDescent="0.25">
      <c r="A2223" t="s">
        <v>10823</v>
      </c>
      <c r="B2223" t="s">
        <v>6564</v>
      </c>
      <c r="C2223" t="s">
        <v>6562</v>
      </c>
      <c r="D2223" t="s">
        <v>6567</v>
      </c>
      <c r="F2223" t="s">
        <v>10824</v>
      </c>
      <c r="H2223">
        <v>0</v>
      </c>
      <c r="I2223">
        <v>0</v>
      </c>
      <c r="J2223">
        <v>0</v>
      </c>
      <c r="K2223">
        <v>0</v>
      </c>
      <c r="L2223">
        <v>0</v>
      </c>
      <c r="M2223">
        <v>0</v>
      </c>
      <c r="N2223">
        <v>0</v>
      </c>
      <c r="O2223">
        <v>0</v>
      </c>
      <c r="P2223">
        <v>0</v>
      </c>
      <c r="Q2223">
        <v>0</v>
      </c>
      <c r="R2223">
        <v>0</v>
      </c>
      <c r="S2223">
        <v>0</v>
      </c>
      <c r="T2223">
        <v>0</v>
      </c>
      <c r="U2223">
        <v>0</v>
      </c>
      <c r="V2223">
        <v>0</v>
      </c>
      <c r="W2223" s="44">
        <f t="shared" si="272"/>
        <v>0</v>
      </c>
      <c r="X2223" s="44">
        <f>IFERROR(VLOOKUP(A2223,JR1GOA!A:I,9,FALSE),0)</f>
        <v>0</v>
      </c>
      <c r="Y2223" s="44">
        <f>IFERROR(VLOOKUP(A2223,JR1GOA!A:J,10,FALSE),0)</f>
        <v>0</v>
      </c>
      <c r="Z2223" s="46">
        <f t="shared" si="273"/>
        <v>0</v>
      </c>
      <c r="AA2223" s="49" t="str">
        <f>_xlfn.IFNA(VLOOKUP(F2223,Preisliste!C$1:O$2687,13,FALSE),"fehlt in Preisliste")</f>
        <v>fehlt in Preisliste</v>
      </c>
      <c r="AB2223" s="50" t="str">
        <f t="shared" si="274"/>
        <v>fehlt in Preisliste</v>
      </c>
      <c r="AD2223" s="51">
        <f t="shared" si="278"/>
        <v>186609</v>
      </c>
      <c r="AE2223" s="51">
        <f t="shared" si="275"/>
        <v>244.04999999999927</v>
      </c>
      <c r="AF2223" s="52" t="e">
        <f t="shared" si="279"/>
        <v>#VALUE!</v>
      </c>
      <c r="AG2223" s="53">
        <f t="shared" si="276"/>
        <v>1464.2999999999956</v>
      </c>
      <c r="AH2223" s="53" t="e">
        <f t="shared" si="277"/>
        <v>#VALUE!</v>
      </c>
    </row>
    <row r="2224" spans="1:34" x14ac:dyDescent="0.25">
      <c r="A2224" t="s">
        <v>10825</v>
      </c>
      <c r="B2224" t="s">
        <v>6564</v>
      </c>
      <c r="C2224" t="s">
        <v>6562</v>
      </c>
      <c r="D2224" t="s">
        <v>6567</v>
      </c>
      <c r="F2224" t="s">
        <v>10826</v>
      </c>
      <c r="H2224">
        <v>0</v>
      </c>
      <c r="I2224">
        <v>0</v>
      </c>
      <c r="J2224">
        <v>0</v>
      </c>
      <c r="K2224">
        <v>0</v>
      </c>
      <c r="L2224">
        <v>0</v>
      </c>
      <c r="M2224">
        <v>0</v>
      </c>
      <c r="N2224">
        <v>0</v>
      </c>
      <c r="O2224">
        <v>0</v>
      </c>
      <c r="P2224">
        <v>0</v>
      </c>
      <c r="Q2224">
        <v>0</v>
      </c>
      <c r="R2224">
        <v>0</v>
      </c>
      <c r="S2224">
        <v>0</v>
      </c>
      <c r="T2224">
        <v>0</v>
      </c>
      <c r="U2224">
        <v>0</v>
      </c>
      <c r="V2224">
        <v>0</v>
      </c>
      <c r="W2224" s="44">
        <f t="shared" si="272"/>
        <v>0</v>
      </c>
      <c r="X2224" s="44">
        <f>IFERROR(VLOOKUP(A2224,JR1GOA!A:I,9,FALSE),0)</f>
        <v>0</v>
      </c>
      <c r="Y2224" s="44">
        <f>IFERROR(VLOOKUP(A2224,JR1GOA!A:J,10,FALSE),0)</f>
        <v>0</v>
      </c>
      <c r="Z2224" s="46">
        <f t="shared" si="273"/>
        <v>0</v>
      </c>
      <c r="AA2224" s="49" t="str">
        <f>_xlfn.IFNA(VLOOKUP(F2224,Preisliste!C$1:O$2687,13,FALSE),"fehlt in Preisliste")</f>
        <v>fehlt in Preisliste</v>
      </c>
      <c r="AB2224" s="50" t="str">
        <f t="shared" si="274"/>
        <v>fehlt in Preisliste</v>
      </c>
      <c r="AD2224" s="51">
        <f t="shared" si="278"/>
        <v>186609</v>
      </c>
      <c r="AE2224" s="51">
        <f t="shared" si="275"/>
        <v>244.04999999999927</v>
      </c>
      <c r="AF2224" s="52" t="e">
        <f t="shared" si="279"/>
        <v>#VALUE!</v>
      </c>
      <c r="AG2224" s="53">
        <f t="shared" si="276"/>
        <v>1464.2999999999956</v>
      </c>
      <c r="AH2224" s="53" t="e">
        <f t="shared" si="277"/>
        <v>#VALUE!</v>
      </c>
    </row>
    <row r="2225" spans="1:34" x14ac:dyDescent="0.25">
      <c r="A2225" t="s">
        <v>10827</v>
      </c>
      <c r="B2225" t="s">
        <v>6564</v>
      </c>
      <c r="C2225" t="s">
        <v>6562</v>
      </c>
      <c r="D2225" t="s">
        <v>6567</v>
      </c>
      <c r="F2225" t="s">
        <v>10828</v>
      </c>
      <c r="H2225">
        <v>0</v>
      </c>
      <c r="I2225">
        <v>0</v>
      </c>
      <c r="J2225">
        <v>0</v>
      </c>
      <c r="K2225">
        <v>0</v>
      </c>
      <c r="L2225">
        <v>0</v>
      </c>
      <c r="M2225">
        <v>0</v>
      </c>
      <c r="N2225">
        <v>0</v>
      </c>
      <c r="O2225">
        <v>0</v>
      </c>
      <c r="P2225">
        <v>0</v>
      </c>
      <c r="Q2225">
        <v>0</v>
      </c>
      <c r="R2225">
        <v>0</v>
      </c>
      <c r="S2225">
        <v>0</v>
      </c>
      <c r="T2225">
        <v>0</v>
      </c>
      <c r="U2225">
        <v>0</v>
      </c>
      <c r="V2225">
        <v>0</v>
      </c>
      <c r="W2225" s="44">
        <f t="shared" si="272"/>
        <v>0</v>
      </c>
      <c r="X2225" s="44">
        <f>IFERROR(VLOOKUP(A2225,JR1GOA!A:I,9,FALSE),0)</f>
        <v>0</v>
      </c>
      <c r="Y2225" s="44">
        <f>IFERROR(VLOOKUP(A2225,JR1GOA!A:J,10,FALSE),0)</f>
        <v>0</v>
      </c>
      <c r="Z2225" s="46">
        <f t="shared" si="273"/>
        <v>0</v>
      </c>
      <c r="AA2225" s="49" t="str">
        <f>_xlfn.IFNA(VLOOKUP(F2225,Preisliste!C$1:O$2687,13,FALSE),"fehlt in Preisliste")</f>
        <v>fehlt in Preisliste</v>
      </c>
      <c r="AB2225" s="50" t="str">
        <f t="shared" si="274"/>
        <v>fehlt in Preisliste</v>
      </c>
      <c r="AD2225" s="51">
        <f t="shared" si="278"/>
        <v>186609</v>
      </c>
      <c r="AE2225" s="51">
        <f t="shared" si="275"/>
        <v>244.04999999999927</v>
      </c>
      <c r="AF2225" s="52" t="e">
        <f t="shared" si="279"/>
        <v>#VALUE!</v>
      </c>
      <c r="AG2225" s="53">
        <f t="shared" si="276"/>
        <v>1464.2999999999956</v>
      </c>
      <c r="AH2225" s="53" t="e">
        <f t="shared" si="277"/>
        <v>#VALUE!</v>
      </c>
    </row>
    <row r="2226" spans="1:34" x14ac:dyDescent="0.25">
      <c r="A2226" t="s">
        <v>10829</v>
      </c>
      <c r="B2226" t="s">
        <v>6564</v>
      </c>
      <c r="C2226" t="s">
        <v>6562</v>
      </c>
      <c r="D2226" t="s">
        <v>6567</v>
      </c>
      <c r="F2226" t="s">
        <v>10830</v>
      </c>
      <c r="H2226">
        <v>0</v>
      </c>
      <c r="I2226">
        <v>0</v>
      </c>
      <c r="J2226">
        <v>0</v>
      </c>
      <c r="K2226">
        <v>0</v>
      </c>
      <c r="L2226">
        <v>0</v>
      </c>
      <c r="M2226">
        <v>0</v>
      </c>
      <c r="N2226">
        <v>0</v>
      </c>
      <c r="O2226">
        <v>0</v>
      </c>
      <c r="P2226">
        <v>0</v>
      </c>
      <c r="Q2226">
        <v>0</v>
      </c>
      <c r="R2226">
        <v>0</v>
      </c>
      <c r="S2226">
        <v>0</v>
      </c>
      <c r="T2226">
        <v>0</v>
      </c>
      <c r="U2226">
        <v>0</v>
      </c>
      <c r="V2226">
        <v>0</v>
      </c>
      <c r="W2226" s="44">
        <f t="shared" si="272"/>
        <v>0</v>
      </c>
      <c r="X2226" s="44">
        <f>IFERROR(VLOOKUP(A2226,JR1GOA!A:I,9,FALSE),0)</f>
        <v>0</v>
      </c>
      <c r="Y2226" s="44">
        <f>IFERROR(VLOOKUP(A2226,JR1GOA!A:J,10,FALSE),0)</f>
        <v>0</v>
      </c>
      <c r="Z2226" s="46">
        <f t="shared" si="273"/>
        <v>0</v>
      </c>
      <c r="AA2226" s="49" t="str">
        <f>_xlfn.IFNA(VLOOKUP(F2226,Preisliste!C$1:O$2687,13,FALSE),"fehlt in Preisliste")</f>
        <v>fehlt in Preisliste</v>
      </c>
      <c r="AB2226" s="50" t="str">
        <f t="shared" si="274"/>
        <v>fehlt in Preisliste</v>
      </c>
      <c r="AD2226" s="51">
        <f t="shared" si="278"/>
        <v>186609</v>
      </c>
      <c r="AE2226" s="51">
        <f t="shared" si="275"/>
        <v>244.04999999999927</v>
      </c>
      <c r="AF2226" s="52" t="e">
        <f t="shared" si="279"/>
        <v>#VALUE!</v>
      </c>
      <c r="AG2226" s="53">
        <f t="shared" si="276"/>
        <v>1464.2999999999956</v>
      </c>
      <c r="AH2226" s="53" t="e">
        <f t="shared" si="277"/>
        <v>#VALUE!</v>
      </c>
    </row>
    <row r="2227" spans="1:34" x14ac:dyDescent="0.25">
      <c r="A2227" t="s">
        <v>10831</v>
      </c>
      <c r="B2227" t="s">
        <v>6564</v>
      </c>
      <c r="C2227" t="s">
        <v>6562</v>
      </c>
      <c r="D2227" t="s">
        <v>6567</v>
      </c>
      <c r="F2227" t="s">
        <v>10832</v>
      </c>
      <c r="H2227">
        <v>0</v>
      </c>
      <c r="I2227">
        <v>0</v>
      </c>
      <c r="J2227">
        <v>0</v>
      </c>
      <c r="K2227">
        <v>0</v>
      </c>
      <c r="L2227">
        <v>0</v>
      </c>
      <c r="M2227">
        <v>0</v>
      </c>
      <c r="N2227">
        <v>0</v>
      </c>
      <c r="O2227">
        <v>0</v>
      </c>
      <c r="P2227">
        <v>0</v>
      </c>
      <c r="Q2227">
        <v>0</v>
      </c>
      <c r="R2227">
        <v>0</v>
      </c>
      <c r="S2227">
        <v>0</v>
      </c>
      <c r="T2227">
        <v>0</v>
      </c>
      <c r="U2227">
        <v>0</v>
      </c>
      <c r="V2227">
        <v>0</v>
      </c>
      <c r="W2227" s="44">
        <f t="shared" si="272"/>
        <v>0</v>
      </c>
      <c r="X2227" s="44">
        <f>IFERROR(VLOOKUP(A2227,JR1GOA!A:I,9,FALSE),0)</f>
        <v>0</v>
      </c>
      <c r="Y2227" s="44">
        <f>IFERROR(VLOOKUP(A2227,JR1GOA!A:J,10,FALSE),0)</f>
        <v>0</v>
      </c>
      <c r="Z2227" s="46">
        <f t="shared" si="273"/>
        <v>0</v>
      </c>
      <c r="AA2227" s="49" t="str">
        <f>_xlfn.IFNA(VLOOKUP(F2227,Preisliste!C$1:O$2687,13,FALSE),"fehlt in Preisliste")</f>
        <v>fehlt in Preisliste</v>
      </c>
      <c r="AB2227" s="50" t="str">
        <f t="shared" si="274"/>
        <v>fehlt in Preisliste</v>
      </c>
      <c r="AD2227" s="51">
        <f t="shared" si="278"/>
        <v>186609</v>
      </c>
      <c r="AE2227" s="51">
        <f t="shared" si="275"/>
        <v>244.04999999999927</v>
      </c>
      <c r="AF2227" s="52" t="e">
        <f t="shared" si="279"/>
        <v>#VALUE!</v>
      </c>
      <c r="AG2227" s="53">
        <f t="shared" si="276"/>
        <v>1464.2999999999956</v>
      </c>
      <c r="AH2227" s="53" t="e">
        <f t="shared" si="277"/>
        <v>#VALUE!</v>
      </c>
    </row>
    <row r="2228" spans="1:34" x14ac:dyDescent="0.25">
      <c r="A2228" t="s">
        <v>10833</v>
      </c>
      <c r="B2228" t="s">
        <v>6564</v>
      </c>
      <c r="C2228" t="s">
        <v>6562</v>
      </c>
      <c r="D2228" t="s">
        <v>6567</v>
      </c>
      <c r="F2228" t="s">
        <v>10834</v>
      </c>
      <c r="H2228">
        <v>0</v>
      </c>
      <c r="I2228">
        <v>0</v>
      </c>
      <c r="J2228">
        <v>0</v>
      </c>
      <c r="K2228">
        <v>0</v>
      </c>
      <c r="L2228">
        <v>0</v>
      </c>
      <c r="M2228">
        <v>0</v>
      </c>
      <c r="N2228">
        <v>0</v>
      </c>
      <c r="O2228">
        <v>0</v>
      </c>
      <c r="P2228">
        <v>0</v>
      </c>
      <c r="Q2228">
        <v>0</v>
      </c>
      <c r="R2228">
        <v>0</v>
      </c>
      <c r="S2228">
        <v>0</v>
      </c>
      <c r="T2228">
        <v>0</v>
      </c>
      <c r="U2228">
        <v>0</v>
      </c>
      <c r="V2228">
        <v>0</v>
      </c>
      <c r="W2228" s="44">
        <f t="shared" si="272"/>
        <v>0</v>
      </c>
      <c r="X2228" s="44">
        <f>IFERROR(VLOOKUP(A2228,JR1GOA!A:I,9,FALSE),0)</f>
        <v>0</v>
      </c>
      <c r="Y2228" s="44">
        <f>IFERROR(VLOOKUP(A2228,JR1GOA!A:J,10,FALSE),0)</f>
        <v>0</v>
      </c>
      <c r="Z2228" s="46">
        <f t="shared" si="273"/>
        <v>0</v>
      </c>
      <c r="AA2228" s="49" t="str">
        <f>_xlfn.IFNA(VLOOKUP(F2228,Preisliste!C$1:O$2687,13,FALSE),"fehlt in Preisliste")</f>
        <v>fehlt in Preisliste</v>
      </c>
      <c r="AB2228" s="50" t="str">
        <f t="shared" si="274"/>
        <v>fehlt in Preisliste</v>
      </c>
      <c r="AD2228" s="51">
        <f t="shared" si="278"/>
        <v>186609</v>
      </c>
      <c r="AE2228" s="51">
        <f t="shared" si="275"/>
        <v>244.04999999999927</v>
      </c>
      <c r="AF2228" s="52" t="e">
        <f t="shared" si="279"/>
        <v>#VALUE!</v>
      </c>
      <c r="AG2228" s="53">
        <f t="shared" si="276"/>
        <v>1464.2999999999956</v>
      </c>
      <c r="AH2228" s="53" t="e">
        <f t="shared" si="277"/>
        <v>#VALUE!</v>
      </c>
    </row>
    <row r="2229" spans="1:34" x14ac:dyDescent="0.25">
      <c r="A2229" t="s">
        <v>10835</v>
      </c>
      <c r="B2229" t="s">
        <v>6564</v>
      </c>
      <c r="C2229" t="s">
        <v>6562</v>
      </c>
      <c r="D2229" t="s">
        <v>6567</v>
      </c>
      <c r="F2229" t="s">
        <v>10836</v>
      </c>
      <c r="H2229">
        <v>0</v>
      </c>
      <c r="I2229">
        <v>0</v>
      </c>
      <c r="J2229">
        <v>0</v>
      </c>
      <c r="K2229">
        <v>0</v>
      </c>
      <c r="L2229">
        <v>0</v>
      </c>
      <c r="M2229">
        <v>0</v>
      </c>
      <c r="N2229">
        <v>0</v>
      </c>
      <c r="O2229">
        <v>0</v>
      </c>
      <c r="P2229">
        <v>0</v>
      </c>
      <c r="Q2229">
        <v>0</v>
      </c>
      <c r="R2229">
        <v>0</v>
      </c>
      <c r="S2229">
        <v>0</v>
      </c>
      <c r="T2229">
        <v>0</v>
      </c>
      <c r="U2229">
        <v>0</v>
      </c>
      <c r="V2229">
        <v>0</v>
      </c>
      <c r="W2229" s="44">
        <f t="shared" si="272"/>
        <v>0</v>
      </c>
      <c r="X2229" s="44">
        <f>IFERROR(VLOOKUP(A2229,JR1GOA!A:I,9,FALSE),0)</f>
        <v>0</v>
      </c>
      <c r="Y2229" s="44">
        <f>IFERROR(VLOOKUP(A2229,JR1GOA!A:J,10,FALSE),0)</f>
        <v>0</v>
      </c>
      <c r="Z2229" s="46">
        <f t="shared" si="273"/>
        <v>0</v>
      </c>
      <c r="AA2229" s="49" t="str">
        <f>_xlfn.IFNA(VLOOKUP(F2229,Preisliste!C$1:O$2687,13,FALSE),"fehlt in Preisliste")</f>
        <v>fehlt in Preisliste</v>
      </c>
      <c r="AB2229" s="50" t="str">
        <f t="shared" si="274"/>
        <v>fehlt in Preisliste</v>
      </c>
      <c r="AD2229" s="51">
        <f t="shared" si="278"/>
        <v>186609</v>
      </c>
      <c r="AE2229" s="51">
        <f t="shared" si="275"/>
        <v>244.04999999999927</v>
      </c>
      <c r="AF2229" s="52" t="e">
        <f t="shared" si="279"/>
        <v>#VALUE!</v>
      </c>
      <c r="AG2229" s="53">
        <f t="shared" si="276"/>
        <v>1464.2999999999956</v>
      </c>
      <c r="AH2229" s="53" t="e">
        <f t="shared" si="277"/>
        <v>#VALUE!</v>
      </c>
    </row>
    <row r="2230" spans="1:34" x14ac:dyDescent="0.25">
      <c r="A2230" t="s">
        <v>10837</v>
      </c>
      <c r="B2230" t="s">
        <v>6564</v>
      </c>
      <c r="C2230" t="s">
        <v>6562</v>
      </c>
      <c r="D2230" t="s">
        <v>6567</v>
      </c>
      <c r="F2230" t="s">
        <v>10838</v>
      </c>
      <c r="H2230">
        <v>0</v>
      </c>
      <c r="I2230">
        <v>0</v>
      </c>
      <c r="J2230">
        <v>0</v>
      </c>
      <c r="K2230">
        <v>0</v>
      </c>
      <c r="L2230">
        <v>0</v>
      </c>
      <c r="M2230">
        <v>0</v>
      </c>
      <c r="N2230">
        <v>0</v>
      </c>
      <c r="O2230">
        <v>0</v>
      </c>
      <c r="P2230">
        <v>0</v>
      </c>
      <c r="Q2230">
        <v>0</v>
      </c>
      <c r="R2230">
        <v>0</v>
      </c>
      <c r="S2230">
        <v>0</v>
      </c>
      <c r="T2230">
        <v>0</v>
      </c>
      <c r="U2230">
        <v>0</v>
      </c>
      <c r="V2230">
        <v>0</v>
      </c>
      <c r="W2230" s="44">
        <f t="shared" si="272"/>
        <v>0</v>
      </c>
      <c r="X2230" s="44">
        <f>IFERROR(VLOOKUP(A2230,JR1GOA!A:I,9,FALSE),0)</f>
        <v>0</v>
      </c>
      <c r="Y2230" s="44">
        <f>IFERROR(VLOOKUP(A2230,JR1GOA!A:J,10,FALSE),0)</f>
        <v>0</v>
      </c>
      <c r="Z2230" s="46">
        <f t="shared" si="273"/>
        <v>0</v>
      </c>
      <c r="AA2230" s="49" t="str">
        <f>_xlfn.IFNA(VLOOKUP(F2230,Preisliste!C$1:O$2687,13,FALSE),"fehlt in Preisliste")</f>
        <v>fehlt in Preisliste</v>
      </c>
      <c r="AB2230" s="50" t="str">
        <f t="shared" si="274"/>
        <v>fehlt in Preisliste</v>
      </c>
      <c r="AD2230" s="51">
        <f t="shared" si="278"/>
        <v>186609</v>
      </c>
      <c r="AE2230" s="51">
        <f t="shared" si="275"/>
        <v>244.04999999999927</v>
      </c>
      <c r="AF2230" s="52" t="e">
        <f t="shared" si="279"/>
        <v>#VALUE!</v>
      </c>
      <c r="AG2230" s="53">
        <f t="shared" si="276"/>
        <v>1464.2999999999956</v>
      </c>
      <c r="AH2230" s="53" t="e">
        <f t="shared" si="277"/>
        <v>#VALUE!</v>
      </c>
    </row>
    <row r="2231" spans="1:34" x14ac:dyDescent="0.25">
      <c r="A2231" t="s">
        <v>10839</v>
      </c>
      <c r="B2231" t="s">
        <v>6564</v>
      </c>
      <c r="C2231" t="s">
        <v>6562</v>
      </c>
      <c r="D2231" t="s">
        <v>6567</v>
      </c>
      <c r="F2231" t="s">
        <v>10840</v>
      </c>
      <c r="H2231">
        <v>1</v>
      </c>
      <c r="I2231">
        <v>0</v>
      </c>
      <c r="J2231">
        <v>0</v>
      </c>
      <c r="K2231">
        <v>0</v>
      </c>
      <c r="L2231">
        <v>2</v>
      </c>
      <c r="M2231">
        <v>0</v>
      </c>
      <c r="N2231">
        <v>0</v>
      </c>
      <c r="O2231">
        <v>0</v>
      </c>
      <c r="P2231">
        <v>0</v>
      </c>
      <c r="Q2231">
        <v>0</v>
      </c>
      <c r="R2231">
        <v>0</v>
      </c>
      <c r="S2231">
        <v>0</v>
      </c>
      <c r="T2231">
        <v>0</v>
      </c>
      <c r="U2231">
        <v>0</v>
      </c>
      <c r="V2231">
        <v>0</v>
      </c>
      <c r="W2231" s="44">
        <f t="shared" si="272"/>
        <v>0</v>
      </c>
      <c r="X2231" s="44">
        <f>IFERROR(VLOOKUP(A2231,JR1GOA!A:I,9,FALSE),0)</f>
        <v>0</v>
      </c>
      <c r="Y2231" s="44">
        <f>IFERROR(VLOOKUP(A2231,JR1GOA!A:J,10,FALSE),0)</f>
        <v>0</v>
      </c>
      <c r="Z2231" s="46">
        <f t="shared" si="273"/>
        <v>0</v>
      </c>
      <c r="AA2231" s="49" t="str">
        <f>_xlfn.IFNA(VLOOKUP(F2231,Preisliste!C$1:O$2687,13,FALSE),"fehlt in Preisliste")</f>
        <v>fehlt in Preisliste</v>
      </c>
      <c r="AB2231" s="50" t="str">
        <f t="shared" si="274"/>
        <v>fehlt in Preisliste</v>
      </c>
      <c r="AD2231" s="51">
        <f t="shared" si="278"/>
        <v>186609</v>
      </c>
      <c r="AE2231" s="51">
        <f t="shared" si="275"/>
        <v>244.04999999999927</v>
      </c>
      <c r="AF2231" s="52" t="e">
        <f t="shared" si="279"/>
        <v>#VALUE!</v>
      </c>
      <c r="AG2231" s="53">
        <f t="shared" si="276"/>
        <v>1464.2999999999956</v>
      </c>
      <c r="AH2231" s="53" t="e">
        <f t="shared" si="277"/>
        <v>#VALUE!</v>
      </c>
    </row>
    <row r="2232" spans="1:34" x14ac:dyDescent="0.25">
      <c r="A2232" t="s">
        <v>10841</v>
      </c>
      <c r="B2232" t="s">
        <v>6564</v>
      </c>
      <c r="C2232" t="s">
        <v>6562</v>
      </c>
      <c r="D2232" t="s">
        <v>6567</v>
      </c>
      <c r="F2232" t="s">
        <v>10842</v>
      </c>
      <c r="H2232">
        <v>0</v>
      </c>
      <c r="I2232">
        <v>0</v>
      </c>
      <c r="J2232">
        <v>0</v>
      </c>
      <c r="K2232">
        <v>0</v>
      </c>
      <c r="L2232">
        <v>0</v>
      </c>
      <c r="M2232">
        <v>0</v>
      </c>
      <c r="N2232">
        <v>0</v>
      </c>
      <c r="O2232">
        <v>0</v>
      </c>
      <c r="P2232">
        <v>0</v>
      </c>
      <c r="Q2232">
        <v>0</v>
      </c>
      <c r="R2232">
        <v>0</v>
      </c>
      <c r="S2232">
        <v>0</v>
      </c>
      <c r="T2232">
        <v>0</v>
      </c>
      <c r="U2232">
        <v>0</v>
      </c>
      <c r="V2232">
        <v>0</v>
      </c>
      <c r="W2232" s="44">
        <f t="shared" si="272"/>
        <v>0</v>
      </c>
      <c r="X2232" s="44">
        <f>IFERROR(VLOOKUP(A2232,JR1GOA!A:I,9,FALSE),0)</f>
        <v>0</v>
      </c>
      <c r="Y2232" s="44">
        <f>IFERROR(VLOOKUP(A2232,JR1GOA!A:J,10,FALSE),0)</f>
        <v>0</v>
      </c>
      <c r="Z2232" s="46">
        <f t="shared" si="273"/>
        <v>0</v>
      </c>
      <c r="AA2232" s="49" t="str">
        <f>_xlfn.IFNA(VLOOKUP(F2232,Preisliste!C$1:O$2687,13,FALSE),"fehlt in Preisliste")</f>
        <v>fehlt in Preisliste</v>
      </c>
      <c r="AB2232" s="50" t="str">
        <f t="shared" si="274"/>
        <v>fehlt in Preisliste</v>
      </c>
      <c r="AD2232" s="51">
        <f t="shared" si="278"/>
        <v>186609</v>
      </c>
      <c r="AE2232" s="51">
        <f t="shared" si="275"/>
        <v>244.04999999999927</v>
      </c>
      <c r="AF2232" s="52" t="e">
        <f t="shared" si="279"/>
        <v>#VALUE!</v>
      </c>
      <c r="AG2232" s="53">
        <f t="shared" si="276"/>
        <v>1464.2999999999956</v>
      </c>
      <c r="AH2232" s="53" t="e">
        <f t="shared" si="277"/>
        <v>#VALUE!</v>
      </c>
    </row>
    <row r="2233" spans="1:34" x14ac:dyDescent="0.25">
      <c r="A2233" t="s">
        <v>10843</v>
      </c>
      <c r="B2233" t="s">
        <v>6564</v>
      </c>
      <c r="C2233" t="s">
        <v>6562</v>
      </c>
      <c r="D2233" t="s">
        <v>6567</v>
      </c>
      <c r="F2233" t="s">
        <v>10844</v>
      </c>
      <c r="H2233">
        <v>0</v>
      </c>
      <c r="I2233">
        <v>0</v>
      </c>
      <c r="J2233">
        <v>0</v>
      </c>
      <c r="K2233">
        <v>0</v>
      </c>
      <c r="L2233">
        <v>0</v>
      </c>
      <c r="M2233">
        <v>0</v>
      </c>
      <c r="N2233">
        <v>0</v>
      </c>
      <c r="O2233">
        <v>0</v>
      </c>
      <c r="P2233">
        <v>0</v>
      </c>
      <c r="Q2233">
        <v>0</v>
      </c>
      <c r="R2233">
        <v>0</v>
      </c>
      <c r="S2233">
        <v>0</v>
      </c>
      <c r="T2233">
        <v>0</v>
      </c>
      <c r="U2233">
        <v>0</v>
      </c>
      <c r="V2233">
        <v>0</v>
      </c>
      <c r="W2233" s="44">
        <f t="shared" si="272"/>
        <v>0</v>
      </c>
      <c r="X2233" s="44">
        <f>IFERROR(VLOOKUP(A2233,JR1GOA!A:I,9,FALSE),0)</f>
        <v>0</v>
      </c>
      <c r="Y2233" s="44">
        <f>IFERROR(VLOOKUP(A2233,JR1GOA!A:J,10,FALSE),0)</f>
        <v>0</v>
      </c>
      <c r="Z2233" s="46">
        <f t="shared" si="273"/>
        <v>0</v>
      </c>
      <c r="AA2233" s="49" t="str">
        <f>_xlfn.IFNA(VLOOKUP(F2233,Preisliste!C$1:O$2687,13,FALSE),"fehlt in Preisliste")</f>
        <v>fehlt in Preisliste</v>
      </c>
      <c r="AB2233" s="50" t="str">
        <f t="shared" si="274"/>
        <v>fehlt in Preisliste</v>
      </c>
      <c r="AD2233" s="51">
        <f t="shared" si="278"/>
        <v>186609</v>
      </c>
      <c r="AE2233" s="51">
        <f t="shared" si="275"/>
        <v>244.04999999999927</v>
      </c>
      <c r="AF2233" s="52" t="e">
        <f t="shared" si="279"/>
        <v>#VALUE!</v>
      </c>
      <c r="AG2233" s="53">
        <f t="shared" si="276"/>
        <v>1464.2999999999956</v>
      </c>
      <c r="AH2233" s="53" t="e">
        <f t="shared" si="277"/>
        <v>#VALUE!</v>
      </c>
    </row>
    <row r="2234" spans="1:34" x14ac:dyDescent="0.25">
      <c r="A2234" t="s">
        <v>10845</v>
      </c>
      <c r="B2234" t="s">
        <v>6564</v>
      </c>
      <c r="C2234" t="s">
        <v>6562</v>
      </c>
      <c r="D2234" t="s">
        <v>6567</v>
      </c>
      <c r="F2234" t="s">
        <v>10846</v>
      </c>
      <c r="H2234">
        <v>0</v>
      </c>
      <c r="I2234">
        <v>0</v>
      </c>
      <c r="J2234">
        <v>0</v>
      </c>
      <c r="K2234">
        <v>0</v>
      </c>
      <c r="L2234">
        <v>0</v>
      </c>
      <c r="M2234">
        <v>0</v>
      </c>
      <c r="N2234">
        <v>0</v>
      </c>
      <c r="O2234">
        <v>0</v>
      </c>
      <c r="P2234">
        <v>0</v>
      </c>
      <c r="Q2234">
        <v>0</v>
      </c>
      <c r="R2234">
        <v>0</v>
      </c>
      <c r="S2234">
        <v>0</v>
      </c>
      <c r="T2234">
        <v>0</v>
      </c>
      <c r="U2234">
        <v>0</v>
      </c>
      <c r="V2234">
        <v>0</v>
      </c>
      <c r="W2234" s="44">
        <f t="shared" si="272"/>
        <v>0</v>
      </c>
      <c r="X2234" s="44">
        <f>IFERROR(VLOOKUP(A2234,JR1GOA!A:I,9,FALSE),0)</f>
        <v>0</v>
      </c>
      <c r="Y2234" s="44">
        <f>IFERROR(VLOOKUP(A2234,JR1GOA!A:J,10,FALSE),0)</f>
        <v>0</v>
      </c>
      <c r="Z2234" s="46">
        <f t="shared" si="273"/>
        <v>0</v>
      </c>
      <c r="AA2234" s="49" t="str">
        <f>_xlfn.IFNA(VLOOKUP(F2234,Preisliste!C$1:O$2687,13,FALSE),"fehlt in Preisliste")</f>
        <v>fehlt in Preisliste</v>
      </c>
      <c r="AB2234" s="50" t="str">
        <f t="shared" si="274"/>
        <v>fehlt in Preisliste</v>
      </c>
      <c r="AD2234" s="51">
        <f t="shared" si="278"/>
        <v>186609</v>
      </c>
      <c r="AE2234" s="51">
        <f t="shared" si="275"/>
        <v>244.04999999999927</v>
      </c>
      <c r="AF2234" s="52" t="e">
        <f t="shared" si="279"/>
        <v>#VALUE!</v>
      </c>
      <c r="AG2234" s="53">
        <f t="shared" si="276"/>
        <v>1464.2999999999956</v>
      </c>
      <c r="AH2234" s="53" t="e">
        <f t="shared" si="277"/>
        <v>#VALUE!</v>
      </c>
    </row>
    <row r="2235" spans="1:34" x14ac:dyDescent="0.25">
      <c r="A2235" t="s">
        <v>10847</v>
      </c>
      <c r="B2235" t="s">
        <v>6564</v>
      </c>
      <c r="C2235" t="s">
        <v>6562</v>
      </c>
      <c r="D2235" t="s">
        <v>6567</v>
      </c>
      <c r="F2235" t="s">
        <v>10848</v>
      </c>
      <c r="H2235">
        <v>0</v>
      </c>
      <c r="I2235">
        <v>0</v>
      </c>
      <c r="J2235">
        <v>0</v>
      </c>
      <c r="K2235">
        <v>0</v>
      </c>
      <c r="L2235">
        <v>0</v>
      </c>
      <c r="M2235">
        <v>0</v>
      </c>
      <c r="N2235">
        <v>0</v>
      </c>
      <c r="O2235">
        <v>0</v>
      </c>
      <c r="P2235">
        <v>0</v>
      </c>
      <c r="Q2235">
        <v>0</v>
      </c>
      <c r="R2235">
        <v>0</v>
      </c>
      <c r="S2235">
        <v>0</v>
      </c>
      <c r="T2235">
        <v>0</v>
      </c>
      <c r="U2235">
        <v>0</v>
      </c>
      <c r="V2235">
        <v>0</v>
      </c>
      <c r="W2235" s="44">
        <f t="shared" si="272"/>
        <v>0</v>
      </c>
      <c r="X2235" s="44">
        <f>IFERROR(VLOOKUP(A2235,JR1GOA!A:I,9,FALSE),0)</f>
        <v>0</v>
      </c>
      <c r="Y2235" s="44">
        <f>IFERROR(VLOOKUP(A2235,JR1GOA!A:J,10,FALSE),0)</f>
        <v>0</v>
      </c>
      <c r="Z2235" s="46">
        <f t="shared" si="273"/>
        <v>0</v>
      </c>
      <c r="AA2235" s="49" t="str">
        <f>_xlfn.IFNA(VLOOKUP(F2235,Preisliste!C$1:O$2687,13,FALSE),"fehlt in Preisliste")</f>
        <v>fehlt in Preisliste</v>
      </c>
      <c r="AB2235" s="50" t="str">
        <f t="shared" si="274"/>
        <v>fehlt in Preisliste</v>
      </c>
      <c r="AD2235" s="51">
        <f t="shared" si="278"/>
        <v>186609</v>
      </c>
      <c r="AE2235" s="51">
        <f t="shared" si="275"/>
        <v>244.04999999999927</v>
      </c>
      <c r="AF2235" s="52" t="e">
        <f t="shared" si="279"/>
        <v>#VALUE!</v>
      </c>
      <c r="AG2235" s="53">
        <f t="shared" si="276"/>
        <v>1464.2999999999956</v>
      </c>
      <c r="AH2235" s="53" t="e">
        <f t="shared" si="277"/>
        <v>#VALUE!</v>
      </c>
    </row>
    <row r="2236" spans="1:34" x14ac:dyDescent="0.25">
      <c r="A2236" t="s">
        <v>10849</v>
      </c>
      <c r="B2236" t="s">
        <v>6564</v>
      </c>
      <c r="C2236" t="s">
        <v>6562</v>
      </c>
      <c r="D2236" t="s">
        <v>6567</v>
      </c>
      <c r="F2236" t="s">
        <v>10850</v>
      </c>
      <c r="G2236" t="s">
        <v>10851</v>
      </c>
      <c r="H2236">
        <v>0</v>
      </c>
      <c r="I2236">
        <v>0</v>
      </c>
      <c r="J2236">
        <v>0</v>
      </c>
      <c r="K2236">
        <v>0</v>
      </c>
      <c r="L2236">
        <v>0</v>
      </c>
      <c r="M2236">
        <v>0</v>
      </c>
      <c r="N2236">
        <v>0</v>
      </c>
      <c r="O2236">
        <v>0</v>
      </c>
      <c r="P2236">
        <v>0</v>
      </c>
      <c r="Q2236">
        <v>0</v>
      </c>
      <c r="R2236">
        <v>0</v>
      </c>
      <c r="S2236">
        <v>0</v>
      </c>
      <c r="T2236">
        <v>0</v>
      </c>
      <c r="U2236">
        <v>0</v>
      </c>
      <c r="V2236">
        <v>0</v>
      </c>
      <c r="W2236" s="44">
        <f t="shared" si="272"/>
        <v>0</v>
      </c>
      <c r="X2236" s="44">
        <f>IFERROR(VLOOKUP(A2236,JR1GOA!A:I,9,FALSE),0)</f>
        <v>0</v>
      </c>
      <c r="Y2236" s="44">
        <f>IFERROR(VLOOKUP(A2236,JR1GOA!A:J,10,FALSE),0)</f>
        <v>0</v>
      </c>
      <c r="Z2236" s="46">
        <f t="shared" si="273"/>
        <v>0</v>
      </c>
      <c r="AA2236" s="49" t="str">
        <f>_xlfn.IFNA(VLOOKUP(F2236,Preisliste!C$1:O$2687,13,FALSE),"fehlt in Preisliste")</f>
        <v>fehlt in Preisliste</v>
      </c>
      <c r="AB2236" s="50" t="str">
        <f t="shared" si="274"/>
        <v>fehlt in Preisliste</v>
      </c>
      <c r="AD2236" s="51">
        <f t="shared" si="278"/>
        <v>186609</v>
      </c>
      <c r="AE2236" s="51">
        <f t="shared" si="275"/>
        <v>244.04999999999927</v>
      </c>
      <c r="AF2236" s="52" t="e">
        <f t="shared" si="279"/>
        <v>#VALUE!</v>
      </c>
      <c r="AG2236" s="53">
        <f t="shared" si="276"/>
        <v>1464.2999999999956</v>
      </c>
      <c r="AH2236" s="53" t="e">
        <f t="shared" si="277"/>
        <v>#VALUE!</v>
      </c>
    </row>
    <row r="2237" spans="1:34" x14ac:dyDescent="0.25">
      <c r="A2237" t="s">
        <v>10852</v>
      </c>
      <c r="B2237" t="s">
        <v>6564</v>
      </c>
      <c r="C2237" t="s">
        <v>6562</v>
      </c>
      <c r="D2237" t="s">
        <v>6567</v>
      </c>
      <c r="F2237" t="s">
        <v>10853</v>
      </c>
      <c r="H2237">
        <v>0</v>
      </c>
      <c r="I2237">
        <v>0</v>
      </c>
      <c r="J2237">
        <v>0</v>
      </c>
      <c r="K2237">
        <v>0</v>
      </c>
      <c r="L2237">
        <v>0</v>
      </c>
      <c r="M2237">
        <v>0</v>
      </c>
      <c r="N2237">
        <v>0</v>
      </c>
      <c r="O2237">
        <v>0</v>
      </c>
      <c r="P2237">
        <v>0</v>
      </c>
      <c r="Q2237">
        <v>0</v>
      </c>
      <c r="R2237">
        <v>0</v>
      </c>
      <c r="S2237">
        <v>0</v>
      </c>
      <c r="T2237">
        <v>0</v>
      </c>
      <c r="U2237">
        <v>0</v>
      </c>
      <c r="V2237">
        <v>0</v>
      </c>
      <c r="W2237" s="44">
        <f t="shared" si="272"/>
        <v>0</v>
      </c>
      <c r="X2237" s="44">
        <f>IFERROR(VLOOKUP(A2237,JR1GOA!A:I,9,FALSE),0)</f>
        <v>0</v>
      </c>
      <c r="Y2237" s="44">
        <f>IFERROR(VLOOKUP(A2237,JR1GOA!A:J,10,FALSE),0)</f>
        <v>0</v>
      </c>
      <c r="Z2237" s="46">
        <f t="shared" si="273"/>
        <v>0</v>
      </c>
      <c r="AA2237" s="49" t="str">
        <f>_xlfn.IFNA(VLOOKUP(F2237,Preisliste!C$1:O$2687,13,FALSE),"fehlt in Preisliste")</f>
        <v>fehlt in Preisliste</v>
      </c>
      <c r="AB2237" s="50" t="str">
        <f t="shared" si="274"/>
        <v>fehlt in Preisliste</v>
      </c>
      <c r="AD2237" s="51">
        <f t="shared" si="278"/>
        <v>186609</v>
      </c>
      <c r="AE2237" s="51">
        <f t="shared" si="275"/>
        <v>244.04999999999927</v>
      </c>
      <c r="AF2237" s="52" t="e">
        <f t="shared" si="279"/>
        <v>#VALUE!</v>
      </c>
      <c r="AG2237" s="53">
        <f t="shared" si="276"/>
        <v>1464.2999999999956</v>
      </c>
      <c r="AH2237" s="53" t="e">
        <f t="shared" si="277"/>
        <v>#VALUE!</v>
      </c>
    </row>
    <row r="2238" spans="1:34" x14ac:dyDescent="0.25">
      <c r="A2238" t="s">
        <v>10854</v>
      </c>
      <c r="B2238" t="s">
        <v>6564</v>
      </c>
      <c r="C2238" t="s">
        <v>6562</v>
      </c>
      <c r="D2238" t="s">
        <v>6567</v>
      </c>
      <c r="F2238" t="s">
        <v>10855</v>
      </c>
      <c r="H2238">
        <v>0</v>
      </c>
      <c r="I2238">
        <v>0</v>
      </c>
      <c r="J2238">
        <v>0</v>
      </c>
      <c r="K2238">
        <v>0</v>
      </c>
      <c r="L2238">
        <v>0</v>
      </c>
      <c r="M2238">
        <v>0</v>
      </c>
      <c r="N2238">
        <v>0</v>
      </c>
      <c r="O2238">
        <v>0</v>
      </c>
      <c r="P2238">
        <v>0</v>
      </c>
      <c r="Q2238">
        <v>0</v>
      </c>
      <c r="R2238">
        <v>0</v>
      </c>
      <c r="S2238">
        <v>0</v>
      </c>
      <c r="T2238">
        <v>0</v>
      </c>
      <c r="U2238">
        <v>0</v>
      </c>
      <c r="V2238">
        <v>0</v>
      </c>
      <c r="W2238" s="44">
        <f t="shared" si="272"/>
        <v>0</v>
      </c>
      <c r="X2238" s="44">
        <f>IFERROR(VLOOKUP(A2238,JR1GOA!A:I,9,FALSE),0)</f>
        <v>0</v>
      </c>
      <c r="Y2238" s="44">
        <f>IFERROR(VLOOKUP(A2238,JR1GOA!A:J,10,FALSE),0)</f>
        <v>0</v>
      </c>
      <c r="Z2238" s="46">
        <f t="shared" si="273"/>
        <v>0</v>
      </c>
      <c r="AA2238" s="49" t="str">
        <f>_xlfn.IFNA(VLOOKUP(F2238,Preisliste!C$1:O$2687,13,FALSE),"fehlt in Preisliste")</f>
        <v>fehlt in Preisliste</v>
      </c>
      <c r="AB2238" s="50" t="str">
        <f t="shared" si="274"/>
        <v>fehlt in Preisliste</v>
      </c>
      <c r="AD2238" s="51">
        <f t="shared" si="278"/>
        <v>186609</v>
      </c>
      <c r="AE2238" s="51">
        <f t="shared" si="275"/>
        <v>244.04999999999927</v>
      </c>
      <c r="AF2238" s="52" t="e">
        <f t="shared" si="279"/>
        <v>#VALUE!</v>
      </c>
      <c r="AG2238" s="53">
        <f t="shared" si="276"/>
        <v>1464.2999999999956</v>
      </c>
      <c r="AH2238" s="53" t="e">
        <f t="shared" si="277"/>
        <v>#VALUE!</v>
      </c>
    </row>
    <row r="2239" spans="1:34" x14ac:dyDescent="0.25">
      <c r="A2239" t="s">
        <v>10856</v>
      </c>
      <c r="B2239" t="s">
        <v>6564</v>
      </c>
      <c r="C2239" t="s">
        <v>6562</v>
      </c>
      <c r="D2239" t="s">
        <v>6567</v>
      </c>
      <c r="F2239" t="s">
        <v>10857</v>
      </c>
      <c r="H2239">
        <v>0</v>
      </c>
      <c r="I2239">
        <v>0</v>
      </c>
      <c r="J2239">
        <v>0</v>
      </c>
      <c r="K2239">
        <v>0</v>
      </c>
      <c r="L2239">
        <v>0</v>
      </c>
      <c r="M2239">
        <v>0</v>
      </c>
      <c r="N2239">
        <v>0</v>
      </c>
      <c r="O2239">
        <v>0</v>
      </c>
      <c r="P2239">
        <v>0</v>
      </c>
      <c r="Q2239">
        <v>0</v>
      </c>
      <c r="R2239">
        <v>0</v>
      </c>
      <c r="S2239">
        <v>0</v>
      </c>
      <c r="T2239">
        <v>0</v>
      </c>
      <c r="U2239">
        <v>0</v>
      </c>
      <c r="V2239">
        <v>0</v>
      </c>
      <c r="W2239" s="44">
        <f t="shared" si="272"/>
        <v>0</v>
      </c>
      <c r="X2239" s="44">
        <f>IFERROR(VLOOKUP(A2239,JR1GOA!A:I,9,FALSE),0)</f>
        <v>0</v>
      </c>
      <c r="Y2239" s="44">
        <f>IFERROR(VLOOKUP(A2239,JR1GOA!A:J,10,FALSE),0)</f>
        <v>0</v>
      </c>
      <c r="Z2239" s="46">
        <f t="shared" si="273"/>
        <v>0</v>
      </c>
      <c r="AA2239" s="49" t="str">
        <f>_xlfn.IFNA(VLOOKUP(F2239,Preisliste!C$1:O$2687,13,FALSE),"fehlt in Preisliste")</f>
        <v>fehlt in Preisliste</v>
      </c>
      <c r="AB2239" s="50" t="str">
        <f t="shared" si="274"/>
        <v>fehlt in Preisliste</v>
      </c>
      <c r="AD2239" s="51">
        <f t="shared" si="278"/>
        <v>186609</v>
      </c>
      <c r="AE2239" s="51">
        <f t="shared" si="275"/>
        <v>244.04999999999927</v>
      </c>
      <c r="AF2239" s="52" t="e">
        <f t="shared" si="279"/>
        <v>#VALUE!</v>
      </c>
      <c r="AG2239" s="53">
        <f t="shared" si="276"/>
        <v>1464.2999999999956</v>
      </c>
      <c r="AH2239" s="53" t="e">
        <f t="shared" si="277"/>
        <v>#VALUE!</v>
      </c>
    </row>
    <row r="2240" spans="1:34" x14ac:dyDescent="0.25">
      <c r="A2240" t="s">
        <v>10858</v>
      </c>
      <c r="B2240" t="s">
        <v>6564</v>
      </c>
      <c r="C2240" t="s">
        <v>6562</v>
      </c>
      <c r="D2240" t="s">
        <v>6567</v>
      </c>
      <c r="F2240" t="s">
        <v>10859</v>
      </c>
      <c r="H2240">
        <v>0</v>
      </c>
      <c r="I2240">
        <v>0</v>
      </c>
      <c r="J2240">
        <v>0</v>
      </c>
      <c r="K2240">
        <v>0</v>
      </c>
      <c r="L2240">
        <v>0</v>
      </c>
      <c r="M2240">
        <v>0</v>
      </c>
      <c r="N2240">
        <v>0</v>
      </c>
      <c r="O2240">
        <v>0</v>
      </c>
      <c r="P2240">
        <v>0</v>
      </c>
      <c r="Q2240">
        <v>0</v>
      </c>
      <c r="R2240">
        <v>0</v>
      </c>
      <c r="S2240">
        <v>0</v>
      </c>
      <c r="T2240">
        <v>0</v>
      </c>
      <c r="U2240">
        <v>0</v>
      </c>
      <c r="V2240">
        <v>0</v>
      </c>
      <c r="W2240" s="44">
        <f t="shared" si="272"/>
        <v>0</v>
      </c>
      <c r="X2240" s="44">
        <f>IFERROR(VLOOKUP(A2240,JR1GOA!A:I,9,FALSE),0)</f>
        <v>0</v>
      </c>
      <c r="Y2240" s="44">
        <f>IFERROR(VLOOKUP(A2240,JR1GOA!A:J,10,FALSE),0)</f>
        <v>0</v>
      </c>
      <c r="Z2240" s="46">
        <f t="shared" si="273"/>
        <v>0</v>
      </c>
      <c r="AA2240" s="49" t="str">
        <f>_xlfn.IFNA(VLOOKUP(F2240,Preisliste!C$1:O$2687,13,FALSE),"fehlt in Preisliste")</f>
        <v>fehlt in Preisliste</v>
      </c>
      <c r="AB2240" s="50" t="str">
        <f t="shared" si="274"/>
        <v>fehlt in Preisliste</v>
      </c>
      <c r="AD2240" s="51">
        <f t="shared" si="278"/>
        <v>186609</v>
      </c>
      <c r="AE2240" s="51">
        <f t="shared" si="275"/>
        <v>244.04999999999927</v>
      </c>
      <c r="AF2240" s="52" t="e">
        <f t="shared" si="279"/>
        <v>#VALUE!</v>
      </c>
      <c r="AG2240" s="53">
        <f t="shared" si="276"/>
        <v>1464.2999999999956</v>
      </c>
      <c r="AH2240" s="53" t="e">
        <f t="shared" si="277"/>
        <v>#VALUE!</v>
      </c>
    </row>
    <row r="2241" spans="1:34" x14ac:dyDescent="0.25">
      <c r="A2241" t="s">
        <v>10860</v>
      </c>
      <c r="B2241" t="s">
        <v>6564</v>
      </c>
      <c r="C2241" t="s">
        <v>6562</v>
      </c>
      <c r="D2241" t="s">
        <v>6567</v>
      </c>
      <c r="F2241" t="s">
        <v>10861</v>
      </c>
      <c r="H2241">
        <v>0</v>
      </c>
      <c r="I2241">
        <v>0</v>
      </c>
      <c r="J2241">
        <v>0</v>
      </c>
      <c r="K2241">
        <v>0</v>
      </c>
      <c r="L2241">
        <v>0</v>
      </c>
      <c r="M2241">
        <v>0</v>
      </c>
      <c r="N2241">
        <v>0</v>
      </c>
      <c r="O2241">
        <v>0</v>
      </c>
      <c r="P2241">
        <v>0</v>
      </c>
      <c r="Q2241">
        <v>0</v>
      </c>
      <c r="R2241">
        <v>0</v>
      </c>
      <c r="S2241">
        <v>0</v>
      </c>
      <c r="T2241">
        <v>0</v>
      </c>
      <c r="U2241">
        <v>0</v>
      </c>
      <c r="V2241">
        <v>0</v>
      </c>
      <c r="W2241" s="44">
        <f t="shared" si="272"/>
        <v>0</v>
      </c>
      <c r="X2241" s="44">
        <f>IFERROR(VLOOKUP(A2241,JR1GOA!A:I,9,FALSE),0)</f>
        <v>0</v>
      </c>
      <c r="Y2241" s="44">
        <f>IFERROR(VLOOKUP(A2241,JR1GOA!A:J,10,FALSE),0)</f>
        <v>0</v>
      </c>
      <c r="Z2241" s="46">
        <f t="shared" si="273"/>
        <v>0</v>
      </c>
      <c r="AA2241" s="49" t="str">
        <f>_xlfn.IFNA(VLOOKUP(F2241,Preisliste!C$1:O$2687,13,FALSE),"fehlt in Preisliste")</f>
        <v>fehlt in Preisliste</v>
      </c>
      <c r="AB2241" s="50" t="str">
        <f t="shared" si="274"/>
        <v>fehlt in Preisliste</v>
      </c>
      <c r="AD2241" s="51">
        <f t="shared" si="278"/>
        <v>186609</v>
      </c>
      <c r="AE2241" s="51">
        <f t="shared" si="275"/>
        <v>244.04999999999927</v>
      </c>
      <c r="AF2241" s="52" t="e">
        <f t="shared" si="279"/>
        <v>#VALUE!</v>
      </c>
      <c r="AG2241" s="53">
        <f t="shared" si="276"/>
        <v>1464.2999999999956</v>
      </c>
      <c r="AH2241" s="53" t="e">
        <f t="shared" si="277"/>
        <v>#VALUE!</v>
      </c>
    </row>
    <row r="2242" spans="1:34" x14ac:dyDescent="0.25">
      <c r="A2242" t="s">
        <v>10862</v>
      </c>
      <c r="B2242" t="s">
        <v>6564</v>
      </c>
      <c r="C2242" t="s">
        <v>6562</v>
      </c>
      <c r="D2242" t="s">
        <v>6567</v>
      </c>
      <c r="F2242" t="s">
        <v>10863</v>
      </c>
      <c r="H2242">
        <v>0</v>
      </c>
      <c r="I2242">
        <v>0</v>
      </c>
      <c r="J2242">
        <v>0</v>
      </c>
      <c r="K2242">
        <v>0</v>
      </c>
      <c r="L2242">
        <v>0</v>
      </c>
      <c r="M2242">
        <v>0</v>
      </c>
      <c r="N2242">
        <v>0</v>
      </c>
      <c r="O2242">
        <v>0</v>
      </c>
      <c r="P2242">
        <v>0</v>
      </c>
      <c r="Q2242">
        <v>0</v>
      </c>
      <c r="R2242">
        <v>0</v>
      </c>
      <c r="S2242">
        <v>0</v>
      </c>
      <c r="T2242">
        <v>0</v>
      </c>
      <c r="U2242">
        <v>0</v>
      </c>
      <c r="V2242">
        <v>0</v>
      </c>
      <c r="W2242" s="44">
        <f t="shared" si="272"/>
        <v>0</v>
      </c>
      <c r="X2242" s="44">
        <f>IFERROR(VLOOKUP(A2242,JR1GOA!A:I,9,FALSE),0)</f>
        <v>0</v>
      </c>
      <c r="Y2242" s="44">
        <f>IFERROR(VLOOKUP(A2242,JR1GOA!A:J,10,FALSE),0)</f>
        <v>0</v>
      </c>
      <c r="Z2242" s="46">
        <f t="shared" si="273"/>
        <v>0</v>
      </c>
      <c r="AA2242" s="49" t="str">
        <f>_xlfn.IFNA(VLOOKUP(F2242,Preisliste!C$1:O$2687,13,FALSE),"fehlt in Preisliste")</f>
        <v>fehlt in Preisliste</v>
      </c>
      <c r="AB2242" s="50" t="str">
        <f t="shared" si="274"/>
        <v>fehlt in Preisliste</v>
      </c>
      <c r="AD2242" s="51">
        <f t="shared" si="278"/>
        <v>186609</v>
      </c>
      <c r="AE2242" s="51">
        <f t="shared" si="275"/>
        <v>244.04999999999927</v>
      </c>
      <c r="AF2242" s="52" t="e">
        <f t="shared" si="279"/>
        <v>#VALUE!</v>
      </c>
      <c r="AG2242" s="53">
        <f t="shared" si="276"/>
        <v>1464.2999999999956</v>
      </c>
      <c r="AH2242" s="53" t="e">
        <f t="shared" si="277"/>
        <v>#VALUE!</v>
      </c>
    </row>
    <row r="2243" spans="1:34" x14ac:dyDescent="0.25">
      <c r="A2243" t="s">
        <v>10864</v>
      </c>
      <c r="B2243" t="s">
        <v>6564</v>
      </c>
      <c r="C2243" t="s">
        <v>6562</v>
      </c>
      <c r="D2243" t="s">
        <v>6567</v>
      </c>
      <c r="F2243" t="s">
        <v>10865</v>
      </c>
      <c r="G2243" t="s">
        <v>10866</v>
      </c>
      <c r="H2243">
        <v>0</v>
      </c>
      <c r="I2243">
        <v>0</v>
      </c>
      <c r="J2243">
        <v>0</v>
      </c>
      <c r="K2243">
        <v>0</v>
      </c>
      <c r="L2243">
        <v>0</v>
      </c>
      <c r="M2243">
        <v>0</v>
      </c>
      <c r="N2243">
        <v>0</v>
      </c>
      <c r="O2243">
        <v>0</v>
      </c>
      <c r="P2243">
        <v>0</v>
      </c>
      <c r="Q2243">
        <v>0</v>
      </c>
      <c r="R2243">
        <v>0</v>
      </c>
      <c r="S2243">
        <v>0</v>
      </c>
      <c r="T2243">
        <v>0</v>
      </c>
      <c r="U2243">
        <v>0</v>
      </c>
      <c r="V2243">
        <v>0</v>
      </c>
      <c r="W2243" s="44">
        <f t="shared" si="272"/>
        <v>0</v>
      </c>
      <c r="X2243" s="44">
        <f>IFERROR(VLOOKUP(A2243,JR1GOA!A:I,9,FALSE),0)</f>
        <v>0</v>
      </c>
      <c r="Y2243" s="44">
        <f>IFERROR(VLOOKUP(A2243,JR1GOA!A:J,10,FALSE),0)</f>
        <v>0</v>
      </c>
      <c r="Z2243" s="46">
        <f t="shared" si="273"/>
        <v>0</v>
      </c>
      <c r="AA2243" s="49" t="str">
        <f>_xlfn.IFNA(VLOOKUP(F2243,Preisliste!C$1:O$2687,13,FALSE),"fehlt in Preisliste")</f>
        <v>fehlt in Preisliste</v>
      </c>
      <c r="AB2243" s="50" t="str">
        <f t="shared" si="274"/>
        <v>fehlt in Preisliste</v>
      </c>
      <c r="AD2243" s="51">
        <f t="shared" si="278"/>
        <v>186609</v>
      </c>
      <c r="AE2243" s="51">
        <f t="shared" si="275"/>
        <v>244.04999999999927</v>
      </c>
      <c r="AF2243" s="52" t="e">
        <f t="shared" si="279"/>
        <v>#VALUE!</v>
      </c>
      <c r="AG2243" s="53">
        <f t="shared" si="276"/>
        <v>1464.2999999999956</v>
      </c>
      <c r="AH2243" s="53" t="e">
        <f t="shared" si="277"/>
        <v>#VALUE!</v>
      </c>
    </row>
    <row r="2244" spans="1:34" x14ac:dyDescent="0.25">
      <c r="A2244" t="s">
        <v>10867</v>
      </c>
      <c r="B2244" t="s">
        <v>6564</v>
      </c>
      <c r="C2244" t="s">
        <v>6562</v>
      </c>
      <c r="D2244" t="s">
        <v>6567</v>
      </c>
      <c r="E2244" t="s">
        <v>10868</v>
      </c>
      <c r="F2244" t="s">
        <v>10869</v>
      </c>
      <c r="H2244">
        <v>0</v>
      </c>
      <c r="I2244">
        <v>0</v>
      </c>
      <c r="J2244">
        <v>0</v>
      </c>
      <c r="K2244">
        <v>0</v>
      </c>
      <c r="L2244">
        <v>0</v>
      </c>
      <c r="M2244">
        <v>0</v>
      </c>
      <c r="N2244">
        <v>0</v>
      </c>
      <c r="O2244">
        <v>0</v>
      </c>
      <c r="P2244">
        <v>1</v>
      </c>
      <c r="Q2244">
        <v>0</v>
      </c>
      <c r="R2244">
        <v>0</v>
      </c>
      <c r="S2244">
        <v>0</v>
      </c>
      <c r="T2244">
        <v>0</v>
      </c>
      <c r="U2244">
        <v>0</v>
      </c>
      <c r="V2244">
        <v>0</v>
      </c>
      <c r="W2244" s="44">
        <f t="shared" si="272"/>
        <v>0</v>
      </c>
      <c r="X2244" s="44">
        <f>IFERROR(VLOOKUP(A2244,JR1GOA!A:I,9,FALSE),0)</f>
        <v>0</v>
      </c>
      <c r="Y2244" s="44">
        <f>IFERROR(VLOOKUP(A2244,JR1GOA!A:J,10,FALSE),0)</f>
        <v>0</v>
      </c>
      <c r="Z2244" s="46">
        <f t="shared" si="273"/>
        <v>0</v>
      </c>
      <c r="AA2244" s="49" t="str">
        <f>_xlfn.IFNA(VLOOKUP(F2244,Preisliste!C$1:O$2687,13,FALSE),"fehlt in Preisliste")</f>
        <v>fehlt in Preisliste</v>
      </c>
      <c r="AB2244" s="50" t="str">
        <f t="shared" si="274"/>
        <v>fehlt in Preisliste</v>
      </c>
      <c r="AD2244" s="51">
        <f t="shared" si="278"/>
        <v>186609</v>
      </c>
      <c r="AE2244" s="51">
        <f t="shared" si="275"/>
        <v>244.04999999999927</v>
      </c>
      <c r="AF2244" s="52" t="e">
        <f t="shared" si="279"/>
        <v>#VALUE!</v>
      </c>
      <c r="AG2244" s="53">
        <f t="shared" si="276"/>
        <v>1464.2999999999956</v>
      </c>
      <c r="AH2244" s="53" t="e">
        <f t="shared" si="277"/>
        <v>#VALUE!</v>
      </c>
    </row>
    <row r="2245" spans="1:34" x14ac:dyDescent="0.25">
      <c r="A2245" t="s">
        <v>10870</v>
      </c>
      <c r="B2245" t="s">
        <v>6564</v>
      </c>
      <c r="C2245" t="s">
        <v>6562</v>
      </c>
      <c r="D2245" t="s">
        <v>6567</v>
      </c>
      <c r="F2245" t="s">
        <v>10871</v>
      </c>
      <c r="H2245">
        <v>0</v>
      </c>
      <c r="I2245">
        <v>0</v>
      </c>
      <c r="J2245">
        <v>0</v>
      </c>
      <c r="K2245">
        <v>0</v>
      </c>
      <c r="L2245">
        <v>0</v>
      </c>
      <c r="M2245">
        <v>0</v>
      </c>
      <c r="N2245">
        <v>0</v>
      </c>
      <c r="O2245">
        <v>0</v>
      </c>
      <c r="P2245">
        <v>0</v>
      </c>
      <c r="Q2245">
        <v>0</v>
      </c>
      <c r="R2245">
        <v>0</v>
      </c>
      <c r="S2245">
        <v>0</v>
      </c>
      <c r="T2245">
        <v>0</v>
      </c>
      <c r="U2245">
        <v>0</v>
      </c>
      <c r="V2245">
        <v>0</v>
      </c>
      <c r="W2245" s="44">
        <f t="shared" si="272"/>
        <v>0</v>
      </c>
      <c r="X2245" s="44">
        <f>IFERROR(VLOOKUP(A2245,JR1GOA!A:I,9,FALSE),0)</f>
        <v>0</v>
      </c>
      <c r="Y2245" s="44">
        <f>IFERROR(VLOOKUP(A2245,JR1GOA!A:J,10,FALSE),0)</f>
        <v>0</v>
      </c>
      <c r="Z2245" s="46">
        <f t="shared" si="273"/>
        <v>0</v>
      </c>
      <c r="AA2245" s="49" t="str">
        <f>_xlfn.IFNA(VLOOKUP(F2245,Preisliste!C$1:O$2687,13,FALSE),"fehlt in Preisliste")</f>
        <v>fehlt in Preisliste</v>
      </c>
      <c r="AB2245" s="50" t="str">
        <f t="shared" si="274"/>
        <v>fehlt in Preisliste</v>
      </c>
      <c r="AD2245" s="51">
        <f t="shared" si="278"/>
        <v>186609</v>
      </c>
      <c r="AE2245" s="51">
        <f t="shared" si="275"/>
        <v>244.04999999999927</v>
      </c>
      <c r="AF2245" s="52" t="e">
        <f t="shared" si="279"/>
        <v>#VALUE!</v>
      </c>
      <c r="AG2245" s="53">
        <f t="shared" si="276"/>
        <v>1464.2999999999956</v>
      </c>
      <c r="AH2245" s="53" t="e">
        <f t="shared" si="277"/>
        <v>#VALUE!</v>
      </c>
    </row>
    <row r="2246" spans="1:34" x14ac:dyDescent="0.25">
      <c r="A2246" t="s">
        <v>10872</v>
      </c>
      <c r="B2246" t="s">
        <v>6564</v>
      </c>
      <c r="C2246" t="s">
        <v>6562</v>
      </c>
      <c r="D2246" t="s">
        <v>6567</v>
      </c>
      <c r="F2246" t="s">
        <v>10873</v>
      </c>
      <c r="H2246">
        <v>0</v>
      </c>
      <c r="I2246">
        <v>0</v>
      </c>
      <c r="J2246">
        <v>0</v>
      </c>
      <c r="K2246">
        <v>0</v>
      </c>
      <c r="L2246">
        <v>0</v>
      </c>
      <c r="M2246">
        <v>0</v>
      </c>
      <c r="N2246">
        <v>0</v>
      </c>
      <c r="O2246">
        <v>0</v>
      </c>
      <c r="P2246">
        <v>0</v>
      </c>
      <c r="Q2246">
        <v>0</v>
      </c>
      <c r="R2246">
        <v>0</v>
      </c>
      <c r="S2246">
        <v>0</v>
      </c>
      <c r="T2246">
        <v>0</v>
      </c>
      <c r="U2246">
        <v>0</v>
      </c>
      <c r="V2246">
        <v>0</v>
      </c>
      <c r="W2246" s="44">
        <f t="shared" si="272"/>
        <v>0</v>
      </c>
      <c r="X2246" s="44">
        <f>IFERROR(VLOOKUP(A2246,JR1GOA!A:I,9,FALSE),0)</f>
        <v>0</v>
      </c>
      <c r="Y2246" s="44">
        <f>IFERROR(VLOOKUP(A2246,JR1GOA!A:J,10,FALSE),0)</f>
        <v>0</v>
      </c>
      <c r="Z2246" s="46">
        <f t="shared" si="273"/>
        <v>0</v>
      </c>
      <c r="AA2246" s="49" t="str">
        <f>_xlfn.IFNA(VLOOKUP(F2246,Preisliste!C$1:O$2687,13,FALSE),"fehlt in Preisliste")</f>
        <v>fehlt in Preisliste</v>
      </c>
      <c r="AB2246" s="50" t="str">
        <f t="shared" si="274"/>
        <v>fehlt in Preisliste</v>
      </c>
      <c r="AD2246" s="51">
        <f t="shared" si="278"/>
        <v>186609</v>
      </c>
      <c r="AE2246" s="51">
        <f t="shared" si="275"/>
        <v>244.04999999999927</v>
      </c>
      <c r="AF2246" s="52" t="e">
        <f t="shared" si="279"/>
        <v>#VALUE!</v>
      </c>
      <c r="AG2246" s="53">
        <f t="shared" si="276"/>
        <v>1464.2999999999956</v>
      </c>
      <c r="AH2246" s="53" t="e">
        <f t="shared" si="277"/>
        <v>#VALUE!</v>
      </c>
    </row>
    <row r="2247" spans="1:34" x14ac:dyDescent="0.25">
      <c r="A2247" t="s">
        <v>10874</v>
      </c>
      <c r="B2247" t="s">
        <v>6564</v>
      </c>
      <c r="C2247" t="s">
        <v>6562</v>
      </c>
      <c r="D2247" t="s">
        <v>6567</v>
      </c>
      <c r="F2247" t="s">
        <v>10875</v>
      </c>
      <c r="H2247">
        <v>0</v>
      </c>
      <c r="I2247">
        <v>0</v>
      </c>
      <c r="J2247">
        <v>0</v>
      </c>
      <c r="K2247">
        <v>0</v>
      </c>
      <c r="L2247">
        <v>0</v>
      </c>
      <c r="M2247">
        <v>0</v>
      </c>
      <c r="N2247">
        <v>0</v>
      </c>
      <c r="O2247">
        <v>0</v>
      </c>
      <c r="P2247">
        <v>0</v>
      </c>
      <c r="Q2247">
        <v>0</v>
      </c>
      <c r="R2247">
        <v>0</v>
      </c>
      <c r="S2247">
        <v>0</v>
      </c>
      <c r="T2247">
        <v>0</v>
      </c>
      <c r="U2247">
        <v>0</v>
      </c>
      <c r="V2247">
        <v>0</v>
      </c>
      <c r="W2247" s="44">
        <f t="shared" si="272"/>
        <v>0</v>
      </c>
      <c r="X2247" s="44">
        <f>IFERROR(VLOOKUP(A2247,JR1GOA!A:I,9,FALSE),0)</f>
        <v>0</v>
      </c>
      <c r="Y2247" s="44">
        <f>IFERROR(VLOOKUP(A2247,JR1GOA!A:J,10,FALSE),0)</f>
        <v>0</v>
      </c>
      <c r="Z2247" s="46">
        <f t="shared" si="273"/>
        <v>0</v>
      </c>
      <c r="AA2247" s="49" t="str">
        <f>_xlfn.IFNA(VLOOKUP(F2247,Preisliste!C$1:O$2687,13,FALSE),"fehlt in Preisliste")</f>
        <v>fehlt in Preisliste</v>
      </c>
      <c r="AB2247" s="50" t="str">
        <f t="shared" si="274"/>
        <v>fehlt in Preisliste</v>
      </c>
      <c r="AD2247" s="51">
        <f t="shared" si="278"/>
        <v>186609</v>
      </c>
      <c r="AE2247" s="51">
        <f t="shared" si="275"/>
        <v>244.04999999999927</v>
      </c>
      <c r="AF2247" s="52" t="e">
        <f t="shared" si="279"/>
        <v>#VALUE!</v>
      </c>
      <c r="AG2247" s="53">
        <f t="shared" si="276"/>
        <v>1464.2999999999956</v>
      </c>
      <c r="AH2247" s="53" t="e">
        <f t="shared" si="277"/>
        <v>#VALUE!</v>
      </c>
    </row>
    <row r="2248" spans="1:34" x14ac:dyDescent="0.25">
      <c r="A2248" t="s">
        <v>10879</v>
      </c>
      <c r="B2248" t="s">
        <v>6564</v>
      </c>
      <c r="C2248" t="s">
        <v>6562</v>
      </c>
      <c r="D2248" t="s">
        <v>6567</v>
      </c>
      <c r="F2248" t="s">
        <v>10880</v>
      </c>
      <c r="H2248">
        <v>0</v>
      </c>
      <c r="I2248">
        <v>0</v>
      </c>
      <c r="J2248">
        <v>0</v>
      </c>
      <c r="K2248">
        <v>0</v>
      </c>
      <c r="L2248">
        <v>0</v>
      </c>
      <c r="M2248">
        <v>0</v>
      </c>
      <c r="N2248">
        <v>0</v>
      </c>
      <c r="O2248">
        <v>0</v>
      </c>
      <c r="P2248">
        <v>0</v>
      </c>
      <c r="Q2248">
        <v>0</v>
      </c>
      <c r="R2248">
        <v>0</v>
      </c>
      <c r="S2248">
        <v>0</v>
      </c>
      <c r="T2248">
        <v>0</v>
      </c>
      <c r="U2248">
        <v>0</v>
      </c>
      <c r="V2248">
        <v>0</v>
      </c>
      <c r="W2248" s="44">
        <f t="shared" si="272"/>
        <v>0</v>
      </c>
      <c r="X2248" s="44">
        <f>IFERROR(VLOOKUP(A2248,JR1GOA!A:I,9,FALSE),0)</f>
        <v>0</v>
      </c>
      <c r="Y2248" s="44">
        <f>IFERROR(VLOOKUP(A2248,JR1GOA!A:J,10,FALSE),0)</f>
        <v>0</v>
      </c>
      <c r="Z2248" s="46">
        <f t="shared" si="273"/>
        <v>0</v>
      </c>
      <c r="AA2248" s="49" t="str">
        <f>_xlfn.IFNA(VLOOKUP(F2248,Preisliste!C$1:O$2687,13,FALSE),"fehlt in Preisliste")</f>
        <v>fehlt in Preisliste</v>
      </c>
      <c r="AB2248" s="50" t="str">
        <f t="shared" si="274"/>
        <v>fehlt in Preisliste</v>
      </c>
      <c r="AD2248" s="51">
        <f t="shared" si="278"/>
        <v>186609</v>
      </c>
      <c r="AE2248" s="51">
        <f t="shared" si="275"/>
        <v>244.04999999999927</v>
      </c>
      <c r="AF2248" s="52" t="e">
        <f t="shared" si="279"/>
        <v>#VALUE!</v>
      </c>
      <c r="AG2248" s="53">
        <f t="shared" si="276"/>
        <v>1464.2999999999956</v>
      </c>
      <c r="AH2248" s="53" t="e">
        <f t="shared" si="277"/>
        <v>#VALUE!</v>
      </c>
    </row>
    <row r="2249" spans="1:34" x14ac:dyDescent="0.25">
      <c r="A2249" t="s">
        <v>10881</v>
      </c>
      <c r="B2249" t="s">
        <v>6564</v>
      </c>
      <c r="C2249" t="s">
        <v>6562</v>
      </c>
      <c r="D2249" t="s">
        <v>6567</v>
      </c>
      <c r="F2249" t="s">
        <v>10882</v>
      </c>
      <c r="H2249">
        <v>0</v>
      </c>
      <c r="I2249">
        <v>0</v>
      </c>
      <c r="J2249">
        <v>0</v>
      </c>
      <c r="K2249">
        <v>0</v>
      </c>
      <c r="L2249">
        <v>0</v>
      </c>
      <c r="M2249">
        <v>0</v>
      </c>
      <c r="N2249">
        <v>0</v>
      </c>
      <c r="O2249">
        <v>0</v>
      </c>
      <c r="P2249">
        <v>0</v>
      </c>
      <c r="Q2249">
        <v>0</v>
      </c>
      <c r="R2249">
        <v>0</v>
      </c>
      <c r="S2249">
        <v>0</v>
      </c>
      <c r="T2249">
        <v>0</v>
      </c>
      <c r="U2249">
        <v>0</v>
      </c>
      <c r="V2249">
        <v>0</v>
      </c>
      <c r="W2249" s="44">
        <f t="shared" ref="W2249:W2312" si="280">MAX(I2249,J2249)</f>
        <v>0</v>
      </c>
      <c r="X2249" s="44">
        <f>IFERROR(VLOOKUP(A2249,JR1GOA!A:I,9,FALSE),0)</f>
        <v>0</v>
      </c>
      <c r="Y2249" s="44">
        <f>IFERROR(VLOOKUP(A2249,JR1GOA!A:J,10,FALSE),0)</f>
        <v>0</v>
      </c>
      <c r="Z2249" s="46">
        <f t="shared" ref="Z2249:Z2312" si="281">W2249-MAX(X2249,Y2249)</f>
        <v>0</v>
      </c>
      <c r="AA2249" s="49" t="str">
        <f>_xlfn.IFNA(VLOOKUP(F2249,Preisliste!C$1:O$2687,13,FALSE),"fehlt in Preisliste")</f>
        <v>fehlt in Preisliste</v>
      </c>
      <c r="AB2249" s="50" t="str">
        <f t="shared" ref="AB2249:AB2312" si="282">IFERROR(AA2249/Z2249,AA2249)</f>
        <v>fehlt in Preisliste</v>
      </c>
      <c r="AD2249" s="51">
        <f t="shared" si="278"/>
        <v>186609</v>
      </c>
      <c r="AE2249" s="51">
        <f t="shared" ref="AE2249:AE2312" si="283">AG$3-AD2249*AD$3</f>
        <v>244.04999999999927</v>
      </c>
      <c r="AF2249" s="52" t="e">
        <f t="shared" si="279"/>
        <v>#VALUE!</v>
      </c>
      <c r="AG2249" s="53">
        <f t="shared" ref="AG2249:AG2312" si="284">AE2249*AD$4</f>
        <v>1464.2999999999956</v>
      </c>
      <c r="AH2249" s="53" t="e">
        <f t="shared" ref="AH2249:AH2312" si="285">AG2249+AF2249</f>
        <v>#VALUE!</v>
      </c>
    </row>
    <row r="2250" spans="1:34" x14ac:dyDescent="0.25">
      <c r="A2250" t="s">
        <v>10883</v>
      </c>
      <c r="B2250" t="s">
        <v>6564</v>
      </c>
      <c r="C2250" t="s">
        <v>6562</v>
      </c>
      <c r="D2250" t="s">
        <v>6567</v>
      </c>
      <c r="F2250" t="s">
        <v>10884</v>
      </c>
      <c r="H2250">
        <v>0</v>
      </c>
      <c r="I2250">
        <v>0</v>
      </c>
      <c r="J2250">
        <v>0</v>
      </c>
      <c r="K2250">
        <v>0</v>
      </c>
      <c r="L2250">
        <v>0</v>
      </c>
      <c r="M2250">
        <v>0</v>
      </c>
      <c r="N2250">
        <v>0</v>
      </c>
      <c r="O2250">
        <v>0</v>
      </c>
      <c r="P2250">
        <v>0</v>
      </c>
      <c r="Q2250">
        <v>0</v>
      </c>
      <c r="R2250">
        <v>0</v>
      </c>
      <c r="S2250">
        <v>0</v>
      </c>
      <c r="T2250">
        <v>0</v>
      </c>
      <c r="U2250">
        <v>0</v>
      </c>
      <c r="V2250">
        <v>0</v>
      </c>
      <c r="W2250" s="44">
        <f t="shared" si="280"/>
        <v>0</v>
      </c>
      <c r="X2250" s="44">
        <f>IFERROR(VLOOKUP(A2250,JR1GOA!A:I,9,FALSE),0)</f>
        <v>0</v>
      </c>
      <c r="Y2250" s="44">
        <f>IFERROR(VLOOKUP(A2250,JR1GOA!A:J,10,FALSE),0)</f>
        <v>0</v>
      </c>
      <c r="Z2250" s="46">
        <f t="shared" si="281"/>
        <v>0</v>
      </c>
      <c r="AA2250" s="49" t="str">
        <f>_xlfn.IFNA(VLOOKUP(F2250,Preisliste!C$1:O$2687,13,FALSE),"fehlt in Preisliste")</f>
        <v>fehlt in Preisliste</v>
      </c>
      <c r="AB2250" s="50" t="str">
        <f t="shared" si="282"/>
        <v>fehlt in Preisliste</v>
      </c>
      <c r="AD2250" s="51">
        <f t="shared" ref="AD2250:AD2313" si="286">AD2249+Z2250</f>
        <v>186609</v>
      </c>
      <c r="AE2250" s="51">
        <f t="shared" si="283"/>
        <v>244.04999999999927</v>
      </c>
      <c r="AF2250" s="52" t="e">
        <f t="shared" ref="AF2250:AF2313" si="287">AF2249+AA2250</f>
        <v>#VALUE!</v>
      </c>
      <c r="AG2250" s="53">
        <f t="shared" si="284"/>
        <v>1464.2999999999956</v>
      </c>
      <c r="AH2250" s="53" t="e">
        <f t="shared" si="285"/>
        <v>#VALUE!</v>
      </c>
    </row>
    <row r="2251" spans="1:34" x14ac:dyDescent="0.25">
      <c r="A2251" t="s">
        <v>10885</v>
      </c>
      <c r="B2251" t="s">
        <v>6564</v>
      </c>
      <c r="C2251" t="s">
        <v>6562</v>
      </c>
      <c r="D2251" t="s">
        <v>6567</v>
      </c>
      <c r="F2251" t="s">
        <v>10886</v>
      </c>
      <c r="H2251">
        <v>0</v>
      </c>
      <c r="I2251">
        <v>0</v>
      </c>
      <c r="J2251">
        <v>0</v>
      </c>
      <c r="K2251">
        <v>0</v>
      </c>
      <c r="L2251">
        <v>0</v>
      </c>
      <c r="M2251">
        <v>0</v>
      </c>
      <c r="N2251">
        <v>0</v>
      </c>
      <c r="O2251">
        <v>0</v>
      </c>
      <c r="P2251">
        <v>0</v>
      </c>
      <c r="Q2251">
        <v>0</v>
      </c>
      <c r="R2251">
        <v>0</v>
      </c>
      <c r="S2251">
        <v>0</v>
      </c>
      <c r="T2251">
        <v>0</v>
      </c>
      <c r="U2251">
        <v>0</v>
      </c>
      <c r="V2251">
        <v>0</v>
      </c>
      <c r="W2251" s="44">
        <f t="shared" si="280"/>
        <v>0</v>
      </c>
      <c r="X2251" s="44">
        <f>IFERROR(VLOOKUP(A2251,JR1GOA!A:I,9,FALSE),0)</f>
        <v>0</v>
      </c>
      <c r="Y2251" s="44">
        <f>IFERROR(VLOOKUP(A2251,JR1GOA!A:J,10,FALSE),0)</f>
        <v>0</v>
      </c>
      <c r="Z2251" s="46">
        <f t="shared" si="281"/>
        <v>0</v>
      </c>
      <c r="AA2251" s="49" t="str">
        <f>_xlfn.IFNA(VLOOKUP(F2251,Preisliste!C$1:O$2687,13,FALSE),"fehlt in Preisliste")</f>
        <v>fehlt in Preisliste</v>
      </c>
      <c r="AB2251" s="50" t="str">
        <f t="shared" si="282"/>
        <v>fehlt in Preisliste</v>
      </c>
      <c r="AD2251" s="51">
        <f t="shared" si="286"/>
        <v>186609</v>
      </c>
      <c r="AE2251" s="51">
        <f t="shared" si="283"/>
        <v>244.04999999999927</v>
      </c>
      <c r="AF2251" s="52" t="e">
        <f t="shared" si="287"/>
        <v>#VALUE!</v>
      </c>
      <c r="AG2251" s="53">
        <f t="shared" si="284"/>
        <v>1464.2999999999956</v>
      </c>
      <c r="AH2251" s="53" t="e">
        <f t="shared" si="285"/>
        <v>#VALUE!</v>
      </c>
    </row>
    <row r="2252" spans="1:34" x14ac:dyDescent="0.25">
      <c r="A2252" t="s">
        <v>10887</v>
      </c>
      <c r="B2252" t="s">
        <v>6564</v>
      </c>
      <c r="C2252" t="s">
        <v>6562</v>
      </c>
      <c r="D2252" t="s">
        <v>6567</v>
      </c>
      <c r="F2252" t="s">
        <v>10888</v>
      </c>
      <c r="H2252">
        <v>0</v>
      </c>
      <c r="I2252">
        <v>0</v>
      </c>
      <c r="J2252">
        <v>0</v>
      </c>
      <c r="K2252">
        <v>0</v>
      </c>
      <c r="L2252">
        <v>0</v>
      </c>
      <c r="M2252">
        <v>0</v>
      </c>
      <c r="N2252">
        <v>0</v>
      </c>
      <c r="O2252">
        <v>0</v>
      </c>
      <c r="P2252">
        <v>0</v>
      </c>
      <c r="Q2252">
        <v>0</v>
      </c>
      <c r="R2252">
        <v>0</v>
      </c>
      <c r="S2252">
        <v>0</v>
      </c>
      <c r="T2252">
        <v>0</v>
      </c>
      <c r="U2252">
        <v>0</v>
      </c>
      <c r="V2252">
        <v>0</v>
      </c>
      <c r="W2252" s="44">
        <f t="shared" si="280"/>
        <v>0</v>
      </c>
      <c r="X2252" s="44">
        <f>IFERROR(VLOOKUP(A2252,JR1GOA!A:I,9,FALSE),0)</f>
        <v>0</v>
      </c>
      <c r="Y2252" s="44">
        <f>IFERROR(VLOOKUP(A2252,JR1GOA!A:J,10,FALSE),0)</f>
        <v>0</v>
      </c>
      <c r="Z2252" s="46">
        <f t="shared" si="281"/>
        <v>0</v>
      </c>
      <c r="AA2252" s="49" t="str">
        <f>_xlfn.IFNA(VLOOKUP(F2252,Preisliste!C$1:O$2687,13,FALSE),"fehlt in Preisliste")</f>
        <v>fehlt in Preisliste</v>
      </c>
      <c r="AB2252" s="50" t="str">
        <f t="shared" si="282"/>
        <v>fehlt in Preisliste</v>
      </c>
      <c r="AD2252" s="51">
        <f t="shared" si="286"/>
        <v>186609</v>
      </c>
      <c r="AE2252" s="51">
        <f t="shared" si="283"/>
        <v>244.04999999999927</v>
      </c>
      <c r="AF2252" s="52" t="e">
        <f t="shared" si="287"/>
        <v>#VALUE!</v>
      </c>
      <c r="AG2252" s="53">
        <f t="shared" si="284"/>
        <v>1464.2999999999956</v>
      </c>
      <c r="AH2252" s="53" t="e">
        <f t="shared" si="285"/>
        <v>#VALUE!</v>
      </c>
    </row>
    <row r="2253" spans="1:34" x14ac:dyDescent="0.25">
      <c r="A2253" t="s">
        <v>10889</v>
      </c>
      <c r="B2253" t="s">
        <v>6564</v>
      </c>
      <c r="C2253" t="s">
        <v>6562</v>
      </c>
      <c r="D2253" t="s">
        <v>6567</v>
      </c>
      <c r="F2253" t="s">
        <v>10890</v>
      </c>
      <c r="H2253">
        <v>0</v>
      </c>
      <c r="I2253">
        <v>0</v>
      </c>
      <c r="J2253">
        <v>0</v>
      </c>
      <c r="K2253">
        <v>0</v>
      </c>
      <c r="L2253">
        <v>0</v>
      </c>
      <c r="M2253">
        <v>0</v>
      </c>
      <c r="N2253">
        <v>0</v>
      </c>
      <c r="O2253">
        <v>0</v>
      </c>
      <c r="P2253">
        <v>0</v>
      </c>
      <c r="Q2253">
        <v>0</v>
      </c>
      <c r="R2253">
        <v>0</v>
      </c>
      <c r="S2253">
        <v>0</v>
      </c>
      <c r="T2253">
        <v>0</v>
      </c>
      <c r="U2253">
        <v>0</v>
      </c>
      <c r="V2253">
        <v>0</v>
      </c>
      <c r="W2253" s="44">
        <f t="shared" si="280"/>
        <v>0</v>
      </c>
      <c r="X2253" s="44">
        <f>IFERROR(VLOOKUP(A2253,JR1GOA!A:I,9,FALSE),0)</f>
        <v>0</v>
      </c>
      <c r="Y2253" s="44">
        <f>IFERROR(VLOOKUP(A2253,JR1GOA!A:J,10,FALSE),0)</f>
        <v>0</v>
      </c>
      <c r="Z2253" s="46">
        <f t="shared" si="281"/>
        <v>0</v>
      </c>
      <c r="AA2253" s="49" t="str">
        <f>_xlfn.IFNA(VLOOKUP(F2253,Preisliste!C$1:O$2687,13,FALSE),"fehlt in Preisliste")</f>
        <v>fehlt in Preisliste</v>
      </c>
      <c r="AB2253" s="50" t="str">
        <f t="shared" si="282"/>
        <v>fehlt in Preisliste</v>
      </c>
      <c r="AD2253" s="51">
        <f t="shared" si="286"/>
        <v>186609</v>
      </c>
      <c r="AE2253" s="51">
        <f t="shared" si="283"/>
        <v>244.04999999999927</v>
      </c>
      <c r="AF2253" s="52" t="e">
        <f t="shared" si="287"/>
        <v>#VALUE!</v>
      </c>
      <c r="AG2253" s="53">
        <f t="shared" si="284"/>
        <v>1464.2999999999956</v>
      </c>
      <c r="AH2253" s="53" t="e">
        <f t="shared" si="285"/>
        <v>#VALUE!</v>
      </c>
    </row>
    <row r="2254" spans="1:34" x14ac:dyDescent="0.25">
      <c r="A2254" t="s">
        <v>10891</v>
      </c>
      <c r="B2254" t="s">
        <v>6564</v>
      </c>
      <c r="C2254" t="s">
        <v>6562</v>
      </c>
      <c r="D2254" t="s">
        <v>6567</v>
      </c>
      <c r="F2254" t="s">
        <v>10892</v>
      </c>
      <c r="H2254">
        <v>0</v>
      </c>
      <c r="I2254">
        <v>0</v>
      </c>
      <c r="J2254">
        <v>0</v>
      </c>
      <c r="K2254">
        <v>0</v>
      </c>
      <c r="L2254">
        <v>0</v>
      </c>
      <c r="M2254">
        <v>0</v>
      </c>
      <c r="N2254">
        <v>0</v>
      </c>
      <c r="O2254">
        <v>0</v>
      </c>
      <c r="P2254">
        <v>0</v>
      </c>
      <c r="Q2254">
        <v>0</v>
      </c>
      <c r="R2254">
        <v>0</v>
      </c>
      <c r="S2254">
        <v>0</v>
      </c>
      <c r="T2254">
        <v>0</v>
      </c>
      <c r="U2254">
        <v>0</v>
      </c>
      <c r="V2254">
        <v>0</v>
      </c>
      <c r="W2254" s="44">
        <f t="shared" si="280"/>
        <v>0</v>
      </c>
      <c r="X2254" s="44">
        <f>IFERROR(VLOOKUP(A2254,JR1GOA!A:I,9,FALSE),0)</f>
        <v>0</v>
      </c>
      <c r="Y2254" s="44">
        <f>IFERROR(VLOOKUP(A2254,JR1GOA!A:J,10,FALSE),0)</f>
        <v>0</v>
      </c>
      <c r="Z2254" s="46">
        <f t="shared" si="281"/>
        <v>0</v>
      </c>
      <c r="AA2254" s="49" t="str">
        <f>_xlfn.IFNA(VLOOKUP(F2254,Preisliste!C$1:O$2687,13,FALSE),"fehlt in Preisliste")</f>
        <v>fehlt in Preisliste</v>
      </c>
      <c r="AB2254" s="50" t="str">
        <f t="shared" si="282"/>
        <v>fehlt in Preisliste</v>
      </c>
      <c r="AD2254" s="51">
        <f t="shared" si="286"/>
        <v>186609</v>
      </c>
      <c r="AE2254" s="51">
        <f t="shared" si="283"/>
        <v>244.04999999999927</v>
      </c>
      <c r="AF2254" s="52" t="e">
        <f t="shared" si="287"/>
        <v>#VALUE!</v>
      </c>
      <c r="AG2254" s="53">
        <f t="shared" si="284"/>
        <v>1464.2999999999956</v>
      </c>
      <c r="AH2254" s="53" t="e">
        <f t="shared" si="285"/>
        <v>#VALUE!</v>
      </c>
    </row>
    <row r="2255" spans="1:34" x14ac:dyDescent="0.25">
      <c r="A2255" t="s">
        <v>10893</v>
      </c>
      <c r="B2255" t="s">
        <v>6564</v>
      </c>
      <c r="C2255" t="s">
        <v>6562</v>
      </c>
      <c r="D2255" t="s">
        <v>6567</v>
      </c>
      <c r="F2255" t="s">
        <v>10894</v>
      </c>
      <c r="H2255">
        <v>0</v>
      </c>
      <c r="I2255">
        <v>0</v>
      </c>
      <c r="J2255">
        <v>0</v>
      </c>
      <c r="K2255">
        <v>0</v>
      </c>
      <c r="L2255">
        <v>0</v>
      </c>
      <c r="M2255">
        <v>0</v>
      </c>
      <c r="N2255">
        <v>0</v>
      </c>
      <c r="O2255">
        <v>0</v>
      </c>
      <c r="P2255">
        <v>0</v>
      </c>
      <c r="Q2255">
        <v>0</v>
      </c>
      <c r="R2255">
        <v>0</v>
      </c>
      <c r="S2255">
        <v>0</v>
      </c>
      <c r="T2255">
        <v>0</v>
      </c>
      <c r="U2255">
        <v>0</v>
      </c>
      <c r="V2255">
        <v>0</v>
      </c>
      <c r="W2255" s="44">
        <f t="shared" si="280"/>
        <v>0</v>
      </c>
      <c r="X2255" s="44">
        <f>IFERROR(VLOOKUP(A2255,JR1GOA!A:I,9,FALSE),0)</f>
        <v>0</v>
      </c>
      <c r="Y2255" s="44">
        <f>IFERROR(VLOOKUP(A2255,JR1GOA!A:J,10,FALSE),0)</f>
        <v>0</v>
      </c>
      <c r="Z2255" s="46">
        <f t="shared" si="281"/>
        <v>0</v>
      </c>
      <c r="AA2255" s="49" t="str">
        <f>_xlfn.IFNA(VLOOKUP(F2255,Preisliste!C$1:O$2687,13,FALSE),"fehlt in Preisliste")</f>
        <v>fehlt in Preisliste</v>
      </c>
      <c r="AB2255" s="50" t="str">
        <f t="shared" si="282"/>
        <v>fehlt in Preisliste</v>
      </c>
      <c r="AD2255" s="51">
        <f t="shared" si="286"/>
        <v>186609</v>
      </c>
      <c r="AE2255" s="51">
        <f t="shared" si="283"/>
        <v>244.04999999999927</v>
      </c>
      <c r="AF2255" s="52" t="e">
        <f t="shared" si="287"/>
        <v>#VALUE!</v>
      </c>
      <c r="AG2255" s="53">
        <f t="shared" si="284"/>
        <v>1464.2999999999956</v>
      </c>
      <c r="AH2255" s="53" t="e">
        <f t="shared" si="285"/>
        <v>#VALUE!</v>
      </c>
    </row>
    <row r="2256" spans="1:34" x14ac:dyDescent="0.25">
      <c r="A2256" t="s">
        <v>10895</v>
      </c>
      <c r="B2256" t="s">
        <v>6564</v>
      </c>
      <c r="C2256" t="s">
        <v>6562</v>
      </c>
      <c r="D2256" t="s">
        <v>6567</v>
      </c>
      <c r="F2256" t="s">
        <v>10896</v>
      </c>
      <c r="H2256">
        <v>0</v>
      </c>
      <c r="I2256">
        <v>0</v>
      </c>
      <c r="J2256">
        <v>0</v>
      </c>
      <c r="K2256">
        <v>0</v>
      </c>
      <c r="L2256">
        <v>0</v>
      </c>
      <c r="M2256">
        <v>0</v>
      </c>
      <c r="N2256">
        <v>0</v>
      </c>
      <c r="O2256">
        <v>0</v>
      </c>
      <c r="P2256">
        <v>0</v>
      </c>
      <c r="Q2256">
        <v>0</v>
      </c>
      <c r="R2256">
        <v>0</v>
      </c>
      <c r="S2256">
        <v>0</v>
      </c>
      <c r="T2256">
        <v>0</v>
      </c>
      <c r="U2256">
        <v>0</v>
      </c>
      <c r="V2256">
        <v>0</v>
      </c>
      <c r="W2256" s="44">
        <f t="shared" si="280"/>
        <v>0</v>
      </c>
      <c r="X2256" s="44">
        <f>IFERROR(VLOOKUP(A2256,JR1GOA!A:I,9,FALSE),0)</f>
        <v>0</v>
      </c>
      <c r="Y2256" s="44">
        <f>IFERROR(VLOOKUP(A2256,JR1GOA!A:J,10,FALSE),0)</f>
        <v>0</v>
      </c>
      <c r="Z2256" s="46">
        <f t="shared" si="281"/>
        <v>0</v>
      </c>
      <c r="AA2256" s="49" t="str">
        <f>_xlfn.IFNA(VLOOKUP(F2256,Preisliste!C$1:O$2687,13,FALSE),"fehlt in Preisliste")</f>
        <v>fehlt in Preisliste</v>
      </c>
      <c r="AB2256" s="50" t="str">
        <f t="shared" si="282"/>
        <v>fehlt in Preisliste</v>
      </c>
      <c r="AD2256" s="51">
        <f t="shared" si="286"/>
        <v>186609</v>
      </c>
      <c r="AE2256" s="51">
        <f t="shared" si="283"/>
        <v>244.04999999999927</v>
      </c>
      <c r="AF2256" s="52" t="e">
        <f t="shared" si="287"/>
        <v>#VALUE!</v>
      </c>
      <c r="AG2256" s="53">
        <f t="shared" si="284"/>
        <v>1464.2999999999956</v>
      </c>
      <c r="AH2256" s="53" t="e">
        <f t="shared" si="285"/>
        <v>#VALUE!</v>
      </c>
    </row>
    <row r="2257" spans="1:34" x14ac:dyDescent="0.25">
      <c r="A2257" t="s">
        <v>10897</v>
      </c>
      <c r="B2257" t="s">
        <v>6564</v>
      </c>
      <c r="C2257" t="s">
        <v>6562</v>
      </c>
      <c r="D2257" t="s">
        <v>6567</v>
      </c>
      <c r="F2257" t="s">
        <v>10898</v>
      </c>
      <c r="H2257">
        <v>0</v>
      </c>
      <c r="I2257">
        <v>0</v>
      </c>
      <c r="J2257">
        <v>0</v>
      </c>
      <c r="K2257">
        <v>0</v>
      </c>
      <c r="L2257">
        <v>0</v>
      </c>
      <c r="M2257">
        <v>0</v>
      </c>
      <c r="N2257">
        <v>0</v>
      </c>
      <c r="O2257">
        <v>0</v>
      </c>
      <c r="P2257">
        <v>0</v>
      </c>
      <c r="Q2257">
        <v>0</v>
      </c>
      <c r="R2257">
        <v>0</v>
      </c>
      <c r="S2257">
        <v>0</v>
      </c>
      <c r="T2257">
        <v>0</v>
      </c>
      <c r="U2257">
        <v>0</v>
      </c>
      <c r="V2257">
        <v>0</v>
      </c>
      <c r="W2257" s="44">
        <f t="shared" si="280"/>
        <v>0</v>
      </c>
      <c r="X2257" s="44">
        <f>IFERROR(VLOOKUP(A2257,JR1GOA!A:I,9,FALSE),0)</f>
        <v>0</v>
      </c>
      <c r="Y2257" s="44">
        <f>IFERROR(VLOOKUP(A2257,JR1GOA!A:J,10,FALSE),0)</f>
        <v>0</v>
      </c>
      <c r="Z2257" s="46">
        <f t="shared" si="281"/>
        <v>0</v>
      </c>
      <c r="AA2257" s="49" t="str">
        <f>_xlfn.IFNA(VLOOKUP(F2257,Preisliste!C$1:O$2687,13,FALSE),"fehlt in Preisliste")</f>
        <v>fehlt in Preisliste</v>
      </c>
      <c r="AB2257" s="50" t="str">
        <f t="shared" si="282"/>
        <v>fehlt in Preisliste</v>
      </c>
      <c r="AD2257" s="51">
        <f t="shared" si="286"/>
        <v>186609</v>
      </c>
      <c r="AE2257" s="51">
        <f t="shared" si="283"/>
        <v>244.04999999999927</v>
      </c>
      <c r="AF2257" s="52" t="e">
        <f t="shared" si="287"/>
        <v>#VALUE!</v>
      </c>
      <c r="AG2257" s="53">
        <f t="shared" si="284"/>
        <v>1464.2999999999956</v>
      </c>
      <c r="AH2257" s="53" t="e">
        <f t="shared" si="285"/>
        <v>#VALUE!</v>
      </c>
    </row>
    <row r="2258" spans="1:34" x14ac:dyDescent="0.25">
      <c r="A2258" t="s">
        <v>10899</v>
      </c>
      <c r="B2258" t="s">
        <v>6564</v>
      </c>
      <c r="C2258" t="s">
        <v>6562</v>
      </c>
      <c r="D2258" t="s">
        <v>6567</v>
      </c>
      <c r="F2258" t="s">
        <v>10900</v>
      </c>
      <c r="H2258">
        <v>0</v>
      </c>
      <c r="I2258">
        <v>0</v>
      </c>
      <c r="J2258">
        <v>0</v>
      </c>
      <c r="K2258">
        <v>0</v>
      </c>
      <c r="L2258">
        <v>0</v>
      </c>
      <c r="M2258">
        <v>0</v>
      </c>
      <c r="N2258">
        <v>0</v>
      </c>
      <c r="O2258">
        <v>0</v>
      </c>
      <c r="P2258">
        <v>0</v>
      </c>
      <c r="Q2258">
        <v>0</v>
      </c>
      <c r="R2258">
        <v>0</v>
      </c>
      <c r="S2258">
        <v>0</v>
      </c>
      <c r="T2258">
        <v>0</v>
      </c>
      <c r="U2258">
        <v>0</v>
      </c>
      <c r="V2258">
        <v>0</v>
      </c>
      <c r="W2258" s="44">
        <f t="shared" si="280"/>
        <v>0</v>
      </c>
      <c r="X2258" s="44">
        <f>IFERROR(VLOOKUP(A2258,JR1GOA!A:I,9,FALSE),0)</f>
        <v>0</v>
      </c>
      <c r="Y2258" s="44">
        <f>IFERROR(VLOOKUP(A2258,JR1GOA!A:J,10,FALSE),0)</f>
        <v>0</v>
      </c>
      <c r="Z2258" s="46">
        <f t="shared" si="281"/>
        <v>0</v>
      </c>
      <c r="AA2258" s="49" t="str">
        <f>_xlfn.IFNA(VLOOKUP(F2258,Preisliste!C$1:O$2687,13,FALSE),"fehlt in Preisliste")</f>
        <v>fehlt in Preisliste</v>
      </c>
      <c r="AB2258" s="50" t="str">
        <f t="shared" si="282"/>
        <v>fehlt in Preisliste</v>
      </c>
      <c r="AD2258" s="51">
        <f t="shared" si="286"/>
        <v>186609</v>
      </c>
      <c r="AE2258" s="51">
        <f t="shared" si="283"/>
        <v>244.04999999999927</v>
      </c>
      <c r="AF2258" s="52" t="e">
        <f t="shared" si="287"/>
        <v>#VALUE!</v>
      </c>
      <c r="AG2258" s="53">
        <f t="shared" si="284"/>
        <v>1464.2999999999956</v>
      </c>
      <c r="AH2258" s="53" t="e">
        <f t="shared" si="285"/>
        <v>#VALUE!</v>
      </c>
    </row>
    <row r="2259" spans="1:34" x14ac:dyDescent="0.25">
      <c r="A2259" t="s">
        <v>10901</v>
      </c>
      <c r="B2259" t="s">
        <v>6564</v>
      </c>
      <c r="C2259" t="s">
        <v>6562</v>
      </c>
      <c r="D2259" t="s">
        <v>6567</v>
      </c>
      <c r="F2259" t="s">
        <v>10902</v>
      </c>
      <c r="G2259" t="s">
        <v>10903</v>
      </c>
      <c r="H2259">
        <v>0</v>
      </c>
      <c r="I2259">
        <v>0</v>
      </c>
      <c r="J2259">
        <v>0</v>
      </c>
      <c r="K2259">
        <v>0</v>
      </c>
      <c r="L2259">
        <v>0</v>
      </c>
      <c r="M2259">
        <v>0</v>
      </c>
      <c r="N2259">
        <v>0</v>
      </c>
      <c r="O2259">
        <v>0</v>
      </c>
      <c r="P2259">
        <v>0</v>
      </c>
      <c r="Q2259">
        <v>0</v>
      </c>
      <c r="R2259">
        <v>0</v>
      </c>
      <c r="S2259">
        <v>0</v>
      </c>
      <c r="T2259">
        <v>0</v>
      </c>
      <c r="U2259">
        <v>0</v>
      </c>
      <c r="V2259">
        <v>0</v>
      </c>
      <c r="W2259" s="44">
        <f t="shared" si="280"/>
        <v>0</v>
      </c>
      <c r="X2259" s="44">
        <f>IFERROR(VLOOKUP(A2259,JR1GOA!A:I,9,FALSE),0)</f>
        <v>0</v>
      </c>
      <c r="Y2259" s="44">
        <f>IFERROR(VLOOKUP(A2259,JR1GOA!A:J,10,FALSE),0)</f>
        <v>0</v>
      </c>
      <c r="Z2259" s="46">
        <f t="shared" si="281"/>
        <v>0</v>
      </c>
      <c r="AA2259" s="49" t="str">
        <f>_xlfn.IFNA(VLOOKUP(F2259,Preisliste!C$1:O$2687,13,FALSE),"fehlt in Preisliste")</f>
        <v>fehlt in Preisliste</v>
      </c>
      <c r="AB2259" s="50" t="str">
        <f t="shared" si="282"/>
        <v>fehlt in Preisliste</v>
      </c>
      <c r="AD2259" s="51">
        <f t="shared" si="286"/>
        <v>186609</v>
      </c>
      <c r="AE2259" s="51">
        <f t="shared" si="283"/>
        <v>244.04999999999927</v>
      </c>
      <c r="AF2259" s="52" t="e">
        <f t="shared" si="287"/>
        <v>#VALUE!</v>
      </c>
      <c r="AG2259" s="53">
        <f t="shared" si="284"/>
        <v>1464.2999999999956</v>
      </c>
      <c r="AH2259" s="53" t="e">
        <f t="shared" si="285"/>
        <v>#VALUE!</v>
      </c>
    </row>
    <row r="2260" spans="1:34" x14ac:dyDescent="0.25">
      <c r="A2260" t="s">
        <v>10904</v>
      </c>
      <c r="B2260" t="s">
        <v>6564</v>
      </c>
      <c r="C2260" t="s">
        <v>6562</v>
      </c>
      <c r="D2260" t="s">
        <v>6567</v>
      </c>
      <c r="E2260" t="s">
        <v>10905</v>
      </c>
      <c r="F2260" t="s">
        <v>10906</v>
      </c>
      <c r="G2260" t="s">
        <v>10907</v>
      </c>
      <c r="H2260">
        <v>0</v>
      </c>
      <c r="I2260">
        <v>0</v>
      </c>
      <c r="J2260">
        <v>0</v>
      </c>
      <c r="K2260">
        <v>0</v>
      </c>
      <c r="L2260">
        <v>0</v>
      </c>
      <c r="M2260">
        <v>0</v>
      </c>
      <c r="N2260">
        <v>0</v>
      </c>
      <c r="O2260">
        <v>0</v>
      </c>
      <c r="P2260">
        <v>0</v>
      </c>
      <c r="Q2260">
        <v>0</v>
      </c>
      <c r="R2260">
        <v>0</v>
      </c>
      <c r="S2260">
        <v>0</v>
      </c>
      <c r="T2260">
        <v>0</v>
      </c>
      <c r="U2260">
        <v>0</v>
      </c>
      <c r="V2260">
        <v>0</v>
      </c>
      <c r="W2260" s="44">
        <f t="shared" si="280"/>
        <v>0</v>
      </c>
      <c r="X2260" s="44">
        <f>IFERROR(VLOOKUP(A2260,JR1GOA!A:I,9,FALSE),0)</f>
        <v>0</v>
      </c>
      <c r="Y2260" s="44">
        <f>IFERROR(VLOOKUP(A2260,JR1GOA!A:J,10,FALSE),0)</f>
        <v>0</v>
      </c>
      <c r="Z2260" s="46">
        <f t="shared" si="281"/>
        <v>0</v>
      </c>
      <c r="AA2260" s="49" t="str">
        <f>_xlfn.IFNA(VLOOKUP(F2260,Preisliste!C$1:O$2687,13,FALSE),"fehlt in Preisliste")</f>
        <v>fehlt in Preisliste</v>
      </c>
      <c r="AB2260" s="50" t="str">
        <f t="shared" si="282"/>
        <v>fehlt in Preisliste</v>
      </c>
      <c r="AD2260" s="51">
        <f t="shared" si="286"/>
        <v>186609</v>
      </c>
      <c r="AE2260" s="51">
        <f t="shared" si="283"/>
        <v>244.04999999999927</v>
      </c>
      <c r="AF2260" s="52" t="e">
        <f t="shared" si="287"/>
        <v>#VALUE!</v>
      </c>
      <c r="AG2260" s="53">
        <f t="shared" si="284"/>
        <v>1464.2999999999956</v>
      </c>
      <c r="AH2260" s="53" t="e">
        <f t="shared" si="285"/>
        <v>#VALUE!</v>
      </c>
    </row>
    <row r="2261" spans="1:34" x14ac:dyDescent="0.25">
      <c r="A2261" t="s">
        <v>10908</v>
      </c>
      <c r="B2261" t="s">
        <v>6564</v>
      </c>
      <c r="C2261" t="s">
        <v>6562</v>
      </c>
      <c r="D2261" t="s">
        <v>6567</v>
      </c>
      <c r="F2261" t="s">
        <v>10909</v>
      </c>
      <c r="H2261">
        <v>0</v>
      </c>
      <c r="I2261">
        <v>0</v>
      </c>
      <c r="J2261">
        <v>0</v>
      </c>
      <c r="K2261">
        <v>0</v>
      </c>
      <c r="L2261">
        <v>0</v>
      </c>
      <c r="M2261">
        <v>0</v>
      </c>
      <c r="N2261">
        <v>0</v>
      </c>
      <c r="O2261">
        <v>0</v>
      </c>
      <c r="P2261">
        <v>0</v>
      </c>
      <c r="Q2261">
        <v>0</v>
      </c>
      <c r="R2261">
        <v>0</v>
      </c>
      <c r="S2261">
        <v>0</v>
      </c>
      <c r="T2261">
        <v>0</v>
      </c>
      <c r="U2261">
        <v>0</v>
      </c>
      <c r="V2261">
        <v>0</v>
      </c>
      <c r="W2261" s="44">
        <f t="shared" si="280"/>
        <v>0</v>
      </c>
      <c r="X2261" s="44">
        <f>IFERROR(VLOOKUP(A2261,JR1GOA!A:I,9,FALSE),0)</f>
        <v>0</v>
      </c>
      <c r="Y2261" s="44">
        <f>IFERROR(VLOOKUP(A2261,JR1GOA!A:J,10,FALSE),0)</f>
        <v>0</v>
      </c>
      <c r="Z2261" s="46">
        <f t="shared" si="281"/>
        <v>0</v>
      </c>
      <c r="AA2261" s="49" t="str">
        <f>_xlfn.IFNA(VLOOKUP(F2261,Preisliste!C$1:O$2687,13,FALSE),"fehlt in Preisliste")</f>
        <v>fehlt in Preisliste</v>
      </c>
      <c r="AB2261" s="50" t="str">
        <f t="shared" si="282"/>
        <v>fehlt in Preisliste</v>
      </c>
      <c r="AD2261" s="51">
        <f t="shared" si="286"/>
        <v>186609</v>
      </c>
      <c r="AE2261" s="51">
        <f t="shared" si="283"/>
        <v>244.04999999999927</v>
      </c>
      <c r="AF2261" s="52" t="e">
        <f t="shared" si="287"/>
        <v>#VALUE!</v>
      </c>
      <c r="AG2261" s="53">
        <f t="shared" si="284"/>
        <v>1464.2999999999956</v>
      </c>
      <c r="AH2261" s="53" t="e">
        <f t="shared" si="285"/>
        <v>#VALUE!</v>
      </c>
    </row>
    <row r="2262" spans="1:34" x14ac:dyDescent="0.25">
      <c r="A2262" t="s">
        <v>10910</v>
      </c>
      <c r="B2262" t="s">
        <v>6564</v>
      </c>
      <c r="C2262" t="s">
        <v>6562</v>
      </c>
      <c r="D2262" t="s">
        <v>6567</v>
      </c>
      <c r="F2262" t="s">
        <v>10911</v>
      </c>
      <c r="H2262">
        <v>0</v>
      </c>
      <c r="I2262">
        <v>0</v>
      </c>
      <c r="J2262">
        <v>0</v>
      </c>
      <c r="K2262">
        <v>0</v>
      </c>
      <c r="L2262">
        <v>0</v>
      </c>
      <c r="M2262">
        <v>0</v>
      </c>
      <c r="N2262">
        <v>0</v>
      </c>
      <c r="O2262">
        <v>0</v>
      </c>
      <c r="P2262">
        <v>0</v>
      </c>
      <c r="Q2262">
        <v>0</v>
      </c>
      <c r="R2262">
        <v>0</v>
      </c>
      <c r="S2262">
        <v>0</v>
      </c>
      <c r="T2262">
        <v>0</v>
      </c>
      <c r="U2262">
        <v>0</v>
      </c>
      <c r="V2262">
        <v>0</v>
      </c>
      <c r="W2262" s="44">
        <f t="shared" si="280"/>
        <v>0</v>
      </c>
      <c r="X2262" s="44">
        <f>IFERROR(VLOOKUP(A2262,JR1GOA!A:I,9,FALSE),0)</f>
        <v>0</v>
      </c>
      <c r="Y2262" s="44">
        <f>IFERROR(VLOOKUP(A2262,JR1GOA!A:J,10,FALSE),0)</f>
        <v>0</v>
      </c>
      <c r="Z2262" s="46">
        <f t="shared" si="281"/>
        <v>0</v>
      </c>
      <c r="AA2262" s="49" t="str">
        <f>_xlfn.IFNA(VLOOKUP(F2262,Preisliste!C$1:O$2687,13,FALSE),"fehlt in Preisliste")</f>
        <v>fehlt in Preisliste</v>
      </c>
      <c r="AB2262" s="50" t="str">
        <f t="shared" si="282"/>
        <v>fehlt in Preisliste</v>
      </c>
      <c r="AD2262" s="51">
        <f t="shared" si="286"/>
        <v>186609</v>
      </c>
      <c r="AE2262" s="51">
        <f t="shared" si="283"/>
        <v>244.04999999999927</v>
      </c>
      <c r="AF2262" s="52" t="e">
        <f t="shared" si="287"/>
        <v>#VALUE!</v>
      </c>
      <c r="AG2262" s="53">
        <f t="shared" si="284"/>
        <v>1464.2999999999956</v>
      </c>
      <c r="AH2262" s="53" t="e">
        <f t="shared" si="285"/>
        <v>#VALUE!</v>
      </c>
    </row>
    <row r="2263" spans="1:34" x14ac:dyDescent="0.25">
      <c r="A2263" t="s">
        <v>10912</v>
      </c>
      <c r="B2263" t="s">
        <v>6564</v>
      </c>
      <c r="C2263" t="s">
        <v>6562</v>
      </c>
      <c r="D2263" t="s">
        <v>6567</v>
      </c>
      <c r="F2263" t="s">
        <v>10913</v>
      </c>
      <c r="H2263">
        <v>0</v>
      </c>
      <c r="I2263">
        <v>0</v>
      </c>
      <c r="J2263">
        <v>0</v>
      </c>
      <c r="K2263">
        <v>0</v>
      </c>
      <c r="L2263">
        <v>0</v>
      </c>
      <c r="M2263">
        <v>0</v>
      </c>
      <c r="N2263">
        <v>0</v>
      </c>
      <c r="O2263">
        <v>0</v>
      </c>
      <c r="P2263">
        <v>0</v>
      </c>
      <c r="Q2263">
        <v>0</v>
      </c>
      <c r="R2263">
        <v>0</v>
      </c>
      <c r="S2263">
        <v>0</v>
      </c>
      <c r="T2263">
        <v>0</v>
      </c>
      <c r="U2263">
        <v>0</v>
      </c>
      <c r="V2263">
        <v>0</v>
      </c>
      <c r="W2263" s="44">
        <f t="shared" si="280"/>
        <v>0</v>
      </c>
      <c r="X2263" s="44">
        <f>IFERROR(VLOOKUP(A2263,JR1GOA!A:I,9,FALSE),0)</f>
        <v>0</v>
      </c>
      <c r="Y2263" s="44">
        <f>IFERROR(VLOOKUP(A2263,JR1GOA!A:J,10,FALSE),0)</f>
        <v>0</v>
      </c>
      <c r="Z2263" s="46">
        <f t="shared" si="281"/>
        <v>0</v>
      </c>
      <c r="AA2263" s="49" t="str">
        <f>_xlfn.IFNA(VLOOKUP(F2263,Preisliste!C$1:O$2687,13,FALSE),"fehlt in Preisliste")</f>
        <v>fehlt in Preisliste</v>
      </c>
      <c r="AB2263" s="50" t="str">
        <f t="shared" si="282"/>
        <v>fehlt in Preisliste</v>
      </c>
      <c r="AD2263" s="51">
        <f t="shared" si="286"/>
        <v>186609</v>
      </c>
      <c r="AE2263" s="51">
        <f t="shared" si="283"/>
        <v>244.04999999999927</v>
      </c>
      <c r="AF2263" s="52" t="e">
        <f t="shared" si="287"/>
        <v>#VALUE!</v>
      </c>
      <c r="AG2263" s="53">
        <f t="shared" si="284"/>
        <v>1464.2999999999956</v>
      </c>
      <c r="AH2263" s="53" t="e">
        <f t="shared" si="285"/>
        <v>#VALUE!</v>
      </c>
    </row>
    <row r="2264" spans="1:34" x14ac:dyDescent="0.25">
      <c r="A2264" t="s">
        <v>10914</v>
      </c>
      <c r="B2264" t="s">
        <v>6564</v>
      </c>
      <c r="C2264" t="s">
        <v>6562</v>
      </c>
      <c r="D2264" t="s">
        <v>6567</v>
      </c>
      <c r="F2264" t="s">
        <v>10915</v>
      </c>
      <c r="H2264">
        <v>0</v>
      </c>
      <c r="I2264">
        <v>0</v>
      </c>
      <c r="J2264">
        <v>0</v>
      </c>
      <c r="K2264">
        <v>0</v>
      </c>
      <c r="L2264">
        <v>0</v>
      </c>
      <c r="M2264">
        <v>0</v>
      </c>
      <c r="N2264">
        <v>0</v>
      </c>
      <c r="O2264">
        <v>0</v>
      </c>
      <c r="P2264">
        <v>0</v>
      </c>
      <c r="Q2264">
        <v>0</v>
      </c>
      <c r="R2264">
        <v>0</v>
      </c>
      <c r="S2264">
        <v>0</v>
      </c>
      <c r="T2264">
        <v>0</v>
      </c>
      <c r="U2264">
        <v>0</v>
      </c>
      <c r="V2264">
        <v>0</v>
      </c>
      <c r="W2264" s="44">
        <f t="shared" si="280"/>
        <v>0</v>
      </c>
      <c r="X2264" s="44">
        <f>IFERROR(VLOOKUP(A2264,JR1GOA!A:I,9,FALSE),0)</f>
        <v>0</v>
      </c>
      <c r="Y2264" s="44">
        <f>IFERROR(VLOOKUP(A2264,JR1GOA!A:J,10,FALSE),0)</f>
        <v>0</v>
      </c>
      <c r="Z2264" s="46">
        <f t="shared" si="281"/>
        <v>0</v>
      </c>
      <c r="AA2264" s="49" t="str">
        <f>_xlfn.IFNA(VLOOKUP(F2264,Preisliste!C$1:O$2687,13,FALSE),"fehlt in Preisliste")</f>
        <v>fehlt in Preisliste</v>
      </c>
      <c r="AB2264" s="50" t="str">
        <f t="shared" si="282"/>
        <v>fehlt in Preisliste</v>
      </c>
      <c r="AD2264" s="51">
        <f t="shared" si="286"/>
        <v>186609</v>
      </c>
      <c r="AE2264" s="51">
        <f t="shared" si="283"/>
        <v>244.04999999999927</v>
      </c>
      <c r="AF2264" s="52" t="e">
        <f t="shared" si="287"/>
        <v>#VALUE!</v>
      </c>
      <c r="AG2264" s="53">
        <f t="shared" si="284"/>
        <v>1464.2999999999956</v>
      </c>
      <c r="AH2264" s="53" t="e">
        <f t="shared" si="285"/>
        <v>#VALUE!</v>
      </c>
    </row>
    <row r="2265" spans="1:34" x14ac:dyDescent="0.25">
      <c r="A2265" t="s">
        <v>10916</v>
      </c>
      <c r="B2265" t="s">
        <v>6564</v>
      </c>
      <c r="C2265" t="s">
        <v>6562</v>
      </c>
      <c r="D2265" t="s">
        <v>6567</v>
      </c>
      <c r="F2265" t="s">
        <v>10917</v>
      </c>
      <c r="H2265">
        <v>0</v>
      </c>
      <c r="I2265">
        <v>0</v>
      </c>
      <c r="J2265">
        <v>0</v>
      </c>
      <c r="K2265">
        <v>0</v>
      </c>
      <c r="L2265">
        <v>0</v>
      </c>
      <c r="M2265">
        <v>0</v>
      </c>
      <c r="N2265">
        <v>0</v>
      </c>
      <c r="O2265">
        <v>0</v>
      </c>
      <c r="P2265">
        <v>0</v>
      </c>
      <c r="Q2265">
        <v>0</v>
      </c>
      <c r="R2265">
        <v>0</v>
      </c>
      <c r="S2265">
        <v>0</v>
      </c>
      <c r="T2265">
        <v>0</v>
      </c>
      <c r="U2265">
        <v>0</v>
      </c>
      <c r="V2265">
        <v>0</v>
      </c>
      <c r="W2265" s="44">
        <f t="shared" si="280"/>
        <v>0</v>
      </c>
      <c r="X2265" s="44">
        <f>IFERROR(VLOOKUP(A2265,JR1GOA!A:I,9,FALSE),0)</f>
        <v>0</v>
      </c>
      <c r="Y2265" s="44">
        <f>IFERROR(VLOOKUP(A2265,JR1GOA!A:J,10,FALSE),0)</f>
        <v>0</v>
      </c>
      <c r="Z2265" s="46">
        <f t="shared" si="281"/>
        <v>0</v>
      </c>
      <c r="AA2265" s="49" t="str">
        <f>_xlfn.IFNA(VLOOKUP(F2265,Preisliste!C$1:O$2687,13,FALSE),"fehlt in Preisliste")</f>
        <v>fehlt in Preisliste</v>
      </c>
      <c r="AB2265" s="50" t="str">
        <f t="shared" si="282"/>
        <v>fehlt in Preisliste</v>
      </c>
      <c r="AD2265" s="51">
        <f t="shared" si="286"/>
        <v>186609</v>
      </c>
      <c r="AE2265" s="51">
        <f t="shared" si="283"/>
        <v>244.04999999999927</v>
      </c>
      <c r="AF2265" s="52" t="e">
        <f t="shared" si="287"/>
        <v>#VALUE!</v>
      </c>
      <c r="AG2265" s="53">
        <f t="shared" si="284"/>
        <v>1464.2999999999956</v>
      </c>
      <c r="AH2265" s="53" t="e">
        <f t="shared" si="285"/>
        <v>#VALUE!</v>
      </c>
    </row>
    <row r="2266" spans="1:34" x14ac:dyDescent="0.25">
      <c r="A2266" t="s">
        <v>10918</v>
      </c>
      <c r="B2266" t="s">
        <v>6564</v>
      </c>
      <c r="C2266" t="s">
        <v>6562</v>
      </c>
      <c r="D2266" t="s">
        <v>6567</v>
      </c>
      <c r="F2266" t="s">
        <v>10919</v>
      </c>
      <c r="H2266">
        <v>0</v>
      </c>
      <c r="I2266">
        <v>0</v>
      </c>
      <c r="J2266">
        <v>0</v>
      </c>
      <c r="K2266">
        <v>0</v>
      </c>
      <c r="L2266">
        <v>0</v>
      </c>
      <c r="M2266">
        <v>0</v>
      </c>
      <c r="N2266">
        <v>0</v>
      </c>
      <c r="O2266">
        <v>0</v>
      </c>
      <c r="P2266">
        <v>0</v>
      </c>
      <c r="Q2266">
        <v>0</v>
      </c>
      <c r="R2266">
        <v>0</v>
      </c>
      <c r="S2266">
        <v>0</v>
      </c>
      <c r="T2266">
        <v>0</v>
      </c>
      <c r="U2266">
        <v>0</v>
      </c>
      <c r="V2266">
        <v>0</v>
      </c>
      <c r="W2266" s="44">
        <f t="shared" si="280"/>
        <v>0</v>
      </c>
      <c r="X2266" s="44">
        <f>IFERROR(VLOOKUP(A2266,JR1GOA!A:I,9,FALSE),0)</f>
        <v>0</v>
      </c>
      <c r="Y2266" s="44">
        <f>IFERROR(VLOOKUP(A2266,JR1GOA!A:J,10,FALSE),0)</f>
        <v>0</v>
      </c>
      <c r="Z2266" s="46">
        <f t="shared" si="281"/>
        <v>0</v>
      </c>
      <c r="AA2266" s="49" t="str">
        <f>_xlfn.IFNA(VLOOKUP(F2266,Preisliste!C$1:O$2687,13,FALSE),"fehlt in Preisliste")</f>
        <v>fehlt in Preisliste</v>
      </c>
      <c r="AB2266" s="50" t="str">
        <f t="shared" si="282"/>
        <v>fehlt in Preisliste</v>
      </c>
      <c r="AD2266" s="51">
        <f t="shared" si="286"/>
        <v>186609</v>
      </c>
      <c r="AE2266" s="51">
        <f t="shared" si="283"/>
        <v>244.04999999999927</v>
      </c>
      <c r="AF2266" s="52" t="e">
        <f t="shared" si="287"/>
        <v>#VALUE!</v>
      </c>
      <c r="AG2266" s="53">
        <f t="shared" si="284"/>
        <v>1464.2999999999956</v>
      </c>
      <c r="AH2266" s="53" t="e">
        <f t="shared" si="285"/>
        <v>#VALUE!</v>
      </c>
    </row>
    <row r="2267" spans="1:34" x14ac:dyDescent="0.25">
      <c r="A2267" t="s">
        <v>10920</v>
      </c>
      <c r="B2267" t="s">
        <v>6564</v>
      </c>
      <c r="C2267" t="s">
        <v>6562</v>
      </c>
      <c r="D2267" t="s">
        <v>6567</v>
      </c>
      <c r="E2267" t="s">
        <v>10921</v>
      </c>
      <c r="F2267" t="s">
        <v>10922</v>
      </c>
      <c r="H2267">
        <v>0</v>
      </c>
      <c r="I2267">
        <v>0</v>
      </c>
      <c r="J2267">
        <v>0</v>
      </c>
      <c r="K2267">
        <v>0</v>
      </c>
      <c r="L2267">
        <v>0</v>
      </c>
      <c r="M2267">
        <v>0</v>
      </c>
      <c r="N2267">
        <v>0</v>
      </c>
      <c r="O2267">
        <v>0</v>
      </c>
      <c r="P2267">
        <v>0</v>
      </c>
      <c r="Q2267">
        <v>0</v>
      </c>
      <c r="R2267">
        <v>0</v>
      </c>
      <c r="S2267">
        <v>0</v>
      </c>
      <c r="T2267">
        <v>0</v>
      </c>
      <c r="U2267">
        <v>0</v>
      </c>
      <c r="V2267">
        <v>0</v>
      </c>
      <c r="W2267" s="44">
        <f t="shared" si="280"/>
        <v>0</v>
      </c>
      <c r="X2267" s="44">
        <f>IFERROR(VLOOKUP(A2267,JR1GOA!A:I,9,FALSE),0)</f>
        <v>0</v>
      </c>
      <c r="Y2267" s="44">
        <f>IFERROR(VLOOKUP(A2267,JR1GOA!A:J,10,FALSE),0)</f>
        <v>0</v>
      </c>
      <c r="Z2267" s="46">
        <f t="shared" si="281"/>
        <v>0</v>
      </c>
      <c r="AA2267" s="49" t="str">
        <f>_xlfn.IFNA(VLOOKUP(F2267,Preisliste!C$1:O$2687,13,FALSE),"fehlt in Preisliste")</f>
        <v>fehlt in Preisliste</v>
      </c>
      <c r="AB2267" s="50" t="str">
        <f t="shared" si="282"/>
        <v>fehlt in Preisliste</v>
      </c>
      <c r="AD2267" s="51">
        <f t="shared" si="286"/>
        <v>186609</v>
      </c>
      <c r="AE2267" s="51">
        <f t="shared" si="283"/>
        <v>244.04999999999927</v>
      </c>
      <c r="AF2267" s="52" t="e">
        <f t="shared" si="287"/>
        <v>#VALUE!</v>
      </c>
      <c r="AG2267" s="53">
        <f t="shared" si="284"/>
        <v>1464.2999999999956</v>
      </c>
      <c r="AH2267" s="53" t="e">
        <f t="shared" si="285"/>
        <v>#VALUE!</v>
      </c>
    </row>
    <row r="2268" spans="1:34" x14ac:dyDescent="0.25">
      <c r="A2268" t="s">
        <v>10923</v>
      </c>
      <c r="B2268" t="s">
        <v>6564</v>
      </c>
      <c r="C2268" t="s">
        <v>6562</v>
      </c>
      <c r="D2268" t="s">
        <v>6567</v>
      </c>
      <c r="F2268" t="s">
        <v>10924</v>
      </c>
      <c r="H2268">
        <v>0</v>
      </c>
      <c r="I2268">
        <v>0</v>
      </c>
      <c r="J2268">
        <v>0</v>
      </c>
      <c r="K2268">
        <v>0</v>
      </c>
      <c r="L2268">
        <v>0</v>
      </c>
      <c r="M2268">
        <v>0</v>
      </c>
      <c r="N2268">
        <v>0</v>
      </c>
      <c r="O2268">
        <v>0</v>
      </c>
      <c r="P2268">
        <v>0</v>
      </c>
      <c r="Q2268">
        <v>0</v>
      </c>
      <c r="R2268">
        <v>0</v>
      </c>
      <c r="S2268">
        <v>0</v>
      </c>
      <c r="T2268">
        <v>0</v>
      </c>
      <c r="U2268">
        <v>0</v>
      </c>
      <c r="V2268">
        <v>0</v>
      </c>
      <c r="W2268" s="44">
        <f t="shared" si="280"/>
        <v>0</v>
      </c>
      <c r="X2268" s="44">
        <f>IFERROR(VLOOKUP(A2268,JR1GOA!A:I,9,FALSE),0)</f>
        <v>0</v>
      </c>
      <c r="Y2268" s="44">
        <f>IFERROR(VLOOKUP(A2268,JR1GOA!A:J,10,FALSE),0)</f>
        <v>0</v>
      </c>
      <c r="Z2268" s="46">
        <f t="shared" si="281"/>
        <v>0</v>
      </c>
      <c r="AA2268" s="49" t="str">
        <f>_xlfn.IFNA(VLOOKUP(F2268,Preisliste!C$1:O$2687,13,FALSE),"fehlt in Preisliste")</f>
        <v>fehlt in Preisliste</v>
      </c>
      <c r="AB2268" s="50" t="str">
        <f t="shared" si="282"/>
        <v>fehlt in Preisliste</v>
      </c>
      <c r="AD2268" s="51">
        <f t="shared" si="286"/>
        <v>186609</v>
      </c>
      <c r="AE2268" s="51">
        <f t="shared" si="283"/>
        <v>244.04999999999927</v>
      </c>
      <c r="AF2268" s="52" t="e">
        <f t="shared" si="287"/>
        <v>#VALUE!</v>
      </c>
      <c r="AG2268" s="53">
        <f t="shared" si="284"/>
        <v>1464.2999999999956</v>
      </c>
      <c r="AH2268" s="53" t="e">
        <f t="shared" si="285"/>
        <v>#VALUE!</v>
      </c>
    </row>
    <row r="2269" spans="1:34" x14ac:dyDescent="0.25">
      <c r="A2269" t="s">
        <v>10925</v>
      </c>
      <c r="B2269" t="s">
        <v>6564</v>
      </c>
      <c r="C2269" t="s">
        <v>6562</v>
      </c>
      <c r="D2269" t="s">
        <v>6567</v>
      </c>
      <c r="F2269" t="s">
        <v>10926</v>
      </c>
      <c r="H2269">
        <v>0</v>
      </c>
      <c r="I2269">
        <v>0</v>
      </c>
      <c r="J2269">
        <v>0</v>
      </c>
      <c r="K2269">
        <v>0</v>
      </c>
      <c r="L2269">
        <v>0</v>
      </c>
      <c r="M2269">
        <v>0</v>
      </c>
      <c r="N2269">
        <v>0</v>
      </c>
      <c r="O2269">
        <v>0</v>
      </c>
      <c r="P2269">
        <v>0</v>
      </c>
      <c r="Q2269">
        <v>0</v>
      </c>
      <c r="R2269">
        <v>0</v>
      </c>
      <c r="S2269">
        <v>0</v>
      </c>
      <c r="T2269">
        <v>0</v>
      </c>
      <c r="U2269">
        <v>0</v>
      </c>
      <c r="V2269">
        <v>0</v>
      </c>
      <c r="W2269" s="44">
        <f t="shared" si="280"/>
        <v>0</v>
      </c>
      <c r="X2269" s="44">
        <f>IFERROR(VLOOKUP(A2269,JR1GOA!A:I,9,FALSE),0)</f>
        <v>0</v>
      </c>
      <c r="Y2269" s="44">
        <f>IFERROR(VLOOKUP(A2269,JR1GOA!A:J,10,FALSE),0)</f>
        <v>0</v>
      </c>
      <c r="Z2269" s="46">
        <f t="shared" si="281"/>
        <v>0</v>
      </c>
      <c r="AA2269" s="49" t="str">
        <f>_xlfn.IFNA(VLOOKUP(F2269,Preisliste!C$1:O$2687,13,FALSE),"fehlt in Preisliste")</f>
        <v>fehlt in Preisliste</v>
      </c>
      <c r="AB2269" s="50" t="str">
        <f t="shared" si="282"/>
        <v>fehlt in Preisliste</v>
      </c>
      <c r="AD2269" s="51">
        <f t="shared" si="286"/>
        <v>186609</v>
      </c>
      <c r="AE2269" s="51">
        <f t="shared" si="283"/>
        <v>244.04999999999927</v>
      </c>
      <c r="AF2269" s="52" t="e">
        <f t="shared" si="287"/>
        <v>#VALUE!</v>
      </c>
      <c r="AG2269" s="53">
        <f t="shared" si="284"/>
        <v>1464.2999999999956</v>
      </c>
      <c r="AH2269" s="53" t="e">
        <f t="shared" si="285"/>
        <v>#VALUE!</v>
      </c>
    </row>
    <row r="2270" spans="1:34" x14ac:dyDescent="0.25">
      <c r="A2270" t="s">
        <v>10927</v>
      </c>
      <c r="B2270" t="s">
        <v>6564</v>
      </c>
      <c r="C2270" t="s">
        <v>6562</v>
      </c>
      <c r="D2270" t="s">
        <v>6567</v>
      </c>
      <c r="F2270" t="s">
        <v>10928</v>
      </c>
      <c r="H2270">
        <v>0</v>
      </c>
      <c r="I2270">
        <v>0</v>
      </c>
      <c r="J2270">
        <v>0</v>
      </c>
      <c r="K2270">
        <v>0</v>
      </c>
      <c r="L2270">
        <v>0</v>
      </c>
      <c r="M2270">
        <v>0</v>
      </c>
      <c r="N2270">
        <v>0</v>
      </c>
      <c r="O2270">
        <v>0</v>
      </c>
      <c r="P2270">
        <v>0</v>
      </c>
      <c r="Q2270">
        <v>0</v>
      </c>
      <c r="R2270">
        <v>0</v>
      </c>
      <c r="S2270">
        <v>0</v>
      </c>
      <c r="T2270">
        <v>0</v>
      </c>
      <c r="U2270">
        <v>0</v>
      </c>
      <c r="V2270">
        <v>0</v>
      </c>
      <c r="W2270" s="44">
        <f t="shared" si="280"/>
        <v>0</v>
      </c>
      <c r="X2270" s="44">
        <f>IFERROR(VLOOKUP(A2270,JR1GOA!A:I,9,FALSE),0)</f>
        <v>0</v>
      </c>
      <c r="Y2270" s="44">
        <f>IFERROR(VLOOKUP(A2270,JR1GOA!A:J,10,FALSE),0)</f>
        <v>0</v>
      </c>
      <c r="Z2270" s="46">
        <f t="shared" si="281"/>
        <v>0</v>
      </c>
      <c r="AA2270" s="49" t="str">
        <f>_xlfn.IFNA(VLOOKUP(F2270,Preisliste!C$1:O$2687,13,FALSE),"fehlt in Preisliste")</f>
        <v>fehlt in Preisliste</v>
      </c>
      <c r="AB2270" s="50" t="str">
        <f t="shared" si="282"/>
        <v>fehlt in Preisliste</v>
      </c>
      <c r="AD2270" s="51">
        <f t="shared" si="286"/>
        <v>186609</v>
      </c>
      <c r="AE2270" s="51">
        <f t="shared" si="283"/>
        <v>244.04999999999927</v>
      </c>
      <c r="AF2270" s="52" t="e">
        <f t="shared" si="287"/>
        <v>#VALUE!</v>
      </c>
      <c r="AG2270" s="53">
        <f t="shared" si="284"/>
        <v>1464.2999999999956</v>
      </c>
      <c r="AH2270" s="53" t="e">
        <f t="shared" si="285"/>
        <v>#VALUE!</v>
      </c>
    </row>
    <row r="2271" spans="1:34" x14ac:dyDescent="0.25">
      <c r="A2271" t="s">
        <v>10929</v>
      </c>
      <c r="B2271" t="s">
        <v>6564</v>
      </c>
      <c r="C2271" t="s">
        <v>6562</v>
      </c>
      <c r="D2271" t="s">
        <v>6567</v>
      </c>
      <c r="F2271" t="s">
        <v>10930</v>
      </c>
      <c r="H2271">
        <v>0</v>
      </c>
      <c r="I2271">
        <v>0</v>
      </c>
      <c r="J2271">
        <v>0</v>
      </c>
      <c r="K2271">
        <v>0</v>
      </c>
      <c r="L2271">
        <v>0</v>
      </c>
      <c r="M2271">
        <v>0</v>
      </c>
      <c r="N2271">
        <v>0</v>
      </c>
      <c r="O2271">
        <v>0</v>
      </c>
      <c r="P2271">
        <v>0</v>
      </c>
      <c r="Q2271">
        <v>0</v>
      </c>
      <c r="R2271">
        <v>0</v>
      </c>
      <c r="S2271">
        <v>0</v>
      </c>
      <c r="T2271">
        <v>0</v>
      </c>
      <c r="U2271">
        <v>0</v>
      </c>
      <c r="V2271">
        <v>0</v>
      </c>
      <c r="W2271" s="44">
        <f t="shared" si="280"/>
        <v>0</v>
      </c>
      <c r="X2271" s="44">
        <f>IFERROR(VLOOKUP(A2271,JR1GOA!A:I,9,FALSE),0)</f>
        <v>0</v>
      </c>
      <c r="Y2271" s="44">
        <f>IFERROR(VLOOKUP(A2271,JR1GOA!A:J,10,FALSE),0)</f>
        <v>0</v>
      </c>
      <c r="Z2271" s="46">
        <f t="shared" si="281"/>
        <v>0</v>
      </c>
      <c r="AA2271" s="49" t="str">
        <f>_xlfn.IFNA(VLOOKUP(F2271,Preisliste!C$1:O$2687,13,FALSE),"fehlt in Preisliste")</f>
        <v>fehlt in Preisliste</v>
      </c>
      <c r="AB2271" s="50" t="str">
        <f t="shared" si="282"/>
        <v>fehlt in Preisliste</v>
      </c>
      <c r="AD2271" s="51">
        <f t="shared" si="286"/>
        <v>186609</v>
      </c>
      <c r="AE2271" s="51">
        <f t="shared" si="283"/>
        <v>244.04999999999927</v>
      </c>
      <c r="AF2271" s="52" t="e">
        <f t="shared" si="287"/>
        <v>#VALUE!</v>
      </c>
      <c r="AG2271" s="53">
        <f t="shared" si="284"/>
        <v>1464.2999999999956</v>
      </c>
      <c r="AH2271" s="53" t="e">
        <f t="shared" si="285"/>
        <v>#VALUE!</v>
      </c>
    </row>
    <row r="2272" spans="1:34" x14ac:dyDescent="0.25">
      <c r="A2272" t="s">
        <v>10931</v>
      </c>
      <c r="B2272" t="s">
        <v>6564</v>
      </c>
      <c r="C2272" t="s">
        <v>6562</v>
      </c>
      <c r="D2272" t="s">
        <v>6567</v>
      </c>
      <c r="F2272" t="s">
        <v>10932</v>
      </c>
      <c r="H2272">
        <v>0</v>
      </c>
      <c r="I2272">
        <v>0</v>
      </c>
      <c r="J2272">
        <v>0</v>
      </c>
      <c r="K2272">
        <v>0</v>
      </c>
      <c r="L2272">
        <v>0</v>
      </c>
      <c r="M2272">
        <v>0</v>
      </c>
      <c r="N2272">
        <v>0</v>
      </c>
      <c r="O2272">
        <v>0</v>
      </c>
      <c r="P2272">
        <v>0</v>
      </c>
      <c r="Q2272">
        <v>0</v>
      </c>
      <c r="R2272">
        <v>0</v>
      </c>
      <c r="S2272">
        <v>0</v>
      </c>
      <c r="T2272">
        <v>0</v>
      </c>
      <c r="U2272">
        <v>0</v>
      </c>
      <c r="V2272">
        <v>0</v>
      </c>
      <c r="W2272" s="44">
        <f t="shared" si="280"/>
        <v>0</v>
      </c>
      <c r="X2272" s="44">
        <f>IFERROR(VLOOKUP(A2272,JR1GOA!A:I,9,FALSE),0)</f>
        <v>0</v>
      </c>
      <c r="Y2272" s="44">
        <f>IFERROR(VLOOKUP(A2272,JR1GOA!A:J,10,FALSE),0)</f>
        <v>0</v>
      </c>
      <c r="Z2272" s="46">
        <f t="shared" si="281"/>
        <v>0</v>
      </c>
      <c r="AA2272" s="49" t="str">
        <f>_xlfn.IFNA(VLOOKUP(F2272,Preisliste!C$1:O$2687,13,FALSE),"fehlt in Preisliste")</f>
        <v>fehlt in Preisliste</v>
      </c>
      <c r="AB2272" s="50" t="str">
        <f t="shared" si="282"/>
        <v>fehlt in Preisliste</v>
      </c>
      <c r="AD2272" s="51">
        <f t="shared" si="286"/>
        <v>186609</v>
      </c>
      <c r="AE2272" s="51">
        <f t="shared" si="283"/>
        <v>244.04999999999927</v>
      </c>
      <c r="AF2272" s="52" t="e">
        <f t="shared" si="287"/>
        <v>#VALUE!</v>
      </c>
      <c r="AG2272" s="53">
        <f t="shared" si="284"/>
        <v>1464.2999999999956</v>
      </c>
      <c r="AH2272" s="53" t="e">
        <f t="shared" si="285"/>
        <v>#VALUE!</v>
      </c>
    </row>
    <row r="2273" spans="1:34" x14ac:dyDescent="0.25">
      <c r="A2273" t="s">
        <v>10933</v>
      </c>
      <c r="B2273" t="s">
        <v>6564</v>
      </c>
      <c r="C2273" t="s">
        <v>6562</v>
      </c>
      <c r="D2273" t="s">
        <v>6567</v>
      </c>
      <c r="F2273" t="s">
        <v>10934</v>
      </c>
      <c r="H2273">
        <v>0</v>
      </c>
      <c r="I2273">
        <v>0</v>
      </c>
      <c r="J2273">
        <v>0</v>
      </c>
      <c r="K2273">
        <v>0</v>
      </c>
      <c r="L2273">
        <v>0</v>
      </c>
      <c r="M2273">
        <v>0</v>
      </c>
      <c r="N2273">
        <v>0</v>
      </c>
      <c r="O2273">
        <v>0</v>
      </c>
      <c r="P2273">
        <v>0</v>
      </c>
      <c r="Q2273">
        <v>0</v>
      </c>
      <c r="R2273">
        <v>0</v>
      </c>
      <c r="S2273">
        <v>0</v>
      </c>
      <c r="T2273">
        <v>0</v>
      </c>
      <c r="U2273">
        <v>0</v>
      </c>
      <c r="V2273">
        <v>0</v>
      </c>
      <c r="W2273" s="44">
        <f t="shared" si="280"/>
        <v>0</v>
      </c>
      <c r="X2273" s="44">
        <f>IFERROR(VLOOKUP(A2273,JR1GOA!A:I,9,FALSE),0)</f>
        <v>0</v>
      </c>
      <c r="Y2273" s="44">
        <f>IFERROR(VLOOKUP(A2273,JR1GOA!A:J,10,FALSE),0)</f>
        <v>0</v>
      </c>
      <c r="Z2273" s="46">
        <f t="shared" si="281"/>
        <v>0</v>
      </c>
      <c r="AA2273" s="49" t="str">
        <f>_xlfn.IFNA(VLOOKUP(F2273,Preisliste!C$1:O$2687,13,FALSE),"fehlt in Preisliste")</f>
        <v>fehlt in Preisliste</v>
      </c>
      <c r="AB2273" s="50" t="str">
        <f t="shared" si="282"/>
        <v>fehlt in Preisliste</v>
      </c>
      <c r="AD2273" s="51">
        <f t="shared" si="286"/>
        <v>186609</v>
      </c>
      <c r="AE2273" s="51">
        <f t="shared" si="283"/>
        <v>244.04999999999927</v>
      </c>
      <c r="AF2273" s="52" t="e">
        <f t="shared" si="287"/>
        <v>#VALUE!</v>
      </c>
      <c r="AG2273" s="53">
        <f t="shared" si="284"/>
        <v>1464.2999999999956</v>
      </c>
      <c r="AH2273" s="53" t="e">
        <f t="shared" si="285"/>
        <v>#VALUE!</v>
      </c>
    </row>
    <row r="2274" spans="1:34" x14ac:dyDescent="0.25">
      <c r="A2274" t="s">
        <v>10935</v>
      </c>
      <c r="B2274" t="s">
        <v>6564</v>
      </c>
      <c r="C2274" t="s">
        <v>6562</v>
      </c>
      <c r="D2274" t="s">
        <v>6567</v>
      </c>
      <c r="F2274" t="s">
        <v>10936</v>
      </c>
      <c r="H2274">
        <v>0</v>
      </c>
      <c r="I2274">
        <v>0</v>
      </c>
      <c r="J2274">
        <v>0</v>
      </c>
      <c r="K2274">
        <v>0</v>
      </c>
      <c r="L2274">
        <v>0</v>
      </c>
      <c r="M2274">
        <v>0</v>
      </c>
      <c r="N2274">
        <v>0</v>
      </c>
      <c r="O2274">
        <v>0</v>
      </c>
      <c r="P2274">
        <v>0</v>
      </c>
      <c r="Q2274">
        <v>0</v>
      </c>
      <c r="R2274">
        <v>1</v>
      </c>
      <c r="S2274">
        <v>0</v>
      </c>
      <c r="T2274">
        <v>0</v>
      </c>
      <c r="U2274">
        <v>0</v>
      </c>
      <c r="V2274">
        <v>0</v>
      </c>
      <c r="W2274" s="44">
        <f t="shared" si="280"/>
        <v>0</v>
      </c>
      <c r="X2274" s="44">
        <f>IFERROR(VLOOKUP(A2274,JR1GOA!A:I,9,FALSE),0)</f>
        <v>0</v>
      </c>
      <c r="Y2274" s="44">
        <f>IFERROR(VLOOKUP(A2274,JR1GOA!A:J,10,FALSE),0)</f>
        <v>0</v>
      </c>
      <c r="Z2274" s="46">
        <f t="shared" si="281"/>
        <v>0</v>
      </c>
      <c r="AA2274" s="49" t="str">
        <f>_xlfn.IFNA(VLOOKUP(F2274,Preisliste!C$1:O$2687,13,FALSE),"fehlt in Preisliste")</f>
        <v>fehlt in Preisliste</v>
      </c>
      <c r="AB2274" s="50" t="str">
        <f t="shared" si="282"/>
        <v>fehlt in Preisliste</v>
      </c>
      <c r="AD2274" s="51">
        <f t="shared" si="286"/>
        <v>186609</v>
      </c>
      <c r="AE2274" s="51">
        <f t="shared" si="283"/>
        <v>244.04999999999927</v>
      </c>
      <c r="AF2274" s="52" t="e">
        <f t="shared" si="287"/>
        <v>#VALUE!</v>
      </c>
      <c r="AG2274" s="53">
        <f t="shared" si="284"/>
        <v>1464.2999999999956</v>
      </c>
      <c r="AH2274" s="53" t="e">
        <f t="shared" si="285"/>
        <v>#VALUE!</v>
      </c>
    </row>
    <row r="2275" spans="1:34" x14ac:dyDescent="0.25">
      <c r="A2275" t="s">
        <v>10937</v>
      </c>
      <c r="B2275" t="s">
        <v>6564</v>
      </c>
      <c r="C2275" t="s">
        <v>6562</v>
      </c>
      <c r="D2275" t="s">
        <v>6567</v>
      </c>
      <c r="F2275" t="s">
        <v>10938</v>
      </c>
      <c r="H2275">
        <v>0</v>
      </c>
      <c r="I2275">
        <v>0</v>
      </c>
      <c r="J2275">
        <v>0</v>
      </c>
      <c r="K2275">
        <v>0</v>
      </c>
      <c r="L2275">
        <v>0</v>
      </c>
      <c r="M2275">
        <v>0</v>
      </c>
      <c r="N2275">
        <v>0</v>
      </c>
      <c r="O2275">
        <v>0</v>
      </c>
      <c r="P2275">
        <v>0</v>
      </c>
      <c r="Q2275">
        <v>0</v>
      </c>
      <c r="R2275">
        <v>0</v>
      </c>
      <c r="S2275">
        <v>0</v>
      </c>
      <c r="T2275">
        <v>0</v>
      </c>
      <c r="U2275">
        <v>0</v>
      </c>
      <c r="V2275">
        <v>0</v>
      </c>
      <c r="W2275" s="44">
        <f t="shared" si="280"/>
        <v>0</v>
      </c>
      <c r="X2275" s="44">
        <f>IFERROR(VLOOKUP(A2275,JR1GOA!A:I,9,FALSE),0)</f>
        <v>0</v>
      </c>
      <c r="Y2275" s="44">
        <f>IFERROR(VLOOKUP(A2275,JR1GOA!A:J,10,FALSE),0)</f>
        <v>0</v>
      </c>
      <c r="Z2275" s="46">
        <f t="shared" si="281"/>
        <v>0</v>
      </c>
      <c r="AA2275" s="49" t="str">
        <f>_xlfn.IFNA(VLOOKUP(F2275,Preisliste!C$1:O$2687,13,FALSE),"fehlt in Preisliste")</f>
        <v>fehlt in Preisliste</v>
      </c>
      <c r="AB2275" s="50" t="str">
        <f t="shared" si="282"/>
        <v>fehlt in Preisliste</v>
      </c>
      <c r="AD2275" s="51">
        <f t="shared" si="286"/>
        <v>186609</v>
      </c>
      <c r="AE2275" s="51">
        <f t="shared" si="283"/>
        <v>244.04999999999927</v>
      </c>
      <c r="AF2275" s="52" t="e">
        <f t="shared" si="287"/>
        <v>#VALUE!</v>
      </c>
      <c r="AG2275" s="53">
        <f t="shared" si="284"/>
        <v>1464.2999999999956</v>
      </c>
      <c r="AH2275" s="53" t="e">
        <f t="shared" si="285"/>
        <v>#VALUE!</v>
      </c>
    </row>
    <row r="2276" spans="1:34" x14ac:dyDescent="0.25">
      <c r="A2276" t="s">
        <v>10939</v>
      </c>
      <c r="B2276" t="s">
        <v>6564</v>
      </c>
      <c r="C2276" t="s">
        <v>6562</v>
      </c>
      <c r="D2276" t="s">
        <v>6567</v>
      </c>
      <c r="F2276" t="s">
        <v>10940</v>
      </c>
      <c r="H2276">
        <v>0</v>
      </c>
      <c r="I2276">
        <v>0</v>
      </c>
      <c r="J2276">
        <v>0</v>
      </c>
      <c r="K2276">
        <v>0</v>
      </c>
      <c r="L2276">
        <v>0</v>
      </c>
      <c r="M2276">
        <v>0</v>
      </c>
      <c r="N2276">
        <v>0</v>
      </c>
      <c r="O2276">
        <v>0</v>
      </c>
      <c r="P2276">
        <v>0</v>
      </c>
      <c r="Q2276">
        <v>0</v>
      </c>
      <c r="R2276">
        <v>0</v>
      </c>
      <c r="S2276">
        <v>0</v>
      </c>
      <c r="T2276">
        <v>0</v>
      </c>
      <c r="U2276">
        <v>0</v>
      </c>
      <c r="V2276">
        <v>0</v>
      </c>
      <c r="W2276" s="44">
        <f t="shared" si="280"/>
        <v>0</v>
      </c>
      <c r="X2276" s="44">
        <f>IFERROR(VLOOKUP(A2276,JR1GOA!A:I,9,FALSE),0)</f>
        <v>0</v>
      </c>
      <c r="Y2276" s="44">
        <f>IFERROR(VLOOKUP(A2276,JR1GOA!A:J,10,FALSE),0)</f>
        <v>0</v>
      </c>
      <c r="Z2276" s="46">
        <f t="shared" si="281"/>
        <v>0</v>
      </c>
      <c r="AA2276" s="49" t="str">
        <f>_xlfn.IFNA(VLOOKUP(F2276,Preisliste!C$1:O$2687,13,FALSE),"fehlt in Preisliste")</f>
        <v>fehlt in Preisliste</v>
      </c>
      <c r="AB2276" s="50" t="str">
        <f t="shared" si="282"/>
        <v>fehlt in Preisliste</v>
      </c>
      <c r="AD2276" s="51">
        <f t="shared" si="286"/>
        <v>186609</v>
      </c>
      <c r="AE2276" s="51">
        <f t="shared" si="283"/>
        <v>244.04999999999927</v>
      </c>
      <c r="AF2276" s="52" t="e">
        <f t="shared" si="287"/>
        <v>#VALUE!</v>
      </c>
      <c r="AG2276" s="53">
        <f t="shared" si="284"/>
        <v>1464.2999999999956</v>
      </c>
      <c r="AH2276" s="53" t="e">
        <f t="shared" si="285"/>
        <v>#VALUE!</v>
      </c>
    </row>
    <row r="2277" spans="1:34" x14ac:dyDescent="0.25">
      <c r="A2277" t="s">
        <v>10941</v>
      </c>
      <c r="B2277" t="s">
        <v>6564</v>
      </c>
      <c r="C2277" t="s">
        <v>6562</v>
      </c>
      <c r="D2277" t="s">
        <v>6567</v>
      </c>
      <c r="F2277" t="s">
        <v>10942</v>
      </c>
      <c r="H2277">
        <v>0</v>
      </c>
      <c r="I2277">
        <v>0</v>
      </c>
      <c r="J2277">
        <v>0</v>
      </c>
      <c r="K2277">
        <v>0</v>
      </c>
      <c r="L2277">
        <v>0</v>
      </c>
      <c r="M2277">
        <v>0</v>
      </c>
      <c r="N2277">
        <v>0</v>
      </c>
      <c r="O2277">
        <v>0</v>
      </c>
      <c r="P2277">
        <v>0</v>
      </c>
      <c r="Q2277">
        <v>0</v>
      </c>
      <c r="R2277">
        <v>0</v>
      </c>
      <c r="S2277">
        <v>0</v>
      </c>
      <c r="T2277">
        <v>0</v>
      </c>
      <c r="U2277">
        <v>0</v>
      </c>
      <c r="V2277">
        <v>0</v>
      </c>
      <c r="W2277" s="44">
        <f t="shared" si="280"/>
        <v>0</v>
      </c>
      <c r="X2277" s="44">
        <f>IFERROR(VLOOKUP(A2277,JR1GOA!A:I,9,FALSE),0)</f>
        <v>0</v>
      </c>
      <c r="Y2277" s="44">
        <f>IFERROR(VLOOKUP(A2277,JR1GOA!A:J,10,FALSE),0)</f>
        <v>0</v>
      </c>
      <c r="Z2277" s="46">
        <f t="shared" si="281"/>
        <v>0</v>
      </c>
      <c r="AA2277" s="49" t="str">
        <f>_xlfn.IFNA(VLOOKUP(F2277,Preisliste!C$1:O$2687,13,FALSE),"fehlt in Preisliste")</f>
        <v>fehlt in Preisliste</v>
      </c>
      <c r="AB2277" s="50" t="str">
        <f t="shared" si="282"/>
        <v>fehlt in Preisliste</v>
      </c>
      <c r="AD2277" s="51">
        <f t="shared" si="286"/>
        <v>186609</v>
      </c>
      <c r="AE2277" s="51">
        <f t="shared" si="283"/>
        <v>244.04999999999927</v>
      </c>
      <c r="AF2277" s="52" t="e">
        <f t="shared" si="287"/>
        <v>#VALUE!</v>
      </c>
      <c r="AG2277" s="53">
        <f t="shared" si="284"/>
        <v>1464.2999999999956</v>
      </c>
      <c r="AH2277" s="53" t="e">
        <f t="shared" si="285"/>
        <v>#VALUE!</v>
      </c>
    </row>
    <row r="2278" spans="1:34" x14ac:dyDescent="0.25">
      <c r="A2278" t="s">
        <v>10943</v>
      </c>
      <c r="B2278" t="s">
        <v>6564</v>
      </c>
      <c r="C2278" t="s">
        <v>6562</v>
      </c>
      <c r="D2278" t="s">
        <v>6567</v>
      </c>
      <c r="F2278" t="s">
        <v>10944</v>
      </c>
      <c r="H2278">
        <v>0</v>
      </c>
      <c r="I2278">
        <v>0</v>
      </c>
      <c r="J2278">
        <v>0</v>
      </c>
      <c r="K2278">
        <v>0</v>
      </c>
      <c r="L2278">
        <v>0</v>
      </c>
      <c r="M2278">
        <v>0</v>
      </c>
      <c r="N2278">
        <v>0</v>
      </c>
      <c r="O2278">
        <v>0</v>
      </c>
      <c r="P2278">
        <v>0</v>
      </c>
      <c r="Q2278">
        <v>0</v>
      </c>
      <c r="R2278">
        <v>0</v>
      </c>
      <c r="S2278">
        <v>0</v>
      </c>
      <c r="T2278">
        <v>0</v>
      </c>
      <c r="U2278">
        <v>0</v>
      </c>
      <c r="V2278">
        <v>0</v>
      </c>
      <c r="W2278" s="44">
        <f t="shared" si="280"/>
        <v>0</v>
      </c>
      <c r="X2278" s="44">
        <f>IFERROR(VLOOKUP(A2278,JR1GOA!A:I,9,FALSE),0)</f>
        <v>0</v>
      </c>
      <c r="Y2278" s="44">
        <f>IFERROR(VLOOKUP(A2278,JR1GOA!A:J,10,FALSE),0)</f>
        <v>0</v>
      </c>
      <c r="Z2278" s="46">
        <f t="shared" si="281"/>
        <v>0</v>
      </c>
      <c r="AA2278" s="49" t="str">
        <f>_xlfn.IFNA(VLOOKUP(F2278,Preisliste!C$1:O$2687,13,FALSE),"fehlt in Preisliste")</f>
        <v>fehlt in Preisliste</v>
      </c>
      <c r="AB2278" s="50" t="str">
        <f t="shared" si="282"/>
        <v>fehlt in Preisliste</v>
      </c>
      <c r="AD2278" s="51">
        <f t="shared" si="286"/>
        <v>186609</v>
      </c>
      <c r="AE2278" s="51">
        <f t="shared" si="283"/>
        <v>244.04999999999927</v>
      </c>
      <c r="AF2278" s="52" t="e">
        <f t="shared" si="287"/>
        <v>#VALUE!</v>
      </c>
      <c r="AG2278" s="53">
        <f t="shared" si="284"/>
        <v>1464.2999999999956</v>
      </c>
      <c r="AH2278" s="53" t="e">
        <f t="shared" si="285"/>
        <v>#VALUE!</v>
      </c>
    </row>
    <row r="2279" spans="1:34" x14ac:dyDescent="0.25">
      <c r="A2279" t="s">
        <v>10945</v>
      </c>
      <c r="B2279" t="s">
        <v>6564</v>
      </c>
      <c r="C2279" t="s">
        <v>6562</v>
      </c>
      <c r="D2279" t="s">
        <v>6567</v>
      </c>
      <c r="F2279" t="s">
        <v>10946</v>
      </c>
      <c r="H2279">
        <v>0</v>
      </c>
      <c r="I2279">
        <v>0</v>
      </c>
      <c r="J2279">
        <v>0</v>
      </c>
      <c r="K2279">
        <v>0</v>
      </c>
      <c r="L2279">
        <v>0</v>
      </c>
      <c r="M2279">
        <v>0</v>
      </c>
      <c r="N2279">
        <v>0</v>
      </c>
      <c r="O2279">
        <v>0</v>
      </c>
      <c r="P2279">
        <v>0</v>
      </c>
      <c r="Q2279">
        <v>0</v>
      </c>
      <c r="R2279">
        <v>0</v>
      </c>
      <c r="S2279">
        <v>0</v>
      </c>
      <c r="T2279">
        <v>0</v>
      </c>
      <c r="U2279">
        <v>0</v>
      </c>
      <c r="V2279">
        <v>0</v>
      </c>
      <c r="W2279" s="44">
        <f t="shared" si="280"/>
        <v>0</v>
      </c>
      <c r="X2279" s="44">
        <f>IFERROR(VLOOKUP(A2279,JR1GOA!A:I,9,FALSE),0)</f>
        <v>0</v>
      </c>
      <c r="Y2279" s="44">
        <f>IFERROR(VLOOKUP(A2279,JR1GOA!A:J,10,FALSE),0)</f>
        <v>0</v>
      </c>
      <c r="Z2279" s="46">
        <f t="shared" si="281"/>
        <v>0</v>
      </c>
      <c r="AA2279" s="49" t="str">
        <f>_xlfn.IFNA(VLOOKUP(F2279,Preisliste!C$1:O$2687,13,FALSE),"fehlt in Preisliste")</f>
        <v>fehlt in Preisliste</v>
      </c>
      <c r="AB2279" s="50" t="str">
        <f t="shared" si="282"/>
        <v>fehlt in Preisliste</v>
      </c>
      <c r="AD2279" s="51">
        <f t="shared" si="286"/>
        <v>186609</v>
      </c>
      <c r="AE2279" s="51">
        <f t="shared" si="283"/>
        <v>244.04999999999927</v>
      </c>
      <c r="AF2279" s="52" t="e">
        <f t="shared" si="287"/>
        <v>#VALUE!</v>
      </c>
      <c r="AG2279" s="53">
        <f t="shared" si="284"/>
        <v>1464.2999999999956</v>
      </c>
      <c r="AH2279" s="53" t="e">
        <f t="shared" si="285"/>
        <v>#VALUE!</v>
      </c>
    </row>
    <row r="2280" spans="1:34" x14ac:dyDescent="0.25">
      <c r="A2280" t="s">
        <v>10947</v>
      </c>
      <c r="B2280" t="s">
        <v>6564</v>
      </c>
      <c r="C2280" t="s">
        <v>6562</v>
      </c>
      <c r="D2280" t="s">
        <v>6567</v>
      </c>
      <c r="F2280" t="s">
        <v>10948</v>
      </c>
      <c r="H2280">
        <v>0</v>
      </c>
      <c r="I2280">
        <v>0</v>
      </c>
      <c r="J2280">
        <v>0</v>
      </c>
      <c r="K2280">
        <v>0</v>
      </c>
      <c r="L2280">
        <v>0</v>
      </c>
      <c r="M2280">
        <v>0</v>
      </c>
      <c r="N2280">
        <v>0</v>
      </c>
      <c r="O2280">
        <v>0</v>
      </c>
      <c r="P2280">
        <v>0</v>
      </c>
      <c r="Q2280">
        <v>0</v>
      </c>
      <c r="R2280">
        <v>0</v>
      </c>
      <c r="S2280">
        <v>0</v>
      </c>
      <c r="T2280">
        <v>0</v>
      </c>
      <c r="U2280">
        <v>0</v>
      </c>
      <c r="V2280">
        <v>0</v>
      </c>
      <c r="W2280" s="44">
        <f t="shared" si="280"/>
        <v>0</v>
      </c>
      <c r="X2280" s="44">
        <f>IFERROR(VLOOKUP(A2280,JR1GOA!A:I,9,FALSE),0)</f>
        <v>0</v>
      </c>
      <c r="Y2280" s="44">
        <f>IFERROR(VLOOKUP(A2280,JR1GOA!A:J,10,FALSE),0)</f>
        <v>0</v>
      </c>
      <c r="Z2280" s="46">
        <f t="shared" si="281"/>
        <v>0</v>
      </c>
      <c r="AA2280" s="49" t="str">
        <f>_xlfn.IFNA(VLOOKUP(F2280,Preisliste!C$1:O$2687,13,FALSE),"fehlt in Preisliste")</f>
        <v>fehlt in Preisliste</v>
      </c>
      <c r="AB2280" s="50" t="str">
        <f t="shared" si="282"/>
        <v>fehlt in Preisliste</v>
      </c>
      <c r="AD2280" s="51">
        <f t="shared" si="286"/>
        <v>186609</v>
      </c>
      <c r="AE2280" s="51">
        <f t="shared" si="283"/>
        <v>244.04999999999927</v>
      </c>
      <c r="AF2280" s="52" t="e">
        <f t="shared" si="287"/>
        <v>#VALUE!</v>
      </c>
      <c r="AG2280" s="53">
        <f t="shared" si="284"/>
        <v>1464.2999999999956</v>
      </c>
      <c r="AH2280" s="53" t="e">
        <f t="shared" si="285"/>
        <v>#VALUE!</v>
      </c>
    </row>
    <row r="2281" spans="1:34" x14ac:dyDescent="0.25">
      <c r="A2281" t="s">
        <v>10949</v>
      </c>
      <c r="B2281" t="s">
        <v>6564</v>
      </c>
      <c r="C2281" t="s">
        <v>6562</v>
      </c>
      <c r="D2281" t="s">
        <v>6567</v>
      </c>
      <c r="F2281" t="s">
        <v>10950</v>
      </c>
      <c r="H2281">
        <v>0</v>
      </c>
      <c r="I2281">
        <v>0</v>
      </c>
      <c r="J2281">
        <v>0</v>
      </c>
      <c r="K2281">
        <v>0</v>
      </c>
      <c r="L2281">
        <v>0</v>
      </c>
      <c r="M2281">
        <v>0</v>
      </c>
      <c r="N2281">
        <v>0</v>
      </c>
      <c r="O2281">
        <v>0</v>
      </c>
      <c r="P2281">
        <v>0</v>
      </c>
      <c r="Q2281">
        <v>0</v>
      </c>
      <c r="R2281">
        <v>0</v>
      </c>
      <c r="S2281">
        <v>0</v>
      </c>
      <c r="T2281">
        <v>0</v>
      </c>
      <c r="U2281">
        <v>0</v>
      </c>
      <c r="V2281">
        <v>0</v>
      </c>
      <c r="W2281" s="44">
        <f t="shared" si="280"/>
        <v>0</v>
      </c>
      <c r="X2281" s="44">
        <f>IFERROR(VLOOKUP(A2281,JR1GOA!A:I,9,FALSE),0)</f>
        <v>0</v>
      </c>
      <c r="Y2281" s="44">
        <f>IFERROR(VLOOKUP(A2281,JR1GOA!A:J,10,FALSE),0)</f>
        <v>0</v>
      </c>
      <c r="Z2281" s="46">
        <f t="shared" si="281"/>
        <v>0</v>
      </c>
      <c r="AA2281" s="49" t="str">
        <f>_xlfn.IFNA(VLOOKUP(F2281,Preisliste!C$1:O$2687,13,FALSE),"fehlt in Preisliste")</f>
        <v>fehlt in Preisliste</v>
      </c>
      <c r="AB2281" s="50" t="str">
        <f t="shared" si="282"/>
        <v>fehlt in Preisliste</v>
      </c>
      <c r="AD2281" s="51">
        <f t="shared" si="286"/>
        <v>186609</v>
      </c>
      <c r="AE2281" s="51">
        <f t="shared" si="283"/>
        <v>244.04999999999927</v>
      </c>
      <c r="AF2281" s="52" t="e">
        <f t="shared" si="287"/>
        <v>#VALUE!</v>
      </c>
      <c r="AG2281" s="53">
        <f t="shared" si="284"/>
        <v>1464.2999999999956</v>
      </c>
      <c r="AH2281" s="53" t="e">
        <f t="shared" si="285"/>
        <v>#VALUE!</v>
      </c>
    </row>
    <row r="2282" spans="1:34" x14ac:dyDescent="0.25">
      <c r="A2282" t="s">
        <v>10951</v>
      </c>
      <c r="B2282" t="s">
        <v>6564</v>
      </c>
      <c r="C2282" t="s">
        <v>6562</v>
      </c>
      <c r="D2282" t="s">
        <v>6567</v>
      </c>
      <c r="F2282" t="s">
        <v>10952</v>
      </c>
      <c r="H2282">
        <v>0</v>
      </c>
      <c r="I2282">
        <v>0</v>
      </c>
      <c r="J2282">
        <v>0</v>
      </c>
      <c r="K2282">
        <v>0</v>
      </c>
      <c r="L2282">
        <v>0</v>
      </c>
      <c r="M2282">
        <v>0</v>
      </c>
      <c r="N2282">
        <v>0</v>
      </c>
      <c r="O2282">
        <v>0</v>
      </c>
      <c r="P2282">
        <v>0</v>
      </c>
      <c r="Q2282">
        <v>0</v>
      </c>
      <c r="R2282">
        <v>0</v>
      </c>
      <c r="S2282">
        <v>0</v>
      </c>
      <c r="T2282">
        <v>0</v>
      </c>
      <c r="U2282">
        <v>0</v>
      </c>
      <c r="V2282">
        <v>0</v>
      </c>
      <c r="W2282" s="44">
        <f t="shared" si="280"/>
        <v>0</v>
      </c>
      <c r="X2282" s="44">
        <f>IFERROR(VLOOKUP(A2282,JR1GOA!A:I,9,FALSE),0)</f>
        <v>0</v>
      </c>
      <c r="Y2282" s="44">
        <f>IFERROR(VLOOKUP(A2282,JR1GOA!A:J,10,FALSE),0)</f>
        <v>0</v>
      </c>
      <c r="Z2282" s="46">
        <f t="shared" si="281"/>
        <v>0</v>
      </c>
      <c r="AA2282" s="49" t="str">
        <f>_xlfn.IFNA(VLOOKUP(F2282,Preisliste!C$1:O$2687,13,FALSE),"fehlt in Preisliste")</f>
        <v>fehlt in Preisliste</v>
      </c>
      <c r="AB2282" s="50" t="str">
        <f t="shared" si="282"/>
        <v>fehlt in Preisliste</v>
      </c>
      <c r="AD2282" s="51">
        <f t="shared" si="286"/>
        <v>186609</v>
      </c>
      <c r="AE2282" s="51">
        <f t="shared" si="283"/>
        <v>244.04999999999927</v>
      </c>
      <c r="AF2282" s="52" t="e">
        <f t="shared" si="287"/>
        <v>#VALUE!</v>
      </c>
      <c r="AG2282" s="53">
        <f t="shared" si="284"/>
        <v>1464.2999999999956</v>
      </c>
      <c r="AH2282" s="53" t="e">
        <f t="shared" si="285"/>
        <v>#VALUE!</v>
      </c>
    </row>
    <row r="2283" spans="1:34" x14ac:dyDescent="0.25">
      <c r="A2283" t="s">
        <v>10953</v>
      </c>
      <c r="B2283" t="s">
        <v>6564</v>
      </c>
      <c r="C2283" t="s">
        <v>6562</v>
      </c>
      <c r="D2283" t="s">
        <v>6567</v>
      </c>
      <c r="F2283" t="s">
        <v>10954</v>
      </c>
      <c r="H2283">
        <v>0</v>
      </c>
      <c r="I2283">
        <v>0</v>
      </c>
      <c r="J2283">
        <v>0</v>
      </c>
      <c r="K2283">
        <v>0</v>
      </c>
      <c r="L2283">
        <v>0</v>
      </c>
      <c r="M2283">
        <v>0</v>
      </c>
      <c r="N2283">
        <v>0</v>
      </c>
      <c r="O2283">
        <v>0</v>
      </c>
      <c r="P2283">
        <v>0</v>
      </c>
      <c r="Q2283">
        <v>0</v>
      </c>
      <c r="R2283">
        <v>0</v>
      </c>
      <c r="S2283">
        <v>0</v>
      </c>
      <c r="T2283">
        <v>0</v>
      </c>
      <c r="U2283">
        <v>0</v>
      </c>
      <c r="V2283">
        <v>0</v>
      </c>
      <c r="W2283" s="44">
        <f t="shared" si="280"/>
        <v>0</v>
      </c>
      <c r="X2283" s="44">
        <f>IFERROR(VLOOKUP(A2283,JR1GOA!A:I,9,FALSE),0)</f>
        <v>0</v>
      </c>
      <c r="Y2283" s="44">
        <f>IFERROR(VLOOKUP(A2283,JR1GOA!A:J,10,FALSE),0)</f>
        <v>0</v>
      </c>
      <c r="Z2283" s="46">
        <f t="shared" si="281"/>
        <v>0</v>
      </c>
      <c r="AA2283" s="49" t="str">
        <f>_xlfn.IFNA(VLOOKUP(F2283,Preisliste!C$1:O$2687,13,FALSE),"fehlt in Preisliste")</f>
        <v>fehlt in Preisliste</v>
      </c>
      <c r="AB2283" s="50" t="str">
        <f t="shared" si="282"/>
        <v>fehlt in Preisliste</v>
      </c>
      <c r="AD2283" s="51">
        <f t="shared" si="286"/>
        <v>186609</v>
      </c>
      <c r="AE2283" s="51">
        <f t="shared" si="283"/>
        <v>244.04999999999927</v>
      </c>
      <c r="AF2283" s="52" t="e">
        <f t="shared" si="287"/>
        <v>#VALUE!</v>
      </c>
      <c r="AG2283" s="53">
        <f t="shared" si="284"/>
        <v>1464.2999999999956</v>
      </c>
      <c r="AH2283" s="53" t="e">
        <f t="shared" si="285"/>
        <v>#VALUE!</v>
      </c>
    </row>
    <row r="2284" spans="1:34" x14ac:dyDescent="0.25">
      <c r="A2284" t="s">
        <v>10955</v>
      </c>
      <c r="B2284" t="s">
        <v>6564</v>
      </c>
      <c r="C2284" t="s">
        <v>6562</v>
      </c>
      <c r="D2284" t="s">
        <v>6567</v>
      </c>
      <c r="F2284" t="s">
        <v>10956</v>
      </c>
      <c r="H2284">
        <v>0</v>
      </c>
      <c r="I2284">
        <v>0</v>
      </c>
      <c r="J2284">
        <v>0</v>
      </c>
      <c r="K2284">
        <v>0</v>
      </c>
      <c r="L2284">
        <v>0</v>
      </c>
      <c r="M2284">
        <v>0</v>
      </c>
      <c r="N2284">
        <v>0</v>
      </c>
      <c r="O2284">
        <v>0</v>
      </c>
      <c r="P2284">
        <v>0</v>
      </c>
      <c r="Q2284">
        <v>0</v>
      </c>
      <c r="R2284">
        <v>0</v>
      </c>
      <c r="S2284">
        <v>0</v>
      </c>
      <c r="T2284">
        <v>0</v>
      </c>
      <c r="U2284">
        <v>0</v>
      </c>
      <c r="V2284">
        <v>0</v>
      </c>
      <c r="W2284" s="44">
        <f t="shared" si="280"/>
        <v>0</v>
      </c>
      <c r="X2284" s="44">
        <f>IFERROR(VLOOKUP(A2284,JR1GOA!A:I,9,FALSE),0)</f>
        <v>0</v>
      </c>
      <c r="Y2284" s="44">
        <f>IFERROR(VLOOKUP(A2284,JR1GOA!A:J,10,FALSE),0)</f>
        <v>0</v>
      </c>
      <c r="Z2284" s="46">
        <f t="shared" si="281"/>
        <v>0</v>
      </c>
      <c r="AA2284" s="49" t="str">
        <f>_xlfn.IFNA(VLOOKUP(F2284,Preisliste!C$1:O$2687,13,FALSE),"fehlt in Preisliste")</f>
        <v>fehlt in Preisliste</v>
      </c>
      <c r="AB2284" s="50" t="str">
        <f t="shared" si="282"/>
        <v>fehlt in Preisliste</v>
      </c>
      <c r="AD2284" s="51">
        <f t="shared" si="286"/>
        <v>186609</v>
      </c>
      <c r="AE2284" s="51">
        <f t="shared" si="283"/>
        <v>244.04999999999927</v>
      </c>
      <c r="AF2284" s="52" t="e">
        <f t="shared" si="287"/>
        <v>#VALUE!</v>
      </c>
      <c r="AG2284" s="53">
        <f t="shared" si="284"/>
        <v>1464.2999999999956</v>
      </c>
      <c r="AH2284" s="53" t="e">
        <f t="shared" si="285"/>
        <v>#VALUE!</v>
      </c>
    </row>
    <row r="2285" spans="1:34" x14ac:dyDescent="0.25">
      <c r="A2285" t="s">
        <v>10957</v>
      </c>
      <c r="B2285" t="s">
        <v>6564</v>
      </c>
      <c r="C2285" t="s">
        <v>6562</v>
      </c>
      <c r="D2285" t="s">
        <v>6567</v>
      </c>
      <c r="F2285" t="s">
        <v>10958</v>
      </c>
      <c r="H2285">
        <v>0</v>
      </c>
      <c r="I2285">
        <v>0</v>
      </c>
      <c r="J2285">
        <v>0</v>
      </c>
      <c r="K2285">
        <v>0</v>
      </c>
      <c r="L2285">
        <v>0</v>
      </c>
      <c r="M2285">
        <v>0</v>
      </c>
      <c r="N2285">
        <v>0</v>
      </c>
      <c r="O2285">
        <v>0</v>
      </c>
      <c r="P2285">
        <v>0</v>
      </c>
      <c r="Q2285">
        <v>0</v>
      </c>
      <c r="R2285">
        <v>0</v>
      </c>
      <c r="S2285">
        <v>0</v>
      </c>
      <c r="T2285">
        <v>0</v>
      </c>
      <c r="U2285">
        <v>0</v>
      </c>
      <c r="V2285">
        <v>0</v>
      </c>
      <c r="W2285" s="44">
        <f t="shared" si="280"/>
        <v>0</v>
      </c>
      <c r="X2285" s="44">
        <f>IFERROR(VLOOKUP(A2285,JR1GOA!A:I,9,FALSE),0)</f>
        <v>0</v>
      </c>
      <c r="Y2285" s="44">
        <f>IFERROR(VLOOKUP(A2285,JR1GOA!A:J,10,FALSE),0)</f>
        <v>0</v>
      </c>
      <c r="Z2285" s="46">
        <f t="shared" si="281"/>
        <v>0</v>
      </c>
      <c r="AA2285" s="49" t="str">
        <f>_xlfn.IFNA(VLOOKUP(F2285,Preisliste!C$1:O$2687,13,FALSE),"fehlt in Preisliste")</f>
        <v>fehlt in Preisliste</v>
      </c>
      <c r="AB2285" s="50" t="str">
        <f t="shared" si="282"/>
        <v>fehlt in Preisliste</v>
      </c>
      <c r="AD2285" s="51">
        <f t="shared" si="286"/>
        <v>186609</v>
      </c>
      <c r="AE2285" s="51">
        <f t="shared" si="283"/>
        <v>244.04999999999927</v>
      </c>
      <c r="AF2285" s="52" t="e">
        <f t="shared" si="287"/>
        <v>#VALUE!</v>
      </c>
      <c r="AG2285" s="53">
        <f t="shared" si="284"/>
        <v>1464.2999999999956</v>
      </c>
      <c r="AH2285" s="53" t="e">
        <f t="shared" si="285"/>
        <v>#VALUE!</v>
      </c>
    </row>
    <row r="2286" spans="1:34" x14ac:dyDescent="0.25">
      <c r="A2286" t="s">
        <v>10959</v>
      </c>
      <c r="B2286" t="s">
        <v>6564</v>
      </c>
      <c r="C2286" t="s">
        <v>6562</v>
      </c>
      <c r="D2286" t="s">
        <v>6567</v>
      </c>
      <c r="F2286" t="s">
        <v>10960</v>
      </c>
      <c r="H2286">
        <v>0</v>
      </c>
      <c r="I2286">
        <v>0</v>
      </c>
      <c r="J2286">
        <v>0</v>
      </c>
      <c r="K2286">
        <v>0</v>
      </c>
      <c r="L2286">
        <v>0</v>
      </c>
      <c r="M2286">
        <v>0</v>
      </c>
      <c r="N2286">
        <v>0</v>
      </c>
      <c r="O2286">
        <v>0</v>
      </c>
      <c r="P2286">
        <v>0</v>
      </c>
      <c r="Q2286">
        <v>0</v>
      </c>
      <c r="R2286">
        <v>0</v>
      </c>
      <c r="S2286">
        <v>0</v>
      </c>
      <c r="T2286">
        <v>0</v>
      </c>
      <c r="U2286">
        <v>0</v>
      </c>
      <c r="V2286">
        <v>0</v>
      </c>
      <c r="W2286" s="44">
        <f t="shared" si="280"/>
        <v>0</v>
      </c>
      <c r="X2286" s="44">
        <f>IFERROR(VLOOKUP(A2286,JR1GOA!A:I,9,FALSE),0)</f>
        <v>0</v>
      </c>
      <c r="Y2286" s="44">
        <f>IFERROR(VLOOKUP(A2286,JR1GOA!A:J,10,FALSE),0)</f>
        <v>0</v>
      </c>
      <c r="Z2286" s="46">
        <f t="shared" si="281"/>
        <v>0</v>
      </c>
      <c r="AA2286" s="49" t="str">
        <f>_xlfn.IFNA(VLOOKUP(F2286,Preisliste!C$1:O$2687,13,FALSE),"fehlt in Preisliste")</f>
        <v>fehlt in Preisliste</v>
      </c>
      <c r="AB2286" s="50" t="str">
        <f t="shared" si="282"/>
        <v>fehlt in Preisliste</v>
      </c>
      <c r="AD2286" s="51">
        <f t="shared" si="286"/>
        <v>186609</v>
      </c>
      <c r="AE2286" s="51">
        <f t="shared" si="283"/>
        <v>244.04999999999927</v>
      </c>
      <c r="AF2286" s="52" t="e">
        <f t="shared" si="287"/>
        <v>#VALUE!</v>
      </c>
      <c r="AG2286" s="53">
        <f t="shared" si="284"/>
        <v>1464.2999999999956</v>
      </c>
      <c r="AH2286" s="53" t="e">
        <f t="shared" si="285"/>
        <v>#VALUE!</v>
      </c>
    </row>
    <row r="2287" spans="1:34" x14ac:dyDescent="0.25">
      <c r="A2287" t="s">
        <v>10961</v>
      </c>
      <c r="B2287" t="s">
        <v>6564</v>
      </c>
      <c r="C2287" t="s">
        <v>6562</v>
      </c>
      <c r="D2287" t="s">
        <v>6567</v>
      </c>
      <c r="F2287" t="s">
        <v>10962</v>
      </c>
      <c r="H2287">
        <v>0</v>
      </c>
      <c r="I2287">
        <v>0</v>
      </c>
      <c r="J2287">
        <v>0</v>
      </c>
      <c r="K2287">
        <v>0</v>
      </c>
      <c r="L2287">
        <v>0</v>
      </c>
      <c r="M2287">
        <v>0</v>
      </c>
      <c r="N2287">
        <v>0</v>
      </c>
      <c r="O2287">
        <v>0</v>
      </c>
      <c r="P2287">
        <v>0</v>
      </c>
      <c r="Q2287">
        <v>0</v>
      </c>
      <c r="R2287">
        <v>0</v>
      </c>
      <c r="S2287">
        <v>0</v>
      </c>
      <c r="T2287">
        <v>0</v>
      </c>
      <c r="U2287">
        <v>0</v>
      </c>
      <c r="V2287">
        <v>0</v>
      </c>
      <c r="W2287" s="44">
        <f t="shared" si="280"/>
        <v>0</v>
      </c>
      <c r="X2287" s="44">
        <f>IFERROR(VLOOKUP(A2287,JR1GOA!A:I,9,FALSE),0)</f>
        <v>0</v>
      </c>
      <c r="Y2287" s="44">
        <f>IFERROR(VLOOKUP(A2287,JR1GOA!A:J,10,FALSE),0)</f>
        <v>0</v>
      </c>
      <c r="Z2287" s="46">
        <f t="shared" si="281"/>
        <v>0</v>
      </c>
      <c r="AA2287" s="49" t="str">
        <f>_xlfn.IFNA(VLOOKUP(F2287,Preisliste!C$1:O$2687,13,FALSE),"fehlt in Preisliste")</f>
        <v>fehlt in Preisliste</v>
      </c>
      <c r="AB2287" s="50" t="str">
        <f t="shared" si="282"/>
        <v>fehlt in Preisliste</v>
      </c>
      <c r="AD2287" s="51">
        <f t="shared" si="286"/>
        <v>186609</v>
      </c>
      <c r="AE2287" s="51">
        <f t="shared" si="283"/>
        <v>244.04999999999927</v>
      </c>
      <c r="AF2287" s="52" t="e">
        <f t="shared" si="287"/>
        <v>#VALUE!</v>
      </c>
      <c r="AG2287" s="53">
        <f t="shared" si="284"/>
        <v>1464.2999999999956</v>
      </c>
      <c r="AH2287" s="53" t="e">
        <f t="shared" si="285"/>
        <v>#VALUE!</v>
      </c>
    </row>
    <row r="2288" spans="1:34" x14ac:dyDescent="0.25">
      <c r="A2288" t="s">
        <v>10963</v>
      </c>
      <c r="B2288" t="s">
        <v>6564</v>
      </c>
      <c r="C2288" t="s">
        <v>6562</v>
      </c>
      <c r="D2288" t="s">
        <v>6567</v>
      </c>
      <c r="F2288" t="s">
        <v>10964</v>
      </c>
      <c r="H2288">
        <v>0</v>
      </c>
      <c r="I2288">
        <v>0</v>
      </c>
      <c r="J2288">
        <v>0</v>
      </c>
      <c r="K2288">
        <v>0</v>
      </c>
      <c r="L2288">
        <v>0</v>
      </c>
      <c r="M2288">
        <v>0</v>
      </c>
      <c r="N2288">
        <v>0</v>
      </c>
      <c r="O2288">
        <v>0</v>
      </c>
      <c r="P2288">
        <v>0</v>
      </c>
      <c r="Q2288">
        <v>0</v>
      </c>
      <c r="R2288">
        <v>0</v>
      </c>
      <c r="S2288">
        <v>0</v>
      </c>
      <c r="T2288">
        <v>0</v>
      </c>
      <c r="U2288">
        <v>0</v>
      </c>
      <c r="V2288">
        <v>0</v>
      </c>
      <c r="W2288" s="44">
        <f t="shared" si="280"/>
        <v>0</v>
      </c>
      <c r="X2288" s="44">
        <f>IFERROR(VLOOKUP(A2288,JR1GOA!A:I,9,FALSE),0)</f>
        <v>0</v>
      </c>
      <c r="Y2288" s="44">
        <f>IFERROR(VLOOKUP(A2288,JR1GOA!A:J,10,FALSE),0)</f>
        <v>0</v>
      </c>
      <c r="Z2288" s="46">
        <f t="shared" si="281"/>
        <v>0</v>
      </c>
      <c r="AA2288" s="49" t="str">
        <f>_xlfn.IFNA(VLOOKUP(F2288,Preisliste!C$1:O$2687,13,FALSE),"fehlt in Preisliste")</f>
        <v>fehlt in Preisliste</v>
      </c>
      <c r="AB2288" s="50" t="str">
        <f t="shared" si="282"/>
        <v>fehlt in Preisliste</v>
      </c>
      <c r="AD2288" s="51">
        <f t="shared" si="286"/>
        <v>186609</v>
      </c>
      <c r="AE2288" s="51">
        <f t="shared" si="283"/>
        <v>244.04999999999927</v>
      </c>
      <c r="AF2288" s="52" t="e">
        <f t="shared" si="287"/>
        <v>#VALUE!</v>
      </c>
      <c r="AG2288" s="53">
        <f t="shared" si="284"/>
        <v>1464.2999999999956</v>
      </c>
      <c r="AH2288" s="53" t="e">
        <f t="shared" si="285"/>
        <v>#VALUE!</v>
      </c>
    </row>
    <row r="2289" spans="1:34" x14ac:dyDescent="0.25">
      <c r="A2289" t="s">
        <v>10965</v>
      </c>
      <c r="B2289" t="s">
        <v>6564</v>
      </c>
      <c r="C2289" t="s">
        <v>6562</v>
      </c>
      <c r="D2289" t="s">
        <v>6567</v>
      </c>
      <c r="F2289" t="s">
        <v>10966</v>
      </c>
      <c r="H2289">
        <v>0</v>
      </c>
      <c r="I2289">
        <v>0</v>
      </c>
      <c r="J2289">
        <v>0</v>
      </c>
      <c r="K2289">
        <v>0</v>
      </c>
      <c r="L2289">
        <v>0</v>
      </c>
      <c r="M2289">
        <v>0</v>
      </c>
      <c r="N2289">
        <v>0</v>
      </c>
      <c r="O2289">
        <v>0</v>
      </c>
      <c r="P2289">
        <v>0</v>
      </c>
      <c r="Q2289">
        <v>0</v>
      </c>
      <c r="R2289">
        <v>0</v>
      </c>
      <c r="S2289">
        <v>0</v>
      </c>
      <c r="T2289">
        <v>0</v>
      </c>
      <c r="U2289">
        <v>0</v>
      </c>
      <c r="V2289">
        <v>0</v>
      </c>
      <c r="W2289" s="44">
        <f t="shared" si="280"/>
        <v>0</v>
      </c>
      <c r="X2289" s="44">
        <f>IFERROR(VLOOKUP(A2289,JR1GOA!A:I,9,FALSE),0)</f>
        <v>0</v>
      </c>
      <c r="Y2289" s="44">
        <f>IFERROR(VLOOKUP(A2289,JR1GOA!A:J,10,FALSE),0)</f>
        <v>0</v>
      </c>
      <c r="Z2289" s="46">
        <f t="shared" si="281"/>
        <v>0</v>
      </c>
      <c r="AA2289" s="49" t="str">
        <f>_xlfn.IFNA(VLOOKUP(F2289,Preisliste!C$1:O$2687,13,FALSE),"fehlt in Preisliste")</f>
        <v>fehlt in Preisliste</v>
      </c>
      <c r="AB2289" s="50" t="str">
        <f t="shared" si="282"/>
        <v>fehlt in Preisliste</v>
      </c>
      <c r="AD2289" s="51">
        <f t="shared" si="286"/>
        <v>186609</v>
      </c>
      <c r="AE2289" s="51">
        <f t="shared" si="283"/>
        <v>244.04999999999927</v>
      </c>
      <c r="AF2289" s="52" t="e">
        <f t="shared" si="287"/>
        <v>#VALUE!</v>
      </c>
      <c r="AG2289" s="53">
        <f t="shared" si="284"/>
        <v>1464.2999999999956</v>
      </c>
      <c r="AH2289" s="53" t="e">
        <f t="shared" si="285"/>
        <v>#VALUE!</v>
      </c>
    </row>
    <row r="2290" spans="1:34" x14ac:dyDescent="0.25">
      <c r="A2290" t="s">
        <v>10967</v>
      </c>
      <c r="B2290" t="s">
        <v>6564</v>
      </c>
      <c r="C2290" t="s">
        <v>6562</v>
      </c>
      <c r="D2290" t="s">
        <v>6567</v>
      </c>
      <c r="F2290" t="s">
        <v>10968</v>
      </c>
      <c r="H2290">
        <v>0</v>
      </c>
      <c r="I2290">
        <v>0</v>
      </c>
      <c r="J2290">
        <v>0</v>
      </c>
      <c r="K2290">
        <v>0</v>
      </c>
      <c r="L2290">
        <v>0</v>
      </c>
      <c r="M2290">
        <v>0</v>
      </c>
      <c r="N2290">
        <v>0</v>
      </c>
      <c r="O2290">
        <v>0</v>
      </c>
      <c r="P2290">
        <v>0</v>
      </c>
      <c r="Q2290">
        <v>0</v>
      </c>
      <c r="R2290">
        <v>0</v>
      </c>
      <c r="S2290">
        <v>0</v>
      </c>
      <c r="T2290">
        <v>0</v>
      </c>
      <c r="U2290">
        <v>0</v>
      </c>
      <c r="V2290">
        <v>0</v>
      </c>
      <c r="W2290" s="44">
        <f t="shared" si="280"/>
        <v>0</v>
      </c>
      <c r="X2290" s="44">
        <f>IFERROR(VLOOKUP(A2290,JR1GOA!A:I,9,FALSE),0)</f>
        <v>0</v>
      </c>
      <c r="Y2290" s="44">
        <f>IFERROR(VLOOKUP(A2290,JR1GOA!A:J,10,FALSE),0)</f>
        <v>0</v>
      </c>
      <c r="Z2290" s="46">
        <f t="shared" si="281"/>
        <v>0</v>
      </c>
      <c r="AA2290" s="49" t="str">
        <f>_xlfn.IFNA(VLOOKUP(F2290,Preisliste!C$1:O$2687,13,FALSE),"fehlt in Preisliste")</f>
        <v>fehlt in Preisliste</v>
      </c>
      <c r="AB2290" s="50" t="str">
        <f t="shared" si="282"/>
        <v>fehlt in Preisliste</v>
      </c>
      <c r="AD2290" s="51">
        <f t="shared" si="286"/>
        <v>186609</v>
      </c>
      <c r="AE2290" s="51">
        <f t="shared" si="283"/>
        <v>244.04999999999927</v>
      </c>
      <c r="AF2290" s="52" t="e">
        <f t="shared" si="287"/>
        <v>#VALUE!</v>
      </c>
      <c r="AG2290" s="53">
        <f t="shared" si="284"/>
        <v>1464.2999999999956</v>
      </c>
      <c r="AH2290" s="53" t="e">
        <f t="shared" si="285"/>
        <v>#VALUE!</v>
      </c>
    </row>
    <row r="2291" spans="1:34" x14ac:dyDescent="0.25">
      <c r="A2291" t="s">
        <v>10969</v>
      </c>
      <c r="B2291" t="s">
        <v>6564</v>
      </c>
      <c r="C2291" t="s">
        <v>6562</v>
      </c>
      <c r="D2291" t="s">
        <v>6567</v>
      </c>
      <c r="F2291" t="s">
        <v>10970</v>
      </c>
      <c r="H2291">
        <v>0</v>
      </c>
      <c r="I2291">
        <v>0</v>
      </c>
      <c r="J2291">
        <v>0</v>
      </c>
      <c r="K2291">
        <v>0</v>
      </c>
      <c r="L2291">
        <v>0</v>
      </c>
      <c r="M2291">
        <v>0</v>
      </c>
      <c r="N2291">
        <v>0</v>
      </c>
      <c r="O2291">
        <v>0</v>
      </c>
      <c r="P2291">
        <v>0</v>
      </c>
      <c r="Q2291">
        <v>0</v>
      </c>
      <c r="R2291">
        <v>0</v>
      </c>
      <c r="S2291">
        <v>0</v>
      </c>
      <c r="T2291">
        <v>0</v>
      </c>
      <c r="U2291">
        <v>0</v>
      </c>
      <c r="V2291">
        <v>0</v>
      </c>
      <c r="W2291" s="44">
        <f t="shared" si="280"/>
        <v>0</v>
      </c>
      <c r="X2291" s="44">
        <f>IFERROR(VLOOKUP(A2291,JR1GOA!A:I,9,FALSE),0)</f>
        <v>0</v>
      </c>
      <c r="Y2291" s="44">
        <f>IFERROR(VLOOKUP(A2291,JR1GOA!A:J,10,FALSE),0)</f>
        <v>0</v>
      </c>
      <c r="Z2291" s="46">
        <f t="shared" si="281"/>
        <v>0</v>
      </c>
      <c r="AA2291" s="49" t="str">
        <f>_xlfn.IFNA(VLOOKUP(F2291,Preisliste!C$1:O$2687,13,FALSE),"fehlt in Preisliste")</f>
        <v>fehlt in Preisliste</v>
      </c>
      <c r="AB2291" s="50" t="str">
        <f t="shared" si="282"/>
        <v>fehlt in Preisliste</v>
      </c>
      <c r="AD2291" s="51">
        <f t="shared" si="286"/>
        <v>186609</v>
      </c>
      <c r="AE2291" s="51">
        <f t="shared" si="283"/>
        <v>244.04999999999927</v>
      </c>
      <c r="AF2291" s="52" t="e">
        <f t="shared" si="287"/>
        <v>#VALUE!</v>
      </c>
      <c r="AG2291" s="53">
        <f t="shared" si="284"/>
        <v>1464.2999999999956</v>
      </c>
      <c r="AH2291" s="53" t="e">
        <f t="shared" si="285"/>
        <v>#VALUE!</v>
      </c>
    </row>
    <row r="2292" spans="1:34" x14ac:dyDescent="0.25">
      <c r="A2292" t="s">
        <v>10971</v>
      </c>
      <c r="B2292" t="s">
        <v>6564</v>
      </c>
      <c r="C2292" t="s">
        <v>6562</v>
      </c>
      <c r="D2292" t="s">
        <v>6567</v>
      </c>
      <c r="F2292" t="s">
        <v>10972</v>
      </c>
      <c r="H2292">
        <v>0</v>
      </c>
      <c r="I2292">
        <v>0</v>
      </c>
      <c r="J2292">
        <v>0</v>
      </c>
      <c r="K2292">
        <v>0</v>
      </c>
      <c r="L2292">
        <v>0</v>
      </c>
      <c r="M2292">
        <v>0</v>
      </c>
      <c r="N2292">
        <v>0</v>
      </c>
      <c r="O2292">
        <v>0</v>
      </c>
      <c r="P2292">
        <v>0</v>
      </c>
      <c r="Q2292">
        <v>0</v>
      </c>
      <c r="R2292">
        <v>0</v>
      </c>
      <c r="S2292">
        <v>0</v>
      </c>
      <c r="T2292">
        <v>0</v>
      </c>
      <c r="U2292">
        <v>0</v>
      </c>
      <c r="V2292">
        <v>0</v>
      </c>
      <c r="W2292" s="44">
        <f t="shared" si="280"/>
        <v>0</v>
      </c>
      <c r="X2292" s="44">
        <f>IFERROR(VLOOKUP(A2292,JR1GOA!A:I,9,FALSE),0)</f>
        <v>0</v>
      </c>
      <c r="Y2292" s="44">
        <f>IFERROR(VLOOKUP(A2292,JR1GOA!A:J,10,FALSE),0)</f>
        <v>0</v>
      </c>
      <c r="Z2292" s="46">
        <f t="shared" si="281"/>
        <v>0</v>
      </c>
      <c r="AA2292" s="49" t="str">
        <f>_xlfn.IFNA(VLOOKUP(F2292,Preisliste!C$1:O$2687,13,FALSE),"fehlt in Preisliste")</f>
        <v>fehlt in Preisliste</v>
      </c>
      <c r="AB2292" s="50" t="str">
        <f t="shared" si="282"/>
        <v>fehlt in Preisliste</v>
      </c>
      <c r="AD2292" s="51">
        <f t="shared" si="286"/>
        <v>186609</v>
      </c>
      <c r="AE2292" s="51">
        <f t="shared" si="283"/>
        <v>244.04999999999927</v>
      </c>
      <c r="AF2292" s="52" t="e">
        <f t="shared" si="287"/>
        <v>#VALUE!</v>
      </c>
      <c r="AG2292" s="53">
        <f t="shared" si="284"/>
        <v>1464.2999999999956</v>
      </c>
      <c r="AH2292" s="53" t="e">
        <f t="shared" si="285"/>
        <v>#VALUE!</v>
      </c>
    </row>
    <row r="2293" spans="1:34" x14ac:dyDescent="0.25">
      <c r="A2293" t="s">
        <v>10973</v>
      </c>
      <c r="B2293" t="s">
        <v>6564</v>
      </c>
      <c r="C2293" t="s">
        <v>6562</v>
      </c>
      <c r="D2293" t="s">
        <v>6567</v>
      </c>
      <c r="F2293" t="s">
        <v>10974</v>
      </c>
      <c r="H2293">
        <v>0</v>
      </c>
      <c r="I2293">
        <v>0</v>
      </c>
      <c r="J2293">
        <v>0</v>
      </c>
      <c r="K2293">
        <v>0</v>
      </c>
      <c r="L2293">
        <v>0</v>
      </c>
      <c r="M2293">
        <v>0</v>
      </c>
      <c r="N2293">
        <v>0</v>
      </c>
      <c r="O2293">
        <v>0</v>
      </c>
      <c r="P2293">
        <v>0</v>
      </c>
      <c r="Q2293">
        <v>0</v>
      </c>
      <c r="R2293">
        <v>1</v>
      </c>
      <c r="S2293">
        <v>0</v>
      </c>
      <c r="T2293">
        <v>0</v>
      </c>
      <c r="U2293">
        <v>0</v>
      </c>
      <c r="V2293">
        <v>0</v>
      </c>
      <c r="W2293" s="44">
        <f t="shared" si="280"/>
        <v>0</v>
      </c>
      <c r="X2293" s="44">
        <f>IFERROR(VLOOKUP(A2293,JR1GOA!A:I,9,FALSE),0)</f>
        <v>0</v>
      </c>
      <c r="Y2293" s="44">
        <f>IFERROR(VLOOKUP(A2293,JR1GOA!A:J,10,FALSE),0)</f>
        <v>0</v>
      </c>
      <c r="Z2293" s="46">
        <f t="shared" si="281"/>
        <v>0</v>
      </c>
      <c r="AA2293" s="49" t="str">
        <f>_xlfn.IFNA(VLOOKUP(F2293,Preisliste!C$1:O$2687,13,FALSE),"fehlt in Preisliste")</f>
        <v>fehlt in Preisliste</v>
      </c>
      <c r="AB2293" s="50" t="str">
        <f t="shared" si="282"/>
        <v>fehlt in Preisliste</v>
      </c>
      <c r="AD2293" s="51">
        <f t="shared" si="286"/>
        <v>186609</v>
      </c>
      <c r="AE2293" s="51">
        <f t="shared" si="283"/>
        <v>244.04999999999927</v>
      </c>
      <c r="AF2293" s="52" t="e">
        <f t="shared" si="287"/>
        <v>#VALUE!</v>
      </c>
      <c r="AG2293" s="53">
        <f t="shared" si="284"/>
        <v>1464.2999999999956</v>
      </c>
      <c r="AH2293" s="53" t="e">
        <f t="shared" si="285"/>
        <v>#VALUE!</v>
      </c>
    </row>
    <row r="2294" spans="1:34" x14ac:dyDescent="0.25">
      <c r="A2294" t="s">
        <v>10975</v>
      </c>
      <c r="B2294" t="s">
        <v>6564</v>
      </c>
      <c r="C2294" t="s">
        <v>6562</v>
      </c>
      <c r="D2294" t="s">
        <v>6567</v>
      </c>
      <c r="F2294" t="s">
        <v>10976</v>
      </c>
      <c r="H2294">
        <v>0</v>
      </c>
      <c r="I2294">
        <v>0</v>
      </c>
      <c r="J2294">
        <v>0</v>
      </c>
      <c r="K2294">
        <v>0</v>
      </c>
      <c r="L2294">
        <v>0</v>
      </c>
      <c r="M2294">
        <v>0</v>
      </c>
      <c r="N2294">
        <v>0</v>
      </c>
      <c r="O2294">
        <v>0</v>
      </c>
      <c r="P2294">
        <v>0</v>
      </c>
      <c r="Q2294">
        <v>0</v>
      </c>
      <c r="R2294">
        <v>0</v>
      </c>
      <c r="S2294">
        <v>0</v>
      </c>
      <c r="T2294">
        <v>0</v>
      </c>
      <c r="U2294">
        <v>0</v>
      </c>
      <c r="V2294">
        <v>0</v>
      </c>
      <c r="W2294" s="44">
        <f t="shared" si="280"/>
        <v>0</v>
      </c>
      <c r="X2294" s="44">
        <f>IFERROR(VLOOKUP(A2294,JR1GOA!A:I,9,FALSE),0)</f>
        <v>0</v>
      </c>
      <c r="Y2294" s="44">
        <f>IFERROR(VLOOKUP(A2294,JR1GOA!A:J,10,FALSE),0)</f>
        <v>0</v>
      </c>
      <c r="Z2294" s="46">
        <f t="shared" si="281"/>
        <v>0</v>
      </c>
      <c r="AA2294" s="49" t="str">
        <f>_xlfn.IFNA(VLOOKUP(F2294,Preisliste!C$1:O$2687,13,FALSE),"fehlt in Preisliste")</f>
        <v>fehlt in Preisliste</v>
      </c>
      <c r="AB2294" s="50" t="str">
        <f t="shared" si="282"/>
        <v>fehlt in Preisliste</v>
      </c>
      <c r="AD2294" s="51">
        <f t="shared" si="286"/>
        <v>186609</v>
      </c>
      <c r="AE2294" s="51">
        <f t="shared" si="283"/>
        <v>244.04999999999927</v>
      </c>
      <c r="AF2294" s="52" t="e">
        <f t="shared" si="287"/>
        <v>#VALUE!</v>
      </c>
      <c r="AG2294" s="53">
        <f t="shared" si="284"/>
        <v>1464.2999999999956</v>
      </c>
      <c r="AH2294" s="53" t="e">
        <f t="shared" si="285"/>
        <v>#VALUE!</v>
      </c>
    </row>
    <row r="2295" spans="1:34" x14ac:dyDescent="0.25">
      <c r="A2295" t="s">
        <v>10977</v>
      </c>
      <c r="B2295" t="s">
        <v>6564</v>
      </c>
      <c r="C2295" t="s">
        <v>6562</v>
      </c>
      <c r="D2295" t="s">
        <v>6567</v>
      </c>
      <c r="F2295" t="s">
        <v>10978</v>
      </c>
      <c r="H2295">
        <v>0</v>
      </c>
      <c r="I2295">
        <v>0</v>
      </c>
      <c r="J2295">
        <v>0</v>
      </c>
      <c r="K2295">
        <v>0</v>
      </c>
      <c r="L2295">
        <v>0</v>
      </c>
      <c r="M2295">
        <v>0</v>
      </c>
      <c r="N2295">
        <v>0</v>
      </c>
      <c r="O2295">
        <v>0</v>
      </c>
      <c r="P2295">
        <v>0</v>
      </c>
      <c r="Q2295">
        <v>0</v>
      </c>
      <c r="R2295">
        <v>0</v>
      </c>
      <c r="S2295">
        <v>0</v>
      </c>
      <c r="T2295">
        <v>0</v>
      </c>
      <c r="U2295">
        <v>0</v>
      </c>
      <c r="V2295">
        <v>0</v>
      </c>
      <c r="W2295" s="44">
        <f t="shared" si="280"/>
        <v>0</v>
      </c>
      <c r="X2295" s="44">
        <f>IFERROR(VLOOKUP(A2295,JR1GOA!A:I,9,FALSE),0)</f>
        <v>0</v>
      </c>
      <c r="Y2295" s="44">
        <f>IFERROR(VLOOKUP(A2295,JR1GOA!A:J,10,FALSE),0)</f>
        <v>0</v>
      </c>
      <c r="Z2295" s="46">
        <f t="shared" si="281"/>
        <v>0</v>
      </c>
      <c r="AA2295" s="49" t="str">
        <f>_xlfn.IFNA(VLOOKUP(F2295,Preisliste!C$1:O$2687,13,FALSE),"fehlt in Preisliste")</f>
        <v>fehlt in Preisliste</v>
      </c>
      <c r="AB2295" s="50" t="str">
        <f t="shared" si="282"/>
        <v>fehlt in Preisliste</v>
      </c>
      <c r="AD2295" s="51">
        <f t="shared" si="286"/>
        <v>186609</v>
      </c>
      <c r="AE2295" s="51">
        <f t="shared" si="283"/>
        <v>244.04999999999927</v>
      </c>
      <c r="AF2295" s="52" t="e">
        <f t="shared" si="287"/>
        <v>#VALUE!</v>
      </c>
      <c r="AG2295" s="53">
        <f t="shared" si="284"/>
        <v>1464.2999999999956</v>
      </c>
      <c r="AH2295" s="53" t="e">
        <f t="shared" si="285"/>
        <v>#VALUE!</v>
      </c>
    </row>
    <row r="2296" spans="1:34" x14ac:dyDescent="0.25">
      <c r="A2296" t="s">
        <v>10979</v>
      </c>
      <c r="B2296" t="s">
        <v>6564</v>
      </c>
      <c r="C2296" t="s">
        <v>6562</v>
      </c>
      <c r="D2296" t="s">
        <v>6567</v>
      </c>
      <c r="F2296" t="s">
        <v>10980</v>
      </c>
      <c r="H2296">
        <v>0</v>
      </c>
      <c r="I2296">
        <v>0</v>
      </c>
      <c r="J2296">
        <v>0</v>
      </c>
      <c r="K2296">
        <v>0</v>
      </c>
      <c r="L2296">
        <v>0</v>
      </c>
      <c r="M2296">
        <v>0</v>
      </c>
      <c r="N2296">
        <v>0</v>
      </c>
      <c r="O2296">
        <v>0</v>
      </c>
      <c r="P2296">
        <v>0</v>
      </c>
      <c r="Q2296">
        <v>0</v>
      </c>
      <c r="R2296">
        <v>0</v>
      </c>
      <c r="S2296">
        <v>0</v>
      </c>
      <c r="T2296">
        <v>0</v>
      </c>
      <c r="U2296">
        <v>0</v>
      </c>
      <c r="V2296">
        <v>0</v>
      </c>
      <c r="W2296" s="44">
        <f t="shared" si="280"/>
        <v>0</v>
      </c>
      <c r="X2296" s="44">
        <f>IFERROR(VLOOKUP(A2296,JR1GOA!A:I,9,FALSE),0)</f>
        <v>0</v>
      </c>
      <c r="Y2296" s="44">
        <f>IFERROR(VLOOKUP(A2296,JR1GOA!A:J,10,FALSE),0)</f>
        <v>0</v>
      </c>
      <c r="Z2296" s="46">
        <f t="shared" si="281"/>
        <v>0</v>
      </c>
      <c r="AA2296" s="49" t="str">
        <f>_xlfn.IFNA(VLOOKUP(F2296,Preisliste!C$1:O$2687,13,FALSE),"fehlt in Preisliste")</f>
        <v>fehlt in Preisliste</v>
      </c>
      <c r="AB2296" s="50" t="str">
        <f t="shared" si="282"/>
        <v>fehlt in Preisliste</v>
      </c>
      <c r="AD2296" s="51">
        <f t="shared" si="286"/>
        <v>186609</v>
      </c>
      <c r="AE2296" s="51">
        <f t="shared" si="283"/>
        <v>244.04999999999927</v>
      </c>
      <c r="AF2296" s="52" t="e">
        <f t="shared" si="287"/>
        <v>#VALUE!</v>
      </c>
      <c r="AG2296" s="53">
        <f t="shared" si="284"/>
        <v>1464.2999999999956</v>
      </c>
      <c r="AH2296" s="53" t="e">
        <f t="shared" si="285"/>
        <v>#VALUE!</v>
      </c>
    </row>
    <row r="2297" spans="1:34" x14ac:dyDescent="0.25">
      <c r="A2297" t="s">
        <v>10981</v>
      </c>
      <c r="B2297" t="s">
        <v>6564</v>
      </c>
      <c r="C2297" t="s">
        <v>6562</v>
      </c>
      <c r="D2297" t="s">
        <v>6567</v>
      </c>
      <c r="F2297" t="s">
        <v>10982</v>
      </c>
      <c r="H2297">
        <v>0</v>
      </c>
      <c r="I2297">
        <v>0</v>
      </c>
      <c r="J2297">
        <v>0</v>
      </c>
      <c r="K2297">
        <v>0</v>
      </c>
      <c r="L2297">
        <v>0</v>
      </c>
      <c r="M2297">
        <v>0</v>
      </c>
      <c r="N2297">
        <v>0</v>
      </c>
      <c r="O2297">
        <v>0</v>
      </c>
      <c r="P2297">
        <v>0</v>
      </c>
      <c r="Q2297">
        <v>0</v>
      </c>
      <c r="R2297">
        <v>0</v>
      </c>
      <c r="S2297">
        <v>0</v>
      </c>
      <c r="T2297">
        <v>0</v>
      </c>
      <c r="U2297">
        <v>0</v>
      </c>
      <c r="V2297">
        <v>0</v>
      </c>
      <c r="W2297" s="44">
        <f t="shared" si="280"/>
        <v>0</v>
      </c>
      <c r="X2297" s="44">
        <f>IFERROR(VLOOKUP(A2297,JR1GOA!A:I,9,FALSE),0)</f>
        <v>0</v>
      </c>
      <c r="Y2297" s="44">
        <f>IFERROR(VLOOKUP(A2297,JR1GOA!A:J,10,FALSE),0)</f>
        <v>0</v>
      </c>
      <c r="Z2297" s="46">
        <f t="shared" si="281"/>
        <v>0</v>
      </c>
      <c r="AA2297" s="49" t="str">
        <f>_xlfn.IFNA(VLOOKUP(F2297,Preisliste!C$1:O$2687,13,FALSE),"fehlt in Preisliste")</f>
        <v>fehlt in Preisliste</v>
      </c>
      <c r="AB2297" s="50" t="str">
        <f t="shared" si="282"/>
        <v>fehlt in Preisliste</v>
      </c>
      <c r="AD2297" s="51">
        <f t="shared" si="286"/>
        <v>186609</v>
      </c>
      <c r="AE2297" s="51">
        <f t="shared" si="283"/>
        <v>244.04999999999927</v>
      </c>
      <c r="AF2297" s="52" t="e">
        <f t="shared" si="287"/>
        <v>#VALUE!</v>
      </c>
      <c r="AG2297" s="53">
        <f t="shared" si="284"/>
        <v>1464.2999999999956</v>
      </c>
      <c r="AH2297" s="53" t="e">
        <f t="shared" si="285"/>
        <v>#VALUE!</v>
      </c>
    </row>
    <row r="2298" spans="1:34" x14ac:dyDescent="0.25">
      <c r="A2298" t="s">
        <v>10983</v>
      </c>
      <c r="B2298" t="s">
        <v>6564</v>
      </c>
      <c r="C2298" t="s">
        <v>6562</v>
      </c>
      <c r="D2298" t="s">
        <v>6567</v>
      </c>
      <c r="F2298" t="s">
        <v>10984</v>
      </c>
      <c r="H2298">
        <v>0</v>
      </c>
      <c r="I2298">
        <v>0</v>
      </c>
      <c r="J2298">
        <v>0</v>
      </c>
      <c r="K2298">
        <v>0</v>
      </c>
      <c r="L2298">
        <v>0</v>
      </c>
      <c r="M2298">
        <v>0</v>
      </c>
      <c r="N2298">
        <v>0</v>
      </c>
      <c r="O2298">
        <v>0</v>
      </c>
      <c r="P2298">
        <v>0</v>
      </c>
      <c r="Q2298">
        <v>0</v>
      </c>
      <c r="R2298">
        <v>0</v>
      </c>
      <c r="S2298">
        <v>0</v>
      </c>
      <c r="T2298">
        <v>0</v>
      </c>
      <c r="U2298">
        <v>0</v>
      </c>
      <c r="V2298">
        <v>0</v>
      </c>
      <c r="W2298" s="44">
        <f t="shared" si="280"/>
        <v>0</v>
      </c>
      <c r="X2298" s="44">
        <f>IFERROR(VLOOKUP(A2298,JR1GOA!A:I,9,FALSE),0)</f>
        <v>0</v>
      </c>
      <c r="Y2298" s="44">
        <f>IFERROR(VLOOKUP(A2298,JR1GOA!A:J,10,FALSE),0)</f>
        <v>0</v>
      </c>
      <c r="Z2298" s="46">
        <f t="shared" si="281"/>
        <v>0</v>
      </c>
      <c r="AA2298" s="49" t="str">
        <f>_xlfn.IFNA(VLOOKUP(F2298,Preisliste!C$1:O$2687,13,FALSE),"fehlt in Preisliste")</f>
        <v>fehlt in Preisliste</v>
      </c>
      <c r="AB2298" s="50" t="str">
        <f t="shared" si="282"/>
        <v>fehlt in Preisliste</v>
      </c>
      <c r="AD2298" s="51">
        <f t="shared" si="286"/>
        <v>186609</v>
      </c>
      <c r="AE2298" s="51">
        <f t="shared" si="283"/>
        <v>244.04999999999927</v>
      </c>
      <c r="AF2298" s="52" t="e">
        <f t="shared" si="287"/>
        <v>#VALUE!</v>
      </c>
      <c r="AG2298" s="53">
        <f t="shared" si="284"/>
        <v>1464.2999999999956</v>
      </c>
      <c r="AH2298" s="53" t="e">
        <f t="shared" si="285"/>
        <v>#VALUE!</v>
      </c>
    </row>
    <row r="2299" spans="1:34" x14ac:dyDescent="0.25">
      <c r="A2299" t="s">
        <v>10985</v>
      </c>
      <c r="B2299" t="s">
        <v>6564</v>
      </c>
      <c r="C2299" t="s">
        <v>6562</v>
      </c>
      <c r="D2299" t="s">
        <v>6567</v>
      </c>
      <c r="F2299" t="s">
        <v>10986</v>
      </c>
      <c r="H2299">
        <v>0</v>
      </c>
      <c r="I2299">
        <v>0</v>
      </c>
      <c r="J2299">
        <v>0</v>
      </c>
      <c r="K2299">
        <v>0</v>
      </c>
      <c r="L2299">
        <v>0</v>
      </c>
      <c r="M2299">
        <v>0</v>
      </c>
      <c r="N2299">
        <v>0</v>
      </c>
      <c r="O2299">
        <v>0</v>
      </c>
      <c r="P2299">
        <v>0</v>
      </c>
      <c r="Q2299">
        <v>0</v>
      </c>
      <c r="R2299">
        <v>0</v>
      </c>
      <c r="S2299">
        <v>0</v>
      </c>
      <c r="T2299">
        <v>0</v>
      </c>
      <c r="U2299">
        <v>0</v>
      </c>
      <c r="V2299">
        <v>0</v>
      </c>
      <c r="W2299" s="44">
        <f t="shared" si="280"/>
        <v>0</v>
      </c>
      <c r="X2299" s="44">
        <f>IFERROR(VLOOKUP(A2299,JR1GOA!A:I,9,FALSE),0)</f>
        <v>0</v>
      </c>
      <c r="Y2299" s="44">
        <f>IFERROR(VLOOKUP(A2299,JR1GOA!A:J,10,FALSE),0)</f>
        <v>0</v>
      </c>
      <c r="Z2299" s="46">
        <f t="shared" si="281"/>
        <v>0</v>
      </c>
      <c r="AA2299" s="49" t="str">
        <f>_xlfn.IFNA(VLOOKUP(F2299,Preisliste!C$1:O$2687,13,FALSE),"fehlt in Preisliste")</f>
        <v>fehlt in Preisliste</v>
      </c>
      <c r="AB2299" s="50" t="str">
        <f t="shared" si="282"/>
        <v>fehlt in Preisliste</v>
      </c>
      <c r="AD2299" s="51">
        <f t="shared" si="286"/>
        <v>186609</v>
      </c>
      <c r="AE2299" s="51">
        <f t="shared" si="283"/>
        <v>244.04999999999927</v>
      </c>
      <c r="AF2299" s="52" t="e">
        <f t="shared" si="287"/>
        <v>#VALUE!</v>
      </c>
      <c r="AG2299" s="53">
        <f t="shared" si="284"/>
        <v>1464.2999999999956</v>
      </c>
      <c r="AH2299" s="53" t="e">
        <f t="shared" si="285"/>
        <v>#VALUE!</v>
      </c>
    </row>
    <row r="2300" spans="1:34" x14ac:dyDescent="0.25">
      <c r="A2300" t="s">
        <v>10987</v>
      </c>
      <c r="B2300" t="s">
        <v>6564</v>
      </c>
      <c r="C2300" t="s">
        <v>6562</v>
      </c>
      <c r="D2300" t="s">
        <v>6567</v>
      </c>
      <c r="F2300" t="s">
        <v>10988</v>
      </c>
      <c r="H2300">
        <v>0</v>
      </c>
      <c r="I2300">
        <v>0</v>
      </c>
      <c r="J2300">
        <v>0</v>
      </c>
      <c r="K2300">
        <v>0</v>
      </c>
      <c r="L2300">
        <v>0</v>
      </c>
      <c r="M2300">
        <v>0</v>
      </c>
      <c r="N2300">
        <v>0</v>
      </c>
      <c r="O2300">
        <v>0</v>
      </c>
      <c r="P2300">
        <v>0</v>
      </c>
      <c r="Q2300">
        <v>0</v>
      </c>
      <c r="R2300">
        <v>0</v>
      </c>
      <c r="S2300">
        <v>0</v>
      </c>
      <c r="T2300">
        <v>0</v>
      </c>
      <c r="U2300">
        <v>0</v>
      </c>
      <c r="V2300">
        <v>0</v>
      </c>
      <c r="W2300" s="44">
        <f t="shared" si="280"/>
        <v>0</v>
      </c>
      <c r="X2300" s="44">
        <f>IFERROR(VLOOKUP(A2300,JR1GOA!A:I,9,FALSE),0)</f>
        <v>0</v>
      </c>
      <c r="Y2300" s="44">
        <f>IFERROR(VLOOKUP(A2300,JR1GOA!A:J,10,FALSE),0)</f>
        <v>0</v>
      </c>
      <c r="Z2300" s="46">
        <f t="shared" si="281"/>
        <v>0</v>
      </c>
      <c r="AA2300" s="49" t="str">
        <f>_xlfn.IFNA(VLOOKUP(F2300,Preisliste!C$1:O$2687,13,FALSE),"fehlt in Preisliste")</f>
        <v>fehlt in Preisliste</v>
      </c>
      <c r="AB2300" s="50" t="str">
        <f t="shared" si="282"/>
        <v>fehlt in Preisliste</v>
      </c>
      <c r="AD2300" s="51">
        <f t="shared" si="286"/>
        <v>186609</v>
      </c>
      <c r="AE2300" s="51">
        <f t="shared" si="283"/>
        <v>244.04999999999927</v>
      </c>
      <c r="AF2300" s="52" t="e">
        <f t="shared" si="287"/>
        <v>#VALUE!</v>
      </c>
      <c r="AG2300" s="53">
        <f t="shared" si="284"/>
        <v>1464.2999999999956</v>
      </c>
      <c r="AH2300" s="53" t="e">
        <f t="shared" si="285"/>
        <v>#VALUE!</v>
      </c>
    </row>
    <row r="2301" spans="1:34" x14ac:dyDescent="0.25">
      <c r="A2301" t="s">
        <v>10989</v>
      </c>
      <c r="B2301" t="s">
        <v>6564</v>
      </c>
      <c r="C2301" t="s">
        <v>6562</v>
      </c>
      <c r="D2301" t="s">
        <v>6567</v>
      </c>
      <c r="F2301" t="s">
        <v>10990</v>
      </c>
      <c r="H2301">
        <v>0</v>
      </c>
      <c r="I2301">
        <v>0</v>
      </c>
      <c r="J2301">
        <v>0</v>
      </c>
      <c r="K2301">
        <v>0</v>
      </c>
      <c r="L2301">
        <v>0</v>
      </c>
      <c r="M2301">
        <v>0</v>
      </c>
      <c r="N2301">
        <v>0</v>
      </c>
      <c r="O2301">
        <v>0</v>
      </c>
      <c r="P2301">
        <v>0</v>
      </c>
      <c r="Q2301">
        <v>0</v>
      </c>
      <c r="R2301">
        <v>0</v>
      </c>
      <c r="S2301">
        <v>0</v>
      </c>
      <c r="T2301">
        <v>0</v>
      </c>
      <c r="U2301">
        <v>0</v>
      </c>
      <c r="V2301">
        <v>0</v>
      </c>
      <c r="W2301" s="44">
        <f t="shared" si="280"/>
        <v>0</v>
      </c>
      <c r="X2301" s="44">
        <f>IFERROR(VLOOKUP(A2301,JR1GOA!A:I,9,FALSE),0)</f>
        <v>0</v>
      </c>
      <c r="Y2301" s="44">
        <f>IFERROR(VLOOKUP(A2301,JR1GOA!A:J,10,FALSE),0)</f>
        <v>0</v>
      </c>
      <c r="Z2301" s="46">
        <f t="shared" si="281"/>
        <v>0</v>
      </c>
      <c r="AA2301" s="49" t="str">
        <f>_xlfn.IFNA(VLOOKUP(F2301,Preisliste!C$1:O$2687,13,FALSE),"fehlt in Preisliste")</f>
        <v>fehlt in Preisliste</v>
      </c>
      <c r="AB2301" s="50" t="str">
        <f t="shared" si="282"/>
        <v>fehlt in Preisliste</v>
      </c>
      <c r="AD2301" s="51">
        <f t="shared" si="286"/>
        <v>186609</v>
      </c>
      <c r="AE2301" s="51">
        <f t="shared" si="283"/>
        <v>244.04999999999927</v>
      </c>
      <c r="AF2301" s="52" t="e">
        <f t="shared" si="287"/>
        <v>#VALUE!</v>
      </c>
      <c r="AG2301" s="53">
        <f t="shared" si="284"/>
        <v>1464.2999999999956</v>
      </c>
      <c r="AH2301" s="53" t="e">
        <f t="shared" si="285"/>
        <v>#VALUE!</v>
      </c>
    </row>
    <row r="2302" spans="1:34" x14ac:dyDescent="0.25">
      <c r="A2302" t="s">
        <v>10991</v>
      </c>
      <c r="B2302" t="s">
        <v>6564</v>
      </c>
      <c r="C2302" t="s">
        <v>6562</v>
      </c>
      <c r="D2302" t="s">
        <v>6567</v>
      </c>
      <c r="F2302" t="s">
        <v>10992</v>
      </c>
      <c r="G2302" t="s">
        <v>10993</v>
      </c>
      <c r="H2302">
        <v>0</v>
      </c>
      <c r="I2302">
        <v>0</v>
      </c>
      <c r="J2302">
        <v>0</v>
      </c>
      <c r="K2302">
        <v>0</v>
      </c>
      <c r="L2302">
        <v>0</v>
      </c>
      <c r="M2302">
        <v>0</v>
      </c>
      <c r="N2302">
        <v>0</v>
      </c>
      <c r="O2302">
        <v>0</v>
      </c>
      <c r="P2302">
        <v>0</v>
      </c>
      <c r="Q2302">
        <v>0</v>
      </c>
      <c r="R2302">
        <v>0</v>
      </c>
      <c r="S2302">
        <v>0</v>
      </c>
      <c r="T2302">
        <v>0</v>
      </c>
      <c r="U2302">
        <v>0</v>
      </c>
      <c r="V2302">
        <v>0</v>
      </c>
      <c r="W2302" s="44">
        <f t="shared" si="280"/>
        <v>0</v>
      </c>
      <c r="X2302" s="44">
        <f>IFERROR(VLOOKUP(A2302,JR1GOA!A:I,9,FALSE),0)</f>
        <v>0</v>
      </c>
      <c r="Y2302" s="44">
        <f>IFERROR(VLOOKUP(A2302,JR1GOA!A:J,10,FALSE),0)</f>
        <v>0</v>
      </c>
      <c r="Z2302" s="46">
        <f t="shared" si="281"/>
        <v>0</v>
      </c>
      <c r="AA2302" s="49" t="str">
        <f>_xlfn.IFNA(VLOOKUP(F2302,Preisliste!C$1:O$2687,13,FALSE),"fehlt in Preisliste")</f>
        <v>fehlt in Preisliste</v>
      </c>
      <c r="AB2302" s="50" t="str">
        <f t="shared" si="282"/>
        <v>fehlt in Preisliste</v>
      </c>
      <c r="AD2302" s="51">
        <f t="shared" si="286"/>
        <v>186609</v>
      </c>
      <c r="AE2302" s="51">
        <f t="shared" si="283"/>
        <v>244.04999999999927</v>
      </c>
      <c r="AF2302" s="52" t="e">
        <f t="shared" si="287"/>
        <v>#VALUE!</v>
      </c>
      <c r="AG2302" s="53">
        <f t="shared" si="284"/>
        <v>1464.2999999999956</v>
      </c>
      <c r="AH2302" s="53" t="e">
        <f t="shared" si="285"/>
        <v>#VALUE!</v>
      </c>
    </row>
    <row r="2303" spans="1:34" x14ac:dyDescent="0.25">
      <c r="A2303" t="s">
        <v>10994</v>
      </c>
      <c r="B2303" t="s">
        <v>6564</v>
      </c>
      <c r="C2303" t="s">
        <v>6562</v>
      </c>
      <c r="D2303" t="s">
        <v>6567</v>
      </c>
      <c r="E2303" t="s">
        <v>10995</v>
      </c>
      <c r="F2303" t="s">
        <v>10996</v>
      </c>
      <c r="H2303">
        <v>0</v>
      </c>
      <c r="I2303">
        <v>0</v>
      </c>
      <c r="J2303">
        <v>0</v>
      </c>
      <c r="K2303">
        <v>0</v>
      </c>
      <c r="L2303">
        <v>0</v>
      </c>
      <c r="M2303">
        <v>0</v>
      </c>
      <c r="N2303">
        <v>0</v>
      </c>
      <c r="O2303">
        <v>0</v>
      </c>
      <c r="P2303">
        <v>0</v>
      </c>
      <c r="Q2303">
        <v>0</v>
      </c>
      <c r="R2303">
        <v>0</v>
      </c>
      <c r="S2303">
        <v>0</v>
      </c>
      <c r="T2303">
        <v>0</v>
      </c>
      <c r="U2303">
        <v>0</v>
      </c>
      <c r="V2303">
        <v>0</v>
      </c>
      <c r="W2303" s="44">
        <f t="shared" si="280"/>
        <v>0</v>
      </c>
      <c r="X2303" s="44">
        <f>IFERROR(VLOOKUP(A2303,JR1GOA!A:I,9,FALSE),0)</f>
        <v>0</v>
      </c>
      <c r="Y2303" s="44">
        <f>IFERROR(VLOOKUP(A2303,JR1GOA!A:J,10,FALSE),0)</f>
        <v>0</v>
      </c>
      <c r="Z2303" s="46">
        <f t="shared" si="281"/>
        <v>0</v>
      </c>
      <c r="AA2303" s="49" t="str">
        <f>_xlfn.IFNA(VLOOKUP(F2303,Preisliste!C$1:O$2687,13,FALSE),"fehlt in Preisliste")</f>
        <v>fehlt in Preisliste</v>
      </c>
      <c r="AB2303" s="50" t="str">
        <f t="shared" si="282"/>
        <v>fehlt in Preisliste</v>
      </c>
      <c r="AD2303" s="51">
        <f t="shared" si="286"/>
        <v>186609</v>
      </c>
      <c r="AE2303" s="51">
        <f t="shared" si="283"/>
        <v>244.04999999999927</v>
      </c>
      <c r="AF2303" s="52" t="e">
        <f t="shared" si="287"/>
        <v>#VALUE!</v>
      </c>
      <c r="AG2303" s="53">
        <f t="shared" si="284"/>
        <v>1464.2999999999956</v>
      </c>
      <c r="AH2303" s="53" t="e">
        <f t="shared" si="285"/>
        <v>#VALUE!</v>
      </c>
    </row>
    <row r="2304" spans="1:34" x14ac:dyDescent="0.25">
      <c r="A2304" t="s">
        <v>10997</v>
      </c>
      <c r="B2304" t="s">
        <v>6564</v>
      </c>
      <c r="C2304" t="s">
        <v>6562</v>
      </c>
      <c r="D2304" t="s">
        <v>6567</v>
      </c>
      <c r="F2304" t="s">
        <v>10998</v>
      </c>
      <c r="H2304">
        <v>0</v>
      </c>
      <c r="I2304">
        <v>0</v>
      </c>
      <c r="J2304">
        <v>0</v>
      </c>
      <c r="K2304">
        <v>0</v>
      </c>
      <c r="L2304">
        <v>0</v>
      </c>
      <c r="M2304">
        <v>0</v>
      </c>
      <c r="N2304">
        <v>0</v>
      </c>
      <c r="O2304">
        <v>0</v>
      </c>
      <c r="P2304">
        <v>0</v>
      </c>
      <c r="Q2304">
        <v>0</v>
      </c>
      <c r="R2304">
        <v>0</v>
      </c>
      <c r="S2304">
        <v>0</v>
      </c>
      <c r="T2304">
        <v>0</v>
      </c>
      <c r="U2304">
        <v>0</v>
      </c>
      <c r="V2304">
        <v>0</v>
      </c>
      <c r="W2304" s="44">
        <f t="shared" si="280"/>
        <v>0</v>
      </c>
      <c r="X2304" s="44">
        <f>IFERROR(VLOOKUP(A2304,JR1GOA!A:I,9,FALSE),0)</f>
        <v>0</v>
      </c>
      <c r="Y2304" s="44">
        <f>IFERROR(VLOOKUP(A2304,JR1GOA!A:J,10,FALSE),0)</f>
        <v>0</v>
      </c>
      <c r="Z2304" s="46">
        <f t="shared" si="281"/>
        <v>0</v>
      </c>
      <c r="AA2304" s="49" t="str">
        <f>_xlfn.IFNA(VLOOKUP(F2304,Preisliste!C$1:O$2687,13,FALSE),"fehlt in Preisliste")</f>
        <v>fehlt in Preisliste</v>
      </c>
      <c r="AB2304" s="50" t="str">
        <f t="shared" si="282"/>
        <v>fehlt in Preisliste</v>
      </c>
      <c r="AD2304" s="51">
        <f t="shared" si="286"/>
        <v>186609</v>
      </c>
      <c r="AE2304" s="51">
        <f t="shared" si="283"/>
        <v>244.04999999999927</v>
      </c>
      <c r="AF2304" s="52" t="e">
        <f t="shared" si="287"/>
        <v>#VALUE!</v>
      </c>
      <c r="AG2304" s="53">
        <f t="shared" si="284"/>
        <v>1464.2999999999956</v>
      </c>
      <c r="AH2304" s="53" t="e">
        <f t="shared" si="285"/>
        <v>#VALUE!</v>
      </c>
    </row>
    <row r="2305" spans="1:34" x14ac:dyDescent="0.25">
      <c r="A2305" t="s">
        <v>10999</v>
      </c>
      <c r="B2305" t="s">
        <v>6564</v>
      </c>
      <c r="C2305" t="s">
        <v>6562</v>
      </c>
      <c r="D2305" t="s">
        <v>6567</v>
      </c>
      <c r="F2305" t="s">
        <v>11000</v>
      </c>
      <c r="H2305">
        <v>0</v>
      </c>
      <c r="I2305">
        <v>0</v>
      </c>
      <c r="J2305">
        <v>0</v>
      </c>
      <c r="K2305">
        <v>0</v>
      </c>
      <c r="L2305">
        <v>0</v>
      </c>
      <c r="M2305">
        <v>0</v>
      </c>
      <c r="N2305">
        <v>0</v>
      </c>
      <c r="O2305">
        <v>0</v>
      </c>
      <c r="P2305">
        <v>0</v>
      </c>
      <c r="Q2305">
        <v>0</v>
      </c>
      <c r="R2305">
        <v>0</v>
      </c>
      <c r="S2305">
        <v>0</v>
      </c>
      <c r="T2305">
        <v>0</v>
      </c>
      <c r="U2305">
        <v>0</v>
      </c>
      <c r="V2305">
        <v>0</v>
      </c>
      <c r="W2305" s="44">
        <f t="shared" si="280"/>
        <v>0</v>
      </c>
      <c r="X2305" s="44">
        <f>IFERROR(VLOOKUP(A2305,JR1GOA!A:I,9,FALSE),0)</f>
        <v>0</v>
      </c>
      <c r="Y2305" s="44">
        <f>IFERROR(VLOOKUP(A2305,JR1GOA!A:J,10,FALSE),0)</f>
        <v>0</v>
      </c>
      <c r="Z2305" s="46">
        <f t="shared" si="281"/>
        <v>0</v>
      </c>
      <c r="AA2305" s="49" t="str">
        <f>_xlfn.IFNA(VLOOKUP(F2305,Preisliste!C$1:O$2687,13,FALSE),"fehlt in Preisliste")</f>
        <v>fehlt in Preisliste</v>
      </c>
      <c r="AB2305" s="50" t="str">
        <f t="shared" si="282"/>
        <v>fehlt in Preisliste</v>
      </c>
      <c r="AD2305" s="51">
        <f t="shared" si="286"/>
        <v>186609</v>
      </c>
      <c r="AE2305" s="51">
        <f t="shared" si="283"/>
        <v>244.04999999999927</v>
      </c>
      <c r="AF2305" s="52" t="e">
        <f t="shared" si="287"/>
        <v>#VALUE!</v>
      </c>
      <c r="AG2305" s="53">
        <f t="shared" si="284"/>
        <v>1464.2999999999956</v>
      </c>
      <c r="AH2305" s="53" t="e">
        <f t="shared" si="285"/>
        <v>#VALUE!</v>
      </c>
    </row>
    <row r="2306" spans="1:34" x14ac:dyDescent="0.25">
      <c r="A2306" t="s">
        <v>11001</v>
      </c>
      <c r="B2306" t="s">
        <v>6564</v>
      </c>
      <c r="C2306" t="s">
        <v>6562</v>
      </c>
      <c r="D2306" t="s">
        <v>6567</v>
      </c>
      <c r="F2306" t="s">
        <v>11002</v>
      </c>
      <c r="H2306">
        <v>0</v>
      </c>
      <c r="I2306">
        <v>0</v>
      </c>
      <c r="J2306">
        <v>0</v>
      </c>
      <c r="K2306">
        <v>0</v>
      </c>
      <c r="L2306">
        <v>0</v>
      </c>
      <c r="M2306">
        <v>0</v>
      </c>
      <c r="N2306">
        <v>0</v>
      </c>
      <c r="O2306">
        <v>0</v>
      </c>
      <c r="P2306">
        <v>0</v>
      </c>
      <c r="Q2306">
        <v>0</v>
      </c>
      <c r="R2306">
        <v>0</v>
      </c>
      <c r="S2306">
        <v>0</v>
      </c>
      <c r="T2306">
        <v>0</v>
      </c>
      <c r="U2306">
        <v>0</v>
      </c>
      <c r="V2306">
        <v>0</v>
      </c>
      <c r="W2306" s="44">
        <f t="shared" si="280"/>
        <v>0</v>
      </c>
      <c r="X2306" s="44">
        <f>IFERROR(VLOOKUP(A2306,JR1GOA!A:I,9,FALSE),0)</f>
        <v>0</v>
      </c>
      <c r="Y2306" s="44">
        <f>IFERROR(VLOOKUP(A2306,JR1GOA!A:J,10,FALSE),0)</f>
        <v>0</v>
      </c>
      <c r="Z2306" s="46">
        <f t="shared" si="281"/>
        <v>0</v>
      </c>
      <c r="AA2306" s="49" t="str">
        <f>_xlfn.IFNA(VLOOKUP(F2306,Preisliste!C$1:O$2687,13,FALSE),"fehlt in Preisliste")</f>
        <v>fehlt in Preisliste</v>
      </c>
      <c r="AB2306" s="50" t="str">
        <f t="shared" si="282"/>
        <v>fehlt in Preisliste</v>
      </c>
      <c r="AD2306" s="51">
        <f t="shared" si="286"/>
        <v>186609</v>
      </c>
      <c r="AE2306" s="51">
        <f t="shared" si="283"/>
        <v>244.04999999999927</v>
      </c>
      <c r="AF2306" s="52" t="e">
        <f t="shared" si="287"/>
        <v>#VALUE!</v>
      </c>
      <c r="AG2306" s="53">
        <f t="shared" si="284"/>
        <v>1464.2999999999956</v>
      </c>
      <c r="AH2306" s="53" t="e">
        <f t="shared" si="285"/>
        <v>#VALUE!</v>
      </c>
    </row>
    <row r="2307" spans="1:34" x14ac:dyDescent="0.25">
      <c r="A2307" t="s">
        <v>11003</v>
      </c>
      <c r="B2307" t="s">
        <v>6564</v>
      </c>
      <c r="C2307" t="s">
        <v>6562</v>
      </c>
      <c r="D2307" t="s">
        <v>6567</v>
      </c>
      <c r="F2307" t="s">
        <v>11004</v>
      </c>
      <c r="G2307" t="s">
        <v>11005</v>
      </c>
      <c r="H2307">
        <v>0</v>
      </c>
      <c r="I2307">
        <v>0</v>
      </c>
      <c r="J2307">
        <v>0</v>
      </c>
      <c r="K2307">
        <v>0</v>
      </c>
      <c r="L2307">
        <v>0</v>
      </c>
      <c r="M2307">
        <v>0</v>
      </c>
      <c r="N2307">
        <v>0</v>
      </c>
      <c r="O2307">
        <v>0</v>
      </c>
      <c r="P2307">
        <v>0</v>
      </c>
      <c r="Q2307">
        <v>0</v>
      </c>
      <c r="R2307">
        <v>0</v>
      </c>
      <c r="S2307">
        <v>0</v>
      </c>
      <c r="T2307">
        <v>0</v>
      </c>
      <c r="U2307">
        <v>0</v>
      </c>
      <c r="V2307">
        <v>0</v>
      </c>
      <c r="W2307" s="44">
        <f t="shared" si="280"/>
        <v>0</v>
      </c>
      <c r="X2307" s="44">
        <f>IFERROR(VLOOKUP(A2307,JR1GOA!A:I,9,FALSE),0)</f>
        <v>0</v>
      </c>
      <c r="Y2307" s="44">
        <f>IFERROR(VLOOKUP(A2307,JR1GOA!A:J,10,FALSE),0)</f>
        <v>0</v>
      </c>
      <c r="Z2307" s="46">
        <f t="shared" si="281"/>
        <v>0</v>
      </c>
      <c r="AA2307" s="49" t="str">
        <f>_xlfn.IFNA(VLOOKUP(F2307,Preisliste!C$1:O$2687,13,FALSE),"fehlt in Preisliste")</f>
        <v>fehlt in Preisliste</v>
      </c>
      <c r="AB2307" s="50" t="str">
        <f t="shared" si="282"/>
        <v>fehlt in Preisliste</v>
      </c>
      <c r="AD2307" s="51">
        <f t="shared" si="286"/>
        <v>186609</v>
      </c>
      <c r="AE2307" s="51">
        <f t="shared" si="283"/>
        <v>244.04999999999927</v>
      </c>
      <c r="AF2307" s="52" t="e">
        <f t="shared" si="287"/>
        <v>#VALUE!</v>
      </c>
      <c r="AG2307" s="53">
        <f t="shared" si="284"/>
        <v>1464.2999999999956</v>
      </c>
      <c r="AH2307" s="53" t="e">
        <f t="shared" si="285"/>
        <v>#VALUE!</v>
      </c>
    </row>
    <row r="2308" spans="1:34" x14ac:dyDescent="0.25">
      <c r="A2308" t="s">
        <v>11006</v>
      </c>
      <c r="B2308" t="s">
        <v>6564</v>
      </c>
      <c r="C2308" t="s">
        <v>6562</v>
      </c>
      <c r="D2308" t="s">
        <v>6567</v>
      </c>
      <c r="F2308" t="s">
        <v>11007</v>
      </c>
      <c r="H2308">
        <v>0</v>
      </c>
      <c r="I2308">
        <v>0</v>
      </c>
      <c r="J2308">
        <v>0</v>
      </c>
      <c r="K2308">
        <v>0</v>
      </c>
      <c r="L2308">
        <v>0</v>
      </c>
      <c r="M2308">
        <v>0</v>
      </c>
      <c r="N2308">
        <v>0</v>
      </c>
      <c r="O2308">
        <v>0</v>
      </c>
      <c r="P2308">
        <v>0</v>
      </c>
      <c r="Q2308">
        <v>0</v>
      </c>
      <c r="R2308">
        <v>0</v>
      </c>
      <c r="S2308">
        <v>0</v>
      </c>
      <c r="T2308">
        <v>0</v>
      </c>
      <c r="U2308">
        <v>0</v>
      </c>
      <c r="V2308">
        <v>0</v>
      </c>
      <c r="W2308" s="44">
        <f t="shared" si="280"/>
        <v>0</v>
      </c>
      <c r="X2308" s="44">
        <f>IFERROR(VLOOKUP(A2308,JR1GOA!A:I,9,FALSE),0)</f>
        <v>0</v>
      </c>
      <c r="Y2308" s="44">
        <f>IFERROR(VLOOKUP(A2308,JR1GOA!A:J,10,FALSE),0)</f>
        <v>0</v>
      </c>
      <c r="Z2308" s="46">
        <f t="shared" si="281"/>
        <v>0</v>
      </c>
      <c r="AA2308" s="49" t="str">
        <f>_xlfn.IFNA(VLOOKUP(F2308,Preisliste!C$1:O$2687,13,FALSE),"fehlt in Preisliste")</f>
        <v>fehlt in Preisliste</v>
      </c>
      <c r="AB2308" s="50" t="str">
        <f t="shared" si="282"/>
        <v>fehlt in Preisliste</v>
      </c>
      <c r="AD2308" s="51">
        <f t="shared" si="286"/>
        <v>186609</v>
      </c>
      <c r="AE2308" s="51">
        <f t="shared" si="283"/>
        <v>244.04999999999927</v>
      </c>
      <c r="AF2308" s="52" t="e">
        <f t="shared" si="287"/>
        <v>#VALUE!</v>
      </c>
      <c r="AG2308" s="53">
        <f t="shared" si="284"/>
        <v>1464.2999999999956</v>
      </c>
      <c r="AH2308" s="53" t="e">
        <f t="shared" si="285"/>
        <v>#VALUE!</v>
      </c>
    </row>
    <row r="2309" spans="1:34" x14ac:dyDescent="0.25">
      <c r="A2309" t="s">
        <v>11008</v>
      </c>
      <c r="B2309" t="s">
        <v>6564</v>
      </c>
      <c r="C2309" t="s">
        <v>6562</v>
      </c>
      <c r="D2309" t="s">
        <v>6567</v>
      </c>
      <c r="F2309" t="s">
        <v>11009</v>
      </c>
      <c r="H2309">
        <v>0</v>
      </c>
      <c r="I2309">
        <v>0</v>
      </c>
      <c r="J2309">
        <v>0</v>
      </c>
      <c r="K2309">
        <v>0</v>
      </c>
      <c r="L2309">
        <v>0</v>
      </c>
      <c r="M2309">
        <v>0</v>
      </c>
      <c r="N2309">
        <v>0</v>
      </c>
      <c r="O2309">
        <v>0</v>
      </c>
      <c r="P2309">
        <v>0</v>
      </c>
      <c r="Q2309">
        <v>0</v>
      </c>
      <c r="R2309">
        <v>0</v>
      </c>
      <c r="S2309">
        <v>0</v>
      </c>
      <c r="T2309">
        <v>0</v>
      </c>
      <c r="U2309">
        <v>0</v>
      </c>
      <c r="V2309">
        <v>0</v>
      </c>
      <c r="W2309" s="44">
        <f t="shared" si="280"/>
        <v>0</v>
      </c>
      <c r="X2309" s="44">
        <f>IFERROR(VLOOKUP(A2309,JR1GOA!A:I,9,FALSE),0)</f>
        <v>0</v>
      </c>
      <c r="Y2309" s="44">
        <f>IFERROR(VLOOKUP(A2309,JR1GOA!A:J,10,FALSE),0)</f>
        <v>0</v>
      </c>
      <c r="Z2309" s="46">
        <f t="shared" si="281"/>
        <v>0</v>
      </c>
      <c r="AA2309" s="49" t="str">
        <f>_xlfn.IFNA(VLOOKUP(F2309,Preisliste!C$1:O$2687,13,FALSE),"fehlt in Preisliste")</f>
        <v>fehlt in Preisliste</v>
      </c>
      <c r="AB2309" s="50" t="str">
        <f t="shared" si="282"/>
        <v>fehlt in Preisliste</v>
      </c>
      <c r="AD2309" s="51">
        <f t="shared" si="286"/>
        <v>186609</v>
      </c>
      <c r="AE2309" s="51">
        <f t="shared" si="283"/>
        <v>244.04999999999927</v>
      </c>
      <c r="AF2309" s="52" t="e">
        <f t="shared" si="287"/>
        <v>#VALUE!</v>
      </c>
      <c r="AG2309" s="53">
        <f t="shared" si="284"/>
        <v>1464.2999999999956</v>
      </c>
      <c r="AH2309" s="53" t="e">
        <f t="shared" si="285"/>
        <v>#VALUE!</v>
      </c>
    </row>
    <row r="2310" spans="1:34" x14ac:dyDescent="0.25">
      <c r="A2310" t="s">
        <v>11010</v>
      </c>
      <c r="B2310" t="s">
        <v>6564</v>
      </c>
      <c r="C2310" t="s">
        <v>6562</v>
      </c>
      <c r="D2310" t="s">
        <v>6567</v>
      </c>
      <c r="F2310" t="s">
        <v>11011</v>
      </c>
      <c r="H2310">
        <v>0</v>
      </c>
      <c r="I2310">
        <v>0</v>
      </c>
      <c r="J2310">
        <v>0</v>
      </c>
      <c r="K2310">
        <v>0</v>
      </c>
      <c r="L2310">
        <v>0</v>
      </c>
      <c r="M2310">
        <v>0</v>
      </c>
      <c r="N2310">
        <v>0</v>
      </c>
      <c r="O2310">
        <v>0</v>
      </c>
      <c r="P2310">
        <v>0</v>
      </c>
      <c r="Q2310">
        <v>0</v>
      </c>
      <c r="R2310">
        <v>0</v>
      </c>
      <c r="S2310">
        <v>0</v>
      </c>
      <c r="T2310">
        <v>0</v>
      </c>
      <c r="U2310">
        <v>0</v>
      </c>
      <c r="V2310">
        <v>0</v>
      </c>
      <c r="W2310" s="44">
        <f t="shared" si="280"/>
        <v>0</v>
      </c>
      <c r="X2310" s="44">
        <f>IFERROR(VLOOKUP(A2310,JR1GOA!A:I,9,FALSE),0)</f>
        <v>0</v>
      </c>
      <c r="Y2310" s="44">
        <f>IFERROR(VLOOKUP(A2310,JR1GOA!A:J,10,FALSE),0)</f>
        <v>0</v>
      </c>
      <c r="Z2310" s="46">
        <f t="shared" si="281"/>
        <v>0</v>
      </c>
      <c r="AA2310" s="49" t="str">
        <f>_xlfn.IFNA(VLOOKUP(F2310,Preisliste!C$1:O$2687,13,FALSE),"fehlt in Preisliste")</f>
        <v>fehlt in Preisliste</v>
      </c>
      <c r="AB2310" s="50" t="str">
        <f t="shared" si="282"/>
        <v>fehlt in Preisliste</v>
      </c>
      <c r="AD2310" s="51">
        <f t="shared" si="286"/>
        <v>186609</v>
      </c>
      <c r="AE2310" s="51">
        <f t="shared" si="283"/>
        <v>244.04999999999927</v>
      </c>
      <c r="AF2310" s="52" t="e">
        <f t="shared" si="287"/>
        <v>#VALUE!</v>
      </c>
      <c r="AG2310" s="53">
        <f t="shared" si="284"/>
        <v>1464.2999999999956</v>
      </c>
      <c r="AH2310" s="53" t="e">
        <f t="shared" si="285"/>
        <v>#VALUE!</v>
      </c>
    </row>
    <row r="2311" spans="1:34" x14ac:dyDescent="0.25">
      <c r="A2311" t="s">
        <v>11012</v>
      </c>
      <c r="B2311" t="s">
        <v>6564</v>
      </c>
      <c r="C2311" t="s">
        <v>6562</v>
      </c>
      <c r="D2311" t="s">
        <v>6567</v>
      </c>
      <c r="F2311" t="s">
        <v>11013</v>
      </c>
      <c r="H2311">
        <v>0</v>
      </c>
      <c r="I2311">
        <v>0</v>
      </c>
      <c r="J2311">
        <v>0</v>
      </c>
      <c r="K2311">
        <v>0</v>
      </c>
      <c r="L2311">
        <v>0</v>
      </c>
      <c r="M2311">
        <v>0</v>
      </c>
      <c r="N2311">
        <v>0</v>
      </c>
      <c r="O2311">
        <v>0</v>
      </c>
      <c r="P2311">
        <v>0</v>
      </c>
      <c r="Q2311">
        <v>0</v>
      </c>
      <c r="R2311">
        <v>0</v>
      </c>
      <c r="S2311">
        <v>0</v>
      </c>
      <c r="T2311">
        <v>0</v>
      </c>
      <c r="U2311">
        <v>0</v>
      </c>
      <c r="V2311">
        <v>0</v>
      </c>
      <c r="W2311" s="44">
        <f t="shared" si="280"/>
        <v>0</v>
      </c>
      <c r="X2311" s="44">
        <f>IFERROR(VLOOKUP(A2311,JR1GOA!A:I,9,FALSE),0)</f>
        <v>0</v>
      </c>
      <c r="Y2311" s="44">
        <f>IFERROR(VLOOKUP(A2311,JR1GOA!A:J,10,FALSE),0)</f>
        <v>0</v>
      </c>
      <c r="Z2311" s="46">
        <f t="shared" si="281"/>
        <v>0</v>
      </c>
      <c r="AA2311" s="49" t="str">
        <f>_xlfn.IFNA(VLOOKUP(F2311,Preisliste!C$1:O$2687,13,FALSE),"fehlt in Preisliste")</f>
        <v>fehlt in Preisliste</v>
      </c>
      <c r="AB2311" s="50" t="str">
        <f t="shared" si="282"/>
        <v>fehlt in Preisliste</v>
      </c>
      <c r="AD2311" s="51">
        <f t="shared" si="286"/>
        <v>186609</v>
      </c>
      <c r="AE2311" s="51">
        <f t="shared" si="283"/>
        <v>244.04999999999927</v>
      </c>
      <c r="AF2311" s="52" t="e">
        <f t="shared" si="287"/>
        <v>#VALUE!</v>
      </c>
      <c r="AG2311" s="53">
        <f t="shared" si="284"/>
        <v>1464.2999999999956</v>
      </c>
      <c r="AH2311" s="53" t="e">
        <f t="shared" si="285"/>
        <v>#VALUE!</v>
      </c>
    </row>
    <row r="2312" spans="1:34" x14ac:dyDescent="0.25">
      <c r="A2312" t="s">
        <v>11014</v>
      </c>
      <c r="B2312" t="s">
        <v>6564</v>
      </c>
      <c r="C2312" t="s">
        <v>6562</v>
      </c>
      <c r="D2312" t="s">
        <v>6567</v>
      </c>
      <c r="F2312" t="s">
        <v>11015</v>
      </c>
      <c r="H2312">
        <v>0</v>
      </c>
      <c r="I2312">
        <v>0</v>
      </c>
      <c r="J2312">
        <v>0</v>
      </c>
      <c r="K2312">
        <v>0</v>
      </c>
      <c r="L2312">
        <v>0</v>
      </c>
      <c r="M2312">
        <v>0</v>
      </c>
      <c r="N2312">
        <v>0</v>
      </c>
      <c r="O2312">
        <v>0</v>
      </c>
      <c r="P2312">
        <v>0</v>
      </c>
      <c r="Q2312">
        <v>0</v>
      </c>
      <c r="R2312">
        <v>0</v>
      </c>
      <c r="S2312">
        <v>0</v>
      </c>
      <c r="T2312">
        <v>0</v>
      </c>
      <c r="U2312">
        <v>0</v>
      </c>
      <c r="V2312">
        <v>0</v>
      </c>
      <c r="W2312" s="44">
        <f t="shared" si="280"/>
        <v>0</v>
      </c>
      <c r="X2312" s="44">
        <f>IFERROR(VLOOKUP(A2312,JR1GOA!A:I,9,FALSE),0)</f>
        <v>0</v>
      </c>
      <c r="Y2312" s="44">
        <f>IFERROR(VLOOKUP(A2312,JR1GOA!A:J,10,FALSE),0)</f>
        <v>0</v>
      </c>
      <c r="Z2312" s="46">
        <f t="shared" si="281"/>
        <v>0</v>
      </c>
      <c r="AA2312" s="49" t="str">
        <f>_xlfn.IFNA(VLOOKUP(F2312,Preisliste!C$1:O$2687,13,FALSE),"fehlt in Preisliste")</f>
        <v>fehlt in Preisliste</v>
      </c>
      <c r="AB2312" s="50" t="str">
        <f t="shared" si="282"/>
        <v>fehlt in Preisliste</v>
      </c>
      <c r="AD2312" s="51">
        <f t="shared" si="286"/>
        <v>186609</v>
      </c>
      <c r="AE2312" s="51">
        <f t="shared" si="283"/>
        <v>244.04999999999927</v>
      </c>
      <c r="AF2312" s="52" t="e">
        <f t="shared" si="287"/>
        <v>#VALUE!</v>
      </c>
      <c r="AG2312" s="53">
        <f t="shared" si="284"/>
        <v>1464.2999999999956</v>
      </c>
      <c r="AH2312" s="53" t="e">
        <f t="shared" si="285"/>
        <v>#VALUE!</v>
      </c>
    </row>
    <row r="2313" spans="1:34" x14ac:dyDescent="0.25">
      <c r="A2313" t="s">
        <v>11016</v>
      </c>
      <c r="B2313" t="s">
        <v>6564</v>
      </c>
      <c r="C2313" t="s">
        <v>6562</v>
      </c>
      <c r="D2313" t="s">
        <v>6567</v>
      </c>
      <c r="F2313" t="s">
        <v>11017</v>
      </c>
      <c r="H2313">
        <v>0</v>
      </c>
      <c r="I2313">
        <v>0</v>
      </c>
      <c r="J2313">
        <v>0</v>
      </c>
      <c r="K2313">
        <v>0</v>
      </c>
      <c r="L2313">
        <v>0</v>
      </c>
      <c r="M2313">
        <v>0</v>
      </c>
      <c r="N2313">
        <v>0</v>
      </c>
      <c r="O2313">
        <v>0</v>
      </c>
      <c r="P2313">
        <v>0</v>
      </c>
      <c r="Q2313">
        <v>0</v>
      </c>
      <c r="R2313">
        <v>0</v>
      </c>
      <c r="S2313">
        <v>0</v>
      </c>
      <c r="T2313">
        <v>0</v>
      </c>
      <c r="U2313">
        <v>0</v>
      </c>
      <c r="V2313">
        <v>0</v>
      </c>
      <c r="W2313" s="44">
        <f t="shared" ref="W2313:W2376" si="288">MAX(I2313,J2313)</f>
        <v>0</v>
      </c>
      <c r="X2313" s="44">
        <f>IFERROR(VLOOKUP(A2313,JR1GOA!A:I,9,FALSE),0)</f>
        <v>0</v>
      </c>
      <c r="Y2313" s="44">
        <f>IFERROR(VLOOKUP(A2313,JR1GOA!A:J,10,FALSE),0)</f>
        <v>0</v>
      </c>
      <c r="Z2313" s="46">
        <f t="shared" ref="Z2313:Z2376" si="289">W2313-MAX(X2313,Y2313)</f>
        <v>0</v>
      </c>
      <c r="AA2313" s="49" t="str">
        <f>_xlfn.IFNA(VLOOKUP(F2313,Preisliste!C$1:O$2687,13,FALSE),"fehlt in Preisliste")</f>
        <v>fehlt in Preisliste</v>
      </c>
      <c r="AB2313" s="50" t="str">
        <f t="shared" ref="AB2313:AB2376" si="290">IFERROR(AA2313/Z2313,AA2313)</f>
        <v>fehlt in Preisliste</v>
      </c>
      <c r="AD2313" s="51">
        <f t="shared" si="286"/>
        <v>186609</v>
      </c>
      <c r="AE2313" s="51">
        <f t="shared" ref="AE2313:AE2376" si="291">AG$3-AD2313*AD$3</f>
        <v>244.04999999999927</v>
      </c>
      <c r="AF2313" s="52" t="e">
        <f t="shared" si="287"/>
        <v>#VALUE!</v>
      </c>
      <c r="AG2313" s="53">
        <f t="shared" ref="AG2313:AG2376" si="292">AE2313*AD$4</f>
        <v>1464.2999999999956</v>
      </c>
      <c r="AH2313" s="53" t="e">
        <f t="shared" ref="AH2313:AH2376" si="293">AG2313+AF2313</f>
        <v>#VALUE!</v>
      </c>
    </row>
    <row r="2314" spans="1:34" x14ac:dyDescent="0.25">
      <c r="A2314" t="s">
        <v>11018</v>
      </c>
      <c r="B2314" t="s">
        <v>6564</v>
      </c>
      <c r="C2314" t="s">
        <v>6562</v>
      </c>
      <c r="D2314" t="s">
        <v>6567</v>
      </c>
      <c r="F2314" t="s">
        <v>11019</v>
      </c>
      <c r="H2314">
        <v>0</v>
      </c>
      <c r="I2314">
        <v>0</v>
      </c>
      <c r="J2314">
        <v>0</v>
      </c>
      <c r="K2314">
        <v>0</v>
      </c>
      <c r="L2314">
        <v>0</v>
      </c>
      <c r="M2314">
        <v>0</v>
      </c>
      <c r="N2314">
        <v>0</v>
      </c>
      <c r="O2314">
        <v>0</v>
      </c>
      <c r="P2314">
        <v>0</v>
      </c>
      <c r="Q2314">
        <v>0</v>
      </c>
      <c r="R2314">
        <v>0</v>
      </c>
      <c r="S2314">
        <v>0</v>
      </c>
      <c r="T2314">
        <v>0</v>
      </c>
      <c r="U2314">
        <v>0</v>
      </c>
      <c r="V2314">
        <v>0</v>
      </c>
      <c r="W2314" s="44">
        <f t="shared" si="288"/>
        <v>0</v>
      </c>
      <c r="X2314" s="44">
        <f>IFERROR(VLOOKUP(A2314,JR1GOA!A:I,9,FALSE),0)</f>
        <v>0</v>
      </c>
      <c r="Y2314" s="44">
        <f>IFERROR(VLOOKUP(A2314,JR1GOA!A:J,10,FALSE),0)</f>
        <v>0</v>
      </c>
      <c r="Z2314" s="46">
        <f t="shared" si="289"/>
        <v>0</v>
      </c>
      <c r="AA2314" s="49" t="str">
        <f>_xlfn.IFNA(VLOOKUP(F2314,Preisliste!C$1:O$2687,13,FALSE),"fehlt in Preisliste")</f>
        <v>fehlt in Preisliste</v>
      </c>
      <c r="AB2314" s="50" t="str">
        <f t="shared" si="290"/>
        <v>fehlt in Preisliste</v>
      </c>
      <c r="AD2314" s="51">
        <f t="shared" ref="AD2314:AD2377" si="294">AD2313+Z2314</f>
        <v>186609</v>
      </c>
      <c r="AE2314" s="51">
        <f t="shared" si="291"/>
        <v>244.04999999999927</v>
      </c>
      <c r="AF2314" s="52" t="e">
        <f t="shared" ref="AF2314:AF2377" si="295">AF2313+AA2314</f>
        <v>#VALUE!</v>
      </c>
      <c r="AG2314" s="53">
        <f t="shared" si="292"/>
        <v>1464.2999999999956</v>
      </c>
      <c r="AH2314" s="53" t="e">
        <f t="shared" si="293"/>
        <v>#VALUE!</v>
      </c>
    </row>
    <row r="2315" spans="1:34" x14ac:dyDescent="0.25">
      <c r="A2315" t="s">
        <v>11020</v>
      </c>
      <c r="B2315" t="s">
        <v>6564</v>
      </c>
      <c r="C2315" t="s">
        <v>6562</v>
      </c>
      <c r="D2315" t="s">
        <v>6567</v>
      </c>
      <c r="F2315" t="s">
        <v>11021</v>
      </c>
      <c r="H2315">
        <v>0</v>
      </c>
      <c r="I2315">
        <v>0</v>
      </c>
      <c r="J2315">
        <v>0</v>
      </c>
      <c r="K2315">
        <v>0</v>
      </c>
      <c r="L2315">
        <v>0</v>
      </c>
      <c r="M2315">
        <v>0</v>
      </c>
      <c r="N2315">
        <v>0</v>
      </c>
      <c r="O2315">
        <v>0</v>
      </c>
      <c r="P2315">
        <v>0</v>
      </c>
      <c r="Q2315">
        <v>0</v>
      </c>
      <c r="R2315">
        <v>0</v>
      </c>
      <c r="S2315">
        <v>0</v>
      </c>
      <c r="T2315">
        <v>0</v>
      </c>
      <c r="U2315">
        <v>0</v>
      </c>
      <c r="V2315">
        <v>0</v>
      </c>
      <c r="W2315" s="44">
        <f t="shared" si="288"/>
        <v>0</v>
      </c>
      <c r="X2315" s="44">
        <f>IFERROR(VLOOKUP(A2315,JR1GOA!A:I,9,FALSE),0)</f>
        <v>0</v>
      </c>
      <c r="Y2315" s="44">
        <f>IFERROR(VLOOKUP(A2315,JR1GOA!A:J,10,FALSE),0)</f>
        <v>0</v>
      </c>
      <c r="Z2315" s="46">
        <f t="shared" si="289"/>
        <v>0</v>
      </c>
      <c r="AA2315" s="49" t="str">
        <f>_xlfn.IFNA(VLOOKUP(F2315,Preisliste!C$1:O$2687,13,FALSE),"fehlt in Preisliste")</f>
        <v>fehlt in Preisliste</v>
      </c>
      <c r="AB2315" s="50" t="str">
        <f t="shared" si="290"/>
        <v>fehlt in Preisliste</v>
      </c>
      <c r="AD2315" s="51">
        <f t="shared" si="294"/>
        <v>186609</v>
      </c>
      <c r="AE2315" s="51">
        <f t="shared" si="291"/>
        <v>244.04999999999927</v>
      </c>
      <c r="AF2315" s="52" t="e">
        <f t="shared" si="295"/>
        <v>#VALUE!</v>
      </c>
      <c r="AG2315" s="53">
        <f t="shared" si="292"/>
        <v>1464.2999999999956</v>
      </c>
      <c r="AH2315" s="53" t="e">
        <f t="shared" si="293"/>
        <v>#VALUE!</v>
      </c>
    </row>
    <row r="2316" spans="1:34" x14ac:dyDescent="0.25">
      <c r="A2316" t="s">
        <v>11022</v>
      </c>
      <c r="B2316" t="s">
        <v>6564</v>
      </c>
      <c r="C2316" t="s">
        <v>6562</v>
      </c>
      <c r="D2316" t="s">
        <v>6567</v>
      </c>
      <c r="F2316" t="s">
        <v>11023</v>
      </c>
      <c r="G2316" t="s">
        <v>11024</v>
      </c>
      <c r="H2316">
        <v>0</v>
      </c>
      <c r="I2316">
        <v>0</v>
      </c>
      <c r="J2316">
        <v>0</v>
      </c>
      <c r="K2316">
        <v>0</v>
      </c>
      <c r="L2316">
        <v>0</v>
      </c>
      <c r="M2316">
        <v>0</v>
      </c>
      <c r="N2316">
        <v>0</v>
      </c>
      <c r="O2316">
        <v>0</v>
      </c>
      <c r="P2316">
        <v>0</v>
      </c>
      <c r="Q2316">
        <v>0</v>
      </c>
      <c r="R2316">
        <v>0</v>
      </c>
      <c r="S2316">
        <v>0</v>
      </c>
      <c r="T2316">
        <v>0</v>
      </c>
      <c r="U2316">
        <v>0</v>
      </c>
      <c r="V2316">
        <v>0</v>
      </c>
      <c r="W2316" s="44">
        <f t="shared" si="288"/>
        <v>0</v>
      </c>
      <c r="X2316" s="44">
        <f>IFERROR(VLOOKUP(A2316,JR1GOA!A:I,9,FALSE),0)</f>
        <v>0</v>
      </c>
      <c r="Y2316" s="44">
        <f>IFERROR(VLOOKUP(A2316,JR1GOA!A:J,10,FALSE),0)</f>
        <v>0</v>
      </c>
      <c r="Z2316" s="46">
        <f t="shared" si="289"/>
        <v>0</v>
      </c>
      <c r="AA2316" s="49" t="str">
        <f>_xlfn.IFNA(VLOOKUP(F2316,Preisliste!C$1:O$2687,13,FALSE),"fehlt in Preisliste")</f>
        <v>fehlt in Preisliste</v>
      </c>
      <c r="AB2316" s="50" t="str">
        <f t="shared" si="290"/>
        <v>fehlt in Preisliste</v>
      </c>
      <c r="AD2316" s="51">
        <f t="shared" si="294"/>
        <v>186609</v>
      </c>
      <c r="AE2316" s="51">
        <f t="shared" si="291"/>
        <v>244.04999999999927</v>
      </c>
      <c r="AF2316" s="52" t="e">
        <f t="shared" si="295"/>
        <v>#VALUE!</v>
      </c>
      <c r="AG2316" s="53">
        <f t="shared" si="292"/>
        <v>1464.2999999999956</v>
      </c>
      <c r="AH2316" s="53" t="e">
        <f t="shared" si="293"/>
        <v>#VALUE!</v>
      </c>
    </row>
    <row r="2317" spans="1:34" x14ac:dyDescent="0.25">
      <c r="A2317" t="s">
        <v>11025</v>
      </c>
      <c r="B2317" t="s">
        <v>6564</v>
      </c>
      <c r="C2317" t="s">
        <v>6562</v>
      </c>
      <c r="D2317" t="s">
        <v>6567</v>
      </c>
      <c r="F2317" t="s">
        <v>11026</v>
      </c>
      <c r="H2317">
        <v>0</v>
      </c>
      <c r="I2317">
        <v>0</v>
      </c>
      <c r="J2317">
        <v>0</v>
      </c>
      <c r="K2317">
        <v>0</v>
      </c>
      <c r="L2317">
        <v>0</v>
      </c>
      <c r="M2317">
        <v>0</v>
      </c>
      <c r="N2317">
        <v>0</v>
      </c>
      <c r="O2317">
        <v>0</v>
      </c>
      <c r="P2317">
        <v>0</v>
      </c>
      <c r="Q2317">
        <v>0</v>
      </c>
      <c r="R2317">
        <v>0</v>
      </c>
      <c r="S2317">
        <v>0</v>
      </c>
      <c r="T2317">
        <v>0</v>
      </c>
      <c r="U2317">
        <v>0</v>
      </c>
      <c r="V2317">
        <v>0</v>
      </c>
      <c r="W2317" s="44">
        <f t="shared" si="288"/>
        <v>0</v>
      </c>
      <c r="X2317" s="44">
        <f>IFERROR(VLOOKUP(A2317,JR1GOA!A:I,9,FALSE),0)</f>
        <v>0</v>
      </c>
      <c r="Y2317" s="44">
        <f>IFERROR(VLOOKUP(A2317,JR1GOA!A:J,10,FALSE),0)</f>
        <v>0</v>
      </c>
      <c r="Z2317" s="46">
        <f t="shared" si="289"/>
        <v>0</v>
      </c>
      <c r="AA2317" s="49" t="str">
        <f>_xlfn.IFNA(VLOOKUP(F2317,Preisliste!C$1:O$2687,13,FALSE),"fehlt in Preisliste")</f>
        <v>fehlt in Preisliste</v>
      </c>
      <c r="AB2317" s="50" t="str">
        <f t="shared" si="290"/>
        <v>fehlt in Preisliste</v>
      </c>
      <c r="AD2317" s="51">
        <f t="shared" si="294"/>
        <v>186609</v>
      </c>
      <c r="AE2317" s="51">
        <f t="shared" si="291"/>
        <v>244.04999999999927</v>
      </c>
      <c r="AF2317" s="52" t="e">
        <f t="shared" si="295"/>
        <v>#VALUE!</v>
      </c>
      <c r="AG2317" s="53">
        <f t="shared" si="292"/>
        <v>1464.2999999999956</v>
      </c>
      <c r="AH2317" s="53" t="e">
        <f t="shared" si="293"/>
        <v>#VALUE!</v>
      </c>
    </row>
    <row r="2318" spans="1:34" x14ac:dyDescent="0.25">
      <c r="A2318" t="s">
        <v>11027</v>
      </c>
      <c r="B2318" t="s">
        <v>6564</v>
      </c>
      <c r="C2318" t="s">
        <v>6562</v>
      </c>
      <c r="D2318" t="s">
        <v>6567</v>
      </c>
      <c r="F2318" t="s">
        <v>11028</v>
      </c>
      <c r="H2318">
        <v>1</v>
      </c>
      <c r="I2318">
        <v>0</v>
      </c>
      <c r="J2318">
        <v>0</v>
      </c>
      <c r="K2318">
        <v>0</v>
      </c>
      <c r="L2318">
        <v>0</v>
      </c>
      <c r="M2318">
        <v>0</v>
      </c>
      <c r="N2318">
        <v>0</v>
      </c>
      <c r="O2318">
        <v>0</v>
      </c>
      <c r="P2318">
        <v>0</v>
      </c>
      <c r="Q2318">
        <v>0</v>
      </c>
      <c r="R2318">
        <v>0</v>
      </c>
      <c r="S2318">
        <v>0</v>
      </c>
      <c r="T2318">
        <v>0</v>
      </c>
      <c r="U2318">
        <v>0</v>
      </c>
      <c r="V2318">
        <v>0</v>
      </c>
      <c r="W2318" s="44">
        <f t="shared" si="288"/>
        <v>0</v>
      </c>
      <c r="X2318" s="44">
        <f>IFERROR(VLOOKUP(A2318,JR1GOA!A:I,9,FALSE),0)</f>
        <v>0</v>
      </c>
      <c r="Y2318" s="44">
        <f>IFERROR(VLOOKUP(A2318,JR1GOA!A:J,10,FALSE),0)</f>
        <v>0</v>
      </c>
      <c r="Z2318" s="46">
        <f t="shared" si="289"/>
        <v>0</v>
      </c>
      <c r="AA2318" s="49" t="str">
        <f>_xlfn.IFNA(VLOOKUP(F2318,Preisliste!C$1:O$2687,13,FALSE),"fehlt in Preisliste")</f>
        <v>fehlt in Preisliste</v>
      </c>
      <c r="AB2318" s="50" t="str">
        <f t="shared" si="290"/>
        <v>fehlt in Preisliste</v>
      </c>
      <c r="AD2318" s="51">
        <f t="shared" si="294"/>
        <v>186609</v>
      </c>
      <c r="AE2318" s="51">
        <f t="shared" si="291"/>
        <v>244.04999999999927</v>
      </c>
      <c r="AF2318" s="52" t="e">
        <f t="shared" si="295"/>
        <v>#VALUE!</v>
      </c>
      <c r="AG2318" s="53">
        <f t="shared" si="292"/>
        <v>1464.2999999999956</v>
      </c>
      <c r="AH2318" s="53" t="e">
        <f t="shared" si="293"/>
        <v>#VALUE!</v>
      </c>
    </row>
    <row r="2319" spans="1:34" x14ac:dyDescent="0.25">
      <c r="A2319" t="s">
        <v>11029</v>
      </c>
      <c r="B2319" t="s">
        <v>6564</v>
      </c>
      <c r="C2319" t="s">
        <v>6562</v>
      </c>
      <c r="D2319" t="s">
        <v>6567</v>
      </c>
      <c r="F2319" t="s">
        <v>11030</v>
      </c>
      <c r="H2319">
        <v>0</v>
      </c>
      <c r="I2319">
        <v>0</v>
      </c>
      <c r="J2319">
        <v>0</v>
      </c>
      <c r="K2319">
        <v>0</v>
      </c>
      <c r="L2319">
        <v>0</v>
      </c>
      <c r="M2319">
        <v>0</v>
      </c>
      <c r="N2319">
        <v>0</v>
      </c>
      <c r="O2319">
        <v>0</v>
      </c>
      <c r="P2319">
        <v>2</v>
      </c>
      <c r="Q2319">
        <v>0</v>
      </c>
      <c r="R2319">
        <v>0</v>
      </c>
      <c r="S2319">
        <v>0</v>
      </c>
      <c r="T2319">
        <v>0</v>
      </c>
      <c r="U2319">
        <v>0</v>
      </c>
      <c r="V2319">
        <v>0</v>
      </c>
      <c r="W2319" s="44">
        <f t="shared" si="288"/>
        <v>0</v>
      </c>
      <c r="X2319" s="44">
        <f>IFERROR(VLOOKUP(A2319,JR1GOA!A:I,9,FALSE),0)</f>
        <v>0</v>
      </c>
      <c r="Y2319" s="44">
        <f>IFERROR(VLOOKUP(A2319,JR1GOA!A:J,10,FALSE),0)</f>
        <v>0</v>
      </c>
      <c r="Z2319" s="46">
        <f t="shared" si="289"/>
        <v>0</v>
      </c>
      <c r="AA2319" s="49" t="str">
        <f>_xlfn.IFNA(VLOOKUP(F2319,Preisliste!C$1:O$2687,13,FALSE),"fehlt in Preisliste")</f>
        <v>fehlt in Preisliste</v>
      </c>
      <c r="AB2319" s="50" t="str">
        <f t="shared" si="290"/>
        <v>fehlt in Preisliste</v>
      </c>
      <c r="AD2319" s="51">
        <f t="shared" si="294"/>
        <v>186609</v>
      </c>
      <c r="AE2319" s="51">
        <f t="shared" si="291"/>
        <v>244.04999999999927</v>
      </c>
      <c r="AF2319" s="52" t="e">
        <f t="shared" si="295"/>
        <v>#VALUE!</v>
      </c>
      <c r="AG2319" s="53">
        <f t="shared" si="292"/>
        <v>1464.2999999999956</v>
      </c>
      <c r="AH2319" s="53" t="e">
        <f t="shared" si="293"/>
        <v>#VALUE!</v>
      </c>
    </row>
    <row r="2320" spans="1:34" x14ac:dyDescent="0.25">
      <c r="A2320" t="s">
        <v>11031</v>
      </c>
      <c r="B2320" t="s">
        <v>6564</v>
      </c>
      <c r="C2320" t="s">
        <v>6562</v>
      </c>
      <c r="D2320" t="s">
        <v>6567</v>
      </c>
      <c r="F2320" t="s">
        <v>11032</v>
      </c>
      <c r="H2320">
        <v>1</v>
      </c>
      <c r="I2320">
        <v>0</v>
      </c>
      <c r="J2320">
        <v>0</v>
      </c>
      <c r="K2320">
        <v>0</v>
      </c>
      <c r="L2320">
        <v>0</v>
      </c>
      <c r="M2320">
        <v>0</v>
      </c>
      <c r="N2320">
        <v>0</v>
      </c>
      <c r="O2320">
        <v>0</v>
      </c>
      <c r="P2320">
        <v>0</v>
      </c>
      <c r="Q2320">
        <v>0</v>
      </c>
      <c r="R2320">
        <v>0</v>
      </c>
      <c r="S2320">
        <v>0</v>
      </c>
      <c r="T2320">
        <v>0</v>
      </c>
      <c r="U2320">
        <v>0</v>
      </c>
      <c r="V2320">
        <v>0</v>
      </c>
      <c r="W2320" s="44">
        <f t="shared" si="288"/>
        <v>0</v>
      </c>
      <c r="X2320" s="44">
        <f>IFERROR(VLOOKUP(A2320,JR1GOA!A:I,9,FALSE),0)</f>
        <v>0</v>
      </c>
      <c r="Y2320" s="44">
        <f>IFERROR(VLOOKUP(A2320,JR1GOA!A:J,10,FALSE),0)</f>
        <v>0</v>
      </c>
      <c r="Z2320" s="46">
        <f t="shared" si="289"/>
        <v>0</v>
      </c>
      <c r="AA2320" s="49" t="str">
        <f>_xlfn.IFNA(VLOOKUP(F2320,Preisliste!C$1:O$2687,13,FALSE),"fehlt in Preisliste")</f>
        <v>fehlt in Preisliste</v>
      </c>
      <c r="AB2320" s="50" t="str">
        <f t="shared" si="290"/>
        <v>fehlt in Preisliste</v>
      </c>
      <c r="AD2320" s="51">
        <f t="shared" si="294"/>
        <v>186609</v>
      </c>
      <c r="AE2320" s="51">
        <f t="shared" si="291"/>
        <v>244.04999999999927</v>
      </c>
      <c r="AF2320" s="52" t="e">
        <f t="shared" si="295"/>
        <v>#VALUE!</v>
      </c>
      <c r="AG2320" s="53">
        <f t="shared" si="292"/>
        <v>1464.2999999999956</v>
      </c>
      <c r="AH2320" s="53" t="e">
        <f t="shared" si="293"/>
        <v>#VALUE!</v>
      </c>
    </row>
    <row r="2321" spans="1:34" x14ac:dyDescent="0.25">
      <c r="A2321" t="s">
        <v>11033</v>
      </c>
      <c r="B2321" t="s">
        <v>6564</v>
      </c>
      <c r="C2321" t="s">
        <v>6562</v>
      </c>
      <c r="D2321" t="s">
        <v>6567</v>
      </c>
      <c r="F2321" t="s">
        <v>11034</v>
      </c>
      <c r="H2321">
        <v>0</v>
      </c>
      <c r="I2321">
        <v>0</v>
      </c>
      <c r="J2321">
        <v>0</v>
      </c>
      <c r="K2321">
        <v>0</v>
      </c>
      <c r="L2321">
        <v>0</v>
      </c>
      <c r="M2321">
        <v>0</v>
      </c>
      <c r="N2321">
        <v>0</v>
      </c>
      <c r="O2321">
        <v>0</v>
      </c>
      <c r="P2321">
        <v>0</v>
      </c>
      <c r="Q2321">
        <v>0</v>
      </c>
      <c r="R2321">
        <v>0</v>
      </c>
      <c r="S2321">
        <v>0</v>
      </c>
      <c r="T2321">
        <v>0</v>
      </c>
      <c r="U2321">
        <v>0</v>
      </c>
      <c r="V2321">
        <v>0</v>
      </c>
      <c r="W2321" s="44">
        <f t="shared" si="288"/>
        <v>0</v>
      </c>
      <c r="X2321" s="44">
        <f>IFERROR(VLOOKUP(A2321,JR1GOA!A:I,9,FALSE),0)</f>
        <v>0</v>
      </c>
      <c r="Y2321" s="44">
        <f>IFERROR(VLOOKUP(A2321,JR1GOA!A:J,10,FALSE),0)</f>
        <v>0</v>
      </c>
      <c r="Z2321" s="46">
        <f t="shared" si="289"/>
        <v>0</v>
      </c>
      <c r="AA2321" s="49" t="str">
        <f>_xlfn.IFNA(VLOOKUP(F2321,Preisliste!C$1:O$2687,13,FALSE),"fehlt in Preisliste")</f>
        <v>fehlt in Preisliste</v>
      </c>
      <c r="AB2321" s="50" t="str">
        <f t="shared" si="290"/>
        <v>fehlt in Preisliste</v>
      </c>
      <c r="AD2321" s="51">
        <f t="shared" si="294"/>
        <v>186609</v>
      </c>
      <c r="AE2321" s="51">
        <f t="shared" si="291"/>
        <v>244.04999999999927</v>
      </c>
      <c r="AF2321" s="52" t="e">
        <f t="shared" si="295"/>
        <v>#VALUE!</v>
      </c>
      <c r="AG2321" s="53">
        <f t="shared" si="292"/>
        <v>1464.2999999999956</v>
      </c>
      <c r="AH2321" s="53" t="e">
        <f t="shared" si="293"/>
        <v>#VALUE!</v>
      </c>
    </row>
    <row r="2322" spans="1:34" x14ac:dyDescent="0.25">
      <c r="A2322" t="s">
        <v>11035</v>
      </c>
      <c r="B2322" t="s">
        <v>6564</v>
      </c>
      <c r="C2322" t="s">
        <v>6562</v>
      </c>
      <c r="D2322" t="s">
        <v>6567</v>
      </c>
      <c r="F2322" t="s">
        <v>11036</v>
      </c>
      <c r="H2322">
        <v>0</v>
      </c>
      <c r="I2322">
        <v>0</v>
      </c>
      <c r="J2322">
        <v>0</v>
      </c>
      <c r="K2322">
        <v>0</v>
      </c>
      <c r="L2322">
        <v>0</v>
      </c>
      <c r="M2322">
        <v>0</v>
      </c>
      <c r="N2322">
        <v>0</v>
      </c>
      <c r="O2322">
        <v>0</v>
      </c>
      <c r="P2322">
        <v>0</v>
      </c>
      <c r="Q2322">
        <v>0</v>
      </c>
      <c r="R2322">
        <v>0</v>
      </c>
      <c r="S2322">
        <v>0</v>
      </c>
      <c r="T2322">
        <v>0</v>
      </c>
      <c r="U2322">
        <v>0</v>
      </c>
      <c r="V2322">
        <v>0</v>
      </c>
      <c r="W2322" s="44">
        <f t="shared" si="288"/>
        <v>0</v>
      </c>
      <c r="X2322" s="44">
        <f>IFERROR(VLOOKUP(A2322,JR1GOA!A:I,9,FALSE),0)</f>
        <v>0</v>
      </c>
      <c r="Y2322" s="44">
        <f>IFERROR(VLOOKUP(A2322,JR1GOA!A:J,10,FALSE),0)</f>
        <v>0</v>
      </c>
      <c r="Z2322" s="46">
        <f t="shared" si="289"/>
        <v>0</v>
      </c>
      <c r="AA2322" s="49" t="str">
        <f>_xlfn.IFNA(VLOOKUP(F2322,Preisliste!C$1:O$2687,13,FALSE),"fehlt in Preisliste")</f>
        <v>fehlt in Preisliste</v>
      </c>
      <c r="AB2322" s="50" t="str">
        <f t="shared" si="290"/>
        <v>fehlt in Preisliste</v>
      </c>
      <c r="AD2322" s="51">
        <f t="shared" si="294"/>
        <v>186609</v>
      </c>
      <c r="AE2322" s="51">
        <f t="shared" si="291"/>
        <v>244.04999999999927</v>
      </c>
      <c r="AF2322" s="52" t="e">
        <f t="shared" si="295"/>
        <v>#VALUE!</v>
      </c>
      <c r="AG2322" s="53">
        <f t="shared" si="292"/>
        <v>1464.2999999999956</v>
      </c>
      <c r="AH2322" s="53" t="e">
        <f t="shared" si="293"/>
        <v>#VALUE!</v>
      </c>
    </row>
    <row r="2323" spans="1:34" x14ac:dyDescent="0.25">
      <c r="A2323" t="s">
        <v>11037</v>
      </c>
      <c r="B2323" t="s">
        <v>6564</v>
      </c>
      <c r="C2323" t="s">
        <v>6562</v>
      </c>
      <c r="D2323" t="s">
        <v>6567</v>
      </c>
      <c r="F2323" t="s">
        <v>11038</v>
      </c>
      <c r="H2323">
        <v>0</v>
      </c>
      <c r="I2323">
        <v>0</v>
      </c>
      <c r="J2323">
        <v>0</v>
      </c>
      <c r="K2323">
        <v>0</v>
      </c>
      <c r="L2323">
        <v>0</v>
      </c>
      <c r="M2323">
        <v>0</v>
      </c>
      <c r="N2323">
        <v>0</v>
      </c>
      <c r="O2323">
        <v>0</v>
      </c>
      <c r="P2323">
        <v>0</v>
      </c>
      <c r="Q2323">
        <v>0</v>
      </c>
      <c r="R2323">
        <v>0</v>
      </c>
      <c r="S2323">
        <v>0</v>
      </c>
      <c r="T2323">
        <v>0</v>
      </c>
      <c r="U2323">
        <v>0</v>
      </c>
      <c r="V2323">
        <v>0</v>
      </c>
      <c r="W2323" s="44">
        <f t="shared" si="288"/>
        <v>0</v>
      </c>
      <c r="X2323" s="44">
        <f>IFERROR(VLOOKUP(A2323,JR1GOA!A:I,9,FALSE),0)</f>
        <v>0</v>
      </c>
      <c r="Y2323" s="44">
        <f>IFERROR(VLOOKUP(A2323,JR1GOA!A:J,10,FALSE),0)</f>
        <v>0</v>
      </c>
      <c r="Z2323" s="46">
        <f t="shared" si="289"/>
        <v>0</v>
      </c>
      <c r="AA2323" s="49" t="str">
        <f>_xlfn.IFNA(VLOOKUP(F2323,Preisliste!C$1:O$2687,13,FALSE),"fehlt in Preisliste")</f>
        <v>fehlt in Preisliste</v>
      </c>
      <c r="AB2323" s="50" t="str">
        <f t="shared" si="290"/>
        <v>fehlt in Preisliste</v>
      </c>
      <c r="AD2323" s="51">
        <f t="shared" si="294"/>
        <v>186609</v>
      </c>
      <c r="AE2323" s="51">
        <f t="shared" si="291"/>
        <v>244.04999999999927</v>
      </c>
      <c r="AF2323" s="52" t="e">
        <f t="shared" si="295"/>
        <v>#VALUE!</v>
      </c>
      <c r="AG2323" s="53">
        <f t="shared" si="292"/>
        <v>1464.2999999999956</v>
      </c>
      <c r="AH2323" s="53" t="e">
        <f t="shared" si="293"/>
        <v>#VALUE!</v>
      </c>
    </row>
    <row r="2324" spans="1:34" x14ac:dyDescent="0.25">
      <c r="A2324" t="s">
        <v>11039</v>
      </c>
      <c r="B2324" t="s">
        <v>6564</v>
      </c>
      <c r="C2324" t="s">
        <v>6562</v>
      </c>
      <c r="D2324" t="s">
        <v>6567</v>
      </c>
      <c r="E2324" t="s">
        <v>11040</v>
      </c>
      <c r="F2324" t="s">
        <v>11041</v>
      </c>
      <c r="H2324">
        <v>0</v>
      </c>
      <c r="I2324">
        <v>0</v>
      </c>
      <c r="J2324">
        <v>0</v>
      </c>
      <c r="K2324">
        <v>0</v>
      </c>
      <c r="L2324">
        <v>0</v>
      </c>
      <c r="M2324">
        <v>0</v>
      </c>
      <c r="N2324">
        <v>0</v>
      </c>
      <c r="O2324">
        <v>0</v>
      </c>
      <c r="P2324">
        <v>0</v>
      </c>
      <c r="Q2324">
        <v>0</v>
      </c>
      <c r="R2324">
        <v>0</v>
      </c>
      <c r="S2324">
        <v>0</v>
      </c>
      <c r="T2324">
        <v>0</v>
      </c>
      <c r="U2324">
        <v>0</v>
      </c>
      <c r="V2324">
        <v>0</v>
      </c>
      <c r="W2324" s="44">
        <f t="shared" si="288"/>
        <v>0</v>
      </c>
      <c r="X2324" s="44">
        <f>IFERROR(VLOOKUP(A2324,JR1GOA!A:I,9,FALSE),0)</f>
        <v>0</v>
      </c>
      <c r="Y2324" s="44">
        <f>IFERROR(VLOOKUP(A2324,JR1GOA!A:J,10,FALSE),0)</f>
        <v>0</v>
      </c>
      <c r="Z2324" s="46">
        <f t="shared" si="289"/>
        <v>0</v>
      </c>
      <c r="AA2324" s="49" t="str">
        <f>_xlfn.IFNA(VLOOKUP(F2324,Preisliste!C$1:O$2687,13,FALSE),"fehlt in Preisliste")</f>
        <v>fehlt in Preisliste</v>
      </c>
      <c r="AB2324" s="50" t="str">
        <f t="shared" si="290"/>
        <v>fehlt in Preisliste</v>
      </c>
      <c r="AD2324" s="51">
        <f t="shared" si="294"/>
        <v>186609</v>
      </c>
      <c r="AE2324" s="51">
        <f t="shared" si="291"/>
        <v>244.04999999999927</v>
      </c>
      <c r="AF2324" s="52" t="e">
        <f t="shared" si="295"/>
        <v>#VALUE!</v>
      </c>
      <c r="AG2324" s="53">
        <f t="shared" si="292"/>
        <v>1464.2999999999956</v>
      </c>
      <c r="AH2324" s="53" t="e">
        <f t="shared" si="293"/>
        <v>#VALUE!</v>
      </c>
    </row>
    <row r="2325" spans="1:34" x14ac:dyDescent="0.25">
      <c r="A2325" t="s">
        <v>11042</v>
      </c>
      <c r="B2325" t="s">
        <v>6564</v>
      </c>
      <c r="C2325" t="s">
        <v>6562</v>
      </c>
      <c r="D2325" t="s">
        <v>6567</v>
      </c>
      <c r="F2325" t="s">
        <v>11043</v>
      </c>
      <c r="H2325">
        <v>0</v>
      </c>
      <c r="I2325">
        <v>0</v>
      </c>
      <c r="J2325">
        <v>0</v>
      </c>
      <c r="K2325">
        <v>0</v>
      </c>
      <c r="L2325">
        <v>0</v>
      </c>
      <c r="M2325">
        <v>0</v>
      </c>
      <c r="N2325">
        <v>0</v>
      </c>
      <c r="O2325">
        <v>0</v>
      </c>
      <c r="P2325">
        <v>0</v>
      </c>
      <c r="Q2325">
        <v>0</v>
      </c>
      <c r="R2325">
        <v>0</v>
      </c>
      <c r="S2325">
        <v>0</v>
      </c>
      <c r="T2325">
        <v>0</v>
      </c>
      <c r="U2325">
        <v>0</v>
      </c>
      <c r="V2325">
        <v>0</v>
      </c>
      <c r="W2325" s="44">
        <f t="shared" si="288"/>
        <v>0</v>
      </c>
      <c r="X2325" s="44">
        <f>IFERROR(VLOOKUP(A2325,JR1GOA!A:I,9,FALSE),0)</f>
        <v>0</v>
      </c>
      <c r="Y2325" s="44">
        <f>IFERROR(VLOOKUP(A2325,JR1GOA!A:J,10,FALSE),0)</f>
        <v>0</v>
      </c>
      <c r="Z2325" s="46">
        <f t="shared" si="289"/>
        <v>0</v>
      </c>
      <c r="AA2325" s="49" t="str">
        <f>_xlfn.IFNA(VLOOKUP(F2325,Preisliste!C$1:O$2687,13,FALSE),"fehlt in Preisliste")</f>
        <v>fehlt in Preisliste</v>
      </c>
      <c r="AB2325" s="50" t="str">
        <f t="shared" si="290"/>
        <v>fehlt in Preisliste</v>
      </c>
      <c r="AD2325" s="51">
        <f t="shared" si="294"/>
        <v>186609</v>
      </c>
      <c r="AE2325" s="51">
        <f t="shared" si="291"/>
        <v>244.04999999999927</v>
      </c>
      <c r="AF2325" s="52" t="e">
        <f t="shared" si="295"/>
        <v>#VALUE!</v>
      </c>
      <c r="AG2325" s="53">
        <f t="shared" si="292"/>
        <v>1464.2999999999956</v>
      </c>
      <c r="AH2325" s="53" t="e">
        <f t="shared" si="293"/>
        <v>#VALUE!</v>
      </c>
    </row>
    <row r="2326" spans="1:34" x14ac:dyDescent="0.25">
      <c r="A2326" t="s">
        <v>11044</v>
      </c>
      <c r="B2326" t="s">
        <v>6564</v>
      </c>
      <c r="C2326" t="s">
        <v>6562</v>
      </c>
      <c r="D2326" t="s">
        <v>6567</v>
      </c>
      <c r="F2326" t="s">
        <v>11045</v>
      </c>
      <c r="H2326">
        <v>0</v>
      </c>
      <c r="I2326">
        <v>0</v>
      </c>
      <c r="J2326">
        <v>0</v>
      </c>
      <c r="K2326">
        <v>0</v>
      </c>
      <c r="L2326">
        <v>0</v>
      </c>
      <c r="M2326">
        <v>0</v>
      </c>
      <c r="N2326">
        <v>0</v>
      </c>
      <c r="O2326">
        <v>0</v>
      </c>
      <c r="P2326">
        <v>0</v>
      </c>
      <c r="Q2326">
        <v>0</v>
      </c>
      <c r="R2326">
        <v>0</v>
      </c>
      <c r="S2326">
        <v>0</v>
      </c>
      <c r="T2326">
        <v>0</v>
      </c>
      <c r="U2326">
        <v>0</v>
      </c>
      <c r="V2326">
        <v>0</v>
      </c>
      <c r="W2326" s="44">
        <f t="shared" si="288"/>
        <v>0</v>
      </c>
      <c r="X2326" s="44">
        <f>IFERROR(VLOOKUP(A2326,JR1GOA!A:I,9,FALSE),0)</f>
        <v>0</v>
      </c>
      <c r="Y2326" s="44">
        <f>IFERROR(VLOOKUP(A2326,JR1GOA!A:J,10,FALSE),0)</f>
        <v>0</v>
      </c>
      <c r="Z2326" s="46">
        <f t="shared" si="289"/>
        <v>0</v>
      </c>
      <c r="AA2326" s="49" t="str">
        <f>_xlfn.IFNA(VLOOKUP(F2326,Preisliste!C$1:O$2687,13,FALSE),"fehlt in Preisliste")</f>
        <v>fehlt in Preisliste</v>
      </c>
      <c r="AB2326" s="50" t="str">
        <f t="shared" si="290"/>
        <v>fehlt in Preisliste</v>
      </c>
      <c r="AD2326" s="51">
        <f t="shared" si="294"/>
        <v>186609</v>
      </c>
      <c r="AE2326" s="51">
        <f t="shared" si="291"/>
        <v>244.04999999999927</v>
      </c>
      <c r="AF2326" s="52" t="e">
        <f t="shared" si="295"/>
        <v>#VALUE!</v>
      </c>
      <c r="AG2326" s="53">
        <f t="shared" si="292"/>
        <v>1464.2999999999956</v>
      </c>
      <c r="AH2326" s="53" t="e">
        <f t="shared" si="293"/>
        <v>#VALUE!</v>
      </c>
    </row>
    <row r="2327" spans="1:34" x14ac:dyDescent="0.25">
      <c r="A2327" t="s">
        <v>11046</v>
      </c>
      <c r="B2327" t="s">
        <v>6564</v>
      </c>
      <c r="C2327" t="s">
        <v>6562</v>
      </c>
      <c r="D2327" t="s">
        <v>6567</v>
      </c>
      <c r="F2327" t="s">
        <v>11047</v>
      </c>
      <c r="H2327">
        <v>1</v>
      </c>
      <c r="I2327">
        <v>0</v>
      </c>
      <c r="J2327">
        <v>0</v>
      </c>
      <c r="K2327">
        <v>0</v>
      </c>
      <c r="L2327">
        <v>0</v>
      </c>
      <c r="M2327">
        <v>0</v>
      </c>
      <c r="N2327">
        <v>0</v>
      </c>
      <c r="O2327">
        <v>0</v>
      </c>
      <c r="P2327">
        <v>0</v>
      </c>
      <c r="Q2327">
        <v>1</v>
      </c>
      <c r="R2327">
        <v>0</v>
      </c>
      <c r="S2327">
        <v>0</v>
      </c>
      <c r="T2327">
        <v>0</v>
      </c>
      <c r="U2327">
        <v>0</v>
      </c>
      <c r="V2327">
        <v>0</v>
      </c>
      <c r="W2327" s="44">
        <f t="shared" si="288"/>
        <v>0</v>
      </c>
      <c r="X2327" s="44">
        <f>IFERROR(VLOOKUP(A2327,JR1GOA!A:I,9,FALSE),0)</f>
        <v>0</v>
      </c>
      <c r="Y2327" s="44">
        <f>IFERROR(VLOOKUP(A2327,JR1GOA!A:J,10,FALSE),0)</f>
        <v>0</v>
      </c>
      <c r="Z2327" s="46">
        <f t="shared" si="289"/>
        <v>0</v>
      </c>
      <c r="AA2327" s="49" t="str">
        <f>_xlfn.IFNA(VLOOKUP(F2327,Preisliste!C$1:O$2687,13,FALSE),"fehlt in Preisliste")</f>
        <v>fehlt in Preisliste</v>
      </c>
      <c r="AB2327" s="50" t="str">
        <f t="shared" si="290"/>
        <v>fehlt in Preisliste</v>
      </c>
      <c r="AD2327" s="51">
        <f t="shared" si="294"/>
        <v>186609</v>
      </c>
      <c r="AE2327" s="51">
        <f t="shared" si="291"/>
        <v>244.04999999999927</v>
      </c>
      <c r="AF2327" s="52" t="e">
        <f t="shared" si="295"/>
        <v>#VALUE!</v>
      </c>
      <c r="AG2327" s="53">
        <f t="shared" si="292"/>
        <v>1464.2999999999956</v>
      </c>
      <c r="AH2327" s="53" t="e">
        <f t="shared" si="293"/>
        <v>#VALUE!</v>
      </c>
    </row>
    <row r="2328" spans="1:34" x14ac:dyDescent="0.25">
      <c r="A2328" t="s">
        <v>11048</v>
      </c>
      <c r="B2328" t="s">
        <v>6564</v>
      </c>
      <c r="C2328" t="s">
        <v>6562</v>
      </c>
      <c r="D2328" t="s">
        <v>6567</v>
      </c>
      <c r="F2328" t="s">
        <v>11049</v>
      </c>
      <c r="H2328">
        <v>0</v>
      </c>
      <c r="I2328">
        <v>0</v>
      </c>
      <c r="J2328">
        <v>0</v>
      </c>
      <c r="K2328">
        <v>0</v>
      </c>
      <c r="L2328">
        <v>0</v>
      </c>
      <c r="M2328">
        <v>0</v>
      </c>
      <c r="N2328">
        <v>0</v>
      </c>
      <c r="O2328">
        <v>0</v>
      </c>
      <c r="P2328">
        <v>0</v>
      </c>
      <c r="Q2328">
        <v>0</v>
      </c>
      <c r="R2328">
        <v>0</v>
      </c>
      <c r="S2328">
        <v>0</v>
      </c>
      <c r="T2328">
        <v>0</v>
      </c>
      <c r="U2328">
        <v>0</v>
      </c>
      <c r="V2328">
        <v>0</v>
      </c>
      <c r="W2328" s="44">
        <f t="shared" si="288"/>
        <v>0</v>
      </c>
      <c r="X2328" s="44">
        <f>IFERROR(VLOOKUP(A2328,JR1GOA!A:I,9,FALSE),0)</f>
        <v>0</v>
      </c>
      <c r="Y2328" s="44">
        <f>IFERROR(VLOOKUP(A2328,JR1GOA!A:J,10,FALSE),0)</f>
        <v>0</v>
      </c>
      <c r="Z2328" s="46">
        <f t="shared" si="289"/>
        <v>0</v>
      </c>
      <c r="AA2328" s="49" t="str">
        <f>_xlfn.IFNA(VLOOKUP(F2328,Preisliste!C$1:O$2687,13,FALSE),"fehlt in Preisliste")</f>
        <v>fehlt in Preisliste</v>
      </c>
      <c r="AB2328" s="50" t="str">
        <f t="shared" si="290"/>
        <v>fehlt in Preisliste</v>
      </c>
      <c r="AD2328" s="51">
        <f t="shared" si="294"/>
        <v>186609</v>
      </c>
      <c r="AE2328" s="51">
        <f t="shared" si="291"/>
        <v>244.04999999999927</v>
      </c>
      <c r="AF2328" s="52" t="e">
        <f t="shared" si="295"/>
        <v>#VALUE!</v>
      </c>
      <c r="AG2328" s="53">
        <f t="shared" si="292"/>
        <v>1464.2999999999956</v>
      </c>
      <c r="AH2328" s="53" t="e">
        <f t="shared" si="293"/>
        <v>#VALUE!</v>
      </c>
    </row>
    <row r="2329" spans="1:34" x14ac:dyDescent="0.25">
      <c r="A2329" t="s">
        <v>11050</v>
      </c>
      <c r="B2329" t="s">
        <v>6564</v>
      </c>
      <c r="C2329" t="s">
        <v>6562</v>
      </c>
      <c r="D2329" t="s">
        <v>6567</v>
      </c>
      <c r="F2329" t="s">
        <v>11051</v>
      </c>
      <c r="H2329">
        <v>0</v>
      </c>
      <c r="I2329">
        <v>0</v>
      </c>
      <c r="J2329">
        <v>0</v>
      </c>
      <c r="K2329">
        <v>0</v>
      </c>
      <c r="L2329">
        <v>0</v>
      </c>
      <c r="M2329">
        <v>0</v>
      </c>
      <c r="N2329">
        <v>0</v>
      </c>
      <c r="O2329">
        <v>0</v>
      </c>
      <c r="P2329">
        <v>0</v>
      </c>
      <c r="Q2329">
        <v>0</v>
      </c>
      <c r="R2329">
        <v>0</v>
      </c>
      <c r="S2329">
        <v>0</v>
      </c>
      <c r="T2329">
        <v>0</v>
      </c>
      <c r="U2329">
        <v>0</v>
      </c>
      <c r="V2329">
        <v>0</v>
      </c>
      <c r="W2329" s="44">
        <f t="shared" si="288"/>
        <v>0</v>
      </c>
      <c r="X2329" s="44">
        <f>IFERROR(VLOOKUP(A2329,JR1GOA!A:I,9,FALSE),0)</f>
        <v>0</v>
      </c>
      <c r="Y2329" s="44">
        <f>IFERROR(VLOOKUP(A2329,JR1GOA!A:J,10,FALSE),0)</f>
        <v>0</v>
      </c>
      <c r="Z2329" s="46">
        <f t="shared" si="289"/>
        <v>0</v>
      </c>
      <c r="AA2329" s="49" t="str">
        <f>_xlfn.IFNA(VLOOKUP(F2329,Preisliste!C$1:O$2687,13,FALSE),"fehlt in Preisliste")</f>
        <v>fehlt in Preisliste</v>
      </c>
      <c r="AB2329" s="50" t="str">
        <f t="shared" si="290"/>
        <v>fehlt in Preisliste</v>
      </c>
      <c r="AD2329" s="51">
        <f t="shared" si="294"/>
        <v>186609</v>
      </c>
      <c r="AE2329" s="51">
        <f t="shared" si="291"/>
        <v>244.04999999999927</v>
      </c>
      <c r="AF2329" s="52" t="e">
        <f t="shared" si="295"/>
        <v>#VALUE!</v>
      </c>
      <c r="AG2329" s="53">
        <f t="shared" si="292"/>
        <v>1464.2999999999956</v>
      </c>
      <c r="AH2329" s="53" t="e">
        <f t="shared" si="293"/>
        <v>#VALUE!</v>
      </c>
    </row>
    <row r="2330" spans="1:34" x14ac:dyDescent="0.25">
      <c r="A2330" t="s">
        <v>11052</v>
      </c>
      <c r="B2330" t="s">
        <v>6564</v>
      </c>
      <c r="C2330" t="s">
        <v>6562</v>
      </c>
      <c r="D2330" t="s">
        <v>6567</v>
      </c>
      <c r="F2330" t="s">
        <v>11053</v>
      </c>
      <c r="H2330">
        <v>0</v>
      </c>
      <c r="I2330">
        <v>0</v>
      </c>
      <c r="J2330">
        <v>0</v>
      </c>
      <c r="K2330">
        <v>0</v>
      </c>
      <c r="L2330">
        <v>0</v>
      </c>
      <c r="M2330">
        <v>0</v>
      </c>
      <c r="N2330">
        <v>0</v>
      </c>
      <c r="O2330">
        <v>0</v>
      </c>
      <c r="P2330">
        <v>0</v>
      </c>
      <c r="Q2330">
        <v>0</v>
      </c>
      <c r="R2330">
        <v>0</v>
      </c>
      <c r="S2330">
        <v>0</v>
      </c>
      <c r="T2330">
        <v>0</v>
      </c>
      <c r="U2330">
        <v>0</v>
      </c>
      <c r="V2330">
        <v>0</v>
      </c>
      <c r="W2330" s="44">
        <f t="shared" si="288"/>
        <v>0</v>
      </c>
      <c r="X2330" s="44">
        <f>IFERROR(VLOOKUP(A2330,JR1GOA!A:I,9,FALSE),0)</f>
        <v>0</v>
      </c>
      <c r="Y2330" s="44">
        <f>IFERROR(VLOOKUP(A2330,JR1GOA!A:J,10,FALSE),0)</f>
        <v>0</v>
      </c>
      <c r="Z2330" s="46">
        <f t="shared" si="289"/>
        <v>0</v>
      </c>
      <c r="AA2330" s="49" t="str">
        <f>_xlfn.IFNA(VLOOKUP(F2330,Preisliste!C$1:O$2687,13,FALSE),"fehlt in Preisliste")</f>
        <v>fehlt in Preisliste</v>
      </c>
      <c r="AB2330" s="50" t="str">
        <f t="shared" si="290"/>
        <v>fehlt in Preisliste</v>
      </c>
      <c r="AD2330" s="51">
        <f t="shared" si="294"/>
        <v>186609</v>
      </c>
      <c r="AE2330" s="51">
        <f t="shared" si="291"/>
        <v>244.04999999999927</v>
      </c>
      <c r="AF2330" s="52" t="e">
        <f t="shared" si="295"/>
        <v>#VALUE!</v>
      </c>
      <c r="AG2330" s="53">
        <f t="shared" si="292"/>
        <v>1464.2999999999956</v>
      </c>
      <c r="AH2330" s="53" t="e">
        <f t="shared" si="293"/>
        <v>#VALUE!</v>
      </c>
    </row>
    <row r="2331" spans="1:34" x14ac:dyDescent="0.25">
      <c r="A2331" t="s">
        <v>11054</v>
      </c>
      <c r="B2331" t="s">
        <v>6564</v>
      </c>
      <c r="C2331" t="s">
        <v>6562</v>
      </c>
      <c r="D2331" t="s">
        <v>6567</v>
      </c>
      <c r="F2331" t="s">
        <v>11055</v>
      </c>
      <c r="H2331">
        <v>0</v>
      </c>
      <c r="I2331">
        <v>0</v>
      </c>
      <c r="J2331">
        <v>0</v>
      </c>
      <c r="K2331">
        <v>0</v>
      </c>
      <c r="L2331">
        <v>0</v>
      </c>
      <c r="M2331">
        <v>0</v>
      </c>
      <c r="N2331">
        <v>0</v>
      </c>
      <c r="O2331">
        <v>0</v>
      </c>
      <c r="P2331">
        <v>0</v>
      </c>
      <c r="Q2331">
        <v>0</v>
      </c>
      <c r="R2331">
        <v>0</v>
      </c>
      <c r="S2331">
        <v>0</v>
      </c>
      <c r="T2331">
        <v>0</v>
      </c>
      <c r="U2331">
        <v>0</v>
      </c>
      <c r="V2331">
        <v>0</v>
      </c>
      <c r="W2331" s="44">
        <f t="shared" si="288"/>
        <v>0</v>
      </c>
      <c r="X2331" s="44">
        <f>IFERROR(VLOOKUP(A2331,JR1GOA!A:I,9,FALSE),0)</f>
        <v>0</v>
      </c>
      <c r="Y2331" s="44">
        <f>IFERROR(VLOOKUP(A2331,JR1GOA!A:J,10,FALSE),0)</f>
        <v>0</v>
      </c>
      <c r="Z2331" s="46">
        <f t="shared" si="289"/>
        <v>0</v>
      </c>
      <c r="AA2331" s="49" t="str">
        <f>_xlfn.IFNA(VLOOKUP(F2331,Preisliste!C$1:O$2687,13,FALSE),"fehlt in Preisliste")</f>
        <v>fehlt in Preisliste</v>
      </c>
      <c r="AB2331" s="50" t="str">
        <f t="shared" si="290"/>
        <v>fehlt in Preisliste</v>
      </c>
      <c r="AD2331" s="51">
        <f t="shared" si="294"/>
        <v>186609</v>
      </c>
      <c r="AE2331" s="51">
        <f t="shared" si="291"/>
        <v>244.04999999999927</v>
      </c>
      <c r="AF2331" s="52" t="e">
        <f t="shared" si="295"/>
        <v>#VALUE!</v>
      </c>
      <c r="AG2331" s="53">
        <f t="shared" si="292"/>
        <v>1464.2999999999956</v>
      </c>
      <c r="AH2331" s="53" t="e">
        <f t="shared" si="293"/>
        <v>#VALUE!</v>
      </c>
    </row>
    <row r="2332" spans="1:34" x14ac:dyDescent="0.25">
      <c r="A2332" t="s">
        <v>11056</v>
      </c>
      <c r="B2332" t="s">
        <v>6564</v>
      </c>
      <c r="C2332" t="s">
        <v>6562</v>
      </c>
      <c r="D2332" t="s">
        <v>6567</v>
      </c>
      <c r="F2332" t="s">
        <v>11057</v>
      </c>
      <c r="G2332" t="s">
        <v>11058</v>
      </c>
      <c r="H2332">
        <v>0</v>
      </c>
      <c r="I2332">
        <v>0</v>
      </c>
      <c r="J2332">
        <v>0</v>
      </c>
      <c r="K2332">
        <v>0</v>
      </c>
      <c r="L2332">
        <v>0</v>
      </c>
      <c r="M2332">
        <v>0</v>
      </c>
      <c r="N2332">
        <v>0</v>
      </c>
      <c r="O2332">
        <v>0</v>
      </c>
      <c r="P2332">
        <v>0</v>
      </c>
      <c r="Q2332">
        <v>0</v>
      </c>
      <c r="R2332">
        <v>0</v>
      </c>
      <c r="S2332">
        <v>0</v>
      </c>
      <c r="T2332">
        <v>0</v>
      </c>
      <c r="U2332">
        <v>0</v>
      </c>
      <c r="V2332">
        <v>0</v>
      </c>
      <c r="W2332" s="44">
        <f t="shared" si="288"/>
        <v>0</v>
      </c>
      <c r="X2332" s="44">
        <f>IFERROR(VLOOKUP(A2332,JR1GOA!A:I,9,FALSE),0)</f>
        <v>0</v>
      </c>
      <c r="Y2332" s="44">
        <f>IFERROR(VLOOKUP(A2332,JR1GOA!A:J,10,FALSE),0)</f>
        <v>0</v>
      </c>
      <c r="Z2332" s="46">
        <f t="shared" si="289"/>
        <v>0</v>
      </c>
      <c r="AA2332" s="49" t="str">
        <f>_xlfn.IFNA(VLOOKUP(F2332,Preisliste!C$1:O$2687,13,FALSE),"fehlt in Preisliste")</f>
        <v>fehlt in Preisliste</v>
      </c>
      <c r="AB2332" s="50" t="str">
        <f t="shared" si="290"/>
        <v>fehlt in Preisliste</v>
      </c>
      <c r="AD2332" s="51">
        <f t="shared" si="294"/>
        <v>186609</v>
      </c>
      <c r="AE2332" s="51">
        <f t="shared" si="291"/>
        <v>244.04999999999927</v>
      </c>
      <c r="AF2332" s="52" t="e">
        <f t="shared" si="295"/>
        <v>#VALUE!</v>
      </c>
      <c r="AG2332" s="53">
        <f t="shared" si="292"/>
        <v>1464.2999999999956</v>
      </c>
      <c r="AH2332" s="53" t="e">
        <f t="shared" si="293"/>
        <v>#VALUE!</v>
      </c>
    </row>
    <row r="2333" spans="1:34" x14ac:dyDescent="0.25">
      <c r="A2333" t="s">
        <v>11059</v>
      </c>
      <c r="B2333" t="s">
        <v>6564</v>
      </c>
      <c r="C2333" t="s">
        <v>6562</v>
      </c>
      <c r="D2333" t="s">
        <v>6567</v>
      </c>
      <c r="F2333" t="s">
        <v>11060</v>
      </c>
      <c r="H2333">
        <v>0</v>
      </c>
      <c r="I2333">
        <v>0</v>
      </c>
      <c r="J2333">
        <v>0</v>
      </c>
      <c r="K2333">
        <v>0</v>
      </c>
      <c r="L2333">
        <v>0</v>
      </c>
      <c r="M2333">
        <v>0</v>
      </c>
      <c r="N2333">
        <v>0</v>
      </c>
      <c r="O2333">
        <v>0</v>
      </c>
      <c r="P2333">
        <v>0</v>
      </c>
      <c r="Q2333">
        <v>0</v>
      </c>
      <c r="R2333">
        <v>0</v>
      </c>
      <c r="S2333">
        <v>0</v>
      </c>
      <c r="T2333">
        <v>0</v>
      </c>
      <c r="U2333">
        <v>0</v>
      </c>
      <c r="V2333">
        <v>0</v>
      </c>
      <c r="W2333" s="44">
        <f t="shared" si="288"/>
        <v>0</v>
      </c>
      <c r="X2333" s="44">
        <f>IFERROR(VLOOKUP(A2333,JR1GOA!A:I,9,FALSE),0)</f>
        <v>0</v>
      </c>
      <c r="Y2333" s="44">
        <f>IFERROR(VLOOKUP(A2333,JR1GOA!A:J,10,FALSE),0)</f>
        <v>0</v>
      </c>
      <c r="Z2333" s="46">
        <f t="shared" si="289"/>
        <v>0</v>
      </c>
      <c r="AA2333" s="49" t="str">
        <f>_xlfn.IFNA(VLOOKUP(F2333,Preisliste!C$1:O$2687,13,FALSE),"fehlt in Preisliste")</f>
        <v>fehlt in Preisliste</v>
      </c>
      <c r="AB2333" s="50" t="str">
        <f t="shared" si="290"/>
        <v>fehlt in Preisliste</v>
      </c>
      <c r="AD2333" s="51">
        <f t="shared" si="294"/>
        <v>186609</v>
      </c>
      <c r="AE2333" s="51">
        <f t="shared" si="291"/>
        <v>244.04999999999927</v>
      </c>
      <c r="AF2333" s="52" t="e">
        <f t="shared" si="295"/>
        <v>#VALUE!</v>
      </c>
      <c r="AG2333" s="53">
        <f t="shared" si="292"/>
        <v>1464.2999999999956</v>
      </c>
      <c r="AH2333" s="53" t="e">
        <f t="shared" si="293"/>
        <v>#VALUE!</v>
      </c>
    </row>
    <row r="2334" spans="1:34" x14ac:dyDescent="0.25">
      <c r="A2334" t="s">
        <v>11061</v>
      </c>
      <c r="B2334" t="s">
        <v>6564</v>
      </c>
      <c r="C2334" t="s">
        <v>6562</v>
      </c>
      <c r="D2334" t="s">
        <v>6567</v>
      </c>
      <c r="F2334" t="s">
        <v>11062</v>
      </c>
      <c r="G2334" t="s">
        <v>11063</v>
      </c>
      <c r="H2334">
        <v>0</v>
      </c>
      <c r="I2334">
        <v>0</v>
      </c>
      <c r="J2334">
        <v>0</v>
      </c>
      <c r="K2334">
        <v>0</v>
      </c>
      <c r="L2334">
        <v>0</v>
      </c>
      <c r="M2334">
        <v>0</v>
      </c>
      <c r="N2334">
        <v>0</v>
      </c>
      <c r="O2334">
        <v>0</v>
      </c>
      <c r="P2334">
        <v>0</v>
      </c>
      <c r="Q2334">
        <v>0</v>
      </c>
      <c r="R2334">
        <v>0</v>
      </c>
      <c r="S2334">
        <v>0</v>
      </c>
      <c r="T2334">
        <v>0</v>
      </c>
      <c r="U2334">
        <v>0</v>
      </c>
      <c r="V2334">
        <v>0</v>
      </c>
      <c r="W2334" s="44">
        <f t="shared" si="288"/>
        <v>0</v>
      </c>
      <c r="X2334" s="44">
        <f>IFERROR(VLOOKUP(A2334,JR1GOA!A:I,9,FALSE),0)</f>
        <v>0</v>
      </c>
      <c r="Y2334" s="44">
        <f>IFERROR(VLOOKUP(A2334,JR1GOA!A:J,10,FALSE),0)</f>
        <v>0</v>
      </c>
      <c r="Z2334" s="46">
        <f t="shared" si="289"/>
        <v>0</v>
      </c>
      <c r="AA2334" s="49" t="str">
        <f>_xlfn.IFNA(VLOOKUP(F2334,Preisliste!C$1:O$2687,13,FALSE),"fehlt in Preisliste")</f>
        <v>fehlt in Preisliste</v>
      </c>
      <c r="AB2334" s="50" t="str">
        <f t="shared" si="290"/>
        <v>fehlt in Preisliste</v>
      </c>
      <c r="AD2334" s="51">
        <f t="shared" si="294"/>
        <v>186609</v>
      </c>
      <c r="AE2334" s="51">
        <f t="shared" si="291"/>
        <v>244.04999999999927</v>
      </c>
      <c r="AF2334" s="52" t="e">
        <f t="shared" si="295"/>
        <v>#VALUE!</v>
      </c>
      <c r="AG2334" s="53">
        <f t="shared" si="292"/>
        <v>1464.2999999999956</v>
      </c>
      <c r="AH2334" s="53" t="e">
        <f t="shared" si="293"/>
        <v>#VALUE!</v>
      </c>
    </row>
    <row r="2335" spans="1:34" x14ac:dyDescent="0.25">
      <c r="A2335" t="s">
        <v>11064</v>
      </c>
      <c r="B2335" t="s">
        <v>6564</v>
      </c>
      <c r="C2335" t="s">
        <v>6562</v>
      </c>
      <c r="D2335" t="s">
        <v>6567</v>
      </c>
      <c r="F2335" t="s">
        <v>11065</v>
      </c>
      <c r="G2335" t="s">
        <v>11066</v>
      </c>
      <c r="H2335">
        <v>0</v>
      </c>
      <c r="I2335">
        <v>0</v>
      </c>
      <c r="J2335">
        <v>0</v>
      </c>
      <c r="K2335">
        <v>0</v>
      </c>
      <c r="L2335">
        <v>0</v>
      </c>
      <c r="M2335">
        <v>0</v>
      </c>
      <c r="N2335">
        <v>0</v>
      </c>
      <c r="O2335">
        <v>0</v>
      </c>
      <c r="P2335">
        <v>0</v>
      </c>
      <c r="Q2335">
        <v>0</v>
      </c>
      <c r="R2335">
        <v>0</v>
      </c>
      <c r="S2335">
        <v>0</v>
      </c>
      <c r="T2335">
        <v>0</v>
      </c>
      <c r="U2335">
        <v>0</v>
      </c>
      <c r="V2335">
        <v>0</v>
      </c>
      <c r="W2335" s="44">
        <f t="shared" si="288"/>
        <v>0</v>
      </c>
      <c r="X2335" s="44">
        <f>IFERROR(VLOOKUP(A2335,JR1GOA!A:I,9,FALSE),0)</f>
        <v>0</v>
      </c>
      <c r="Y2335" s="44">
        <f>IFERROR(VLOOKUP(A2335,JR1GOA!A:J,10,FALSE),0)</f>
        <v>0</v>
      </c>
      <c r="Z2335" s="46">
        <f t="shared" si="289"/>
        <v>0</v>
      </c>
      <c r="AA2335" s="49" t="str">
        <f>_xlfn.IFNA(VLOOKUP(F2335,Preisliste!C$1:O$2687,13,FALSE),"fehlt in Preisliste")</f>
        <v>fehlt in Preisliste</v>
      </c>
      <c r="AB2335" s="50" t="str">
        <f t="shared" si="290"/>
        <v>fehlt in Preisliste</v>
      </c>
      <c r="AD2335" s="51">
        <f t="shared" si="294"/>
        <v>186609</v>
      </c>
      <c r="AE2335" s="51">
        <f t="shared" si="291"/>
        <v>244.04999999999927</v>
      </c>
      <c r="AF2335" s="52" t="e">
        <f t="shared" si="295"/>
        <v>#VALUE!</v>
      </c>
      <c r="AG2335" s="53">
        <f t="shared" si="292"/>
        <v>1464.2999999999956</v>
      </c>
      <c r="AH2335" s="53" t="e">
        <f t="shared" si="293"/>
        <v>#VALUE!</v>
      </c>
    </row>
    <row r="2336" spans="1:34" x14ac:dyDescent="0.25">
      <c r="A2336" t="s">
        <v>11067</v>
      </c>
      <c r="B2336" t="s">
        <v>6564</v>
      </c>
      <c r="C2336" t="s">
        <v>6562</v>
      </c>
      <c r="D2336" t="s">
        <v>6567</v>
      </c>
      <c r="F2336" t="s">
        <v>11068</v>
      </c>
      <c r="H2336">
        <v>0</v>
      </c>
      <c r="I2336">
        <v>0</v>
      </c>
      <c r="J2336">
        <v>0</v>
      </c>
      <c r="K2336">
        <v>0</v>
      </c>
      <c r="L2336">
        <v>0</v>
      </c>
      <c r="M2336">
        <v>0</v>
      </c>
      <c r="N2336">
        <v>0</v>
      </c>
      <c r="O2336">
        <v>0</v>
      </c>
      <c r="P2336">
        <v>0</v>
      </c>
      <c r="Q2336">
        <v>0</v>
      </c>
      <c r="R2336">
        <v>0</v>
      </c>
      <c r="S2336">
        <v>0</v>
      </c>
      <c r="T2336">
        <v>0</v>
      </c>
      <c r="U2336">
        <v>0</v>
      </c>
      <c r="V2336">
        <v>0</v>
      </c>
      <c r="W2336" s="44">
        <f t="shared" si="288"/>
        <v>0</v>
      </c>
      <c r="X2336" s="44">
        <f>IFERROR(VLOOKUP(A2336,JR1GOA!A:I,9,FALSE),0)</f>
        <v>0</v>
      </c>
      <c r="Y2336" s="44">
        <f>IFERROR(VLOOKUP(A2336,JR1GOA!A:J,10,FALSE),0)</f>
        <v>0</v>
      </c>
      <c r="Z2336" s="46">
        <f t="shared" si="289"/>
        <v>0</v>
      </c>
      <c r="AA2336" s="49" t="str">
        <f>_xlfn.IFNA(VLOOKUP(F2336,Preisliste!C$1:O$2687,13,FALSE),"fehlt in Preisliste")</f>
        <v>fehlt in Preisliste</v>
      </c>
      <c r="AB2336" s="50" t="str">
        <f t="shared" si="290"/>
        <v>fehlt in Preisliste</v>
      </c>
      <c r="AD2336" s="51">
        <f t="shared" si="294"/>
        <v>186609</v>
      </c>
      <c r="AE2336" s="51">
        <f t="shared" si="291"/>
        <v>244.04999999999927</v>
      </c>
      <c r="AF2336" s="52" t="e">
        <f t="shared" si="295"/>
        <v>#VALUE!</v>
      </c>
      <c r="AG2336" s="53">
        <f t="shared" si="292"/>
        <v>1464.2999999999956</v>
      </c>
      <c r="AH2336" s="53" t="e">
        <f t="shared" si="293"/>
        <v>#VALUE!</v>
      </c>
    </row>
    <row r="2337" spans="1:34" x14ac:dyDescent="0.25">
      <c r="A2337" t="s">
        <v>11069</v>
      </c>
      <c r="B2337" t="s">
        <v>6564</v>
      </c>
      <c r="C2337" t="s">
        <v>6562</v>
      </c>
      <c r="D2337" t="s">
        <v>6567</v>
      </c>
      <c r="F2337" t="s">
        <v>11070</v>
      </c>
      <c r="H2337">
        <v>0</v>
      </c>
      <c r="I2337">
        <v>0</v>
      </c>
      <c r="J2337">
        <v>0</v>
      </c>
      <c r="K2337">
        <v>0</v>
      </c>
      <c r="L2337">
        <v>0</v>
      </c>
      <c r="M2337">
        <v>0</v>
      </c>
      <c r="N2337">
        <v>0</v>
      </c>
      <c r="O2337">
        <v>0</v>
      </c>
      <c r="P2337">
        <v>0</v>
      </c>
      <c r="Q2337">
        <v>0</v>
      </c>
      <c r="R2337">
        <v>0</v>
      </c>
      <c r="S2337">
        <v>0</v>
      </c>
      <c r="T2337">
        <v>0</v>
      </c>
      <c r="U2337">
        <v>0</v>
      </c>
      <c r="V2337">
        <v>0</v>
      </c>
      <c r="W2337" s="44">
        <f t="shared" si="288"/>
        <v>0</v>
      </c>
      <c r="X2337" s="44">
        <f>IFERROR(VLOOKUP(A2337,JR1GOA!A:I,9,FALSE),0)</f>
        <v>0</v>
      </c>
      <c r="Y2337" s="44">
        <f>IFERROR(VLOOKUP(A2337,JR1GOA!A:J,10,FALSE),0)</f>
        <v>0</v>
      </c>
      <c r="Z2337" s="46">
        <f t="shared" si="289"/>
        <v>0</v>
      </c>
      <c r="AA2337" s="49" t="str">
        <f>_xlfn.IFNA(VLOOKUP(F2337,Preisliste!C$1:O$2687,13,FALSE),"fehlt in Preisliste")</f>
        <v>fehlt in Preisliste</v>
      </c>
      <c r="AB2337" s="50" t="str">
        <f t="shared" si="290"/>
        <v>fehlt in Preisliste</v>
      </c>
      <c r="AD2337" s="51">
        <f t="shared" si="294"/>
        <v>186609</v>
      </c>
      <c r="AE2337" s="51">
        <f t="shared" si="291"/>
        <v>244.04999999999927</v>
      </c>
      <c r="AF2337" s="52" t="e">
        <f t="shared" si="295"/>
        <v>#VALUE!</v>
      </c>
      <c r="AG2337" s="53">
        <f t="shared" si="292"/>
        <v>1464.2999999999956</v>
      </c>
      <c r="AH2337" s="53" t="e">
        <f t="shared" si="293"/>
        <v>#VALUE!</v>
      </c>
    </row>
    <row r="2338" spans="1:34" x14ac:dyDescent="0.25">
      <c r="A2338" t="s">
        <v>11071</v>
      </c>
      <c r="B2338" t="s">
        <v>6564</v>
      </c>
      <c r="C2338" t="s">
        <v>6562</v>
      </c>
      <c r="D2338" t="s">
        <v>6567</v>
      </c>
      <c r="F2338" t="s">
        <v>11072</v>
      </c>
      <c r="H2338">
        <v>0</v>
      </c>
      <c r="I2338">
        <v>0</v>
      </c>
      <c r="J2338">
        <v>0</v>
      </c>
      <c r="K2338">
        <v>0</v>
      </c>
      <c r="L2338">
        <v>0</v>
      </c>
      <c r="M2338">
        <v>0</v>
      </c>
      <c r="N2338">
        <v>0</v>
      </c>
      <c r="O2338">
        <v>0</v>
      </c>
      <c r="P2338">
        <v>0</v>
      </c>
      <c r="Q2338">
        <v>0</v>
      </c>
      <c r="R2338">
        <v>0</v>
      </c>
      <c r="S2338">
        <v>0</v>
      </c>
      <c r="T2338">
        <v>0</v>
      </c>
      <c r="U2338">
        <v>0</v>
      </c>
      <c r="V2338">
        <v>0</v>
      </c>
      <c r="W2338" s="44">
        <f t="shared" si="288"/>
        <v>0</v>
      </c>
      <c r="X2338" s="44">
        <f>IFERROR(VLOOKUP(A2338,JR1GOA!A:I,9,FALSE),0)</f>
        <v>0</v>
      </c>
      <c r="Y2338" s="44">
        <f>IFERROR(VLOOKUP(A2338,JR1GOA!A:J,10,FALSE),0)</f>
        <v>0</v>
      </c>
      <c r="Z2338" s="46">
        <f t="shared" si="289"/>
        <v>0</v>
      </c>
      <c r="AA2338" s="49" t="str">
        <f>_xlfn.IFNA(VLOOKUP(F2338,Preisliste!C$1:O$2687,13,FALSE),"fehlt in Preisliste")</f>
        <v>fehlt in Preisliste</v>
      </c>
      <c r="AB2338" s="50" t="str">
        <f t="shared" si="290"/>
        <v>fehlt in Preisliste</v>
      </c>
      <c r="AD2338" s="51">
        <f t="shared" si="294"/>
        <v>186609</v>
      </c>
      <c r="AE2338" s="51">
        <f t="shared" si="291"/>
        <v>244.04999999999927</v>
      </c>
      <c r="AF2338" s="52" t="e">
        <f t="shared" si="295"/>
        <v>#VALUE!</v>
      </c>
      <c r="AG2338" s="53">
        <f t="shared" si="292"/>
        <v>1464.2999999999956</v>
      </c>
      <c r="AH2338" s="53" t="e">
        <f t="shared" si="293"/>
        <v>#VALUE!</v>
      </c>
    </row>
    <row r="2339" spans="1:34" x14ac:dyDescent="0.25">
      <c r="A2339" t="s">
        <v>11073</v>
      </c>
      <c r="B2339" t="s">
        <v>6564</v>
      </c>
      <c r="C2339" t="s">
        <v>6562</v>
      </c>
      <c r="D2339" t="s">
        <v>6567</v>
      </c>
      <c r="F2339" t="s">
        <v>11074</v>
      </c>
      <c r="H2339">
        <v>0</v>
      </c>
      <c r="I2339">
        <v>0</v>
      </c>
      <c r="J2339">
        <v>0</v>
      </c>
      <c r="K2339">
        <v>0</v>
      </c>
      <c r="L2339">
        <v>0</v>
      </c>
      <c r="M2339">
        <v>0</v>
      </c>
      <c r="N2339">
        <v>0</v>
      </c>
      <c r="O2339">
        <v>0</v>
      </c>
      <c r="P2339">
        <v>0</v>
      </c>
      <c r="Q2339">
        <v>0</v>
      </c>
      <c r="R2339">
        <v>0</v>
      </c>
      <c r="S2339">
        <v>0</v>
      </c>
      <c r="T2339">
        <v>0</v>
      </c>
      <c r="U2339">
        <v>0</v>
      </c>
      <c r="V2339">
        <v>0</v>
      </c>
      <c r="W2339" s="44">
        <f t="shared" si="288"/>
        <v>0</v>
      </c>
      <c r="X2339" s="44">
        <f>IFERROR(VLOOKUP(A2339,JR1GOA!A:I,9,FALSE),0)</f>
        <v>0</v>
      </c>
      <c r="Y2339" s="44">
        <f>IFERROR(VLOOKUP(A2339,JR1GOA!A:J,10,FALSE),0)</f>
        <v>0</v>
      </c>
      <c r="Z2339" s="46">
        <f t="shared" si="289"/>
        <v>0</v>
      </c>
      <c r="AA2339" s="49" t="str">
        <f>_xlfn.IFNA(VLOOKUP(F2339,Preisliste!C$1:O$2687,13,FALSE),"fehlt in Preisliste")</f>
        <v>fehlt in Preisliste</v>
      </c>
      <c r="AB2339" s="50" t="str">
        <f t="shared" si="290"/>
        <v>fehlt in Preisliste</v>
      </c>
      <c r="AD2339" s="51">
        <f t="shared" si="294"/>
        <v>186609</v>
      </c>
      <c r="AE2339" s="51">
        <f t="shared" si="291"/>
        <v>244.04999999999927</v>
      </c>
      <c r="AF2339" s="52" t="e">
        <f t="shared" si="295"/>
        <v>#VALUE!</v>
      </c>
      <c r="AG2339" s="53">
        <f t="shared" si="292"/>
        <v>1464.2999999999956</v>
      </c>
      <c r="AH2339" s="53" t="e">
        <f t="shared" si="293"/>
        <v>#VALUE!</v>
      </c>
    </row>
    <row r="2340" spans="1:34" x14ac:dyDescent="0.25">
      <c r="A2340" t="s">
        <v>11075</v>
      </c>
      <c r="B2340" t="s">
        <v>6564</v>
      </c>
      <c r="C2340" t="s">
        <v>6562</v>
      </c>
      <c r="D2340" t="s">
        <v>6567</v>
      </c>
      <c r="F2340" t="s">
        <v>11076</v>
      </c>
      <c r="H2340">
        <v>1</v>
      </c>
      <c r="I2340">
        <v>0</v>
      </c>
      <c r="J2340">
        <v>0</v>
      </c>
      <c r="K2340">
        <v>0</v>
      </c>
      <c r="L2340">
        <v>0</v>
      </c>
      <c r="M2340">
        <v>0</v>
      </c>
      <c r="N2340">
        <v>0</v>
      </c>
      <c r="O2340">
        <v>0</v>
      </c>
      <c r="P2340">
        <v>0</v>
      </c>
      <c r="Q2340">
        <v>0</v>
      </c>
      <c r="R2340">
        <v>0</v>
      </c>
      <c r="S2340">
        <v>0</v>
      </c>
      <c r="T2340">
        <v>0</v>
      </c>
      <c r="U2340">
        <v>0</v>
      </c>
      <c r="V2340">
        <v>0</v>
      </c>
      <c r="W2340" s="44">
        <f t="shared" si="288"/>
        <v>0</v>
      </c>
      <c r="X2340" s="44">
        <f>IFERROR(VLOOKUP(A2340,JR1GOA!A:I,9,FALSE),0)</f>
        <v>0</v>
      </c>
      <c r="Y2340" s="44">
        <f>IFERROR(VLOOKUP(A2340,JR1GOA!A:J,10,FALSE),0)</f>
        <v>0</v>
      </c>
      <c r="Z2340" s="46">
        <f t="shared" si="289"/>
        <v>0</v>
      </c>
      <c r="AA2340" s="49" t="str">
        <f>_xlfn.IFNA(VLOOKUP(F2340,Preisliste!C$1:O$2687,13,FALSE),"fehlt in Preisliste")</f>
        <v>fehlt in Preisliste</v>
      </c>
      <c r="AB2340" s="50" t="str">
        <f t="shared" si="290"/>
        <v>fehlt in Preisliste</v>
      </c>
      <c r="AD2340" s="51">
        <f t="shared" si="294"/>
        <v>186609</v>
      </c>
      <c r="AE2340" s="51">
        <f t="shared" si="291"/>
        <v>244.04999999999927</v>
      </c>
      <c r="AF2340" s="52" t="e">
        <f t="shared" si="295"/>
        <v>#VALUE!</v>
      </c>
      <c r="AG2340" s="53">
        <f t="shared" si="292"/>
        <v>1464.2999999999956</v>
      </c>
      <c r="AH2340" s="53" t="e">
        <f t="shared" si="293"/>
        <v>#VALUE!</v>
      </c>
    </row>
    <row r="2341" spans="1:34" x14ac:dyDescent="0.25">
      <c r="A2341" t="s">
        <v>11077</v>
      </c>
      <c r="B2341" t="s">
        <v>6564</v>
      </c>
      <c r="C2341" t="s">
        <v>6562</v>
      </c>
      <c r="D2341" t="s">
        <v>6567</v>
      </c>
      <c r="F2341" t="s">
        <v>11078</v>
      </c>
      <c r="H2341">
        <v>0</v>
      </c>
      <c r="I2341">
        <v>0</v>
      </c>
      <c r="J2341">
        <v>0</v>
      </c>
      <c r="K2341">
        <v>0</v>
      </c>
      <c r="L2341">
        <v>0</v>
      </c>
      <c r="M2341">
        <v>0</v>
      </c>
      <c r="N2341">
        <v>0</v>
      </c>
      <c r="O2341">
        <v>0</v>
      </c>
      <c r="P2341">
        <v>0</v>
      </c>
      <c r="Q2341">
        <v>0</v>
      </c>
      <c r="R2341">
        <v>0</v>
      </c>
      <c r="S2341">
        <v>0</v>
      </c>
      <c r="T2341">
        <v>0</v>
      </c>
      <c r="U2341">
        <v>0</v>
      </c>
      <c r="V2341">
        <v>0</v>
      </c>
      <c r="W2341" s="44">
        <f t="shared" si="288"/>
        <v>0</v>
      </c>
      <c r="X2341" s="44">
        <f>IFERROR(VLOOKUP(A2341,JR1GOA!A:I,9,FALSE),0)</f>
        <v>0</v>
      </c>
      <c r="Y2341" s="44">
        <f>IFERROR(VLOOKUP(A2341,JR1GOA!A:J,10,FALSE),0)</f>
        <v>0</v>
      </c>
      <c r="Z2341" s="46">
        <f t="shared" si="289"/>
        <v>0</v>
      </c>
      <c r="AA2341" s="49" t="str">
        <f>_xlfn.IFNA(VLOOKUP(F2341,Preisliste!C$1:O$2687,13,FALSE),"fehlt in Preisliste")</f>
        <v>fehlt in Preisliste</v>
      </c>
      <c r="AB2341" s="50" t="str">
        <f t="shared" si="290"/>
        <v>fehlt in Preisliste</v>
      </c>
      <c r="AD2341" s="51">
        <f t="shared" si="294"/>
        <v>186609</v>
      </c>
      <c r="AE2341" s="51">
        <f t="shared" si="291"/>
        <v>244.04999999999927</v>
      </c>
      <c r="AF2341" s="52" t="e">
        <f t="shared" si="295"/>
        <v>#VALUE!</v>
      </c>
      <c r="AG2341" s="53">
        <f t="shared" si="292"/>
        <v>1464.2999999999956</v>
      </c>
      <c r="AH2341" s="53" t="e">
        <f t="shared" si="293"/>
        <v>#VALUE!</v>
      </c>
    </row>
    <row r="2342" spans="1:34" x14ac:dyDescent="0.25">
      <c r="A2342" t="s">
        <v>11079</v>
      </c>
      <c r="B2342" t="s">
        <v>6564</v>
      </c>
      <c r="C2342" t="s">
        <v>6562</v>
      </c>
      <c r="D2342" t="s">
        <v>6567</v>
      </c>
      <c r="F2342" t="s">
        <v>11080</v>
      </c>
      <c r="H2342">
        <v>0</v>
      </c>
      <c r="I2342">
        <v>0</v>
      </c>
      <c r="J2342">
        <v>0</v>
      </c>
      <c r="K2342">
        <v>0</v>
      </c>
      <c r="L2342">
        <v>2</v>
      </c>
      <c r="M2342">
        <v>0</v>
      </c>
      <c r="N2342">
        <v>0</v>
      </c>
      <c r="O2342">
        <v>0</v>
      </c>
      <c r="P2342">
        <v>0</v>
      </c>
      <c r="Q2342">
        <v>0</v>
      </c>
      <c r="R2342">
        <v>0</v>
      </c>
      <c r="S2342">
        <v>0</v>
      </c>
      <c r="T2342">
        <v>0</v>
      </c>
      <c r="U2342">
        <v>0</v>
      </c>
      <c r="V2342">
        <v>0</v>
      </c>
      <c r="W2342" s="44">
        <f t="shared" si="288"/>
        <v>0</v>
      </c>
      <c r="X2342" s="44">
        <f>IFERROR(VLOOKUP(A2342,JR1GOA!A:I,9,FALSE),0)</f>
        <v>0</v>
      </c>
      <c r="Y2342" s="44">
        <f>IFERROR(VLOOKUP(A2342,JR1GOA!A:J,10,FALSE),0)</f>
        <v>0</v>
      </c>
      <c r="Z2342" s="46">
        <f t="shared" si="289"/>
        <v>0</v>
      </c>
      <c r="AA2342" s="49" t="str">
        <f>_xlfn.IFNA(VLOOKUP(F2342,Preisliste!C$1:O$2687,13,FALSE),"fehlt in Preisliste")</f>
        <v>fehlt in Preisliste</v>
      </c>
      <c r="AB2342" s="50" t="str">
        <f t="shared" si="290"/>
        <v>fehlt in Preisliste</v>
      </c>
      <c r="AD2342" s="51">
        <f t="shared" si="294"/>
        <v>186609</v>
      </c>
      <c r="AE2342" s="51">
        <f t="shared" si="291"/>
        <v>244.04999999999927</v>
      </c>
      <c r="AF2342" s="52" t="e">
        <f t="shared" si="295"/>
        <v>#VALUE!</v>
      </c>
      <c r="AG2342" s="53">
        <f t="shared" si="292"/>
        <v>1464.2999999999956</v>
      </c>
      <c r="AH2342" s="53" t="e">
        <f t="shared" si="293"/>
        <v>#VALUE!</v>
      </c>
    </row>
    <row r="2343" spans="1:34" x14ac:dyDescent="0.25">
      <c r="A2343" t="s">
        <v>11083</v>
      </c>
      <c r="B2343" t="s">
        <v>6564</v>
      </c>
      <c r="C2343" t="s">
        <v>6562</v>
      </c>
      <c r="D2343" t="s">
        <v>6567</v>
      </c>
      <c r="F2343" t="s">
        <v>11084</v>
      </c>
      <c r="G2343" t="s">
        <v>11085</v>
      </c>
      <c r="H2343">
        <v>0</v>
      </c>
      <c r="I2343">
        <v>0</v>
      </c>
      <c r="J2343">
        <v>0</v>
      </c>
      <c r="K2343">
        <v>0</v>
      </c>
      <c r="L2343">
        <v>0</v>
      </c>
      <c r="M2343">
        <v>0</v>
      </c>
      <c r="N2343">
        <v>0</v>
      </c>
      <c r="O2343">
        <v>0</v>
      </c>
      <c r="P2343">
        <v>0</v>
      </c>
      <c r="Q2343">
        <v>0</v>
      </c>
      <c r="R2343">
        <v>0</v>
      </c>
      <c r="S2343">
        <v>0</v>
      </c>
      <c r="T2343">
        <v>0</v>
      </c>
      <c r="U2343">
        <v>0</v>
      </c>
      <c r="V2343">
        <v>0</v>
      </c>
      <c r="W2343" s="44">
        <f t="shared" si="288"/>
        <v>0</v>
      </c>
      <c r="X2343" s="44">
        <f>IFERROR(VLOOKUP(A2343,JR1GOA!A:I,9,FALSE),0)</f>
        <v>0</v>
      </c>
      <c r="Y2343" s="44">
        <f>IFERROR(VLOOKUP(A2343,JR1GOA!A:J,10,FALSE),0)</f>
        <v>0</v>
      </c>
      <c r="Z2343" s="46">
        <f t="shared" si="289"/>
        <v>0</v>
      </c>
      <c r="AA2343" s="49" t="str">
        <f>_xlfn.IFNA(VLOOKUP(F2343,Preisliste!C$1:O$2687,13,FALSE),"fehlt in Preisliste")</f>
        <v>fehlt in Preisliste</v>
      </c>
      <c r="AB2343" s="50" t="str">
        <f t="shared" si="290"/>
        <v>fehlt in Preisliste</v>
      </c>
      <c r="AD2343" s="51">
        <f t="shared" si="294"/>
        <v>186609</v>
      </c>
      <c r="AE2343" s="51">
        <f t="shared" si="291"/>
        <v>244.04999999999927</v>
      </c>
      <c r="AF2343" s="52" t="e">
        <f t="shared" si="295"/>
        <v>#VALUE!</v>
      </c>
      <c r="AG2343" s="53">
        <f t="shared" si="292"/>
        <v>1464.2999999999956</v>
      </c>
      <c r="AH2343" s="53" t="e">
        <f t="shared" si="293"/>
        <v>#VALUE!</v>
      </c>
    </row>
    <row r="2344" spans="1:34" x14ac:dyDescent="0.25">
      <c r="A2344" t="s">
        <v>11086</v>
      </c>
      <c r="B2344" t="s">
        <v>6564</v>
      </c>
      <c r="C2344" t="s">
        <v>6562</v>
      </c>
      <c r="D2344" t="s">
        <v>6567</v>
      </c>
      <c r="F2344" t="s">
        <v>11087</v>
      </c>
      <c r="H2344">
        <v>1</v>
      </c>
      <c r="I2344">
        <v>0</v>
      </c>
      <c r="J2344">
        <v>0</v>
      </c>
      <c r="K2344">
        <v>0</v>
      </c>
      <c r="L2344">
        <v>0</v>
      </c>
      <c r="M2344">
        <v>0</v>
      </c>
      <c r="N2344">
        <v>0</v>
      </c>
      <c r="O2344">
        <v>0</v>
      </c>
      <c r="P2344">
        <v>0</v>
      </c>
      <c r="Q2344">
        <v>0</v>
      </c>
      <c r="R2344">
        <v>2</v>
      </c>
      <c r="S2344">
        <v>0</v>
      </c>
      <c r="T2344">
        <v>0</v>
      </c>
      <c r="U2344">
        <v>0</v>
      </c>
      <c r="V2344">
        <v>0</v>
      </c>
      <c r="W2344" s="44">
        <f t="shared" si="288"/>
        <v>0</v>
      </c>
      <c r="X2344" s="44">
        <f>IFERROR(VLOOKUP(A2344,JR1GOA!A:I,9,FALSE),0)</f>
        <v>0</v>
      </c>
      <c r="Y2344" s="44">
        <f>IFERROR(VLOOKUP(A2344,JR1GOA!A:J,10,FALSE),0)</f>
        <v>0</v>
      </c>
      <c r="Z2344" s="46">
        <f t="shared" si="289"/>
        <v>0</v>
      </c>
      <c r="AA2344" s="49" t="str">
        <f>_xlfn.IFNA(VLOOKUP(F2344,Preisliste!C$1:O$2687,13,FALSE),"fehlt in Preisliste")</f>
        <v>fehlt in Preisliste</v>
      </c>
      <c r="AB2344" s="50" t="str">
        <f t="shared" si="290"/>
        <v>fehlt in Preisliste</v>
      </c>
      <c r="AD2344" s="51">
        <f t="shared" si="294"/>
        <v>186609</v>
      </c>
      <c r="AE2344" s="51">
        <f t="shared" si="291"/>
        <v>244.04999999999927</v>
      </c>
      <c r="AF2344" s="52" t="e">
        <f t="shared" si="295"/>
        <v>#VALUE!</v>
      </c>
      <c r="AG2344" s="53">
        <f t="shared" si="292"/>
        <v>1464.2999999999956</v>
      </c>
      <c r="AH2344" s="53" t="e">
        <f t="shared" si="293"/>
        <v>#VALUE!</v>
      </c>
    </row>
    <row r="2345" spans="1:34" x14ac:dyDescent="0.25">
      <c r="A2345" t="s">
        <v>11088</v>
      </c>
      <c r="B2345" t="s">
        <v>6564</v>
      </c>
      <c r="C2345" t="s">
        <v>6562</v>
      </c>
      <c r="D2345" t="s">
        <v>6567</v>
      </c>
      <c r="F2345" t="s">
        <v>11089</v>
      </c>
      <c r="H2345">
        <v>0</v>
      </c>
      <c r="I2345">
        <v>0</v>
      </c>
      <c r="J2345">
        <v>0</v>
      </c>
      <c r="K2345">
        <v>0</v>
      </c>
      <c r="L2345">
        <v>0</v>
      </c>
      <c r="M2345">
        <v>0</v>
      </c>
      <c r="N2345">
        <v>0</v>
      </c>
      <c r="O2345">
        <v>0</v>
      </c>
      <c r="P2345">
        <v>0</v>
      </c>
      <c r="Q2345">
        <v>0</v>
      </c>
      <c r="R2345">
        <v>0</v>
      </c>
      <c r="S2345">
        <v>0</v>
      </c>
      <c r="T2345">
        <v>0</v>
      </c>
      <c r="U2345">
        <v>0</v>
      </c>
      <c r="V2345">
        <v>0</v>
      </c>
      <c r="W2345" s="44">
        <f t="shared" si="288"/>
        <v>0</v>
      </c>
      <c r="X2345" s="44">
        <f>IFERROR(VLOOKUP(A2345,JR1GOA!A:I,9,FALSE),0)</f>
        <v>0</v>
      </c>
      <c r="Y2345" s="44">
        <f>IFERROR(VLOOKUP(A2345,JR1GOA!A:J,10,FALSE),0)</f>
        <v>0</v>
      </c>
      <c r="Z2345" s="46">
        <f t="shared" si="289"/>
        <v>0</v>
      </c>
      <c r="AA2345" s="49" t="str">
        <f>_xlfn.IFNA(VLOOKUP(F2345,Preisliste!C$1:O$2687,13,FALSE),"fehlt in Preisliste")</f>
        <v>fehlt in Preisliste</v>
      </c>
      <c r="AB2345" s="50" t="str">
        <f t="shared" si="290"/>
        <v>fehlt in Preisliste</v>
      </c>
      <c r="AD2345" s="51">
        <f t="shared" si="294"/>
        <v>186609</v>
      </c>
      <c r="AE2345" s="51">
        <f t="shared" si="291"/>
        <v>244.04999999999927</v>
      </c>
      <c r="AF2345" s="52" t="e">
        <f t="shared" si="295"/>
        <v>#VALUE!</v>
      </c>
      <c r="AG2345" s="53">
        <f t="shared" si="292"/>
        <v>1464.2999999999956</v>
      </c>
      <c r="AH2345" s="53" t="e">
        <f t="shared" si="293"/>
        <v>#VALUE!</v>
      </c>
    </row>
    <row r="2346" spans="1:34" x14ac:dyDescent="0.25">
      <c r="A2346" t="s">
        <v>11090</v>
      </c>
      <c r="B2346" t="s">
        <v>6564</v>
      </c>
      <c r="C2346" t="s">
        <v>6562</v>
      </c>
      <c r="D2346" t="s">
        <v>6567</v>
      </c>
      <c r="E2346" t="s">
        <v>11091</v>
      </c>
      <c r="F2346" t="s">
        <v>11092</v>
      </c>
      <c r="H2346">
        <v>0</v>
      </c>
      <c r="I2346">
        <v>0</v>
      </c>
      <c r="J2346">
        <v>0</v>
      </c>
      <c r="K2346">
        <v>0</v>
      </c>
      <c r="L2346">
        <v>0</v>
      </c>
      <c r="M2346">
        <v>0</v>
      </c>
      <c r="N2346">
        <v>0</v>
      </c>
      <c r="O2346">
        <v>0</v>
      </c>
      <c r="P2346">
        <v>0</v>
      </c>
      <c r="Q2346">
        <v>0</v>
      </c>
      <c r="R2346">
        <v>0</v>
      </c>
      <c r="S2346">
        <v>0</v>
      </c>
      <c r="T2346">
        <v>0</v>
      </c>
      <c r="U2346">
        <v>0</v>
      </c>
      <c r="V2346">
        <v>0</v>
      </c>
      <c r="W2346" s="44">
        <f t="shared" si="288"/>
        <v>0</v>
      </c>
      <c r="X2346" s="44">
        <f>IFERROR(VLOOKUP(A2346,JR1GOA!A:I,9,FALSE),0)</f>
        <v>0</v>
      </c>
      <c r="Y2346" s="44">
        <f>IFERROR(VLOOKUP(A2346,JR1GOA!A:J,10,FALSE),0)</f>
        <v>0</v>
      </c>
      <c r="Z2346" s="46">
        <f t="shared" si="289"/>
        <v>0</v>
      </c>
      <c r="AA2346" s="49" t="str">
        <f>_xlfn.IFNA(VLOOKUP(F2346,Preisliste!C$1:O$2687,13,FALSE),"fehlt in Preisliste")</f>
        <v>fehlt in Preisliste</v>
      </c>
      <c r="AB2346" s="50" t="str">
        <f t="shared" si="290"/>
        <v>fehlt in Preisliste</v>
      </c>
      <c r="AD2346" s="51">
        <f t="shared" si="294"/>
        <v>186609</v>
      </c>
      <c r="AE2346" s="51">
        <f t="shared" si="291"/>
        <v>244.04999999999927</v>
      </c>
      <c r="AF2346" s="52" t="e">
        <f t="shared" si="295"/>
        <v>#VALUE!</v>
      </c>
      <c r="AG2346" s="53">
        <f t="shared" si="292"/>
        <v>1464.2999999999956</v>
      </c>
      <c r="AH2346" s="53" t="e">
        <f t="shared" si="293"/>
        <v>#VALUE!</v>
      </c>
    </row>
    <row r="2347" spans="1:34" x14ac:dyDescent="0.25">
      <c r="A2347" t="s">
        <v>11093</v>
      </c>
      <c r="B2347" t="s">
        <v>6564</v>
      </c>
      <c r="C2347" t="s">
        <v>6562</v>
      </c>
      <c r="D2347" t="s">
        <v>6567</v>
      </c>
      <c r="F2347" t="s">
        <v>11094</v>
      </c>
      <c r="G2347" t="s">
        <v>11095</v>
      </c>
      <c r="H2347">
        <v>0</v>
      </c>
      <c r="I2347">
        <v>0</v>
      </c>
      <c r="J2347">
        <v>0</v>
      </c>
      <c r="K2347">
        <v>0</v>
      </c>
      <c r="L2347">
        <v>0</v>
      </c>
      <c r="M2347">
        <v>0</v>
      </c>
      <c r="N2347">
        <v>0</v>
      </c>
      <c r="O2347">
        <v>0</v>
      </c>
      <c r="P2347">
        <v>0</v>
      </c>
      <c r="Q2347">
        <v>0</v>
      </c>
      <c r="R2347">
        <v>0</v>
      </c>
      <c r="S2347">
        <v>0</v>
      </c>
      <c r="T2347">
        <v>0</v>
      </c>
      <c r="U2347">
        <v>0</v>
      </c>
      <c r="V2347">
        <v>0</v>
      </c>
      <c r="W2347" s="44">
        <f t="shared" si="288"/>
        <v>0</v>
      </c>
      <c r="X2347" s="44">
        <f>IFERROR(VLOOKUP(A2347,JR1GOA!A:I,9,FALSE),0)</f>
        <v>0</v>
      </c>
      <c r="Y2347" s="44">
        <f>IFERROR(VLOOKUP(A2347,JR1GOA!A:J,10,FALSE),0)</f>
        <v>0</v>
      </c>
      <c r="Z2347" s="46">
        <f t="shared" si="289"/>
        <v>0</v>
      </c>
      <c r="AA2347" s="49" t="str">
        <f>_xlfn.IFNA(VLOOKUP(F2347,Preisliste!C$1:O$2687,13,FALSE),"fehlt in Preisliste")</f>
        <v>fehlt in Preisliste</v>
      </c>
      <c r="AB2347" s="50" t="str">
        <f t="shared" si="290"/>
        <v>fehlt in Preisliste</v>
      </c>
      <c r="AD2347" s="51">
        <f t="shared" si="294"/>
        <v>186609</v>
      </c>
      <c r="AE2347" s="51">
        <f t="shared" si="291"/>
        <v>244.04999999999927</v>
      </c>
      <c r="AF2347" s="52" t="e">
        <f t="shared" si="295"/>
        <v>#VALUE!</v>
      </c>
      <c r="AG2347" s="53">
        <f t="shared" si="292"/>
        <v>1464.2999999999956</v>
      </c>
      <c r="AH2347" s="53" t="e">
        <f t="shared" si="293"/>
        <v>#VALUE!</v>
      </c>
    </row>
    <row r="2348" spans="1:34" x14ac:dyDescent="0.25">
      <c r="A2348" t="s">
        <v>11096</v>
      </c>
      <c r="B2348" t="s">
        <v>6564</v>
      </c>
      <c r="C2348" t="s">
        <v>6562</v>
      </c>
      <c r="D2348" t="s">
        <v>6567</v>
      </c>
      <c r="F2348" t="s">
        <v>11097</v>
      </c>
      <c r="H2348">
        <v>0</v>
      </c>
      <c r="I2348">
        <v>0</v>
      </c>
      <c r="J2348">
        <v>0</v>
      </c>
      <c r="K2348">
        <v>0</v>
      </c>
      <c r="L2348">
        <v>0</v>
      </c>
      <c r="M2348">
        <v>0</v>
      </c>
      <c r="N2348">
        <v>0</v>
      </c>
      <c r="O2348">
        <v>0</v>
      </c>
      <c r="P2348">
        <v>0</v>
      </c>
      <c r="Q2348">
        <v>0</v>
      </c>
      <c r="R2348">
        <v>0</v>
      </c>
      <c r="S2348">
        <v>0</v>
      </c>
      <c r="T2348">
        <v>0</v>
      </c>
      <c r="U2348">
        <v>0</v>
      </c>
      <c r="V2348">
        <v>0</v>
      </c>
      <c r="W2348" s="44">
        <f t="shared" si="288"/>
        <v>0</v>
      </c>
      <c r="X2348" s="44">
        <f>IFERROR(VLOOKUP(A2348,JR1GOA!A:I,9,FALSE),0)</f>
        <v>0</v>
      </c>
      <c r="Y2348" s="44">
        <f>IFERROR(VLOOKUP(A2348,JR1GOA!A:J,10,FALSE),0)</f>
        <v>0</v>
      </c>
      <c r="Z2348" s="46">
        <f t="shared" si="289"/>
        <v>0</v>
      </c>
      <c r="AA2348" s="49" t="str">
        <f>_xlfn.IFNA(VLOOKUP(F2348,Preisliste!C$1:O$2687,13,FALSE),"fehlt in Preisliste")</f>
        <v>fehlt in Preisliste</v>
      </c>
      <c r="AB2348" s="50" t="str">
        <f t="shared" si="290"/>
        <v>fehlt in Preisliste</v>
      </c>
      <c r="AD2348" s="51">
        <f t="shared" si="294"/>
        <v>186609</v>
      </c>
      <c r="AE2348" s="51">
        <f t="shared" si="291"/>
        <v>244.04999999999927</v>
      </c>
      <c r="AF2348" s="52" t="e">
        <f t="shared" si="295"/>
        <v>#VALUE!</v>
      </c>
      <c r="AG2348" s="53">
        <f t="shared" si="292"/>
        <v>1464.2999999999956</v>
      </c>
      <c r="AH2348" s="53" t="e">
        <f t="shared" si="293"/>
        <v>#VALUE!</v>
      </c>
    </row>
    <row r="2349" spans="1:34" x14ac:dyDescent="0.25">
      <c r="A2349" t="s">
        <v>11098</v>
      </c>
      <c r="B2349" t="s">
        <v>6564</v>
      </c>
      <c r="C2349" t="s">
        <v>6562</v>
      </c>
      <c r="D2349" t="s">
        <v>6567</v>
      </c>
      <c r="F2349" t="s">
        <v>11099</v>
      </c>
      <c r="H2349">
        <v>0</v>
      </c>
      <c r="I2349">
        <v>0</v>
      </c>
      <c r="J2349">
        <v>0</v>
      </c>
      <c r="K2349">
        <v>0</v>
      </c>
      <c r="L2349">
        <v>0</v>
      </c>
      <c r="M2349">
        <v>0</v>
      </c>
      <c r="N2349">
        <v>0</v>
      </c>
      <c r="O2349">
        <v>0</v>
      </c>
      <c r="P2349">
        <v>0</v>
      </c>
      <c r="Q2349">
        <v>0</v>
      </c>
      <c r="R2349">
        <v>0</v>
      </c>
      <c r="S2349">
        <v>0</v>
      </c>
      <c r="T2349">
        <v>0</v>
      </c>
      <c r="U2349">
        <v>0</v>
      </c>
      <c r="V2349">
        <v>0</v>
      </c>
      <c r="W2349" s="44">
        <f t="shared" si="288"/>
        <v>0</v>
      </c>
      <c r="X2349" s="44">
        <f>IFERROR(VLOOKUP(A2349,JR1GOA!A:I,9,FALSE),0)</f>
        <v>0</v>
      </c>
      <c r="Y2349" s="44">
        <f>IFERROR(VLOOKUP(A2349,JR1GOA!A:J,10,FALSE),0)</f>
        <v>0</v>
      </c>
      <c r="Z2349" s="46">
        <f t="shared" si="289"/>
        <v>0</v>
      </c>
      <c r="AA2349" s="49" t="str">
        <f>_xlfn.IFNA(VLOOKUP(F2349,Preisliste!C$1:O$2687,13,FALSE),"fehlt in Preisliste")</f>
        <v>fehlt in Preisliste</v>
      </c>
      <c r="AB2349" s="50" t="str">
        <f t="shared" si="290"/>
        <v>fehlt in Preisliste</v>
      </c>
      <c r="AD2349" s="51">
        <f t="shared" si="294"/>
        <v>186609</v>
      </c>
      <c r="AE2349" s="51">
        <f t="shared" si="291"/>
        <v>244.04999999999927</v>
      </c>
      <c r="AF2349" s="52" t="e">
        <f t="shared" si="295"/>
        <v>#VALUE!</v>
      </c>
      <c r="AG2349" s="53">
        <f t="shared" si="292"/>
        <v>1464.2999999999956</v>
      </c>
      <c r="AH2349" s="53" t="e">
        <f t="shared" si="293"/>
        <v>#VALUE!</v>
      </c>
    </row>
    <row r="2350" spans="1:34" x14ac:dyDescent="0.25">
      <c r="A2350" t="s">
        <v>11100</v>
      </c>
      <c r="B2350" t="s">
        <v>6564</v>
      </c>
      <c r="C2350" t="s">
        <v>6562</v>
      </c>
      <c r="D2350" t="s">
        <v>6567</v>
      </c>
      <c r="F2350" t="s">
        <v>11101</v>
      </c>
      <c r="H2350">
        <v>0</v>
      </c>
      <c r="I2350">
        <v>0</v>
      </c>
      <c r="J2350">
        <v>0</v>
      </c>
      <c r="K2350">
        <v>0</v>
      </c>
      <c r="L2350">
        <v>0</v>
      </c>
      <c r="M2350">
        <v>0</v>
      </c>
      <c r="N2350">
        <v>0</v>
      </c>
      <c r="O2350">
        <v>0</v>
      </c>
      <c r="P2350">
        <v>0</v>
      </c>
      <c r="Q2350">
        <v>0</v>
      </c>
      <c r="R2350">
        <v>0</v>
      </c>
      <c r="S2350">
        <v>0</v>
      </c>
      <c r="T2350">
        <v>0</v>
      </c>
      <c r="U2350">
        <v>0</v>
      </c>
      <c r="V2350">
        <v>0</v>
      </c>
      <c r="W2350" s="44">
        <f t="shared" si="288"/>
        <v>0</v>
      </c>
      <c r="X2350" s="44">
        <f>IFERROR(VLOOKUP(A2350,JR1GOA!A:I,9,FALSE),0)</f>
        <v>0</v>
      </c>
      <c r="Y2350" s="44">
        <f>IFERROR(VLOOKUP(A2350,JR1GOA!A:J,10,FALSE),0)</f>
        <v>0</v>
      </c>
      <c r="Z2350" s="46">
        <f t="shared" si="289"/>
        <v>0</v>
      </c>
      <c r="AA2350" s="49" t="str">
        <f>_xlfn.IFNA(VLOOKUP(F2350,Preisliste!C$1:O$2687,13,FALSE),"fehlt in Preisliste")</f>
        <v>fehlt in Preisliste</v>
      </c>
      <c r="AB2350" s="50" t="str">
        <f t="shared" si="290"/>
        <v>fehlt in Preisliste</v>
      </c>
      <c r="AD2350" s="51">
        <f t="shared" si="294"/>
        <v>186609</v>
      </c>
      <c r="AE2350" s="51">
        <f t="shared" si="291"/>
        <v>244.04999999999927</v>
      </c>
      <c r="AF2350" s="52" t="e">
        <f t="shared" si="295"/>
        <v>#VALUE!</v>
      </c>
      <c r="AG2350" s="53">
        <f t="shared" si="292"/>
        <v>1464.2999999999956</v>
      </c>
      <c r="AH2350" s="53" t="e">
        <f t="shared" si="293"/>
        <v>#VALUE!</v>
      </c>
    </row>
    <row r="2351" spans="1:34" x14ac:dyDescent="0.25">
      <c r="A2351" t="s">
        <v>11102</v>
      </c>
      <c r="B2351" t="s">
        <v>6564</v>
      </c>
      <c r="C2351" t="s">
        <v>6562</v>
      </c>
      <c r="D2351" t="s">
        <v>6567</v>
      </c>
      <c r="F2351" t="s">
        <v>11103</v>
      </c>
      <c r="H2351">
        <v>0</v>
      </c>
      <c r="I2351">
        <v>0</v>
      </c>
      <c r="J2351">
        <v>0</v>
      </c>
      <c r="K2351">
        <v>0</v>
      </c>
      <c r="L2351">
        <v>0</v>
      </c>
      <c r="M2351">
        <v>0</v>
      </c>
      <c r="N2351">
        <v>0</v>
      </c>
      <c r="O2351">
        <v>0</v>
      </c>
      <c r="P2351">
        <v>0</v>
      </c>
      <c r="Q2351">
        <v>0</v>
      </c>
      <c r="R2351">
        <v>0</v>
      </c>
      <c r="S2351">
        <v>0</v>
      </c>
      <c r="T2351">
        <v>0</v>
      </c>
      <c r="U2351">
        <v>0</v>
      </c>
      <c r="V2351">
        <v>0</v>
      </c>
      <c r="W2351" s="44">
        <f t="shared" si="288"/>
        <v>0</v>
      </c>
      <c r="X2351" s="44">
        <f>IFERROR(VLOOKUP(A2351,JR1GOA!A:I,9,FALSE),0)</f>
        <v>0</v>
      </c>
      <c r="Y2351" s="44">
        <f>IFERROR(VLOOKUP(A2351,JR1GOA!A:J,10,FALSE),0)</f>
        <v>0</v>
      </c>
      <c r="Z2351" s="46">
        <f t="shared" si="289"/>
        <v>0</v>
      </c>
      <c r="AA2351" s="49" t="str">
        <f>_xlfn.IFNA(VLOOKUP(F2351,Preisliste!C$1:O$2687,13,FALSE),"fehlt in Preisliste")</f>
        <v>fehlt in Preisliste</v>
      </c>
      <c r="AB2351" s="50" t="str">
        <f t="shared" si="290"/>
        <v>fehlt in Preisliste</v>
      </c>
      <c r="AD2351" s="51">
        <f t="shared" si="294"/>
        <v>186609</v>
      </c>
      <c r="AE2351" s="51">
        <f t="shared" si="291"/>
        <v>244.04999999999927</v>
      </c>
      <c r="AF2351" s="52" t="e">
        <f t="shared" si="295"/>
        <v>#VALUE!</v>
      </c>
      <c r="AG2351" s="53">
        <f t="shared" si="292"/>
        <v>1464.2999999999956</v>
      </c>
      <c r="AH2351" s="53" t="e">
        <f t="shared" si="293"/>
        <v>#VALUE!</v>
      </c>
    </row>
    <row r="2352" spans="1:34" x14ac:dyDescent="0.25">
      <c r="A2352" t="s">
        <v>11104</v>
      </c>
      <c r="B2352" t="s">
        <v>6564</v>
      </c>
      <c r="C2352" t="s">
        <v>6562</v>
      </c>
      <c r="D2352" t="s">
        <v>6567</v>
      </c>
      <c r="E2352" t="s">
        <v>11105</v>
      </c>
      <c r="F2352" t="s">
        <v>11106</v>
      </c>
      <c r="H2352">
        <v>0</v>
      </c>
      <c r="I2352">
        <v>0</v>
      </c>
      <c r="J2352">
        <v>0</v>
      </c>
      <c r="K2352">
        <v>0</v>
      </c>
      <c r="L2352">
        <v>0</v>
      </c>
      <c r="M2352">
        <v>0</v>
      </c>
      <c r="N2352">
        <v>0</v>
      </c>
      <c r="O2352">
        <v>0</v>
      </c>
      <c r="P2352">
        <v>0</v>
      </c>
      <c r="Q2352">
        <v>0</v>
      </c>
      <c r="R2352">
        <v>0</v>
      </c>
      <c r="S2352">
        <v>0</v>
      </c>
      <c r="T2352">
        <v>0</v>
      </c>
      <c r="U2352">
        <v>0</v>
      </c>
      <c r="V2352">
        <v>0</v>
      </c>
      <c r="W2352" s="44">
        <f t="shared" si="288"/>
        <v>0</v>
      </c>
      <c r="X2352" s="44">
        <f>IFERROR(VLOOKUP(A2352,JR1GOA!A:I,9,FALSE),0)</f>
        <v>0</v>
      </c>
      <c r="Y2352" s="44">
        <f>IFERROR(VLOOKUP(A2352,JR1GOA!A:J,10,FALSE),0)</f>
        <v>0</v>
      </c>
      <c r="Z2352" s="46">
        <f t="shared" si="289"/>
        <v>0</v>
      </c>
      <c r="AA2352" s="49" t="str">
        <f>_xlfn.IFNA(VLOOKUP(F2352,Preisliste!C$1:O$2687,13,FALSE),"fehlt in Preisliste")</f>
        <v>fehlt in Preisliste</v>
      </c>
      <c r="AB2352" s="50" t="str">
        <f t="shared" si="290"/>
        <v>fehlt in Preisliste</v>
      </c>
      <c r="AD2352" s="51">
        <f t="shared" si="294"/>
        <v>186609</v>
      </c>
      <c r="AE2352" s="51">
        <f t="shared" si="291"/>
        <v>244.04999999999927</v>
      </c>
      <c r="AF2352" s="52" t="e">
        <f t="shared" si="295"/>
        <v>#VALUE!</v>
      </c>
      <c r="AG2352" s="53">
        <f t="shared" si="292"/>
        <v>1464.2999999999956</v>
      </c>
      <c r="AH2352" s="53" t="e">
        <f t="shared" si="293"/>
        <v>#VALUE!</v>
      </c>
    </row>
    <row r="2353" spans="1:34" x14ac:dyDescent="0.25">
      <c r="A2353" t="s">
        <v>11110</v>
      </c>
      <c r="B2353" t="s">
        <v>6564</v>
      </c>
      <c r="C2353" t="s">
        <v>6562</v>
      </c>
      <c r="D2353" t="s">
        <v>6567</v>
      </c>
      <c r="F2353" t="s">
        <v>11111</v>
      </c>
      <c r="H2353">
        <v>0</v>
      </c>
      <c r="I2353">
        <v>0</v>
      </c>
      <c r="J2353">
        <v>0</v>
      </c>
      <c r="K2353">
        <v>0</v>
      </c>
      <c r="L2353">
        <v>0</v>
      </c>
      <c r="M2353">
        <v>0</v>
      </c>
      <c r="N2353">
        <v>0</v>
      </c>
      <c r="O2353">
        <v>0</v>
      </c>
      <c r="P2353">
        <v>0</v>
      </c>
      <c r="Q2353">
        <v>0</v>
      </c>
      <c r="R2353">
        <v>0</v>
      </c>
      <c r="S2353">
        <v>0</v>
      </c>
      <c r="T2353">
        <v>0</v>
      </c>
      <c r="U2353">
        <v>0</v>
      </c>
      <c r="V2353">
        <v>0</v>
      </c>
      <c r="W2353" s="44">
        <f t="shared" si="288"/>
        <v>0</v>
      </c>
      <c r="X2353" s="44">
        <f>IFERROR(VLOOKUP(A2353,JR1GOA!A:I,9,FALSE),0)</f>
        <v>0</v>
      </c>
      <c r="Y2353" s="44">
        <f>IFERROR(VLOOKUP(A2353,JR1GOA!A:J,10,FALSE),0)</f>
        <v>0</v>
      </c>
      <c r="Z2353" s="46">
        <f t="shared" si="289"/>
        <v>0</v>
      </c>
      <c r="AA2353" s="49" t="str">
        <f>_xlfn.IFNA(VLOOKUP(F2353,Preisliste!C$1:O$2687,13,FALSE),"fehlt in Preisliste")</f>
        <v>fehlt in Preisliste</v>
      </c>
      <c r="AB2353" s="50" t="str">
        <f t="shared" si="290"/>
        <v>fehlt in Preisliste</v>
      </c>
      <c r="AD2353" s="51">
        <f t="shared" si="294"/>
        <v>186609</v>
      </c>
      <c r="AE2353" s="51">
        <f t="shared" si="291"/>
        <v>244.04999999999927</v>
      </c>
      <c r="AF2353" s="52" t="e">
        <f t="shared" si="295"/>
        <v>#VALUE!</v>
      </c>
      <c r="AG2353" s="53">
        <f t="shared" si="292"/>
        <v>1464.2999999999956</v>
      </c>
      <c r="AH2353" s="53" t="e">
        <f t="shared" si="293"/>
        <v>#VALUE!</v>
      </c>
    </row>
    <row r="2354" spans="1:34" x14ac:dyDescent="0.25">
      <c r="A2354" t="s">
        <v>11112</v>
      </c>
      <c r="B2354" t="s">
        <v>6564</v>
      </c>
      <c r="C2354" t="s">
        <v>6562</v>
      </c>
      <c r="D2354" t="s">
        <v>6567</v>
      </c>
      <c r="F2354" t="s">
        <v>11113</v>
      </c>
      <c r="H2354">
        <v>0</v>
      </c>
      <c r="I2354">
        <v>0</v>
      </c>
      <c r="J2354">
        <v>0</v>
      </c>
      <c r="K2354">
        <v>0</v>
      </c>
      <c r="L2354">
        <v>0</v>
      </c>
      <c r="M2354">
        <v>0</v>
      </c>
      <c r="N2354">
        <v>0</v>
      </c>
      <c r="O2354">
        <v>0</v>
      </c>
      <c r="P2354">
        <v>0</v>
      </c>
      <c r="Q2354">
        <v>0</v>
      </c>
      <c r="R2354">
        <v>0</v>
      </c>
      <c r="S2354">
        <v>0</v>
      </c>
      <c r="T2354">
        <v>0</v>
      </c>
      <c r="U2354">
        <v>0</v>
      </c>
      <c r="V2354">
        <v>0</v>
      </c>
      <c r="W2354" s="44">
        <f t="shared" si="288"/>
        <v>0</v>
      </c>
      <c r="X2354" s="44">
        <f>IFERROR(VLOOKUP(A2354,JR1GOA!A:I,9,FALSE),0)</f>
        <v>0</v>
      </c>
      <c r="Y2354" s="44">
        <f>IFERROR(VLOOKUP(A2354,JR1GOA!A:J,10,FALSE),0)</f>
        <v>0</v>
      </c>
      <c r="Z2354" s="46">
        <f t="shared" si="289"/>
        <v>0</v>
      </c>
      <c r="AA2354" s="49" t="str">
        <f>_xlfn.IFNA(VLOOKUP(F2354,Preisliste!C$1:O$2687,13,FALSE),"fehlt in Preisliste")</f>
        <v>fehlt in Preisliste</v>
      </c>
      <c r="AB2354" s="50" t="str">
        <f t="shared" si="290"/>
        <v>fehlt in Preisliste</v>
      </c>
      <c r="AD2354" s="51">
        <f t="shared" si="294"/>
        <v>186609</v>
      </c>
      <c r="AE2354" s="51">
        <f t="shared" si="291"/>
        <v>244.04999999999927</v>
      </c>
      <c r="AF2354" s="52" t="e">
        <f t="shared" si="295"/>
        <v>#VALUE!</v>
      </c>
      <c r="AG2354" s="53">
        <f t="shared" si="292"/>
        <v>1464.2999999999956</v>
      </c>
      <c r="AH2354" s="53" t="e">
        <f t="shared" si="293"/>
        <v>#VALUE!</v>
      </c>
    </row>
    <row r="2355" spans="1:34" x14ac:dyDescent="0.25">
      <c r="A2355" t="s">
        <v>11114</v>
      </c>
      <c r="B2355" t="s">
        <v>6564</v>
      </c>
      <c r="C2355" t="s">
        <v>6562</v>
      </c>
      <c r="D2355" t="s">
        <v>6567</v>
      </c>
      <c r="F2355" t="s">
        <v>11115</v>
      </c>
      <c r="H2355">
        <v>0</v>
      </c>
      <c r="I2355">
        <v>0</v>
      </c>
      <c r="J2355">
        <v>0</v>
      </c>
      <c r="K2355">
        <v>0</v>
      </c>
      <c r="L2355">
        <v>0</v>
      </c>
      <c r="M2355">
        <v>0</v>
      </c>
      <c r="N2355">
        <v>0</v>
      </c>
      <c r="O2355">
        <v>0</v>
      </c>
      <c r="P2355">
        <v>0</v>
      </c>
      <c r="Q2355">
        <v>0</v>
      </c>
      <c r="R2355">
        <v>0</v>
      </c>
      <c r="S2355">
        <v>0</v>
      </c>
      <c r="T2355">
        <v>0</v>
      </c>
      <c r="U2355">
        <v>0</v>
      </c>
      <c r="V2355">
        <v>0</v>
      </c>
      <c r="W2355" s="44">
        <f t="shared" si="288"/>
        <v>0</v>
      </c>
      <c r="X2355" s="44">
        <f>IFERROR(VLOOKUP(A2355,JR1GOA!A:I,9,FALSE),0)</f>
        <v>0</v>
      </c>
      <c r="Y2355" s="44">
        <f>IFERROR(VLOOKUP(A2355,JR1GOA!A:J,10,FALSE),0)</f>
        <v>0</v>
      </c>
      <c r="Z2355" s="46">
        <f t="shared" si="289"/>
        <v>0</v>
      </c>
      <c r="AA2355" s="49" t="str">
        <f>_xlfn.IFNA(VLOOKUP(F2355,Preisliste!C$1:O$2687,13,FALSE),"fehlt in Preisliste")</f>
        <v>fehlt in Preisliste</v>
      </c>
      <c r="AB2355" s="50" t="str">
        <f t="shared" si="290"/>
        <v>fehlt in Preisliste</v>
      </c>
      <c r="AD2355" s="51">
        <f t="shared" si="294"/>
        <v>186609</v>
      </c>
      <c r="AE2355" s="51">
        <f t="shared" si="291"/>
        <v>244.04999999999927</v>
      </c>
      <c r="AF2355" s="52" t="e">
        <f t="shared" si="295"/>
        <v>#VALUE!</v>
      </c>
      <c r="AG2355" s="53">
        <f t="shared" si="292"/>
        <v>1464.2999999999956</v>
      </c>
      <c r="AH2355" s="53" t="e">
        <f t="shared" si="293"/>
        <v>#VALUE!</v>
      </c>
    </row>
    <row r="2356" spans="1:34" x14ac:dyDescent="0.25">
      <c r="A2356" t="s">
        <v>11116</v>
      </c>
      <c r="B2356" t="s">
        <v>6564</v>
      </c>
      <c r="C2356" t="s">
        <v>6562</v>
      </c>
      <c r="D2356" t="s">
        <v>6567</v>
      </c>
      <c r="F2356" t="s">
        <v>11117</v>
      </c>
      <c r="H2356">
        <v>0</v>
      </c>
      <c r="I2356">
        <v>0</v>
      </c>
      <c r="J2356">
        <v>0</v>
      </c>
      <c r="K2356">
        <v>0</v>
      </c>
      <c r="L2356">
        <v>0</v>
      </c>
      <c r="M2356">
        <v>0</v>
      </c>
      <c r="N2356">
        <v>0</v>
      </c>
      <c r="O2356">
        <v>0</v>
      </c>
      <c r="P2356">
        <v>0</v>
      </c>
      <c r="Q2356">
        <v>0</v>
      </c>
      <c r="R2356">
        <v>0</v>
      </c>
      <c r="S2356">
        <v>0</v>
      </c>
      <c r="T2356">
        <v>0</v>
      </c>
      <c r="U2356">
        <v>0</v>
      </c>
      <c r="V2356">
        <v>0</v>
      </c>
      <c r="W2356" s="44">
        <f t="shared" si="288"/>
        <v>0</v>
      </c>
      <c r="X2356" s="44">
        <f>IFERROR(VLOOKUP(A2356,JR1GOA!A:I,9,FALSE),0)</f>
        <v>0</v>
      </c>
      <c r="Y2356" s="44">
        <f>IFERROR(VLOOKUP(A2356,JR1GOA!A:J,10,FALSE),0)</f>
        <v>0</v>
      </c>
      <c r="Z2356" s="46">
        <f t="shared" si="289"/>
        <v>0</v>
      </c>
      <c r="AA2356" s="49" t="str">
        <f>_xlfn.IFNA(VLOOKUP(F2356,Preisliste!C$1:O$2687,13,FALSE),"fehlt in Preisliste")</f>
        <v>fehlt in Preisliste</v>
      </c>
      <c r="AB2356" s="50" t="str">
        <f t="shared" si="290"/>
        <v>fehlt in Preisliste</v>
      </c>
      <c r="AD2356" s="51">
        <f t="shared" si="294"/>
        <v>186609</v>
      </c>
      <c r="AE2356" s="51">
        <f t="shared" si="291"/>
        <v>244.04999999999927</v>
      </c>
      <c r="AF2356" s="52" t="e">
        <f t="shared" si="295"/>
        <v>#VALUE!</v>
      </c>
      <c r="AG2356" s="53">
        <f t="shared" si="292"/>
        <v>1464.2999999999956</v>
      </c>
      <c r="AH2356" s="53" t="e">
        <f t="shared" si="293"/>
        <v>#VALUE!</v>
      </c>
    </row>
    <row r="2357" spans="1:34" x14ac:dyDescent="0.25">
      <c r="A2357" t="s">
        <v>11118</v>
      </c>
      <c r="B2357" t="s">
        <v>6564</v>
      </c>
      <c r="C2357" t="s">
        <v>6562</v>
      </c>
      <c r="D2357" t="s">
        <v>6567</v>
      </c>
      <c r="F2357" t="s">
        <v>11119</v>
      </c>
      <c r="H2357">
        <v>0</v>
      </c>
      <c r="I2357">
        <v>0</v>
      </c>
      <c r="J2357">
        <v>0</v>
      </c>
      <c r="K2357">
        <v>0</v>
      </c>
      <c r="L2357">
        <v>0</v>
      </c>
      <c r="M2357">
        <v>0</v>
      </c>
      <c r="N2357">
        <v>0</v>
      </c>
      <c r="O2357">
        <v>0</v>
      </c>
      <c r="P2357">
        <v>0</v>
      </c>
      <c r="Q2357">
        <v>0</v>
      </c>
      <c r="R2357">
        <v>0</v>
      </c>
      <c r="S2357">
        <v>0</v>
      </c>
      <c r="T2357">
        <v>0</v>
      </c>
      <c r="U2357">
        <v>0</v>
      </c>
      <c r="V2357">
        <v>0</v>
      </c>
      <c r="W2357" s="44">
        <f t="shared" si="288"/>
        <v>0</v>
      </c>
      <c r="X2357" s="44">
        <f>IFERROR(VLOOKUP(A2357,JR1GOA!A:I,9,FALSE),0)</f>
        <v>0</v>
      </c>
      <c r="Y2357" s="44">
        <f>IFERROR(VLOOKUP(A2357,JR1GOA!A:J,10,FALSE),0)</f>
        <v>0</v>
      </c>
      <c r="Z2357" s="46">
        <f t="shared" si="289"/>
        <v>0</v>
      </c>
      <c r="AA2357" s="49" t="str">
        <f>_xlfn.IFNA(VLOOKUP(F2357,Preisliste!C$1:O$2687,13,FALSE),"fehlt in Preisliste")</f>
        <v>fehlt in Preisliste</v>
      </c>
      <c r="AB2357" s="50" t="str">
        <f t="shared" si="290"/>
        <v>fehlt in Preisliste</v>
      </c>
      <c r="AD2357" s="51">
        <f t="shared" si="294"/>
        <v>186609</v>
      </c>
      <c r="AE2357" s="51">
        <f t="shared" si="291"/>
        <v>244.04999999999927</v>
      </c>
      <c r="AF2357" s="52" t="e">
        <f t="shared" si="295"/>
        <v>#VALUE!</v>
      </c>
      <c r="AG2357" s="53">
        <f t="shared" si="292"/>
        <v>1464.2999999999956</v>
      </c>
      <c r="AH2357" s="53" t="e">
        <f t="shared" si="293"/>
        <v>#VALUE!</v>
      </c>
    </row>
    <row r="2358" spans="1:34" x14ac:dyDescent="0.25">
      <c r="A2358" t="s">
        <v>11120</v>
      </c>
      <c r="B2358" t="s">
        <v>6564</v>
      </c>
      <c r="C2358" t="s">
        <v>6562</v>
      </c>
      <c r="D2358" t="s">
        <v>6567</v>
      </c>
      <c r="F2358" t="s">
        <v>11121</v>
      </c>
      <c r="H2358">
        <v>0</v>
      </c>
      <c r="I2358">
        <v>0</v>
      </c>
      <c r="J2358">
        <v>0</v>
      </c>
      <c r="K2358">
        <v>0</v>
      </c>
      <c r="L2358">
        <v>0</v>
      </c>
      <c r="M2358">
        <v>0</v>
      </c>
      <c r="N2358">
        <v>0</v>
      </c>
      <c r="O2358">
        <v>0</v>
      </c>
      <c r="P2358">
        <v>0</v>
      </c>
      <c r="Q2358">
        <v>0</v>
      </c>
      <c r="R2358">
        <v>0</v>
      </c>
      <c r="S2358">
        <v>0</v>
      </c>
      <c r="T2358">
        <v>0</v>
      </c>
      <c r="U2358">
        <v>0</v>
      </c>
      <c r="V2358">
        <v>0</v>
      </c>
      <c r="W2358" s="44">
        <f t="shared" si="288"/>
        <v>0</v>
      </c>
      <c r="X2358" s="44">
        <f>IFERROR(VLOOKUP(A2358,JR1GOA!A:I,9,FALSE),0)</f>
        <v>0</v>
      </c>
      <c r="Y2358" s="44">
        <f>IFERROR(VLOOKUP(A2358,JR1GOA!A:J,10,FALSE),0)</f>
        <v>0</v>
      </c>
      <c r="Z2358" s="46">
        <f t="shared" si="289"/>
        <v>0</v>
      </c>
      <c r="AA2358" s="49" t="str">
        <f>_xlfn.IFNA(VLOOKUP(F2358,Preisliste!C$1:O$2687,13,FALSE),"fehlt in Preisliste")</f>
        <v>fehlt in Preisliste</v>
      </c>
      <c r="AB2358" s="50" t="str">
        <f t="shared" si="290"/>
        <v>fehlt in Preisliste</v>
      </c>
      <c r="AD2358" s="51">
        <f t="shared" si="294"/>
        <v>186609</v>
      </c>
      <c r="AE2358" s="51">
        <f t="shared" si="291"/>
        <v>244.04999999999927</v>
      </c>
      <c r="AF2358" s="52" t="e">
        <f t="shared" si="295"/>
        <v>#VALUE!</v>
      </c>
      <c r="AG2358" s="53">
        <f t="shared" si="292"/>
        <v>1464.2999999999956</v>
      </c>
      <c r="AH2358" s="53" t="e">
        <f t="shared" si="293"/>
        <v>#VALUE!</v>
      </c>
    </row>
    <row r="2359" spans="1:34" x14ac:dyDescent="0.25">
      <c r="A2359" t="s">
        <v>11122</v>
      </c>
      <c r="B2359" t="s">
        <v>6564</v>
      </c>
      <c r="C2359" t="s">
        <v>6562</v>
      </c>
      <c r="D2359" t="s">
        <v>6567</v>
      </c>
      <c r="F2359" t="s">
        <v>11123</v>
      </c>
      <c r="H2359">
        <v>0</v>
      </c>
      <c r="I2359">
        <v>0</v>
      </c>
      <c r="J2359">
        <v>0</v>
      </c>
      <c r="K2359">
        <v>0</v>
      </c>
      <c r="L2359">
        <v>0</v>
      </c>
      <c r="M2359">
        <v>0</v>
      </c>
      <c r="N2359">
        <v>0</v>
      </c>
      <c r="O2359">
        <v>0</v>
      </c>
      <c r="P2359">
        <v>0</v>
      </c>
      <c r="Q2359">
        <v>0</v>
      </c>
      <c r="R2359">
        <v>0</v>
      </c>
      <c r="S2359">
        <v>0</v>
      </c>
      <c r="T2359">
        <v>0</v>
      </c>
      <c r="U2359">
        <v>0</v>
      </c>
      <c r="V2359">
        <v>0</v>
      </c>
      <c r="W2359" s="44">
        <f t="shared" si="288"/>
        <v>0</v>
      </c>
      <c r="X2359" s="44">
        <f>IFERROR(VLOOKUP(A2359,JR1GOA!A:I,9,FALSE),0)</f>
        <v>0</v>
      </c>
      <c r="Y2359" s="44">
        <f>IFERROR(VLOOKUP(A2359,JR1GOA!A:J,10,FALSE),0)</f>
        <v>0</v>
      </c>
      <c r="Z2359" s="46">
        <f t="shared" si="289"/>
        <v>0</v>
      </c>
      <c r="AA2359" s="49" t="str">
        <f>_xlfn.IFNA(VLOOKUP(F2359,Preisliste!C$1:O$2687,13,FALSE),"fehlt in Preisliste")</f>
        <v>fehlt in Preisliste</v>
      </c>
      <c r="AB2359" s="50" t="str">
        <f t="shared" si="290"/>
        <v>fehlt in Preisliste</v>
      </c>
      <c r="AD2359" s="51">
        <f t="shared" si="294"/>
        <v>186609</v>
      </c>
      <c r="AE2359" s="51">
        <f t="shared" si="291"/>
        <v>244.04999999999927</v>
      </c>
      <c r="AF2359" s="52" t="e">
        <f t="shared" si="295"/>
        <v>#VALUE!</v>
      </c>
      <c r="AG2359" s="53">
        <f t="shared" si="292"/>
        <v>1464.2999999999956</v>
      </c>
      <c r="AH2359" s="53" t="e">
        <f t="shared" si="293"/>
        <v>#VALUE!</v>
      </c>
    </row>
    <row r="2360" spans="1:34" x14ac:dyDescent="0.25">
      <c r="A2360" t="s">
        <v>11126</v>
      </c>
      <c r="B2360" t="s">
        <v>6564</v>
      </c>
      <c r="C2360" t="s">
        <v>6562</v>
      </c>
      <c r="D2360" t="s">
        <v>6567</v>
      </c>
      <c r="F2360" t="s">
        <v>11127</v>
      </c>
      <c r="H2360">
        <v>0</v>
      </c>
      <c r="I2360">
        <v>0</v>
      </c>
      <c r="J2360">
        <v>0</v>
      </c>
      <c r="K2360">
        <v>0</v>
      </c>
      <c r="L2360">
        <v>0</v>
      </c>
      <c r="M2360">
        <v>0</v>
      </c>
      <c r="N2360">
        <v>0</v>
      </c>
      <c r="O2360">
        <v>0</v>
      </c>
      <c r="P2360">
        <v>0</v>
      </c>
      <c r="Q2360">
        <v>0</v>
      </c>
      <c r="R2360">
        <v>0</v>
      </c>
      <c r="S2360">
        <v>0</v>
      </c>
      <c r="T2360">
        <v>0</v>
      </c>
      <c r="U2360">
        <v>0</v>
      </c>
      <c r="V2360">
        <v>0</v>
      </c>
      <c r="W2360" s="44">
        <f t="shared" si="288"/>
        <v>0</v>
      </c>
      <c r="X2360" s="44">
        <f>IFERROR(VLOOKUP(A2360,JR1GOA!A:I,9,FALSE),0)</f>
        <v>0</v>
      </c>
      <c r="Y2360" s="44">
        <f>IFERROR(VLOOKUP(A2360,JR1GOA!A:J,10,FALSE),0)</f>
        <v>0</v>
      </c>
      <c r="Z2360" s="46">
        <f t="shared" si="289"/>
        <v>0</v>
      </c>
      <c r="AA2360" s="49" t="str">
        <f>_xlfn.IFNA(VLOOKUP(F2360,Preisliste!C$1:O$2687,13,FALSE),"fehlt in Preisliste")</f>
        <v>fehlt in Preisliste</v>
      </c>
      <c r="AB2360" s="50" t="str">
        <f t="shared" si="290"/>
        <v>fehlt in Preisliste</v>
      </c>
      <c r="AD2360" s="51">
        <f t="shared" si="294"/>
        <v>186609</v>
      </c>
      <c r="AE2360" s="51">
        <f t="shared" si="291"/>
        <v>244.04999999999927</v>
      </c>
      <c r="AF2360" s="52" t="e">
        <f t="shared" si="295"/>
        <v>#VALUE!</v>
      </c>
      <c r="AG2360" s="53">
        <f t="shared" si="292"/>
        <v>1464.2999999999956</v>
      </c>
      <c r="AH2360" s="53" t="e">
        <f t="shared" si="293"/>
        <v>#VALUE!</v>
      </c>
    </row>
    <row r="2361" spans="1:34" x14ac:dyDescent="0.25">
      <c r="A2361" t="s">
        <v>11128</v>
      </c>
      <c r="B2361" t="s">
        <v>6564</v>
      </c>
      <c r="C2361" t="s">
        <v>6562</v>
      </c>
      <c r="D2361" t="s">
        <v>6567</v>
      </c>
      <c r="F2361" t="s">
        <v>11129</v>
      </c>
      <c r="H2361">
        <v>0</v>
      </c>
      <c r="I2361">
        <v>0</v>
      </c>
      <c r="J2361">
        <v>0</v>
      </c>
      <c r="K2361">
        <v>0</v>
      </c>
      <c r="L2361">
        <v>0</v>
      </c>
      <c r="M2361">
        <v>0</v>
      </c>
      <c r="N2361">
        <v>0</v>
      </c>
      <c r="O2361">
        <v>0</v>
      </c>
      <c r="P2361">
        <v>0</v>
      </c>
      <c r="Q2361">
        <v>0</v>
      </c>
      <c r="R2361">
        <v>0</v>
      </c>
      <c r="S2361">
        <v>0</v>
      </c>
      <c r="T2361">
        <v>0</v>
      </c>
      <c r="U2361">
        <v>0</v>
      </c>
      <c r="V2361">
        <v>0</v>
      </c>
      <c r="W2361" s="44">
        <f t="shared" si="288"/>
        <v>0</v>
      </c>
      <c r="X2361" s="44">
        <f>IFERROR(VLOOKUP(A2361,JR1GOA!A:I,9,FALSE),0)</f>
        <v>0</v>
      </c>
      <c r="Y2361" s="44">
        <f>IFERROR(VLOOKUP(A2361,JR1GOA!A:J,10,FALSE),0)</f>
        <v>0</v>
      </c>
      <c r="Z2361" s="46">
        <f t="shared" si="289"/>
        <v>0</v>
      </c>
      <c r="AA2361" s="49" t="str">
        <f>_xlfn.IFNA(VLOOKUP(F2361,Preisliste!C$1:O$2687,13,FALSE),"fehlt in Preisliste")</f>
        <v>fehlt in Preisliste</v>
      </c>
      <c r="AB2361" s="50" t="str">
        <f t="shared" si="290"/>
        <v>fehlt in Preisliste</v>
      </c>
      <c r="AD2361" s="51">
        <f t="shared" si="294"/>
        <v>186609</v>
      </c>
      <c r="AE2361" s="51">
        <f t="shared" si="291"/>
        <v>244.04999999999927</v>
      </c>
      <c r="AF2361" s="52" t="e">
        <f t="shared" si="295"/>
        <v>#VALUE!</v>
      </c>
      <c r="AG2361" s="53">
        <f t="shared" si="292"/>
        <v>1464.2999999999956</v>
      </c>
      <c r="AH2361" s="53" t="e">
        <f t="shared" si="293"/>
        <v>#VALUE!</v>
      </c>
    </row>
    <row r="2362" spans="1:34" x14ac:dyDescent="0.25">
      <c r="A2362" t="s">
        <v>11130</v>
      </c>
      <c r="B2362" t="s">
        <v>6564</v>
      </c>
      <c r="C2362" t="s">
        <v>6562</v>
      </c>
      <c r="D2362" t="s">
        <v>6567</v>
      </c>
      <c r="F2362" t="s">
        <v>11131</v>
      </c>
      <c r="H2362">
        <v>0</v>
      </c>
      <c r="I2362">
        <v>0</v>
      </c>
      <c r="J2362">
        <v>0</v>
      </c>
      <c r="K2362">
        <v>0</v>
      </c>
      <c r="L2362">
        <v>0</v>
      </c>
      <c r="M2362">
        <v>0</v>
      </c>
      <c r="N2362">
        <v>0</v>
      </c>
      <c r="O2362">
        <v>0</v>
      </c>
      <c r="P2362">
        <v>0</v>
      </c>
      <c r="Q2362">
        <v>0</v>
      </c>
      <c r="R2362">
        <v>0</v>
      </c>
      <c r="S2362">
        <v>0</v>
      </c>
      <c r="T2362">
        <v>0</v>
      </c>
      <c r="U2362">
        <v>0</v>
      </c>
      <c r="V2362">
        <v>0</v>
      </c>
      <c r="W2362" s="44">
        <f t="shared" si="288"/>
        <v>0</v>
      </c>
      <c r="X2362" s="44">
        <f>IFERROR(VLOOKUP(A2362,JR1GOA!A:I,9,FALSE),0)</f>
        <v>0</v>
      </c>
      <c r="Y2362" s="44">
        <f>IFERROR(VLOOKUP(A2362,JR1GOA!A:J,10,FALSE),0)</f>
        <v>0</v>
      </c>
      <c r="Z2362" s="46">
        <f t="shared" si="289"/>
        <v>0</v>
      </c>
      <c r="AA2362" s="49" t="str">
        <f>_xlfn.IFNA(VLOOKUP(F2362,Preisliste!C$1:O$2687,13,FALSE),"fehlt in Preisliste")</f>
        <v>fehlt in Preisliste</v>
      </c>
      <c r="AB2362" s="50" t="str">
        <f t="shared" si="290"/>
        <v>fehlt in Preisliste</v>
      </c>
      <c r="AD2362" s="51">
        <f t="shared" si="294"/>
        <v>186609</v>
      </c>
      <c r="AE2362" s="51">
        <f t="shared" si="291"/>
        <v>244.04999999999927</v>
      </c>
      <c r="AF2362" s="52" t="e">
        <f t="shared" si="295"/>
        <v>#VALUE!</v>
      </c>
      <c r="AG2362" s="53">
        <f t="shared" si="292"/>
        <v>1464.2999999999956</v>
      </c>
      <c r="AH2362" s="53" t="e">
        <f t="shared" si="293"/>
        <v>#VALUE!</v>
      </c>
    </row>
    <row r="2363" spans="1:34" x14ac:dyDescent="0.25">
      <c r="A2363" t="s">
        <v>11132</v>
      </c>
      <c r="B2363" t="s">
        <v>6564</v>
      </c>
      <c r="C2363" t="s">
        <v>6562</v>
      </c>
      <c r="D2363" t="s">
        <v>6567</v>
      </c>
      <c r="F2363" t="s">
        <v>11133</v>
      </c>
      <c r="H2363">
        <v>0</v>
      </c>
      <c r="I2363">
        <v>0</v>
      </c>
      <c r="J2363">
        <v>0</v>
      </c>
      <c r="K2363">
        <v>0</v>
      </c>
      <c r="L2363">
        <v>0</v>
      </c>
      <c r="M2363">
        <v>0</v>
      </c>
      <c r="N2363">
        <v>0</v>
      </c>
      <c r="O2363">
        <v>0</v>
      </c>
      <c r="P2363">
        <v>0</v>
      </c>
      <c r="Q2363">
        <v>0</v>
      </c>
      <c r="R2363">
        <v>0</v>
      </c>
      <c r="S2363">
        <v>0</v>
      </c>
      <c r="T2363">
        <v>0</v>
      </c>
      <c r="U2363">
        <v>0</v>
      </c>
      <c r="V2363">
        <v>0</v>
      </c>
      <c r="W2363" s="44">
        <f t="shared" si="288"/>
        <v>0</v>
      </c>
      <c r="X2363" s="44">
        <f>IFERROR(VLOOKUP(A2363,JR1GOA!A:I,9,FALSE),0)</f>
        <v>0</v>
      </c>
      <c r="Y2363" s="44">
        <f>IFERROR(VLOOKUP(A2363,JR1GOA!A:J,10,FALSE),0)</f>
        <v>0</v>
      </c>
      <c r="Z2363" s="46">
        <f t="shared" si="289"/>
        <v>0</v>
      </c>
      <c r="AA2363" s="49" t="str">
        <f>_xlfn.IFNA(VLOOKUP(F2363,Preisliste!C$1:O$2687,13,FALSE),"fehlt in Preisliste")</f>
        <v>fehlt in Preisliste</v>
      </c>
      <c r="AB2363" s="50" t="str">
        <f t="shared" si="290"/>
        <v>fehlt in Preisliste</v>
      </c>
      <c r="AD2363" s="51">
        <f t="shared" si="294"/>
        <v>186609</v>
      </c>
      <c r="AE2363" s="51">
        <f t="shared" si="291"/>
        <v>244.04999999999927</v>
      </c>
      <c r="AF2363" s="52" t="e">
        <f t="shared" si="295"/>
        <v>#VALUE!</v>
      </c>
      <c r="AG2363" s="53">
        <f t="shared" si="292"/>
        <v>1464.2999999999956</v>
      </c>
      <c r="AH2363" s="53" t="e">
        <f t="shared" si="293"/>
        <v>#VALUE!</v>
      </c>
    </row>
    <row r="2364" spans="1:34" x14ac:dyDescent="0.25">
      <c r="A2364" t="s">
        <v>11134</v>
      </c>
      <c r="B2364" t="s">
        <v>6564</v>
      </c>
      <c r="C2364" t="s">
        <v>6562</v>
      </c>
      <c r="D2364" t="s">
        <v>6567</v>
      </c>
      <c r="F2364" t="s">
        <v>11135</v>
      </c>
      <c r="H2364">
        <v>0</v>
      </c>
      <c r="I2364">
        <v>0</v>
      </c>
      <c r="J2364">
        <v>0</v>
      </c>
      <c r="K2364">
        <v>0</v>
      </c>
      <c r="L2364">
        <v>0</v>
      </c>
      <c r="M2364">
        <v>0</v>
      </c>
      <c r="N2364">
        <v>0</v>
      </c>
      <c r="O2364">
        <v>0</v>
      </c>
      <c r="P2364">
        <v>0</v>
      </c>
      <c r="Q2364">
        <v>0</v>
      </c>
      <c r="R2364">
        <v>0</v>
      </c>
      <c r="S2364">
        <v>0</v>
      </c>
      <c r="T2364">
        <v>0</v>
      </c>
      <c r="U2364">
        <v>0</v>
      </c>
      <c r="V2364">
        <v>0</v>
      </c>
      <c r="W2364" s="44">
        <f t="shared" si="288"/>
        <v>0</v>
      </c>
      <c r="X2364" s="44">
        <f>IFERROR(VLOOKUP(A2364,JR1GOA!A:I,9,FALSE),0)</f>
        <v>0</v>
      </c>
      <c r="Y2364" s="44">
        <f>IFERROR(VLOOKUP(A2364,JR1GOA!A:J,10,FALSE),0)</f>
        <v>0</v>
      </c>
      <c r="Z2364" s="46">
        <f t="shared" si="289"/>
        <v>0</v>
      </c>
      <c r="AA2364" s="49" t="str">
        <f>_xlfn.IFNA(VLOOKUP(F2364,Preisliste!C$1:O$2687,13,FALSE),"fehlt in Preisliste")</f>
        <v>fehlt in Preisliste</v>
      </c>
      <c r="AB2364" s="50" t="str">
        <f t="shared" si="290"/>
        <v>fehlt in Preisliste</v>
      </c>
      <c r="AD2364" s="51">
        <f t="shared" si="294"/>
        <v>186609</v>
      </c>
      <c r="AE2364" s="51">
        <f t="shared" si="291"/>
        <v>244.04999999999927</v>
      </c>
      <c r="AF2364" s="52" t="e">
        <f t="shared" si="295"/>
        <v>#VALUE!</v>
      </c>
      <c r="AG2364" s="53">
        <f t="shared" si="292"/>
        <v>1464.2999999999956</v>
      </c>
      <c r="AH2364" s="53" t="e">
        <f t="shared" si="293"/>
        <v>#VALUE!</v>
      </c>
    </row>
    <row r="2365" spans="1:34" x14ac:dyDescent="0.25">
      <c r="A2365" t="s">
        <v>11136</v>
      </c>
      <c r="B2365" t="s">
        <v>6564</v>
      </c>
      <c r="C2365" t="s">
        <v>6562</v>
      </c>
      <c r="D2365" t="s">
        <v>6567</v>
      </c>
      <c r="F2365" t="s">
        <v>11137</v>
      </c>
      <c r="H2365">
        <v>0</v>
      </c>
      <c r="I2365">
        <v>0</v>
      </c>
      <c r="J2365">
        <v>0</v>
      </c>
      <c r="K2365">
        <v>0</v>
      </c>
      <c r="L2365">
        <v>0</v>
      </c>
      <c r="M2365">
        <v>0</v>
      </c>
      <c r="N2365">
        <v>0</v>
      </c>
      <c r="O2365">
        <v>0</v>
      </c>
      <c r="P2365">
        <v>0</v>
      </c>
      <c r="Q2365">
        <v>0</v>
      </c>
      <c r="R2365">
        <v>0</v>
      </c>
      <c r="S2365">
        <v>0</v>
      </c>
      <c r="T2365">
        <v>0</v>
      </c>
      <c r="U2365">
        <v>0</v>
      </c>
      <c r="V2365">
        <v>0</v>
      </c>
      <c r="W2365" s="44">
        <f t="shared" si="288"/>
        <v>0</v>
      </c>
      <c r="X2365" s="44">
        <f>IFERROR(VLOOKUP(A2365,JR1GOA!A:I,9,FALSE),0)</f>
        <v>0</v>
      </c>
      <c r="Y2365" s="44">
        <f>IFERROR(VLOOKUP(A2365,JR1GOA!A:J,10,FALSE),0)</f>
        <v>0</v>
      </c>
      <c r="Z2365" s="46">
        <f t="shared" si="289"/>
        <v>0</v>
      </c>
      <c r="AA2365" s="49" t="str">
        <f>_xlfn.IFNA(VLOOKUP(F2365,Preisliste!C$1:O$2687,13,FALSE),"fehlt in Preisliste")</f>
        <v>fehlt in Preisliste</v>
      </c>
      <c r="AB2365" s="50" t="str">
        <f t="shared" si="290"/>
        <v>fehlt in Preisliste</v>
      </c>
      <c r="AD2365" s="51">
        <f t="shared" si="294"/>
        <v>186609</v>
      </c>
      <c r="AE2365" s="51">
        <f t="shared" si="291"/>
        <v>244.04999999999927</v>
      </c>
      <c r="AF2365" s="52" t="e">
        <f t="shared" si="295"/>
        <v>#VALUE!</v>
      </c>
      <c r="AG2365" s="53">
        <f t="shared" si="292"/>
        <v>1464.2999999999956</v>
      </c>
      <c r="AH2365" s="53" t="e">
        <f t="shared" si="293"/>
        <v>#VALUE!</v>
      </c>
    </row>
    <row r="2366" spans="1:34" x14ac:dyDescent="0.25">
      <c r="A2366" t="s">
        <v>11138</v>
      </c>
      <c r="B2366" t="s">
        <v>6564</v>
      </c>
      <c r="C2366" t="s">
        <v>6562</v>
      </c>
      <c r="D2366" t="s">
        <v>6567</v>
      </c>
      <c r="F2366" t="s">
        <v>11139</v>
      </c>
      <c r="H2366">
        <v>0</v>
      </c>
      <c r="I2366">
        <v>0</v>
      </c>
      <c r="J2366">
        <v>0</v>
      </c>
      <c r="K2366">
        <v>0</v>
      </c>
      <c r="L2366">
        <v>0</v>
      </c>
      <c r="M2366">
        <v>0</v>
      </c>
      <c r="N2366">
        <v>0</v>
      </c>
      <c r="O2366">
        <v>0</v>
      </c>
      <c r="P2366">
        <v>0</v>
      </c>
      <c r="Q2366">
        <v>0</v>
      </c>
      <c r="R2366">
        <v>0</v>
      </c>
      <c r="S2366">
        <v>0</v>
      </c>
      <c r="T2366">
        <v>0</v>
      </c>
      <c r="U2366">
        <v>0</v>
      </c>
      <c r="V2366">
        <v>0</v>
      </c>
      <c r="W2366" s="44">
        <f t="shared" si="288"/>
        <v>0</v>
      </c>
      <c r="X2366" s="44">
        <f>IFERROR(VLOOKUP(A2366,JR1GOA!A:I,9,FALSE),0)</f>
        <v>0</v>
      </c>
      <c r="Y2366" s="44">
        <f>IFERROR(VLOOKUP(A2366,JR1GOA!A:J,10,FALSE),0)</f>
        <v>0</v>
      </c>
      <c r="Z2366" s="46">
        <f t="shared" si="289"/>
        <v>0</v>
      </c>
      <c r="AA2366" s="49" t="str">
        <f>_xlfn.IFNA(VLOOKUP(F2366,Preisliste!C$1:O$2687,13,FALSE),"fehlt in Preisliste")</f>
        <v>fehlt in Preisliste</v>
      </c>
      <c r="AB2366" s="50" t="str">
        <f t="shared" si="290"/>
        <v>fehlt in Preisliste</v>
      </c>
      <c r="AD2366" s="51">
        <f t="shared" si="294"/>
        <v>186609</v>
      </c>
      <c r="AE2366" s="51">
        <f t="shared" si="291"/>
        <v>244.04999999999927</v>
      </c>
      <c r="AF2366" s="52" t="e">
        <f t="shared" si="295"/>
        <v>#VALUE!</v>
      </c>
      <c r="AG2366" s="53">
        <f t="shared" si="292"/>
        <v>1464.2999999999956</v>
      </c>
      <c r="AH2366" s="53" t="e">
        <f t="shared" si="293"/>
        <v>#VALUE!</v>
      </c>
    </row>
    <row r="2367" spans="1:34" x14ac:dyDescent="0.25">
      <c r="A2367" t="s">
        <v>11140</v>
      </c>
      <c r="B2367" t="s">
        <v>6564</v>
      </c>
      <c r="C2367" t="s">
        <v>6562</v>
      </c>
      <c r="D2367" t="s">
        <v>6567</v>
      </c>
      <c r="F2367" t="s">
        <v>11141</v>
      </c>
      <c r="H2367">
        <v>0</v>
      </c>
      <c r="I2367">
        <v>0</v>
      </c>
      <c r="J2367">
        <v>0</v>
      </c>
      <c r="K2367">
        <v>0</v>
      </c>
      <c r="L2367">
        <v>0</v>
      </c>
      <c r="M2367">
        <v>0</v>
      </c>
      <c r="N2367">
        <v>0</v>
      </c>
      <c r="O2367">
        <v>0</v>
      </c>
      <c r="P2367">
        <v>0</v>
      </c>
      <c r="Q2367">
        <v>0</v>
      </c>
      <c r="R2367">
        <v>0</v>
      </c>
      <c r="S2367">
        <v>0</v>
      </c>
      <c r="T2367">
        <v>0</v>
      </c>
      <c r="U2367">
        <v>0</v>
      </c>
      <c r="V2367">
        <v>0</v>
      </c>
      <c r="W2367" s="44">
        <f t="shared" si="288"/>
        <v>0</v>
      </c>
      <c r="X2367" s="44">
        <f>IFERROR(VLOOKUP(A2367,JR1GOA!A:I,9,FALSE),0)</f>
        <v>0</v>
      </c>
      <c r="Y2367" s="44">
        <f>IFERROR(VLOOKUP(A2367,JR1GOA!A:J,10,FALSE),0)</f>
        <v>0</v>
      </c>
      <c r="Z2367" s="46">
        <f t="shared" si="289"/>
        <v>0</v>
      </c>
      <c r="AA2367" s="49" t="str">
        <f>_xlfn.IFNA(VLOOKUP(F2367,Preisliste!C$1:O$2687,13,FALSE),"fehlt in Preisliste")</f>
        <v>fehlt in Preisliste</v>
      </c>
      <c r="AB2367" s="50" t="str">
        <f t="shared" si="290"/>
        <v>fehlt in Preisliste</v>
      </c>
      <c r="AD2367" s="51">
        <f t="shared" si="294"/>
        <v>186609</v>
      </c>
      <c r="AE2367" s="51">
        <f t="shared" si="291"/>
        <v>244.04999999999927</v>
      </c>
      <c r="AF2367" s="52" t="e">
        <f t="shared" si="295"/>
        <v>#VALUE!</v>
      </c>
      <c r="AG2367" s="53">
        <f t="shared" si="292"/>
        <v>1464.2999999999956</v>
      </c>
      <c r="AH2367" s="53" t="e">
        <f t="shared" si="293"/>
        <v>#VALUE!</v>
      </c>
    </row>
    <row r="2368" spans="1:34" x14ac:dyDescent="0.25">
      <c r="A2368" t="s">
        <v>11142</v>
      </c>
      <c r="B2368" t="s">
        <v>6564</v>
      </c>
      <c r="C2368" t="s">
        <v>6562</v>
      </c>
      <c r="D2368" t="s">
        <v>6567</v>
      </c>
      <c r="F2368" t="s">
        <v>11143</v>
      </c>
      <c r="H2368">
        <v>0</v>
      </c>
      <c r="I2368">
        <v>0</v>
      </c>
      <c r="J2368">
        <v>0</v>
      </c>
      <c r="K2368">
        <v>0</v>
      </c>
      <c r="L2368">
        <v>0</v>
      </c>
      <c r="M2368">
        <v>0</v>
      </c>
      <c r="N2368">
        <v>0</v>
      </c>
      <c r="O2368">
        <v>0</v>
      </c>
      <c r="P2368">
        <v>0</v>
      </c>
      <c r="Q2368">
        <v>0</v>
      </c>
      <c r="R2368">
        <v>0</v>
      </c>
      <c r="S2368">
        <v>0</v>
      </c>
      <c r="T2368">
        <v>0</v>
      </c>
      <c r="U2368">
        <v>0</v>
      </c>
      <c r="V2368">
        <v>0</v>
      </c>
      <c r="W2368" s="44">
        <f t="shared" si="288"/>
        <v>0</v>
      </c>
      <c r="X2368" s="44">
        <f>IFERROR(VLOOKUP(A2368,JR1GOA!A:I,9,FALSE),0)</f>
        <v>0</v>
      </c>
      <c r="Y2368" s="44">
        <f>IFERROR(VLOOKUP(A2368,JR1GOA!A:J,10,FALSE),0)</f>
        <v>0</v>
      </c>
      <c r="Z2368" s="46">
        <f t="shared" si="289"/>
        <v>0</v>
      </c>
      <c r="AA2368" s="49" t="str">
        <f>_xlfn.IFNA(VLOOKUP(F2368,Preisliste!C$1:O$2687,13,FALSE),"fehlt in Preisliste")</f>
        <v>fehlt in Preisliste</v>
      </c>
      <c r="AB2368" s="50" t="str">
        <f t="shared" si="290"/>
        <v>fehlt in Preisliste</v>
      </c>
      <c r="AD2368" s="51">
        <f t="shared" si="294"/>
        <v>186609</v>
      </c>
      <c r="AE2368" s="51">
        <f t="shared" si="291"/>
        <v>244.04999999999927</v>
      </c>
      <c r="AF2368" s="52" t="e">
        <f t="shared" si="295"/>
        <v>#VALUE!</v>
      </c>
      <c r="AG2368" s="53">
        <f t="shared" si="292"/>
        <v>1464.2999999999956</v>
      </c>
      <c r="AH2368" s="53" t="e">
        <f t="shared" si="293"/>
        <v>#VALUE!</v>
      </c>
    </row>
    <row r="2369" spans="1:34" x14ac:dyDescent="0.25">
      <c r="A2369" t="s">
        <v>11146</v>
      </c>
      <c r="B2369" t="s">
        <v>6564</v>
      </c>
      <c r="C2369" t="s">
        <v>6562</v>
      </c>
      <c r="D2369" t="s">
        <v>6567</v>
      </c>
      <c r="F2369" t="s">
        <v>11147</v>
      </c>
      <c r="H2369">
        <v>0</v>
      </c>
      <c r="I2369">
        <v>0</v>
      </c>
      <c r="J2369">
        <v>0</v>
      </c>
      <c r="K2369">
        <v>0</v>
      </c>
      <c r="L2369">
        <v>0</v>
      </c>
      <c r="M2369">
        <v>0</v>
      </c>
      <c r="N2369">
        <v>0</v>
      </c>
      <c r="O2369">
        <v>0</v>
      </c>
      <c r="P2369">
        <v>0</v>
      </c>
      <c r="Q2369">
        <v>0</v>
      </c>
      <c r="R2369">
        <v>0</v>
      </c>
      <c r="S2369">
        <v>0</v>
      </c>
      <c r="T2369">
        <v>0</v>
      </c>
      <c r="U2369">
        <v>0</v>
      </c>
      <c r="V2369">
        <v>0</v>
      </c>
      <c r="W2369" s="44">
        <f t="shared" si="288"/>
        <v>0</v>
      </c>
      <c r="X2369" s="44">
        <f>IFERROR(VLOOKUP(A2369,JR1GOA!A:I,9,FALSE),0)</f>
        <v>0</v>
      </c>
      <c r="Y2369" s="44">
        <f>IFERROR(VLOOKUP(A2369,JR1GOA!A:J,10,FALSE),0)</f>
        <v>0</v>
      </c>
      <c r="Z2369" s="46">
        <f t="shared" si="289"/>
        <v>0</v>
      </c>
      <c r="AA2369" s="49" t="str">
        <f>_xlfn.IFNA(VLOOKUP(F2369,Preisliste!C$1:O$2687,13,FALSE),"fehlt in Preisliste")</f>
        <v>fehlt in Preisliste</v>
      </c>
      <c r="AB2369" s="50" t="str">
        <f t="shared" si="290"/>
        <v>fehlt in Preisliste</v>
      </c>
      <c r="AD2369" s="51">
        <f t="shared" si="294"/>
        <v>186609</v>
      </c>
      <c r="AE2369" s="51">
        <f t="shared" si="291"/>
        <v>244.04999999999927</v>
      </c>
      <c r="AF2369" s="52" t="e">
        <f t="shared" si="295"/>
        <v>#VALUE!</v>
      </c>
      <c r="AG2369" s="53">
        <f t="shared" si="292"/>
        <v>1464.2999999999956</v>
      </c>
      <c r="AH2369" s="53" t="e">
        <f t="shared" si="293"/>
        <v>#VALUE!</v>
      </c>
    </row>
    <row r="2370" spans="1:34" x14ac:dyDescent="0.25">
      <c r="A2370" t="s">
        <v>11148</v>
      </c>
      <c r="B2370" t="s">
        <v>6564</v>
      </c>
      <c r="C2370" t="s">
        <v>6562</v>
      </c>
      <c r="D2370" t="s">
        <v>6567</v>
      </c>
      <c r="F2370" t="s">
        <v>11149</v>
      </c>
      <c r="H2370">
        <v>0</v>
      </c>
      <c r="I2370">
        <v>0</v>
      </c>
      <c r="J2370">
        <v>0</v>
      </c>
      <c r="K2370">
        <v>0</v>
      </c>
      <c r="L2370">
        <v>0</v>
      </c>
      <c r="M2370">
        <v>0</v>
      </c>
      <c r="N2370">
        <v>0</v>
      </c>
      <c r="O2370">
        <v>0</v>
      </c>
      <c r="P2370">
        <v>0</v>
      </c>
      <c r="Q2370">
        <v>0</v>
      </c>
      <c r="R2370">
        <v>0</v>
      </c>
      <c r="S2370">
        <v>0</v>
      </c>
      <c r="T2370">
        <v>0</v>
      </c>
      <c r="U2370">
        <v>0</v>
      </c>
      <c r="V2370">
        <v>0</v>
      </c>
      <c r="W2370" s="44">
        <f t="shared" si="288"/>
        <v>0</v>
      </c>
      <c r="X2370" s="44">
        <f>IFERROR(VLOOKUP(A2370,JR1GOA!A:I,9,FALSE),0)</f>
        <v>0</v>
      </c>
      <c r="Y2370" s="44">
        <f>IFERROR(VLOOKUP(A2370,JR1GOA!A:J,10,FALSE),0)</f>
        <v>0</v>
      </c>
      <c r="Z2370" s="46">
        <f t="shared" si="289"/>
        <v>0</v>
      </c>
      <c r="AA2370" s="49" t="str">
        <f>_xlfn.IFNA(VLOOKUP(F2370,Preisliste!C$1:O$2687,13,FALSE),"fehlt in Preisliste")</f>
        <v>fehlt in Preisliste</v>
      </c>
      <c r="AB2370" s="50" t="str">
        <f t="shared" si="290"/>
        <v>fehlt in Preisliste</v>
      </c>
      <c r="AD2370" s="51">
        <f t="shared" si="294"/>
        <v>186609</v>
      </c>
      <c r="AE2370" s="51">
        <f t="shared" si="291"/>
        <v>244.04999999999927</v>
      </c>
      <c r="AF2370" s="52" t="e">
        <f t="shared" si="295"/>
        <v>#VALUE!</v>
      </c>
      <c r="AG2370" s="53">
        <f t="shared" si="292"/>
        <v>1464.2999999999956</v>
      </c>
      <c r="AH2370" s="53" t="e">
        <f t="shared" si="293"/>
        <v>#VALUE!</v>
      </c>
    </row>
    <row r="2371" spans="1:34" x14ac:dyDescent="0.25">
      <c r="A2371" t="s">
        <v>11150</v>
      </c>
      <c r="B2371" t="s">
        <v>6564</v>
      </c>
      <c r="C2371" t="s">
        <v>6562</v>
      </c>
      <c r="D2371" t="s">
        <v>6567</v>
      </c>
      <c r="F2371" t="s">
        <v>11151</v>
      </c>
      <c r="H2371">
        <v>0</v>
      </c>
      <c r="I2371">
        <v>0</v>
      </c>
      <c r="J2371">
        <v>0</v>
      </c>
      <c r="K2371">
        <v>0</v>
      </c>
      <c r="L2371">
        <v>0</v>
      </c>
      <c r="M2371">
        <v>0</v>
      </c>
      <c r="N2371">
        <v>0</v>
      </c>
      <c r="O2371">
        <v>0</v>
      </c>
      <c r="P2371">
        <v>0</v>
      </c>
      <c r="Q2371">
        <v>0</v>
      </c>
      <c r="R2371">
        <v>0</v>
      </c>
      <c r="S2371">
        <v>0</v>
      </c>
      <c r="T2371">
        <v>0</v>
      </c>
      <c r="U2371">
        <v>0</v>
      </c>
      <c r="V2371">
        <v>0</v>
      </c>
      <c r="W2371" s="44">
        <f t="shared" si="288"/>
        <v>0</v>
      </c>
      <c r="X2371" s="44">
        <f>IFERROR(VLOOKUP(A2371,JR1GOA!A:I,9,FALSE),0)</f>
        <v>0</v>
      </c>
      <c r="Y2371" s="44">
        <f>IFERROR(VLOOKUP(A2371,JR1GOA!A:J,10,FALSE),0)</f>
        <v>0</v>
      </c>
      <c r="Z2371" s="46">
        <f t="shared" si="289"/>
        <v>0</v>
      </c>
      <c r="AA2371" s="49" t="str">
        <f>_xlfn.IFNA(VLOOKUP(F2371,Preisliste!C$1:O$2687,13,FALSE),"fehlt in Preisliste")</f>
        <v>fehlt in Preisliste</v>
      </c>
      <c r="AB2371" s="50" t="str">
        <f t="shared" si="290"/>
        <v>fehlt in Preisliste</v>
      </c>
      <c r="AD2371" s="51">
        <f t="shared" si="294"/>
        <v>186609</v>
      </c>
      <c r="AE2371" s="51">
        <f t="shared" si="291"/>
        <v>244.04999999999927</v>
      </c>
      <c r="AF2371" s="52" t="e">
        <f t="shared" si="295"/>
        <v>#VALUE!</v>
      </c>
      <c r="AG2371" s="53">
        <f t="shared" si="292"/>
        <v>1464.2999999999956</v>
      </c>
      <c r="AH2371" s="53" t="e">
        <f t="shared" si="293"/>
        <v>#VALUE!</v>
      </c>
    </row>
    <row r="2372" spans="1:34" x14ac:dyDescent="0.25">
      <c r="A2372" t="s">
        <v>11152</v>
      </c>
      <c r="B2372" t="s">
        <v>6564</v>
      </c>
      <c r="C2372" t="s">
        <v>6562</v>
      </c>
      <c r="D2372" t="s">
        <v>6567</v>
      </c>
      <c r="F2372" t="s">
        <v>11153</v>
      </c>
      <c r="H2372">
        <v>0</v>
      </c>
      <c r="I2372">
        <v>0</v>
      </c>
      <c r="J2372">
        <v>0</v>
      </c>
      <c r="K2372">
        <v>0</v>
      </c>
      <c r="L2372">
        <v>0</v>
      </c>
      <c r="M2372">
        <v>0</v>
      </c>
      <c r="N2372">
        <v>0</v>
      </c>
      <c r="O2372">
        <v>0</v>
      </c>
      <c r="P2372">
        <v>0</v>
      </c>
      <c r="Q2372">
        <v>0</v>
      </c>
      <c r="R2372">
        <v>0</v>
      </c>
      <c r="S2372">
        <v>0</v>
      </c>
      <c r="T2372">
        <v>0</v>
      </c>
      <c r="U2372">
        <v>0</v>
      </c>
      <c r="V2372">
        <v>0</v>
      </c>
      <c r="W2372" s="44">
        <f t="shared" si="288"/>
        <v>0</v>
      </c>
      <c r="X2372" s="44">
        <f>IFERROR(VLOOKUP(A2372,JR1GOA!A:I,9,FALSE),0)</f>
        <v>0</v>
      </c>
      <c r="Y2372" s="44">
        <f>IFERROR(VLOOKUP(A2372,JR1GOA!A:J,10,FALSE),0)</f>
        <v>0</v>
      </c>
      <c r="Z2372" s="46">
        <f t="shared" si="289"/>
        <v>0</v>
      </c>
      <c r="AA2372" s="49" t="str">
        <f>_xlfn.IFNA(VLOOKUP(F2372,Preisliste!C$1:O$2687,13,FALSE),"fehlt in Preisliste")</f>
        <v>fehlt in Preisliste</v>
      </c>
      <c r="AB2372" s="50" t="str">
        <f t="shared" si="290"/>
        <v>fehlt in Preisliste</v>
      </c>
      <c r="AD2372" s="51">
        <f t="shared" si="294"/>
        <v>186609</v>
      </c>
      <c r="AE2372" s="51">
        <f t="shared" si="291"/>
        <v>244.04999999999927</v>
      </c>
      <c r="AF2372" s="52" t="e">
        <f t="shared" si="295"/>
        <v>#VALUE!</v>
      </c>
      <c r="AG2372" s="53">
        <f t="shared" si="292"/>
        <v>1464.2999999999956</v>
      </c>
      <c r="AH2372" s="53" t="e">
        <f t="shared" si="293"/>
        <v>#VALUE!</v>
      </c>
    </row>
    <row r="2373" spans="1:34" x14ac:dyDescent="0.25">
      <c r="A2373" t="s">
        <v>11154</v>
      </c>
      <c r="B2373" t="s">
        <v>6564</v>
      </c>
      <c r="C2373" t="s">
        <v>6562</v>
      </c>
      <c r="D2373" t="s">
        <v>6567</v>
      </c>
      <c r="F2373" t="s">
        <v>11155</v>
      </c>
      <c r="H2373">
        <v>0</v>
      </c>
      <c r="I2373">
        <v>0</v>
      </c>
      <c r="J2373">
        <v>0</v>
      </c>
      <c r="K2373">
        <v>0</v>
      </c>
      <c r="L2373">
        <v>0</v>
      </c>
      <c r="M2373">
        <v>0</v>
      </c>
      <c r="N2373">
        <v>0</v>
      </c>
      <c r="O2373">
        <v>0</v>
      </c>
      <c r="P2373">
        <v>0</v>
      </c>
      <c r="Q2373">
        <v>0</v>
      </c>
      <c r="R2373">
        <v>0</v>
      </c>
      <c r="S2373">
        <v>0</v>
      </c>
      <c r="T2373">
        <v>0</v>
      </c>
      <c r="U2373">
        <v>0</v>
      </c>
      <c r="V2373">
        <v>0</v>
      </c>
      <c r="W2373" s="44">
        <f t="shared" si="288"/>
        <v>0</v>
      </c>
      <c r="X2373" s="44">
        <f>IFERROR(VLOOKUP(A2373,JR1GOA!A:I,9,FALSE),0)</f>
        <v>0</v>
      </c>
      <c r="Y2373" s="44">
        <f>IFERROR(VLOOKUP(A2373,JR1GOA!A:J,10,FALSE),0)</f>
        <v>0</v>
      </c>
      <c r="Z2373" s="46">
        <f t="shared" si="289"/>
        <v>0</v>
      </c>
      <c r="AA2373" s="49" t="str">
        <f>_xlfn.IFNA(VLOOKUP(F2373,Preisliste!C$1:O$2687,13,FALSE),"fehlt in Preisliste")</f>
        <v>fehlt in Preisliste</v>
      </c>
      <c r="AB2373" s="50" t="str">
        <f t="shared" si="290"/>
        <v>fehlt in Preisliste</v>
      </c>
      <c r="AD2373" s="51">
        <f t="shared" si="294"/>
        <v>186609</v>
      </c>
      <c r="AE2373" s="51">
        <f t="shared" si="291"/>
        <v>244.04999999999927</v>
      </c>
      <c r="AF2373" s="52" t="e">
        <f t="shared" si="295"/>
        <v>#VALUE!</v>
      </c>
      <c r="AG2373" s="53">
        <f t="shared" si="292"/>
        <v>1464.2999999999956</v>
      </c>
      <c r="AH2373" s="53" t="e">
        <f t="shared" si="293"/>
        <v>#VALUE!</v>
      </c>
    </row>
    <row r="2374" spans="1:34" x14ac:dyDescent="0.25">
      <c r="A2374" t="s">
        <v>11156</v>
      </c>
      <c r="B2374" t="s">
        <v>6564</v>
      </c>
      <c r="C2374" t="s">
        <v>6562</v>
      </c>
      <c r="D2374" t="s">
        <v>6567</v>
      </c>
      <c r="F2374" t="s">
        <v>11157</v>
      </c>
      <c r="H2374">
        <v>0</v>
      </c>
      <c r="I2374">
        <v>0</v>
      </c>
      <c r="J2374">
        <v>0</v>
      </c>
      <c r="K2374">
        <v>0</v>
      </c>
      <c r="L2374">
        <v>0</v>
      </c>
      <c r="M2374">
        <v>0</v>
      </c>
      <c r="N2374">
        <v>0</v>
      </c>
      <c r="O2374">
        <v>0</v>
      </c>
      <c r="P2374">
        <v>0</v>
      </c>
      <c r="Q2374">
        <v>0</v>
      </c>
      <c r="R2374">
        <v>0</v>
      </c>
      <c r="S2374">
        <v>0</v>
      </c>
      <c r="T2374">
        <v>0</v>
      </c>
      <c r="U2374">
        <v>0</v>
      </c>
      <c r="V2374">
        <v>0</v>
      </c>
      <c r="W2374" s="44">
        <f t="shared" si="288"/>
        <v>0</v>
      </c>
      <c r="X2374" s="44">
        <f>IFERROR(VLOOKUP(A2374,JR1GOA!A:I,9,FALSE),0)</f>
        <v>0</v>
      </c>
      <c r="Y2374" s="44">
        <f>IFERROR(VLOOKUP(A2374,JR1GOA!A:J,10,FALSE),0)</f>
        <v>0</v>
      </c>
      <c r="Z2374" s="46">
        <f t="shared" si="289"/>
        <v>0</v>
      </c>
      <c r="AA2374" s="49" t="str">
        <f>_xlfn.IFNA(VLOOKUP(F2374,Preisliste!C$1:O$2687,13,FALSE),"fehlt in Preisliste")</f>
        <v>fehlt in Preisliste</v>
      </c>
      <c r="AB2374" s="50" t="str">
        <f t="shared" si="290"/>
        <v>fehlt in Preisliste</v>
      </c>
      <c r="AD2374" s="51">
        <f t="shared" si="294"/>
        <v>186609</v>
      </c>
      <c r="AE2374" s="51">
        <f t="shared" si="291"/>
        <v>244.04999999999927</v>
      </c>
      <c r="AF2374" s="52" t="e">
        <f t="shared" si="295"/>
        <v>#VALUE!</v>
      </c>
      <c r="AG2374" s="53">
        <f t="shared" si="292"/>
        <v>1464.2999999999956</v>
      </c>
      <c r="AH2374" s="53" t="e">
        <f t="shared" si="293"/>
        <v>#VALUE!</v>
      </c>
    </row>
    <row r="2375" spans="1:34" x14ac:dyDescent="0.25">
      <c r="A2375" t="s">
        <v>11158</v>
      </c>
      <c r="B2375" t="s">
        <v>6564</v>
      </c>
      <c r="C2375" t="s">
        <v>6562</v>
      </c>
      <c r="D2375" t="s">
        <v>6567</v>
      </c>
      <c r="F2375" t="s">
        <v>11159</v>
      </c>
      <c r="H2375">
        <v>0</v>
      </c>
      <c r="I2375">
        <v>0</v>
      </c>
      <c r="J2375">
        <v>0</v>
      </c>
      <c r="K2375">
        <v>0</v>
      </c>
      <c r="L2375">
        <v>0</v>
      </c>
      <c r="M2375">
        <v>0</v>
      </c>
      <c r="N2375">
        <v>0</v>
      </c>
      <c r="O2375">
        <v>0</v>
      </c>
      <c r="P2375">
        <v>0</v>
      </c>
      <c r="Q2375">
        <v>0</v>
      </c>
      <c r="R2375">
        <v>0</v>
      </c>
      <c r="S2375">
        <v>0</v>
      </c>
      <c r="T2375">
        <v>0</v>
      </c>
      <c r="U2375">
        <v>0</v>
      </c>
      <c r="V2375">
        <v>0</v>
      </c>
      <c r="W2375" s="44">
        <f t="shared" si="288"/>
        <v>0</v>
      </c>
      <c r="X2375" s="44">
        <f>IFERROR(VLOOKUP(A2375,JR1GOA!A:I,9,FALSE),0)</f>
        <v>0</v>
      </c>
      <c r="Y2375" s="44">
        <f>IFERROR(VLOOKUP(A2375,JR1GOA!A:J,10,FALSE),0)</f>
        <v>0</v>
      </c>
      <c r="Z2375" s="46">
        <f t="shared" si="289"/>
        <v>0</v>
      </c>
      <c r="AA2375" s="49" t="str">
        <f>_xlfn.IFNA(VLOOKUP(F2375,Preisliste!C$1:O$2687,13,FALSE),"fehlt in Preisliste")</f>
        <v>fehlt in Preisliste</v>
      </c>
      <c r="AB2375" s="50" t="str">
        <f t="shared" si="290"/>
        <v>fehlt in Preisliste</v>
      </c>
      <c r="AD2375" s="51">
        <f t="shared" si="294"/>
        <v>186609</v>
      </c>
      <c r="AE2375" s="51">
        <f t="shared" si="291"/>
        <v>244.04999999999927</v>
      </c>
      <c r="AF2375" s="52" t="e">
        <f t="shared" si="295"/>
        <v>#VALUE!</v>
      </c>
      <c r="AG2375" s="53">
        <f t="shared" si="292"/>
        <v>1464.2999999999956</v>
      </c>
      <c r="AH2375" s="53" t="e">
        <f t="shared" si="293"/>
        <v>#VALUE!</v>
      </c>
    </row>
    <row r="2376" spans="1:34" x14ac:dyDescent="0.25">
      <c r="A2376" t="s">
        <v>11160</v>
      </c>
      <c r="B2376" t="s">
        <v>6564</v>
      </c>
      <c r="C2376" t="s">
        <v>6562</v>
      </c>
      <c r="D2376" t="s">
        <v>6567</v>
      </c>
      <c r="F2376" t="s">
        <v>11161</v>
      </c>
      <c r="H2376">
        <v>0</v>
      </c>
      <c r="I2376">
        <v>0</v>
      </c>
      <c r="J2376">
        <v>0</v>
      </c>
      <c r="K2376">
        <v>0</v>
      </c>
      <c r="L2376">
        <v>0</v>
      </c>
      <c r="M2376">
        <v>0</v>
      </c>
      <c r="N2376">
        <v>0</v>
      </c>
      <c r="O2376">
        <v>0</v>
      </c>
      <c r="P2376">
        <v>0</v>
      </c>
      <c r="Q2376">
        <v>0</v>
      </c>
      <c r="R2376">
        <v>0</v>
      </c>
      <c r="S2376">
        <v>0</v>
      </c>
      <c r="T2376">
        <v>0</v>
      </c>
      <c r="U2376">
        <v>0</v>
      </c>
      <c r="V2376">
        <v>0</v>
      </c>
      <c r="W2376" s="44">
        <f t="shared" si="288"/>
        <v>0</v>
      </c>
      <c r="X2376" s="44">
        <f>IFERROR(VLOOKUP(A2376,JR1GOA!A:I,9,FALSE),0)</f>
        <v>0</v>
      </c>
      <c r="Y2376" s="44">
        <f>IFERROR(VLOOKUP(A2376,JR1GOA!A:J,10,FALSE),0)</f>
        <v>0</v>
      </c>
      <c r="Z2376" s="46">
        <f t="shared" si="289"/>
        <v>0</v>
      </c>
      <c r="AA2376" s="49" t="str">
        <f>_xlfn.IFNA(VLOOKUP(F2376,Preisliste!C$1:O$2687,13,FALSE),"fehlt in Preisliste")</f>
        <v>fehlt in Preisliste</v>
      </c>
      <c r="AB2376" s="50" t="str">
        <f t="shared" si="290"/>
        <v>fehlt in Preisliste</v>
      </c>
      <c r="AD2376" s="51">
        <f t="shared" si="294"/>
        <v>186609</v>
      </c>
      <c r="AE2376" s="51">
        <f t="shared" si="291"/>
        <v>244.04999999999927</v>
      </c>
      <c r="AF2376" s="52" t="e">
        <f t="shared" si="295"/>
        <v>#VALUE!</v>
      </c>
      <c r="AG2376" s="53">
        <f t="shared" si="292"/>
        <v>1464.2999999999956</v>
      </c>
      <c r="AH2376" s="53" t="e">
        <f t="shared" si="293"/>
        <v>#VALUE!</v>
      </c>
    </row>
    <row r="2377" spans="1:34" x14ac:dyDescent="0.25">
      <c r="A2377" t="s">
        <v>11162</v>
      </c>
      <c r="B2377" t="s">
        <v>6564</v>
      </c>
      <c r="C2377" t="s">
        <v>6562</v>
      </c>
      <c r="D2377" t="s">
        <v>6567</v>
      </c>
      <c r="F2377" t="s">
        <v>11163</v>
      </c>
      <c r="H2377">
        <v>0</v>
      </c>
      <c r="I2377">
        <v>0</v>
      </c>
      <c r="J2377">
        <v>0</v>
      </c>
      <c r="K2377">
        <v>0</v>
      </c>
      <c r="L2377">
        <v>0</v>
      </c>
      <c r="M2377">
        <v>0</v>
      </c>
      <c r="N2377">
        <v>0</v>
      </c>
      <c r="O2377">
        <v>0</v>
      </c>
      <c r="P2377">
        <v>0</v>
      </c>
      <c r="Q2377">
        <v>0</v>
      </c>
      <c r="R2377">
        <v>0</v>
      </c>
      <c r="S2377">
        <v>0</v>
      </c>
      <c r="T2377">
        <v>0</v>
      </c>
      <c r="U2377">
        <v>0</v>
      </c>
      <c r="V2377">
        <v>0</v>
      </c>
      <c r="W2377" s="44">
        <f t="shared" ref="W2377:W2440" si="296">MAX(I2377,J2377)</f>
        <v>0</v>
      </c>
      <c r="X2377" s="44">
        <f>IFERROR(VLOOKUP(A2377,JR1GOA!A:I,9,FALSE),0)</f>
        <v>0</v>
      </c>
      <c r="Y2377" s="44">
        <f>IFERROR(VLOOKUP(A2377,JR1GOA!A:J,10,FALSE),0)</f>
        <v>0</v>
      </c>
      <c r="Z2377" s="46">
        <f t="shared" ref="Z2377:Z2440" si="297">W2377-MAX(X2377,Y2377)</f>
        <v>0</v>
      </c>
      <c r="AA2377" s="49" t="str">
        <f>_xlfn.IFNA(VLOOKUP(F2377,Preisliste!C$1:O$2687,13,FALSE),"fehlt in Preisliste")</f>
        <v>fehlt in Preisliste</v>
      </c>
      <c r="AB2377" s="50" t="str">
        <f t="shared" ref="AB2377:AB2440" si="298">IFERROR(AA2377/Z2377,AA2377)</f>
        <v>fehlt in Preisliste</v>
      </c>
      <c r="AD2377" s="51">
        <f t="shared" si="294"/>
        <v>186609</v>
      </c>
      <c r="AE2377" s="51">
        <f t="shared" ref="AE2377:AE2440" si="299">AG$3-AD2377*AD$3</f>
        <v>244.04999999999927</v>
      </c>
      <c r="AF2377" s="52" t="e">
        <f t="shared" si="295"/>
        <v>#VALUE!</v>
      </c>
      <c r="AG2377" s="53">
        <f t="shared" ref="AG2377:AG2440" si="300">AE2377*AD$4</f>
        <v>1464.2999999999956</v>
      </c>
      <c r="AH2377" s="53" t="e">
        <f t="shared" ref="AH2377:AH2440" si="301">AG2377+AF2377</f>
        <v>#VALUE!</v>
      </c>
    </row>
    <row r="2378" spans="1:34" x14ac:dyDescent="0.25">
      <c r="A2378" t="s">
        <v>11164</v>
      </c>
      <c r="B2378" t="s">
        <v>6564</v>
      </c>
      <c r="C2378" t="s">
        <v>6562</v>
      </c>
      <c r="D2378" t="s">
        <v>6567</v>
      </c>
      <c r="F2378" t="s">
        <v>11165</v>
      </c>
      <c r="H2378">
        <v>0</v>
      </c>
      <c r="I2378">
        <v>0</v>
      </c>
      <c r="J2378">
        <v>0</v>
      </c>
      <c r="K2378">
        <v>0</v>
      </c>
      <c r="L2378">
        <v>0</v>
      </c>
      <c r="M2378">
        <v>0</v>
      </c>
      <c r="N2378">
        <v>0</v>
      </c>
      <c r="O2378">
        <v>0</v>
      </c>
      <c r="P2378">
        <v>0</v>
      </c>
      <c r="Q2378">
        <v>0</v>
      </c>
      <c r="R2378">
        <v>0</v>
      </c>
      <c r="S2378">
        <v>0</v>
      </c>
      <c r="T2378">
        <v>0</v>
      </c>
      <c r="U2378">
        <v>0</v>
      </c>
      <c r="V2378">
        <v>0</v>
      </c>
      <c r="W2378" s="44">
        <f t="shared" si="296"/>
        <v>0</v>
      </c>
      <c r="X2378" s="44">
        <f>IFERROR(VLOOKUP(A2378,JR1GOA!A:I,9,FALSE),0)</f>
        <v>0</v>
      </c>
      <c r="Y2378" s="44">
        <f>IFERROR(VLOOKUP(A2378,JR1GOA!A:J,10,FALSE),0)</f>
        <v>0</v>
      </c>
      <c r="Z2378" s="46">
        <f t="shared" si="297"/>
        <v>0</v>
      </c>
      <c r="AA2378" s="49" t="str">
        <f>_xlfn.IFNA(VLOOKUP(F2378,Preisliste!C$1:O$2687,13,FALSE),"fehlt in Preisliste")</f>
        <v>fehlt in Preisliste</v>
      </c>
      <c r="AB2378" s="50" t="str">
        <f t="shared" si="298"/>
        <v>fehlt in Preisliste</v>
      </c>
      <c r="AD2378" s="51">
        <f t="shared" ref="AD2378:AD2441" si="302">AD2377+Z2378</f>
        <v>186609</v>
      </c>
      <c r="AE2378" s="51">
        <f t="shared" si="299"/>
        <v>244.04999999999927</v>
      </c>
      <c r="AF2378" s="52" t="e">
        <f t="shared" ref="AF2378:AF2441" si="303">AF2377+AA2378</f>
        <v>#VALUE!</v>
      </c>
      <c r="AG2378" s="53">
        <f t="shared" si="300"/>
        <v>1464.2999999999956</v>
      </c>
      <c r="AH2378" s="53" t="e">
        <f t="shared" si="301"/>
        <v>#VALUE!</v>
      </c>
    </row>
    <row r="2379" spans="1:34" x14ac:dyDescent="0.25">
      <c r="A2379" t="s">
        <v>11166</v>
      </c>
      <c r="B2379" t="s">
        <v>6564</v>
      </c>
      <c r="C2379" t="s">
        <v>6562</v>
      </c>
      <c r="D2379" t="s">
        <v>6567</v>
      </c>
      <c r="F2379" t="s">
        <v>11167</v>
      </c>
      <c r="H2379">
        <v>0</v>
      </c>
      <c r="I2379">
        <v>0</v>
      </c>
      <c r="J2379">
        <v>0</v>
      </c>
      <c r="K2379">
        <v>0</v>
      </c>
      <c r="L2379">
        <v>0</v>
      </c>
      <c r="M2379">
        <v>0</v>
      </c>
      <c r="N2379">
        <v>0</v>
      </c>
      <c r="O2379">
        <v>0</v>
      </c>
      <c r="P2379">
        <v>0</v>
      </c>
      <c r="Q2379">
        <v>0</v>
      </c>
      <c r="R2379">
        <v>0</v>
      </c>
      <c r="S2379">
        <v>0</v>
      </c>
      <c r="T2379">
        <v>0</v>
      </c>
      <c r="U2379">
        <v>0</v>
      </c>
      <c r="V2379">
        <v>0</v>
      </c>
      <c r="W2379" s="44">
        <f t="shared" si="296"/>
        <v>0</v>
      </c>
      <c r="X2379" s="44">
        <f>IFERROR(VLOOKUP(A2379,JR1GOA!A:I,9,FALSE),0)</f>
        <v>0</v>
      </c>
      <c r="Y2379" s="44">
        <f>IFERROR(VLOOKUP(A2379,JR1GOA!A:J,10,FALSE),0)</f>
        <v>0</v>
      </c>
      <c r="Z2379" s="46">
        <f t="shared" si="297"/>
        <v>0</v>
      </c>
      <c r="AA2379" s="49" t="str">
        <f>_xlfn.IFNA(VLOOKUP(F2379,Preisliste!C$1:O$2687,13,FALSE),"fehlt in Preisliste")</f>
        <v>fehlt in Preisliste</v>
      </c>
      <c r="AB2379" s="50" t="str">
        <f t="shared" si="298"/>
        <v>fehlt in Preisliste</v>
      </c>
      <c r="AD2379" s="51">
        <f t="shared" si="302"/>
        <v>186609</v>
      </c>
      <c r="AE2379" s="51">
        <f t="shared" si="299"/>
        <v>244.04999999999927</v>
      </c>
      <c r="AF2379" s="52" t="e">
        <f t="shared" si="303"/>
        <v>#VALUE!</v>
      </c>
      <c r="AG2379" s="53">
        <f t="shared" si="300"/>
        <v>1464.2999999999956</v>
      </c>
      <c r="AH2379" s="53" t="e">
        <f t="shared" si="301"/>
        <v>#VALUE!</v>
      </c>
    </row>
    <row r="2380" spans="1:34" x14ac:dyDescent="0.25">
      <c r="A2380" t="s">
        <v>11168</v>
      </c>
      <c r="B2380" t="s">
        <v>6564</v>
      </c>
      <c r="C2380" t="s">
        <v>6562</v>
      </c>
      <c r="D2380" t="s">
        <v>6567</v>
      </c>
      <c r="F2380" t="s">
        <v>11169</v>
      </c>
      <c r="H2380">
        <v>0</v>
      </c>
      <c r="I2380">
        <v>0</v>
      </c>
      <c r="J2380">
        <v>0</v>
      </c>
      <c r="K2380">
        <v>0</v>
      </c>
      <c r="L2380">
        <v>0</v>
      </c>
      <c r="M2380">
        <v>0</v>
      </c>
      <c r="N2380">
        <v>0</v>
      </c>
      <c r="O2380">
        <v>0</v>
      </c>
      <c r="P2380">
        <v>0</v>
      </c>
      <c r="Q2380">
        <v>0</v>
      </c>
      <c r="R2380">
        <v>0</v>
      </c>
      <c r="S2380">
        <v>0</v>
      </c>
      <c r="T2380">
        <v>1</v>
      </c>
      <c r="U2380">
        <v>0</v>
      </c>
      <c r="V2380">
        <v>0</v>
      </c>
      <c r="W2380" s="44">
        <f t="shared" si="296"/>
        <v>0</v>
      </c>
      <c r="X2380" s="44">
        <f>IFERROR(VLOOKUP(A2380,JR1GOA!A:I,9,FALSE),0)</f>
        <v>0</v>
      </c>
      <c r="Y2380" s="44">
        <f>IFERROR(VLOOKUP(A2380,JR1GOA!A:J,10,FALSE),0)</f>
        <v>0</v>
      </c>
      <c r="Z2380" s="46">
        <f t="shared" si="297"/>
        <v>0</v>
      </c>
      <c r="AA2380" s="49" t="str">
        <f>_xlfn.IFNA(VLOOKUP(F2380,Preisliste!C$1:O$2687,13,FALSE),"fehlt in Preisliste")</f>
        <v>fehlt in Preisliste</v>
      </c>
      <c r="AB2380" s="50" t="str">
        <f t="shared" si="298"/>
        <v>fehlt in Preisliste</v>
      </c>
      <c r="AD2380" s="51">
        <f t="shared" si="302"/>
        <v>186609</v>
      </c>
      <c r="AE2380" s="51">
        <f t="shared" si="299"/>
        <v>244.04999999999927</v>
      </c>
      <c r="AF2380" s="52" t="e">
        <f t="shared" si="303"/>
        <v>#VALUE!</v>
      </c>
      <c r="AG2380" s="53">
        <f t="shared" si="300"/>
        <v>1464.2999999999956</v>
      </c>
      <c r="AH2380" s="53" t="e">
        <f t="shared" si="301"/>
        <v>#VALUE!</v>
      </c>
    </row>
    <row r="2381" spans="1:34" x14ac:dyDescent="0.25">
      <c r="A2381" t="s">
        <v>11170</v>
      </c>
      <c r="B2381" t="s">
        <v>6564</v>
      </c>
      <c r="C2381" t="s">
        <v>6562</v>
      </c>
      <c r="D2381" t="s">
        <v>6567</v>
      </c>
      <c r="F2381" t="s">
        <v>11171</v>
      </c>
      <c r="H2381">
        <v>0</v>
      </c>
      <c r="I2381">
        <v>0</v>
      </c>
      <c r="J2381">
        <v>0</v>
      </c>
      <c r="K2381">
        <v>0</v>
      </c>
      <c r="L2381">
        <v>0</v>
      </c>
      <c r="M2381">
        <v>0</v>
      </c>
      <c r="N2381">
        <v>0</v>
      </c>
      <c r="O2381">
        <v>0</v>
      </c>
      <c r="P2381">
        <v>0</v>
      </c>
      <c r="Q2381">
        <v>0</v>
      </c>
      <c r="R2381">
        <v>0</v>
      </c>
      <c r="S2381">
        <v>0</v>
      </c>
      <c r="T2381">
        <v>0</v>
      </c>
      <c r="U2381">
        <v>0</v>
      </c>
      <c r="V2381">
        <v>0</v>
      </c>
      <c r="W2381" s="44">
        <f t="shared" si="296"/>
        <v>0</v>
      </c>
      <c r="X2381" s="44">
        <f>IFERROR(VLOOKUP(A2381,JR1GOA!A:I,9,FALSE),0)</f>
        <v>0</v>
      </c>
      <c r="Y2381" s="44">
        <f>IFERROR(VLOOKUP(A2381,JR1GOA!A:J,10,FALSE),0)</f>
        <v>0</v>
      </c>
      <c r="Z2381" s="46">
        <f t="shared" si="297"/>
        <v>0</v>
      </c>
      <c r="AA2381" s="49" t="str">
        <f>_xlfn.IFNA(VLOOKUP(F2381,Preisliste!C$1:O$2687,13,FALSE),"fehlt in Preisliste")</f>
        <v>fehlt in Preisliste</v>
      </c>
      <c r="AB2381" s="50" t="str">
        <f t="shared" si="298"/>
        <v>fehlt in Preisliste</v>
      </c>
      <c r="AD2381" s="51">
        <f t="shared" si="302"/>
        <v>186609</v>
      </c>
      <c r="AE2381" s="51">
        <f t="shared" si="299"/>
        <v>244.04999999999927</v>
      </c>
      <c r="AF2381" s="52" t="e">
        <f t="shared" si="303"/>
        <v>#VALUE!</v>
      </c>
      <c r="AG2381" s="53">
        <f t="shared" si="300"/>
        <v>1464.2999999999956</v>
      </c>
      <c r="AH2381" s="53" t="e">
        <f t="shared" si="301"/>
        <v>#VALUE!</v>
      </c>
    </row>
    <row r="2382" spans="1:34" x14ac:dyDescent="0.25">
      <c r="A2382" t="s">
        <v>11172</v>
      </c>
      <c r="B2382" t="s">
        <v>6564</v>
      </c>
      <c r="C2382" t="s">
        <v>6562</v>
      </c>
      <c r="D2382" t="s">
        <v>6567</v>
      </c>
      <c r="F2382" t="s">
        <v>11173</v>
      </c>
      <c r="H2382">
        <v>0</v>
      </c>
      <c r="I2382">
        <v>0</v>
      </c>
      <c r="J2382">
        <v>0</v>
      </c>
      <c r="K2382">
        <v>0</v>
      </c>
      <c r="L2382">
        <v>0</v>
      </c>
      <c r="M2382">
        <v>0</v>
      </c>
      <c r="N2382">
        <v>0</v>
      </c>
      <c r="O2382">
        <v>0</v>
      </c>
      <c r="P2382">
        <v>0</v>
      </c>
      <c r="Q2382">
        <v>0</v>
      </c>
      <c r="R2382">
        <v>0</v>
      </c>
      <c r="S2382">
        <v>0</v>
      </c>
      <c r="T2382">
        <v>0</v>
      </c>
      <c r="U2382">
        <v>0</v>
      </c>
      <c r="V2382">
        <v>0</v>
      </c>
      <c r="W2382" s="44">
        <f t="shared" si="296"/>
        <v>0</v>
      </c>
      <c r="X2382" s="44">
        <f>IFERROR(VLOOKUP(A2382,JR1GOA!A:I,9,FALSE),0)</f>
        <v>0</v>
      </c>
      <c r="Y2382" s="44">
        <f>IFERROR(VLOOKUP(A2382,JR1GOA!A:J,10,FALSE),0)</f>
        <v>0</v>
      </c>
      <c r="Z2382" s="46">
        <f t="shared" si="297"/>
        <v>0</v>
      </c>
      <c r="AA2382" s="49" t="str">
        <f>_xlfn.IFNA(VLOOKUP(F2382,Preisliste!C$1:O$2687,13,FALSE),"fehlt in Preisliste")</f>
        <v>fehlt in Preisliste</v>
      </c>
      <c r="AB2382" s="50" t="str">
        <f t="shared" si="298"/>
        <v>fehlt in Preisliste</v>
      </c>
      <c r="AD2382" s="51">
        <f t="shared" si="302"/>
        <v>186609</v>
      </c>
      <c r="AE2382" s="51">
        <f t="shared" si="299"/>
        <v>244.04999999999927</v>
      </c>
      <c r="AF2382" s="52" t="e">
        <f t="shared" si="303"/>
        <v>#VALUE!</v>
      </c>
      <c r="AG2382" s="53">
        <f t="shared" si="300"/>
        <v>1464.2999999999956</v>
      </c>
      <c r="AH2382" s="53" t="e">
        <f t="shared" si="301"/>
        <v>#VALUE!</v>
      </c>
    </row>
    <row r="2383" spans="1:34" x14ac:dyDescent="0.25">
      <c r="A2383" t="s">
        <v>11174</v>
      </c>
      <c r="B2383" t="s">
        <v>6564</v>
      </c>
      <c r="C2383" t="s">
        <v>6562</v>
      </c>
      <c r="D2383" t="s">
        <v>6567</v>
      </c>
      <c r="F2383" t="s">
        <v>11175</v>
      </c>
      <c r="G2383" t="s">
        <v>11176</v>
      </c>
      <c r="H2383">
        <v>0</v>
      </c>
      <c r="I2383">
        <v>0</v>
      </c>
      <c r="J2383">
        <v>0</v>
      </c>
      <c r="K2383">
        <v>0</v>
      </c>
      <c r="L2383">
        <v>0</v>
      </c>
      <c r="M2383">
        <v>0</v>
      </c>
      <c r="N2383">
        <v>0</v>
      </c>
      <c r="O2383">
        <v>0</v>
      </c>
      <c r="P2383">
        <v>0</v>
      </c>
      <c r="Q2383">
        <v>0</v>
      </c>
      <c r="R2383">
        <v>0</v>
      </c>
      <c r="S2383">
        <v>0</v>
      </c>
      <c r="T2383">
        <v>0</v>
      </c>
      <c r="U2383">
        <v>0</v>
      </c>
      <c r="V2383">
        <v>0</v>
      </c>
      <c r="W2383" s="44">
        <f t="shared" si="296"/>
        <v>0</v>
      </c>
      <c r="X2383" s="44">
        <f>IFERROR(VLOOKUP(A2383,JR1GOA!A:I,9,FALSE),0)</f>
        <v>0</v>
      </c>
      <c r="Y2383" s="44">
        <f>IFERROR(VLOOKUP(A2383,JR1GOA!A:J,10,FALSE),0)</f>
        <v>0</v>
      </c>
      <c r="Z2383" s="46">
        <f t="shared" si="297"/>
        <v>0</v>
      </c>
      <c r="AA2383" s="49" t="str">
        <f>_xlfn.IFNA(VLOOKUP(F2383,Preisliste!C$1:O$2687,13,FALSE),"fehlt in Preisliste")</f>
        <v>fehlt in Preisliste</v>
      </c>
      <c r="AB2383" s="50" t="str">
        <f t="shared" si="298"/>
        <v>fehlt in Preisliste</v>
      </c>
      <c r="AD2383" s="51">
        <f t="shared" si="302"/>
        <v>186609</v>
      </c>
      <c r="AE2383" s="51">
        <f t="shared" si="299"/>
        <v>244.04999999999927</v>
      </c>
      <c r="AF2383" s="52" t="e">
        <f t="shared" si="303"/>
        <v>#VALUE!</v>
      </c>
      <c r="AG2383" s="53">
        <f t="shared" si="300"/>
        <v>1464.2999999999956</v>
      </c>
      <c r="AH2383" s="53" t="e">
        <f t="shared" si="301"/>
        <v>#VALUE!</v>
      </c>
    </row>
    <row r="2384" spans="1:34" x14ac:dyDescent="0.25">
      <c r="A2384" t="s">
        <v>11177</v>
      </c>
      <c r="B2384" t="s">
        <v>6564</v>
      </c>
      <c r="C2384" t="s">
        <v>6562</v>
      </c>
      <c r="D2384" t="s">
        <v>6567</v>
      </c>
      <c r="F2384" t="s">
        <v>11178</v>
      </c>
      <c r="H2384">
        <v>0</v>
      </c>
      <c r="I2384">
        <v>0</v>
      </c>
      <c r="J2384">
        <v>0</v>
      </c>
      <c r="K2384">
        <v>0</v>
      </c>
      <c r="L2384">
        <v>0</v>
      </c>
      <c r="M2384">
        <v>0</v>
      </c>
      <c r="N2384">
        <v>0</v>
      </c>
      <c r="O2384">
        <v>0</v>
      </c>
      <c r="P2384">
        <v>0</v>
      </c>
      <c r="Q2384">
        <v>0</v>
      </c>
      <c r="R2384">
        <v>0</v>
      </c>
      <c r="S2384">
        <v>0</v>
      </c>
      <c r="T2384">
        <v>0</v>
      </c>
      <c r="U2384">
        <v>0</v>
      </c>
      <c r="V2384">
        <v>0</v>
      </c>
      <c r="W2384" s="44">
        <f t="shared" si="296"/>
        <v>0</v>
      </c>
      <c r="X2384" s="44">
        <f>IFERROR(VLOOKUP(A2384,JR1GOA!A:I,9,FALSE),0)</f>
        <v>0</v>
      </c>
      <c r="Y2384" s="44">
        <f>IFERROR(VLOOKUP(A2384,JR1GOA!A:J,10,FALSE),0)</f>
        <v>0</v>
      </c>
      <c r="Z2384" s="46">
        <f t="shared" si="297"/>
        <v>0</v>
      </c>
      <c r="AA2384" s="49" t="str">
        <f>_xlfn.IFNA(VLOOKUP(F2384,Preisliste!C$1:O$2687,13,FALSE),"fehlt in Preisliste")</f>
        <v>fehlt in Preisliste</v>
      </c>
      <c r="AB2384" s="50" t="str">
        <f t="shared" si="298"/>
        <v>fehlt in Preisliste</v>
      </c>
      <c r="AD2384" s="51">
        <f t="shared" si="302"/>
        <v>186609</v>
      </c>
      <c r="AE2384" s="51">
        <f t="shared" si="299"/>
        <v>244.04999999999927</v>
      </c>
      <c r="AF2384" s="52" t="e">
        <f t="shared" si="303"/>
        <v>#VALUE!</v>
      </c>
      <c r="AG2384" s="53">
        <f t="shared" si="300"/>
        <v>1464.2999999999956</v>
      </c>
      <c r="AH2384" s="53" t="e">
        <f t="shared" si="301"/>
        <v>#VALUE!</v>
      </c>
    </row>
    <row r="2385" spans="1:34" x14ac:dyDescent="0.25">
      <c r="A2385" t="s">
        <v>11179</v>
      </c>
      <c r="B2385" t="s">
        <v>6564</v>
      </c>
      <c r="C2385" t="s">
        <v>6562</v>
      </c>
      <c r="D2385" t="s">
        <v>6567</v>
      </c>
      <c r="F2385" t="s">
        <v>11180</v>
      </c>
      <c r="H2385">
        <v>0</v>
      </c>
      <c r="I2385">
        <v>0</v>
      </c>
      <c r="J2385">
        <v>0</v>
      </c>
      <c r="K2385">
        <v>0</v>
      </c>
      <c r="L2385">
        <v>0</v>
      </c>
      <c r="M2385">
        <v>0</v>
      </c>
      <c r="N2385">
        <v>0</v>
      </c>
      <c r="O2385">
        <v>0</v>
      </c>
      <c r="P2385">
        <v>0</v>
      </c>
      <c r="Q2385">
        <v>0</v>
      </c>
      <c r="R2385">
        <v>0</v>
      </c>
      <c r="S2385">
        <v>0</v>
      </c>
      <c r="T2385">
        <v>0</v>
      </c>
      <c r="U2385">
        <v>0</v>
      </c>
      <c r="V2385">
        <v>0</v>
      </c>
      <c r="W2385" s="44">
        <f t="shared" si="296"/>
        <v>0</v>
      </c>
      <c r="X2385" s="44">
        <f>IFERROR(VLOOKUP(A2385,JR1GOA!A:I,9,FALSE),0)</f>
        <v>0</v>
      </c>
      <c r="Y2385" s="44">
        <f>IFERROR(VLOOKUP(A2385,JR1GOA!A:J,10,FALSE),0)</f>
        <v>0</v>
      </c>
      <c r="Z2385" s="46">
        <f t="shared" si="297"/>
        <v>0</v>
      </c>
      <c r="AA2385" s="49" t="str">
        <f>_xlfn.IFNA(VLOOKUP(F2385,Preisliste!C$1:O$2687,13,FALSE),"fehlt in Preisliste")</f>
        <v>fehlt in Preisliste</v>
      </c>
      <c r="AB2385" s="50" t="str">
        <f t="shared" si="298"/>
        <v>fehlt in Preisliste</v>
      </c>
      <c r="AD2385" s="51">
        <f t="shared" si="302"/>
        <v>186609</v>
      </c>
      <c r="AE2385" s="51">
        <f t="shared" si="299"/>
        <v>244.04999999999927</v>
      </c>
      <c r="AF2385" s="52" t="e">
        <f t="shared" si="303"/>
        <v>#VALUE!</v>
      </c>
      <c r="AG2385" s="53">
        <f t="shared" si="300"/>
        <v>1464.2999999999956</v>
      </c>
      <c r="AH2385" s="53" t="e">
        <f t="shared" si="301"/>
        <v>#VALUE!</v>
      </c>
    </row>
    <row r="2386" spans="1:34" x14ac:dyDescent="0.25">
      <c r="A2386" t="s">
        <v>11181</v>
      </c>
      <c r="B2386" t="s">
        <v>6564</v>
      </c>
      <c r="C2386" t="s">
        <v>6562</v>
      </c>
      <c r="D2386" t="s">
        <v>6567</v>
      </c>
      <c r="F2386" t="s">
        <v>11182</v>
      </c>
      <c r="H2386">
        <v>0</v>
      </c>
      <c r="I2386">
        <v>0</v>
      </c>
      <c r="J2386">
        <v>0</v>
      </c>
      <c r="K2386">
        <v>1</v>
      </c>
      <c r="L2386">
        <v>0</v>
      </c>
      <c r="M2386">
        <v>0</v>
      </c>
      <c r="N2386">
        <v>0</v>
      </c>
      <c r="O2386">
        <v>0</v>
      </c>
      <c r="P2386">
        <v>0</v>
      </c>
      <c r="Q2386">
        <v>0</v>
      </c>
      <c r="R2386">
        <v>0</v>
      </c>
      <c r="S2386">
        <v>0</v>
      </c>
      <c r="T2386">
        <v>0</v>
      </c>
      <c r="U2386">
        <v>0</v>
      </c>
      <c r="V2386">
        <v>0</v>
      </c>
      <c r="W2386" s="44">
        <f t="shared" si="296"/>
        <v>0</v>
      </c>
      <c r="X2386" s="44">
        <f>IFERROR(VLOOKUP(A2386,JR1GOA!A:I,9,FALSE),0)</f>
        <v>0</v>
      </c>
      <c r="Y2386" s="44">
        <f>IFERROR(VLOOKUP(A2386,JR1GOA!A:J,10,FALSE),0)</f>
        <v>0</v>
      </c>
      <c r="Z2386" s="46">
        <f t="shared" si="297"/>
        <v>0</v>
      </c>
      <c r="AA2386" s="49" t="str">
        <f>_xlfn.IFNA(VLOOKUP(F2386,Preisliste!C$1:O$2687,13,FALSE),"fehlt in Preisliste")</f>
        <v>fehlt in Preisliste</v>
      </c>
      <c r="AB2386" s="50" t="str">
        <f t="shared" si="298"/>
        <v>fehlt in Preisliste</v>
      </c>
      <c r="AD2386" s="51">
        <f t="shared" si="302"/>
        <v>186609</v>
      </c>
      <c r="AE2386" s="51">
        <f t="shared" si="299"/>
        <v>244.04999999999927</v>
      </c>
      <c r="AF2386" s="52" t="e">
        <f t="shared" si="303"/>
        <v>#VALUE!</v>
      </c>
      <c r="AG2386" s="53">
        <f t="shared" si="300"/>
        <v>1464.2999999999956</v>
      </c>
      <c r="AH2386" s="53" t="e">
        <f t="shared" si="301"/>
        <v>#VALUE!</v>
      </c>
    </row>
    <row r="2387" spans="1:34" x14ac:dyDescent="0.25">
      <c r="A2387" t="s">
        <v>11183</v>
      </c>
      <c r="B2387" t="s">
        <v>6564</v>
      </c>
      <c r="C2387" t="s">
        <v>6562</v>
      </c>
      <c r="D2387" t="s">
        <v>6567</v>
      </c>
      <c r="E2387" t="s">
        <v>11184</v>
      </c>
      <c r="F2387" t="s">
        <v>11185</v>
      </c>
      <c r="G2387" t="s">
        <v>11186</v>
      </c>
      <c r="H2387">
        <v>1</v>
      </c>
      <c r="I2387">
        <v>0</v>
      </c>
      <c r="J2387">
        <v>0</v>
      </c>
      <c r="K2387">
        <v>0</v>
      </c>
      <c r="L2387">
        <v>1</v>
      </c>
      <c r="M2387">
        <v>0</v>
      </c>
      <c r="N2387">
        <v>0</v>
      </c>
      <c r="O2387">
        <v>0</v>
      </c>
      <c r="P2387">
        <v>0</v>
      </c>
      <c r="Q2387">
        <v>0</v>
      </c>
      <c r="R2387">
        <v>0</v>
      </c>
      <c r="S2387">
        <v>0</v>
      </c>
      <c r="T2387">
        <v>0</v>
      </c>
      <c r="U2387">
        <v>0</v>
      </c>
      <c r="V2387">
        <v>0</v>
      </c>
      <c r="W2387" s="44">
        <f t="shared" si="296"/>
        <v>0</v>
      </c>
      <c r="X2387" s="44">
        <f>IFERROR(VLOOKUP(A2387,JR1GOA!A:I,9,FALSE),0)</f>
        <v>0</v>
      </c>
      <c r="Y2387" s="44">
        <f>IFERROR(VLOOKUP(A2387,JR1GOA!A:J,10,FALSE),0)</f>
        <v>0</v>
      </c>
      <c r="Z2387" s="46">
        <f t="shared" si="297"/>
        <v>0</v>
      </c>
      <c r="AA2387" s="49" t="str">
        <f>_xlfn.IFNA(VLOOKUP(F2387,Preisliste!C$1:O$2687,13,FALSE),"fehlt in Preisliste")</f>
        <v>fehlt in Preisliste</v>
      </c>
      <c r="AB2387" s="50" t="str">
        <f t="shared" si="298"/>
        <v>fehlt in Preisliste</v>
      </c>
      <c r="AD2387" s="51">
        <f t="shared" si="302"/>
        <v>186609</v>
      </c>
      <c r="AE2387" s="51">
        <f t="shared" si="299"/>
        <v>244.04999999999927</v>
      </c>
      <c r="AF2387" s="52" t="e">
        <f t="shared" si="303"/>
        <v>#VALUE!</v>
      </c>
      <c r="AG2387" s="53">
        <f t="shared" si="300"/>
        <v>1464.2999999999956</v>
      </c>
      <c r="AH2387" s="53" t="e">
        <f t="shared" si="301"/>
        <v>#VALUE!</v>
      </c>
    </row>
    <row r="2388" spans="1:34" x14ac:dyDescent="0.25">
      <c r="A2388" t="s">
        <v>11187</v>
      </c>
      <c r="B2388" t="s">
        <v>6564</v>
      </c>
      <c r="C2388" t="s">
        <v>6562</v>
      </c>
      <c r="D2388" t="s">
        <v>6567</v>
      </c>
      <c r="E2388" t="s">
        <v>11188</v>
      </c>
      <c r="F2388" t="s">
        <v>11189</v>
      </c>
      <c r="H2388">
        <v>0</v>
      </c>
      <c r="I2388">
        <v>0</v>
      </c>
      <c r="J2388">
        <v>0</v>
      </c>
      <c r="K2388">
        <v>0</v>
      </c>
      <c r="L2388">
        <v>0</v>
      </c>
      <c r="M2388">
        <v>0</v>
      </c>
      <c r="N2388">
        <v>0</v>
      </c>
      <c r="O2388">
        <v>0</v>
      </c>
      <c r="P2388">
        <v>0</v>
      </c>
      <c r="Q2388">
        <v>0</v>
      </c>
      <c r="R2388">
        <v>0</v>
      </c>
      <c r="S2388">
        <v>0</v>
      </c>
      <c r="T2388">
        <v>0</v>
      </c>
      <c r="U2388">
        <v>0</v>
      </c>
      <c r="V2388">
        <v>0</v>
      </c>
      <c r="W2388" s="44">
        <f t="shared" si="296"/>
        <v>0</v>
      </c>
      <c r="X2388" s="44">
        <f>IFERROR(VLOOKUP(A2388,JR1GOA!A:I,9,FALSE),0)</f>
        <v>0</v>
      </c>
      <c r="Y2388" s="44">
        <f>IFERROR(VLOOKUP(A2388,JR1GOA!A:J,10,FALSE),0)</f>
        <v>0</v>
      </c>
      <c r="Z2388" s="46">
        <f t="shared" si="297"/>
        <v>0</v>
      </c>
      <c r="AA2388" s="49" t="str">
        <f>_xlfn.IFNA(VLOOKUP(F2388,Preisliste!C$1:O$2687,13,FALSE),"fehlt in Preisliste")</f>
        <v>fehlt in Preisliste</v>
      </c>
      <c r="AB2388" s="50" t="str">
        <f t="shared" si="298"/>
        <v>fehlt in Preisliste</v>
      </c>
      <c r="AD2388" s="51">
        <f t="shared" si="302"/>
        <v>186609</v>
      </c>
      <c r="AE2388" s="51">
        <f t="shared" si="299"/>
        <v>244.04999999999927</v>
      </c>
      <c r="AF2388" s="52" t="e">
        <f t="shared" si="303"/>
        <v>#VALUE!</v>
      </c>
      <c r="AG2388" s="53">
        <f t="shared" si="300"/>
        <v>1464.2999999999956</v>
      </c>
      <c r="AH2388" s="53" t="e">
        <f t="shared" si="301"/>
        <v>#VALUE!</v>
      </c>
    </row>
    <row r="2389" spans="1:34" x14ac:dyDescent="0.25">
      <c r="A2389" t="s">
        <v>11190</v>
      </c>
      <c r="B2389" t="s">
        <v>6564</v>
      </c>
      <c r="C2389" t="s">
        <v>6562</v>
      </c>
      <c r="D2389" t="s">
        <v>6567</v>
      </c>
      <c r="F2389" t="s">
        <v>11191</v>
      </c>
      <c r="H2389">
        <v>0</v>
      </c>
      <c r="I2389">
        <v>0</v>
      </c>
      <c r="J2389">
        <v>0</v>
      </c>
      <c r="K2389">
        <v>0</v>
      </c>
      <c r="L2389">
        <v>0</v>
      </c>
      <c r="M2389">
        <v>0</v>
      </c>
      <c r="N2389">
        <v>0</v>
      </c>
      <c r="O2389">
        <v>0</v>
      </c>
      <c r="P2389">
        <v>0</v>
      </c>
      <c r="Q2389">
        <v>0</v>
      </c>
      <c r="R2389">
        <v>0</v>
      </c>
      <c r="S2389">
        <v>0</v>
      </c>
      <c r="T2389">
        <v>0</v>
      </c>
      <c r="U2389">
        <v>0</v>
      </c>
      <c r="V2389">
        <v>0</v>
      </c>
      <c r="W2389" s="44">
        <f t="shared" si="296"/>
        <v>0</v>
      </c>
      <c r="X2389" s="44">
        <f>IFERROR(VLOOKUP(A2389,JR1GOA!A:I,9,FALSE),0)</f>
        <v>0</v>
      </c>
      <c r="Y2389" s="44">
        <f>IFERROR(VLOOKUP(A2389,JR1GOA!A:J,10,FALSE),0)</f>
        <v>0</v>
      </c>
      <c r="Z2389" s="46">
        <f t="shared" si="297"/>
        <v>0</v>
      </c>
      <c r="AA2389" s="49" t="str">
        <f>_xlfn.IFNA(VLOOKUP(F2389,Preisliste!C$1:O$2687,13,FALSE),"fehlt in Preisliste")</f>
        <v>fehlt in Preisliste</v>
      </c>
      <c r="AB2389" s="50" t="str">
        <f t="shared" si="298"/>
        <v>fehlt in Preisliste</v>
      </c>
      <c r="AD2389" s="51">
        <f t="shared" si="302"/>
        <v>186609</v>
      </c>
      <c r="AE2389" s="51">
        <f t="shared" si="299"/>
        <v>244.04999999999927</v>
      </c>
      <c r="AF2389" s="52" t="e">
        <f t="shared" si="303"/>
        <v>#VALUE!</v>
      </c>
      <c r="AG2389" s="53">
        <f t="shared" si="300"/>
        <v>1464.2999999999956</v>
      </c>
      <c r="AH2389" s="53" t="e">
        <f t="shared" si="301"/>
        <v>#VALUE!</v>
      </c>
    </row>
    <row r="2390" spans="1:34" x14ac:dyDescent="0.25">
      <c r="A2390" t="s">
        <v>11192</v>
      </c>
      <c r="B2390" t="s">
        <v>6564</v>
      </c>
      <c r="C2390" t="s">
        <v>6562</v>
      </c>
      <c r="D2390" t="s">
        <v>6567</v>
      </c>
      <c r="E2390" t="s">
        <v>11193</v>
      </c>
      <c r="F2390" t="s">
        <v>11194</v>
      </c>
      <c r="H2390">
        <v>0</v>
      </c>
      <c r="I2390">
        <v>0</v>
      </c>
      <c r="J2390">
        <v>0</v>
      </c>
      <c r="K2390">
        <v>0</v>
      </c>
      <c r="L2390">
        <v>0</v>
      </c>
      <c r="M2390">
        <v>0</v>
      </c>
      <c r="N2390">
        <v>0</v>
      </c>
      <c r="O2390">
        <v>0</v>
      </c>
      <c r="P2390">
        <v>0</v>
      </c>
      <c r="Q2390">
        <v>0</v>
      </c>
      <c r="R2390">
        <v>0</v>
      </c>
      <c r="S2390">
        <v>0</v>
      </c>
      <c r="T2390">
        <v>0</v>
      </c>
      <c r="U2390">
        <v>0</v>
      </c>
      <c r="V2390">
        <v>0</v>
      </c>
      <c r="W2390" s="44">
        <f t="shared" si="296"/>
        <v>0</v>
      </c>
      <c r="X2390" s="44">
        <f>IFERROR(VLOOKUP(A2390,JR1GOA!A:I,9,FALSE),0)</f>
        <v>0</v>
      </c>
      <c r="Y2390" s="44">
        <f>IFERROR(VLOOKUP(A2390,JR1GOA!A:J,10,FALSE),0)</f>
        <v>0</v>
      </c>
      <c r="Z2390" s="46">
        <f t="shared" si="297"/>
        <v>0</v>
      </c>
      <c r="AA2390" s="49" t="str">
        <f>_xlfn.IFNA(VLOOKUP(F2390,Preisliste!C$1:O$2687,13,FALSE),"fehlt in Preisliste")</f>
        <v>fehlt in Preisliste</v>
      </c>
      <c r="AB2390" s="50" t="str">
        <f t="shared" si="298"/>
        <v>fehlt in Preisliste</v>
      </c>
      <c r="AD2390" s="51">
        <f t="shared" si="302"/>
        <v>186609</v>
      </c>
      <c r="AE2390" s="51">
        <f t="shared" si="299"/>
        <v>244.04999999999927</v>
      </c>
      <c r="AF2390" s="52" t="e">
        <f t="shared" si="303"/>
        <v>#VALUE!</v>
      </c>
      <c r="AG2390" s="53">
        <f t="shared" si="300"/>
        <v>1464.2999999999956</v>
      </c>
      <c r="AH2390" s="53" t="e">
        <f t="shared" si="301"/>
        <v>#VALUE!</v>
      </c>
    </row>
    <row r="2391" spans="1:34" x14ac:dyDescent="0.25">
      <c r="A2391" t="s">
        <v>11195</v>
      </c>
      <c r="B2391" t="s">
        <v>6564</v>
      </c>
      <c r="C2391" t="s">
        <v>6562</v>
      </c>
      <c r="D2391" t="s">
        <v>6567</v>
      </c>
      <c r="F2391" t="s">
        <v>11196</v>
      </c>
      <c r="H2391">
        <v>0</v>
      </c>
      <c r="I2391">
        <v>0</v>
      </c>
      <c r="J2391">
        <v>0</v>
      </c>
      <c r="K2391">
        <v>0</v>
      </c>
      <c r="L2391">
        <v>0</v>
      </c>
      <c r="M2391">
        <v>0</v>
      </c>
      <c r="N2391">
        <v>0</v>
      </c>
      <c r="O2391">
        <v>0</v>
      </c>
      <c r="P2391">
        <v>0</v>
      </c>
      <c r="Q2391">
        <v>0</v>
      </c>
      <c r="R2391">
        <v>0</v>
      </c>
      <c r="S2391">
        <v>0</v>
      </c>
      <c r="T2391">
        <v>0</v>
      </c>
      <c r="U2391">
        <v>0</v>
      </c>
      <c r="V2391">
        <v>0</v>
      </c>
      <c r="W2391" s="44">
        <f t="shared" si="296"/>
        <v>0</v>
      </c>
      <c r="X2391" s="44">
        <f>IFERROR(VLOOKUP(A2391,JR1GOA!A:I,9,FALSE),0)</f>
        <v>0</v>
      </c>
      <c r="Y2391" s="44">
        <f>IFERROR(VLOOKUP(A2391,JR1GOA!A:J,10,FALSE),0)</f>
        <v>0</v>
      </c>
      <c r="Z2391" s="46">
        <f t="shared" si="297"/>
        <v>0</v>
      </c>
      <c r="AA2391" s="49" t="str">
        <f>_xlfn.IFNA(VLOOKUP(F2391,Preisliste!C$1:O$2687,13,FALSE),"fehlt in Preisliste")</f>
        <v>fehlt in Preisliste</v>
      </c>
      <c r="AB2391" s="50" t="str">
        <f t="shared" si="298"/>
        <v>fehlt in Preisliste</v>
      </c>
      <c r="AD2391" s="51">
        <f t="shared" si="302"/>
        <v>186609</v>
      </c>
      <c r="AE2391" s="51">
        <f t="shared" si="299"/>
        <v>244.04999999999927</v>
      </c>
      <c r="AF2391" s="52" t="e">
        <f t="shared" si="303"/>
        <v>#VALUE!</v>
      </c>
      <c r="AG2391" s="53">
        <f t="shared" si="300"/>
        <v>1464.2999999999956</v>
      </c>
      <c r="AH2391" s="53" t="e">
        <f t="shared" si="301"/>
        <v>#VALUE!</v>
      </c>
    </row>
    <row r="2392" spans="1:34" x14ac:dyDescent="0.25">
      <c r="A2392" t="s">
        <v>11197</v>
      </c>
      <c r="B2392" t="s">
        <v>6564</v>
      </c>
      <c r="C2392" t="s">
        <v>6562</v>
      </c>
      <c r="D2392" t="s">
        <v>6567</v>
      </c>
      <c r="F2392" t="s">
        <v>11198</v>
      </c>
      <c r="H2392">
        <v>0</v>
      </c>
      <c r="I2392">
        <v>0</v>
      </c>
      <c r="J2392">
        <v>0</v>
      </c>
      <c r="K2392">
        <v>0</v>
      </c>
      <c r="L2392">
        <v>0</v>
      </c>
      <c r="M2392">
        <v>0</v>
      </c>
      <c r="N2392">
        <v>0</v>
      </c>
      <c r="O2392">
        <v>0</v>
      </c>
      <c r="P2392">
        <v>0</v>
      </c>
      <c r="Q2392">
        <v>0</v>
      </c>
      <c r="R2392">
        <v>0</v>
      </c>
      <c r="S2392">
        <v>0</v>
      </c>
      <c r="T2392">
        <v>0</v>
      </c>
      <c r="U2392">
        <v>0</v>
      </c>
      <c r="V2392">
        <v>0</v>
      </c>
      <c r="W2392" s="44">
        <f t="shared" si="296"/>
        <v>0</v>
      </c>
      <c r="X2392" s="44">
        <f>IFERROR(VLOOKUP(A2392,JR1GOA!A:I,9,FALSE),0)</f>
        <v>0</v>
      </c>
      <c r="Y2392" s="44">
        <f>IFERROR(VLOOKUP(A2392,JR1GOA!A:J,10,FALSE),0)</f>
        <v>0</v>
      </c>
      <c r="Z2392" s="46">
        <f t="shared" si="297"/>
        <v>0</v>
      </c>
      <c r="AA2392" s="49" t="str">
        <f>_xlfn.IFNA(VLOOKUP(F2392,Preisliste!C$1:O$2687,13,FALSE),"fehlt in Preisliste")</f>
        <v>fehlt in Preisliste</v>
      </c>
      <c r="AB2392" s="50" t="str">
        <f t="shared" si="298"/>
        <v>fehlt in Preisliste</v>
      </c>
      <c r="AD2392" s="51">
        <f t="shared" si="302"/>
        <v>186609</v>
      </c>
      <c r="AE2392" s="51">
        <f t="shared" si="299"/>
        <v>244.04999999999927</v>
      </c>
      <c r="AF2392" s="52" t="e">
        <f t="shared" si="303"/>
        <v>#VALUE!</v>
      </c>
      <c r="AG2392" s="53">
        <f t="shared" si="300"/>
        <v>1464.2999999999956</v>
      </c>
      <c r="AH2392" s="53" t="e">
        <f t="shared" si="301"/>
        <v>#VALUE!</v>
      </c>
    </row>
    <row r="2393" spans="1:34" x14ac:dyDescent="0.25">
      <c r="A2393" t="s">
        <v>11199</v>
      </c>
      <c r="B2393" t="s">
        <v>6564</v>
      </c>
      <c r="C2393" t="s">
        <v>6562</v>
      </c>
      <c r="D2393" t="s">
        <v>6567</v>
      </c>
      <c r="E2393" t="s">
        <v>11200</v>
      </c>
      <c r="F2393" t="s">
        <v>11201</v>
      </c>
      <c r="H2393">
        <v>0</v>
      </c>
      <c r="I2393">
        <v>0</v>
      </c>
      <c r="J2393">
        <v>0</v>
      </c>
      <c r="K2393">
        <v>0</v>
      </c>
      <c r="L2393">
        <v>0</v>
      </c>
      <c r="M2393">
        <v>0</v>
      </c>
      <c r="N2393">
        <v>0</v>
      </c>
      <c r="O2393">
        <v>0</v>
      </c>
      <c r="P2393">
        <v>0</v>
      </c>
      <c r="Q2393">
        <v>0</v>
      </c>
      <c r="R2393">
        <v>0</v>
      </c>
      <c r="S2393">
        <v>0</v>
      </c>
      <c r="T2393">
        <v>0</v>
      </c>
      <c r="U2393">
        <v>0</v>
      </c>
      <c r="V2393">
        <v>0</v>
      </c>
      <c r="W2393" s="44">
        <f t="shared" si="296"/>
        <v>0</v>
      </c>
      <c r="X2393" s="44">
        <f>IFERROR(VLOOKUP(A2393,JR1GOA!A:I,9,FALSE),0)</f>
        <v>0</v>
      </c>
      <c r="Y2393" s="44">
        <f>IFERROR(VLOOKUP(A2393,JR1GOA!A:J,10,FALSE),0)</f>
        <v>0</v>
      </c>
      <c r="Z2393" s="46">
        <f t="shared" si="297"/>
        <v>0</v>
      </c>
      <c r="AA2393" s="49" t="str">
        <f>_xlfn.IFNA(VLOOKUP(F2393,Preisliste!C$1:O$2687,13,FALSE),"fehlt in Preisliste")</f>
        <v>fehlt in Preisliste</v>
      </c>
      <c r="AB2393" s="50" t="str">
        <f t="shared" si="298"/>
        <v>fehlt in Preisliste</v>
      </c>
      <c r="AD2393" s="51">
        <f t="shared" si="302"/>
        <v>186609</v>
      </c>
      <c r="AE2393" s="51">
        <f t="shared" si="299"/>
        <v>244.04999999999927</v>
      </c>
      <c r="AF2393" s="52" t="e">
        <f t="shared" si="303"/>
        <v>#VALUE!</v>
      </c>
      <c r="AG2393" s="53">
        <f t="shared" si="300"/>
        <v>1464.2999999999956</v>
      </c>
      <c r="AH2393" s="53" t="e">
        <f t="shared" si="301"/>
        <v>#VALUE!</v>
      </c>
    </row>
    <row r="2394" spans="1:34" x14ac:dyDescent="0.25">
      <c r="A2394" t="s">
        <v>11202</v>
      </c>
      <c r="B2394" t="s">
        <v>6564</v>
      </c>
      <c r="C2394" t="s">
        <v>6562</v>
      </c>
      <c r="D2394" t="s">
        <v>6567</v>
      </c>
      <c r="F2394" t="s">
        <v>11203</v>
      </c>
      <c r="H2394">
        <v>0</v>
      </c>
      <c r="I2394">
        <v>0</v>
      </c>
      <c r="J2394">
        <v>0</v>
      </c>
      <c r="K2394">
        <v>0</v>
      </c>
      <c r="L2394">
        <v>0</v>
      </c>
      <c r="M2394">
        <v>0</v>
      </c>
      <c r="N2394">
        <v>0</v>
      </c>
      <c r="O2394">
        <v>0</v>
      </c>
      <c r="P2394">
        <v>0</v>
      </c>
      <c r="Q2394">
        <v>0</v>
      </c>
      <c r="R2394">
        <v>0</v>
      </c>
      <c r="S2394">
        <v>0</v>
      </c>
      <c r="T2394">
        <v>0</v>
      </c>
      <c r="U2394">
        <v>0</v>
      </c>
      <c r="V2394">
        <v>0</v>
      </c>
      <c r="W2394" s="44">
        <f t="shared" si="296"/>
        <v>0</v>
      </c>
      <c r="X2394" s="44">
        <f>IFERROR(VLOOKUP(A2394,JR1GOA!A:I,9,FALSE),0)</f>
        <v>0</v>
      </c>
      <c r="Y2394" s="44">
        <f>IFERROR(VLOOKUP(A2394,JR1GOA!A:J,10,FALSE),0)</f>
        <v>0</v>
      </c>
      <c r="Z2394" s="46">
        <f t="shared" si="297"/>
        <v>0</v>
      </c>
      <c r="AA2394" s="49" t="str">
        <f>_xlfn.IFNA(VLOOKUP(F2394,Preisliste!C$1:O$2687,13,FALSE),"fehlt in Preisliste")</f>
        <v>fehlt in Preisliste</v>
      </c>
      <c r="AB2394" s="50" t="str">
        <f t="shared" si="298"/>
        <v>fehlt in Preisliste</v>
      </c>
      <c r="AD2394" s="51">
        <f t="shared" si="302"/>
        <v>186609</v>
      </c>
      <c r="AE2394" s="51">
        <f t="shared" si="299"/>
        <v>244.04999999999927</v>
      </c>
      <c r="AF2394" s="52" t="e">
        <f t="shared" si="303"/>
        <v>#VALUE!</v>
      </c>
      <c r="AG2394" s="53">
        <f t="shared" si="300"/>
        <v>1464.2999999999956</v>
      </c>
      <c r="AH2394" s="53" t="e">
        <f t="shared" si="301"/>
        <v>#VALUE!</v>
      </c>
    </row>
    <row r="2395" spans="1:34" x14ac:dyDescent="0.25">
      <c r="A2395" t="s">
        <v>11204</v>
      </c>
      <c r="B2395" t="s">
        <v>6564</v>
      </c>
      <c r="C2395" t="s">
        <v>6562</v>
      </c>
      <c r="D2395" t="s">
        <v>6567</v>
      </c>
      <c r="F2395" t="s">
        <v>11205</v>
      </c>
      <c r="H2395">
        <v>0</v>
      </c>
      <c r="I2395">
        <v>0</v>
      </c>
      <c r="J2395">
        <v>0</v>
      </c>
      <c r="K2395">
        <v>0</v>
      </c>
      <c r="L2395">
        <v>0</v>
      </c>
      <c r="M2395">
        <v>0</v>
      </c>
      <c r="N2395">
        <v>0</v>
      </c>
      <c r="O2395">
        <v>0</v>
      </c>
      <c r="P2395">
        <v>0</v>
      </c>
      <c r="Q2395">
        <v>0</v>
      </c>
      <c r="R2395">
        <v>0</v>
      </c>
      <c r="S2395">
        <v>0</v>
      </c>
      <c r="T2395">
        <v>0</v>
      </c>
      <c r="U2395">
        <v>0</v>
      </c>
      <c r="V2395">
        <v>0</v>
      </c>
      <c r="W2395" s="44">
        <f t="shared" si="296"/>
        <v>0</v>
      </c>
      <c r="X2395" s="44">
        <f>IFERROR(VLOOKUP(A2395,JR1GOA!A:I,9,FALSE),0)</f>
        <v>0</v>
      </c>
      <c r="Y2395" s="44">
        <f>IFERROR(VLOOKUP(A2395,JR1GOA!A:J,10,FALSE),0)</f>
        <v>0</v>
      </c>
      <c r="Z2395" s="46">
        <f t="shared" si="297"/>
        <v>0</v>
      </c>
      <c r="AA2395" s="49" t="str">
        <f>_xlfn.IFNA(VLOOKUP(F2395,Preisliste!C$1:O$2687,13,FALSE),"fehlt in Preisliste")</f>
        <v>fehlt in Preisliste</v>
      </c>
      <c r="AB2395" s="50" t="str">
        <f t="shared" si="298"/>
        <v>fehlt in Preisliste</v>
      </c>
      <c r="AD2395" s="51">
        <f t="shared" si="302"/>
        <v>186609</v>
      </c>
      <c r="AE2395" s="51">
        <f t="shared" si="299"/>
        <v>244.04999999999927</v>
      </c>
      <c r="AF2395" s="52" t="e">
        <f t="shared" si="303"/>
        <v>#VALUE!</v>
      </c>
      <c r="AG2395" s="53">
        <f t="shared" si="300"/>
        <v>1464.2999999999956</v>
      </c>
      <c r="AH2395" s="53" t="e">
        <f t="shared" si="301"/>
        <v>#VALUE!</v>
      </c>
    </row>
    <row r="2396" spans="1:34" x14ac:dyDescent="0.25">
      <c r="A2396" t="s">
        <v>11206</v>
      </c>
      <c r="B2396" t="s">
        <v>6564</v>
      </c>
      <c r="C2396" t="s">
        <v>6562</v>
      </c>
      <c r="D2396" t="s">
        <v>6567</v>
      </c>
      <c r="F2396" t="s">
        <v>11207</v>
      </c>
      <c r="H2396">
        <v>0</v>
      </c>
      <c r="I2396">
        <v>0</v>
      </c>
      <c r="J2396">
        <v>0</v>
      </c>
      <c r="K2396">
        <v>0</v>
      </c>
      <c r="L2396">
        <v>0</v>
      </c>
      <c r="M2396">
        <v>0</v>
      </c>
      <c r="N2396">
        <v>0</v>
      </c>
      <c r="O2396">
        <v>0</v>
      </c>
      <c r="P2396">
        <v>0</v>
      </c>
      <c r="Q2396">
        <v>0</v>
      </c>
      <c r="R2396">
        <v>0</v>
      </c>
      <c r="S2396">
        <v>0</v>
      </c>
      <c r="T2396">
        <v>0</v>
      </c>
      <c r="U2396">
        <v>0</v>
      </c>
      <c r="V2396">
        <v>0</v>
      </c>
      <c r="W2396" s="44">
        <f t="shared" si="296"/>
        <v>0</v>
      </c>
      <c r="X2396" s="44">
        <f>IFERROR(VLOOKUP(A2396,JR1GOA!A:I,9,FALSE),0)</f>
        <v>0</v>
      </c>
      <c r="Y2396" s="44">
        <f>IFERROR(VLOOKUP(A2396,JR1GOA!A:J,10,FALSE),0)</f>
        <v>0</v>
      </c>
      <c r="Z2396" s="46">
        <f t="shared" si="297"/>
        <v>0</v>
      </c>
      <c r="AA2396" s="49" t="str">
        <f>_xlfn.IFNA(VLOOKUP(F2396,Preisliste!C$1:O$2687,13,FALSE),"fehlt in Preisliste")</f>
        <v>fehlt in Preisliste</v>
      </c>
      <c r="AB2396" s="50" t="str">
        <f t="shared" si="298"/>
        <v>fehlt in Preisliste</v>
      </c>
      <c r="AD2396" s="51">
        <f t="shared" si="302"/>
        <v>186609</v>
      </c>
      <c r="AE2396" s="51">
        <f t="shared" si="299"/>
        <v>244.04999999999927</v>
      </c>
      <c r="AF2396" s="52" t="e">
        <f t="shared" si="303"/>
        <v>#VALUE!</v>
      </c>
      <c r="AG2396" s="53">
        <f t="shared" si="300"/>
        <v>1464.2999999999956</v>
      </c>
      <c r="AH2396" s="53" t="e">
        <f t="shared" si="301"/>
        <v>#VALUE!</v>
      </c>
    </row>
    <row r="2397" spans="1:34" x14ac:dyDescent="0.25">
      <c r="A2397" t="s">
        <v>11208</v>
      </c>
      <c r="B2397" t="s">
        <v>6564</v>
      </c>
      <c r="C2397" t="s">
        <v>6562</v>
      </c>
      <c r="D2397" t="s">
        <v>6567</v>
      </c>
      <c r="F2397" t="s">
        <v>11209</v>
      </c>
      <c r="H2397">
        <v>0</v>
      </c>
      <c r="I2397">
        <v>0</v>
      </c>
      <c r="J2397">
        <v>0</v>
      </c>
      <c r="K2397">
        <v>0</v>
      </c>
      <c r="L2397">
        <v>0</v>
      </c>
      <c r="M2397">
        <v>0</v>
      </c>
      <c r="N2397">
        <v>0</v>
      </c>
      <c r="O2397">
        <v>0</v>
      </c>
      <c r="P2397">
        <v>0</v>
      </c>
      <c r="Q2397">
        <v>0</v>
      </c>
      <c r="R2397">
        <v>0</v>
      </c>
      <c r="S2397">
        <v>0</v>
      </c>
      <c r="T2397">
        <v>0</v>
      </c>
      <c r="U2397">
        <v>0</v>
      </c>
      <c r="V2397">
        <v>0</v>
      </c>
      <c r="W2397" s="44">
        <f t="shared" si="296"/>
        <v>0</v>
      </c>
      <c r="X2397" s="44">
        <f>IFERROR(VLOOKUP(A2397,JR1GOA!A:I,9,FALSE),0)</f>
        <v>0</v>
      </c>
      <c r="Y2397" s="44">
        <f>IFERROR(VLOOKUP(A2397,JR1GOA!A:J,10,FALSE),0)</f>
        <v>0</v>
      </c>
      <c r="Z2397" s="46">
        <f t="shared" si="297"/>
        <v>0</v>
      </c>
      <c r="AA2397" s="49" t="str">
        <f>_xlfn.IFNA(VLOOKUP(F2397,Preisliste!C$1:O$2687,13,FALSE),"fehlt in Preisliste")</f>
        <v>fehlt in Preisliste</v>
      </c>
      <c r="AB2397" s="50" t="str">
        <f t="shared" si="298"/>
        <v>fehlt in Preisliste</v>
      </c>
      <c r="AD2397" s="51">
        <f t="shared" si="302"/>
        <v>186609</v>
      </c>
      <c r="AE2397" s="51">
        <f t="shared" si="299"/>
        <v>244.04999999999927</v>
      </c>
      <c r="AF2397" s="52" t="e">
        <f t="shared" si="303"/>
        <v>#VALUE!</v>
      </c>
      <c r="AG2397" s="53">
        <f t="shared" si="300"/>
        <v>1464.2999999999956</v>
      </c>
      <c r="AH2397" s="53" t="e">
        <f t="shared" si="301"/>
        <v>#VALUE!</v>
      </c>
    </row>
    <row r="2398" spans="1:34" x14ac:dyDescent="0.25">
      <c r="A2398" t="s">
        <v>11210</v>
      </c>
      <c r="B2398" t="s">
        <v>6564</v>
      </c>
      <c r="C2398" t="s">
        <v>6562</v>
      </c>
      <c r="D2398" t="s">
        <v>6567</v>
      </c>
      <c r="F2398" t="s">
        <v>11211</v>
      </c>
      <c r="H2398">
        <v>0</v>
      </c>
      <c r="I2398">
        <v>0</v>
      </c>
      <c r="J2398">
        <v>0</v>
      </c>
      <c r="K2398">
        <v>0</v>
      </c>
      <c r="L2398">
        <v>0</v>
      </c>
      <c r="M2398">
        <v>0</v>
      </c>
      <c r="N2398">
        <v>0</v>
      </c>
      <c r="O2398">
        <v>0</v>
      </c>
      <c r="P2398">
        <v>0</v>
      </c>
      <c r="Q2398">
        <v>0</v>
      </c>
      <c r="R2398">
        <v>0</v>
      </c>
      <c r="S2398">
        <v>0</v>
      </c>
      <c r="T2398">
        <v>0</v>
      </c>
      <c r="U2398">
        <v>0</v>
      </c>
      <c r="V2398">
        <v>0</v>
      </c>
      <c r="W2398" s="44">
        <f t="shared" si="296"/>
        <v>0</v>
      </c>
      <c r="X2398" s="44">
        <f>IFERROR(VLOOKUP(A2398,JR1GOA!A:I,9,FALSE),0)</f>
        <v>0</v>
      </c>
      <c r="Y2398" s="44">
        <f>IFERROR(VLOOKUP(A2398,JR1GOA!A:J,10,FALSE),0)</f>
        <v>0</v>
      </c>
      <c r="Z2398" s="46">
        <f t="shared" si="297"/>
        <v>0</v>
      </c>
      <c r="AA2398" s="49" t="str">
        <f>_xlfn.IFNA(VLOOKUP(F2398,Preisliste!C$1:O$2687,13,FALSE),"fehlt in Preisliste")</f>
        <v>fehlt in Preisliste</v>
      </c>
      <c r="AB2398" s="50" t="str">
        <f t="shared" si="298"/>
        <v>fehlt in Preisliste</v>
      </c>
      <c r="AD2398" s="51">
        <f t="shared" si="302"/>
        <v>186609</v>
      </c>
      <c r="AE2398" s="51">
        <f t="shared" si="299"/>
        <v>244.04999999999927</v>
      </c>
      <c r="AF2398" s="52" t="e">
        <f t="shared" si="303"/>
        <v>#VALUE!</v>
      </c>
      <c r="AG2398" s="53">
        <f t="shared" si="300"/>
        <v>1464.2999999999956</v>
      </c>
      <c r="AH2398" s="53" t="e">
        <f t="shared" si="301"/>
        <v>#VALUE!</v>
      </c>
    </row>
    <row r="2399" spans="1:34" x14ac:dyDescent="0.25">
      <c r="A2399" t="s">
        <v>11212</v>
      </c>
      <c r="B2399" t="s">
        <v>6564</v>
      </c>
      <c r="C2399" t="s">
        <v>6562</v>
      </c>
      <c r="D2399" t="s">
        <v>6567</v>
      </c>
      <c r="F2399" t="s">
        <v>11213</v>
      </c>
      <c r="H2399">
        <v>0</v>
      </c>
      <c r="I2399">
        <v>0</v>
      </c>
      <c r="J2399">
        <v>0</v>
      </c>
      <c r="K2399">
        <v>0</v>
      </c>
      <c r="L2399">
        <v>0</v>
      </c>
      <c r="M2399">
        <v>0</v>
      </c>
      <c r="N2399">
        <v>0</v>
      </c>
      <c r="O2399">
        <v>0</v>
      </c>
      <c r="P2399">
        <v>0</v>
      </c>
      <c r="Q2399">
        <v>0</v>
      </c>
      <c r="R2399">
        <v>0</v>
      </c>
      <c r="S2399">
        <v>0</v>
      </c>
      <c r="T2399">
        <v>0</v>
      </c>
      <c r="U2399">
        <v>0</v>
      </c>
      <c r="V2399">
        <v>0</v>
      </c>
      <c r="W2399" s="44">
        <f t="shared" si="296"/>
        <v>0</v>
      </c>
      <c r="X2399" s="44">
        <f>IFERROR(VLOOKUP(A2399,JR1GOA!A:I,9,FALSE),0)</f>
        <v>0</v>
      </c>
      <c r="Y2399" s="44">
        <f>IFERROR(VLOOKUP(A2399,JR1GOA!A:J,10,FALSE),0)</f>
        <v>0</v>
      </c>
      <c r="Z2399" s="46">
        <f t="shared" si="297"/>
        <v>0</v>
      </c>
      <c r="AA2399" s="49" t="str">
        <f>_xlfn.IFNA(VLOOKUP(F2399,Preisliste!C$1:O$2687,13,FALSE),"fehlt in Preisliste")</f>
        <v>fehlt in Preisliste</v>
      </c>
      <c r="AB2399" s="50" t="str">
        <f t="shared" si="298"/>
        <v>fehlt in Preisliste</v>
      </c>
      <c r="AD2399" s="51">
        <f t="shared" si="302"/>
        <v>186609</v>
      </c>
      <c r="AE2399" s="51">
        <f t="shared" si="299"/>
        <v>244.04999999999927</v>
      </c>
      <c r="AF2399" s="52" t="e">
        <f t="shared" si="303"/>
        <v>#VALUE!</v>
      </c>
      <c r="AG2399" s="53">
        <f t="shared" si="300"/>
        <v>1464.2999999999956</v>
      </c>
      <c r="AH2399" s="53" t="e">
        <f t="shared" si="301"/>
        <v>#VALUE!</v>
      </c>
    </row>
    <row r="2400" spans="1:34" x14ac:dyDescent="0.25">
      <c r="A2400" t="s">
        <v>11214</v>
      </c>
      <c r="B2400" t="s">
        <v>6564</v>
      </c>
      <c r="C2400" t="s">
        <v>6562</v>
      </c>
      <c r="D2400" t="s">
        <v>6567</v>
      </c>
      <c r="F2400" t="s">
        <v>11215</v>
      </c>
      <c r="H2400">
        <v>0</v>
      </c>
      <c r="I2400">
        <v>0</v>
      </c>
      <c r="J2400">
        <v>0</v>
      </c>
      <c r="K2400">
        <v>0</v>
      </c>
      <c r="L2400">
        <v>0</v>
      </c>
      <c r="M2400">
        <v>0</v>
      </c>
      <c r="N2400">
        <v>0</v>
      </c>
      <c r="O2400">
        <v>0</v>
      </c>
      <c r="P2400">
        <v>0</v>
      </c>
      <c r="Q2400">
        <v>0</v>
      </c>
      <c r="R2400">
        <v>0</v>
      </c>
      <c r="S2400">
        <v>0</v>
      </c>
      <c r="T2400">
        <v>0</v>
      </c>
      <c r="U2400">
        <v>0</v>
      </c>
      <c r="V2400">
        <v>0</v>
      </c>
      <c r="W2400" s="44">
        <f t="shared" si="296"/>
        <v>0</v>
      </c>
      <c r="X2400" s="44">
        <f>IFERROR(VLOOKUP(A2400,JR1GOA!A:I,9,FALSE),0)</f>
        <v>0</v>
      </c>
      <c r="Y2400" s="44">
        <f>IFERROR(VLOOKUP(A2400,JR1GOA!A:J,10,FALSE),0)</f>
        <v>0</v>
      </c>
      <c r="Z2400" s="46">
        <f t="shared" si="297"/>
        <v>0</v>
      </c>
      <c r="AA2400" s="49" t="str">
        <f>_xlfn.IFNA(VLOOKUP(F2400,Preisliste!C$1:O$2687,13,FALSE),"fehlt in Preisliste")</f>
        <v>fehlt in Preisliste</v>
      </c>
      <c r="AB2400" s="50" t="str">
        <f t="shared" si="298"/>
        <v>fehlt in Preisliste</v>
      </c>
      <c r="AD2400" s="51">
        <f t="shared" si="302"/>
        <v>186609</v>
      </c>
      <c r="AE2400" s="51">
        <f t="shared" si="299"/>
        <v>244.04999999999927</v>
      </c>
      <c r="AF2400" s="52" t="e">
        <f t="shared" si="303"/>
        <v>#VALUE!</v>
      </c>
      <c r="AG2400" s="53">
        <f t="shared" si="300"/>
        <v>1464.2999999999956</v>
      </c>
      <c r="AH2400" s="53" t="e">
        <f t="shared" si="301"/>
        <v>#VALUE!</v>
      </c>
    </row>
    <row r="2401" spans="1:34" x14ac:dyDescent="0.25">
      <c r="A2401" t="s">
        <v>11216</v>
      </c>
      <c r="B2401" t="s">
        <v>6564</v>
      </c>
      <c r="C2401" t="s">
        <v>6562</v>
      </c>
      <c r="D2401" t="s">
        <v>6567</v>
      </c>
      <c r="F2401" t="s">
        <v>11217</v>
      </c>
      <c r="H2401">
        <v>0</v>
      </c>
      <c r="I2401">
        <v>0</v>
      </c>
      <c r="J2401">
        <v>0</v>
      </c>
      <c r="K2401">
        <v>0</v>
      </c>
      <c r="L2401">
        <v>0</v>
      </c>
      <c r="M2401">
        <v>0</v>
      </c>
      <c r="N2401">
        <v>0</v>
      </c>
      <c r="O2401">
        <v>0</v>
      </c>
      <c r="P2401">
        <v>0</v>
      </c>
      <c r="Q2401">
        <v>0</v>
      </c>
      <c r="R2401">
        <v>0</v>
      </c>
      <c r="S2401">
        <v>0</v>
      </c>
      <c r="T2401">
        <v>0</v>
      </c>
      <c r="U2401">
        <v>0</v>
      </c>
      <c r="V2401">
        <v>0</v>
      </c>
      <c r="W2401" s="44">
        <f t="shared" si="296"/>
        <v>0</v>
      </c>
      <c r="X2401" s="44">
        <f>IFERROR(VLOOKUP(A2401,JR1GOA!A:I,9,FALSE),0)</f>
        <v>0</v>
      </c>
      <c r="Y2401" s="44">
        <f>IFERROR(VLOOKUP(A2401,JR1GOA!A:J,10,FALSE),0)</f>
        <v>0</v>
      </c>
      <c r="Z2401" s="46">
        <f t="shared" si="297"/>
        <v>0</v>
      </c>
      <c r="AA2401" s="49" t="str">
        <f>_xlfn.IFNA(VLOOKUP(F2401,Preisliste!C$1:O$2687,13,FALSE),"fehlt in Preisliste")</f>
        <v>fehlt in Preisliste</v>
      </c>
      <c r="AB2401" s="50" t="str">
        <f t="shared" si="298"/>
        <v>fehlt in Preisliste</v>
      </c>
      <c r="AD2401" s="51">
        <f t="shared" si="302"/>
        <v>186609</v>
      </c>
      <c r="AE2401" s="51">
        <f t="shared" si="299"/>
        <v>244.04999999999927</v>
      </c>
      <c r="AF2401" s="52" t="e">
        <f t="shared" si="303"/>
        <v>#VALUE!</v>
      </c>
      <c r="AG2401" s="53">
        <f t="shared" si="300"/>
        <v>1464.2999999999956</v>
      </c>
      <c r="AH2401" s="53" t="e">
        <f t="shared" si="301"/>
        <v>#VALUE!</v>
      </c>
    </row>
    <row r="2402" spans="1:34" x14ac:dyDescent="0.25">
      <c r="A2402" t="s">
        <v>11218</v>
      </c>
      <c r="B2402" t="s">
        <v>6564</v>
      </c>
      <c r="C2402" t="s">
        <v>6562</v>
      </c>
      <c r="D2402" t="s">
        <v>6567</v>
      </c>
      <c r="F2402" t="s">
        <v>11219</v>
      </c>
      <c r="H2402">
        <v>0</v>
      </c>
      <c r="I2402">
        <v>0</v>
      </c>
      <c r="J2402">
        <v>0</v>
      </c>
      <c r="K2402">
        <v>0</v>
      </c>
      <c r="L2402">
        <v>0</v>
      </c>
      <c r="M2402">
        <v>0</v>
      </c>
      <c r="N2402">
        <v>0</v>
      </c>
      <c r="O2402">
        <v>0</v>
      </c>
      <c r="P2402">
        <v>0</v>
      </c>
      <c r="Q2402">
        <v>0</v>
      </c>
      <c r="R2402">
        <v>0</v>
      </c>
      <c r="S2402">
        <v>0</v>
      </c>
      <c r="T2402">
        <v>0</v>
      </c>
      <c r="U2402">
        <v>0</v>
      </c>
      <c r="V2402">
        <v>0</v>
      </c>
      <c r="W2402" s="44">
        <f t="shared" si="296"/>
        <v>0</v>
      </c>
      <c r="X2402" s="44">
        <f>IFERROR(VLOOKUP(A2402,JR1GOA!A:I,9,FALSE),0)</f>
        <v>0</v>
      </c>
      <c r="Y2402" s="44">
        <f>IFERROR(VLOOKUP(A2402,JR1GOA!A:J,10,FALSE),0)</f>
        <v>0</v>
      </c>
      <c r="Z2402" s="46">
        <f t="shared" si="297"/>
        <v>0</v>
      </c>
      <c r="AA2402" s="49" t="str">
        <f>_xlfn.IFNA(VLOOKUP(F2402,Preisliste!C$1:O$2687,13,FALSE),"fehlt in Preisliste")</f>
        <v>fehlt in Preisliste</v>
      </c>
      <c r="AB2402" s="50" t="str">
        <f t="shared" si="298"/>
        <v>fehlt in Preisliste</v>
      </c>
      <c r="AD2402" s="51">
        <f t="shared" si="302"/>
        <v>186609</v>
      </c>
      <c r="AE2402" s="51">
        <f t="shared" si="299"/>
        <v>244.04999999999927</v>
      </c>
      <c r="AF2402" s="52" t="e">
        <f t="shared" si="303"/>
        <v>#VALUE!</v>
      </c>
      <c r="AG2402" s="53">
        <f t="shared" si="300"/>
        <v>1464.2999999999956</v>
      </c>
      <c r="AH2402" s="53" t="e">
        <f t="shared" si="301"/>
        <v>#VALUE!</v>
      </c>
    </row>
    <row r="2403" spans="1:34" x14ac:dyDescent="0.25">
      <c r="A2403" t="s">
        <v>11220</v>
      </c>
      <c r="B2403" t="s">
        <v>6564</v>
      </c>
      <c r="C2403" t="s">
        <v>6562</v>
      </c>
      <c r="D2403" t="s">
        <v>6567</v>
      </c>
      <c r="F2403" t="s">
        <v>11221</v>
      </c>
      <c r="H2403">
        <v>1</v>
      </c>
      <c r="I2403">
        <v>0</v>
      </c>
      <c r="J2403">
        <v>0</v>
      </c>
      <c r="K2403">
        <v>0</v>
      </c>
      <c r="L2403">
        <v>0</v>
      </c>
      <c r="M2403">
        <v>0</v>
      </c>
      <c r="N2403">
        <v>0</v>
      </c>
      <c r="O2403">
        <v>0</v>
      </c>
      <c r="P2403">
        <v>0</v>
      </c>
      <c r="Q2403">
        <v>0</v>
      </c>
      <c r="R2403">
        <v>0</v>
      </c>
      <c r="S2403">
        <v>0</v>
      </c>
      <c r="T2403">
        <v>0</v>
      </c>
      <c r="U2403">
        <v>0</v>
      </c>
      <c r="V2403">
        <v>0</v>
      </c>
      <c r="W2403" s="44">
        <f t="shared" si="296"/>
        <v>0</v>
      </c>
      <c r="X2403" s="44">
        <f>IFERROR(VLOOKUP(A2403,JR1GOA!A:I,9,FALSE),0)</f>
        <v>0</v>
      </c>
      <c r="Y2403" s="44">
        <f>IFERROR(VLOOKUP(A2403,JR1GOA!A:J,10,FALSE),0)</f>
        <v>0</v>
      </c>
      <c r="Z2403" s="46">
        <f t="shared" si="297"/>
        <v>0</v>
      </c>
      <c r="AA2403" s="49" t="str">
        <f>_xlfn.IFNA(VLOOKUP(F2403,Preisliste!C$1:O$2687,13,FALSE),"fehlt in Preisliste")</f>
        <v>fehlt in Preisliste</v>
      </c>
      <c r="AB2403" s="50" t="str">
        <f t="shared" si="298"/>
        <v>fehlt in Preisliste</v>
      </c>
      <c r="AD2403" s="51">
        <f t="shared" si="302"/>
        <v>186609</v>
      </c>
      <c r="AE2403" s="51">
        <f t="shared" si="299"/>
        <v>244.04999999999927</v>
      </c>
      <c r="AF2403" s="52" t="e">
        <f t="shared" si="303"/>
        <v>#VALUE!</v>
      </c>
      <c r="AG2403" s="53">
        <f t="shared" si="300"/>
        <v>1464.2999999999956</v>
      </c>
      <c r="AH2403" s="53" t="e">
        <f t="shared" si="301"/>
        <v>#VALUE!</v>
      </c>
    </row>
    <row r="2404" spans="1:34" x14ac:dyDescent="0.25">
      <c r="A2404" t="s">
        <v>11224</v>
      </c>
      <c r="B2404" t="s">
        <v>6564</v>
      </c>
      <c r="C2404" t="s">
        <v>6562</v>
      </c>
      <c r="D2404" t="s">
        <v>6567</v>
      </c>
      <c r="F2404" t="s">
        <v>11225</v>
      </c>
      <c r="H2404">
        <v>0</v>
      </c>
      <c r="I2404">
        <v>0</v>
      </c>
      <c r="J2404">
        <v>0</v>
      </c>
      <c r="K2404">
        <v>0</v>
      </c>
      <c r="L2404">
        <v>0</v>
      </c>
      <c r="M2404">
        <v>1</v>
      </c>
      <c r="N2404">
        <v>0</v>
      </c>
      <c r="O2404">
        <v>0</v>
      </c>
      <c r="P2404">
        <v>0</v>
      </c>
      <c r="Q2404">
        <v>0</v>
      </c>
      <c r="R2404">
        <v>0</v>
      </c>
      <c r="S2404">
        <v>0</v>
      </c>
      <c r="T2404">
        <v>0</v>
      </c>
      <c r="U2404">
        <v>0</v>
      </c>
      <c r="V2404">
        <v>0</v>
      </c>
      <c r="W2404" s="44">
        <f t="shared" si="296"/>
        <v>0</v>
      </c>
      <c r="X2404" s="44">
        <f>IFERROR(VLOOKUP(A2404,JR1GOA!A:I,9,FALSE),0)</f>
        <v>0</v>
      </c>
      <c r="Y2404" s="44">
        <f>IFERROR(VLOOKUP(A2404,JR1GOA!A:J,10,FALSE),0)</f>
        <v>0</v>
      </c>
      <c r="Z2404" s="46">
        <f t="shared" si="297"/>
        <v>0</v>
      </c>
      <c r="AA2404" s="49" t="str">
        <f>_xlfn.IFNA(VLOOKUP(F2404,Preisliste!C$1:O$2687,13,FALSE),"fehlt in Preisliste")</f>
        <v>fehlt in Preisliste</v>
      </c>
      <c r="AB2404" s="50" t="str">
        <f t="shared" si="298"/>
        <v>fehlt in Preisliste</v>
      </c>
      <c r="AD2404" s="51">
        <f t="shared" si="302"/>
        <v>186609</v>
      </c>
      <c r="AE2404" s="51">
        <f t="shared" si="299"/>
        <v>244.04999999999927</v>
      </c>
      <c r="AF2404" s="52" t="e">
        <f t="shared" si="303"/>
        <v>#VALUE!</v>
      </c>
      <c r="AG2404" s="53">
        <f t="shared" si="300"/>
        <v>1464.2999999999956</v>
      </c>
      <c r="AH2404" s="53" t="e">
        <f t="shared" si="301"/>
        <v>#VALUE!</v>
      </c>
    </row>
    <row r="2405" spans="1:34" x14ac:dyDescent="0.25">
      <c r="A2405" t="s">
        <v>11226</v>
      </c>
      <c r="B2405" t="s">
        <v>6564</v>
      </c>
      <c r="C2405" t="s">
        <v>6562</v>
      </c>
      <c r="D2405" t="s">
        <v>6567</v>
      </c>
      <c r="F2405" t="s">
        <v>11227</v>
      </c>
      <c r="H2405">
        <v>0</v>
      </c>
      <c r="I2405">
        <v>0</v>
      </c>
      <c r="J2405">
        <v>0</v>
      </c>
      <c r="K2405">
        <v>0</v>
      </c>
      <c r="L2405">
        <v>0</v>
      </c>
      <c r="M2405">
        <v>0</v>
      </c>
      <c r="N2405">
        <v>0</v>
      </c>
      <c r="O2405">
        <v>0</v>
      </c>
      <c r="P2405">
        <v>0</v>
      </c>
      <c r="Q2405">
        <v>0</v>
      </c>
      <c r="R2405">
        <v>0</v>
      </c>
      <c r="S2405">
        <v>0</v>
      </c>
      <c r="T2405">
        <v>0</v>
      </c>
      <c r="U2405">
        <v>0</v>
      </c>
      <c r="V2405">
        <v>0</v>
      </c>
      <c r="W2405" s="44">
        <f t="shared" si="296"/>
        <v>0</v>
      </c>
      <c r="X2405" s="44">
        <f>IFERROR(VLOOKUP(A2405,JR1GOA!A:I,9,FALSE),0)</f>
        <v>0</v>
      </c>
      <c r="Y2405" s="44">
        <f>IFERROR(VLOOKUP(A2405,JR1GOA!A:J,10,FALSE),0)</f>
        <v>0</v>
      </c>
      <c r="Z2405" s="46">
        <f t="shared" si="297"/>
        <v>0</v>
      </c>
      <c r="AA2405" s="49" t="str">
        <f>_xlfn.IFNA(VLOOKUP(F2405,Preisliste!C$1:O$2687,13,FALSE),"fehlt in Preisliste")</f>
        <v>fehlt in Preisliste</v>
      </c>
      <c r="AB2405" s="50" t="str">
        <f t="shared" si="298"/>
        <v>fehlt in Preisliste</v>
      </c>
      <c r="AD2405" s="51">
        <f t="shared" si="302"/>
        <v>186609</v>
      </c>
      <c r="AE2405" s="51">
        <f t="shared" si="299"/>
        <v>244.04999999999927</v>
      </c>
      <c r="AF2405" s="52" t="e">
        <f t="shared" si="303"/>
        <v>#VALUE!</v>
      </c>
      <c r="AG2405" s="53">
        <f t="shared" si="300"/>
        <v>1464.2999999999956</v>
      </c>
      <c r="AH2405" s="53" t="e">
        <f t="shared" si="301"/>
        <v>#VALUE!</v>
      </c>
    </row>
    <row r="2406" spans="1:34" x14ac:dyDescent="0.25">
      <c r="A2406" t="s">
        <v>11228</v>
      </c>
      <c r="B2406" t="s">
        <v>6564</v>
      </c>
      <c r="C2406" t="s">
        <v>6562</v>
      </c>
      <c r="D2406" t="s">
        <v>6567</v>
      </c>
      <c r="F2406" t="s">
        <v>11229</v>
      </c>
      <c r="H2406">
        <v>0</v>
      </c>
      <c r="I2406">
        <v>0</v>
      </c>
      <c r="J2406">
        <v>0</v>
      </c>
      <c r="K2406">
        <v>0</v>
      </c>
      <c r="L2406">
        <v>0</v>
      </c>
      <c r="M2406">
        <v>0</v>
      </c>
      <c r="N2406">
        <v>0</v>
      </c>
      <c r="O2406">
        <v>0</v>
      </c>
      <c r="P2406">
        <v>0</v>
      </c>
      <c r="Q2406">
        <v>0</v>
      </c>
      <c r="R2406">
        <v>0</v>
      </c>
      <c r="S2406">
        <v>0</v>
      </c>
      <c r="T2406">
        <v>0</v>
      </c>
      <c r="U2406">
        <v>0</v>
      </c>
      <c r="V2406">
        <v>0</v>
      </c>
      <c r="W2406" s="44">
        <f t="shared" si="296"/>
        <v>0</v>
      </c>
      <c r="X2406" s="44">
        <f>IFERROR(VLOOKUP(A2406,JR1GOA!A:I,9,FALSE),0)</f>
        <v>0</v>
      </c>
      <c r="Y2406" s="44">
        <f>IFERROR(VLOOKUP(A2406,JR1GOA!A:J,10,FALSE),0)</f>
        <v>0</v>
      </c>
      <c r="Z2406" s="46">
        <f t="shared" si="297"/>
        <v>0</v>
      </c>
      <c r="AA2406" s="49" t="str">
        <f>_xlfn.IFNA(VLOOKUP(F2406,Preisliste!C$1:O$2687,13,FALSE),"fehlt in Preisliste")</f>
        <v>fehlt in Preisliste</v>
      </c>
      <c r="AB2406" s="50" t="str">
        <f t="shared" si="298"/>
        <v>fehlt in Preisliste</v>
      </c>
      <c r="AD2406" s="51">
        <f t="shared" si="302"/>
        <v>186609</v>
      </c>
      <c r="AE2406" s="51">
        <f t="shared" si="299"/>
        <v>244.04999999999927</v>
      </c>
      <c r="AF2406" s="52" t="e">
        <f t="shared" si="303"/>
        <v>#VALUE!</v>
      </c>
      <c r="AG2406" s="53">
        <f t="shared" si="300"/>
        <v>1464.2999999999956</v>
      </c>
      <c r="AH2406" s="53" t="e">
        <f t="shared" si="301"/>
        <v>#VALUE!</v>
      </c>
    </row>
    <row r="2407" spans="1:34" x14ac:dyDescent="0.25">
      <c r="A2407" t="s">
        <v>11230</v>
      </c>
      <c r="B2407" t="s">
        <v>6564</v>
      </c>
      <c r="C2407" t="s">
        <v>6562</v>
      </c>
      <c r="D2407" t="s">
        <v>6567</v>
      </c>
      <c r="F2407" t="s">
        <v>11231</v>
      </c>
      <c r="H2407">
        <v>0</v>
      </c>
      <c r="I2407">
        <v>0</v>
      </c>
      <c r="J2407">
        <v>0</v>
      </c>
      <c r="K2407">
        <v>0</v>
      </c>
      <c r="L2407">
        <v>0</v>
      </c>
      <c r="M2407">
        <v>0</v>
      </c>
      <c r="N2407">
        <v>0</v>
      </c>
      <c r="O2407">
        <v>0</v>
      </c>
      <c r="P2407">
        <v>0</v>
      </c>
      <c r="Q2407">
        <v>0</v>
      </c>
      <c r="R2407">
        <v>0</v>
      </c>
      <c r="S2407">
        <v>0</v>
      </c>
      <c r="T2407">
        <v>0</v>
      </c>
      <c r="U2407">
        <v>0</v>
      </c>
      <c r="V2407">
        <v>0</v>
      </c>
      <c r="W2407" s="44">
        <f t="shared" si="296"/>
        <v>0</v>
      </c>
      <c r="X2407" s="44">
        <f>IFERROR(VLOOKUP(A2407,JR1GOA!A:I,9,FALSE),0)</f>
        <v>0</v>
      </c>
      <c r="Y2407" s="44">
        <f>IFERROR(VLOOKUP(A2407,JR1GOA!A:J,10,FALSE),0)</f>
        <v>0</v>
      </c>
      <c r="Z2407" s="46">
        <f t="shared" si="297"/>
        <v>0</v>
      </c>
      <c r="AA2407" s="49" t="str">
        <f>_xlfn.IFNA(VLOOKUP(F2407,Preisliste!C$1:O$2687,13,FALSE),"fehlt in Preisliste")</f>
        <v>fehlt in Preisliste</v>
      </c>
      <c r="AB2407" s="50" t="str">
        <f t="shared" si="298"/>
        <v>fehlt in Preisliste</v>
      </c>
      <c r="AD2407" s="51">
        <f t="shared" si="302"/>
        <v>186609</v>
      </c>
      <c r="AE2407" s="51">
        <f t="shared" si="299"/>
        <v>244.04999999999927</v>
      </c>
      <c r="AF2407" s="52" t="e">
        <f t="shared" si="303"/>
        <v>#VALUE!</v>
      </c>
      <c r="AG2407" s="53">
        <f t="shared" si="300"/>
        <v>1464.2999999999956</v>
      </c>
      <c r="AH2407" s="53" t="e">
        <f t="shared" si="301"/>
        <v>#VALUE!</v>
      </c>
    </row>
    <row r="2408" spans="1:34" x14ac:dyDescent="0.25">
      <c r="A2408" t="s">
        <v>11232</v>
      </c>
      <c r="B2408" t="s">
        <v>6564</v>
      </c>
      <c r="C2408" t="s">
        <v>6562</v>
      </c>
      <c r="D2408" t="s">
        <v>6567</v>
      </c>
      <c r="F2408" t="s">
        <v>11233</v>
      </c>
      <c r="H2408">
        <v>0</v>
      </c>
      <c r="I2408">
        <v>0</v>
      </c>
      <c r="J2408">
        <v>0</v>
      </c>
      <c r="K2408">
        <v>0</v>
      </c>
      <c r="L2408">
        <v>0</v>
      </c>
      <c r="M2408">
        <v>0</v>
      </c>
      <c r="N2408">
        <v>0</v>
      </c>
      <c r="O2408">
        <v>0</v>
      </c>
      <c r="P2408">
        <v>0</v>
      </c>
      <c r="Q2408">
        <v>0</v>
      </c>
      <c r="R2408">
        <v>0</v>
      </c>
      <c r="S2408">
        <v>0</v>
      </c>
      <c r="T2408">
        <v>0</v>
      </c>
      <c r="U2408">
        <v>0</v>
      </c>
      <c r="V2408">
        <v>0</v>
      </c>
      <c r="W2408" s="44">
        <f t="shared" si="296"/>
        <v>0</v>
      </c>
      <c r="X2408" s="44">
        <f>IFERROR(VLOOKUP(A2408,JR1GOA!A:I,9,FALSE),0)</f>
        <v>0</v>
      </c>
      <c r="Y2408" s="44">
        <f>IFERROR(VLOOKUP(A2408,JR1GOA!A:J,10,FALSE),0)</f>
        <v>0</v>
      </c>
      <c r="Z2408" s="46">
        <f t="shared" si="297"/>
        <v>0</v>
      </c>
      <c r="AA2408" s="49" t="str">
        <f>_xlfn.IFNA(VLOOKUP(F2408,Preisliste!C$1:O$2687,13,FALSE),"fehlt in Preisliste")</f>
        <v>fehlt in Preisliste</v>
      </c>
      <c r="AB2408" s="50" t="str">
        <f t="shared" si="298"/>
        <v>fehlt in Preisliste</v>
      </c>
      <c r="AD2408" s="51">
        <f t="shared" si="302"/>
        <v>186609</v>
      </c>
      <c r="AE2408" s="51">
        <f t="shared" si="299"/>
        <v>244.04999999999927</v>
      </c>
      <c r="AF2408" s="52" t="e">
        <f t="shared" si="303"/>
        <v>#VALUE!</v>
      </c>
      <c r="AG2408" s="53">
        <f t="shared" si="300"/>
        <v>1464.2999999999956</v>
      </c>
      <c r="AH2408" s="53" t="e">
        <f t="shared" si="301"/>
        <v>#VALUE!</v>
      </c>
    </row>
    <row r="2409" spans="1:34" x14ac:dyDescent="0.25">
      <c r="A2409" t="s">
        <v>11236</v>
      </c>
      <c r="B2409" t="s">
        <v>6564</v>
      </c>
      <c r="C2409" t="s">
        <v>6562</v>
      </c>
      <c r="D2409" t="s">
        <v>6567</v>
      </c>
      <c r="F2409" t="s">
        <v>11237</v>
      </c>
      <c r="H2409">
        <v>0</v>
      </c>
      <c r="I2409">
        <v>0</v>
      </c>
      <c r="J2409">
        <v>0</v>
      </c>
      <c r="K2409">
        <v>0</v>
      </c>
      <c r="L2409">
        <v>0</v>
      </c>
      <c r="M2409">
        <v>0</v>
      </c>
      <c r="N2409">
        <v>0</v>
      </c>
      <c r="O2409">
        <v>0</v>
      </c>
      <c r="P2409">
        <v>0</v>
      </c>
      <c r="Q2409">
        <v>0</v>
      </c>
      <c r="R2409">
        <v>0</v>
      </c>
      <c r="S2409">
        <v>0</v>
      </c>
      <c r="T2409">
        <v>0</v>
      </c>
      <c r="U2409">
        <v>0</v>
      </c>
      <c r="V2409">
        <v>0</v>
      </c>
      <c r="W2409" s="44">
        <f t="shared" si="296"/>
        <v>0</v>
      </c>
      <c r="X2409" s="44">
        <f>IFERROR(VLOOKUP(A2409,JR1GOA!A:I,9,FALSE),0)</f>
        <v>0</v>
      </c>
      <c r="Y2409" s="44">
        <f>IFERROR(VLOOKUP(A2409,JR1GOA!A:J,10,FALSE),0)</f>
        <v>0</v>
      </c>
      <c r="Z2409" s="46">
        <f t="shared" si="297"/>
        <v>0</v>
      </c>
      <c r="AA2409" s="49" t="str">
        <f>_xlfn.IFNA(VLOOKUP(F2409,Preisliste!C$1:O$2687,13,FALSE),"fehlt in Preisliste")</f>
        <v>fehlt in Preisliste</v>
      </c>
      <c r="AB2409" s="50" t="str">
        <f t="shared" si="298"/>
        <v>fehlt in Preisliste</v>
      </c>
      <c r="AD2409" s="51">
        <f t="shared" si="302"/>
        <v>186609</v>
      </c>
      <c r="AE2409" s="51">
        <f t="shared" si="299"/>
        <v>244.04999999999927</v>
      </c>
      <c r="AF2409" s="52" t="e">
        <f t="shared" si="303"/>
        <v>#VALUE!</v>
      </c>
      <c r="AG2409" s="53">
        <f t="shared" si="300"/>
        <v>1464.2999999999956</v>
      </c>
      <c r="AH2409" s="53" t="e">
        <f t="shared" si="301"/>
        <v>#VALUE!</v>
      </c>
    </row>
    <row r="2410" spans="1:34" x14ac:dyDescent="0.25">
      <c r="A2410" t="s">
        <v>11238</v>
      </c>
      <c r="B2410" t="s">
        <v>6564</v>
      </c>
      <c r="C2410" t="s">
        <v>6562</v>
      </c>
      <c r="D2410" t="s">
        <v>6567</v>
      </c>
      <c r="F2410" t="s">
        <v>11239</v>
      </c>
      <c r="G2410" t="s">
        <v>11240</v>
      </c>
      <c r="H2410">
        <v>0</v>
      </c>
      <c r="I2410">
        <v>0</v>
      </c>
      <c r="J2410">
        <v>0</v>
      </c>
      <c r="K2410">
        <v>0</v>
      </c>
      <c r="L2410">
        <v>0</v>
      </c>
      <c r="M2410">
        <v>0</v>
      </c>
      <c r="N2410">
        <v>0</v>
      </c>
      <c r="O2410">
        <v>0</v>
      </c>
      <c r="P2410">
        <v>0</v>
      </c>
      <c r="Q2410">
        <v>0</v>
      </c>
      <c r="R2410">
        <v>0</v>
      </c>
      <c r="S2410">
        <v>0</v>
      </c>
      <c r="T2410">
        <v>1</v>
      </c>
      <c r="U2410">
        <v>0</v>
      </c>
      <c r="V2410">
        <v>0</v>
      </c>
      <c r="W2410" s="44">
        <f t="shared" si="296"/>
        <v>0</v>
      </c>
      <c r="X2410" s="44">
        <f>IFERROR(VLOOKUP(A2410,JR1GOA!A:I,9,FALSE),0)</f>
        <v>0</v>
      </c>
      <c r="Y2410" s="44">
        <f>IFERROR(VLOOKUP(A2410,JR1GOA!A:J,10,FALSE),0)</f>
        <v>0</v>
      </c>
      <c r="Z2410" s="46">
        <f t="shared" si="297"/>
        <v>0</v>
      </c>
      <c r="AA2410" s="49" t="str">
        <f>_xlfn.IFNA(VLOOKUP(F2410,Preisliste!C$1:O$2687,13,FALSE),"fehlt in Preisliste")</f>
        <v>fehlt in Preisliste</v>
      </c>
      <c r="AB2410" s="50" t="str">
        <f t="shared" si="298"/>
        <v>fehlt in Preisliste</v>
      </c>
      <c r="AD2410" s="51">
        <f t="shared" si="302"/>
        <v>186609</v>
      </c>
      <c r="AE2410" s="51">
        <f t="shared" si="299"/>
        <v>244.04999999999927</v>
      </c>
      <c r="AF2410" s="52" t="e">
        <f t="shared" si="303"/>
        <v>#VALUE!</v>
      </c>
      <c r="AG2410" s="53">
        <f t="shared" si="300"/>
        <v>1464.2999999999956</v>
      </c>
      <c r="AH2410" s="53" t="e">
        <f t="shared" si="301"/>
        <v>#VALUE!</v>
      </c>
    </row>
    <row r="2411" spans="1:34" x14ac:dyDescent="0.25">
      <c r="A2411" t="s">
        <v>11241</v>
      </c>
      <c r="B2411" t="s">
        <v>6564</v>
      </c>
      <c r="C2411" t="s">
        <v>6562</v>
      </c>
      <c r="D2411" t="s">
        <v>6567</v>
      </c>
      <c r="F2411" t="s">
        <v>11242</v>
      </c>
      <c r="H2411">
        <v>1</v>
      </c>
      <c r="I2411">
        <v>0</v>
      </c>
      <c r="J2411">
        <v>0</v>
      </c>
      <c r="K2411">
        <v>0</v>
      </c>
      <c r="L2411">
        <v>0</v>
      </c>
      <c r="M2411">
        <v>0</v>
      </c>
      <c r="N2411">
        <v>0</v>
      </c>
      <c r="O2411">
        <v>0</v>
      </c>
      <c r="P2411">
        <v>0</v>
      </c>
      <c r="Q2411">
        <v>0</v>
      </c>
      <c r="R2411">
        <v>0</v>
      </c>
      <c r="S2411">
        <v>0</v>
      </c>
      <c r="T2411">
        <v>0</v>
      </c>
      <c r="U2411">
        <v>0</v>
      </c>
      <c r="V2411">
        <v>0</v>
      </c>
      <c r="W2411" s="44">
        <f t="shared" si="296"/>
        <v>0</v>
      </c>
      <c r="X2411" s="44">
        <f>IFERROR(VLOOKUP(A2411,JR1GOA!A:I,9,FALSE),0)</f>
        <v>0</v>
      </c>
      <c r="Y2411" s="44">
        <f>IFERROR(VLOOKUP(A2411,JR1GOA!A:J,10,FALSE),0)</f>
        <v>0</v>
      </c>
      <c r="Z2411" s="46">
        <f t="shared" si="297"/>
        <v>0</v>
      </c>
      <c r="AA2411" s="49" t="str">
        <f>_xlfn.IFNA(VLOOKUP(F2411,Preisliste!C$1:O$2687,13,FALSE),"fehlt in Preisliste")</f>
        <v>fehlt in Preisliste</v>
      </c>
      <c r="AB2411" s="50" t="str">
        <f t="shared" si="298"/>
        <v>fehlt in Preisliste</v>
      </c>
      <c r="AD2411" s="51">
        <f t="shared" si="302"/>
        <v>186609</v>
      </c>
      <c r="AE2411" s="51">
        <f t="shared" si="299"/>
        <v>244.04999999999927</v>
      </c>
      <c r="AF2411" s="52" t="e">
        <f t="shared" si="303"/>
        <v>#VALUE!</v>
      </c>
      <c r="AG2411" s="53">
        <f t="shared" si="300"/>
        <v>1464.2999999999956</v>
      </c>
      <c r="AH2411" s="53" t="e">
        <f t="shared" si="301"/>
        <v>#VALUE!</v>
      </c>
    </row>
    <row r="2412" spans="1:34" x14ac:dyDescent="0.25">
      <c r="A2412" t="s">
        <v>11243</v>
      </c>
      <c r="B2412" t="s">
        <v>6564</v>
      </c>
      <c r="C2412" t="s">
        <v>6562</v>
      </c>
      <c r="D2412" t="s">
        <v>6567</v>
      </c>
      <c r="F2412" t="s">
        <v>11244</v>
      </c>
      <c r="H2412">
        <v>0</v>
      </c>
      <c r="I2412">
        <v>0</v>
      </c>
      <c r="J2412">
        <v>0</v>
      </c>
      <c r="K2412">
        <v>0</v>
      </c>
      <c r="L2412">
        <v>0</v>
      </c>
      <c r="M2412">
        <v>0</v>
      </c>
      <c r="N2412">
        <v>0</v>
      </c>
      <c r="O2412">
        <v>0</v>
      </c>
      <c r="P2412">
        <v>0</v>
      </c>
      <c r="Q2412">
        <v>0</v>
      </c>
      <c r="R2412">
        <v>0</v>
      </c>
      <c r="S2412">
        <v>0</v>
      </c>
      <c r="T2412">
        <v>0</v>
      </c>
      <c r="U2412">
        <v>0</v>
      </c>
      <c r="V2412">
        <v>0</v>
      </c>
      <c r="W2412" s="44">
        <f t="shared" si="296"/>
        <v>0</v>
      </c>
      <c r="X2412" s="44">
        <f>IFERROR(VLOOKUP(A2412,JR1GOA!A:I,9,FALSE),0)</f>
        <v>0</v>
      </c>
      <c r="Y2412" s="44">
        <f>IFERROR(VLOOKUP(A2412,JR1GOA!A:J,10,FALSE),0)</f>
        <v>0</v>
      </c>
      <c r="Z2412" s="46">
        <f t="shared" si="297"/>
        <v>0</v>
      </c>
      <c r="AA2412" s="49" t="str">
        <f>_xlfn.IFNA(VLOOKUP(F2412,Preisliste!C$1:O$2687,13,FALSE),"fehlt in Preisliste")</f>
        <v>fehlt in Preisliste</v>
      </c>
      <c r="AB2412" s="50" t="str">
        <f t="shared" si="298"/>
        <v>fehlt in Preisliste</v>
      </c>
      <c r="AD2412" s="51">
        <f t="shared" si="302"/>
        <v>186609</v>
      </c>
      <c r="AE2412" s="51">
        <f t="shared" si="299"/>
        <v>244.04999999999927</v>
      </c>
      <c r="AF2412" s="52" t="e">
        <f t="shared" si="303"/>
        <v>#VALUE!</v>
      </c>
      <c r="AG2412" s="53">
        <f t="shared" si="300"/>
        <v>1464.2999999999956</v>
      </c>
      <c r="AH2412" s="53" t="e">
        <f t="shared" si="301"/>
        <v>#VALUE!</v>
      </c>
    </row>
    <row r="2413" spans="1:34" x14ac:dyDescent="0.25">
      <c r="A2413" t="s">
        <v>11245</v>
      </c>
      <c r="B2413" t="s">
        <v>6564</v>
      </c>
      <c r="C2413" t="s">
        <v>6562</v>
      </c>
      <c r="D2413" t="s">
        <v>6567</v>
      </c>
      <c r="F2413" t="s">
        <v>11246</v>
      </c>
      <c r="H2413">
        <v>0</v>
      </c>
      <c r="I2413">
        <v>0</v>
      </c>
      <c r="J2413">
        <v>0</v>
      </c>
      <c r="K2413">
        <v>0</v>
      </c>
      <c r="L2413">
        <v>0</v>
      </c>
      <c r="M2413">
        <v>0</v>
      </c>
      <c r="N2413">
        <v>0</v>
      </c>
      <c r="O2413">
        <v>0</v>
      </c>
      <c r="P2413">
        <v>0</v>
      </c>
      <c r="Q2413">
        <v>0</v>
      </c>
      <c r="R2413">
        <v>0</v>
      </c>
      <c r="S2413">
        <v>0</v>
      </c>
      <c r="T2413">
        <v>0</v>
      </c>
      <c r="U2413">
        <v>0</v>
      </c>
      <c r="V2413">
        <v>0</v>
      </c>
      <c r="W2413" s="44">
        <f t="shared" si="296"/>
        <v>0</v>
      </c>
      <c r="X2413" s="44">
        <f>IFERROR(VLOOKUP(A2413,JR1GOA!A:I,9,FALSE),0)</f>
        <v>0</v>
      </c>
      <c r="Y2413" s="44">
        <f>IFERROR(VLOOKUP(A2413,JR1GOA!A:J,10,FALSE),0)</f>
        <v>0</v>
      </c>
      <c r="Z2413" s="46">
        <f t="shared" si="297"/>
        <v>0</v>
      </c>
      <c r="AA2413" s="49" t="str">
        <f>_xlfn.IFNA(VLOOKUP(F2413,Preisliste!C$1:O$2687,13,FALSE),"fehlt in Preisliste")</f>
        <v>fehlt in Preisliste</v>
      </c>
      <c r="AB2413" s="50" t="str">
        <f t="shared" si="298"/>
        <v>fehlt in Preisliste</v>
      </c>
      <c r="AD2413" s="51">
        <f t="shared" si="302"/>
        <v>186609</v>
      </c>
      <c r="AE2413" s="51">
        <f t="shared" si="299"/>
        <v>244.04999999999927</v>
      </c>
      <c r="AF2413" s="52" t="e">
        <f t="shared" si="303"/>
        <v>#VALUE!</v>
      </c>
      <c r="AG2413" s="53">
        <f t="shared" si="300"/>
        <v>1464.2999999999956</v>
      </c>
      <c r="AH2413" s="53" t="e">
        <f t="shared" si="301"/>
        <v>#VALUE!</v>
      </c>
    </row>
    <row r="2414" spans="1:34" x14ac:dyDescent="0.25">
      <c r="A2414" t="s">
        <v>11247</v>
      </c>
      <c r="B2414" t="s">
        <v>6564</v>
      </c>
      <c r="C2414" t="s">
        <v>6562</v>
      </c>
      <c r="D2414" t="s">
        <v>6567</v>
      </c>
      <c r="F2414" t="s">
        <v>11248</v>
      </c>
      <c r="H2414">
        <v>0</v>
      </c>
      <c r="I2414">
        <v>0</v>
      </c>
      <c r="J2414">
        <v>0</v>
      </c>
      <c r="K2414">
        <v>0</v>
      </c>
      <c r="L2414">
        <v>0</v>
      </c>
      <c r="M2414">
        <v>0</v>
      </c>
      <c r="N2414">
        <v>0</v>
      </c>
      <c r="O2414">
        <v>0</v>
      </c>
      <c r="P2414">
        <v>0</v>
      </c>
      <c r="Q2414">
        <v>0</v>
      </c>
      <c r="R2414">
        <v>0</v>
      </c>
      <c r="S2414">
        <v>0</v>
      </c>
      <c r="T2414">
        <v>0</v>
      </c>
      <c r="U2414">
        <v>0</v>
      </c>
      <c r="V2414">
        <v>0</v>
      </c>
      <c r="W2414" s="44">
        <f t="shared" si="296"/>
        <v>0</v>
      </c>
      <c r="X2414" s="44">
        <f>IFERROR(VLOOKUP(A2414,JR1GOA!A:I,9,FALSE),0)</f>
        <v>0</v>
      </c>
      <c r="Y2414" s="44">
        <f>IFERROR(VLOOKUP(A2414,JR1GOA!A:J,10,FALSE),0)</f>
        <v>0</v>
      </c>
      <c r="Z2414" s="46">
        <f t="shared" si="297"/>
        <v>0</v>
      </c>
      <c r="AA2414" s="49" t="str">
        <f>_xlfn.IFNA(VLOOKUP(F2414,Preisliste!C$1:O$2687,13,FALSE),"fehlt in Preisliste")</f>
        <v>fehlt in Preisliste</v>
      </c>
      <c r="AB2414" s="50" t="str">
        <f t="shared" si="298"/>
        <v>fehlt in Preisliste</v>
      </c>
      <c r="AD2414" s="51">
        <f t="shared" si="302"/>
        <v>186609</v>
      </c>
      <c r="AE2414" s="51">
        <f t="shared" si="299"/>
        <v>244.04999999999927</v>
      </c>
      <c r="AF2414" s="52" t="e">
        <f t="shared" si="303"/>
        <v>#VALUE!</v>
      </c>
      <c r="AG2414" s="53">
        <f t="shared" si="300"/>
        <v>1464.2999999999956</v>
      </c>
      <c r="AH2414" s="53" t="e">
        <f t="shared" si="301"/>
        <v>#VALUE!</v>
      </c>
    </row>
    <row r="2415" spans="1:34" x14ac:dyDescent="0.25">
      <c r="A2415" t="s">
        <v>11249</v>
      </c>
      <c r="B2415" t="s">
        <v>6564</v>
      </c>
      <c r="C2415" t="s">
        <v>6562</v>
      </c>
      <c r="D2415" t="s">
        <v>6567</v>
      </c>
      <c r="F2415" t="s">
        <v>11250</v>
      </c>
      <c r="H2415">
        <v>0</v>
      </c>
      <c r="I2415">
        <v>0</v>
      </c>
      <c r="J2415">
        <v>0</v>
      </c>
      <c r="K2415">
        <v>0</v>
      </c>
      <c r="L2415">
        <v>0</v>
      </c>
      <c r="M2415">
        <v>0</v>
      </c>
      <c r="N2415">
        <v>0</v>
      </c>
      <c r="O2415">
        <v>0</v>
      </c>
      <c r="P2415">
        <v>0</v>
      </c>
      <c r="Q2415">
        <v>0</v>
      </c>
      <c r="R2415">
        <v>0</v>
      </c>
      <c r="S2415">
        <v>0</v>
      </c>
      <c r="T2415">
        <v>0</v>
      </c>
      <c r="U2415">
        <v>0</v>
      </c>
      <c r="V2415">
        <v>0</v>
      </c>
      <c r="W2415" s="44">
        <f t="shared" si="296"/>
        <v>0</v>
      </c>
      <c r="X2415" s="44">
        <f>IFERROR(VLOOKUP(A2415,JR1GOA!A:I,9,FALSE),0)</f>
        <v>0</v>
      </c>
      <c r="Y2415" s="44">
        <f>IFERROR(VLOOKUP(A2415,JR1GOA!A:J,10,FALSE),0)</f>
        <v>0</v>
      </c>
      <c r="Z2415" s="46">
        <f t="shared" si="297"/>
        <v>0</v>
      </c>
      <c r="AA2415" s="49" t="str">
        <f>_xlfn.IFNA(VLOOKUP(F2415,Preisliste!C$1:O$2687,13,FALSE),"fehlt in Preisliste")</f>
        <v>fehlt in Preisliste</v>
      </c>
      <c r="AB2415" s="50" t="str">
        <f t="shared" si="298"/>
        <v>fehlt in Preisliste</v>
      </c>
      <c r="AD2415" s="51">
        <f t="shared" si="302"/>
        <v>186609</v>
      </c>
      <c r="AE2415" s="51">
        <f t="shared" si="299"/>
        <v>244.04999999999927</v>
      </c>
      <c r="AF2415" s="52" t="e">
        <f t="shared" si="303"/>
        <v>#VALUE!</v>
      </c>
      <c r="AG2415" s="53">
        <f t="shared" si="300"/>
        <v>1464.2999999999956</v>
      </c>
      <c r="AH2415" s="53" t="e">
        <f t="shared" si="301"/>
        <v>#VALUE!</v>
      </c>
    </row>
    <row r="2416" spans="1:34" x14ac:dyDescent="0.25">
      <c r="A2416" t="s">
        <v>11251</v>
      </c>
      <c r="B2416" t="s">
        <v>6564</v>
      </c>
      <c r="C2416" t="s">
        <v>6562</v>
      </c>
      <c r="D2416" t="s">
        <v>6567</v>
      </c>
      <c r="F2416" t="s">
        <v>11252</v>
      </c>
      <c r="H2416">
        <v>1</v>
      </c>
      <c r="I2416">
        <v>0</v>
      </c>
      <c r="J2416">
        <v>0</v>
      </c>
      <c r="K2416">
        <v>0</v>
      </c>
      <c r="L2416">
        <v>0</v>
      </c>
      <c r="M2416">
        <v>0</v>
      </c>
      <c r="N2416">
        <v>0</v>
      </c>
      <c r="O2416">
        <v>0</v>
      </c>
      <c r="P2416">
        <v>0</v>
      </c>
      <c r="Q2416">
        <v>0</v>
      </c>
      <c r="R2416">
        <v>0</v>
      </c>
      <c r="S2416">
        <v>0</v>
      </c>
      <c r="T2416">
        <v>0</v>
      </c>
      <c r="U2416">
        <v>0</v>
      </c>
      <c r="V2416">
        <v>0</v>
      </c>
      <c r="W2416" s="44">
        <f t="shared" si="296"/>
        <v>0</v>
      </c>
      <c r="X2416" s="44">
        <f>IFERROR(VLOOKUP(A2416,JR1GOA!A:I,9,FALSE),0)</f>
        <v>0</v>
      </c>
      <c r="Y2416" s="44">
        <f>IFERROR(VLOOKUP(A2416,JR1GOA!A:J,10,FALSE),0)</f>
        <v>0</v>
      </c>
      <c r="Z2416" s="46">
        <f t="shared" si="297"/>
        <v>0</v>
      </c>
      <c r="AA2416" s="49" t="str">
        <f>_xlfn.IFNA(VLOOKUP(F2416,Preisliste!C$1:O$2687,13,FALSE),"fehlt in Preisliste")</f>
        <v>fehlt in Preisliste</v>
      </c>
      <c r="AB2416" s="50" t="str">
        <f t="shared" si="298"/>
        <v>fehlt in Preisliste</v>
      </c>
      <c r="AD2416" s="51">
        <f t="shared" si="302"/>
        <v>186609</v>
      </c>
      <c r="AE2416" s="51">
        <f t="shared" si="299"/>
        <v>244.04999999999927</v>
      </c>
      <c r="AF2416" s="52" t="e">
        <f t="shared" si="303"/>
        <v>#VALUE!</v>
      </c>
      <c r="AG2416" s="53">
        <f t="shared" si="300"/>
        <v>1464.2999999999956</v>
      </c>
      <c r="AH2416" s="53" t="e">
        <f t="shared" si="301"/>
        <v>#VALUE!</v>
      </c>
    </row>
    <row r="2417" spans="1:34" x14ac:dyDescent="0.25">
      <c r="A2417" t="s">
        <v>11253</v>
      </c>
      <c r="B2417" t="s">
        <v>6564</v>
      </c>
      <c r="C2417" t="s">
        <v>6562</v>
      </c>
      <c r="D2417" t="s">
        <v>6567</v>
      </c>
      <c r="F2417" t="s">
        <v>11254</v>
      </c>
      <c r="H2417">
        <v>1</v>
      </c>
      <c r="I2417">
        <v>0</v>
      </c>
      <c r="J2417">
        <v>0</v>
      </c>
      <c r="K2417">
        <v>0</v>
      </c>
      <c r="L2417">
        <v>0</v>
      </c>
      <c r="M2417">
        <v>0</v>
      </c>
      <c r="N2417">
        <v>0</v>
      </c>
      <c r="O2417">
        <v>0</v>
      </c>
      <c r="P2417">
        <v>0</v>
      </c>
      <c r="Q2417">
        <v>0</v>
      </c>
      <c r="R2417">
        <v>0</v>
      </c>
      <c r="S2417">
        <v>0</v>
      </c>
      <c r="T2417">
        <v>1</v>
      </c>
      <c r="U2417">
        <v>0</v>
      </c>
      <c r="V2417">
        <v>0</v>
      </c>
      <c r="W2417" s="44">
        <f t="shared" si="296"/>
        <v>0</v>
      </c>
      <c r="X2417" s="44">
        <f>IFERROR(VLOOKUP(A2417,JR1GOA!A:I,9,FALSE),0)</f>
        <v>0</v>
      </c>
      <c r="Y2417" s="44">
        <f>IFERROR(VLOOKUP(A2417,JR1GOA!A:J,10,FALSE),0)</f>
        <v>0</v>
      </c>
      <c r="Z2417" s="46">
        <f t="shared" si="297"/>
        <v>0</v>
      </c>
      <c r="AA2417" s="49" t="str">
        <f>_xlfn.IFNA(VLOOKUP(F2417,Preisliste!C$1:O$2687,13,FALSE),"fehlt in Preisliste")</f>
        <v>fehlt in Preisliste</v>
      </c>
      <c r="AB2417" s="50" t="str">
        <f t="shared" si="298"/>
        <v>fehlt in Preisliste</v>
      </c>
      <c r="AD2417" s="51">
        <f t="shared" si="302"/>
        <v>186609</v>
      </c>
      <c r="AE2417" s="51">
        <f t="shared" si="299"/>
        <v>244.04999999999927</v>
      </c>
      <c r="AF2417" s="52" t="e">
        <f t="shared" si="303"/>
        <v>#VALUE!</v>
      </c>
      <c r="AG2417" s="53">
        <f t="shared" si="300"/>
        <v>1464.2999999999956</v>
      </c>
      <c r="AH2417" s="53" t="e">
        <f t="shared" si="301"/>
        <v>#VALUE!</v>
      </c>
    </row>
    <row r="2418" spans="1:34" x14ac:dyDescent="0.25">
      <c r="A2418" t="s">
        <v>11255</v>
      </c>
      <c r="B2418" t="s">
        <v>6564</v>
      </c>
      <c r="C2418" t="s">
        <v>6562</v>
      </c>
      <c r="D2418" t="s">
        <v>6567</v>
      </c>
      <c r="F2418" t="s">
        <v>11256</v>
      </c>
      <c r="H2418">
        <v>0</v>
      </c>
      <c r="I2418">
        <v>0</v>
      </c>
      <c r="J2418">
        <v>0</v>
      </c>
      <c r="K2418">
        <v>1</v>
      </c>
      <c r="L2418">
        <v>0</v>
      </c>
      <c r="M2418">
        <v>0</v>
      </c>
      <c r="N2418">
        <v>0</v>
      </c>
      <c r="O2418">
        <v>0</v>
      </c>
      <c r="P2418">
        <v>0</v>
      </c>
      <c r="Q2418">
        <v>0</v>
      </c>
      <c r="R2418">
        <v>0</v>
      </c>
      <c r="S2418">
        <v>0</v>
      </c>
      <c r="T2418">
        <v>0</v>
      </c>
      <c r="U2418">
        <v>0</v>
      </c>
      <c r="V2418">
        <v>0</v>
      </c>
      <c r="W2418" s="44">
        <f t="shared" si="296"/>
        <v>0</v>
      </c>
      <c r="X2418" s="44">
        <f>IFERROR(VLOOKUP(A2418,JR1GOA!A:I,9,FALSE),0)</f>
        <v>0</v>
      </c>
      <c r="Y2418" s="44">
        <f>IFERROR(VLOOKUP(A2418,JR1GOA!A:J,10,FALSE),0)</f>
        <v>0</v>
      </c>
      <c r="Z2418" s="46">
        <f t="shared" si="297"/>
        <v>0</v>
      </c>
      <c r="AA2418" s="49" t="str">
        <f>_xlfn.IFNA(VLOOKUP(F2418,Preisliste!C$1:O$2687,13,FALSE),"fehlt in Preisliste")</f>
        <v>fehlt in Preisliste</v>
      </c>
      <c r="AB2418" s="50" t="str">
        <f t="shared" si="298"/>
        <v>fehlt in Preisliste</v>
      </c>
      <c r="AD2418" s="51">
        <f t="shared" si="302"/>
        <v>186609</v>
      </c>
      <c r="AE2418" s="51">
        <f t="shared" si="299"/>
        <v>244.04999999999927</v>
      </c>
      <c r="AF2418" s="52" t="e">
        <f t="shared" si="303"/>
        <v>#VALUE!</v>
      </c>
      <c r="AG2418" s="53">
        <f t="shared" si="300"/>
        <v>1464.2999999999956</v>
      </c>
      <c r="AH2418" s="53" t="e">
        <f t="shared" si="301"/>
        <v>#VALUE!</v>
      </c>
    </row>
    <row r="2419" spans="1:34" x14ac:dyDescent="0.25">
      <c r="A2419" t="s">
        <v>11257</v>
      </c>
      <c r="B2419" t="s">
        <v>6564</v>
      </c>
      <c r="C2419" t="s">
        <v>6562</v>
      </c>
      <c r="D2419" t="s">
        <v>6567</v>
      </c>
      <c r="F2419" t="s">
        <v>11258</v>
      </c>
      <c r="H2419">
        <v>0</v>
      </c>
      <c r="I2419">
        <v>0</v>
      </c>
      <c r="J2419">
        <v>0</v>
      </c>
      <c r="K2419">
        <v>0</v>
      </c>
      <c r="L2419">
        <v>0</v>
      </c>
      <c r="M2419">
        <v>0</v>
      </c>
      <c r="N2419">
        <v>0</v>
      </c>
      <c r="O2419">
        <v>0</v>
      </c>
      <c r="P2419">
        <v>0</v>
      </c>
      <c r="Q2419">
        <v>0</v>
      </c>
      <c r="R2419">
        <v>1</v>
      </c>
      <c r="S2419">
        <v>0</v>
      </c>
      <c r="T2419">
        <v>0</v>
      </c>
      <c r="U2419">
        <v>0</v>
      </c>
      <c r="V2419">
        <v>0</v>
      </c>
      <c r="W2419" s="44">
        <f t="shared" si="296"/>
        <v>0</v>
      </c>
      <c r="X2419" s="44">
        <f>IFERROR(VLOOKUP(A2419,JR1GOA!A:I,9,FALSE),0)</f>
        <v>0</v>
      </c>
      <c r="Y2419" s="44">
        <f>IFERROR(VLOOKUP(A2419,JR1GOA!A:J,10,FALSE),0)</f>
        <v>0</v>
      </c>
      <c r="Z2419" s="46">
        <f t="shared" si="297"/>
        <v>0</v>
      </c>
      <c r="AA2419" s="49" t="str">
        <f>_xlfn.IFNA(VLOOKUP(F2419,Preisliste!C$1:O$2687,13,FALSE),"fehlt in Preisliste")</f>
        <v>fehlt in Preisliste</v>
      </c>
      <c r="AB2419" s="50" t="str">
        <f t="shared" si="298"/>
        <v>fehlt in Preisliste</v>
      </c>
      <c r="AD2419" s="51">
        <f t="shared" si="302"/>
        <v>186609</v>
      </c>
      <c r="AE2419" s="51">
        <f t="shared" si="299"/>
        <v>244.04999999999927</v>
      </c>
      <c r="AF2419" s="52" t="e">
        <f t="shared" si="303"/>
        <v>#VALUE!</v>
      </c>
      <c r="AG2419" s="53">
        <f t="shared" si="300"/>
        <v>1464.2999999999956</v>
      </c>
      <c r="AH2419" s="53" t="e">
        <f t="shared" si="301"/>
        <v>#VALUE!</v>
      </c>
    </row>
    <row r="2420" spans="1:34" x14ac:dyDescent="0.25">
      <c r="A2420" t="s">
        <v>11259</v>
      </c>
      <c r="B2420" t="s">
        <v>6564</v>
      </c>
      <c r="C2420" t="s">
        <v>6562</v>
      </c>
      <c r="D2420" t="s">
        <v>6567</v>
      </c>
      <c r="F2420" t="s">
        <v>11260</v>
      </c>
      <c r="H2420">
        <v>0</v>
      </c>
      <c r="I2420">
        <v>0</v>
      </c>
      <c r="J2420">
        <v>0</v>
      </c>
      <c r="K2420">
        <v>0</v>
      </c>
      <c r="L2420">
        <v>0</v>
      </c>
      <c r="M2420">
        <v>0</v>
      </c>
      <c r="N2420">
        <v>0</v>
      </c>
      <c r="O2420">
        <v>0</v>
      </c>
      <c r="P2420">
        <v>0</v>
      </c>
      <c r="Q2420">
        <v>0</v>
      </c>
      <c r="R2420">
        <v>0</v>
      </c>
      <c r="S2420">
        <v>0</v>
      </c>
      <c r="T2420">
        <v>0</v>
      </c>
      <c r="U2420">
        <v>0</v>
      </c>
      <c r="V2420">
        <v>0</v>
      </c>
      <c r="W2420" s="44">
        <f t="shared" si="296"/>
        <v>0</v>
      </c>
      <c r="X2420" s="44">
        <f>IFERROR(VLOOKUP(A2420,JR1GOA!A:I,9,FALSE),0)</f>
        <v>0</v>
      </c>
      <c r="Y2420" s="44">
        <f>IFERROR(VLOOKUP(A2420,JR1GOA!A:J,10,FALSE),0)</f>
        <v>0</v>
      </c>
      <c r="Z2420" s="46">
        <f t="shared" si="297"/>
        <v>0</v>
      </c>
      <c r="AA2420" s="49" t="str">
        <f>_xlfn.IFNA(VLOOKUP(F2420,Preisliste!C$1:O$2687,13,FALSE),"fehlt in Preisliste")</f>
        <v>fehlt in Preisliste</v>
      </c>
      <c r="AB2420" s="50" t="str">
        <f t="shared" si="298"/>
        <v>fehlt in Preisliste</v>
      </c>
      <c r="AD2420" s="51">
        <f t="shared" si="302"/>
        <v>186609</v>
      </c>
      <c r="AE2420" s="51">
        <f t="shared" si="299"/>
        <v>244.04999999999927</v>
      </c>
      <c r="AF2420" s="52" t="e">
        <f t="shared" si="303"/>
        <v>#VALUE!</v>
      </c>
      <c r="AG2420" s="53">
        <f t="shared" si="300"/>
        <v>1464.2999999999956</v>
      </c>
      <c r="AH2420" s="53" t="e">
        <f t="shared" si="301"/>
        <v>#VALUE!</v>
      </c>
    </row>
    <row r="2421" spans="1:34" x14ac:dyDescent="0.25">
      <c r="A2421" t="s">
        <v>11261</v>
      </c>
      <c r="B2421" t="s">
        <v>6564</v>
      </c>
      <c r="C2421" t="s">
        <v>6562</v>
      </c>
      <c r="D2421" t="s">
        <v>6567</v>
      </c>
      <c r="F2421" t="s">
        <v>11262</v>
      </c>
      <c r="H2421">
        <v>0</v>
      </c>
      <c r="I2421">
        <v>0</v>
      </c>
      <c r="J2421">
        <v>0</v>
      </c>
      <c r="K2421">
        <v>0</v>
      </c>
      <c r="L2421">
        <v>0</v>
      </c>
      <c r="M2421">
        <v>0</v>
      </c>
      <c r="N2421">
        <v>0</v>
      </c>
      <c r="O2421">
        <v>0</v>
      </c>
      <c r="P2421">
        <v>0</v>
      </c>
      <c r="Q2421">
        <v>0</v>
      </c>
      <c r="R2421">
        <v>0</v>
      </c>
      <c r="S2421">
        <v>0</v>
      </c>
      <c r="T2421">
        <v>0</v>
      </c>
      <c r="U2421">
        <v>0</v>
      </c>
      <c r="V2421">
        <v>0</v>
      </c>
      <c r="W2421" s="44">
        <f t="shared" si="296"/>
        <v>0</v>
      </c>
      <c r="X2421" s="44">
        <f>IFERROR(VLOOKUP(A2421,JR1GOA!A:I,9,FALSE),0)</f>
        <v>0</v>
      </c>
      <c r="Y2421" s="44">
        <f>IFERROR(VLOOKUP(A2421,JR1GOA!A:J,10,FALSE),0)</f>
        <v>0</v>
      </c>
      <c r="Z2421" s="46">
        <f t="shared" si="297"/>
        <v>0</v>
      </c>
      <c r="AA2421" s="49" t="str">
        <f>_xlfn.IFNA(VLOOKUP(F2421,Preisliste!C$1:O$2687,13,FALSE),"fehlt in Preisliste")</f>
        <v>fehlt in Preisliste</v>
      </c>
      <c r="AB2421" s="50" t="str">
        <f t="shared" si="298"/>
        <v>fehlt in Preisliste</v>
      </c>
      <c r="AD2421" s="51">
        <f t="shared" si="302"/>
        <v>186609</v>
      </c>
      <c r="AE2421" s="51">
        <f t="shared" si="299"/>
        <v>244.04999999999927</v>
      </c>
      <c r="AF2421" s="52" t="e">
        <f t="shared" si="303"/>
        <v>#VALUE!</v>
      </c>
      <c r="AG2421" s="53">
        <f t="shared" si="300"/>
        <v>1464.2999999999956</v>
      </c>
      <c r="AH2421" s="53" t="e">
        <f t="shared" si="301"/>
        <v>#VALUE!</v>
      </c>
    </row>
    <row r="2422" spans="1:34" x14ac:dyDescent="0.25">
      <c r="A2422" t="s">
        <v>11265</v>
      </c>
      <c r="B2422" t="s">
        <v>6564</v>
      </c>
      <c r="C2422" t="s">
        <v>6562</v>
      </c>
      <c r="D2422" t="s">
        <v>6567</v>
      </c>
      <c r="F2422" t="s">
        <v>11266</v>
      </c>
      <c r="H2422">
        <v>0</v>
      </c>
      <c r="I2422">
        <v>0</v>
      </c>
      <c r="J2422">
        <v>0</v>
      </c>
      <c r="K2422">
        <v>0</v>
      </c>
      <c r="L2422">
        <v>0</v>
      </c>
      <c r="M2422">
        <v>0</v>
      </c>
      <c r="N2422">
        <v>0</v>
      </c>
      <c r="O2422">
        <v>0</v>
      </c>
      <c r="P2422">
        <v>0</v>
      </c>
      <c r="Q2422">
        <v>0</v>
      </c>
      <c r="R2422">
        <v>0</v>
      </c>
      <c r="S2422">
        <v>0</v>
      </c>
      <c r="T2422">
        <v>0</v>
      </c>
      <c r="U2422">
        <v>0</v>
      </c>
      <c r="V2422">
        <v>0</v>
      </c>
      <c r="W2422" s="44">
        <f t="shared" si="296"/>
        <v>0</v>
      </c>
      <c r="X2422" s="44">
        <f>IFERROR(VLOOKUP(A2422,JR1GOA!A:I,9,FALSE),0)</f>
        <v>0</v>
      </c>
      <c r="Y2422" s="44">
        <f>IFERROR(VLOOKUP(A2422,JR1GOA!A:J,10,FALSE),0)</f>
        <v>0</v>
      </c>
      <c r="Z2422" s="46">
        <f t="shared" si="297"/>
        <v>0</v>
      </c>
      <c r="AA2422" s="49" t="str">
        <f>_xlfn.IFNA(VLOOKUP(F2422,Preisliste!C$1:O$2687,13,FALSE),"fehlt in Preisliste")</f>
        <v>fehlt in Preisliste</v>
      </c>
      <c r="AB2422" s="50" t="str">
        <f t="shared" si="298"/>
        <v>fehlt in Preisliste</v>
      </c>
      <c r="AD2422" s="51">
        <f t="shared" si="302"/>
        <v>186609</v>
      </c>
      <c r="AE2422" s="51">
        <f t="shared" si="299"/>
        <v>244.04999999999927</v>
      </c>
      <c r="AF2422" s="52" t="e">
        <f t="shared" si="303"/>
        <v>#VALUE!</v>
      </c>
      <c r="AG2422" s="53">
        <f t="shared" si="300"/>
        <v>1464.2999999999956</v>
      </c>
      <c r="AH2422" s="53" t="e">
        <f t="shared" si="301"/>
        <v>#VALUE!</v>
      </c>
    </row>
    <row r="2423" spans="1:34" x14ac:dyDescent="0.25">
      <c r="A2423" t="s">
        <v>11267</v>
      </c>
      <c r="B2423" t="s">
        <v>6564</v>
      </c>
      <c r="C2423" t="s">
        <v>6562</v>
      </c>
      <c r="D2423" t="s">
        <v>6567</v>
      </c>
      <c r="F2423" t="s">
        <v>11268</v>
      </c>
      <c r="H2423">
        <v>1</v>
      </c>
      <c r="I2423">
        <v>0</v>
      </c>
      <c r="J2423">
        <v>0</v>
      </c>
      <c r="K2423">
        <v>0</v>
      </c>
      <c r="L2423">
        <v>0</v>
      </c>
      <c r="M2423">
        <v>0</v>
      </c>
      <c r="N2423">
        <v>0</v>
      </c>
      <c r="O2423">
        <v>0</v>
      </c>
      <c r="P2423">
        <v>0</v>
      </c>
      <c r="Q2423">
        <v>0</v>
      </c>
      <c r="R2423">
        <v>0</v>
      </c>
      <c r="S2423">
        <v>0</v>
      </c>
      <c r="T2423">
        <v>0</v>
      </c>
      <c r="U2423">
        <v>0</v>
      </c>
      <c r="V2423">
        <v>0</v>
      </c>
      <c r="W2423" s="44">
        <f t="shared" si="296"/>
        <v>0</v>
      </c>
      <c r="X2423" s="44">
        <f>IFERROR(VLOOKUP(A2423,JR1GOA!A:I,9,FALSE),0)</f>
        <v>0</v>
      </c>
      <c r="Y2423" s="44">
        <f>IFERROR(VLOOKUP(A2423,JR1GOA!A:J,10,FALSE),0)</f>
        <v>0</v>
      </c>
      <c r="Z2423" s="46">
        <f t="shared" si="297"/>
        <v>0</v>
      </c>
      <c r="AA2423" s="49" t="str">
        <f>_xlfn.IFNA(VLOOKUP(F2423,Preisliste!C$1:O$2687,13,FALSE),"fehlt in Preisliste")</f>
        <v>fehlt in Preisliste</v>
      </c>
      <c r="AB2423" s="50" t="str">
        <f t="shared" si="298"/>
        <v>fehlt in Preisliste</v>
      </c>
      <c r="AD2423" s="51">
        <f t="shared" si="302"/>
        <v>186609</v>
      </c>
      <c r="AE2423" s="51">
        <f t="shared" si="299"/>
        <v>244.04999999999927</v>
      </c>
      <c r="AF2423" s="52" t="e">
        <f t="shared" si="303"/>
        <v>#VALUE!</v>
      </c>
      <c r="AG2423" s="53">
        <f t="shared" si="300"/>
        <v>1464.2999999999956</v>
      </c>
      <c r="AH2423" s="53" t="e">
        <f t="shared" si="301"/>
        <v>#VALUE!</v>
      </c>
    </row>
    <row r="2424" spans="1:34" x14ac:dyDescent="0.25">
      <c r="A2424" t="s">
        <v>11269</v>
      </c>
      <c r="B2424" t="s">
        <v>6564</v>
      </c>
      <c r="C2424" t="s">
        <v>6562</v>
      </c>
      <c r="D2424" t="s">
        <v>6567</v>
      </c>
      <c r="F2424" t="s">
        <v>11270</v>
      </c>
      <c r="H2424">
        <v>0</v>
      </c>
      <c r="I2424">
        <v>0</v>
      </c>
      <c r="J2424">
        <v>0</v>
      </c>
      <c r="K2424">
        <v>0</v>
      </c>
      <c r="L2424">
        <v>0</v>
      </c>
      <c r="M2424">
        <v>0</v>
      </c>
      <c r="N2424">
        <v>0</v>
      </c>
      <c r="O2424">
        <v>0</v>
      </c>
      <c r="P2424">
        <v>0</v>
      </c>
      <c r="Q2424">
        <v>0</v>
      </c>
      <c r="R2424">
        <v>0</v>
      </c>
      <c r="S2424">
        <v>0</v>
      </c>
      <c r="T2424">
        <v>0</v>
      </c>
      <c r="U2424">
        <v>0</v>
      </c>
      <c r="V2424">
        <v>0</v>
      </c>
      <c r="W2424" s="44">
        <f t="shared" si="296"/>
        <v>0</v>
      </c>
      <c r="X2424" s="44">
        <f>IFERROR(VLOOKUP(A2424,JR1GOA!A:I,9,FALSE),0)</f>
        <v>0</v>
      </c>
      <c r="Y2424" s="44">
        <f>IFERROR(VLOOKUP(A2424,JR1GOA!A:J,10,FALSE),0)</f>
        <v>0</v>
      </c>
      <c r="Z2424" s="46">
        <f t="shared" si="297"/>
        <v>0</v>
      </c>
      <c r="AA2424" s="49" t="str">
        <f>_xlfn.IFNA(VLOOKUP(F2424,Preisliste!C$1:O$2687,13,FALSE),"fehlt in Preisliste")</f>
        <v>fehlt in Preisliste</v>
      </c>
      <c r="AB2424" s="50" t="str">
        <f t="shared" si="298"/>
        <v>fehlt in Preisliste</v>
      </c>
      <c r="AD2424" s="51">
        <f t="shared" si="302"/>
        <v>186609</v>
      </c>
      <c r="AE2424" s="51">
        <f t="shared" si="299"/>
        <v>244.04999999999927</v>
      </c>
      <c r="AF2424" s="52" t="e">
        <f t="shared" si="303"/>
        <v>#VALUE!</v>
      </c>
      <c r="AG2424" s="53">
        <f t="shared" si="300"/>
        <v>1464.2999999999956</v>
      </c>
      <c r="AH2424" s="53" t="e">
        <f t="shared" si="301"/>
        <v>#VALUE!</v>
      </c>
    </row>
    <row r="2425" spans="1:34" x14ac:dyDescent="0.25">
      <c r="A2425" t="s">
        <v>11273</v>
      </c>
      <c r="B2425" t="s">
        <v>6564</v>
      </c>
      <c r="C2425" t="s">
        <v>6562</v>
      </c>
      <c r="D2425" t="s">
        <v>6567</v>
      </c>
      <c r="F2425" t="s">
        <v>11274</v>
      </c>
      <c r="H2425">
        <v>0</v>
      </c>
      <c r="I2425">
        <v>0</v>
      </c>
      <c r="J2425">
        <v>0</v>
      </c>
      <c r="K2425">
        <v>0</v>
      </c>
      <c r="L2425">
        <v>0</v>
      </c>
      <c r="M2425">
        <v>0</v>
      </c>
      <c r="N2425">
        <v>0</v>
      </c>
      <c r="O2425">
        <v>0</v>
      </c>
      <c r="P2425">
        <v>0</v>
      </c>
      <c r="Q2425">
        <v>0</v>
      </c>
      <c r="R2425">
        <v>0</v>
      </c>
      <c r="S2425">
        <v>0</v>
      </c>
      <c r="T2425">
        <v>0</v>
      </c>
      <c r="U2425">
        <v>0</v>
      </c>
      <c r="V2425">
        <v>0</v>
      </c>
      <c r="W2425" s="44">
        <f t="shared" si="296"/>
        <v>0</v>
      </c>
      <c r="X2425" s="44">
        <f>IFERROR(VLOOKUP(A2425,JR1GOA!A:I,9,FALSE),0)</f>
        <v>0</v>
      </c>
      <c r="Y2425" s="44">
        <f>IFERROR(VLOOKUP(A2425,JR1GOA!A:J,10,FALSE),0)</f>
        <v>0</v>
      </c>
      <c r="Z2425" s="46">
        <f t="shared" si="297"/>
        <v>0</v>
      </c>
      <c r="AA2425" s="49" t="str">
        <f>_xlfn.IFNA(VLOOKUP(F2425,Preisliste!C$1:O$2687,13,FALSE),"fehlt in Preisliste")</f>
        <v>fehlt in Preisliste</v>
      </c>
      <c r="AB2425" s="50" t="str">
        <f t="shared" si="298"/>
        <v>fehlt in Preisliste</v>
      </c>
      <c r="AD2425" s="51">
        <f t="shared" si="302"/>
        <v>186609</v>
      </c>
      <c r="AE2425" s="51">
        <f t="shared" si="299"/>
        <v>244.04999999999927</v>
      </c>
      <c r="AF2425" s="52" t="e">
        <f t="shared" si="303"/>
        <v>#VALUE!</v>
      </c>
      <c r="AG2425" s="53">
        <f t="shared" si="300"/>
        <v>1464.2999999999956</v>
      </c>
      <c r="AH2425" s="53" t="e">
        <f t="shared" si="301"/>
        <v>#VALUE!</v>
      </c>
    </row>
    <row r="2426" spans="1:34" x14ac:dyDescent="0.25">
      <c r="A2426" t="s">
        <v>11275</v>
      </c>
      <c r="B2426" t="s">
        <v>6564</v>
      </c>
      <c r="C2426" t="s">
        <v>6562</v>
      </c>
      <c r="D2426" t="s">
        <v>6567</v>
      </c>
      <c r="F2426" t="s">
        <v>11276</v>
      </c>
      <c r="G2426" t="s">
        <v>11277</v>
      </c>
      <c r="H2426">
        <v>0</v>
      </c>
      <c r="I2426">
        <v>0</v>
      </c>
      <c r="J2426">
        <v>0</v>
      </c>
      <c r="K2426">
        <v>0</v>
      </c>
      <c r="L2426">
        <v>0</v>
      </c>
      <c r="M2426">
        <v>0</v>
      </c>
      <c r="N2426">
        <v>0</v>
      </c>
      <c r="O2426">
        <v>0</v>
      </c>
      <c r="P2426">
        <v>0</v>
      </c>
      <c r="Q2426">
        <v>0</v>
      </c>
      <c r="R2426">
        <v>0</v>
      </c>
      <c r="S2426">
        <v>0</v>
      </c>
      <c r="T2426">
        <v>0</v>
      </c>
      <c r="U2426">
        <v>0</v>
      </c>
      <c r="V2426">
        <v>0</v>
      </c>
      <c r="W2426" s="44">
        <f t="shared" si="296"/>
        <v>0</v>
      </c>
      <c r="X2426" s="44">
        <f>IFERROR(VLOOKUP(A2426,JR1GOA!A:I,9,FALSE),0)</f>
        <v>0</v>
      </c>
      <c r="Y2426" s="44">
        <f>IFERROR(VLOOKUP(A2426,JR1GOA!A:J,10,FALSE),0)</f>
        <v>0</v>
      </c>
      <c r="Z2426" s="46">
        <f t="shared" si="297"/>
        <v>0</v>
      </c>
      <c r="AA2426" s="49" t="str">
        <f>_xlfn.IFNA(VLOOKUP(F2426,Preisliste!C$1:O$2687,13,FALSE),"fehlt in Preisliste")</f>
        <v>fehlt in Preisliste</v>
      </c>
      <c r="AB2426" s="50" t="str">
        <f t="shared" si="298"/>
        <v>fehlt in Preisliste</v>
      </c>
      <c r="AD2426" s="51">
        <f t="shared" si="302"/>
        <v>186609</v>
      </c>
      <c r="AE2426" s="51">
        <f t="shared" si="299"/>
        <v>244.04999999999927</v>
      </c>
      <c r="AF2426" s="52" t="e">
        <f t="shared" si="303"/>
        <v>#VALUE!</v>
      </c>
      <c r="AG2426" s="53">
        <f t="shared" si="300"/>
        <v>1464.2999999999956</v>
      </c>
      <c r="AH2426" s="53" t="e">
        <f t="shared" si="301"/>
        <v>#VALUE!</v>
      </c>
    </row>
    <row r="2427" spans="1:34" x14ac:dyDescent="0.25">
      <c r="A2427" t="s">
        <v>11278</v>
      </c>
      <c r="B2427" t="s">
        <v>6564</v>
      </c>
      <c r="C2427" t="s">
        <v>6562</v>
      </c>
      <c r="D2427" t="s">
        <v>6567</v>
      </c>
      <c r="F2427" t="s">
        <v>11279</v>
      </c>
      <c r="H2427">
        <v>0</v>
      </c>
      <c r="I2427">
        <v>0</v>
      </c>
      <c r="J2427">
        <v>0</v>
      </c>
      <c r="K2427">
        <v>0</v>
      </c>
      <c r="L2427">
        <v>0</v>
      </c>
      <c r="M2427">
        <v>0</v>
      </c>
      <c r="N2427">
        <v>0</v>
      </c>
      <c r="O2427">
        <v>0</v>
      </c>
      <c r="P2427">
        <v>0</v>
      </c>
      <c r="Q2427">
        <v>0</v>
      </c>
      <c r="R2427">
        <v>0</v>
      </c>
      <c r="S2427">
        <v>0</v>
      </c>
      <c r="T2427">
        <v>0</v>
      </c>
      <c r="U2427">
        <v>0</v>
      </c>
      <c r="V2427">
        <v>0</v>
      </c>
      <c r="W2427" s="44">
        <f t="shared" si="296"/>
        <v>0</v>
      </c>
      <c r="X2427" s="44">
        <f>IFERROR(VLOOKUP(A2427,JR1GOA!A:I,9,FALSE),0)</f>
        <v>0</v>
      </c>
      <c r="Y2427" s="44">
        <f>IFERROR(VLOOKUP(A2427,JR1GOA!A:J,10,FALSE),0)</f>
        <v>0</v>
      </c>
      <c r="Z2427" s="46">
        <f t="shared" si="297"/>
        <v>0</v>
      </c>
      <c r="AA2427" s="49" t="str">
        <f>_xlfn.IFNA(VLOOKUP(F2427,Preisliste!C$1:O$2687,13,FALSE),"fehlt in Preisliste")</f>
        <v>fehlt in Preisliste</v>
      </c>
      <c r="AB2427" s="50" t="str">
        <f t="shared" si="298"/>
        <v>fehlt in Preisliste</v>
      </c>
      <c r="AD2427" s="51">
        <f t="shared" si="302"/>
        <v>186609</v>
      </c>
      <c r="AE2427" s="51">
        <f t="shared" si="299"/>
        <v>244.04999999999927</v>
      </c>
      <c r="AF2427" s="52" t="e">
        <f t="shared" si="303"/>
        <v>#VALUE!</v>
      </c>
      <c r="AG2427" s="53">
        <f t="shared" si="300"/>
        <v>1464.2999999999956</v>
      </c>
      <c r="AH2427" s="53" t="e">
        <f t="shared" si="301"/>
        <v>#VALUE!</v>
      </c>
    </row>
    <row r="2428" spans="1:34" x14ac:dyDescent="0.25">
      <c r="A2428" t="s">
        <v>11280</v>
      </c>
      <c r="B2428" t="s">
        <v>6564</v>
      </c>
      <c r="C2428" t="s">
        <v>6562</v>
      </c>
      <c r="D2428" t="s">
        <v>6567</v>
      </c>
      <c r="F2428" t="s">
        <v>11281</v>
      </c>
      <c r="H2428">
        <v>0</v>
      </c>
      <c r="I2428">
        <v>0</v>
      </c>
      <c r="J2428">
        <v>0</v>
      </c>
      <c r="K2428">
        <v>0</v>
      </c>
      <c r="L2428">
        <v>0</v>
      </c>
      <c r="M2428">
        <v>0</v>
      </c>
      <c r="N2428">
        <v>0</v>
      </c>
      <c r="O2428">
        <v>0</v>
      </c>
      <c r="P2428">
        <v>0</v>
      </c>
      <c r="Q2428">
        <v>0</v>
      </c>
      <c r="R2428">
        <v>0</v>
      </c>
      <c r="S2428">
        <v>1</v>
      </c>
      <c r="T2428">
        <v>0</v>
      </c>
      <c r="U2428">
        <v>0</v>
      </c>
      <c r="V2428">
        <v>0</v>
      </c>
      <c r="W2428" s="44">
        <f t="shared" si="296"/>
        <v>0</v>
      </c>
      <c r="X2428" s="44">
        <f>IFERROR(VLOOKUP(A2428,JR1GOA!A:I,9,FALSE),0)</f>
        <v>0</v>
      </c>
      <c r="Y2428" s="44">
        <f>IFERROR(VLOOKUP(A2428,JR1GOA!A:J,10,FALSE),0)</f>
        <v>0</v>
      </c>
      <c r="Z2428" s="46">
        <f t="shared" si="297"/>
        <v>0</v>
      </c>
      <c r="AA2428" s="49" t="str">
        <f>_xlfn.IFNA(VLOOKUP(F2428,Preisliste!C$1:O$2687,13,FALSE),"fehlt in Preisliste")</f>
        <v>fehlt in Preisliste</v>
      </c>
      <c r="AB2428" s="50" t="str">
        <f t="shared" si="298"/>
        <v>fehlt in Preisliste</v>
      </c>
      <c r="AD2428" s="51">
        <f t="shared" si="302"/>
        <v>186609</v>
      </c>
      <c r="AE2428" s="51">
        <f t="shared" si="299"/>
        <v>244.04999999999927</v>
      </c>
      <c r="AF2428" s="52" t="e">
        <f t="shared" si="303"/>
        <v>#VALUE!</v>
      </c>
      <c r="AG2428" s="53">
        <f t="shared" si="300"/>
        <v>1464.2999999999956</v>
      </c>
      <c r="AH2428" s="53" t="e">
        <f t="shared" si="301"/>
        <v>#VALUE!</v>
      </c>
    </row>
    <row r="2429" spans="1:34" x14ac:dyDescent="0.25">
      <c r="A2429" t="s">
        <v>11282</v>
      </c>
      <c r="B2429" t="s">
        <v>6564</v>
      </c>
      <c r="C2429" t="s">
        <v>6562</v>
      </c>
      <c r="D2429" t="s">
        <v>6567</v>
      </c>
      <c r="F2429" t="s">
        <v>11283</v>
      </c>
      <c r="H2429">
        <v>0</v>
      </c>
      <c r="I2429">
        <v>0</v>
      </c>
      <c r="J2429">
        <v>0</v>
      </c>
      <c r="K2429">
        <v>0</v>
      </c>
      <c r="L2429">
        <v>0</v>
      </c>
      <c r="M2429">
        <v>0</v>
      </c>
      <c r="N2429">
        <v>0</v>
      </c>
      <c r="O2429">
        <v>0</v>
      </c>
      <c r="P2429">
        <v>0</v>
      </c>
      <c r="Q2429">
        <v>0</v>
      </c>
      <c r="R2429">
        <v>0</v>
      </c>
      <c r="S2429">
        <v>0</v>
      </c>
      <c r="T2429">
        <v>0</v>
      </c>
      <c r="U2429">
        <v>0</v>
      </c>
      <c r="V2429">
        <v>0</v>
      </c>
      <c r="W2429" s="44">
        <f t="shared" si="296"/>
        <v>0</v>
      </c>
      <c r="X2429" s="44">
        <f>IFERROR(VLOOKUP(A2429,JR1GOA!A:I,9,FALSE),0)</f>
        <v>0</v>
      </c>
      <c r="Y2429" s="44">
        <f>IFERROR(VLOOKUP(A2429,JR1GOA!A:J,10,FALSE),0)</f>
        <v>0</v>
      </c>
      <c r="Z2429" s="46">
        <f t="shared" si="297"/>
        <v>0</v>
      </c>
      <c r="AA2429" s="49" t="str">
        <f>_xlfn.IFNA(VLOOKUP(F2429,Preisliste!C$1:O$2687,13,FALSE),"fehlt in Preisliste")</f>
        <v>fehlt in Preisliste</v>
      </c>
      <c r="AB2429" s="50" t="str">
        <f t="shared" si="298"/>
        <v>fehlt in Preisliste</v>
      </c>
      <c r="AD2429" s="51">
        <f t="shared" si="302"/>
        <v>186609</v>
      </c>
      <c r="AE2429" s="51">
        <f t="shared" si="299"/>
        <v>244.04999999999927</v>
      </c>
      <c r="AF2429" s="52" t="e">
        <f t="shared" si="303"/>
        <v>#VALUE!</v>
      </c>
      <c r="AG2429" s="53">
        <f t="shared" si="300"/>
        <v>1464.2999999999956</v>
      </c>
      <c r="AH2429" s="53" t="e">
        <f t="shared" si="301"/>
        <v>#VALUE!</v>
      </c>
    </row>
    <row r="2430" spans="1:34" x14ac:dyDescent="0.25">
      <c r="A2430" t="s">
        <v>11284</v>
      </c>
      <c r="B2430" t="s">
        <v>6564</v>
      </c>
      <c r="C2430" t="s">
        <v>6562</v>
      </c>
      <c r="D2430" t="s">
        <v>6567</v>
      </c>
      <c r="F2430" t="s">
        <v>11285</v>
      </c>
      <c r="H2430">
        <v>0</v>
      </c>
      <c r="I2430">
        <v>0</v>
      </c>
      <c r="J2430">
        <v>0</v>
      </c>
      <c r="K2430">
        <v>0</v>
      </c>
      <c r="L2430">
        <v>0</v>
      </c>
      <c r="M2430">
        <v>0</v>
      </c>
      <c r="N2430">
        <v>0</v>
      </c>
      <c r="O2430">
        <v>0</v>
      </c>
      <c r="P2430">
        <v>1</v>
      </c>
      <c r="Q2430">
        <v>0</v>
      </c>
      <c r="R2430">
        <v>0</v>
      </c>
      <c r="S2430">
        <v>0</v>
      </c>
      <c r="T2430">
        <v>0</v>
      </c>
      <c r="U2430">
        <v>0</v>
      </c>
      <c r="V2430">
        <v>0</v>
      </c>
      <c r="W2430" s="44">
        <f t="shared" si="296"/>
        <v>0</v>
      </c>
      <c r="X2430" s="44">
        <f>IFERROR(VLOOKUP(A2430,JR1GOA!A:I,9,FALSE),0)</f>
        <v>0</v>
      </c>
      <c r="Y2430" s="44">
        <f>IFERROR(VLOOKUP(A2430,JR1GOA!A:J,10,FALSE),0)</f>
        <v>0</v>
      </c>
      <c r="Z2430" s="46">
        <f t="shared" si="297"/>
        <v>0</v>
      </c>
      <c r="AA2430" s="49" t="str">
        <f>_xlfn.IFNA(VLOOKUP(F2430,Preisliste!C$1:O$2687,13,FALSE),"fehlt in Preisliste")</f>
        <v>fehlt in Preisliste</v>
      </c>
      <c r="AB2430" s="50" t="str">
        <f t="shared" si="298"/>
        <v>fehlt in Preisliste</v>
      </c>
      <c r="AD2430" s="51">
        <f t="shared" si="302"/>
        <v>186609</v>
      </c>
      <c r="AE2430" s="51">
        <f t="shared" si="299"/>
        <v>244.04999999999927</v>
      </c>
      <c r="AF2430" s="52" t="e">
        <f t="shared" si="303"/>
        <v>#VALUE!</v>
      </c>
      <c r="AG2430" s="53">
        <f t="shared" si="300"/>
        <v>1464.2999999999956</v>
      </c>
      <c r="AH2430" s="53" t="e">
        <f t="shared" si="301"/>
        <v>#VALUE!</v>
      </c>
    </row>
    <row r="2431" spans="1:34" x14ac:dyDescent="0.25">
      <c r="A2431" t="s">
        <v>11286</v>
      </c>
      <c r="B2431" t="s">
        <v>6564</v>
      </c>
      <c r="C2431" t="s">
        <v>6562</v>
      </c>
      <c r="D2431" t="s">
        <v>6567</v>
      </c>
      <c r="F2431" t="s">
        <v>11287</v>
      </c>
      <c r="H2431">
        <v>0</v>
      </c>
      <c r="I2431">
        <v>0</v>
      </c>
      <c r="J2431">
        <v>0</v>
      </c>
      <c r="K2431">
        <v>0</v>
      </c>
      <c r="L2431">
        <v>0</v>
      </c>
      <c r="M2431">
        <v>0</v>
      </c>
      <c r="N2431">
        <v>0</v>
      </c>
      <c r="O2431">
        <v>0</v>
      </c>
      <c r="P2431">
        <v>0</v>
      </c>
      <c r="Q2431">
        <v>0</v>
      </c>
      <c r="R2431">
        <v>0</v>
      </c>
      <c r="S2431">
        <v>0</v>
      </c>
      <c r="T2431">
        <v>0</v>
      </c>
      <c r="U2431">
        <v>0</v>
      </c>
      <c r="V2431">
        <v>0</v>
      </c>
      <c r="W2431" s="44">
        <f t="shared" si="296"/>
        <v>0</v>
      </c>
      <c r="X2431" s="44">
        <f>IFERROR(VLOOKUP(A2431,JR1GOA!A:I,9,FALSE),0)</f>
        <v>0</v>
      </c>
      <c r="Y2431" s="44">
        <f>IFERROR(VLOOKUP(A2431,JR1GOA!A:J,10,FALSE),0)</f>
        <v>0</v>
      </c>
      <c r="Z2431" s="46">
        <f t="shared" si="297"/>
        <v>0</v>
      </c>
      <c r="AA2431" s="49" t="str">
        <f>_xlfn.IFNA(VLOOKUP(F2431,Preisliste!C$1:O$2687,13,FALSE),"fehlt in Preisliste")</f>
        <v>fehlt in Preisliste</v>
      </c>
      <c r="AB2431" s="50" t="str">
        <f t="shared" si="298"/>
        <v>fehlt in Preisliste</v>
      </c>
      <c r="AD2431" s="51">
        <f t="shared" si="302"/>
        <v>186609</v>
      </c>
      <c r="AE2431" s="51">
        <f t="shared" si="299"/>
        <v>244.04999999999927</v>
      </c>
      <c r="AF2431" s="52" t="e">
        <f t="shared" si="303"/>
        <v>#VALUE!</v>
      </c>
      <c r="AG2431" s="53">
        <f t="shared" si="300"/>
        <v>1464.2999999999956</v>
      </c>
      <c r="AH2431" s="53" t="e">
        <f t="shared" si="301"/>
        <v>#VALUE!</v>
      </c>
    </row>
    <row r="2432" spans="1:34" x14ac:dyDescent="0.25">
      <c r="A2432" t="s">
        <v>11288</v>
      </c>
      <c r="B2432" t="s">
        <v>6564</v>
      </c>
      <c r="C2432" t="s">
        <v>6562</v>
      </c>
      <c r="D2432" t="s">
        <v>6567</v>
      </c>
      <c r="F2432" t="s">
        <v>11289</v>
      </c>
      <c r="H2432">
        <v>0</v>
      </c>
      <c r="I2432">
        <v>0</v>
      </c>
      <c r="J2432">
        <v>0</v>
      </c>
      <c r="K2432">
        <v>0</v>
      </c>
      <c r="L2432">
        <v>0</v>
      </c>
      <c r="M2432">
        <v>0</v>
      </c>
      <c r="N2432">
        <v>0</v>
      </c>
      <c r="O2432">
        <v>0</v>
      </c>
      <c r="P2432">
        <v>0</v>
      </c>
      <c r="Q2432">
        <v>0</v>
      </c>
      <c r="R2432">
        <v>0</v>
      </c>
      <c r="S2432">
        <v>0</v>
      </c>
      <c r="T2432">
        <v>0</v>
      </c>
      <c r="U2432">
        <v>0</v>
      </c>
      <c r="V2432">
        <v>0</v>
      </c>
      <c r="W2432" s="44">
        <f t="shared" si="296"/>
        <v>0</v>
      </c>
      <c r="X2432" s="44">
        <f>IFERROR(VLOOKUP(A2432,JR1GOA!A:I,9,FALSE),0)</f>
        <v>0</v>
      </c>
      <c r="Y2432" s="44">
        <f>IFERROR(VLOOKUP(A2432,JR1GOA!A:J,10,FALSE),0)</f>
        <v>0</v>
      </c>
      <c r="Z2432" s="46">
        <f t="shared" si="297"/>
        <v>0</v>
      </c>
      <c r="AA2432" s="49" t="str">
        <f>_xlfn.IFNA(VLOOKUP(F2432,Preisliste!C$1:O$2687,13,FALSE),"fehlt in Preisliste")</f>
        <v>fehlt in Preisliste</v>
      </c>
      <c r="AB2432" s="50" t="str">
        <f t="shared" si="298"/>
        <v>fehlt in Preisliste</v>
      </c>
      <c r="AD2432" s="51">
        <f t="shared" si="302"/>
        <v>186609</v>
      </c>
      <c r="AE2432" s="51">
        <f t="shared" si="299"/>
        <v>244.04999999999927</v>
      </c>
      <c r="AF2432" s="52" t="e">
        <f t="shared" si="303"/>
        <v>#VALUE!</v>
      </c>
      <c r="AG2432" s="53">
        <f t="shared" si="300"/>
        <v>1464.2999999999956</v>
      </c>
      <c r="AH2432" s="53" t="e">
        <f t="shared" si="301"/>
        <v>#VALUE!</v>
      </c>
    </row>
    <row r="2433" spans="1:34" x14ac:dyDescent="0.25">
      <c r="A2433" t="s">
        <v>11290</v>
      </c>
      <c r="B2433" t="s">
        <v>6564</v>
      </c>
      <c r="C2433" t="s">
        <v>6562</v>
      </c>
      <c r="D2433" t="s">
        <v>6567</v>
      </c>
      <c r="F2433" t="s">
        <v>11291</v>
      </c>
      <c r="H2433">
        <v>0</v>
      </c>
      <c r="I2433">
        <v>0</v>
      </c>
      <c r="J2433">
        <v>0</v>
      </c>
      <c r="K2433">
        <v>0</v>
      </c>
      <c r="L2433">
        <v>0</v>
      </c>
      <c r="M2433">
        <v>1</v>
      </c>
      <c r="N2433">
        <v>0</v>
      </c>
      <c r="O2433">
        <v>0</v>
      </c>
      <c r="P2433">
        <v>0</v>
      </c>
      <c r="Q2433">
        <v>0</v>
      </c>
      <c r="R2433">
        <v>0</v>
      </c>
      <c r="S2433">
        <v>0</v>
      </c>
      <c r="T2433">
        <v>0</v>
      </c>
      <c r="U2433">
        <v>0</v>
      </c>
      <c r="V2433">
        <v>0</v>
      </c>
      <c r="W2433" s="44">
        <f t="shared" si="296"/>
        <v>0</v>
      </c>
      <c r="X2433" s="44">
        <f>IFERROR(VLOOKUP(A2433,JR1GOA!A:I,9,FALSE),0)</f>
        <v>0</v>
      </c>
      <c r="Y2433" s="44">
        <f>IFERROR(VLOOKUP(A2433,JR1GOA!A:J,10,FALSE),0)</f>
        <v>0</v>
      </c>
      <c r="Z2433" s="46">
        <f t="shared" si="297"/>
        <v>0</v>
      </c>
      <c r="AA2433" s="49" t="str">
        <f>_xlfn.IFNA(VLOOKUP(F2433,Preisliste!C$1:O$2687,13,FALSE),"fehlt in Preisliste")</f>
        <v>fehlt in Preisliste</v>
      </c>
      <c r="AB2433" s="50" t="str">
        <f t="shared" si="298"/>
        <v>fehlt in Preisliste</v>
      </c>
      <c r="AD2433" s="51">
        <f t="shared" si="302"/>
        <v>186609</v>
      </c>
      <c r="AE2433" s="51">
        <f t="shared" si="299"/>
        <v>244.04999999999927</v>
      </c>
      <c r="AF2433" s="52" t="e">
        <f t="shared" si="303"/>
        <v>#VALUE!</v>
      </c>
      <c r="AG2433" s="53">
        <f t="shared" si="300"/>
        <v>1464.2999999999956</v>
      </c>
      <c r="AH2433" s="53" t="e">
        <f t="shared" si="301"/>
        <v>#VALUE!</v>
      </c>
    </row>
    <row r="2434" spans="1:34" x14ac:dyDescent="0.25">
      <c r="A2434" t="s">
        <v>11292</v>
      </c>
      <c r="B2434" t="s">
        <v>6564</v>
      </c>
      <c r="C2434" t="s">
        <v>6562</v>
      </c>
      <c r="D2434" t="s">
        <v>6567</v>
      </c>
      <c r="E2434" t="s">
        <v>11293</v>
      </c>
      <c r="F2434" t="s">
        <v>11294</v>
      </c>
      <c r="G2434" t="s">
        <v>11295</v>
      </c>
      <c r="H2434">
        <v>0</v>
      </c>
      <c r="I2434">
        <v>0</v>
      </c>
      <c r="J2434">
        <v>0</v>
      </c>
      <c r="K2434">
        <v>0</v>
      </c>
      <c r="L2434">
        <v>0</v>
      </c>
      <c r="M2434">
        <v>0</v>
      </c>
      <c r="N2434">
        <v>0</v>
      </c>
      <c r="O2434">
        <v>0</v>
      </c>
      <c r="P2434">
        <v>0</v>
      </c>
      <c r="Q2434">
        <v>0</v>
      </c>
      <c r="R2434">
        <v>0</v>
      </c>
      <c r="S2434">
        <v>0</v>
      </c>
      <c r="T2434">
        <v>0</v>
      </c>
      <c r="U2434">
        <v>0</v>
      </c>
      <c r="V2434">
        <v>0</v>
      </c>
      <c r="W2434" s="44">
        <f t="shared" si="296"/>
        <v>0</v>
      </c>
      <c r="X2434" s="44">
        <f>IFERROR(VLOOKUP(A2434,JR1GOA!A:I,9,FALSE),0)</f>
        <v>0</v>
      </c>
      <c r="Y2434" s="44">
        <f>IFERROR(VLOOKUP(A2434,JR1GOA!A:J,10,FALSE),0)</f>
        <v>0</v>
      </c>
      <c r="Z2434" s="46">
        <f t="shared" si="297"/>
        <v>0</v>
      </c>
      <c r="AA2434" s="49" t="str">
        <f>_xlfn.IFNA(VLOOKUP(F2434,Preisliste!C$1:O$2687,13,FALSE),"fehlt in Preisliste")</f>
        <v>fehlt in Preisliste</v>
      </c>
      <c r="AB2434" s="50" t="str">
        <f t="shared" si="298"/>
        <v>fehlt in Preisliste</v>
      </c>
      <c r="AD2434" s="51">
        <f t="shared" si="302"/>
        <v>186609</v>
      </c>
      <c r="AE2434" s="51">
        <f t="shared" si="299"/>
        <v>244.04999999999927</v>
      </c>
      <c r="AF2434" s="52" t="e">
        <f t="shared" si="303"/>
        <v>#VALUE!</v>
      </c>
      <c r="AG2434" s="53">
        <f t="shared" si="300"/>
        <v>1464.2999999999956</v>
      </c>
      <c r="AH2434" s="53" t="e">
        <f t="shared" si="301"/>
        <v>#VALUE!</v>
      </c>
    </row>
    <row r="2435" spans="1:34" x14ac:dyDescent="0.25">
      <c r="A2435" t="s">
        <v>11296</v>
      </c>
      <c r="B2435" t="s">
        <v>6564</v>
      </c>
      <c r="C2435" t="s">
        <v>6562</v>
      </c>
      <c r="D2435" t="s">
        <v>6567</v>
      </c>
      <c r="F2435" t="s">
        <v>11297</v>
      </c>
      <c r="H2435">
        <v>0</v>
      </c>
      <c r="I2435">
        <v>0</v>
      </c>
      <c r="J2435">
        <v>0</v>
      </c>
      <c r="K2435">
        <v>0</v>
      </c>
      <c r="L2435">
        <v>0</v>
      </c>
      <c r="M2435">
        <v>0</v>
      </c>
      <c r="N2435">
        <v>0</v>
      </c>
      <c r="O2435">
        <v>0</v>
      </c>
      <c r="P2435">
        <v>0</v>
      </c>
      <c r="Q2435">
        <v>0</v>
      </c>
      <c r="R2435">
        <v>0</v>
      </c>
      <c r="S2435">
        <v>0</v>
      </c>
      <c r="T2435">
        <v>0</v>
      </c>
      <c r="U2435">
        <v>0</v>
      </c>
      <c r="V2435">
        <v>0</v>
      </c>
      <c r="W2435" s="44">
        <f t="shared" si="296"/>
        <v>0</v>
      </c>
      <c r="X2435" s="44">
        <f>IFERROR(VLOOKUP(A2435,JR1GOA!A:I,9,FALSE),0)</f>
        <v>0</v>
      </c>
      <c r="Y2435" s="44">
        <f>IFERROR(VLOOKUP(A2435,JR1GOA!A:J,10,FALSE),0)</f>
        <v>0</v>
      </c>
      <c r="Z2435" s="46">
        <f t="shared" si="297"/>
        <v>0</v>
      </c>
      <c r="AA2435" s="49" t="str">
        <f>_xlfn.IFNA(VLOOKUP(F2435,Preisliste!C$1:O$2687,13,FALSE),"fehlt in Preisliste")</f>
        <v>fehlt in Preisliste</v>
      </c>
      <c r="AB2435" s="50" t="str">
        <f t="shared" si="298"/>
        <v>fehlt in Preisliste</v>
      </c>
      <c r="AD2435" s="51">
        <f t="shared" si="302"/>
        <v>186609</v>
      </c>
      <c r="AE2435" s="51">
        <f t="shared" si="299"/>
        <v>244.04999999999927</v>
      </c>
      <c r="AF2435" s="52" t="e">
        <f t="shared" si="303"/>
        <v>#VALUE!</v>
      </c>
      <c r="AG2435" s="53">
        <f t="shared" si="300"/>
        <v>1464.2999999999956</v>
      </c>
      <c r="AH2435" s="53" t="e">
        <f t="shared" si="301"/>
        <v>#VALUE!</v>
      </c>
    </row>
    <row r="2436" spans="1:34" x14ac:dyDescent="0.25">
      <c r="A2436" t="s">
        <v>11298</v>
      </c>
      <c r="B2436" t="s">
        <v>6564</v>
      </c>
      <c r="C2436" t="s">
        <v>6562</v>
      </c>
      <c r="D2436" t="s">
        <v>6567</v>
      </c>
      <c r="F2436" t="s">
        <v>11299</v>
      </c>
      <c r="H2436">
        <v>0</v>
      </c>
      <c r="I2436">
        <v>0</v>
      </c>
      <c r="J2436">
        <v>0</v>
      </c>
      <c r="K2436">
        <v>0</v>
      </c>
      <c r="L2436">
        <v>0</v>
      </c>
      <c r="M2436">
        <v>0</v>
      </c>
      <c r="N2436">
        <v>0</v>
      </c>
      <c r="O2436">
        <v>0</v>
      </c>
      <c r="P2436">
        <v>0</v>
      </c>
      <c r="Q2436">
        <v>0</v>
      </c>
      <c r="R2436">
        <v>0</v>
      </c>
      <c r="S2436">
        <v>0</v>
      </c>
      <c r="T2436">
        <v>0</v>
      </c>
      <c r="U2436">
        <v>0</v>
      </c>
      <c r="V2436">
        <v>0</v>
      </c>
      <c r="W2436" s="44">
        <f t="shared" si="296"/>
        <v>0</v>
      </c>
      <c r="X2436" s="44">
        <f>IFERROR(VLOOKUP(A2436,JR1GOA!A:I,9,FALSE),0)</f>
        <v>0</v>
      </c>
      <c r="Y2436" s="44">
        <f>IFERROR(VLOOKUP(A2436,JR1GOA!A:J,10,FALSE),0)</f>
        <v>0</v>
      </c>
      <c r="Z2436" s="46">
        <f t="shared" si="297"/>
        <v>0</v>
      </c>
      <c r="AA2436" s="49" t="str">
        <f>_xlfn.IFNA(VLOOKUP(F2436,Preisliste!C$1:O$2687,13,FALSE),"fehlt in Preisliste")</f>
        <v>fehlt in Preisliste</v>
      </c>
      <c r="AB2436" s="50" t="str">
        <f t="shared" si="298"/>
        <v>fehlt in Preisliste</v>
      </c>
      <c r="AD2436" s="51">
        <f t="shared" si="302"/>
        <v>186609</v>
      </c>
      <c r="AE2436" s="51">
        <f t="shared" si="299"/>
        <v>244.04999999999927</v>
      </c>
      <c r="AF2436" s="52" t="e">
        <f t="shared" si="303"/>
        <v>#VALUE!</v>
      </c>
      <c r="AG2436" s="53">
        <f t="shared" si="300"/>
        <v>1464.2999999999956</v>
      </c>
      <c r="AH2436" s="53" t="e">
        <f t="shared" si="301"/>
        <v>#VALUE!</v>
      </c>
    </row>
    <row r="2437" spans="1:34" x14ac:dyDescent="0.25">
      <c r="A2437" t="s">
        <v>11300</v>
      </c>
      <c r="B2437" t="s">
        <v>6564</v>
      </c>
      <c r="C2437" t="s">
        <v>6562</v>
      </c>
      <c r="D2437" t="s">
        <v>6567</v>
      </c>
      <c r="F2437" t="s">
        <v>11301</v>
      </c>
      <c r="H2437">
        <v>0</v>
      </c>
      <c r="I2437">
        <v>0</v>
      </c>
      <c r="J2437">
        <v>0</v>
      </c>
      <c r="K2437">
        <v>0</v>
      </c>
      <c r="L2437">
        <v>0</v>
      </c>
      <c r="M2437">
        <v>0</v>
      </c>
      <c r="N2437">
        <v>0</v>
      </c>
      <c r="O2437">
        <v>0</v>
      </c>
      <c r="P2437">
        <v>0</v>
      </c>
      <c r="Q2437">
        <v>0</v>
      </c>
      <c r="R2437">
        <v>0</v>
      </c>
      <c r="S2437">
        <v>0</v>
      </c>
      <c r="T2437">
        <v>0</v>
      </c>
      <c r="U2437">
        <v>0</v>
      </c>
      <c r="V2437">
        <v>0</v>
      </c>
      <c r="W2437" s="44">
        <f t="shared" si="296"/>
        <v>0</v>
      </c>
      <c r="X2437" s="44">
        <f>IFERROR(VLOOKUP(A2437,JR1GOA!A:I,9,FALSE),0)</f>
        <v>0</v>
      </c>
      <c r="Y2437" s="44">
        <f>IFERROR(VLOOKUP(A2437,JR1GOA!A:J,10,FALSE),0)</f>
        <v>0</v>
      </c>
      <c r="Z2437" s="46">
        <f t="shared" si="297"/>
        <v>0</v>
      </c>
      <c r="AA2437" s="49" t="str">
        <f>_xlfn.IFNA(VLOOKUP(F2437,Preisliste!C$1:O$2687,13,FALSE),"fehlt in Preisliste")</f>
        <v>fehlt in Preisliste</v>
      </c>
      <c r="AB2437" s="50" t="str">
        <f t="shared" si="298"/>
        <v>fehlt in Preisliste</v>
      </c>
      <c r="AD2437" s="51">
        <f t="shared" si="302"/>
        <v>186609</v>
      </c>
      <c r="AE2437" s="51">
        <f t="shared" si="299"/>
        <v>244.04999999999927</v>
      </c>
      <c r="AF2437" s="52" t="e">
        <f t="shared" si="303"/>
        <v>#VALUE!</v>
      </c>
      <c r="AG2437" s="53">
        <f t="shared" si="300"/>
        <v>1464.2999999999956</v>
      </c>
      <c r="AH2437" s="53" t="e">
        <f t="shared" si="301"/>
        <v>#VALUE!</v>
      </c>
    </row>
    <row r="2438" spans="1:34" x14ac:dyDescent="0.25">
      <c r="A2438" t="s">
        <v>11302</v>
      </c>
      <c r="B2438" t="s">
        <v>6564</v>
      </c>
      <c r="C2438" t="s">
        <v>6562</v>
      </c>
      <c r="D2438" t="s">
        <v>6567</v>
      </c>
      <c r="F2438" t="s">
        <v>11303</v>
      </c>
      <c r="H2438">
        <v>0</v>
      </c>
      <c r="I2438">
        <v>0</v>
      </c>
      <c r="J2438">
        <v>0</v>
      </c>
      <c r="K2438">
        <v>0</v>
      </c>
      <c r="L2438">
        <v>0</v>
      </c>
      <c r="M2438">
        <v>0</v>
      </c>
      <c r="N2438">
        <v>0</v>
      </c>
      <c r="O2438">
        <v>0</v>
      </c>
      <c r="P2438">
        <v>0</v>
      </c>
      <c r="Q2438">
        <v>0</v>
      </c>
      <c r="R2438">
        <v>0</v>
      </c>
      <c r="S2438">
        <v>0</v>
      </c>
      <c r="T2438">
        <v>0</v>
      </c>
      <c r="U2438">
        <v>0</v>
      </c>
      <c r="V2438">
        <v>0</v>
      </c>
      <c r="W2438" s="44">
        <f t="shared" si="296"/>
        <v>0</v>
      </c>
      <c r="X2438" s="44">
        <f>IFERROR(VLOOKUP(A2438,JR1GOA!A:I,9,FALSE),0)</f>
        <v>0</v>
      </c>
      <c r="Y2438" s="44">
        <f>IFERROR(VLOOKUP(A2438,JR1GOA!A:J,10,FALSE),0)</f>
        <v>0</v>
      </c>
      <c r="Z2438" s="46">
        <f t="shared" si="297"/>
        <v>0</v>
      </c>
      <c r="AA2438" s="49" t="str">
        <f>_xlfn.IFNA(VLOOKUP(F2438,Preisliste!C$1:O$2687,13,FALSE),"fehlt in Preisliste")</f>
        <v>fehlt in Preisliste</v>
      </c>
      <c r="AB2438" s="50" t="str">
        <f t="shared" si="298"/>
        <v>fehlt in Preisliste</v>
      </c>
      <c r="AD2438" s="51">
        <f t="shared" si="302"/>
        <v>186609</v>
      </c>
      <c r="AE2438" s="51">
        <f t="shared" si="299"/>
        <v>244.04999999999927</v>
      </c>
      <c r="AF2438" s="52" t="e">
        <f t="shared" si="303"/>
        <v>#VALUE!</v>
      </c>
      <c r="AG2438" s="53">
        <f t="shared" si="300"/>
        <v>1464.2999999999956</v>
      </c>
      <c r="AH2438" s="53" t="e">
        <f t="shared" si="301"/>
        <v>#VALUE!</v>
      </c>
    </row>
    <row r="2439" spans="1:34" x14ac:dyDescent="0.25">
      <c r="A2439" t="s">
        <v>11304</v>
      </c>
      <c r="B2439" t="s">
        <v>6564</v>
      </c>
      <c r="C2439" t="s">
        <v>6562</v>
      </c>
      <c r="D2439" t="s">
        <v>6567</v>
      </c>
      <c r="F2439" t="s">
        <v>11305</v>
      </c>
      <c r="H2439">
        <v>0</v>
      </c>
      <c r="I2439">
        <v>0</v>
      </c>
      <c r="J2439">
        <v>0</v>
      </c>
      <c r="K2439">
        <v>0</v>
      </c>
      <c r="L2439">
        <v>0</v>
      </c>
      <c r="M2439">
        <v>0</v>
      </c>
      <c r="N2439">
        <v>0</v>
      </c>
      <c r="O2439">
        <v>0</v>
      </c>
      <c r="P2439">
        <v>0</v>
      </c>
      <c r="Q2439">
        <v>0</v>
      </c>
      <c r="R2439">
        <v>0</v>
      </c>
      <c r="S2439">
        <v>0</v>
      </c>
      <c r="T2439">
        <v>0</v>
      </c>
      <c r="U2439">
        <v>0</v>
      </c>
      <c r="V2439">
        <v>0</v>
      </c>
      <c r="W2439" s="44">
        <f t="shared" si="296"/>
        <v>0</v>
      </c>
      <c r="X2439" s="44">
        <f>IFERROR(VLOOKUP(A2439,JR1GOA!A:I,9,FALSE),0)</f>
        <v>0</v>
      </c>
      <c r="Y2439" s="44">
        <f>IFERROR(VLOOKUP(A2439,JR1GOA!A:J,10,FALSE),0)</f>
        <v>0</v>
      </c>
      <c r="Z2439" s="46">
        <f t="shared" si="297"/>
        <v>0</v>
      </c>
      <c r="AA2439" s="49" t="str">
        <f>_xlfn.IFNA(VLOOKUP(F2439,Preisliste!C$1:O$2687,13,FALSE),"fehlt in Preisliste")</f>
        <v>fehlt in Preisliste</v>
      </c>
      <c r="AB2439" s="50" t="str">
        <f t="shared" si="298"/>
        <v>fehlt in Preisliste</v>
      </c>
      <c r="AD2439" s="51">
        <f t="shared" si="302"/>
        <v>186609</v>
      </c>
      <c r="AE2439" s="51">
        <f t="shared" si="299"/>
        <v>244.04999999999927</v>
      </c>
      <c r="AF2439" s="52" t="e">
        <f t="shared" si="303"/>
        <v>#VALUE!</v>
      </c>
      <c r="AG2439" s="53">
        <f t="shared" si="300"/>
        <v>1464.2999999999956</v>
      </c>
      <c r="AH2439" s="53" t="e">
        <f t="shared" si="301"/>
        <v>#VALUE!</v>
      </c>
    </row>
    <row r="2440" spans="1:34" x14ac:dyDescent="0.25">
      <c r="A2440" t="s">
        <v>11306</v>
      </c>
      <c r="B2440" t="s">
        <v>6564</v>
      </c>
      <c r="C2440" t="s">
        <v>6562</v>
      </c>
      <c r="D2440" t="s">
        <v>6567</v>
      </c>
      <c r="F2440" t="s">
        <v>11307</v>
      </c>
      <c r="H2440">
        <v>0</v>
      </c>
      <c r="I2440">
        <v>0</v>
      </c>
      <c r="J2440">
        <v>0</v>
      </c>
      <c r="K2440">
        <v>0</v>
      </c>
      <c r="L2440">
        <v>0</v>
      </c>
      <c r="M2440">
        <v>0</v>
      </c>
      <c r="N2440">
        <v>0</v>
      </c>
      <c r="O2440">
        <v>0</v>
      </c>
      <c r="P2440">
        <v>0</v>
      </c>
      <c r="Q2440">
        <v>0</v>
      </c>
      <c r="R2440">
        <v>0</v>
      </c>
      <c r="S2440">
        <v>0</v>
      </c>
      <c r="T2440">
        <v>0</v>
      </c>
      <c r="U2440">
        <v>0</v>
      </c>
      <c r="V2440">
        <v>0</v>
      </c>
      <c r="W2440" s="44">
        <f t="shared" si="296"/>
        <v>0</v>
      </c>
      <c r="X2440" s="44">
        <f>IFERROR(VLOOKUP(A2440,JR1GOA!A:I,9,FALSE),0)</f>
        <v>0</v>
      </c>
      <c r="Y2440" s="44">
        <f>IFERROR(VLOOKUP(A2440,JR1GOA!A:J,10,FALSE),0)</f>
        <v>0</v>
      </c>
      <c r="Z2440" s="46">
        <f t="shared" si="297"/>
        <v>0</v>
      </c>
      <c r="AA2440" s="49" t="str">
        <f>_xlfn.IFNA(VLOOKUP(F2440,Preisliste!C$1:O$2687,13,FALSE),"fehlt in Preisliste")</f>
        <v>fehlt in Preisliste</v>
      </c>
      <c r="AB2440" s="50" t="str">
        <f t="shared" si="298"/>
        <v>fehlt in Preisliste</v>
      </c>
      <c r="AD2440" s="51">
        <f t="shared" si="302"/>
        <v>186609</v>
      </c>
      <c r="AE2440" s="51">
        <f t="shared" si="299"/>
        <v>244.04999999999927</v>
      </c>
      <c r="AF2440" s="52" t="e">
        <f t="shared" si="303"/>
        <v>#VALUE!</v>
      </c>
      <c r="AG2440" s="53">
        <f t="shared" si="300"/>
        <v>1464.2999999999956</v>
      </c>
      <c r="AH2440" s="53" t="e">
        <f t="shared" si="301"/>
        <v>#VALUE!</v>
      </c>
    </row>
    <row r="2441" spans="1:34" x14ac:dyDescent="0.25">
      <c r="A2441" t="s">
        <v>11308</v>
      </c>
      <c r="B2441" t="s">
        <v>6564</v>
      </c>
      <c r="C2441" t="s">
        <v>6562</v>
      </c>
      <c r="D2441" t="s">
        <v>6567</v>
      </c>
      <c r="E2441" t="s">
        <v>11309</v>
      </c>
      <c r="F2441" t="s">
        <v>11310</v>
      </c>
      <c r="H2441">
        <v>0</v>
      </c>
      <c r="I2441">
        <v>0</v>
      </c>
      <c r="J2441">
        <v>0</v>
      </c>
      <c r="K2441">
        <v>0</v>
      </c>
      <c r="L2441">
        <v>0</v>
      </c>
      <c r="M2441">
        <v>0</v>
      </c>
      <c r="N2441">
        <v>0</v>
      </c>
      <c r="O2441">
        <v>0</v>
      </c>
      <c r="P2441">
        <v>0</v>
      </c>
      <c r="Q2441">
        <v>0</v>
      </c>
      <c r="R2441">
        <v>0</v>
      </c>
      <c r="S2441">
        <v>0</v>
      </c>
      <c r="T2441">
        <v>0</v>
      </c>
      <c r="U2441">
        <v>0</v>
      </c>
      <c r="V2441">
        <v>0</v>
      </c>
      <c r="W2441" s="44">
        <f t="shared" ref="W2441:W2504" si="304">MAX(I2441,J2441)</f>
        <v>0</v>
      </c>
      <c r="X2441" s="44">
        <f>IFERROR(VLOOKUP(A2441,JR1GOA!A:I,9,FALSE),0)</f>
        <v>0</v>
      </c>
      <c r="Y2441" s="44">
        <f>IFERROR(VLOOKUP(A2441,JR1GOA!A:J,10,FALSE),0)</f>
        <v>0</v>
      </c>
      <c r="Z2441" s="46">
        <f t="shared" ref="Z2441:Z2504" si="305">W2441-MAX(X2441,Y2441)</f>
        <v>0</v>
      </c>
      <c r="AA2441" s="49" t="str">
        <f>_xlfn.IFNA(VLOOKUP(F2441,Preisliste!C$1:O$2687,13,FALSE),"fehlt in Preisliste")</f>
        <v>fehlt in Preisliste</v>
      </c>
      <c r="AB2441" s="50" t="str">
        <f t="shared" ref="AB2441:AB2504" si="306">IFERROR(AA2441/Z2441,AA2441)</f>
        <v>fehlt in Preisliste</v>
      </c>
      <c r="AD2441" s="51">
        <f t="shared" si="302"/>
        <v>186609</v>
      </c>
      <c r="AE2441" s="51">
        <f t="shared" ref="AE2441:AE2504" si="307">AG$3-AD2441*AD$3</f>
        <v>244.04999999999927</v>
      </c>
      <c r="AF2441" s="52" t="e">
        <f t="shared" si="303"/>
        <v>#VALUE!</v>
      </c>
      <c r="AG2441" s="53">
        <f t="shared" ref="AG2441:AG2504" si="308">AE2441*AD$4</f>
        <v>1464.2999999999956</v>
      </c>
      <c r="AH2441" s="53" t="e">
        <f t="shared" ref="AH2441:AH2504" si="309">AG2441+AF2441</f>
        <v>#VALUE!</v>
      </c>
    </row>
    <row r="2442" spans="1:34" x14ac:dyDescent="0.25">
      <c r="A2442" t="s">
        <v>11311</v>
      </c>
      <c r="B2442" t="s">
        <v>6564</v>
      </c>
      <c r="C2442" t="s">
        <v>6562</v>
      </c>
      <c r="D2442" t="s">
        <v>6567</v>
      </c>
      <c r="F2442" t="s">
        <v>11312</v>
      </c>
      <c r="H2442">
        <v>0</v>
      </c>
      <c r="I2442">
        <v>0</v>
      </c>
      <c r="J2442">
        <v>0</v>
      </c>
      <c r="K2442">
        <v>0</v>
      </c>
      <c r="L2442">
        <v>0</v>
      </c>
      <c r="M2442">
        <v>0</v>
      </c>
      <c r="N2442">
        <v>0</v>
      </c>
      <c r="O2442">
        <v>0</v>
      </c>
      <c r="P2442">
        <v>0</v>
      </c>
      <c r="Q2442">
        <v>0</v>
      </c>
      <c r="R2442">
        <v>0</v>
      </c>
      <c r="S2442">
        <v>0</v>
      </c>
      <c r="T2442">
        <v>0</v>
      </c>
      <c r="U2442">
        <v>0</v>
      </c>
      <c r="V2442">
        <v>0</v>
      </c>
      <c r="W2442" s="44">
        <f t="shared" si="304"/>
        <v>0</v>
      </c>
      <c r="X2442" s="44">
        <f>IFERROR(VLOOKUP(A2442,JR1GOA!A:I,9,FALSE),0)</f>
        <v>0</v>
      </c>
      <c r="Y2442" s="44">
        <f>IFERROR(VLOOKUP(A2442,JR1GOA!A:J,10,FALSE),0)</f>
        <v>0</v>
      </c>
      <c r="Z2442" s="46">
        <f t="shared" si="305"/>
        <v>0</v>
      </c>
      <c r="AA2442" s="49" t="str">
        <f>_xlfn.IFNA(VLOOKUP(F2442,Preisliste!C$1:O$2687,13,FALSE),"fehlt in Preisliste")</f>
        <v>fehlt in Preisliste</v>
      </c>
      <c r="AB2442" s="50" t="str">
        <f t="shared" si="306"/>
        <v>fehlt in Preisliste</v>
      </c>
      <c r="AD2442" s="51">
        <f t="shared" ref="AD2442:AD2505" si="310">AD2441+Z2442</f>
        <v>186609</v>
      </c>
      <c r="AE2442" s="51">
        <f t="shared" si="307"/>
        <v>244.04999999999927</v>
      </c>
      <c r="AF2442" s="52" t="e">
        <f t="shared" ref="AF2442:AF2505" si="311">AF2441+AA2442</f>
        <v>#VALUE!</v>
      </c>
      <c r="AG2442" s="53">
        <f t="shared" si="308"/>
        <v>1464.2999999999956</v>
      </c>
      <c r="AH2442" s="53" t="e">
        <f t="shared" si="309"/>
        <v>#VALUE!</v>
      </c>
    </row>
    <row r="2443" spans="1:34" x14ac:dyDescent="0.25">
      <c r="A2443" t="s">
        <v>11313</v>
      </c>
      <c r="B2443" t="s">
        <v>6564</v>
      </c>
      <c r="C2443" t="s">
        <v>6562</v>
      </c>
      <c r="D2443" t="s">
        <v>6567</v>
      </c>
      <c r="F2443" t="s">
        <v>11314</v>
      </c>
      <c r="H2443">
        <v>0</v>
      </c>
      <c r="I2443">
        <v>0</v>
      </c>
      <c r="J2443">
        <v>0</v>
      </c>
      <c r="K2443">
        <v>0</v>
      </c>
      <c r="L2443">
        <v>0</v>
      </c>
      <c r="M2443">
        <v>0</v>
      </c>
      <c r="N2443">
        <v>0</v>
      </c>
      <c r="O2443">
        <v>0</v>
      </c>
      <c r="P2443">
        <v>0</v>
      </c>
      <c r="Q2443">
        <v>0</v>
      </c>
      <c r="R2443">
        <v>0</v>
      </c>
      <c r="S2443">
        <v>0</v>
      </c>
      <c r="T2443">
        <v>0</v>
      </c>
      <c r="U2443">
        <v>0</v>
      </c>
      <c r="V2443">
        <v>0</v>
      </c>
      <c r="W2443" s="44">
        <f t="shared" si="304"/>
        <v>0</v>
      </c>
      <c r="X2443" s="44">
        <f>IFERROR(VLOOKUP(A2443,JR1GOA!A:I,9,FALSE),0)</f>
        <v>0</v>
      </c>
      <c r="Y2443" s="44">
        <f>IFERROR(VLOOKUP(A2443,JR1GOA!A:J,10,FALSE),0)</f>
        <v>0</v>
      </c>
      <c r="Z2443" s="46">
        <f t="shared" si="305"/>
        <v>0</v>
      </c>
      <c r="AA2443" s="49" t="str">
        <f>_xlfn.IFNA(VLOOKUP(F2443,Preisliste!C$1:O$2687,13,FALSE),"fehlt in Preisliste")</f>
        <v>fehlt in Preisliste</v>
      </c>
      <c r="AB2443" s="50" t="str">
        <f t="shared" si="306"/>
        <v>fehlt in Preisliste</v>
      </c>
      <c r="AD2443" s="51">
        <f t="shared" si="310"/>
        <v>186609</v>
      </c>
      <c r="AE2443" s="51">
        <f t="shared" si="307"/>
        <v>244.04999999999927</v>
      </c>
      <c r="AF2443" s="52" t="e">
        <f t="shared" si="311"/>
        <v>#VALUE!</v>
      </c>
      <c r="AG2443" s="53">
        <f t="shared" si="308"/>
        <v>1464.2999999999956</v>
      </c>
      <c r="AH2443" s="53" t="e">
        <f t="shared" si="309"/>
        <v>#VALUE!</v>
      </c>
    </row>
    <row r="2444" spans="1:34" x14ac:dyDescent="0.25">
      <c r="A2444" t="s">
        <v>11315</v>
      </c>
      <c r="B2444" t="s">
        <v>6564</v>
      </c>
      <c r="C2444" t="s">
        <v>6562</v>
      </c>
      <c r="D2444" t="s">
        <v>6567</v>
      </c>
      <c r="F2444" t="s">
        <v>11316</v>
      </c>
      <c r="H2444">
        <v>0</v>
      </c>
      <c r="I2444">
        <v>0</v>
      </c>
      <c r="J2444">
        <v>0</v>
      </c>
      <c r="K2444">
        <v>0</v>
      </c>
      <c r="L2444">
        <v>0</v>
      </c>
      <c r="M2444">
        <v>0</v>
      </c>
      <c r="N2444">
        <v>0</v>
      </c>
      <c r="O2444">
        <v>0</v>
      </c>
      <c r="P2444">
        <v>0</v>
      </c>
      <c r="Q2444">
        <v>0</v>
      </c>
      <c r="R2444">
        <v>0</v>
      </c>
      <c r="S2444">
        <v>0</v>
      </c>
      <c r="T2444">
        <v>0</v>
      </c>
      <c r="U2444">
        <v>0</v>
      </c>
      <c r="V2444">
        <v>0</v>
      </c>
      <c r="W2444" s="44">
        <f t="shared" si="304"/>
        <v>0</v>
      </c>
      <c r="X2444" s="44">
        <f>IFERROR(VLOOKUP(A2444,JR1GOA!A:I,9,FALSE),0)</f>
        <v>0</v>
      </c>
      <c r="Y2444" s="44">
        <f>IFERROR(VLOOKUP(A2444,JR1GOA!A:J,10,FALSE),0)</f>
        <v>0</v>
      </c>
      <c r="Z2444" s="46">
        <f t="shared" si="305"/>
        <v>0</v>
      </c>
      <c r="AA2444" s="49" t="str">
        <f>_xlfn.IFNA(VLOOKUP(F2444,Preisliste!C$1:O$2687,13,FALSE),"fehlt in Preisliste")</f>
        <v>fehlt in Preisliste</v>
      </c>
      <c r="AB2444" s="50" t="str">
        <f t="shared" si="306"/>
        <v>fehlt in Preisliste</v>
      </c>
      <c r="AD2444" s="51">
        <f t="shared" si="310"/>
        <v>186609</v>
      </c>
      <c r="AE2444" s="51">
        <f t="shared" si="307"/>
        <v>244.04999999999927</v>
      </c>
      <c r="AF2444" s="52" t="e">
        <f t="shared" si="311"/>
        <v>#VALUE!</v>
      </c>
      <c r="AG2444" s="53">
        <f t="shared" si="308"/>
        <v>1464.2999999999956</v>
      </c>
      <c r="AH2444" s="53" t="e">
        <f t="shared" si="309"/>
        <v>#VALUE!</v>
      </c>
    </row>
    <row r="2445" spans="1:34" x14ac:dyDescent="0.25">
      <c r="A2445" t="s">
        <v>11317</v>
      </c>
      <c r="B2445" t="s">
        <v>6564</v>
      </c>
      <c r="C2445" t="s">
        <v>6562</v>
      </c>
      <c r="D2445" t="s">
        <v>6567</v>
      </c>
      <c r="F2445" t="s">
        <v>11318</v>
      </c>
      <c r="H2445">
        <v>0</v>
      </c>
      <c r="I2445">
        <v>0</v>
      </c>
      <c r="J2445">
        <v>0</v>
      </c>
      <c r="K2445">
        <v>0</v>
      </c>
      <c r="L2445">
        <v>0</v>
      </c>
      <c r="M2445">
        <v>0</v>
      </c>
      <c r="N2445">
        <v>0</v>
      </c>
      <c r="O2445">
        <v>0</v>
      </c>
      <c r="P2445">
        <v>0</v>
      </c>
      <c r="Q2445">
        <v>0</v>
      </c>
      <c r="R2445">
        <v>0</v>
      </c>
      <c r="S2445">
        <v>0</v>
      </c>
      <c r="T2445">
        <v>0</v>
      </c>
      <c r="U2445">
        <v>0</v>
      </c>
      <c r="V2445">
        <v>0</v>
      </c>
      <c r="W2445" s="44">
        <f t="shared" si="304"/>
        <v>0</v>
      </c>
      <c r="X2445" s="44">
        <f>IFERROR(VLOOKUP(A2445,JR1GOA!A:I,9,FALSE),0)</f>
        <v>0</v>
      </c>
      <c r="Y2445" s="44">
        <f>IFERROR(VLOOKUP(A2445,JR1GOA!A:J,10,FALSE),0)</f>
        <v>0</v>
      </c>
      <c r="Z2445" s="46">
        <f t="shared" si="305"/>
        <v>0</v>
      </c>
      <c r="AA2445" s="49" t="str">
        <f>_xlfn.IFNA(VLOOKUP(F2445,Preisliste!C$1:O$2687,13,FALSE),"fehlt in Preisliste")</f>
        <v>fehlt in Preisliste</v>
      </c>
      <c r="AB2445" s="50" t="str">
        <f t="shared" si="306"/>
        <v>fehlt in Preisliste</v>
      </c>
      <c r="AD2445" s="51">
        <f t="shared" si="310"/>
        <v>186609</v>
      </c>
      <c r="AE2445" s="51">
        <f t="shared" si="307"/>
        <v>244.04999999999927</v>
      </c>
      <c r="AF2445" s="52" t="e">
        <f t="shared" si="311"/>
        <v>#VALUE!</v>
      </c>
      <c r="AG2445" s="53">
        <f t="shared" si="308"/>
        <v>1464.2999999999956</v>
      </c>
      <c r="AH2445" s="53" t="e">
        <f t="shared" si="309"/>
        <v>#VALUE!</v>
      </c>
    </row>
    <row r="2446" spans="1:34" x14ac:dyDescent="0.25">
      <c r="A2446" t="s">
        <v>11319</v>
      </c>
      <c r="B2446" t="s">
        <v>6564</v>
      </c>
      <c r="C2446" t="s">
        <v>6562</v>
      </c>
      <c r="D2446" t="s">
        <v>6567</v>
      </c>
      <c r="F2446" t="s">
        <v>11320</v>
      </c>
      <c r="H2446">
        <v>0</v>
      </c>
      <c r="I2446">
        <v>0</v>
      </c>
      <c r="J2446">
        <v>0</v>
      </c>
      <c r="K2446">
        <v>0</v>
      </c>
      <c r="L2446">
        <v>0</v>
      </c>
      <c r="M2446">
        <v>0</v>
      </c>
      <c r="N2446">
        <v>0</v>
      </c>
      <c r="O2446">
        <v>0</v>
      </c>
      <c r="P2446">
        <v>0</v>
      </c>
      <c r="Q2446">
        <v>0</v>
      </c>
      <c r="R2446">
        <v>0</v>
      </c>
      <c r="S2446">
        <v>0</v>
      </c>
      <c r="T2446">
        <v>0</v>
      </c>
      <c r="U2446">
        <v>0</v>
      </c>
      <c r="V2446">
        <v>0</v>
      </c>
      <c r="W2446" s="44">
        <f t="shared" si="304"/>
        <v>0</v>
      </c>
      <c r="X2446" s="44">
        <f>IFERROR(VLOOKUP(A2446,JR1GOA!A:I,9,FALSE),0)</f>
        <v>0</v>
      </c>
      <c r="Y2446" s="44">
        <f>IFERROR(VLOOKUP(A2446,JR1GOA!A:J,10,FALSE),0)</f>
        <v>0</v>
      </c>
      <c r="Z2446" s="46">
        <f t="shared" si="305"/>
        <v>0</v>
      </c>
      <c r="AA2446" s="49" t="str">
        <f>_xlfn.IFNA(VLOOKUP(F2446,Preisliste!C$1:O$2687,13,FALSE),"fehlt in Preisliste")</f>
        <v>fehlt in Preisliste</v>
      </c>
      <c r="AB2446" s="50" t="str">
        <f t="shared" si="306"/>
        <v>fehlt in Preisliste</v>
      </c>
      <c r="AD2446" s="51">
        <f t="shared" si="310"/>
        <v>186609</v>
      </c>
      <c r="AE2446" s="51">
        <f t="shared" si="307"/>
        <v>244.04999999999927</v>
      </c>
      <c r="AF2446" s="52" t="e">
        <f t="shared" si="311"/>
        <v>#VALUE!</v>
      </c>
      <c r="AG2446" s="53">
        <f t="shared" si="308"/>
        <v>1464.2999999999956</v>
      </c>
      <c r="AH2446" s="53" t="e">
        <f t="shared" si="309"/>
        <v>#VALUE!</v>
      </c>
    </row>
    <row r="2447" spans="1:34" x14ac:dyDescent="0.25">
      <c r="A2447" t="s">
        <v>11321</v>
      </c>
      <c r="B2447" t="s">
        <v>6564</v>
      </c>
      <c r="C2447" t="s">
        <v>6562</v>
      </c>
      <c r="D2447" t="s">
        <v>6567</v>
      </c>
      <c r="F2447" t="s">
        <v>11322</v>
      </c>
      <c r="H2447">
        <v>0</v>
      </c>
      <c r="I2447">
        <v>0</v>
      </c>
      <c r="J2447">
        <v>0</v>
      </c>
      <c r="K2447">
        <v>0</v>
      </c>
      <c r="L2447">
        <v>0</v>
      </c>
      <c r="M2447">
        <v>0</v>
      </c>
      <c r="N2447">
        <v>0</v>
      </c>
      <c r="O2447">
        <v>0</v>
      </c>
      <c r="P2447">
        <v>0</v>
      </c>
      <c r="Q2447">
        <v>0</v>
      </c>
      <c r="R2447">
        <v>0</v>
      </c>
      <c r="S2447">
        <v>0</v>
      </c>
      <c r="T2447">
        <v>0</v>
      </c>
      <c r="U2447">
        <v>0</v>
      </c>
      <c r="V2447">
        <v>0</v>
      </c>
      <c r="W2447" s="44">
        <f t="shared" si="304"/>
        <v>0</v>
      </c>
      <c r="X2447" s="44">
        <f>IFERROR(VLOOKUP(A2447,JR1GOA!A:I,9,FALSE),0)</f>
        <v>0</v>
      </c>
      <c r="Y2447" s="44">
        <f>IFERROR(VLOOKUP(A2447,JR1GOA!A:J,10,FALSE),0)</f>
        <v>0</v>
      </c>
      <c r="Z2447" s="46">
        <f t="shared" si="305"/>
        <v>0</v>
      </c>
      <c r="AA2447" s="49" t="str">
        <f>_xlfn.IFNA(VLOOKUP(F2447,Preisliste!C$1:O$2687,13,FALSE),"fehlt in Preisliste")</f>
        <v>fehlt in Preisliste</v>
      </c>
      <c r="AB2447" s="50" t="str">
        <f t="shared" si="306"/>
        <v>fehlt in Preisliste</v>
      </c>
      <c r="AD2447" s="51">
        <f t="shared" si="310"/>
        <v>186609</v>
      </c>
      <c r="AE2447" s="51">
        <f t="shared" si="307"/>
        <v>244.04999999999927</v>
      </c>
      <c r="AF2447" s="52" t="e">
        <f t="shared" si="311"/>
        <v>#VALUE!</v>
      </c>
      <c r="AG2447" s="53">
        <f t="shared" si="308"/>
        <v>1464.2999999999956</v>
      </c>
      <c r="AH2447" s="53" t="e">
        <f t="shared" si="309"/>
        <v>#VALUE!</v>
      </c>
    </row>
    <row r="2448" spans="1:34" x14ac:dyDescent="0.25">
      <c r="A2448" t="s">
        <v>11323</v>
      </c>
      <c r="B2448" t="s">
        <v>6564</v>
      </c>
      <c r="C2448" t="s">
        <v>6562</v>
      </c>
      <c r="D2448" t="s">
        <v>6567</v>
      </c>
      <c r="F2448" t="s">
        <v>11324</v>
      </c>
      <c r="G2448" t="s">
        <v>11325</v>
      </c>
      <c r="H2448">
        <v>0</v>
      </c>
      <c r="I2448">
        <v>0</v>
      </c>
      <c r="J2448">
        <v>0</v>
      </c>
      <c r="K2448">
        <v>0</v>
      </c>
      <c r="L2448">
        <v>0</v>
      </c>
      <c r="M2448">
        <v>0</v>
      </c>
      <c r="N2448">
        <v>0</v>
      </c>
      <c r="O2448">
        <v>0</v>
      </c>
      <c r="P2448">
        <v>0</v>
      </c>
      <c r="Q2448">
        <v>0</v>
      </c>
      <c r="R2448">
        <v>0</v>
      </c>
      <c r="S2448">
        <v>0</v>
      </c>
      <c r="T2448">
        <v>0</v>
      </c>
      <c r="U2448">
        <v>0</v>
      </c>
      <c r="V2448">
        <v>0</v>
      </c>
      <c r="W2448" s="44">
        <f t="shared" si="304"/>
        <v>0</v>
      </c>
      <c r="X2448" s="44">
        <f>IFERROR(VLOOKUP(A2448,JR1GOA!A:I,9,FALSE),0)</f>
        <v>0</v>
      </c>
      <c r="Y2448" s="44">
        <f>IFERROR(VLOOKUP(A2448,JR1GOA!A:J,10,FALSE),0)</f>
        <v>0</v>
      </c>
      <c r="Z2448" s="46">
        <f t="shared" si="305"/>
        <v>0</v>
      </c>
      <c r="AA2448" s="49" t="str">
        <f>_xlfn.IFNA(VLOOKUP(F2448,Preisliste!C$1:O$2687,13,FALSE),"fehlt in Preisliste")</f>
        <v>fehlt in Preisliste</v>
      </c>
      <c r="AB2448" s="50" t="str">
        <f t="shared" si="306"/>
        <v>fehlt in Preisliste</v>
      </c>
      <c r="AD2448" s="51">
        <f t="shared" si="310"/>
        <v>186609</v>
      </c>
      <c r="AE2448" s="51">
        <f t="shared" si="307"/>
        <v>244.04999999999927</v>
      </c>
      <c r="AF2448" s="52" t="e">
        <f t="shared" si="311"/>
        <v>#VALUE!</v>
      </c>
      <c r="AG2448" s="53">
        <f t="shared" si="308"/>
        <v>1464.2999999999956</v>
      </c>
      <c r="AH2448" s="53" t="e">
        <f t="shared" si="309"/>
        <v>#VALUE!</v>
      </c>
    </row>
    <row r="2449" spans="1:34" x14ac:dyDescent="0.25">
      <c r="A2449" t="s">
        <v>11326</v>
      </c>
      <c r="B2449" t="s">
        <v>6564</v>
      </c>
      <c r="C2449" t="s">
        <v>6562</v>
      </c>
      <c r="D2449" t="s">
        <v>6567</v>
      </c>
      <c r="F2449" t="s">
        <v>11327</v>
      </c>
      <c r="H2449">
        <v>0</v>
      </c>
      <c r="I2449">
        <v>0</v>
      </c>
      <c r="J2449">
        <v>0</v>
      </c>
      <c r="K2449">
        <v>0</v>
      </c>
      <c r="L2449">
        <v>0</v>
      </c>
      <c r="M2449">
        <v>0</v>
      </c>
      <c r="N2449">
        <v>0</v>
      </c>
      <c r="O2449">
        <v>0</v>
      </c>
      <c r="P2449">
        <v>0</v>
      </c>
      <c r="Q2449">
        <v>0</v>
      </c>
      <c r="R2449">
        <v>0</v>
      </c>
      <c r="S2449">
        <v>0</v>
      </c>
      <c r="T2449">
        <v>0</v>
      </c>
      <c r="U2449">
        <v>0</v>
      </c>
      <c r="V2449">
        <v>1</v>
      </c>
      <c r="W2449" s="44">
        <f t="shared" si="304"/>
        <v>0</v>
      </c>
      <c r="X2449" s="44">
        <f>IFERROR(VLOOKUP(A2449,JR1GOA!A:I,9,FALSE),0)</f>
        <v>0</v>
      </c>
      <c r="Y2449" s="44">
        <f>IFERROR(VLOOKUP(A2449,JR1GOA!A:J,10,FALSE),0)</f>
        <v>0</v>
      </c>
      <c r="Z2449" s="46">
        <f t="shared" si="305"/>
        <v>0</v>
      </c>
      <c r="AA2449" s="49" t="str">
        <f>_xlfn.IFNA(VLOOKUP(F2449,Preisliste!C$1:O$2687,13,FALSE),"fehlt in Preisliste")</f>
        <v>fehlt in Preisliste</v>
      </c>
      <c r="AB2449" s="50" t="str">
        <f t="shared" si="306"/>
        <v>fehlt in Preisliste</v>
      </c>
      <c r="AD2449" s="51">
        <f t="shared" si="310"/>
        <v>186609</v>
      </c>
      <c r="AE2449" s="51">
        <f t="shared" si="307"/>
        <v>244.04999999999927</v>
      </c>
      <c r="AF2449" s="52" t="e">
        <f t="shared" si="311"/>
        <v>#VALUE!</v>
      </c>
      <c r="AG2449" s="53">
        <f t="shared" si="308"/>
        <v>1464.2999999999956</v>
      </c>
      <c r="AH2449" s="53" t="e">
        <f t="shared" si="309"/>
        <v>#VALUE!</v>
      </c>
    </row>
    <row r="2450" spans="1:34" x14ac:dyDescent="0.25">
      <c r="A2450" t="s">
        <v>11328</v>
      </c>
      <c r="B2450" t="s">
        <v>6564</v>
      </c>
      <c r="C2450" t="s">
        <v>6562</v>
      </c>
      <c r="D2450" t="s">
        <v>6567</v>
      </c>
      <c r="F2450" t="s">
        <v>11329</v>
      </c>
      <c r="H2450">
        <v>1</v>
      </c>
      <c r="I2450">
        <v>0</v>
      </c>
      <c r="J2450">
        <v>0</v>
      </c>
      <c r="K2450">
        <v>0</v>
      </c>
      <c r="L2450">
        <v>0</v>
      </c>
      <c r="M2450">
        <v>0</v>
      </c>
      <c r="N2450">
        <v>0</v>
      </c>
      <c r="O2450">
        <v>0</v>
      </c>
      <c r="P2450">
        <v>0</v>
      </c>
      <c r="Q2450">
        <v>0</v>
      </c>
      <c r="R2450">
        <v>0</v>
      </c>
      <c r="S2450">
        <v>0</v>
      </c>
      <c r="T2450">
        <v>0</v>
      </c>
      <c r="U2450">
        <v>0</v>
      </c>
      <c r="V2450">
        <v>0</v>
      </c>
      <c r="W2450" s="44">
        <f t="shared" si="304"/>
        <v>0</v>
      </c>
      <c r="X2450" s="44">
        <f>IFERROR(VLOOKUP(A2450,JR1GOA!A:I,9,FALSE),0)</f>
        <v>0</v>
      </c>
      <c r="Y2450" s="44">
        <f>IFERROR(VLOOKUP(A2450,JR1GOA!A:J,10,FALSE),0)</f>
        <v>0</v>
      </c>
      <c r="Z2450" s="46">
        <f t="shared" si="305"/>
        <v>0</v>
      </c>
      <c r="AA2450" s="49" t="str">
        <f>_xlfn.IFNA(VLOOKUP(F2450,Preisliste!C$1:O$2687,13,FALSE),"fehlt in Preisliste")</f>
        <v>fehlt in Preisliste</v>
      </c>
      <c r="AB2450" s="50" t="str">
        <f t="shared" si="306"/>
        <v>fehlt in Preisliste</v>
      </c>
      <c r="AD2450" s="51">
        <f t="shared" si="310"/>
        <v>186609</v>
      </c>
      <c r="AE2450" s="51">
        <f t="shared" si="307"/>
        <v>244.04999999999927</v>
      </c>
      <c r="AF2450" s="52" t="e">
        <f t="shared" si="311"/>
        <v>#VALUE!</v>
      </c>
      <c r="AG2450" s="53">
        <f t="shared" si="308"/>
        <v>1464.2999999999956</v>
      </c>
      <c r="AH2450" s="53" t="e">
        <f t="shared" si="309"/>
        <v>#VALUE!</v>
      </c>
    </row>
    <row r="2451" spans="1:34" x14ac:dyDescent="0.25">
      <c r="A2451" t="s">
        <v>11330</v>
      </c>
      <c r="B2451" t="s">
        <v>6564</v>
      </c>
      <c r="C2451" t="s">
        <v>6562</v>
      </c>
      <c r="D2451" t="s">
        <v>6567</v>
      </c>
      <c r="F2451" t="s">
        <v>11331</v>
      </c>
      <c r="G2451" t="s">
        <v>11332</v>
      </c>
      <c r="H2451">
        <v>0</v>
      </c>
      <c r="I2451">
        <v>0</v>
      </c>
      <c r="J2451">
        <v>0</v>
      </c>
      <c r="K2451">
        <v>0</v>
      </c>
      <c r="L2451">
        <v>0</v>
      </c>
      <c r="M2451">
        <v>0</v>
      </c>
      <c r="N2451">
        <v>0</v>
      </c>
      <c r="O2451">
        <v>0</v>
      </c>
      <c r="P2451">
        <v>0</v>
      </c>
      <c r="Q2451">
        <v>0</v>
      </c>
      <c r="R2451">
        <v>0</v>
      </c>
      <c r="S2451">
        <v>0</v>
      </c>
      <c r="T2451">
        <v>0</v>
      </c>
      <c r="U2451">
        <v>0</v>
      </c>
      <c r="V2451">
        <v>0</v>
      </c>
      <c r="W2451" s="44">
        <f t="shared" si="304"/>
        <v>0</v>
      </c>
      <c r="X2451" s="44">
        <f>IFERROR(VLOOKUP(A2451,JR1GOA!A:I,9,FALSE),0)</f>
        <v>0</v>
      </c>
      <c r="Y2451" s="44">
        <f>IFERROR(VLOOKUP(A2451,JR1GOA!A:J,10,FALSE),0)</f>
        <v>0</v>
      </c>
      <c r="Z2451" s="46">
        <f t="shared" si="305"/>
        <v>0</v>
      </c>
      <c r="AA2451" s="49" t="str">
        <f>_xlfn.IFNA(VLOOKUP(F2451,Preisliste!C$1:O$2687,13,FALSE),"fehlt in Preisliste")</f>
        <v>fehlt in Preisliste</v>
      </c>
      <c r="AB2451" s="50" t="str">
        <f t="shared" si="306"/>
        <v>fehlt in Preisliste</v>
      </c>
      <c r="AD2451" s="51">
        <f t="shared" si="310"/>
        <v>186609</v>
      </c>
      <c r="AE2451" s="51">
        <f t="shared" si="307"/>
        <v>244.04999999999927</v>
      </c>
      <c r="AF2451" s="52" t="e">
        <f t="shared" si="311"/>
        <v>#VALUE!</v>
      </c>
      <c r="AG2451" s="53">
        <f t="shared" si="308"/>
        <v>1464.2999999999956</v>
      </c>
      <c r="AH2451" s="53" t="e">
        <f t="shared" si="309"/>
        <v>#VALUE!</v>
      </c>
    </row>
    <row r="2452" spans="1:34" x14ac:dyDescent="0.25">
      <c r="A2452" t="s">
        <v>11333</v>
      </c>
      <c r="B2452" t="s">
        <v>6564</v>
      </c>
      <c r="C2452" t="s">
        <v>6562</v>
      </c>
      <c r="D2452" t="s">
        <v>6567</v>
      </c>
      <c r="F2452" t="s">
        <v>11334</v>
      </c>
      <c r="H2452">
        <v>0</v>
      </c>
      <c r="I2452">
        <v>0</v>
      </c>
      <c r="J2452">
        <v>0</v>
      </c>
      <c r="K2452">
        <v>0</v>
      </c>
      <c r="L2452">
        <v>0</v>
      </c>
      <c r="M2452">
        <v>0</v>
      </c>
      <c r="N2452">
        <v>0</v>
      </c>
      <c r="O2452">
        <v>0</v>
      </c>
      <c r="P2452">
        <v>0</v>
      </c>
      <c r="Q2452">
        <v>0</v>
      </c>
      <c r="R2452">
        <v>0</v>
      </c>
      <c r="S2452">
        <v>0</v>
      </c>
      <c r="T2452">
        <v>0</v>
      </c>
      <c r="U2452">
        <v>0</v>
      </c>
      <c r="V2452">
        <v>0</v>
      </c>
      <c r="W2452" s="44">
        <f t="shared" si="304"/>
        <v>0</v>
      </c>
      <c r="X2452" s="44">
        <f>IFERROR(VLOOKUP(A2452,JR1GOA!A:I,9,FALSE),0)</f>
        <v>0</v>
      </c>
      <c r="Y2452" s="44">
        <f>IFERROR(VLOOKUP(A2452,JR1GOA!A:J,10,FALSE),0)</f>
        <v>0</v>
      </c>
      <c r="Z2452" s="46">
        <f t="shared" si="305"/>
        <v>0</v>
      </c>
      <c r="AA2452" s="49" t="str">
        <f>_xlfn.IFNA(VLOOKUP(F2452,Preisliste!C$1:O$2687,13,FALSE),"fehlt in Preisliste")</f>
        <v>fehlt in Preisliste</v>
      </c>
      <c r="AB2452" s="50" t="str">
        <f t="shared" si="306"/>
        <v>fehlt in Preisliste</v>
      </c>
      <c r="AD2452" s="51">
        <f t="shared" si="310"/>
        <v>186609</v>
      </c>
      <c r="AE2452" s="51">
        <f t="shared" si="307"/>
        <v>244.04999999999927</v>
      </c>
      <c r="AF2452" s="52" t="e">
        <f t="shared" si="311"/>
        <v>#VALUE!</v>
      </c>
      <c r="AG2452" s="53">
        <f t="shared" si="308"/>
        <v>1464.2999999999956</v>
      </c>
      <c r="AH2452" s="53" t="e">
        <f t="shared" si="309"/>
        <v>#VALUE!</v>
      </c>
    </row>
    <row r="2453" spans="1:34" x14ac:dyDescent="0.25">
      <c r="A2453" t="s">
        <v>11335</v>
      </c>
      <c r="B2453" t="s">
        <v>6564</v>
      </c>
      <c r="C2453" t="s">
        <v>6562</v>
      </c>
      <c r="D2453" t="s">
        <v>6567</v>
      </c>
      <c r="F2453" t="s">
        <v>11336</v>
      </c>
      <c r="G2453" t="s">
        <v>11337</v>
      </c>
      <c r="H2453">
        <v>0</v>
      </c>
      <c r="I2453">
        <v>0</v>
      </c>
      <c r="J2453">
        <v>0</v>
      </c>
      <c r="K2453">
        <v>0</v>
      </c>
      <c r="L2453">
        <v>0</v>
      </c>
      <c r="M2453">
        <v>0</v>
      </c>
      <c r="N2453">
        <v>0</v>
      </c>
      <c r="O2453">
        <v>0</v>
      </c>
      <c r="P2453">
        <v>1</v>
      </c>
      <c r="Q2453">
        <v>0</v>
      </c>
      <c r="R2453">
        <v>0</v>
      </c>
      <c r="S2453">
        <v>0</v>
      </c>
      <c r="T2453">
        <v>0</v>
      </c>
      <c r="U2453">
        <v>0</v>
      </c>
      <c r="V2453">
        <v>0</v>
      </c>
      <c r="W2453" s="44">
        <f t="shared" si="304"/>
        <v>0</v>
      </c>
      <c r="X2453" s="44">
        <f>IFERROR(VLOOKUP(A2453,JR1GOA!A:I,9,FALSE),0)</f>
        <v>0</v>
      </c>
      <c r="Y2453" s="44">
        <f>IFERROR(VLOOKUP(A2453,JR1GOA!A:J,10,FALSE),0)</f>
        <v>0</v>
      </c>
      <c r="Z2453" s="46">
        <f t="shared" si="305"/>
        <v>0</v>
      </c>
      <c r="AA2453" s="49" t="str">
        <f>_xlfn.IFNA(VLOOKUP(F2453,Preisliste!C$1:O$2687,13,FALSE),"fehlt in Preisliste")</f>
        <v>fehlt in Preisliste</v>
      </c>
      <c r="AB2453" s="50" t="str">
        <f t="shared" si="306"/>
        <v>fehlt in Preisliste</v>
      </c>
      <c r="AD2453" s="51">
        <f t="shared" si="310"/>
        <v>186609</v>
      </c>
      <c r="AE2453" s="51">
        <f t="shared" si="307"/>
        <v>244.04999999999927</v>
      </c>
      <c r="AF2453" s="52" t="e">
        <f t="shared" si="311"/>
        <v>#VALUE!</v>
      </c>
      <c r="AG2453" s="53">
        <f t="shared" si="308"/>
        <v>1464.2999999999956</v>
      </c>
      <c r="AH2453" s="53" t="e">
        <f t="shared" si="309"/>
        <v>#VALUE!</v>
      </c>
    </row>
    <row r="2454" spans="1:34" x14ac:dyDescent="0.25">
      <c r="A2454" t="s">
        <v>11338</v>
      </c>
      <c r="B2454" t="s">
        <v>6564</v>
      </c>
      <c r="C2454" t="s">
        <v>6562</v>
      </c>
      <c r="D2454" t="s">
        <v>6567</v>
      </c>
      <c r="F2454" t="s">
        <v>11339</v>
      </c>
      <c r="H2454">
        <v>0</v>
      </c>
      <c r="I2454">
        <v>0</v>
      </c>
      <c r="J2454">
        <v>0</v>
      </c>
      <c r="K2454">
        <v>0</v>
      </c>
      <c r="L2454">
        <v>0</v>
      </c>
      <c r="M2454">
        <v>0</v>
      </c>
      <c r="N2454">
        <v>0</v>
      </c>
      <c r="O2454">
        <v>0</v>
      </c>
      <c r="P2454">
        <v>0</v>
      </c>
      <c r="Q2454">
        <v>0</v>
      </c>
      <c r="R2454">
        <v>0</v>
      </c>
      <c r="S2454">
        <v>0</v>
      </c>
      <c r="T2454">
        <v>0</v>
      </c>
      <c r="U2454">
        <v>0</v>
      </c>
      <c r="V2454">
        <v>0</v>
      </c>
      <c r="W2454" s="44">
        <f t="shared" si="304"/>
        <v>0</v>
      </c>
      <c r="X2454" s="44">
        <f>IFERROR(VLOOKUP(A2454,JR1GOA!A:I,9,FALSE),0)</f>
        <v>0</v>
      </c>
      <c r="Y2454" s="44">
        <f>IFERROR(VLOOKUP(A2454,JR1GOA!A:J,10,FALSE),0)</f>
        <v>0</v>
      </c>
      <c r="Z2454" s="46">
        <f t="shared" si="305"/>
        <v>0</v>
      </c>
      <c r="AA2454" s="49" t="str">
        <f>_xlfn.IFNA(VLOOKUP(F2454,Preisliste!C$1:O$2687,13,FALSE),"fehlt in Preisliste")</f>
        <v>fehlt in Preisliste</v>
      </c>
      <c r="AB2454" s="50" t="str">
        <f t="shared" si="306"/>
        <v>fehlt in Preisliste</v>
      </c>
      <c r="AD2454" s="51">
        <f t="shared" si="310"/>
        <v>186609</v>
      </c>
      <c r="AE2454" s="51">
        <f t="shared" si="307"/>
        <v>244.04999999999927</v>
      </c>
      <c r="AF2454" s="52" t="e">
        <f t="shared" si="311"/>
        <v>#VALUE!</v>
      </c>
      <c r="AG2454" s="53">
        <f t="shared" si="308"/>
        <v>1464.2999999999956</v>
      </c>
      <c r="AH2454" s="53" t="e">
        <f t="shared" si="309"/>
        <v>#VALUE!</v>
      </c>
    </row>
    <row r="2455" spans="1:34" x14ac:dyDescent="0.25">
      <c r="A2455" t="s">
        <v>11340</v>
      </c>
      <c r="B2455" t="s">
        <v>6564</v>
      </c>
      <c r="C2455" t="s">
        <v>6562</v>
      </c>
      <c r="D2455" t="s">
        <v>6567</v>
      </c>
      <c r="F2455" t="s">
        <v>11341</v>
      </c>
      <c r="H2455">
        <v>0</v>
      </c>
      <c r="I2455">
        <v>0</v>
      </c>
      <c r="J2455">
        <v>0</v>
      </c>
      <c r="K2455">
        <v>0</v>
      </c>
      <c r="L2455">
        <v>0</v>
      </c>
      <c r="M2455">
        <v>0</v>
      </c>
      <c r="N2455">
        <v>0</v>
      </c>
      <c r="O2455">
        <v>0</v>
      </c>
      <c r="P2455">
        <v>0</v>
      </c>
      <c r="Q2455">
        <v>0</v>
      </c>
      <c r="R2455">
        <v>0</v>
      </c>
      <c r="S2455">
        <v>0</v>
      </c>
      <c r="T2455">
        <v>0</v>
      </c>
      <c r="U2455">
        <v>0</v>
      </c>
      <c r="V2455">
        <v>0</v>
      </c>
      <c r="W2455" s="44">
        <f t="shared" si="304"/>
        <v>0</v>
      </c>
      <c r="X2455" s="44">
        <f>IFERROR(VLOOKUP(A2455,JR1GOA!A:I,9,FALSE),0)</f>
        <v>0</v>
      </c>
      <c r="Y2455" s="44">
        <f>IFERROR(VLOOKUP(A2455,JR1GOA!A:J,10,FALSE),0)</f>
        <v>0</v>
      </c>
      <c r="Z2455" s="46">
        <f t="shared" si="305"/>
        <v>0</v>
      </c>
      <c r="AA2455" s="49" t="str">
        <f>_xlfn.IFNA(VLOOKUP(F2455,Preisliste!C$1:O$2687,13,FALSE),"fehlt in Preisliste")</f>
        <v>fehlt in Preisliste</v>
      </c>
      <c r="AB2455" s="50" t="str">
        <f t="shared" si="306"/>
        <v>fehlt in Preisliste</v>
      </c>
      <c r="AD2455" s="51">
        <f t="shared" si="310"/>
        <v>186609</v>
      </c>
      <c r="AE2455" s="51">
        <f t="shared" si="307"/>
        <v>244.04999999999927</v>
      </c>
      <c r="AF2455" s="52" t="e">
        <f t="shared" si="311"/>
        <v>#VALUE!</v>
      </c>
      <c r="AG2455" s="53">
        <f t="shared" si="308"/>
        <v>1464.2999999999956</v>
      </c>
      <c r="AH2455" s="53" t="e">
        <f t="shared" si="309"/>
        <v>#VALUE!</v>
      </c>
    </row>
    <row r="2456" spans="1:34" x14ac:dyDescent="0.25">
      <c r="A2456" t="s">
        <v>11342</v>
      </c>
      <c r="B2456" t="s">
        <v>6564</v>
      </c>
      <c r="C2456" t="s">
        <v>6562</v>
      </c>
      <c r="D2456" t="s">
        <v>6567</v>
      </c>
      <c r="F2456" t="s">
        <v>11343</v>
      </c>
      <c r="H2456">
        <v>0</v>
      </c>
      <c r="I2456">
        <v>0</v>
      </c>
      <c r="J2456">
        <v>0</v>
      </c>
      <c r="K2456">
        <v>0</v>
      </c>
      <c r="L2456">
        <v>0</v>
      </c>
      <c r="M2456">
        <v>0</v>
      </c>
      <c r="N2456">
        <v>0</v>
      </c>
      <c r="O2456">
        <v>0</v>
      </c>
      <c r="P2456">
        <v>0</v>
      </c>
      <c r="Q2456">
        <v>0</v>
      </c>
      <c r="R2456">
        <v>0</v>
      </c>
      <c r="S2456">
        <v>0</v>
      </c>
      <c r="T2456">
        <v>0</v>
      </c>
      <c r="U2456">
        <v>0</v>
      </c>
      <c r="V2456">
        <v>0</v>
      </c>
      <c r="W2456" s="44">
        <f t="shared" si="304"/>
        <v>0</v>
      </c>
      <c r="X2456" s="44">
        <f>IFERROR(VLOOKUP(A2456,JR1GOA!A:I,9,FALSE),0)</f>
        <v>0</v>
      </c>
      <c r="Y2456" s="44">
        <f>IFERROR(VLOOKUP(A2456,JR1GOA!A:J,10,FALSE),0)</f>
        <v>0</v>
      </c>
      <c r="Z2456" s="46">
        <f t="shared" si="305"/>
        <v>0</v>
      </c>
      <c r="AA2456" s="49" t="str">
        <f>_xlfn.IFNA(VLOOKUP(F2456,Preisliste!C$1:O$2687,13,FALSE),"fehlt in Preisliste")</f>
        <v>fehlt in Preisliste</v>
      </c>
      <c r="AB2456" s="50" t="str">
        <f t="shared" si="306"/>
        <v>fehlt in Preisliste</v>
      </c>
      <c r="AD2456" s="51">
        <f t="shared" si="310"/>
        <v>186609</v>
      </c>
      <c r="AE2456" s="51">
        <f t="shared" si="307"/>
        <v>244.04999999999927</v>
      </c>
      <c r="AF2456" s="52" t="e">
        <f t="shared" si="311"/>
        <v>#VALUE!</v>
      </c>
      <c r="AG2456" s="53">
        <f t="shared" si="308"/>
        <v>1464.2999999999956</v>
      </c>
      <c r="AH2456" s="53" t="e">
        <f t="shared" si="309"/>
        <v>#VALUE!</v>
      </c>
    </row>
    <row r="2457" spans="1:34" x14ac:dyDescent="0.25">
      <c r="A2457" t="s">
        <v>11344</v>
      </c>
      <c r="B2457" t="s">
        <v>6564</v>
      </c>
      <c r="C2457" t="s">
        <v>6562</v>
      </c>
      <c r="D2457" t="s">
        <v>6567</v>
      </c>
      <c r="F2457" t="s">
        <v>11345</v>
      </c>
      <c r="H2457">
        <v>0</v>
      </c>
      <c r="I2457">
        <v>0</v>
      </c>
      <c r="J2457">
        <v>0</v>
      </c>
      <c r="K2457">
        <v>0</v>
      </c>
      <c r="L2457">
        <v>0</v>
      </c>
      <c r="M2457">
        <v>0</v>
      </c>
      <c r="N2457">
        <v>0</v>
      </c>
      <c r="O2457">
        <v>0</v>
      </c>
      <c r="P2457">
        <v>0</v>
      </c>
      <c r="Q2457">
        <v>0</v>
      </c>
      <c r="R2457">
        <v>0</v>
      </c>
      <c r="S2457">
        <v>0</v>
      </c>
      <c r="T2457">
        <v>0</v>
      </c>
      <c r="U2457">
        <v>0</v>
      </c>
      <c r="V2457">
        <v>0</v>
      </c>
      <c r="W2457" s="44">
        <f t="shared" si="304"/>
        <v>0</v>
      </c>
      <c r="X2457" s="44">
        <f>IFERROR(VLOOKUP(A2457,JR1GOA!A:I,9,FALSE),0)</f>
        <v>0</v>
      </c>
      <c r="Y2457" s="44">
        <f>IFERROR(VLOOKUP(A2457,JR1GOA!A:J,10,FALSE),0)</f>
        <v>0</v>
      </c>
      <c r="Z2457" s="46">
        <f t="shared" si="305"/>
        <v>0</v>
      </c>
      <c r="AA2457" s="49" t="str">
        <f>_xlfn.IFNA(VLOOKUP(F2457,Preisliste!C$1:O$2687,13,FALSE),"fehlt in Preisliste")</f>
        <v>fehlt in Preisliste</v>
      </c>
      <c r="AB2457" s="50" t="str">
        <f t="shared" si="306"/>
        <v>fehlt in Preisliste</v>
      </c>
      <c r="AD2457" s="51">
        <f t="shared" si="310"/>
        <v>186609</v>
      </c>
      <c r="AE2457" s="51">
        <f t="shared" si="307"/>
        <v>244.04999999999927</v>
      </c>
      <c r="AF2457" s="52" t="e">
        <f t="shared" si="311"/>
        <v>#VALUE!</v>
      </c>
      <c r="AG2457" s="53">
        <f t="shared" si="308"/>
        <v>1464.2999999999956</v>
      </c>
      <c r="AH2457" s="53" t="e">
        <f t="shared" si="309"/>
        <v>#VALUE!</v>
      </c>
    </row>
    <row r="2458" spans="1:34" x14ac:dyDescent="0.25">
      <c r="A2458" t="s">
        <v>11346</v>
      </c>
      <c r="B2458" t="s">
        <v>6564</v>
      </c>
      <c r="C2458" t="s">
        <v>6562</v>
      </c>
      <c r="D2458" t="s">
        <v>6567</v>
      </c>
      <c r="F2458" t="s">
        <v>11347</v>
      </c>
      <c r="H2458">
        <v>0</v>
      </c>
      <c r="I2458">
        <v>0</v>
      </c>
      <c r="J2458">
        <v>0</v>
      </c>
      <c r="K2458">
        <v>0</v>
      </c>
      <c r="L2458">
        <v>0</v>
      </c>
      <c r="M2458">
        <v>0</v>
      </c>
      <c r="N2458">
        <v>0</v>
      </c>
      <c r="O2458">
        <v>0</v>
      </c>
      <c r="P2458">
        <v>0</v>
      </c>
      <c r="Q2458">
        <v>0</v>
      </c>
      <c r="R2458">
        <v>0</v>
      </c>
      <c r="S2458">
        <v>0</v>
      </c>
      <c r="T2458">
        <v>0</v>
      </c>
      <c r="U2458">
        <v>0</v>
      </c>
      <c r="V2458">
        <v>0</v>
      </c>
      <c r="W2458" s="44">
        <f t="shared" si="304"/>
        <v>0</v>
      </c>
      <c r="X2458" s="44">
        <f>IFERROR(VLOOKUP(A2458,JR1GOA!A:I,9,FALSE),0)</f>
        <v>0</v>
      </c>
      <c r="Y2458" s="44">
        <f>IFERROR(VLOOKUP(A2458,JR1GOA!A:J,10,FALSE),0)</f>
        <v>0</v>
      </c>
      <c r="Z2458" s="46">
        <f t="shared" si="305"/>
        <v>0</v>
      </c>
      <c r="AA2458" s="49" t="str">
        <f>_xlfn.IFNA(VLOOKUP(F2458,Preisliste!C$1:O$2687,13,FALSE),"fehlt in Preisliste")</f>
        <v>fehlt in Preisliste</v>
      </c>
      <c r="AB2458" s="50" t="str">
        <f t="shared" si="306"/>
        <v>fehlt in Preisliste</v>
      </c>
      <c r="AD2458" s="51">
        <f t="shared" si="310"/>
        <v>186609</v>
      </c>
      <c r="AE2458" s="51">
        <f t="shared" si="307"/>
        <v>244.04999999999927</v>
      </c>
      <c r="AF2458" s="52" t="e">
        <f t="shared" si="311"/>
        <v>#VALUE!</v>
      </c>
      <c r="AG2458" s="53">
        <f t="shared" si="308"/>
        <v>1464.2999999999956</v>
      </c>
      <c r="AH2458" s="53" t="e">
        <f t="shared" si="309"/>
        <v>#VALUE!</v>
      </c>
    </row>
    <row r="2459" spans="1:34" x14ac:dyDescent="0.25">
      <c r="A2459" t="s">
        <v>11348</v>
      </c>
      <c r="B2459" t="s">
        <v>6564</v>
      </c>
      <c r="C2459" t="s">
        <v>6562</v>
      </c>
      <c r="D2459" t="s">
        <v>6567</v>
      </c>
      <c r="E2459" t="s">
        <v>11349</v>
      </c>
      <c r="F2459" t="s">
        <v>11350</v>
      </c>
      <c r="H2459">
        <v>0</v>
      </c>
      <c r="I2459">
        <v>0</v>
      </c>
      <c r="J2459">
        <v>0</v>
      </c>
      <c r="K2459">
        <v>0</v>
      </c>
      <c r="L2459">
        <v>0</v>
      </c>
      <c r="M2459">
        <v>0</v>
      </c>
      <c r="N2459">
        <v>0</v>
      </c>
      <c r="O2459">
        <v>0</v>
      </c>
      <c r="P2459">
        <v>0</v>
      </c>
      <c r="Q2459">
        <v>0</v>
      </c>
      <c r="R2459">
        <v>0</v>
      </c>
      <c r="S2459">
        <v>0</v>
      </c>
      <c r="T2459">
        <v>0</v>
      </c>
      <c r="U2459">
        <v>0</v>
      </c>
      <c r="V2459">
        <v>0</v>
      </c>
      <c r="W2459" s="44">
        <f t="shared" si="304"/>
        <v>0</v>
      </c>
      <c r="X2459" s="44">
        <f>IFERROR(VLOOKUP(A2459,JR1GOA!A:I,9,FALSE),0)</f>
        <v>0</v>
      </c>
      <c r="Y2459" s="44">
        <f>IFERROR(VLOOKUP(A2459,JR1GOA!A:J,10,FALSE),0)</f>
        <v>0</v>
      </c>
      <c r="Z2459" s="46">
        <f t="shared" si="305"/>
        <v>0</v>
      </c>
      <c r="AA2459" s="49" t="str">
        <f>_xlfn.IFNA(VLOOKUP(F2459,Preisliste!C$1:O$2687,13,FALSE),"fehlt in Preisliste")</f>
        <v>fehlt in Preisliste</v>
      </c>
      <c r="AB2459" s="50" t="str">
        <f t="shared" si="306"/>
        <v>fehlt in Preisliste</v>
      </c>
      <c r="AD2459" s="51">
        <f t="shared" si="310"/>
        <v>186609</v>
      </c>
      <c r="AE2459" s="51">
        <f t="shared" si="307"/>
        <v>244.04999999999927</v>
      </c>
      <c r="AF2459" s="52" t="e">
        <f t="shared" si="311"/>
        <v>#VALUE!</v>
      </c>
      <c r="AG2459" s="53">
        <f t="shared" si="308"/>
        <v>1464.2999999999956</v>
      </c>
      <c r="AH2459" s="53" t="e">
        <f t="shared" si="309"/>
        <v>#VALUE!</v>
      </c>
    </row>
    <row r="2460" spans="1:34" x14ac:dyDescent="0.25">
      <c r="A2460" t="s">
        <v>11351</v>
      </c>
      <c r="B2460" t="s">
        <v>6564</v>
      </c>
      <c r="C2460" t="s">
        <v>6562</v>
      </c>
      <c r="D2460" t="s">
        <v>6567</v>
      </c>
      <c r="F2460" t="s">
        <v>11352</v>
      </c>
      <c r="G2460" t="s">
        <v>11353</v>
      </c>
      <c r="H2460">
        <v>0</v>
      </c>
      <c r="I2460">
        <v>0</v>
      </c>
      <c r="J2460">
        <v>0</v>
      </c>
      <c r="K2460">
        <v>0</v>
      </c>
      <c r="L2460">
        <v>0</v>
      </c>
      <c r="M2460">
        <v>0</v>
      </c>
      <c r="N2460">
        <v>0</v>
      </c>
      <c r="O2460">
        <v>0</v>
      </c>
      <c r="P2460">
        <v>0</v>
      </c>
      <c r="Q2460">
        <v>0</v>
      </c>
      <c r="R2460">
        <v>0</v>
      </c>
      <c r="S2460">
        <v>0</v>
      </c>
      <c r="T2460">
        <v>0</v>
      </c>
      <c r="U2460">
        <v>0</v>
      </c>
      <c r="V2460">
        <v>0</v>
      </c>
      <c r="W2460" s="44">
        <f t="shared" si="304"/>
        <v>0</v>
      </c>
      <c r="X2460" s="44">
        <f>IFERROR(VLOOKUP(A2460,JR1GOA!A:I,9,FALSE),0)</f>
        <v>0</v>
      </c>
      <c r="Y2460" s="44">
        <f>IFERROR(VLOOKUP(A2460,JR1GOA!A:J,10,FALSE),0)</f>
        <v>0</v>
      </c>
      <c r="Z2460" s="46">
        <f t="shared" si="305"/>
        <v>0</v>
      </c>
      <c r="AA2460" s="49" t="str">
        <f>_xlfn.IFNA(VLOOKUP(F2460,Preisliste!C$1:O$2687,13,FALSE),"fehlt in Preisliste")</f>
        <v>fehlt in Preisliste</v>
      </c>
      <c r="AB2460" s="50" t="str">
        <f t="shared" si="306"/>
        <v>fehlt in Preisliste</v>
      </c>
      <c r="AD2460" s="51">
        <f t="shared" si="310"/>
        <v>186609</v>
      </c>
      <c r="AE2460" s="51">
        <f t="shared" si="307"/>
        <v>244.04999999999927</v>
      </c>
      <c r="AF2460" s="52" t="e">
        <f t="shared" si="311"/>
        <v>#VALUE!</v>
      </c>
      <c r="AG2460" s="53">
        <f t="shared" si="308"/>
        <v>1464.2999999999956</v>
      </c>
      <c r="AH2460" s="53" t="e">
        <f t="shared" si="309"/>
        <v>#VALUE!</v>
      </c>
    </row>
    <row r="2461" spans="1:34" x14ac:dyDescent="0.25">
      <c r="A2461" t="s">
        <v>11354</v>
      </c>
      <c r="B2461" t="s">
        <v>6564</v>
      </c>
      <c r="C2461" t="s">
        <v>6562</v>
      </c>
      <c r="D2461" t="s">
        <v>6567</v>
      </c>
      <c r="F2461" t="s">
        <v>11355</v>
      </c>
      <c r="H2461">
        <v>0</v>
      </c>
      <c r="I2461">
        <v>0</v>
      </c>
      <c r="J2461">
        <v>0</v>
      </c>
      <c r="K2461">
        <v>0</v>
      </c>
      <c r="L2461">
        <v>0</v>
      </c>
      <c r="M2461">
        <v>0</v>
      </c>
      <c r="N2461">
        <v>0</v>
      </c>
      <c r="O2461">
        <v>0</v>
      </c>
      <c r="P2461">
        <v>0</v>
      </c>
      <c r="Q2461">
        <v>0</v>
      </c>
      <c r="R2461">
        <v>0</v>
      </c>
      <c r="S2461">
        <v>0</v>
      </c>
      <c r="T2461">
        <v>0</v>
      </c>
      <c r="U2461">
        <v>0</v>
      </c>
      <c r="V2461">
        <v>0</v>
      </c>
      <c r="W2461" s="44">
        <f t="shared" si="304"/>
        <v>0</v>
      </c>
      <c r="X2461" s="44">
        <f>IFERROR(VLOOKUP(A2461,JR1GOA!A:I,9,FALSE),0)</f>
        <v>0</v>
      </c>
      <c r="Y2461" s="44">
        <f>IFERROR(VLOOKUP(A2461,JR1GOA!A:J,10,FALSE),0)</f>
        <v>0</v>
      </c>
      <c r="Z2461" s="46">
        <f t="shared" si="305"/>
        <v>0</v>
      </c>
      <c r="AA2461" s="49" t="str">
        <f>_xlfn.IFNA(VLOOKUP(F2461,Preisliste!C$1:O$2687,13,FALSE),"fehlt in Preisliste")</f>
        <v>fehlt in Preisliste</v>
      </c>
      <c r="AB2461" s="50" t="str">
        <f t="shared" si="306"/>
        <v>fehlt in Preisliste</v>
      </c>
      <c r="AD2461" s="51">
        <f t="shared" si="310"/>
        <v>186609</v>
      </c>
      <c r="AE2461" s="51">
        <f t="shared" si="307"/>
        <v>244.04999999999927</v>
      </c>
      <c r="AF2461" s="52" t="e">
        <f t="shared" si="311"/>
        <v>#VALUE!</v>
      </c>
      <c r="AG2461" s="53">
        <f t="shared" si="308"/>
        <v>1464.2999999999956</v>
      </c>
      <c r="AH2461" s="53" t="e">
        <f t="shared" si="309"/>
        <v>#VALUE!</v>
      </c>
    </row>
    <row r="2462" spans="1:34" x14ac:dyDescent="0.25">
      <c r="A2462" t="s">
        <v>11356</v>
      </c>
      <c r="B2462" t="s">
        <v>6564</v>
      </c>
      <c r="C2462" t="s">
        <v>6562</v>
      </c>
      <c r="D2462" t="s">
        <v>6567</v>
      </c>
      <c r="F2462" t="s">
        <v>11357</v>
      </c>
      <c r="H2462">
        <v>0</v>
      </c>
      <c r="I2462">
        <v>0</v>
      </c>
      <c r="J2462">
        <v>0</v>
      </c>
      <c r="K2462">
        <v>0</v>
      </c>
      <c r="L2462">
        <v>0</v>
      </c>
      <c r="M2462">
        <v>0</v>
      </c>
      <c r="N2462">
        <v>0</v>
      </c>
      <c r="O2462">
        <v>0</v>
      </c>
      <c r="P2462">
        <v>0</v>
      </c>
      <c r="Q2462">
        <v>0</v>
      </c>
      <c r="R2462">
        <v>0</v>
      </c>
      <c r="S2462">
        <v>0</v>
      </c>
      <c r="T2462">
        <v>0</v>
      </c>
      <c r="U2462">
        <v>0</v>
      </c>
      <c r="V2462">
        <v>0</v>
      </c>
      <c r="W2462" s="44">
        <f t="shared" si="304"/>
        <v>0</v>
      </c>
      <c r="X2462" s="44">
        <f>IFERROR(VLOOKUP(A2462,JR1GOA!A:I,9,FALSE),0)</f>
        <v>0</v>
      </c>
      <c r="Y2462" s="44">
        <f>IFERROR(VLOOKUP(A2462,JR1GOA!A:J,10,FALSE),0)</f>
        <v>0</v>
      </c>
      <c r="Z2462" s="46">
        <f t="shared" si="305"/>
        <v>0</v>
      </c>
      <c r="AA2462" s="49" t="str">
        <f>_xlfn.IFNA(VLOOKUP(F2462,Preisliste!C$1:O$2687,13,FALSE),"fehlt in Preisliste")</f>
        <v>fehlt in Preisliste</v>
      </c>
      <c r="AB2462" s="50" t="str">
        <f t="shared" si="306"/>
        <v>fehlt in Preisliste</v>
      </c>
      <c r="AD2462" s="51">
        <f t="shared" si="310"/>
        <v>186609</v>
      </c>
      <c r="AE2462" s="51">
        <f t="shared" si="307"/>
        <v>244.04999999999927</v>
      </c>
      <c r="AF2462" s="52" t="e">
        <f t="shared" si="311"/>
        <v>#VALUE!</v>
      </c>
      <c r="AG2462" s="53">
        <f t="shared" si="308"/>
        <v>1464.2999999999956</v>
      </c>
      <c r="AH2462" s="53" t="e">
        <f t="shared" si="309"/>
        <v>#VALUE!</v>
      </c>
    </row>
    <row r="2463" spans="1:34" x14ac:dyDescent="0.25">
      <c r="A2463" t="s">
        <v>11358</v>
      </c>
      <c r="B2463" t="s">
        <v>6564</v>
      </c>
      <c r="C2463" t="s">
        <v>6562</v>
      </c>
      <c r="D2463" t="s">
        <v>6567</v>
      </c>
      <c r="E2463" t="s">
        <v>11359</v>
      </c>
      <c r="F2463" t="s">
        <v>11360</v>
      </c>
      <c r="G2463" t="s">
        <v>11361</v>
      </c>
      <c r="H2463">
        <v>0</v>
      </c>
      <c r="I2463">
        <v>0</v>
      </c>
      <c r="J2463">
        <v>0</v>
      </c>
      <c r="K2463">
        <v>0</v>
      </c>
      <c r="L2463">
        <v>0</v>
      </c>
      <c r="M2463">
        <v>0</v>
      </c>
      <c r="N2463">
        <v>0</v>
      </c>
      <c r="O2463">
        <v>0</v>
      </c>
      <c r="P2463">
        <v>0</v>
      </c>
      <c r="Q2463">
        <v>0</v>
      </c>
      <c r="R2463">
        <v>0</v>
      </c>
      <c r="S2463">
        <v>0</v>
      </c>
      <c r="T2463">
        <v>0</v>
      </c>
      <c r="U2463">
        <v>0</v>
      </c>
      <c r="V2463">
        <v>0</v>
      </c>
      <c r="W2463" s="44">
        <f t="shared" si="304"/>
        <v>0</v>
      </c>
      <c r="X2463" s="44">
        <f>IFERROR(VLOOKUP(A2463,JR1GOA!A:I,9,FALSE),0)</f>
        <v>0</v>
      </c>
      <c r="Y2463" s="44">
        <f>IFERROR(VLOOKUP(A2463,JR1GOA!A:J,10,FALSE),0)</f>
        <v>0</v>
      </c>
      <c r="Z2463" s="46">
        <f t="shared" si="305"/>
        <v>0</v>
      </c>
      <c r="AA2463" s="49" t="str">
        <f>_xlfn.IFNA(VLOOKUP(F2463,Preisliste!C$1:O$2687,13,FALSE),"fehlt in Preisliste")</f>
        <v>fehlt in Preisliste</v>
      </c>
      <c r="AB2463" s="50" t="str">
        <f t="shared" si="306"/>
        <v>fehlt in Preisliste</v>
      </c>
      <c r="AD2463" s="51">
        <f t="shared" si="310"/>
        <v>186609</v>
      </c>
      <c r="AE2463" s="51">
        <f t="shared" si="307"/>
        <v>244.04999999999927</v>
      </c>
      <c r="AF2463" s="52" t="e">
        <f t="shared" si="311"/>
        <v>#VALUE!</v>
      </c>
      <c r="AG2463" s="53">
        <f t="shared" si="308"/>
        <v>1464.2999999999956</v>
      </c>
      <c r="AH2463" s="53" t="e">
        <f t="shared" si="309"/>
        <v>#VALUE!</v>
      </c>
    </row>
    <row r="2464" spans="1:34" x14ac:dyDescent="0.25">
      <c r="A2464" t="s">
        <v>11362</v>
      </c>
      <c r="B2464" t="s">
        <v>6564</v>
      </c>
      <c r="C2464" t="s">
        <v>6562</v>
      </c>
      <c r="D2464" t="s">
        <v>6567</v>
      </c>
      <c r="F2464" t="s">
        <v>11363</v>
      </c>
      <c r="H2464">
        <v>0</v>
      </c>
      <c r="I2464">
        <v>0</v>
      </c>
      <c r="J2464">
        <v>0</v>
      </c>
      <c r="K2464">
        <v>0</v>
      </c>
      <c r="L2464">
        <v>0</v>
      </c>
      <c r="M2464">
        <v>0</v>
      </c>
      <c r="N2464">
        <v>0</v>
      </c>
      <c r="O2464">
        <v>0</v>
      </c>
      <c r="P2464">
        <v>0</v>
      </c>
      <c r="Q2464">
        <v>0</v>
      </c>
      <c r="R2464">
        <v>0</v>
      </c>
      <c r="S2464">
        <v>0</v>
      </c>
      <c r="T2464">
        <v>0</v>
      </c>
      <c r="U2464">
        <v>0</v>
      </c>
      <c r="V2464">
        <v>0</v>
      </c>
      <c r="W2464" s="44">
        <f t="shared" si="304"/>
        <v>0</v>
      </c>
      <c r="X2464" s="44">
        <f>IFERROR(VLOOKUP(A2464,JR1GOA!A:I,9,FALSE),0)</f>
        <v>0</v>
      </c>
      <c r="Y2464" s="44">
        <f>IFERROR(VLOOKUP(A2464,JR1GOA!A:J,10,FALSE),0)</f>
        <v>0</v>
      </c>
      <c r="Z2464" s="46">
        <f t="shared" si="305"/>
        <v>0</v>
      </c>
      <c r="AA2464" s="49" t="str">
        <f>_xlfn.IFNA(VLOOKUP(F2464,Preisliste!C$1:O$2687,13,FALSE),"fehlt in Preisliste")</f>
        <v>fehlt in Preisliste</v>
      </c>
      <c r="AB2464" s="50" t="str">
        <f t="shared" si="306"/>
        <v>fehlt in Preisliste</v>
      </c>
      <c r="AD2464" s="51">
        <f t="shared" si="310"/>
        <v>186609</v>
      </c>
      <c r="AE2464" s="51">
        <f t="shared" si="307"/>
        <v>244.04999999999927</v>
      </c>
      <c r="AF2464" s="52" t="e">
        <f t="shared" si="311"/>
        <v>#VALUE!</v>
      </c>
      <c r="AG2464" s="53">
        <f t="shared" si="308"/>
        <v>1464.2999999999956</v>
      </c>
      <c r="AH2464" s="53" t="e">
        <f t="shared" si="309"/>
        <v>#VALUE!</v>
      </c>
    </row>
    <row r="2465" spans="1:34" x14ac:dyDescent="0.25">
      <c r="A2465" t="s">
        <v>11364</v>
      </c>
      <c r="B2465" t="s">
        <v>6564</v>
      </c>
      <c r="C2465" t="s">
        <v>6562</v>
      </c>
      <c r="D2465" t="s">
        <v>6567</v>
      </c>
      <c r="F2465" t="s">
        <v>11365</v>
      </c>
      <c r="H2465">
        <v>0</v>
      </c>
      <c r="I2465">
        <v>0</v>
      </c>
      <c r="J2465">
        <v>0</v>
      </c>
      <c r="K2465">
        <v>0</v>
      </c>
      <c r="L2465">
        <v>0</v>
      </c>
      <c r="M2465">
        <v>0</v>
      </c>
      <c r="N2465">
        <v>0</v>
      </c>
      <c r="O2465">
        <v>0</v>
      </c>
      <c r="P2465">
        <v>0</v>
      </c>
      <c r="Q2465">
        <v>0</v>
      </c>
      <c r="R2465">
        <v>0</v>
      </c>
      <c r="S2465">
        <v>0</v>
      </c>
      <c r="T2465">
        <v>0</v>
      </c>
      <c r="U2465">
        <v>0</v>
      </c>
      <c r="V2465">
        <v>0</v>
      </c>
      <c r="W2465" s="44">
        <f t="shared" si="304"/>
        <v>0</v>
      </c>
      <c r="X2465" s="44">
        <f>IFERROR(VLOOKUP(A2465,JR1GOA!A:I,9,FALSE),0)</f>
        <v>0</v>
      </c>
      <c r="Y2465" s="44">
        <f>IFERROR(VLOOKUP(A2465,JR1GOA!A:J,10,FALSE),0)</f>
        <v>0</v>
      </c>
      <c r="Z2465" s="46">
        <f t="shared" si="305"/>
        <v>0</v>
      </c>
      <c r="AA2465" s="49" t="str">
        <f>_xlfn.IFNA(VLOOKUP(F2465,Preisliste!C$1:O$2687,13,FALSE),"fehlt in Preisliste")</f>
        <v>fehlt in Preisliste</v>
      </c>
      <c r="AB2465" s="50" t="str">
        <f t="shared" si="306"/>
        <v>fehlt in Preisliste</v>
      </c>
      <c r="AD2465" s="51">
        <f t="shared" si="310"/>
        <v>186609</v>
      </c>
      <c r="AE2465" s="51">
        <f t="shared" si="307"/>
        <v>244.04999999999927</v>
      </c>
      <c r="AF2465" s="52" t="e">
        <f t="shared" si="311"/>
        <v>#VALUE!</v>
      </c>
      <c r="AG2465" s="53">
        <f t="shared" si="308"/>
        <v>1464.2999999999956</v>
      </c>
      <c r="AH2465" s="53" t="e">
        <f t="shared" si="309"/>
        <v>#VALUE!</v>
      </c>
    </row>
    <row r="2466" spans="1:34" x14ac:dyDescent="0.25">
      <c r="A2466" t="s">
        <v>11366</v>
      </c>
      <c r="B2466" t="s">
        <v>6564</v>
      </c>
      <c r="C2466" t="s">
        <v>6562</v>
      </c>
      <c r="D2466" t="s">
        <v>6567</v>
      </c>
      <c r="F2466" t="s">
        <v>11367</v>
      </c>
      <c r="H2466">
        <v>0</v>
      </c>
      <c r="I2466">
        <v>0</v>
      </c>
      <c r="J2466">
        <v>0</v>
      </c>
      <c r="K2466">
        <v>0</v>
      </c>
      <c r="L2466">
        <v>0</v>
      </c>
      <c r="M2466">
        <v>0</v>
      </c>
      <c r="N2466">
        <v>0</v>
      </c>
      <c r="O2466">
        <v>0</v>
      </c>
      <c r="P2466">
        <v>0</v>
      </c>
      <c r="Q2466">
        <v>0</v>
      </c>
      <c r="R2466">
        <v>0</v>
      </c>
      <c r="S2466">
        <v>0</v>
      </c>
      <c r="T2466">
        <v>0</v>
      </c>
      <c r="U2466">
        <v>0</v>
      </c>
      <c r="V2466">
        <v>0</v>
      </c>
      <c r="W2466" s="44">
        <f t="shared" si="304"/>
        <v>0</v>
      </c>
      <c r="X2466" s="44">
        <f>IFERROR(VLOOKUP(A2466,JR1GOA!A:I,9,FALSE),0)</f>
        <v>0</v>
      </c>
      <c r="Y2466" s="44">
        <f>IFERROR(VLOOKUP(A2466,JR1GOA!A:J,10,FALSE),0)</f>
        <v>0</v>
      </c>
      <c r="Z2466" s="46">
        <f t="shared" si="305"/>
        <v>0</v>
      </c>
      <c r="AA2466" s="49" t="str">
        <f>_xlfn.IFNA(VLOOKUP(F2466,Preisliste!C$1:O$2687,13,FALSE),"fehlt in Preisliste")</f>
        <v>fehlt in Preisliste</v>
      </c>
      <c r="AB2466" s="50" t="str">
        <f t="shared" si="306"/>
        <v>fehlt in Preisliste</v>
      </c>
      <c r="AD2466" s="51">
        <f t="shared" si="310"/>
        <v>186609</v>
      </c>
      <c r="AE2466" s="51">
        <f t="shared" si="307"/>
        <v>244.04999999999927</v>
      </c>
      <c r="AF2466" s="52" t="e">
        <f t="shared" si="311"/>
        <v>#VALUE!</v>
      </c>
      <c r="AG2466" s="53">
        <f t="shared" si="308"/>
        <v>1464.2999999999956</v>
      </c>
      <c r="AH2466" s="53" t="e">
        <f t="shared" si="309"/>
        <v>#VALUE!</v>
      </c>
    </row>
    <row r="2467" spans="1:34" x14ac:dyDescent="0.25">
      <c r="A2467" t="s">
        <v>11368</v>
      </c>
      <c r="B2467" t="s">
        <v>6564</v>
      </c>
      <c r="C2467" t="s">
        <v>6562</v>
      </c>
      <c r="D2467" t="s">
        <v>6567</v>
      </c>
      <c r="F2467" t="s">
        <v>11369</v>
      </c>
      <c r="H2467">
        <v>0</v>
      </c>
      <c r="I2467">
        <v>0</v>
      </c>
      <c r="J2467">
        <v>0</v>
      </c>
      <c r="K2467">
        <v>0</v>
      </c>
      <c r="L2467">
        <v>0</v>
      </c>
      <c r="M2467">
        <v>0</v>
      </c>
      <c r="N2467">
        <v>0</v>
      </c>
      <c r="O2467">
        <v>0</v>
      </c>
      <c r="P2467">
        <v>0</v>
      </c>
      <c r="Q2467">
        <v>0</v>
      </c>
      <c r="R2467">
        <v>0</v>
      </c>
      <c r="S2467">
        <v>0</v>
      </c>
      <c r="T2467">
        <v>0</v>
      </c>
      <c r="U2467">
        <v>0</v>
      </c>
      <c r="V2467">
        <v>0</v>
      </c>
      <c r="W2467" s="44">
        <f t="shared" si="304"/>
        <v>0</v>
      </c>
      <c r="X2467" s="44">
        <f>IFERROR(VLOOKUP(A2467,JR1GOA!A:I,9,FALSE),0)</f>
        <v>0</v>
      </c>
      <c r="Y2467" s="44">
        <f>IFERROR(VLOOKUP(A2467,JR1GOA!A:J,10,FALSE),0)</f>
        <v>0</v>
      </c>
      <c r="Z2467" s="46">
        <f t="shared" si="305"/>
        <v>0</v>
      </c>
      <c r="AA2467" s="49" t="str">
        <f>_xlfn.IFNA(VLOOKUP(F2467,Preisliste!C$1:O$2687,13,FALSE),"fehlt in Preisliste")</f>
        <v>fehlt in Preisliste</v>
      </c>
      <c r="AB2467" s="50" t="str">
        <f t="shared" si="306"/>
        <v>fehlt in Preisliste</v>
      </c>
      <c r="AD2467" s="51">
        <f t="shared" si="310"/>
        <v>186609</v>
      </c>
      <c r="AE2467" s="51">
        <f t="shared" si="307"/>
        <v>244.04999999999927</v>
      </c>
      <c r="AF2467" s="52" t="e">
        <f t="shared" si="311"/>
        <v>#VALUE!</v>
      </c>
      <c r="AG2467" s="53">
        <f t="shared" si="308"/>
        <v>1464.2999999999956</v>
      </c>
      <c r="AH2467" s="53" t="e">
        <f t="shared" si="309"/>
        <v>#VALUE!</v>
      </c>
    </row>
    <row r="2468" spans="1:34" x14ac:dyDescent="0.25">
      <c r="A2468" t="s">
        <v>11370</v>
      </c>
      <c r="B2468" t="s">
        <v>6564</v>
      </c>
      <c r="C2468" t="s">
        <v>6562</v>
      </c>
      <c r="D2468" t="s">
        <v>6567</v>
      </c>
      <c r="F2468" t="s">
        <v>11371</v>
      </c>
      <c r="H2468">
        <v>0</v>
      </c>
      <c r="I2468">
        <v>0</v>
      </c>
      <c r="J2468">
        <v>0</v>
      </c>
      <c r="K2468">
        <v>0</v>
      </c>
      <c r="L2468">
        <v>0</v>
      </c>
      <c r="M2468">
        <v>0</v>
      </c>
      <c r="N2468">
        <v>0</v>
      </c>
      <c r="O2468">
        <v>0</v>
      </c>
      <c r="P2468">
        <v>0</v>
      </c>
      <c r="Q2468">
        <v>0</v>
      </c>
      <c r="R2468">
        <v>0</v>
      </c>
      <c r="S2468">
        <v>0</v>
      </c>
      <c r="T2468">
        <v>0</v>
      </c>
      <c r="U2468">
        <v>0</v>
      </c>
      <c r="V2468">
        <v>0</v>
      </c>
      <c r="W2468" s="44">
        <f t="shared" si="304"/>
        <v>0</v>
      </c>
      <c r="X2468" s="44">
        <f>IFERROR(VLOOKUP(A2468,JR1GOA!A:I,9,FALSE),0)</f>
        <v>0</v>
      </c>
      <c r="Y2468" s="44">
        <f>IFERROR(VLOOKUP(A2468,JR1GOA!A:J,10,FALSE),0)</f>
        <v>0</v>
      </c>
      <c r="Z2468" s="46">
        <f t="shared" si="305"/>
        <v>0</v>
      </c>
      <c r="AA2468" s="49" t="str">
        <f>_xlfn.IFNA(VLOOKUP(F2468,Preisliste!C$1:O$2687,13,FALSE),"fehlt in Preisliste")</f>
        <v>fehlt in Preisliste</v>
      </c>
      <c r="AB2468" s="50" t="str">
        <f t="shared" si="306"/>
        <v>fehlt in Preisliste</v>
      </c>
      <c r="AD2468" s="51">
        <f t="shared" si="310"/>
        <v>186609</v>
      </c>
      <c r="AE2468" s="51">
        <f t="shared" si="307"/>
        <v>244.04999999999927</v>
      </c>
      <c r="AF2468" s="52" t="e">
        <f t="shared" si="311"/>
        <v>#VALUE!</v>
      </c>
      <c r="AG2468" s="53">
        <f t="shared" si="308"/>
        <v>1464.2999999999956</v>
      </c>
      <c r="AH2468" s="53" t="e">
        <f t="shared" si="309"/>
        <v>#VALUE!</v>
      </c>
    </row>
    <row r="2469" spans="1:34" x14ac:dyDescent="0.25">
      <c r="A2469" t="s">
        <v>11372</v>
      </c>
      <c r="B2469" t="s">
        <v>6564</v>
      </c>
      <c r="C2469" t="s">
        <v>6562</v>
      </c>
      <c r="D2469" t="s">
        <v>6567</v>
      </c>
      <c r="E2469" t="s">
        <v>11373</v>
      </c>
      <c r="F2469" t="s">
        <v>11374</v>
      </c>
      <c r="H2469">
        <v>0</v>
      </c>
      <c r="I2469">
        <v>0</v>
      </c>
      <c r="J2469">
        <v>0</v>
      </c>
      <c r="K2469">
        <v>0</v>
      </c>
      <c r="L2469">
        <v>0</v>
      </c>
      <c r="M2469">
        <v>0</v>
      </c>
      <c r="N2469">
        <v>0</v>
      </c>
      <c r="O2469">
        <v>0</v>
      </c>
      <c r="P2469">
        <v>0</v>
      </c>
      <c r="Q2469">
        <v>0</v>
      </c>
      <c r="R2469">
        <v>0</v>
      </c>
      <c r="S2469">
        <v>0</v>
      </c>
      <c r="T2469">
        <v>0</v>
      </c>
      <c r="U2469">
        <v>0</v>
      </c>
      <c r="V2469">
        <v>0</v>
      </c>
      <c r="W2469" s="44">
        <f t="shared" si="304"/>
        <v>0</v>
      </c>
      <c r="X2469" s="44">
        <f>IFERROR(VLOOKUP(A2469,JR1GOA!A:I,9,FALSE),0)</f>
        <v>0</v>
      </c>
      <c r="Y2469" s="44">
        <f>IFERROR(VLOOKUP(A2469,JR1GOA!A:J,10,FALSE),0)</f>
        <v>0</v>
      </c>
      <c r="Z2469" s="46">
        <f t="shared" si="305"/>
        <v>0</v>
      </c>
      <c r="AA2469" s="49" t="str">
        <f>_xlfn.IFNA(VLOOKUP(F2469,Preisliste!C$1:O$2687,13,FALSE),"fehlt in Preisliste")</f>
        <v>fehlt in Preisliste</v>
      </c>
      <c r="AB2469" s="50" t="str">
        <f t="shared" si="306"/>
        <v>fehlt in Preisliste</v>
      </c>
      <c r="AD2469" s="51">
        <f t="shared" si="310"/>
        <v>186609</v>
      </c>
      <c r="AE2469" s="51">
        <f t="shared" si="307"/>
        <v>244.04999999999927</v>
      </c>
      <c r="AF2469" s="52" t="e">
        <f t="shared" si="311"/>
        <v>#VALUE!</v>
      </c>
      <c r="AG2469" s="53">
        <f t="shared" si="308"/>
        <v>1464.2999999999956</v>
      </c>
      <c r="AH2469" s="53" t="e">
        <f t="shared" si="309"/>
        <v>#VALUE!</v>
      </c>
    </row>
    <row r="2470" spans="1:34" x14ac:dyDescent="0.25">
      <c r="A2470" t="s">
        <v>11375</v>
      </c>
      <c r="B2470" t="s">
        <v>6564</v>
      </c>
      <c r="C2470" t="s">
        <v>6562</v>
      </c>
      <c r="D2470" t="s">
        <v>6567</v>
      </c>
      <c r="F2470" t="s">
        <v>11376</v>
      </c>
      <c r="H2470">
        <v>0</v>
      </c>
      <c r="I2470">
        <v>0</v>
      </c>
      <c r="J2470">
        <v>0</v>
      </c>
      <c r="K2470">
        <v>0</v>
      </c>
      <c r="L2470">
        <v>0</v>
      </c>
      <c r="M2470">
        <v>0</v>
      </c>
      <c r="N2470">
        <v>0</v>
      </c>
      <c r="O2470">
        <v>0</v>
      </c>
      <c r="P2470">
        <v>0</v>
      </c>
      <c r="Q2470">
        <v>0</v>
      </c>
      <c r="R2470">
        <v>0</v>
      </c>
      <c r="S2470">
        <v>0</v>
      </c>
      <c r="T2470">
        <v>0</v>
      </c>
      <c r="U2470">
        <v>0</v>
      </c>
      <c r="V2470">
        <v>0</v>
      </c>
      <c r="W2470" s="44">
        <f t="shared" si="304"/>
        <v>0</v>
      </c>
      <c r="X2470" s="44">
        <f>IFERROR(VLOOKUP(A2470,JR1GOA!A:I,9,FALSE),0)</f>
        <v>0</v>
      </c>
      <c r="Y2470" s="44">
        <f>IFERROR(VLOOKUP(A2470,JR1GOA!A:J,10,FALSE),0)</f>
        <v>0</v>
      </c>
      <c r="Z2470" s="46">
        <f t="shared" si="305"/>
        <v>0</v>
      </c>
      <c r="AA2470" s="49" t="str">
        <f>_xlfn.IFNA(VLOOKUP(F2470,Preisliste!C$1:O$2687,13,FALSE),"fehlt in Preisliste")</f>
        <v>fehlt in Preisliste</v>
      </c>
      <c r="AB2470" s="50" t="str">
        <f t="shared" si="306"/>
        <v>fehlt in Preisliste</v>
      </c>
      <c r="AD2470" s="51">
        <f t="shared" si="310"/>
        <v>186609</v>
      </c>
      <c r="AE2470" s="51">
        <f t="shared" si="307"/>
        <v>244.04999999999927</v>
      </c>
      <c r="AF2470" s="52" t="e">
        <f t="shared" si="311"/>
        <v>#VALUE!</v>
      </c>
      <c r="AG2470" s="53">
        <f t="shared" si="308"/>
        <v>1464.2999999999956</v>
      </c>
      <c r="AH2470" s="53" t="e">
        <f t="shared" si="309"/>
        <v>#VALUE!</v>
      </c>
    </row>
    <row r="2471" spans="1:34" x14ac:dyDescent="0.25">
      <c r="A2471" t="s">
        <v>11377</v>
      </c>
      <c r="B2471" t="s">
        <v>6564</v>
      </c>
      <c r="C2471" t="s">
        <v>6562</v>
      </c>
      <c r="D2471" t="s">
        <v>6567</v>
      </c>
      <c r="F2471" t="s">
        <v>11378</v>
      </c>
      <c r="H2471">
        <v>0</v>
      </c>
      <c r="I2471">
        <v>0</v>
      </c>
      <c r="J2471">
        <v>0</v>
      </c>
      <c r="K2471">
        <v>0</v>
      </c>
      <c r="L2471">
        <v>0</v>
      </c>
      <c r="M2471">
        <v>0</v>
      </c>
      <c r="N2471">
        <v>0</v>
      </c>
      <c r="O2471">
        <v>0</v>
      </c>
      <c r="P2471">
        <v>0</v>
      </c>
      <c r="Q2471">
        <v>0</v>
      </c>
      <c r="R2471">
        <v>0</v>
      </c>
      <c r="S2471">
        <v>0</v>
      </c>
      <c r="T2471">
        <v>0</v>
      </c>
      <c r="U2471">
        <v>0</v>
      </c>
      <c r="V2471">
        <v>0</v>
      </c>
      <c r="W2471" s="44">
        <f t="shared" si="304"/>
        <v>0</v>
      </c>
      <c r="X2471" s="44">
        <f>IFERROR(VLOOKUP(A2471,JR1GOA!A:I,9,FALSE),0)</f>
        <v>0</v>
      </c>
      <c r="Y2471" s="44">
        <f>IFERROR(VLOOKUP(A2471,JR1GOA!A:J,10,FALSE),0)</f>
        <v>0</v>
      </c>
      <c r="Z2471" s="46">
        <f t="shared" si="305"/>
        <v>0</v>
      </c>
      <c r="AA2471" s="49" t="str">
        <f>_xlfn.IFNA(VLOOKUP(F2471,Preisliste!C$1:O$2687,13,FALSE),"fehlt in Preisliste")</f>
        <v>fehlt in Preisliste</v>
      </c>
      <c r="AB2471" s="50" t="str">
        <f t="shared" si="306"/>
        <v>fehlt in Preisliste</v>
      </c>
      <c r="AD2471" s="51">
        <f t="shared" si="310"/>
        <v>186609</v>
      </c>
      <c r="AE2471" s="51">
        <f t="shared" si="307"/>
        <v>244.04999999999927</v>
      </c>
      <c r="AF2471" s="52" t="e">
        <f t="shared" si="311"/>
        <v>#VALUE!</v>
      </c>
      <c r="AG2471" s="53">
        <f t="shared" si="308"/>
        <v>1464.2999999999956</v>
      </c>
      <c r="AH2471" s="53" t="e">
        <f t="shared" si="309"/>
        <v>#VALUE!</v>
      </c>
    </row>
    <row r="2472" spans="1:34" x14ac:dyDescent="0.25">
      <c r="A2472" t="s">
        <v>11379</v>
      </c>
      <c r="B2472" t="s">
        <v>6564</v>
      </c>
      <c r="C2472" t="s">
        <v>6562</v>
      </c>
      <c r="D2472" t="s">
        <v>6567</v>
      </c>
      <c r="F2472" t="s">
        <v>11380</v>
      </c>
      <c r="H2472">
        <v>0</v>
      </c>
      <c r="I2472">
        <v>0</v>
      </c>
      <c r="J2472">
        <v>0</v>
      </c>
      <c r="K2472">
        <v>0</v>
      </c>
      <c r="L2472">
        <v>0</v>
      </c>
      <c r="M2472">
        <v>0</v>
      </c>
      <c r="N2472">
        <v>0</v>
      </c>
      <c r="O2472">
        <v>0</v>
      </c>
      <c r="P2472">
        <v>0</v>
      </c>
      <c r="Q2472">
        <v>0</v>
      </c>
      <c r="R2472">
        <v>0</v>
      </c>
      <c r="S2472">
        <v>0</v>
      </c>
      <c r="T2472">
        <v>0</v>
      </c>
      <c r="U2472">
        <v>0</v>
      </c>
      <c r="V2472">
        <v>0</v>
      </c>
      <c r="W2472" s="44">
        <f t="shared" si="304"/>
        <v>0</v>
      </c>
      <c r="X2472" s="44">
        <f>IFERROR(VLOOKUP(A2472,JR1GOA!A:I,9,FALSE),0)</f>
        <v>0</v>
      </c>
      <c r="Y2472" s="44">
        <f>IFERROR(VLOOKUP(A2472,JR1GOA!A:J,10,FALSE),0)</f>
        <v>0</v>
      </c>
      <c r="Z2472" s="46">
        <f t="shared" si="305"/>
        <v>0</v>
      </c>
      <c r="AA2472" s="49" t="str">
        <f>_xlfn.IFNA(VLOOKUP(F2472,Preisliste!C$1:O$2687,13,FALSE),"fehlt in Preisliste")</f>
        <v>fehlt in Preisliste</v>
      </c>
      <c r="AB2472" s="50" t="str">
        <f t="shared" si="306"/>
        <v>fehlt in Preisliste</v>
      </c>
      <c r="AD2472" s="51">
        <f t="shared" si="310"/>
        <v>186609</v>
      </c>
      <c r="AE2472" s="51">
        <f t="shared" si="307"/>
        <v>244.04999999999927</v>
      </c>
      <c r="AF2472" s="52" t="e">
        <f t="shared" si="311"/>
        <v>#VALUE!</v>
      </c>
      <c r="AG2472" s="53">
        <f t="shared" si="308"/>
        <v>1464.2999999999956</v>
      </c>
      <c r="AH2472" s="53" t="e">
        <f t="shared" si="309"/>
        <v>#VALUE!</v>
      </c>
    </row>
    <row r="2473" spans="1:34" x14ac:dyDescent="0.25">
      <c r="A2473" t="s">
        <v>11381</v>
      </c>
      <c r="B2473" t="s">
        <v>6564</v>
      </c>
      <c r="C2473" t="s">
        <v>6562</v>
      </c>
      <c r="D2473" t="s">
        <v>6567</v>
      </c>
      <c r="F2473" t="s">
        <v>11382</v>
      </c>
      <c r="H2473">
        <v>0</v>
      </c>
      <c r="I2473">
        <v>0</v>
      </c>
      <c r="J2473">
        <v>0</v>
      </c>
      <c r="K2473">
        <v>0</v>
      </c>
      <c r="L2473">
        <v>0</v>
      </c>
      <c r="M2473">
        <v>0</v>
      </c>
      <c r="N2473">
        <v>0</v>
      </c>
      <c r="O2473">
        <v>0</v>
      </c>
      <c r="P2473">
        <v>0</v>
      </c>
      <c r="Q2473">
        <v>0</v>
      </c>
      <c r="R2473">
        <v>0</v>
      </c>
      <c r="S2473">
        <v>0</v>
      </c>
      <c r="T2473">
        <v>0</v>
      </c>
      <c r="U2473">
        <v>0</v>
      </c>
      <c r="V2473">
        <v>0</v>
      </c>
      <c r="W2473" s="44">
        <f t="shared" si="304"/>
        <v>0</v>
      </c>
      <c r="X2473" s="44">
        <f>IFERROR(VLOOKUP(A2473,JR1GOA!A:I,9,FALSE),0)</f>
        <v>0</v>
      </c>
      <c r="Y2473" s="44">
        <f>IFERROR(VLOOKUP(A2473,JR1GOA!A:J,10,FALSE),0)</f>
        <v>0</v>
      </c>
      <c r="Z2473" s="46">
        <f t="shared" si="305"/>
        <v>0</v>
      </c>
      <c r="AA2473" s="49" t="str">
        <f>_xlfn.IFNA(VLOOKUP(F2473,Preisliste!C$1:O$2687,13,FALSE),"fehlt in Preisliste")</f>
        <v>fehlt in Preisliste</v>
      </c>
      <c r="AB2473" s="50" t="str">
        <f t="shared" si="306"/>
        <v>fehlt in Preisliste</v>
      </c>
      <c r="AD2473" s="51">
        <f t="shared" si="310"/>
        <v>186609</v>
      </c>
      <c r="AE2473" s="51">
        <f t="shared" si="307"/>
        <v>244.04999999999927</v>
      </c>
      <c r="AF2473" s="52" t="e">
        <f t="shared" si="311"/>
        <v>#VALUE!</v>
      </c>
      <c r="AG2473" s="53">
        <f t="shared" si="308"/>
        <v>1464.2999999999956</v>
      </c>
      <c r="AH2473" s="53" t="e">
        <f t="shared" si="309"/>
        <v>#VALUE!</v>
      </c>
    </row>
    <row r="2474" spans="1:34" x14ac:dyDescent="0.25">
      <c r="A2474" t="s">
        <v>11383</v>
      </c>
      <c r="B2474" t="s">
        <v>6564</v>
      </c>
      <c r="C2474" t="s">
        <v>6562</v>
      </c>
      <c r="D2474" t="s">
        <v>6567</v>
      </c>
      <c r="F2474" t="s">
        <v>11384</v>
      </c>
      <c r="H2474">
        <v>0</v>
      </c>
      <c r="I2474">
        <v>0</v>
      </c>
      <c r="J2474">
        <v>0</v>
      </c>
      <c r="K2474">
        <v>0</v>
      </c>
      <c r="L2474">
        <v>0</v>
      </c>
      <c r="M2474">
        <v>0</v>
      </c>
      <c r="N2474">
        <v>0</v>
      </c>
      <c r="O2474">
        <v>0</v>
      </c>
      <c r="P2474">
        <v>0</v>
      </c>
      <c r="Q2474">
        <v>0</v>
      </c>
      <c r="R2474">
        <v>0</v>
      </c>
      <c r="S2474">
        <v>0</v>
      </c>
      <c r="T2474">
        <v>0</v>
      </c>
      <c r="U2474">
        <v>0</v>
      </c>
      <c r="V2474">
        <v>0</v>
      </c>
      <c r="W2474" s="44">
        <f t="shared" si="304"/>
        <v>0</v>
      </c>
      <c r="X2474" s="44">
        <f>IFERROR(VLOOKUP(A2474,JR1GOA!A:I,9,FALSE),0)</f>
        <v>0</v>
      </c>
      <c r="Y2474" s="44">
        <f>IFERROR(VLOOKUP(A2474,JR1GOA!A:J,10,FALSE),0)</f>
        <v>0</v>
      </c>
      <c r="Z2474" s="46">
        <f t="shared" si="305"/>
        <v>0</v>
      </c>
      <c r="AA2474" s="49" t="str">
        <f>_xlfn.IFNA(VLOOKUP(F2474,Preisliste!C$1:O$2687,13,FALSE),"fehlt in Preisliste")</f>
        <v>fehlt in Preisliste</v>
      </c>
      <c r="AB2474" s="50" t="str">
        <f t="shared" si="306"/>
        <v>fehlt in Preisliste</v>
      </c>
      <c r="AD2474" s="51">
        <f t="shared" si="310"/>
        <v>186609</v>
      </c>
      <c r="AE2474" s="51">
        <f t="shared" si="307"/>
        <v>244.04999999999927</v>
      </c>
      <c r="AF2474" s="52" t="e">
        <f t="shared" si="311"/>
        <v>#VALUE!</v>
      </c>
      <c r="AG2474" s="53">
        <f t="shared" si="308"/>
        <v>1464.2999999999956</v>
      </c>
      <c r="AH2474" s="53" t="e">
        <f t="shared" si="309"/>
        <v>#VALUE!</v>
      </c>
    </row>
    <row r="2475" spans="1:34" x14ac:dyDescent="0.25">
      <c r="A2475" t="s">
        <v>11385</v>
      </c>
      <c r="B2475" t="s">
        <v>6564</v>
      </c>
      <c r="C2475" t="s">
        <v>6562</v>
      </c>
      <c r="D2475" t="s">
        <v>6567</v>
      </c>
      <c r="E2475" t="s">
        <v>11386</v>
      </c>
      <c r="F2475" t="s">
        <v>11387</v>
      </c>
      <c r="H2475">
        <v>0</v>
      </c>
      <c r="I2475">
        <v>0</v>
      </c>
      <c r="J2475">
        <v>0</v>
      </c>
      <c r="K2475">
        <v>0</v>
      </c>
      <c r="L2475">
        <v>0</v>
      </c>
      <c r="M2475">
        <v>0</v>
      </c>
      <c r="N2475">
        <v>0</v>
      </c>
      <c r="O2475">
        <v>0</v>
      </c>
      <c r="P2475">
        <v>0</v>
      </c>
      <c r="Q2475">
        <v>0</v>
      </c>
      <c r="R2475">
        <v>0</v>
      </c>
      <c r="S2475">
        <v>0</v>
      </c>
      <c r="T2475">
        <v>0</v>
      </c>
      <c r="U2475">
        <v>0</v>
      </c>
      <c r="V2475">
        <v>0</v>
      </c>
      <c r="W2475" s="44">
        <f t="shared" si="304"/>
        <v>0</v>
      </c>
      <c r="X2475" s="44">
        <f>IFERROR(VLOOKUP(A2475,JR1GOA!A:I,9,FALSE),0)</f>
        <v>0</v>
      </c>
      <c r="Y2475" s="44">
        <f>IFERROR(VLOOKUP(A2475,JR1GOA!A:J,10,FALSE),0)</f>
        <v>0</v>
      </c>
      <c r="Z2475" s="46">
        <f t="shared" si="305"/>
        <v>0</v>
      </c>
      <c r="AA2475" s="49" t="str">
        <f>_xlfn.IFNA(VLOOKUP(F2475,Preisliste!C$1:O$2687,13,FALSE),"fehlt in Preisliste")</f>
        <v>fehlt in Preisliste</v>
      </c>
      <c r="AB2475" s="50" t="str">
        <f t="shared" si="306"/>
        <v>fehlt in Preisliste</v>
      </c>
      <c r="AD2475" s="51">
        <f t="shared" si="310"/>
        <v>186609</v>
      </c>
      <c r="AE2475" s="51">
        <f t="shared" si="307"/>
        <v>244.04999999999927</v>
      </c>
      <c r="AF2475" s="52" t="e">
        <f t="shared" si="311"/>
        <v>#VALUE!</v>
      </c>
      <c r="AG2475" s="53">
        <f t="shared" si="308"/>
        <v>1464.2999999999956</v>
      </c>
      <c r="AH2475" s="53" t="e">
        <f t="shared" si="309"/>
        <v>#VALUE!</v>
      </c>
    </row>
    <row r="2476" spans="1:34" x14ac:dyDescent="0.25">
      <c r="A2476" t="s">
        <v>11388</v>
      </c>
      <c r="B2476" t="s">
        <v>6564</v>
      </c>
      <c r="C2476" t="s">
        <v>6562</v>
      </c>
      <c r="D2476" t="s">
        <v>6567</v>
      </c>
      <c r="F2476" t="s">
        <v>11389</v>
      </c>
      <c r="H2476">
        <v>0</v>
      </c>
      <c r="I2476">
        <v>0</v>
      </c>
      <c r="J2476">
        <v>0</v>
      </c>
      <c r="K2476">
        <v>0</v>
      </c>
      <c r="L2476">
        <v>0</v>
      </c>
      <c r="M2476">
        <v>0</v>
      </c>
      <c r="N2476">
        <v>0</v>
      </c>
      <c r="O2476">
        <v>0</v>
      </c>
      <c r="P2476">
        <v>0</v>
      </c>
      <c r="Q2476">
        <v>0</v>
      </c>
      <c r="R2476">
        <v>0</v>
      </c>
      <c r="S2476">
        <v>0</v>
      </c>
      <c r="T2476">
        <v>0</v>
      </c>
      <c r="U2476">
        <v>0</v>
      </c>
      <c r="V2476">
        <v>0</v>
      </c>
      <c r="W2476" s="44">
        <f t="shared" si="304"/>
        <v>0</v>
      </c>
      <c r="X2476" s="44">
        <f>IFERROR(VLOOKUP(A2476,JR1GOA!A:I,9,FALSE),0)</f>
        <v>0</v>
      </c>
      <c r="Y2476" s="44">
        <f>IFERROR(VLOOKUP(A2476,JR1GOA!A:J,10,FALSE),0)</f>
        <v>0</v>
      </c>
      <c r="Z2476" s="46">
        <f t="shared" si="305"/>
        <v>0</v>
      </c>
      <c r="AA2476" s="49" t="str">
        <f>_xlfn.IFNA(VLOOKUP(F2476,Preisliste!C$1:O$2687,13,FALSE),"fehlt in Preisliste")</f>
        <v>fehlt in Preisliste</v>
      </c>
      <c r="AB2476" s="50" t="str">
        <f t="shared" si="306"/>
        <v>fehlt in Preisliste</v>
      </c>
      <c r="AD2476" s="51">
        <f t="shared" si="310"/>
        <v>186609</v>
      </c>
      <c r="AE2476" s="51">
        <f t="shared" si="307"/>
        <v>244.04999999999927</v>
      </c>
      <c r="AF2476" s="52" t="e">
        <f t="shared" si="311"/>
        <v>#VALUE!</v>
      </c>
      <c r="AG2476" s="53">
        <f t="shared" si="308"/>
        <v>1464.2999999999956</v>
      </c>
      <c r="AH2476" s="53" t="e">
        <f t="shared" si="309"/>
        <v>#VALUE!</v>
      </c>
    </row>
    <row r="2477" spans="1:34" x14ac:dyDescent="0.25">
      <c r="A2477" t="s">
        <v>11390</v>
      </c>
      <c r="B2477" t="s">
        <v>6564</v>
      </c>
      <c r="C2477" t="s">
        <v>6562</v>
      </c>
      <c r="D2477" t="s">
        <v>6567</v>
      </c>
      <c r="E2477" t="s">
        <v>11391</v>
      </c>
      <c r="F2477" t="s">
        <v>11392</v>
      </c>
      <c r="H2477">
        <v>0</v>
      </c>
      <c r="I2477">
        <v>0</v>
      </c>
      <c r="J2477">
        <v>0</v>
      </c>
      <c r="K2477">
        <v>0</v>
      </c>
      <c r="L2477">
        <v>0</v>
      </c>
      <c r="M2477">
        <v>0</v>
      </c>
      <c r="N2477">
        <v>0</v>
      </c>
      <c r="O2477">
        <v>0</v>
      </c>
      <c r="P2477">
        <v>0</v>
      </c>
      <c r="Q2477">
        <v>0</v>
      </c>
      <c r="R2477">
        <v>0</v>
      </c>
      <c r="S2477">
        <v>0</v>
      </c>
      <c r="T2477">
        <v>0</v>
      </c>
      <c r="U2477">
        <v>0</v>
      </c>
      <c r="V2477">
        <v>0</v>
      </c>
      <c r="W2477" s="44">
        <f t="shared" si="304"/>
        <v>0</v>
      </c>
      <c r="X2477" s="44">
        <f>IFERROR(VLOOKUP(A2477,JR1GOA!A:I,9,FALSE),0)</f>
        <v>0</v>
      </c>
      <c r="Y2477" s="44">
        <f>IFERROR(VLOOKUP(A2477,JR1GOA!A:J,10,FALSE),0)</f>
        <v>0</v>
      </c>
      <c r="Z2477" s="46">
        <f t="shared" si="305"/>
        <v>0</v>
      </c>
      <c r="AA2477" s="49" t="str">
        <f>_xlfn.IFNA(VLOOKUP(F2477,Preisliste!C$1:O$2687,13,FALSE),"fehlt in Preisliste")</f>
        <v>fehlt in Preisliste</v>
      </c>
      <c r="AB2477" s="50" t="str">
        <f t="shared" si="306"/>
        <v>fehlt in Preisliste</v>
      </c>
      <c r="AD2477" s="51">
        <f t="shared" si="310"/>
        <v>186609</v>
      </c>
      <c r="AE2477" s="51">
        <f t="shared" si="307"/>
        <v>244.04999999999927</v>
      </c>
      <c r="AF2477" s="52" t="e">
        <f t="shared" si="311"/>
        <v>#VALUE!</v>
      </c>
      <c r="AG2477" s="53">
        <f t="shared" si="308"/>
        <v>1464.2999999999956</v>
      </c>
      <c r="AH2477" s="53" t="e">
        <f t="shared" si="309"/>
        <v>#VALUE!</v>
      </c>
    </row>
    <row r="2478" spans="1:34" x14ac:dyDescent="0.25">
      <c r="A2478" t="s">
        <v>11393</v>
      </c>
      <c r="B2478" t="s">
        <v>6564</v>
      </c>
      <c r="C2478" t="s">
        <v>6562</v>
      </c>
      <c r="D2478" t="s">
        <v>6567</v>
      </c>
      <c r="F2478" t="s">
        <v>11394</v>
      </c>
      <c r="H2478">
        <v>0</v>
      </c>
      <c r="I2478">
        <v>0</v>
      </c>
      <c r="J2478">
        <v>0</v>
      </c>
      <c r="K2478">
        <v>0</v>
      </c>
      <c r="L2478">
        <v>0</v>
      </c>
      <c r="M2478">
        <v>0</v>
      </c>
      <c r="N2478">
        <v>0</v>
      </c>
      <c r="O2478">
        <v>0</v>
      </c>
      <c r="P2478">
        <v>0</v>
      </c>
      <c r="Q2478">
        <v>0</v>
      </c>
      <c r="R2478">
        <v>0</v>
      </c>
      <c r="S2478">
        <v>0</v>
      </c>
      <c r="T2478">
        <v>0</v>
      </c>
      <c r="U2478">
        <v>0</v>
      </c>
      <c r="V2478">
        <v>0</v>
      </c>
      <c r="W2478" s="44">
        <f t="shared" si="304"/>
        <v>0</v>
      </c>
      <c r="X2478" s="44">
        <f>IFERROR(VLOOKUP(A2478,JR1GOA!A:I,9,FALSE),0)</f>
        <v>0</v>
      </c>
      <c r="Y2478" s="44">
        <f>IFERROR(VLOOKUP(A2478,JR1GOA!A:J,10,FALSE),0)</f>
        <v>0</v>
      </c>
      <c r="Z2478" s="46">
        <f t="shared" si="305"/>
        <v>0</v>
      </c>
      <c r="AA2478" s="49" t="str">
        <f>_xlfn.IFNA(VLOOKUP(F2478,Preisliste!C$1:O$2687,13,FALSE),"fehlt in Preisliste")</f>
        <v>fehlt in Preisliste</v>
      </c>
      <c r="AB2478" s="50" t="str">
        <f t="shared" si="306"/>
        <v>fehlt in Preisliste</v>
      </c>
      <c r="AD2478" s="51">
        <f t="shared" si="310"/>
        <v>186609</v>
      </c>
      <c r="AE2478" s="51">
        <f t="shared" si="307"/>
        <v>244.04999999999927</v>
      </c>
      <c r="AF2478" s="52" t="e">
        <f t="shared" si="311"/>
        <v>#VALUE!</v>
      </c>
      <c r="AG2478" s="53">
        <f t="shared" si="308"/>
        <v>1464.2999999999956</v>
      </c>
      <c r="AH2478" s="53" t="e">
        <f t="shared" si="309"/>
        <v>#VALUE!</v>
      </c>
    </row>
    <row r="2479" spans="1:34" x14ac:dyDescent="0.25">
      <c r="A2479" t="s">
        <v>11395</v>
      </c>
      <c r="B2479" t="s">
        <v>6564</v>
      </c>
      <c r="C2479" t="s">
        <v>6562</v>
      </c>
      <c r="D2479" t="s">
        <v>6567</v>
      </c>
      <c r="F2479" t="s">
        <v>11396</v>
      </c>
      <c r="G2479" t="s">
        <v>11397</v>
      </c>
      <c r="H2479">
        <v>0</v>
      </c>
      <c r="I2479">
        <v>0</v>
      </c>
      <c r="J2479">
        <v>0</v>
      </c>
      <c r="K2479">
        <v>0</v>
      </c>
      <c r="L2479">
        <v>0</v>
      </c>
      <c r="M2479">
        <v>0</v>
      </c>
      <c r="N2479">
        <v>0</v>
      </c>
      <c r="O2479">
        <v>0</v>
      </c>
      <c r="P2479">
        <v>0</v>
      </c>
      <c r="Q2479">
        <v>0</v>
      </c>
      <c r="R2479">
        <v>0</v>
      </c>
      <c r="S2479">
        <v>0</v>
      </c>
      <c r="T2479">
        <v>0</v>
      </c>
      <c r="U2479">
        <v>0</v>
      </c>
      <c r="V2479">
        <v>0</v>
      </c>
      <c r="W2479" s="44">
        <f t="shared" si="304"/>
        <v>0</v>
      </c>
      <c r="X2479" s="44">
        <f>IFERROR(VLOOKUP(A2479,JR1GOA!A:I,9,FALSE),0)</f>
        <v>0</v>
      </c>
      <c r="Y2479" s="44">
        <f>IFERROR(VLOOKUP(A2479,JR1GOA!A:J,10,FALSE),0)</f>
        <v>0</v>
      </c>
      <c r="Z2479" s="46">
        <f t="shared" si="305"/>
        <v>0</v>
      </c>
      <c r="AA2479" s="49" t="str">
        <f>_xlfn.IFNA(VLOOKUP(F2479,Preisliste!C$1:O$2687,13,FALSE),"fehlt in Preisliste")</f>
        <v>fehlt in Preisliste</v>
      </c>
      <c r="AB2479" s="50" t="str">
        <f t="shared" si="306"/>
        <v>fehlt in Preisliste</v>
      </c>
      <c r="AD2479" s="51">
        <f t="shared" si="310"/>
        <v>186609</v>
      </c>
      <c r="AE2479" s="51">
        <f t="shared" si="307"/>
        <v>244.04999999999927</v>
      </c>
      <c r="AF2479" s="52" t="e">
        <f t="shared" si="311"/>
        <v>#VALUE!</v>
      </c>
      <c r="AG2479" s="53">
        <f t="shared" si="308"/>
        <v>1464.2999999999956</v>
      </c>
      <c r="AH2479" s="53" t="e">
        <f t="shared" si="309"/>
        <v>#VALUE!</v>
      </c>
    </row>
    <row r="2480" spans="1:34" x14ac:dyDescent="0.25">
      <c r="A2480" t="s">
        <v>11398</v>
      </c>
      <c r="B2480" t="s">
        <v>6564</v>
      </c>
      <c r="C2480" t="s">
        <v>6562</v>
      </c>
      <c r="D2480" t="s">
        <v>6567</v>
      </c>
      <c r="E2480" t="s">
        <v>11399</v>
      </c>
      <c r="F2480" t="s">
        <v>11400</v>
      </c>
      <c r="G2480" t="s">
        <v>11401</v>
      </c>
      <c r="H2480">
        <v>0</v>
      </c>
      <c r="I2480">
        <v>0</v>
      </c>
      <c r="J2480">
        <v>0</v>
      </c>
      <c r="K2480">
        <v>0</v>
      </c>
      <c r="L2480">
        <v>0</v>
      </c>
      <c r="M2480">
        <v>0</v>
      </c>
      <c r="N2480">
        <v>0</v>
      </c>
      <c r="O2480">
        <v>0</v>
      </c>
      <c r="P2480">
        <v>0</v>
      </c>
      <c r="Q2480">
        <v>0</v>
      </c>
      <c r="R2480">
        <v>0</v>
      </c>
      <c r="S2480">
        <v>0</v>
      </c>
      <c r="T2480">
        <v>0</v>
      </c>
      <c r="U2480">
        <v>0</v>
      </c>
      <c r="V2480">
        <v>0</v>
      </c>
      <c r="W2480" s="44">
        <f t="shared" si="304"/>
        <v>0</v>
      </c>
      <c r="X2480" s="44">
        <f>IFERROR(VLOOKUP(A2480,JR1GOA!A:I,9,FALSE),0)</f>
        <v>0</v>
      </c>
      <c r="Y2480" s="44">
        <f>IFERROR(VLOOKUP(A2480,JR1GOA!A:J,10,FALSE),0)</f>
        <v>0</v>
      </c>
      <c r="Z2480" s="46">
        <f t="shared" si="305"/>
        <v>0</v>
      </c>
      <c r="AA2480" s="49" t="str">
        <f>_xlfn.IFNA(VLOOKUP(F2480,Preisliste!C$1:O$2687,13,FALSE),"fehlt in Preisliste")</f>
        <v>fehlt in Preisliste</v>
      </c>
      <c r="AB2480" s="50" t="str">
        <f t="shared" si="306"/>
        <v>fehlt in Preisliste</v>
      </c>
      <c r="AD2480" s="51">
        <f t="shared" si="310"/>
        <v>186609</v>
      </c>
      <c r="AE2480" s="51">
        <f t="shared" si="307"/>
        <v>244.04999999999927</v>
      </c>
      <c r="AF2480" s="52" t="e">
        <f t="shared" si="311"/>
        <v>#VALUE!</v>
      </c>
      <c r="AG2480" s="53">
        <f t="shared" si="308"/>
        <v>1464.2999999999956</v>
      </c>
      <c r="AH2480" s="53" t="e">
        <f t="shared" si="309"/>
        <v>#VALUE!</v>
      </c>
    </row>
    <row r="2481" spans="1:34" x14ac:dyDescent="0.25">
      <c r="A2481" t="s">
        <v>11402</v>
      </c>
      <c r="B2481" t="s">
        <v>6564</v>
      </c>
      <c r="C2481" t="s">
        <v>6562</v>
      </c>
      <c r="D2481" t="s">
        <v>6567</v>
      </c>
      <c r="F2481" t="s">
        <v>11403</v>
      </c>
      <c r="H2481">
        <v>0</v>
      </c>
      <c r="I2481">
        <v>0</v>
      </c>
      <c r="J2481">
        <v>0</v>
      </c>
      <c r="K2481">
        <v>0</v>
      </c>
      <c r="L2481">
        <v>0</v>
      </c>
      <c r="M2481">
        <v>0</v>
      </c>
      <c r="N2481">
        <v>0</v>
      </c>
      <c r="O2481">
        <v>0</v>
      </c>
      <c r="P2481">
        <v>0</v>
      </c>
      <c r="Q2481">
        <v>0</v>
      </c>
      <c r="R2481">
        <v>0</v>
      </c>
      <c r="S2481">
        <v>0</v>
      </c>
      <c r="T2481">
        <v>0</v>
      </c>
      <c r="U2481">
        <v>0</v>
      </c>
      <c r="V2481">
        <v>0</v>
      </c>
      <c r="W2481" s="44">
        <f t="shared" si="304"/>
        <v>0</v>
      </c>
      <c r="X2481" s="44">
        <f>IFERROR(VLOOKUP(A2481,JR1GOA!A:I,9,FALSE),0)</f>
        <v>0</v>
      </c>
      <c r="Y2481" s="44">
        <f>IFERROR(VLOOKUP(A2481,JR1GOA!A:J,10,FALSE),0)</f>
        <v>0</v>
      </c>
      <c r="Z2481" s="46">
        <f t="shared" si="305"/>
        <v>0</v>
      </c>
      <c r="AA2481" s="49" t="str">
        <f>_xlfn.IFNA(VLOOKUP(F2481,Preisliste!C$1:O$2687,13,FALSE),"fehlt in Preisliste")</f>
        <v>fehlt in Preisliste</v>
      </c>
      <c r="AB2481" s="50" t="str">
        <f t="shared" si="306"/>
        <v>fehlt in Preisliste</v>
      </c>
      <c r="AD2481" s="51">
        <f t="shared" si="310"/>
        <v>186609</v>
      </c>
      <c r="AE2481" s="51">
        <f t="shared" si="307"/>
        <v>244.04999999999927</v>
      </c>
      <c r="AF2481" s="52" t="e">
        <f t="shared" si="311"/>
        <v>#VALUE!</v>
      </c>
      <c r="AG2481" s="53">
        <f t="shared" si="308"/>
        <v>1464.2999999999956</v>
      </c>
      <c r="AH2481" s="53" t="e">
        <f t="shared" si="309"/>
        <v>#VALUE!</v>
      </c>
    </row>
    <row r="2482" spans="1:34" x14ac:dyDescent="0.25">
      <c r="A2482" t="s">
        <v>11404</v>
      </c>
      <c r="B2482" t="s">
        <v>6564</v>
      </c>
      <c r="C2482" t="s">
        <v>6562</v>
      </c>
      <c r="D2482" t="s">
        <v>6567</v>
      </c>
      <c r="E2482" t="s">
        <v>11405</v>
      </c>
      <c r="F2482" t="s">
        <v>11406</v>
      </c>
      <c r="G2482" t="s">
        <v>11407</v>
      </c>
      <c r="H2482">
        <v>0</v>
      </c>
      <c r="I2482">
        <v>0</v>
      </c>
      <c r="J2482">
        <v>0</v>
      </c>
      <c r="K2482">
        <v>0</v>
      </c>
      <c r="L2482">
        <v>0</v>
      </c>
      <c r="M2482">
        <v>0</v>
      </c>
      <c r="N2482">
        <v>0</v>
      </c>
      <c r="O2482">
        <v>0</v>
      </c>
      <c r="P2482">
        <v>0</v>
      </c>
      <c r="Q2482">
        <v>0</v>
      </c>
      <c r="R2482">
        <v>0</v>
      </c>
      <c r="S2482">
        <v>0</v>
      </c>
      <c r="T2482">
        <v>0</v>
      </c>
      <c r="U2482">
        <v>0</v>
      </c>
      <c r="V2482">
        <v>0</v>
      </c>
      <c r="W2482" s="44">
        <f t="shared" si="304"/>
        <v>0</v>
      </c>
      <c r="X2482" s="44">
        <f>IFERROR(VLOOKUP(A2482,JR1GOA!A:I,9,FALSE),0)</f>
        <v>0</v>
      </c>
      <c r="Y2482" s="44">
        <f>IFERROR(VLOOKUP(A2482,JR1GOA!A:J,10,FALSE),0)</f>
        <v>0</v>
      </c>
      <c r="Z2482" s="46">
        <f t="shared" si="305"/>
        <v>0</v>
      </c>
      <c r="AA2482" s="49" t="str">
        <f>_xlfn.IFNA(VLOOKUP(F2482,Preisliste!C$1:O$2687,13,FALSE),"fehlt in Preisliste")</f>
        <v>fehlt in Preisliste</v>
      </c>
      <c r="AB2482" s="50" t="str">
        <f t="shared" si="306"/>
        <v>fehlt in Preisliste</v>
      </c>
      <c r="AD2482" s="51">
        <f t="shared" si="310"/>
        <v>186609</v>
      </c>
      <c r="AE2482" s="51">
        <f t="shared" si="307"/>
        <v>244.04999999999927</v>
      </c>
      <c r="AF2482" s="52" t="e">
        <f t="shared" si="311"/>
        <v>#VALUE!</v>
      </c>
      <c r="AG2482" s="53">
        <f t="shared" si="308"/>
        <v>1464.2999999999956</v>
      </c>
      <c r="AH2482" s="53" t="e">
        <f t="shared" si="309"/>
        <v>#VALUE!</v>
      </c>
    </row>
    <row r="2483" spans="1:34" x14ac:dyDescent="0.25">
      <c r="A2483" t="s">
        <v>11408</v>
      </c>
      <c r="B2483" t="s">
        <v>6564</v>
      </c>
      <c r="C2483" t="s">
        <v>6562</v>
      </c>
      <c r="D2483" t="s">
        <v>6567</v>
      </c>
      <c r="F2483" t="s">
        <v>11409</v>
      </c>
      <c r="H2483">
        <v>0</v>
      </c>
      <c r="I2483">
        <v>0</v>
      </c>
      <c r="J2483">
        <v>0</v>
      </c>
      <c r="K2483">
        <v>0</v>
      </c>
      <c r="L2483">
        <v>0</v>
      </c>
      <c r="M2483">
        <v>0</v>
      </c>
      <c r="N2483">
        <v>0</v>
      </c>
      <c r="O2483">
        <v>0</v>
      </c>
      <c r="P2483">
        <v>0</v>
      </c>
      <c r="Q2483">
        <v>0</v>
      </c>
      <c r="R2483">
        <v>0</v>
      </c>
      <c r="S2483">
        <v>0</v>
      </c>
      <c r="T2483">
        <v>0</v>
      </c>
      <c r="U2483">
        <v>0</v>
      </c>
      <c r="V2483">
        <v>0</v>
      </c>
      <c r="W2483" s="44">
        <f t="shared" si="304"/>
        <v>0</v>
      </c>
      <c r="X2483" s="44">
        <f>IFERROR(VLOOKUP(A2483,JR1GOA!A:I,9,FALSE),0)</f>
        <v>0</v>
      </c>
      <c r="Y2483" s="44">
        <f>IFERROR(VLOOKUP(A2483,JR1GOA!A:J,10,FALSE),0)</f>
        <v>0</v>
      </c>
      <c r="Z2483" s="46">
        <f t="shared" si="305"/>
        <v>0</v>
      </c>
      <c r="AA2483" s="49" t="str">
        <f>_xlfn.IFNA(VLOOKUP(F2483,Preisliste!C$1:O$2687,13,FALSE),"fehlt in Preisliste")</f>
        <v>fehlt in Preisliste</v>
      </c>
      <c r="AB2483" s="50" t="str">
        <f t="shared" si="306"/>
        <v>fehlt in Preisliste</v>
      </c>
      <c r="AD2483" s="51">
        <f t="shared" si="310"/>
        <v>186609</v>
      </c>
      <c r="AE2483" s="51">
        <f t="shared" si="307"/>
        <v>244.04999999999927</v>
      </c>
      <c r="AF2483" s="52" t="e">
        <f t="shared" si="311"/>
        <v>#VALUE!</v>
      </c>
      <c r="AG2483" s="53">
        <f t="shared" si="308"/>
        <v>1464.2999999999956</v>
      </c>
      <c r="AH2483" s="53" t="e">
        <f t="shared" si="309"/>
        <v>#VALUE!</v>
      </c>
    </row>
    <row r="2484" spans="1:34" x14ac:dyDescent="0.25">
      <c r="A2484" t="s">
        <v>11410</v>
      </c>
      <c r="B2484" t="s">
        <v>6564</v>
      </c>
      <c r="C2484" t="s">
        <v>6562</v>
      </c>
      <c r="D2484" t="s">
        <v>6567</v>
      </c>
      <c r="F2484" t="s">
        <v>11411</v>
      </c>
      <c r="H2484">
        <v>0</v>
      </c>
      <c r="I2484">
        <v>0</v>
      </c>
      <c r="J2484">
        <v>0</v>
      </c>
      <c r="K2484">
        <v>0</v>
      </c>
      <c r="L2484">
        <v>0</v>
      </c>
      <c r="M2484">
        <v>0</v>
      </c>
      <c r="N2484">
        <v>0</v>
      </c>
      <c r="O2484">
        <v>0</v>
      </c>
      <c r="P2484">
        <v>0</v>
      </c>
      <c r="Q2484">
        <v>0</v>
      </c>
      <c r="R2484">
        <v>0</v>
      </c>
      <c r="S2484">
        <v>0</v>
      </c>
      <c r="T2484">
        <v>0</v>
      </c>
      <c r="U2484">
        <v>0</v>
      </c>
      <c r="V2484">
        <v>0</v>
      </c>
      <c r="W2484" s="44">
        <f t="shared" si="304"/>
        <v>0</v>
      </c>
      <c r="X2484" s="44">
        <f>IFERROR(VLOOKUP(A2484,JR1GOA!A:I,9,FALSE),0)</f>
        <v>0</v>
      </c>
      <c r="Y2484" s="44">
        <f>IFERROR(VLOOKUP(A2484,JR1GOA!A:J,10,FALSE),0)</f>
        <v>0</v>
      </c>
      <c r="Z2484" s="46">
        <f t="shared" si="305"/>
        <v>0</v>
      </c>
      <c r="AA2484" s="49" t="str">
        <f>_xlfn.IFNA(VLOOKUP(F2484,Preisliste!C$1:O$2687,13,FALSE),"fehlt in Preisliste")</f>
        <v>fehlt in Preisliste</v>
      </c>
      <c r="AB2484" s="50" t="str">
        <f t="shared" si="306"/>
        <v>fehlt in Preisliste</v>
      </c>
      <c r="AD2484" s="51">
        <f t="shared" si="310"/>
        <v>186609</v>
      </c>
      <c r="AE2484" s="51">
        <f t="shared" si="307"/>
        <v>244.04999999999927</v>
      </c>
      <c r="AF2484" s="52" t="e">
        <f t="shared" si="311"/>
        <v>#VALUE!</v>
      </c>
      <c r="AG2484" s="53">
        <f t="shared" si="308"/>
        <v>1464.2999999999956</v>
      </c>
      <c r="AH2484" s="53" t="e">
        <f t="shared" si="309"/>
        <v>#VALUE!</v>
      </c>
    </row>
    <row r="2485" spans="1:34" x14ac:dyDescent="0.25">
      <c r="A2485" t="s">
        <v>11412</v>
      </c>
      <c r="B2485" t="s">
        <v>6564</v>
      </c>
      <c r="C2485" t="s">
        <v>6562</v>
      </c>
      <c r="D2485" t="s">
        <v>6567</v>
      </c>
      <c r="E2485" t="s">
        <v>11413</v>
      </c>
      <c r="F2485" t="s">
        <v>11414</v>
      </c>
      <c r="H2485">
        <v>0</v>
      </c>
      <c r="I2485">
        <v>0</v>
      </c>
      <c r="J2485">
        <v>0</v>
      </c>
      <c r="K2485">
        <v>0</v>
      </c>
      <c r="L2485">
        <v>0</v>
      </c>
      <c r="M2485">
        <v>0</v>
      </c>
      <c r="N2485">
        <v>0</v>
      </c>
      <c r="O2485">
        <v>0</v>
      </c>
      <c r="P2485">
        <v>0</v>
      </c>
      <c r="Q2485">
        <v>0</v>
      </c>
      <c r="R2485">
        <v>0</v>
      </c>
      <c r="S2485">
        <v>0</v>
      </c>
      <c r="T2485">
        <v>0</v>
      </c>
      <c r="U2485">
        <v>0</v>
      </c>
      <c r="V2485">
        <v>0</v>
      </c>
      <c r="W2485" s="44">
        <f t="shared" si="304"/>
        <v>0</v>
      </c>
      <c r="X2485" s="44">
        <f>IFERROR(VLOOKUP(A2485,JR1GOA!A:I,9,FALSE),0)</f>
        <v>0</v>
      </c>
      <c r="Y2485" s="44">
        <f>IFERROR(VLOOKUP(A2485,JR1GOA!A:J,10,FALSE),0)</f>
        <v>0</v>
      </c>
      <c r="Z2485" s="46">
        <f t="shared" si="305"/>
        <v>0</v>
      </c>
      <c r="AA2485" s="49" t="str">
        <f>_xlfn.IFNA(VLOOKUP(F2485,Preisliste!C$1:O$2687,13,FALSE),"fehlt in Preisliste")</f>
        <v>fehlt in Preisliste</v>
      </c>
      <c r="AB2485" s="50" t="str">
        <f t="shared" si="306"/>
        <v>fehlt in Preisliste</v>
      </c>
      <c r="AD2485" s="51">
        <f t="shared" si="310"/>
        <v>186609</v>
      </c>
      <c r="AE2485" s="51">
        <f t="shared" si="307"/>
        <v>244.04999999999927</v>
      </c>
      <c r="AF2485" s="52" t="e">
        <f t="shared" si="311"/>
        <v>#VALUE!</v>
      </c>
      <c r="AG2485" s="53">
        <f t="shared" si="308"/>
        <v>1464.2999999999956</v>
      </c>
      <c r="AH2485" s="53" t="e">
        <f t="shared" si="309"/>
        <v>#VALUE!</v>
      </c>
    </row>
    <row r="2486" spans="1:34" x14ac:dyDescent="0.25">
      <c r="A2486" t="s">
        <v>11415</v>
      </c>
      <c r="B2486" t="s">
        <v>6564</v>
      </c>
      <c r="C2486" t="s">
        <v>6562</v>
      </c>
      <c r="D2486" t="s">
        <v>6567</v>
      </c>
      <c r="F2486" t="s">
        <v>11416</v>
      </c>
      <c r="H2486">
        <v>0</v>
      </c>
      <c r="I2486">
        <v>0</v>
      </c>
      <c r="J2486">
        <v>0</v>
      </c>
      <c r="K2486">
        <v>0</v>
      </c>
      <c r="L2486">
        <v>0</v>
      </c>
      <c r="M2486">
        <v>0</v>
      </c>
      <c r="N2486">
        <v>0</v>
      </c>
      <c r="O2486">
        <v>0</v>
      </c>
      <c r="P2486">
        <v>0</v>
      </c>
      <c r="Q2486">
        <v>0</v>
      </c>
      <c r="R2486">
        <v>0</v>
      </c>
      <c r="S2486">
        <v>0</v>
      </c>
      <c r="T2486">
        <v>0</v>
      </c>
      <c r="U2486">
        <v>0</v>
      </c>
      <c r="V2486">
        <v>0</v>
      </c>
      <c r="W2486" s="44">
        <f t="shared" si="304"/>
        <v>0</v>
      </c>
      <c r="X2486" s="44">
        <f>IFERROR(VLOOKUP(A2486,JR1GOA!A:I,9,FALSE),0)</f>
        <v>0</v>
      </c>
      <c r="Y2486" s="44">
        <f>IFERROR(VLOOKUP(A2486,JR1GOA!A:J,10,FALSE),0)</f>
        <v>0</v>
      </c>
      <c r="Z2486" s="46">
        <f t="shared" si="305"/>
        <v>0</v>
      </c>
      <c r="AA2486" s="49" t="str">
        <f>_xlfn.IFNA(VLOOKUP(F2486,Preisliste!C$1:O$2687,13,FALSE),"fehlt in Preisliste")</f>
        <v>fehlt in Preisliste</v>
      </c>
      <c r="AB2486" s="50" t="str">
        <f t="shared" si="306"/>
        <v>fehlt in Preisliste</v>
      </c>
      <c r="AD2486" s="51">
        <f t="shared" si="310"/>
        <v>186609</v>
      </c>
      <c r="AE2486" s="51">
        <f t="shared" si="307"/>
        <v>244.04999999999927</v>
      </c>
      <c r="AF2486" s="52" t="e">
        <f t="shared" si="311"/>
        <v>#VALUE!</v>
      </c>
      <c r="AG2486" s="53">
        <f t="shared" si="308"/>
        <v>1464.2999999999956</v>
      </c>
      <c r="AH2486" s="53" t="e">
        <f t="shared" si="309"/>
        <v>#VALUE!</v>
      </c>
    </row>
    <row r="2487" spans="1:34" x14ac:dyDescent="0.25">
      <c r="A2487" t="s">
        <v>11417</v>
      </c>
      <c r="B2487" t="s">
        <v>6564</v>
      </c>
      <c r="C2487" t="s">
        <v>6562</v>
      </c>
      <c r="D2487" t="s">
        <v>6567</v>
      </c>
      <c r="F2487" t="s">
        <v>11418</v>
      </c>
      <c r="H2487">
        <v>0</v>
      </c>
      <c r="I2487">
        <v>0</v>
      </c>
      <c r="J2487">
        <v>0</v>
      </c>
      <c r="K2487">
        <v>0</v>
      </c>
      <c r="L2487">
        <v>0</v>
      </c>
      <c r="M2487">
        <v>0</v>
      </c>
      <c r="N2487">
        <v>0</v>
      </c>
      <c r="O2487">
        <v>0</v>
      </c>
      <c r="P2487">
        <v>0</v>
      </c>
      <c r="Q2487">
        <v>0</v>
      </c>
      <c r="R2487">
        <v>0</v>
      </c>
      <c r="S2487">
        <v>0</v>
      </c>
      <c r="T2487">
        <v>0</v>
      </c>
      <c r="U2487">
        <v>0</v>
      </c>
      <c r="V2487">
        <v>0</v>
      </c>
      <c r="W2487" s="44">
        <f t="shared" si="304"/>
        <v>0</v>
      </c>
      <c r="X2487" s="44">
        <f>IFERROR(VLOOKUP(A2487,JR1GOA!A:I,9,FALSE),0)</f>
        <v>0</v>
      </c>
      <c r="Y2487" s="44">
        <f>IFERROR(VLOOKUP(A2487,JR1GOA!A:J,10,FALSE),0)</f>
        <v>0</v>
      </c>
      <c r="Z2487" s="46">
        <f t="shared" si="305"/>
        <v>0</v>
      </c>
      <c r="AA2487" s="49" t="str">
        <f>_xlfn.IFNA(VLOOKUP(F2487,Preisliste!C$1:O$2687,13,FALSE),"fehlt in Preisliste")</f>
        <v>fehlt in Preisliste</v>
      </c>
      <c r="AB2487" s="50" t="str">
        <f t="shared" si="306"/>
        <v>fehlt in Preisliste</v>
      </c>
      <c r="AD2487" s="51">
        <f t="shared" si="310"/>
        <v>186609</v>
      </c>
      <c r="AE2487" s="51">
        <f t="shared" si="307"/>
        <v>244.04999999999927</v>
      </c>
      <c r="AF2487" s="52" t="e">
        <f t="shared" si="311"/>
        <v>#VALUE!</v>
      </c>
      <c r="AG2487" s="53">
        <f t="shared" si="308"/>
        <v>1464.2999999999956</v>
      </c>
      <c r="AH2487" s="53" t="e">
        <f t="shared" si="309"/>
        <v>#VALUE!</v>
      </c>
    </row>
    <row r="2488" spans="1:34" x14ac:dyDescent="0.25">
      <c r="A2488" t="s">
        <v>11421</v>
      </c>
      <c r="B2488" t="s">
        <v>6564</v>
      </c>
      <c r="C2488" t="s">
        <v>6562</v>
      </c>
      <c r="D2488" t="s">
        <v>6567</v>
      </c>
      <c r="F2488" t="s">
        <v>11422</v>
      </c>
      <c r="H2488">
        <v>0</v>
      </c>
      <c r="I2488">
        <v>0</v>
      </c>
      <c r="J2488">
        <v>0</v>
      </c>
      <c r="K2488">
        <v>0</v>
      </c>
      <c r="L2488">
        <v>0</v>
      </c>
      <c r="M2488">
        <v>0</v>
      </c>
      <c r="N2488">
        <v>0</v>
      </c>
      <c r="O2488">
        <v>0</v>
      </c>
      <c r="P2488">
        <v>0</v>
      </c>
      <c r="Q2488">
        <v>0</v>
      </c>
      <c r="R2488">
        <v>0</v>
      </c>
      <c r="S2488">
        <v>0</v>
      </c>
      <c r="T2488">
        <v>0</v>
      </c>
      <c r="U2488">
        <v>0</v>
      </c>
      <c r="V2488">
        <v>0</v>
      </c>
      <c r="W2488" s="44">
        <f t="shared" si="304"/>
        <v>0</v>
      </c>
      <c r="X2488" s="44">
        <f>IFERROR(VLOOKUP(A2488,JR1GOA!A:I,9,FALSE),0)</f>
        <v>0</v>
      </c>
      <c r="Y2488" s="44">
        <f>IFERROR(VLOOKUP(A2488,JR1GOA!A:J,10,FALSE),0)</f>
        <v>0</v>
      </c>
      <c r="Z2488" s="46">
        <f t="shared" si="305"/>
        <v>0</v>
      </c>
      <c r="AA2488" s="49" t="str">
        <f>_xlfn.IFNA(VLOOKUP(F2488,Preisliste!C$1:O$2687,13,FALSE),"fehlt in Preisliste")</f>
        <v>fehlt in Preisliste</v>
      </c>
      <c r="AB2488" s="50" t="str">
        <f t="shared" si="306"/>
        <v>fehlt in Preisliste</v>
      </c>
      <c r="AD2488" s="51">
        <f t="shared" si="310"/>
        <v>186609</v>
      </c>
      <c r="AE2488" s="51">
        <f t="shared" si="307"/>
        <v>244.04999999999927</v>
      </c>
      <c r="AF2488" s="52" t="e">
        <f t="shared" si="311"/>
        <v>#VALUE!</v>
      </c>
      <c r="AG2488" s="53">
        <f t="shared" si="308"/>
        <v>1464.2999999999956</v>
      </c>
      <c r="AH2488" s="53" t="e">
        <f t="shared" si="309"/>
        <v>#VALUE!</v>
      </c>
    </row>
    <row r="2489" spans="1:34" x14ac:dyDescent="0.25">
      <c r="A2489" t="s">
        <v>11423</v>
      </c>
      <c r="B2489" t="s">
        <v>6564</v>
      </c>
      <c r="C2489" t="s">
        <v>6562</v>
      </c>
      <c r="D2489" t="s">
        <v>6567</v>
      </c>
      <c r="F2489" t="s">
        <v>11424</v>
      </c>
      <c r="H2489">
        <v>0</v>
      </c>
      <c r="I2489">
        <v>0</v>
      </c>
      <c r="J2489">
        <v>0</v>
      </c>
      <c r="K2489">
        <v>0</v>
      </c>
      <c r="L2489">
        <v>0</v>
      </c>
      <c r="M2489">
        <v>0</v>
      </c>
      <c r="N2489">
        <v>0</v>
      </c>
      <c r="O2489">
        <v>0</v>
      </c>
      <c r="P2489">
        <v>0</v>
      </c>
      <c r="Q2489">
        <v>0</v>
      </c>
      <c r="R2489">
        <v>0</v>
      </c>
      <c r="S2489">
        <v>0</v>
      </c>
      <c r="T2489">
        <v>0</v>
      </c>
      <c r="U2489">
        <v>0</v>
      </c>
      <c r="V2489">
        <v>0</v>
      </c>
      <c r="W2489" s="44">
        <f t="shared" si="304"/>
        <v>0</v>
      </c>
      <c r="X2489" s="44">
        <f>IFERROR(VLOOKUP(A2489,JR1GOA!A:I,9,FALSE),0)</f>
        <v>0</v>
      </c>
      <c r="Y2489" s="44">
        <f>IFERROR(VLOOKUP(A2489,JR1GOA!A:J,10,FALSE),0)</f>
        <v>0</v>
      </c>
      <c r="Z2489" s="46">
        <f t="shared" si="305"/>
        <v>0</v>
      </c>
      <c r="AA2489" s="49" t="str">
        <f>_xlfn.IFNA(VLOOKUP(F2489,Preisliste!C$1:O$2687,13,FALSE),"fehlt in Preisliste")</f>
        <v>fehlt in Preisliste</v>
      </c>
      <c r="AB2489" s="50" t="str">
        <f t="shared" si="306"/>
        <v>fehlt in Preisliste</v>
      </c>
      <c r="AD2489" s="51">
        <f t="shared" si="310"/>
        <v>186609</v>
      </c>
      <c r="AE2489" s="51">
        <f t="shared" si="307"/>
        <v>244.04999999999927</v>
      </c>
      <c r="AF2489" s="52" t="e">
        <f t="shared" si="311"/>
        <v>#VALUE!</v>
      </c>
      <c r="AG2489" s="53">
        <f t="shared" si="308"/>
        <v>1464.2999999999956</v>
      </c>
      <c r="AH2489" s="53" t="e">
        <f t="shared" si="309"/>
        <v>#VALUE!</v>
      </c>
    </row>
    <row r="2490" spans="1:34" x14ac:dyDescent="0.25">
      <c r="A2490" t="s">
        <v>11425</v>
      </c>
      <c r="B2490" t="s">
        <v>6564</v>
      </c>
      <c r="C2490" t="s">
        <v>6562</v>
      </c>
      <c r="D2490" t="s">
        <v>6567</v>
      </c>
      <c r="F2490" t="s">
        <v>11426</v>
      </c>
      <c r="H2490">
        <v>0</v>
      </c>
      <c r="I2490">
        <v>0</v>
      </c>
      <c r="J2490">
        <v>0</v>
      </c>
      <c r="K2490">
        <v>0</v>
      </c>
      <c r="L2490">
        <v>0</v>
      </c>
      <c r="M2490">
        <v>0</v>
      </c>
      <c r="N2490">
        <v>0</v>
      </c>
      <c r="O2490">
        <v>0</v>
      </c>
      <c r="P2490">
        <v>0</v>
      </c>
      <c r="Q2490">
        <v>0</v>
      </c>
      <c r="R2490">
        <v>0</v>
      </c>
      <c r="S2490">
        <v>0</v>
      </c>
      <c r="T2490">
        <v>0</v>
      </c>
      <c r="U2490">
        <v>0</v>
      </c>
      <c r="V2490">
        <v>0</v>
      </c>
      <c r="W2490" s="44">
        <f t="shared" si="304"/>
        <v>0</v>
      </c>
      <c r="X2490" s="44">
        <f>IFERROR(VLOOKUP(A2490,JR1GOA!A:I,9,FALSE),0)</f>
        <v>0</v>
      </c>
      <c r="Y2490" s="44">
        <f>IFERROR(VLOOKUP(A2490,JR1GOA!A:J,10,FALSE),0)</f>
        <v>0</v>
      </c>
      <c r="Z2490" s="46">
        <f t="shared" si="305"/>
        <v>0</v>
      </c>
      <c r="AA2490" s="49" t="str">
        <f>_xlfn.IFNA(VLOOKUP(F2490,Preisliste!C$1:O$2687,13,FALSE),"fehlt in Preisliste")</f>
        <v>fehlt in Preisliste</v>
      </c>
      <c r="AB2490" s="50" t="str">
        <f t="shared" si="306"/>
        <v>fehlt in Preisliste</v>
      </c>
      <c r="AD2490" s="51">
        <f t="shared" si="310"/>
        <v>186609</v>
      </c>
      <c r="AE2490" s="51">
        <f t="shared" si="307"/>
        <v>244.04999999999927</v>
      </c>
      <c r="AF2490" s="52" t="e">
        <f t="shared" si="311"/>
        <v>#VALUE!</v>
      </c>
      <c r="AG2490" s="53">
        <f t="shared" si="308"/>
        <v>1464.2999999999956</v>
      </c>
      <c r="AH2490" s="53" t="e">
        <f t="shared" si="309"/>
        <v>#VALUE!</v>
      </c>
    </row>
    <row r="2491" spans="1:34" x14ac:dyDescent="0.25">
      <c r="A2491" t="s">
        <v>11427</v>
      </c>
      <c r="B2491" t="s">
        <v>6564</v>
      </c>
      <c r="C2491" t="s">
        <v>6562</v>
      </c>
      <c r="D2491" t="s">
        <v>6567</v>
      </c>
      <c r="F2491" t="s">
        <v>11428</v>
      </c>
      <c r="H2491">
        <v>0</v>
      </c>
      <c r="I2491">
        <v>0</v>
      </c>
      <c r="J2491">
        <v>0</v>
      </c>
      <c r="K2491">
        <v>0</v>
      </c>
      <c r="L2491">
        <v>0</v>
      </c>
      <c r="M2491">
        <v>0</v>
      </c>
      <c r="N2491">
        <v>0</v>
      </c>
      <c r="O2491">
        <v>0</v>
      </c>
      <c r="P2491">
        <v>0</v>
      </c>
      <c r="Q2491">
        <v>0</v>
      </c>
      <c r="R2491">
        <v>0</v>
      </c>
      <c r="S2491">
        <v>0</v>
      </c>
      <c r="T2491">
        <v>0</v>
      </c>
      <c r="U2491">
        <v>0</v>
      </c>
      <c r="V2491">
        <v>0</v>
      </c>
      <c r="W2491" s="44">
        <f t="shared" si="304"/>
        <v>0</v>
      </c>
      <c r="X2491" s="44">
        <f>IFERROR(VLOOKUP(A2491,JR1GOA!A:I,9,FALSE),0)</f>
        <v>0</v>
      </c>
      <c r="Y2491" s="44">
        <f>IFERROR(VLOOKUP(A2491,JR1GOA!A:J,10,FALSE),0)</f>
        <v>0</v>
      </c>
      <c r="Z2491" s="46">
        <f t="shared" si="305"/>
        <v>0</v>
      </c>
      <c r="AA2491" s="49" t="str">
        <f>_xlfn.IFNA(VLOOKUP(F2491,Preisliste!C$1:O$2687,13,FALSE),"fehlt in Preisliste")</f>
        <v>fehlt in Preisliste</v>
      </c>
      <c r="AB2491" s="50" t="str">
        <f t="shared" si="306"/>
        <v>fehlt in Preisliste</v>
      </c>
      <c r="AD2491" s="51">
        <f t="shared" si="310"/>
        <v>186609</v>
      </c>
      <c r="AE2491" s="51">
        <f t="shared" si="307"/>
        <v>244.04999999999927</v>
      </c>
      <c r="AF2491" s="52" t="e">
        <f t="shared" si="311"/>
        <v>#VALUE!</v>
      </c>
      <c r="AG2491" s="53">
        <f t="shared" si="308"/>
        <v>1464.2999999999956</v>
      </c>
      <c r="AH2491" s="53" t="e">
        <f t="shared" si="309"/>
        <v>#VALUE!</v>
      </c>
    </row>
    <row r="2492" spans="1:34" x14ac:dyDescent="0.25">
      <c r="A2492" t="s">
        <v>11429</v>
      </c>
      <c r="B2492" t="s">
        <v>6564</v>
      </c>
      <c r="C2492" t="s">
        <v>6562</v>
      </c>
      <c r="D2492" t="s">
        <v>6567</v>
      </c>
      <c r="F2492" t="s">
        <v>11430</v>
      </c>
      <c r="G2492" t="s">
        <v>11431</v>
      </c>
      <c r="H2492">
        <v>0</v>
      </c>
      <c r="I2492">
        <v>0</v>
      </c>
      <c r="J2492">
        <v>0</v>
      </c>
      <c r="K2492">
        <v>0</v>
      </c>
      <c r="L2492">
        <v>0</v>
      </c>
      <c r="M2492">
        <v>0</v>
      </c>
      <c r="N2492">
        <v>0</v>
      </c>
      <c r="O2492">
        <v>0</v>
      </c>
      <c r="P2492">
        <v>0</v>
      </c>
      <c r="Q2492">
        <v>0</v>
      </c>
      <c r="R2492">
        <v>0</v>
      </c>
      <c r="S2492">
        <v>0</v>
      </c>
      <c r="T2492">
        <v>0</v>
      </c>
      <c r="U2492">
        <v>0</v>
      </c>
      <c r="V2492">
        <v>0</v>
      </c>
      <c r="W2492" s="44">
        <f t="shared" si="304"/>
        <v>0</v>
      </c>
      <c r="X2492" s="44">
        <f>IFERROR(VLOOKUP(A2492,JR1GOA!A:I,9,FALSE),0)</f>
        <v>0</v>
      </c>
      <c r="Y2492" s="44">
        <f>IFERROR(VLOOKUP(A2492,JR1GOA!A:J,10,FALSE),0)</f>
        <v>0</v>
      </c>
      <c r="Z2492" s="46">
        <f t="shared" si="305"/>
        <v>0</v>
      </c>
      <c r="AA2492" s="49" t="str">
        <f>_xlfn.IFNA(VLOOKUP(F2492,Preisliste!C$1:O$2687,13,FALSE),"fehlt in Preisliste")</f>
        <v>fehlt in Preisliste</v>
      </c>
      <c r="AB2492" s="50" t="str">
        <f t="shared" si="306"/>
        <v>fehlt in Preisliste</v>
      </c>
      <c r="AD2492" s="51">
        <f t="shared" si="310"/>
        <v>186609</v>
      </c>
      <c r="AE2492" s="51">
        <f t="shared" si="307"/>
        <v>244.04999999999927</v>
      </c>
      <c r="AF2492" s="52" t="e">
        <f t="shared" si="311"/>
        <v>#VALUE!</v>
      </c>
      <c r="AG2492" s="53">
        <f t="shared" si="308"/>
        <v>1464.2999999999956</v>
      </c>
      <c r="AH2492" s="53" t="e">
        <f t="shared" si="309"/>
        <v>#VALUE!</v>
      </c>
    </row>
    <row r="2493" spans="1:34" x14ac:dyDescent="0.25">
      <c r="A2493" t="s">
        <v>11432</v>
      </c>
      <c r="B2493" t="s">
        <v>6564</v>
      </c>
      <c r="C2493" t="s">
        <v>6562</v>
      </c>
      <c r="D2493" t="s">
        <v>6567</v>
      </c>
      <c r="E2493" t="s">
        <v>11433</v>
      </c>
      <c r="F2493" t="s">
        <v>11434</v>
      </c>
      <c r="H2493">
        <v>0</v>
      </c>
      <c r="I2493">
        <v>0</v>
      </c>
      <c r="J2493">
        <v>0</v>
      </c>
      <c r="K2493">
        <v>0</v>
      </c>
      <c r="L2493">
        <v>0</v>
      </c>
      <c r="M2493">
        <v>0</v>
      </c>
      <c r="N2493">
        <v>0</v>
      </c>
      <c r="O2493">
        <v>0</v>
      </c>
      <c r="P2493">
        <v>0</v>
      </c>
      <c r="Q2493">
        <v>0</v>
      </c>
      <c r="R2493">
        <v>0</v>
      </c>
      <c r="S2493">
        <v>0</v>
      </c>
      <c r="T2493">
        <v>0</v>
      </c>
      <c r="U2493">
        <v>0</v>
      </c>
      <c r="V2493">
        <v>0</v>
      </c>
      <c r="W2493" s="44">
        <f t="shared" si="304"/>
        <v>0</v>
      </c>
      <c r="X2493" s="44">
        <f>IFERROR(VLOOKUP(A2493,JR1GOA!A:I,9,FALSE),0)</f>
        <v>0</v>
      </c>
      <c r="Y2493" s="44">
        <f>IFERROR(VLOOKUP(A2493,JR1GOA!A:J,10,FALSE),0)</f>
        <v>0</v>
      </c>
      <c r="Z2493" s="46">
        <f t="shared" si="305"/>
        <v>0</v>
      </c>
      <c r="AA2493" s="49" t="str">
        <f>_xlfn.IFNA(VLOOKUP(F2493,Preisliste!C$1:O$2687,13,FALSE),"fehlt in Preisliste")</f>
        <v>fehlt in Preisliste</v>
      </c>
      <c r="AB2493" s="50" t="str">
        <f t="shared" si="306"/>
        <v>fehlt in Preisliste</v>
      </c>
      <c r="AD2493" s="51">
        <f t="shared" si="310"/>
        <v>186609</v>
      </c>
      <c r="AE2493" s="51">
        <f t="shared" si="307"/>
        <v>244.04999999999927</v>
      </c>
      <c r="AF2493" s="52" t="e">
        <f t="shared" si="311"/>
        <v>#VALUE!</v>
      </c>
      <c r="AG2493" s="53">
        <f t="shared" si="308"/>
        <v>1464.2999999999956</v>
      </c>
      <c r="AH2493" s="53" t="e">
        <f t="shared" si="309"/>
        <v>#VALUE!</v>
      </c>
    </row>
    <row r="2494" spans="1:34" x14ac:dyDescent="0.25">
      <c r="A2494" t="s">
        <v>11435</v>
      </c>
      <c r="B2494" t="s">
        <v>6564</v>
      </c>
      <c r="C2494" t="s">
        <v>6562</v>
      </c>
      <c r="D2494" t="s">
        <v>6567</v>
      </c>
      <c r="F2494" t="s">
        <v>11436</v>
      </c>
      <c r="H2494">
        <v>0</v>
      </c>
      <c r="I2494">
        <v>0</v>
      </c>
      <c r="J2494">
        <v>0</v>
      </c>
      <c r="K2494">
        <v>0</v>
      </c>
      <c r="L2494">
        <v>0</v>
      </c>
      <c r="M2494">
        <v>0</v>
      </c>
      <c r="N2494">
        <v>0</v>
      </c>
      <c r="O2494">
        <v>0</v>
      </c>
      <c r="P2494">
        <v>0</v>
      </c>
      <c r="Q2494">
        <v>0</v>
      </c>
      <c r="R2494">
        <v>0</v>
      </c>
      <c r="S2494">
        <v>0</v>
      </c>
      <c r="T2494">
        <v>0</v>
      </c>
      <c r="U2494">
        <v>0</v>
      </c>
      <c r="V2494">
        <v>0</v>
      </c>
      <c r="W2494" s="44">
        <f t="shared" si="304"/>
        <v>0</v>
      </c>
      <c r="X2494" s="44">
        <f>IFERROR(VLOOKUP(A2494,JR1GOA!A:I,9,FALSE),0)</f>
        <v>0</v>
      </c>
      <c r="Y2494" s="44">
        <f>IFERROR(VLOOKUP(A2494,JR1GOA!A:J,10,FALSE),0)</f>
        <v>0</v>
      </c>
      <c r="Z2494" s="46">
        <f t="shared" si="305"/>
        <v>0</v>
      </c>
      <c r="AA2494" s="49" t="str">
        <f>_xlfn.IFNA(VLOOKUP(F2494,Preisliste!C$1:O$2687,13,FALSE),"fehlt in Preisliste")</f>
        <v>fehlt in Preisliste</v>
      </c>
      <c r="AB2494" s="50" t="str">
        <f t="shared" si="306"/>
        <v>fehlt in Preisliste</v>
      </c>
      <c r="AD2494" s="51">
        <f t="shared" si="310"/>
        <v>186609</v>
      </c>
      <c r="AE2494" s="51">
        <f t="shared" si="307"/>
        <v>244.04999999999927</v>
      </c>
      <c r="AF2494" s="52" t="e">
        <f t="shared" si="311"/>
        <v>#VALUE!</v>
      </c>
      <c r="AG2494" s="53">
        <f t="shared" si="308"/>
        <v>1464.2999999999956</v>
      </c>
      <c r="AH2494" s="53" t="e">
        <f t="shared" si="309"/>
        <v>#VALUE!</v>
      </c>
    </row>
    <row r="2495" spans="1:34" x14ac:dyDescent="0.25">
      <c r="A2495" t="s">
        <v>11437</v>
      </c>
      <c r="B2495" t="s">
        <v>6564</v>
      </c>
      <c r="C2495" t="s">
        <v>6562</v>
      </c>
      <c r="D2495" t="s">
        <v>6567</v>
      </c>
      <c r="F2495" t="s">
        <v>11438</v>
      </c>
      <c r="H2495">
        <v>0</v>
      </c>
      <c r="I2495">
        <v>0</v>
      </c>
      <c r="J2495">
        <v>0</v>
      </c>
      <c r="K2495">
        <v>0</v>
      </c>
      <c r="L2495">
        <v>0</v>
      </c>
      <c r="M2495">
        <v>0</v>
      </c>
      <c r="N2495">
        <v>0</v>
      </c>
      <c r="O2495">
        <v>0</v>
      </c>
      <c r="P2495">
        <v>0</v>
      </c>
      <c r="Q2495">
        <v>0</v>
      </c>
      <c r="R2495">
        <v>0</v>
      </c>
      <c r="S2495">
        <v>0</v>
      </c>
      <c r="T2495">
        <v>0</v>
      </c>
      <c r="U2495">
        <v>0</v>
      </c>
      <c r="V2495">
        <v>0</v>
      </c>
      <c r="W2495" s="44">
        <f t="shared" si="304"/>
        <v>0</v>
      </c>
      <c r="X2495" s="44">
        <f>IFERROR(VLOOKUP(A2495,JR1GOA!A:I,9,FALSE),0)</f>
        <v>0</v>
      </c>
      <c r="Y2495" s="44">
        <f>IFERROR(VLOOKUP(A2495,JR1GOA!A:J,10,FALSE),0)</f>
        <v>0</v>
      </c>
      <c r="Z2495" s="46">
        <f t="shared" si="305"/>
        <v>0</v>
      </c>
      <c r="AA2495" s="49" t="str">
        <f>_xlfn.IFNA(VLOOKUP(F2495,Preisliste!C$1:O$2687,13,FALSE),"fehlt in Preisliste")</f>
        <v>fehlt in Preisliste</v>
      </c>
      <c r="AB2495" s="50" t="str">
        <f t="shared" si="306"/>
        <v>fehlt in Preisliste</v>
      </c>
      <c r="AD2495" s="51">
        <f t="shared" si="310"/>
        <v>186609</v>
      </c>
      <c r="AE2495" s="51">
        <f t="shared" si="307"/>
        <v>244.04999999999927</v>
      </c>
      <c r="AF2495" s="52" t="e">
        <f t="shared" si="311"/>
        <v>#VALUE!</v>
      </c>
      <c r="AG2495" s="53">
        <f t="shared" si="308"/>
        <v>1464.2999999999956</v>
      </c>
      <c r="AH2495" s="53" t="e">
        <f t="shared" si="309"/>
        <v>#VALUE!</v>
      </c>
    </row>
    <row r="2496" spans="1:34" x14ac:dyDescent="0.25">
      <c r="A2496" t="s">
        <v>11439</v>
      </c>
      <c r="B2496" t="s">
        <v>6564</v>
      </c>
      <c r="C2496" t="s">
        <v>6562</v>
      </c>
      <c r="D2496" t="s">
        <v>6567</v>
      </c>
      <c r="F2496" t="s">
        <v>11440</v>
      </c>
      <c r="H2496">
        <v>0</v>
      </c>
      <c r="I2496">
        <v>0</v>
      </c>
      <c r="J2496">
        <v>0</v>
      </c>
      <c r="K2496">
        <v>0</v>
      </c>
      <c r="L2496">
        <v>0</v>
      </c>
      <c r="M2496">
        <v>0</v>
      </c>
      <c r="N2496">
        <v>0</v>
      </c>
      <c r="O2496">
        <v>0</v>
      </c>
      <c r="P2496">
        <v>0</v>
      </c>
      <c r="Q2496">
        <v>0</v>
      </c>
      <c r="R2496">
        <v>0</v>
      </c>
      <c r="S2496">
        <v>0</v>
      </c>
      <c r="T2496">
        <v>0</v>
      </c>
      <c r="U2496">
        <v>0</v>
      </c>
      <c r="V2496">
        <v>0</v>
      </c>
      <c r="W2496" s="44">
        <f t="shared" si="304"/>
        <v>0</v>
      </c>
      <c r="X2496" s="44">
        <f>IFERROR(VLOOKUP(A2496,JR1GOA!A:I,9,FALSE),0)</f>
        <v>0</v>
      </c>
      <c r="Y2496" s="44">
        <f>IFERROR(VLOOKUP(A2496,JR1GOA!A:J,10,FALSE),0)</f>
        <v>0</v>
      </c>
      <c r="Z2496" s="46">
        <f t="shared" si="305"/>
        <v>0</v>
      </c>
      <c r="AA2496" s="49" t="str">
        <f>_xlfn.IFNA(VLOOKUP(F2496,Preisliste!C$1:O$2687,13,FALSE),"fehlt in Preisliste")</f>
        <v>fehlt in Preisliste</v>
      </c>
      <c r="AB2496" s="50" t="str">
        <f t="shared" si="306"/>
        <v>fehlt in Preisliste</v>
      </c>
      <c r="AD2496" s="51">
        <f t="shared" si="310"/>
        <v>186609</v>
      </c>
      <c r="AE2496" s="51">
        <f t="shared" si="307"/>
        <v>244.04999999999927</v>
      </c>
      <c r="AF2496" s="52" t="e">
        <f t="shared" si="311"/>
        <v>#VALUE!</v>
      </c>
      <c r="AG2496" s="53">
        <f t="shared" si="308"/>
        <v>1464.2999999999956</v>
      </c>
      <c r="AH2496" s="53" t="e">
        <f t="shared" si="309"/>
        <v>#VALUE!</v>
      </c>
    </row>
    <row r="2497" spans="1:34" x14ac:dyDescent="0.25">
      <c r="A2497" t="s">
        <v>11441</v>
      </c>
      <c r="B2497" t="s">
        <v>6564</v>
      </c>
      <c r="C2497" t="s">
        <v>6562</v>
      </c>
      <c r="D2497" t="s">
        <v>6567</v>
      </c>
      <c r="E2497" t="s">
        <v>11442</v>
      </c>
      <c r="F2497" t="s">
        <v>11443</v>
      </c>
      <c r="H2497">
        <v>0</v>
      </c>
      <c r="I2497">
        <v>0</v>
      </c>
      <c r="J2497">
        <v>0</v>
      </c>
      <c r="K2497">
        <v>0</v>
      </c>
      <c r="L2497">
        <v>0</v>
      </c>
      <c r="M2497">
        <v>0</v>
      </c>
      <c r="N2497">
        <v>0</v>
      </c>
      <c r="O2497">
        <v>0</v>
      </c>
      <c r="P2497">
        <v>0</v>
      </c>
      <c r="Q2497">
        <v>0</v>
      </c>
      <c r="R2497">
        <v>0</v>
      </c>
      <c r="S2497">
        <v>0</v>
      </c>
      <c r="T2497">
        <v>0</v>
      </c>
      <c r="U2497">
        <v>0</v>
      </c>
      <c r="V2497">
        <v>0</v>
      </c>
      <c r="W2497" s="44">
        <f t="shared" si="304"/>
        <v>0</v>
      </c>
      <c r="X2497" s="44">
        <f>IFERROR(VLOOKUP(A2497,JR1GOA!A:I,9,FALSE),0)</f>
        <v>0</v>
      </c>
      <c r="Y2497" s="44">
        <f>IFERROR(VLOOKUP(A2497,JR1GOA!A:J,10,FALSE),0)</f>
        <v>0</v>
      </c>
      <c r="Z2497" s="46">
        <f t="shared" si="305"/>
        <v>0</v>
      </c>
      <c r="AA2497" s="49" t="str">
        <f>_xlfn.IFNA(VLOOKUP(F2497,Preisliste!C$1:O$2687,13,FALSE),"fehlt in Preisliste")</f>
        <v>fehlt in Preisliste</v>
      </c>
      <c r="AB2497" s="50" t="str">
        <f t="shared" si="306"/>
        <v>fehlt in Preisliste</v>
      </c>
      <c r="AD2497" s="51">
        <f t="shared" si="310"/>
        <v>186609</v>
      </c>
      <c r="AE2497" s="51">
        <f t="shared" si="307"/>
        <v>244.04999999999927</v>
      </c>
      <c r="AF2497" s="52" t="e">
        <f t="shared" si="311"/>
        <v>#VALUE!</v>
      </c>
      <c r="AG2497" s="53">
        <f t="shared" si="308"/>
        <v>1464.2999999999956</v>
      </c>
      <c r="AH2497" s="53" t="e">
        <f t="shared" si="309"/>
        <v>#VALUE!</v>
      </c>
    </row>
    <row r="2498" spans="1:34" x14ac:dyDescent="0.25">
      <c r="A2498" t="s">
        <v>11444</v>
      </c>
      <c r="B2498" t="s">
        <v>6564</v>
      </c>
      <c r="C2498" t="s">
        <v>6562</v>
      </c>
      <c r="D2498" t="s">
        <v>6567</v>
      </c>
      <c r="E2498" t="s">
        <v>11445</v>
      </c>
      <c r="F2498" t="s">
        <v>11446</v>
      </c>
      <c r="G2498" t="s">
        <v>11447</v>
      </c>
      <c r="H2498">
        <v>0</v>
      </c>
      <c r="I2498">
        <v>0</v>
      </c>
      <c r="J2498">
        <v>0</v>
      </c>
      <c r="K2498">
        <v>0</v>
      </c>
      <c r="L2498">
        <v>0</v>
      </c>
      <c r="M2498">
        <v>0</v>
      </c>
      <c r="N2498">
        <v>0</v>
      </c>
      <c r="O2498">
        <v>0</v>
      </c>
      <c r="P2498">
        <v>0</v>
      </c>
      <c r="Q2498">
        <v>0</v>
      </c>
      <c r="R2498">
        <v>0</v>
      </c>
      <c r="S2498">
        <v>0</v>
      </c>
      <c r="T2498">
        <v>0</v>
      </c>
      <c r="U2498">
        <v>0</v>
      </c>
      <c r="V2498">
        <v>0</v>
      </c>
      <c r="W2498" s="44">
        <f t="shared" si="304"/>
        <v>0</v>
      </c>
      <c r="X2498" s="44">
        <f>IFERROR(VLOOKUP(A2498,JR1GOA!A:I,9,FALSE),0)</f>
        <v>0</v>
      </c>
      <c r="Y2498" s="44">
        <f>IFERROR(VLOOKUP(A2498,JR1GOA!A:J,10,FALSE),0)</f>
        <v>0</v>
      </c>
      <c r="Z2498" s="46">
        <f t="shared" si="305"/>
        <v>0</v>
      </c>
      <c r="AA2498" s="49" t="str">
        <f>_xlfn.IFNA(VLOOKUP(F2498,Preisliste!C$1:O$2687,13,FALSE),"fehlt in Preisliste")</f>
        <v>fehlt in Preisliste</v>
      </c>
      <c r="AB2498" s="50" t="str">
        <f t="shared" si="306"/>
        <v>fehlt in Preisliste</v>
      </c>
      <c r="AD2498" s="51">
        <f t="shared" si="310"/>
        <v>186609</v>
      </c>
      <c r="AE2498" s="51">
        <f t="shared" si="307"/>
        <v>244.04999999999927</v>
      </c>
      <c r="AF2498" s="52" t="e">
        <f t="shared" si="311"/>
        <v>#VALUE!</v>
      </c>
      <c r="AG2498" s="53">
        <f t="shared" si="308"/>
        <v>1464.2999999999956</v>
      </c>
      <c r="AH2498" s="53" t="e">
        <f t="shared" si="309"/>
        <v>#VALUE!</v>
      </c>
    </row>
    <row r="2499" spans="1:34" x14ac:dyDescent="0.25">
      <c r="A2499" t="s">
        <v>11448</v>
      </c>
      <c r="B2499" t="s">
        <v>6564</v>
      </c>
      <c r="C2499" t="s">
        <v>6562</v>
      </c>
      <c r="D2499" t="s">
        <v>6567</v>
      </c>
      <c r="F2499" t="s">
        <v>11449</v>
      </c>
      <c r="H2499">
        <v>0</v>
      </c>
      <c r="I2499">
        <v>0</v>
      </c>
      <c r="J2499">
        <v>0</v>
      </c>
      <c r="K2499">
        <v>0</v>
      </c>
      <c r="L2499">
        <v>0</v>
      </c>
      <c r="M2499">
        <v>0</v>
      </c>
      <c r="N2499">
        <v>0</v>
      </c>
      <c r="O2499">
        <v>0</v>
      </c>
      <c r="P2499">
        <v>0</v>
      </c>
      <c r="Q2499">
        <v>0</v>
      </c>
      <c r="R2499">
        <v>0</v>
      </c>
      <c r="S2499">
        <v>0</v>
      </c>
      <c r="T2499">
        <v>0</v>
      </c>
      <c r="U2499">
        <v>0</v>
      </c>
      <c r="V2499">
        <v>0</v>
      </c>
      <c r="W2499" s="44">
        <f t="shared" si="304"/>
        <v>0</v>
      </c>
      <c r="X2499" s="44">
        <f>IFERROR(VLOOKUP(A2499,JR1GOA!A:I,9,FALSE),0)</f>
        <v>0</v>
      </c>
      <c r="Y2499" s="44">
        <f>IFERROR(VLOOKUP(A2499,JR1GOA!A:J,10,FALSE),0)</f>
        <v>0</v>
      </c>
      <c r="Z2499" s="46">
        <f t="shared" si="305"/>
        <v>0</v>
      </c>
      <c r="AA2499" s="49" t="str">
        <f>_xlfn.IFNA(VLOOKUP(F2499,Preisliste!C$1:O$2687,13,FALSE),"fehlt in Preisliste")</f>
        <v>fehlt in Preisliste</v>
      </c>
      <c r="AB2499" s="50" t="str">
        <f t="shared" si="306"/>
        <v>fehlt in Preisliste</v>
      </c>
      <c r="AD2499" s="51">
        <f t="shared" si="310"/>
        <v>186609</v>
      </c>
      <c r="AE2499" s="51">
        <f t="shared" si="307"/>
        <v>244.04999999999927</v>
      </c>
      <c r="AF2499" s="52" t="e">
        <f t="shared" si="311"/>
        <v>#VALUE!</v>
      </c>
      <c r="AG2499" s="53">
        <f t="shared" si="308"/>
        <v>1464.2999999999956</v>
      </c>
      <c r="AH2499" s="53" t="e">
        <f t="shared" si="309"/>
        <v>#VALUE!</v>
      </c>
    </row>
    <row r="2500" spans="1:34" x14ac:dyDescent="0.25">
      <c r="A2500" t="s">
        <v>11450</v>
      </c>
      <c r="B2500" t="s">
        <v>6564</v>
      </c>
      <c r="C2500" t="s">
        <v>6562</v>
      </c>
      <c r="D2500" t="s">
        <v>6567</v>
      </c>
      <c r="F2500" t="s">
        <v>11451</v>
      </c>
      <c r="H2500">
        <v>0</v>
      </c>
      <c r="I2500">
        <v>0</v>
      </c>
      <c r="J2500">
        <v>0</v>
      </c>
      <c r="K2500">
        <v>0</v>
      </c>
      <c r="L2500">
        <v>0</v>
      </c>
      <c r="M2500">
        <v>0</v>
      </c>
      <c r="N2500">
        <v>0</v>
      </c>
      <c r="O2500">
        <v>0</v>
      </c>
      <c r="P2500">
        <v>0</v>
      </c>
      <c r="Q2500">
        <v>0</v>
      </c>
      <c r="R2500">
        <v>0</v>
      </c>
      <c r="S2500">
        <v>0</v>
      </c>
      <c r="T2500">
        <v>0</v>
      </c>
      <c r="U2500">
        <v>0</v>
      </c>
      <c r="V2500">
        <v>0</v>
      </c>
      <c r="W2500" s="44">
        <f t="shared" si="304"/>
        <v>0</v>
      </c>
      <c r="X2500" s="44">
        <f>IFERROR(VLOOKUP(A2500,JR1GOA!A:I,9,FALSE),0)</f>
        <v>0</v>
      </c>
      <c r="Y2500" s="44">
        <f>IFERROR(VLOOKUP(A2500,JR1GOA!A:J,10,FALSE),0)</f>
        <v>0</v>
      </c>
      <c r="Z2500" s="46">
        <f t="shared" si="305"/>
        <v>0</v>
      </c>
      <c r="AA2500" s="49" t="str">
        <f>_xlfn.IFNA(VLOOKUP(F2500,Preisliste!C$1:O$2687,13,FALSE),"fehlt in Preisliste")</f>
        <v>fehlt in Preisliste</v>
      </c>
      <c r="AB2500" s="50" t="str">
        <f t="shared" si="306"/>
        <v>fehlt in Preisliste</v>
      </c>
      <c r="AD2500" s="51">
        <f t="shared" si="310"/>
        <v>186609</v>
      </c>
      <c r="AE2500" s="51">
        <f t="shared" si="307"/>
        <v>244.04999999999927</v>
      </c>
      <c r="AF2500" s="52" t="e">
        <f t="shared" si="311"/>
        <v>#VALUE!</v>
      </c>
      <c r="AG2500" s="53">
        <f t="shared" si="308"/>
        <v>1464.2999999999956</v>
      </c>
      <c r="AH2500" s="53" t="e">
        <f t="shared" si="309"/>
        <v>#VALUE!</v>
      </c>
    </row>
    <row r="2501" spans="1:34" x14ac:dyDescent="0.25">
      <c r="A2501" t="s">
        <v>11452</v>
      </c>
      <c r="B2501" t="s">
        <v>6564</v>
      </c>
      <c r="C2501" t="s">
        <v>6562</v>
      </c>
      <c r="D2501" t="s">
        <v>6567</v>
      </c>
      <c r="F2501" t="s">
        <v>11453</v>
      </c>
      <c r="H2501">
        <v>0</v>
      </c>
      <c r="I2501">
        <v>0</v>
      </c>
      <c r="J2501">
        <v>0</v>
      </c>
      <c r="K2501">
        <v>0</v>
      </c>
      <c r="L2501">
        <v>0</v>
      </c>
      <c r="M2501">
        <v>0</v>
      </c>
      <c r="N2501">
        <v>0</v>
      </c>
      <c r="O2501">
        <v>0</v>
      </c>
      <c r="P2501">
        <v>0</v>
      </c>
      <c r="Q2501">
        <v>0</v>
      </c>
      <c r="R2501">
        <v>0</v>
      </c>
      <c r="S2501">
        <v>0</v>
      </c>
      <c r="T2501">
        <v>0</v>
      </c>
      <c r="U2501">
        <v>0</v>
      </c>
      <c r="V2501">
        <v>0</v>
      </c>
      <c r="W2501" s="44">
        <f t="shared" si="304"/>
        <v>0</v>
      </c>
      <c r="X2501" s="44">
        <f>IFERROR(VLOOKUP(A2501,JR1GOA!A:I,9,FALSE),0)</f>
        <v>0</v>
      </c>
      <c r="Y2501" s="44">
        <f>IFERROR(VLOOKUP(A2501,JR1GOA!A:J,10,FALSE),0)</f>
        <v>0</v>
      </c>
      <c r="Z2501" s="46">
        <f t="shared" si="305"/>
        <v>0</v>
      </c>
      <c r="AA2501" s="49" t="str">
        <f>_xlfn.IFNA(VLOOKUP(F2501,Preisliste!C$1:O$2687,13,FALSE),"fehlt in Preisliste")</f>
        <v>fehlt in Preisliste</v>
      </c>
      <c r="AB2501" s="50" t="str">
        <f t="shared" si="306"/>
        <v>fehlt in Preisliste</v>
      </c>
      <c r="AD2501" s="51">
        <f t="shared" si="310"/>
        <v>186609</v>
      </c>
      <c r="AE2501" s="51">
        <f t="shared" si="307"/>
        <v>244.04999999999927</v>
      </c>
      <c r="AF2501" s="52" t="e">
        <f t="shared" si="311"/>
        <v>#VALUE!</v>
      </c>
      <c r="AG2501" s="53">
        <f t="shared" si="308"/>
        <v>1464.2999999999956</v>
      </c>
      <c r="AH2501" s="53" t="e">
        <f t="shared" si="309"/>
        <v>#VALUE!</v>
      </c>
    </row>
    <row r="2502" spans="1:34" x14ac:dyDescent="0.25">
      <c r="A2502" t="s">
        <v>11454</v>
      </c>
      <c r="B2502" t="s">
        <v>6564</v>
      </c>
      <c r="C2502" t="s">
        <v>6562</v>
      </c>
      <c r="D2502" t="s">
        <v>6567</v>
      </c>
      <c r="F2502" t="s">
        <v>11455</v>
      </c>
      <c r="H2502">
        <v>0</v>
      </c>
      <c r="I2502">
        <v>0</v>
      </c>
      <c r="J2502">
        <v>0</v>
      </c>
      <c r="K2502">
        <v>0</v>
      </c>
      <c r="L2502">
        <v>0</v>
      </c>
      <c r="M2502">
        <v>0</v>
      </c>
      <c r="N2502">
        <v>0</v>
      </c>
      <c r="O2502">
        <v>0</v>
      </c>
      <c r="P2502">
        <v>0</v>
      </c>
      <c r="Q2502">
        <v>0</v>
      </c>
      <c r="R2502">
        <v>0</v>
      </c>
      <c r="S2502">
        <v>0</v>
      </c>
      <c r="T2502">
        <v>0</v>
      </c>
      <c r="U2502">
        <v>0</v>
      </c>
      <c r="V2502">
        <v>0</v>
      </c>
      <c r="W2502" s="44">
        <f t="shared" si="304"/>
        <v>0</v>
      </c>
      <c r="X2502" s="44">
        <f>IFERROR(VLOOKUP(A2502,JR1GOA!A:I,9,FALSE),0)</f>
        <v>0</v>
      </c>
      <c r="Y2502" s="44">
        <f>IFERROR(VLOOKUP(A2502,JR1GOA!A:J,10,FALSE),0)</f>
        <v>0</v>
      </c>
      <c r="Z2502" s="46">
        <f t="shared" si="305"/>
        <v>0</v>
      </c>
      <c r="AA2502" s="49" t="str">
        <f>_xlfn.IFNA(VLOOKUP(F2502,Preisliste!C$1:O$2687,13,FALSE),"fehlt in Preisliste")</f>
        <v>fehlt in Preisliste</v>
      </c>
      <c r="AB2502" s="50" t="str">
        <f t="shared" si="306"/>
        <v>fehlt in Preisliste</v>
      </c>
      <c r="AD2502" s="51">
        <f t="shared" si="310"/>
        <v>186609</v>
      </c>
      <c r="AE2502" s="51">
        <f t="shared" si="307"/>
        <v>244.04999999999927</v>
      </c>
      <c r="AF2502" s="52" t="e">
        <f t="shared" si="311"/>
        <v>#VALUE!</v>
      </c>
      <c r="AG2502" s="53">
        <f t="shared" si="308"/>
        <v>1464.2999999999956</v>
      </c>
      <c r="AH2502" s="53" t="e">
        <f t="shared" si="309"/>
        <v>#VALUE!</v>
      </c>
    </row>
    <row r="2503" spans="1:34" x14ac:dyDescent="0.25">
      <c r="A2503" t="s">
        <v>11456</v>
      </c>
      <c r="B2503" t="s">
        <v>6564</v>
      </c>
      <c r="C2503" t="s">
        <v>6562</v>
      </c>
      <c r="D2503" t="s">
        <v>6567</v>
      </c>
      <c r="F2503" t="s">
        <v>11457</v>
      </c>
      <c r="H2503">
        <v>0</v>
      </c>
      <c r="I2503">
        <v>0</v>
      </c>
      <c r="J2503">
        <v>0</v>
      </c>
      <c r="K2503">
        <v>0</v>
      </c>
      <c r="L2503">
        <v>0</v>
      </c>
      <c r="M2503">
        <v>0</v>
      </c>
      <c r="N2503">
        <v>0</v>
      </c>
      <c r="O2503">
        <v>0</v>
      </c>
      <c r="P2503">
        <v>0</v>
      </c>
      <c r="Q2503">
        <v>0</v>
      </c>
      <c r="R2503">
        <v>0</v>
      </c>
      <c r="S2503">
        <v>0</v>
      </c>
      <c r="T2503">
        <v>0</v>
      </c>
      <c r="U2503">
        <v>0</v>
      </c>
      <c r="V2503">
        <v>0</v>
      </c>
      <c r="W2503" s="44">
        <f t="shared" si="304"/>
        <v>0</v>
      </c>
      <c r="X2503" s="44">
        <f>IFERROR(VLOOKUP(A2503,JR1GOA!A:I,9,FALSE),0)</f>
        <v>0</v>
      </c>
      <c r="Y2503" s="44">
        <f>IFERROR(VLOOKUP(A2503,JR1GOA!A:J,10,FALSE),0)</f>
        <v>0</v>
      </c>
      <c r="Z2503" s="46">
        <f t="shared" si="305"/>
        <v>0</v>
      </c>
      <c r="AA2503" s="49" t="str">
        <f>_xlfn.IFNA(VLOOKUP(F2503,Preisliste!C$1:O$2687,13,FALSE),"fehlt in Preisliste")</f>
        <v>fehlt in Preisliste</v>
      </c>
      <c r="AB2503" s="50" t="str">
        <f t="shared" si="306"/>
        <v>fehlt in Preisliste</v>
      </c>
      <c r="AD2503" s="51">
        <f t="shared" si="310"/>
        <v>186609</v>
      </c>
      <c r="AE2503" s="51">
        <f t="shared" si="307"/>
        <v>244.04999999999927</v>
      </c>
      <c r="AF2503" s="52" t="e">
        <f t="shared" si="311"/>
        <v>#VALUE!</v>
      </c>
      <c r="AG2503" s="53">
        <f t="shared" si="308"/>
        <v>1464.2999999999956</v>
      </c>
      <c r="AH2503" s="53" t="e">
        <f t="shared" si="309"/>
        <v>#VALUE!</v>
      </c>
    </row>
    <row r="2504" spans="1:34" x14ac:dyDescent="0.25">
      <c r="A2504" t="s">
        <v>11458</v>
      </c>
      <c r="B2504" t="s">
        <v>6564</v>
      </c>
      <c r="C2504" t="s">
        <v>6562</v>
      </c>
      <c r="D2504" t="s">
        <v>6567</v>
      </c>
      <c r="F2504" t="s">
        <v>11459</v>
      </c>
      <c r="H2504">
        <v>0</v>
      </c>
      <c r="I2504">
        <v>0</v>
      </c>
      <c r="J2504">
        <v>0</v>
      </c>
      <c r="K2504">
        <v>0</v>
      </c>
      <c r="L2504">
        <v>0</v>
      </c>
      <c r="M2504">
        <v>0</v>
      </c>
      <c r="N2504">
        <v>0</v>
      </c>
      <c r="O2504">
        <v>0</v>
      </c>
      <c r="P2504">
        <v>0</v>
      </c>
      <c r="Q2504">
        <v>0</v>
      </c>
      <c r="R2504">
        <v>0</v>
      </c>
      <c r="S2504">
        <v>0</v>
      </c>
      <c r="T2504">
        <v>0</v>
      </c>
      <c r="U2504">
        <v>0</v>
      </c>
      <c r="V2504">
        <v>0</v>
      </c>
      <c r="W2504" s="44">
        <f t="shared" si="304"/>
        <v>0</v>
      </c>
      <c r="X2504" s="44">
        <f>IFERROR(VLOOKUP(A2504,JR1GOA!A:I,9,FALSE),0)</f>
        <v>0</v>
      </c>
      <c r="Y2504" s="44">
        <f>IFERROR(VLOOKUP(A2504,JR1GOA!A:J,10,FALSE),0)</f>
        <v>0</v>
      </c>
      <c r="Z2504" s="46">
        <f t="shared" si="305"/>
        <v>0</v>
      </c>
      <c r="AA2504" s="49" t="str">
        <f>_xlfn.IFNA(VLOOKUP(F2504,Preisliste!C$1:O$2687,13,FALSE),"fehlt in Preisliste")</f>
        <v>fehlt in Preisliste</v>
      </c>
      <c r="AB2504" s="50" t="str">
        <f t="shared" si="306"/>
        <v>fehlt in Preisliste</v>
      </c>
      <c r="AD2504" s="51">
        <f t="shared" si="310"/>
        <v>186609</v>
      </c>
      <c r="AE2504" s="51">
        <f t="shared" si="307"/>
        <v>244.04999999999927</v>
      </c>
      <c r="AF2504" s="52" t="e">
        <f t="shared" si="311"/>
        <v>#VALUE!</v>
      </c>
      <c r="AG2504" s="53">
        <f t="shared" si="308"/>
        <v>1464.2999999999956</v>
      </c>
      <c r="AH2504" s="53" t="e">
        <f t="shared" si="309"/>
        <v>#VALUE!</v>
      </c>
    </row>
    <row r="2505" spans="1:34" x14ac:dyDescent="0.25">
      <c r="A2505" t="s">
        <v>11460</v>
      </c>
      <c r="B2505" t="s">
        <v>6564</v>
      </c>
      <c r="C2505" t="s">
        <v>6562</v>
      </c>
      <c r="D2505" t="s">
        <v>6567</v>
      </c>
      <c r="F2505" t="s">
        <v>11461</v>
      </c>
      <c r="H2505">
        <v>0</v>
      </c>
      <c r="I2505">
        <v>0</v>
      </c>
      <c r="J2505">
        <v>0</v>
      </c>
      <c r="K2505">
        <v>0</v>
      </c>
      <c r="L2505">
        <v>0</v>
      </c>
      <c r="M2505">
        <v>0</v>
      </c>
      <c r="N2505">
        <v>0</v>
      </c>
      <c r="O2505">
        <v>0</v>
      </c>
      <c r="P2505">
        <v>0</v>
      </c>
      <c r="Q2505">
        <v>0</v>
      </c>
      <c r="R2505">
        <v>0</v>
      </c>
      <c r="S2505">
        <v>0</v>
      </c>
      <c r="T2505">
        <v>0</v>
      </c>
      <c r="U2505">
        <v>0</v>
      </c>
      <c r="V2505">
        <v>0</v>
      </c>
      <c r="W2505" s="44">
        <f t="shared" ref="W2505:W2568" si="312">MAX(I2505,J2505)</f>
        <v>0</v>
      </c>
      <c r="X2505" s="44">
        <f>IFERROR(VLOOKUP(A2505,JR1GOA!A:I,9,FALSE),0)</f>
        <v>0</v>
      </c>
      <c r="Y2505" s="44">
        <f>IFERROR(VLOOKUP(A2505,JR1GOA!A:J,10,FALSE),0)</f>
        <v>0</v>
      </c>
      <c r="Z2505" s="46">
        <f t="shared" ref="Z2505:Z2568" si="313">W2505-MAX(X2505,Y2505)</f>
        <v>0</v>
      </c>
      <c r="AA2505" s="49" t="str">
        <f>_xlfn.IFNA(VLOOKUP(F2505,Preisliste!C$1:O$2687,13,FALSE),"fehlt in Preisliste")</f>
        <v>fehlt in Preisliste</v>
      </c>
      <c r="AB2505" s="50" t="str">
        <f t="shared" ref="AB2505:AB2568" si="314">IFERROR(AA2505/Z2505,AA2505)</f>
        <v>fehlt in Preisliste</v>
      </c>
      <c r="AD2505" s="51">
        <f t="shared" si="310"/>
        <v>186609</v>
      </c>
      <c r="AE2505" s="51">
        <f t="shared" ref="AE2505:AE2568" si="315">AG$3-AD2505*AD$3</f>
        <v>244.04999999999927</v>
      </c>
      <c r="AF2505" s="52" t="e">
        <f t="shared" si="311"/>
        <v>#VALUE!</v>
      </c>
      <c r="AG2505" s="53">
        <f t="shared" ref="AG2505:AG2568" si="316">AE2505*AD$4</f>
        <v>1464.2999999999956</v>
      </c>
      <c r="AH2505" s="53" t="e">
        <f t="shared" ref="AH2505:AH2568" si="317">AG2505+AF2505</f>
        <v>#VALUE!</v>
      </c>
    </row>
    <row r="2506" spans="1:34" x14ac:dyDescent="0.25">
      <c r="A2506" t="s">
        <v>11462</v>
      </c>
      <c r="B2506" t="s">
        <v>6564</v>
      </c>
      <c r="C2506" t="s">
        <v>6562</v>
      </c>
      <c r="D2506" t="s">
        <v>6567</v>
      </c>
      <c r="F2506" t="s">
        <v>11463</v>
      </c>
      <c r="H2506">
        <v>0</v>
      </c>
      <c r="I2506">
        <v>0</v>
      </c>
      <c r="J2506">
        <v>0</v>
      </c>
      <c r="K2506">
        <v>0</v>
      </c>
      <c r="L2506">
        <v>0</v>
      </c>
      <c r="M2506">
        <v>0</v>
      </c>
      <c r="N2506">
        <v>0</v>
      </c>
      <c r="O2506">
        <v>0</v>
      </c>
      <c r="P2506">
        <v>0</v>
      </c>
      <c r="Q2506">
        <v>0</v>
      </c>
      <c r="R2506">
        <v>0</v>
      </c>
      <c r="S2506">
        <v>0</v>
      </c>
      <c r="T2506">
        <v>0</v>
      </c>
      <c r="U2506">
        <v>0</v>
      </c>
      <c r="V2506">
        <v>0</v>
      </c>
      <c r="W2506" s="44">
        <f t="shared" si="312"/>
        <v>0</v>
      </c>
      <c r="X2506" s="44">
        <f>IFERROR(VLOOKUP(A2506,JR1GOA!A:I,9,FALSE),0)</f>
        <v>0</v>
      </c>
      <c r="Y2506" s="44">
        <f>IFERROR(VLOOKUP(A2506,JR1GOA!A:J,10,FALSE),0)</f>
        <v>0</v>
      </c>
      <c r="Z2506" s="46">
        <f t="shared" si="313"/>
        <v>0</v>
      </c>
      <c r="AA2506" s="49" t="str">
        <f>_xlfn.IFNA(VLOOKUP(F2506,Preisliste!C$1:O$2687,13,FALSE),"fehlt in Preisliste")</f>
        <v>fehlt in Preisliste</v>
      </c>
      <c r="AB2506" s="50" t="str">
        <f t="shared" si="314"/>
        <v>fehlt in Preisliste</v>
      </c>
      <c r="AD2506" s="51">
        <f t="shared" ref="AD2506:AD2569" si="318">AD2505+Z2506</f>
        <v>186609</v>
      </c>
      <c r="AE2506" s="51">
        <f t="shared" si="315"/>
        <v>244.04999999999927</v>
      </c>
      <c r="AF2506" s="52" t="e">
        <f t="shared" ref="AF2506:AF2569" si="319">AF2505+AA2506</f>
        <v>#VALUE!</v>
      </c>
      <c r="AG2506" s="53">
        <f t="shared" si="316"/>
        <v>1464.2999999999956</v>
      </c>
      <c r="AH2506" s="53" t="e">
        <f t="shared" si="317"/>
        <v>#VALUE!</v>
      </c>
    </row>
    <row r="2507" spans="1:34" x14ac:dyDescent="0.25">
      <c r="A2507" t="s">
        <v>11464</v>
      </c>
      <c r="B2507" t="s">
        <v>6564</v>
      </c>
      <c r="C2507" t="s">
        <v>6562</v>
      </c>
      <c r="D2507" t="s">
        <v>6567</v>
      </c>
      <c r="F2507" t="s">
        <v>11465</v>
      </c>
      <c r="H2507">
        <v>0</v>
      </c>
      <c r="I2507">
        <v>0</v>
      </c>
      <c r="J2507">
        <v>0</v>
      </c>
      <c r="K2507">
        <v>0</v>
      </c>
      <c r="L2507">
        <v>0</v>
      </c>
      <c r="M2507">
        <v>0</v>
      </c>
      <c r="N2507">
        <v>0</v>
      </c>
      <c r="O2507">
        <v>0</v>
      </c>
      <c r="P2507">
        <v>0</v>
      </c>
      <c r="Q2507">
        <v>0</v>
      </c>
      <c r="R2507">
        <v>0</v>
      </c>
      <c r="S2507">
        <v>0</v>
      </c>
      <c r="T2507">
        <v>0</v>
      </c>
      <c r="U2507">
        <v>0</v>
      </c>
      <c r="V2507">
        <v>0</v>
      </c>
      <c r="W2507" s="44">
        <f t="shared" si="312"/>
        <v>0</v>
      </c>
      <c r="X2507" s="44">
        <f>IFERROR(VLOOKUP(A2507,JR1GOA!A:I,9,FALSE),0)</f>
        <v>0</v>
      </c>
      <c r="Y2507" s="44">
        <f>IFERROR(VLOOKUP(A2507,JR1GOA!A:J,10,FALSE),0)</f>
        <v>0</v>
      </c>
      <c r="Z2507" s="46">
        <f t="shared" si="313"/>
        <v>0</v>
      </c>
      <c r="AA2507" s="49" t="str">
        <f>_xlfn.IFNA(VLOOKUP(F2507,Preisliste!C$1:O$2687,13,FALSE),"fehlt in Preisliste")</f>
        <v>fehlt in Preisliste</v>
      </c>
      <c r="AB2507" s="50" t="str">
        <f t="shared" si="314"/>
        <v>fehlt in Preisliste</v>
      </c>
      <c r="AD2507" s="51">
        <f t="shared" si="318"/>
        <v>186609</v>
      </c>
      <c r="AE2507" s="51">
        <f t="shared" si="315"/>
        <v>244.04999999999927</v>
      </c>
      <c r="AF2507" s="52" t="e">
        <f t="shared" si="319"/>
        <v>#VALUE!</v>
      </c>
      <c r="AG2507" s="53">
        <f t="shared" si="316"/>
        <v>1464.2999999999956</v>
      </c>
      <c r="AH2507" s="53" t="e">
        <f t="shared" si="317"/>
        <v>#VALUE!</v>
      </c>
    </row>
    <row r="2508" spans="1:34" x14ac:dyDescent="0.25">
      <c r="A2508" t="s">
        <v>11466</v>
      </c>
      <c r="B2508" t="s">
        <v>6564</v>
      </c>
      <c r="C2508" t="s">
        <v>6562</v>
      </c>
      <c r="D2508" t="s">
        <v>6567</v>
      </c>
      <c r="F2508" t="s">
        <v>11467</v>
      </c>
      <c r="H2508">
        <v>0</v>
      </c>
      <c r="I2508">
        <v>0</v>
      </c>
      <c r="J2508">
        <v>0</v>
      </c>
      <c r="K2508">
        <v>0</v>
      </c>
      <c r="L2508">
        <v>0</v>
      </c>
      <c r="M2508">
        <v>0</v>
      </c>
      <c r="N2508">
        <v>0</v>
      </c>
      <c r="O2508">
        <v>0</v>
      </c>
      <c r="P2508">
        <v>0</v>
      </c>
      <c r="Q2508">
        <v>0</v>
      </c>
      <c r="R2508">
        <v>0</v>
      </c>
      <c r="S2508">
        <v>0</v>
      </c>
      <c r="T2508">
        <v>0</v>
      </c>
      <c r="U2508">
        <v>0</v>
      </c>
      <c r="V2508">
        <v>0</v>
      </c>
      <c r="W2508" s="44">
        <f t="shared" si="312"/>
        <v>0</v>
      </c>
      <c r="X2508" s="44">
        <f>IFERROR(VLOOKUP(A2508,JR1GOA!A:I,9,FALSE),0)</f>
        <v>0</v>
      </c>
      <c r="Y2508" s="44">
        <f>IFERROR(VLOOKUP(A2508,JR1GOA!A:J,10,FALSE),0)</f>
        <v>0</v>
      </c>
      <c r="Z2508" s="46">
        <f t="shared" si="313"/>
        <v>0</v>
      </c>
      <c r="AA2508" s="49" t="str">
        <f>_xlfn.IFNA(VLOOKUP(F2508,Preisliste!C$1:O$2687,13,FALSE),"fehlt in Preisliste")</f>
        <v>fehlt in Preisliste</v>
      </c>
      <c r="AB2508" s="50" t="str">
        <f t="shared" si="314"/>
        <v>fehlt in Preisliste</v>
      </c>
      <c r="AD2508" s="51">
        <f t="shared" si="318"/>
        <v>186609</v>
      </c>
      <c r="AE2508" s="51">
        <f t="shared" si="315"/>
        <v>244.04999999999927</v>
      </c>
      <c r="AF2508" s="52" t="e">
        <f t="shared" si="319"/>
        <v>#VALUE!</v>
      </c>
      <c r="AG2508" s="53">
        <f t="shared" si="316"/>
        <v>1464.2999999999956</v>
      </c>
      <c r="AH2508" s="53" t="e">
        <f t="shared" si="317"/>
        <v>#VALUE!</v>
      </c>
    </row>
    <row r="2509" spans="1:34" x14ac:dyDescent="0.25">
      <c r="A2509" t="s">
        <v>11468</v>
      </c>
      <c r="B2509" t="s">
        <v>6564</v>
      </c>
      <c r="C2509" t="s">
        <v>6562</v>
      </c>
      <c r="D2509" t="s">
        <v>6567</v>
      </c>
      <c r="F2509" t="s">
        <v>11469</v>
      </c>
      <c r="H2509">
        <v>0</v>
      </c>
      <c r="I2509">
        <v>0</v>
      </c>
      <c r="J2509">
        <v>0</v>
      </c>
      <c r="K2509">
        <v>0</v>
      </c>
      <c r="L2509">
        <v>0</v>
      </c>
      <c r="M2509">
        <v>0</v>
      </c>
      <c r="N2509">
        <v>0</v>
      </c>
      <c r="O2509">
        <v>0</v>
      </c>
      <c r="P2509">
        <v>0</v>
      </c>
      <c r="Q2509">
        <v>0</v>
      </c>
      <c r="R2509">
        <v>0</v>
      </c>
      <c r="S2509">
        <v>0</v>
      </c>
      <c r="T2509">
        <v>0</v>
      </c>
      <c r="U2509">
        <v>0</v>
      </c>
      <c r="V2509">
        <v>0</v>
      </c>
      <c r="W2509" s="44">
        <f t="shared" si="312"/>
        <v>0</v>
      </c>
      <c r="X2509" s="44">
        <f>IFERROR(VLOOKUP(A2509,JR1GOA!A:I,9,FALSE),0)</f>
        <v>0</v>
      </c>
      <c r="Y2509" s="44">
        <f>IFERROR(VLOOKUP(A2509,JR1GOA!A:J,10,FALSE),0)</f>
        <v>0</v>
      </c>
      <c r="Z2509" s="46">
        <f t="shared" si="313"/>
        <v>0</v>
      </c>
      <c r="AA2509" s="49" t="str">
        <f>_xlfn.IFNA(VLOOKUP(F2509,Preisliste!C$1:O$2687,13,FALSE),"fehlt in Preisliste")</f>
        <v>fehlt in Preisliste</v>
      </c>
      <c r="AB2509" s="50" t="str">
        <f t="shared" si="314"/>
        <v>fehlt in Preisliste</v>
      </c>
      <c r="AD2509" s="51">
        <f t="shared" si="318"/>
        <v>186609</v>
      </c>
      <c r="AE2509" s="51">
        <f t="shared" si="315"/>
        <v>244.04999999999927</v>
      </c>
      <c r="AF2509" s="52" t="e">
        <f t="shared" si="319"/>
        <v>#VALUE!</v>
      </c>
      <c r="AG2509" s="53">
        <f t="shared" si="316"/>
        <v>1464.2999999999956</v>
      </c>
      <c r="AH2509" s="53" t="e">
        <f t="shared" si="317"/>
        <v>#VALUE!</v>
      </c>
    </row>
    <row r="2510" spans="1:34" x14ac:dyDescent="0.25">
      <c r="A2510" t="s">
        <v>11470</v>
      </c>
      <c r="B2510" t="s">
        <v>6564</v>
      </c>
      <c r="C2510" t="s">
        <v>6562</v>
      </c>
      <c r="D2510" t="s">
        <v>6567</v>
      </c>
      <c r="F2510" t="s">
        <v>11471</v>
      </c>
      <c r="H2510">
        <v>0</v>
      </c>
      <c r="I2510">
        <v>0</v>
      </c>
      <c r="J2510">
        <v>0</v>
      </c>
      <c r="K2510">
        <v>0</v>
      </c>
      <c r="L2510">
        <v>0</v>
      </c>
      <c r="M2510">
        <v>0</v>
      </c>
      <c r="N2510">
        <v>0</v>
      </c>
      <c r="O2510">
        <v>0</v>
      </c>
      <c r="P2510">
        <v>0</v>
      </c>
      <c r="Q2510">
        <v>0</v>
      </c>
      <c r="R2510">
        <v>0</v>
      </c>
      <c r="S2510">
        <v>0</v>
      </c>
      <c r="T2510">
        <v>0</v>
      </c>
      <c r="U2510">
        <v>0</v>
      </c>
      <c r="V2510">
        <v>0</v>
      </c>
      <c r="W2510" s="44">
        <f t="shared" si="312"/>
        <v>0</v>
      </c>
      <c r="X2510" s="44">
        <f>IFERROR(VLOOKUP(A2510,JR1GOA!A:I,9,FALSE),0)</f>
        <v>0</v>
      </c>
      <c r="Y2510" s="44">
        <f>IFERROR(VLOOKUP(A2510,JR1GOA!A:J,10,FALSE),0)</f>
        <v>0</v>
      </c>
      <c r="Z2510" s="46">
        <f t="shared" si="313"/>
        <v>0</v>
      </c>
      <c r="AA2510" s="49" t="str">
        <f>_xlfn.IFNA(VLOOKUP(F2510,Preisliste!C$1:O$2687,13,FALSE),"fehlt in Preisliste")</f>
        <v>fehlt in Preisliste</v>
      </c>
      <c r="AB2510" s="50" t="str">
        <f t="shared" si="314"/>
        <v>fehlt in Preisliste</v>
      </c>
      <c r="AD2510" s="51">
        <f t="shared" si="318"/>
        <v>186609</v>
      </c>
      <c r="AE2510" s="51">
        <f t="shared" si="315"/>
        <v>244.04999999999927</v>
      </c>
      <c r="AF2510" s="52" t="e">
        <f t="shared" si="319"/>
        <v>#VALUE!</v>
      </c>
      <c r="AG2510" s="53">
        <f t="shared" si="316"/>
        <v>1464.2999999999956</v>
      </c>
      <c r="AH2510" s="53" t="e">
        <f t="shared" si="317"/>
        <v>#VALUE!</v>
      </c>
    </row>
    <row r="2511" spans="1:34" x14ac:dyDescent="0.25">
      <c r="A2511" t="s">
        <v>11472</v>
      </c>
      <c r="B2511" t="s">
        <v>6564</v>
      </c>
      <c r="C2511" t="s">
        <v>6562</v>
      </c>
      <c r="D2511" t="s">
        <v>6567</v>
      </c>
      <c r="F2511" t="s">
        <v>11473</v>
      </c>
      <c r="H2511">
        <v>0</v>
      </c>
      <c r="I2511">
        <v>0</v>
      </c>
      <c r="J2511">
        <v>0</v>
      </c>
      <c r="K2511">
        <v>0</v>
      </c>
      <c r="L2511">
        <v>0</v>
      </c>
      <c r="M2511">
        <v>0</v>
      </c>
      <c r="N2511">
        <v>0</v>
      </c>
      <c r="O2511">
        <v>0</v>
      </c>
      <c r="P2511">
        <v>0</v>
      </c>
      <c r="Q2511">
        <v>0</v>
      </c>
      <c r="R2511">
        <v>0</v>
      </c>
      <c r="S2511">
        <v>0</v>
      </c>
      <c r="T2511">
        <v>0</v>
      </c>
      <c r="U2511">
        <v>0</v>
      </c>
      <c r="V2511">
        <v>0</v>
      </c>
      <c r="W2511" s="44">
        <f t="shared" si="312"/>
        <v>0</v>
      </c>
      <c r="X2511" s="44">
        <f>IFERROR(VLOOKUP(A2511,JR1GOA!A:I,9,FALSE),0)</f>
        <v>0</v>
      </c>
      <c r="Y2511" s="44">
        <f>IFERROR(VLOOKUP(A2511,JR1GOA!A:J,10,FALSE),0)</f>
        <v>0</v>
      </c>
      <c r="Z2511" s="46">
        <f t="shared" si="313"/>
        <v>0</v>
      </c>
      <c r="AA2511" s="49" t="str">
        <f>_xlfn.IFNA(VLOOKUP(F2511,Preisliste!C$1:O$2687,13,FALSE),"fehlt in Preisliste")</f>
        <v>fehlt in Preisliste</v>
      </c>
      <c r="AB2511" s="50" t="str">
        <f t="shared" si="314"/>
        <v>fehlt in Preisliste</v>
      </c>
      <c r="AD2511" s="51">
        <f t="shared" si="318"/>
        <v>186609</v>
      </c>
      <c r="AE2511" s="51">
        <f t="shared" si="315"/>
        <v>244.04999999999927</v>
      </c>
      <c r="AF2511" s="52" t="e">
        <f t="shared" si="319"/>
        <v>#VALUE!</v>
      </c>
      <c r="AG2511" s="53">
        <f t="shared" si="316"/>
        <v>1464.2999999999956</v>
      </c>
      <c r="AH2511" s="53" t="e">
        <f t="shared" si="317"/>
        <v>#VALUE!</v>
      </c>
    </row>
    <row r="2512" spans="1:34" x14ac:dyDescent="0.25">
      <c r="A2512" t="s">
        <v>11474</v>
      </c>
      <c r="B2512" t="s">
        <v>6564</v>
      </c>
      <c r="C2512" t="s">
        <v>6562</v>
      </c>
      <c r="D2512" t="s">
        <v>6567</v>
      </c>
      <c r="F2512" t="s">
        <v>11475</v>
      </c>
      <c r="H2512">
        <v>0</v>
      </c>
      <c r="I2512">
        <v>0</v>
      </c>
      <c r="J2512">
        <v>0</v>
      </c>
      <c r="K2512">
        <v>0</v>
      </c>
      <c r="L2512">
        <v>0</v>
      </c>
      <c r="M2512">
        <v>0</v>
      </c>
      <c r="N2512">
        <v>0</v>
      </c>
      <c r="O2512">
        <v>0</v>
      </c>
      <c r="P2512">
        <v>0</v>
      </c>
      <c r="Q2512">
        <v>0</v>
      </c>
      <c r="R2512">
        <v>0</v>
      </c>
      <c r="S2512">
        <v>0</v>
      </c>
      <c r="T2512">
        <v>0</v>
      </c>
      <c r="U2512">
        <v>0</v>
      </c>
      <c r="V2512">
        <v>0</v>
      </c>
      <c r="W2512" s="44">
        <f t="shared" si="312"/>
        <v>0</v>
      </c>
      <c r="X2512" s="44">
        <f>IFERROR(VLOOKUP(A2512,JR1GOA!A:I,9,FALSE),0)</f>
        <v>0</v>
      </c>
      <c r="Y2512" s="44">
        <f>IFERROR(VLOOKUP(A2512,JR1GOA!A:J,10,FALSE),0)</f>
        <v>0</v>
      </c>
      <c r="Z2512" s="46">
        <f t="shared" si="313"/>
        <v>0</v>
      </c>
      <c r="AA2512" s="49" t="str">
        <f>_xlfn.IFNA(VLOOKUP(F2512,Preisliste!C$1:O$2687,13,FALSE),"fehlt in Preisliste")</f>
        <v>fehlt in Preisliste</v>
      </c>
      <c r="AB2512" s="50" t="str">
        <f t="shared" si="314"/>
        <v>fehlt in Preisliste</v>
      </c>
      <c r="AD2512" s="51">
        <f t="shared" si="318"/>
        <v>186609</v>
      </c>
      <c r="AE2512" s="51">
        <f t="shared" si="315"/>
        <v>244.04999999999927</v>
      </c>
      <c r="AF2512" s="52" t="e">
        <f t="shared" si="319"/>
        <v>#VALUE!</v>
      </c>
      <c r="AG2512" s="53">
        <f t="shared" si="316"/>
        <v>1464.2999999999956</v>
      </c>
      <c r="AH2512" s="53" t="e">
        <f t="shared" si="317"/>
        <v>#VALUE!</v>
      </c>
    </row>
    <row r="2513" spans="1:34" x14ac:dyDescent="0.25">
      <c r="A2513" t="s">
        <v>11476</v>
      </c>
      <c r="B2513" t="s">
        <v>6564</v>
      </c>
      <c r="C2513" t="s">
        <v>6562</v>
      </c>
      <c r="D2513" t="s">
        <v>6567</v>
      </c>
      <c r="F2513" t="s">
        <v>11477</v>
      </c>
      <c r="H2513">
        <v>0</v>
      </c>
      <c r="I2513">
        <v>0</v>
      </c>
      <c r="J2513">
        <v>0</v>
      </c>
      <c r="K2513">
        <v>0</v>
      </c>
      <c r="L2513">
        <v>0</v>
      </c>
      <c r="M2513">
        <v>0</v>
      </c>
      <c r="N2513">
        <v>0</v>
      </c>
      <c r="O2513">
        <v>0</v>
      </c>
      <c r="P2513">
        <v>0</v>
      </c>
      <c r="Q2513">
        <v>0</v>
      </c>
      <c r="R2513">
        <v>0</v>
      </c>
      <c r="S2513">
        <v>0</v>
      </c>
      <c r="T2513">
        <v>0</v>
      </c>
      <c r="U2513">
        <v>0</v>
      </c>
      <c r="V2513">
        <v>0</v>
      </c>
      <c r="W2513" s="44">
        <f t="shared" si="312"/>
        <v>0</v>
      </c>
      <c r="X2513" s="44">
        <f>IFERROR(VLOOKUP(A2513,JR1GOA!A:I,9,FALSE),0)</f>
        <v>0</v>
      </c>
      <c r="Y2513" s="44">
        <f>IFERROR(VLOOKUP(A2513,JR1GOA!A:J,10,FALSE),0)</f>
        <v>0</v>
      </c>
      <c r="Z2513" s="46">
        <f t="shared" si="313"/>
        <v>0</v>
      </c>
      <c r="AA2513" s="49" t="str">
        <f>_xlfn.IFNA(VLOOKUP(F2513,Preisliste!C$1:O$2687,13,FALSE),"fehlt in Preisliste")</f>
        <v>fehlt in Preisliste</v>
      </c>
      <c r="AB2513" s="50" t="str">
        <f t="shared" si="314"/>
        <v>fehlt in Preisliste</v>
      </c>
      <c r="AD2513" s="51">
        <f t="shared" si="318"/>
        <v>186609</v>
      </c>
      <c r="AE2513" s="51">
        <f t="shared" si="315"/>
        <v>244.04999999999927</v>
      </c>
      <c r="AF2513" s="52" t="e">
        <f t="shared" si="319"/>
        <v>#VALUE!</v>
      </c>
      <c r="AG2513" s="53">
        <f t="shared" si="316"/>
        <v>1464.2999999999956</v>
      </c>
      <c r="AH2513" s="53" t="e">
        <f t="shared" si="317"/>
        <v>#VALUE!</v>
      </c>
    </row>
    <row r="2514" spans="1:34" x14ac:dyDescent="0.25">
      <c r="A2514" t="s">
        <v>11478</v>
      </c>
      <c r="B2514" t="s">
        <v>6564</v>
      </c>
      <c r="C2514" t="s">
        <v>6562</v>
      </c>
      <c r="D2514" t="s">
        <v>6567</v>
      </c>
      <c r="E2514" t="s">
        <v>11479</v>
      </c>
      <c r="F2514" t="s">
        <v>11480</v>
      </c>
      <c r="H2514">
        <v>0</v>
      </c>
      <c r="I2514">
        <v>0</v>
      </c>
      <c r="J2514">
        <v>0</v>
      </c>
      <c r="K2514">
        <v>0</v>
      </c>
      <c r="L2514">
        <v>0</v>
      </c>
      <c r="M2514">
        <v>0</v>
      </c>
      <c r="N2514">
        <v>0</v>
      </c>
      <c r="O2514">
        <v>0</v>
      </c>
      <c r="P2514">
        <v>0</v>
      </c>
      <c r="Q2514">
        <v>0</v>
      </c>
      <c r="R2514">
        <v>0</v>
      </c>
      <c r="S2514">
        <v>0</v>
      </c>
      <c r="T2514">
        <v>0</v>
      </c>
      <c r="U2514">
        <v>0</v>
      </c>
      <c r="V2514">
        <v>0</v>
      </c>
      <c r="W2514" s="44">
        <f t="shared" si="312"/>
        <v>0</v>
      </c>
      <c r="X2514" s="44">
        <f>IFERROR(VLOOKUP(A2514,JR1GOA!A:I,9,FALSE),0)</f>
        <v>0</v>
      </c>
      <c r="Y2514" s="44">
        <f>IFERROR(VLOOKUP(A2514,JR1GOA!A:J,10,FALSE),0)</f>
        <v>0</v>
      </c>
      <c r="Z2514" s="46">
        <f t="shared" si="313"/>
        <v>0</v>
      </c>
      <c r="AA2514" s="49" t="str">
        <f>_xlfn.IFNA(VLOOKUP(F2514,Preisliste!C$1:O$2687,13,FALSE),"fehlt in Preisliste")</f>
        <v>fehlt in Preisliste</v>
      </c>
      <c r="AB2514" s="50" t="str">
        <f t="shared" si="314"/>
        <v>fehlt in Preisliste</v>
      </c>
      <c r="AD2514" s="51">
        <f t="shared" si="318"/>
        <v>186609</v>
      </c>
      <c r="AE2514" s="51">
        <f t="shared" si="315"/>
        <v>244.04999999999927</v>
      </c>
      <c r="AF2514" s="52" t="e">
        <f t="shared" si="319"/>
        <v>#VALUE!</v>
      </c>
      <c r="AG2514" s="53">
        <f t="shared" si="316"/>
        <v>1464.2999999999956</v>
      </c>
      <c r="AH2514" s="53" t="e">
        <f t="shared" si="317"/>
        <v>#VALUE!</v>
      </c>
    </row>
    <row r="2515" spans="1:34" x14ac:dyDescent="0.25">
      <c r="A2515" t="s">
        <v>11481</v>
      </c>
      <c r="B2515" t="s">
        <v>6564</v>
      </c>
      <c r="C2515" t="s">
        <v>6562</v>
      </c>
      <c r="D2515" t="s">
        <v>6567</v>
      </c>
      <c r="F2515" t="s">
        <v>11482</v>
      </c>
      <c r="H2515">
        <v>0</v>
      </c>
      <c r="I2515">
        <v>0</v>
      </c>
      <c r="J2515">
        <v>0</v>
      </c>
      <c r="K2515">
        <v>0</v>
      </c>
      <c r="L2515">
        <v>0</v>
      </c>
      <c r="M2515">
        <v>0</v>
      </c>
      <c r="N2515">
        <v>0</v>
      </c>
      <c r="O2515">
        <v>0</v>
      </c>
      <c r="P2515">
        <v>0</v>
      </c>
      <c r="Q2515">
        <v>0</v>
      </c>
      <c r="R2515">
        <v>0</v>
      </c>
      <c r="S2515">
        <v>0</v>
      </c>
      <c r="T2515">
        <v>0</v>
      </c>
      <c r="U2515">
        <v>0</v>
      </c>
      <c r="V2515">
        <v>0</v>
      </c>
      <c r="W2515" s="44">
        <f t="shared" si="312"/>
        <v>0</v>
      </c>
      <c r="X2515" s="44">
        <f>IFERROR(VLOOKUP(A2515,JR1GOA!A:I,9,FALSE),0)</f>
        <v>0</v>
      </c>
      <c r="Y2515" s="44">
        <f>IFERROR(VLOOKUP(A2515,JR1GOA!A:J,10,FALSE),0)</f>
        <v>0</v>
      </c>
      <c r="Z2515" s="46">
        <f t="shared" si="313"/>
        <v>0</v>
      </c>
      <c r="AA2515" s="49" t="str">
        <f>_xlfn.IFNA(VLOOKUP(F2515,Preisliste!C$1:O$2687,13,FALSE),"fehlt in Preisliste")</f>
        <v>fehlt in Preisliste</v>
      </c>
      <c r="AB2515" s="50" t="str">
        <f t="shared" si="314"/>
        <v>fehlt in Preisliste</v>
      </c>
      <c r="AD2515" s="51">
        <f t="shared" si="318"/>
        <v>186609</v>
      </c>
      <c r="AE2515" s="51">
        <f t="shared" si="315"/>
        <v>244.04999999999927</v>
      </c>
      <c r="AF2515" s="52" t="e">
        <f t="shared" si="319"/>
        <v>#VALUE!</v>
      </c>
      <c r="AG2515" s="53">
        <f t="shared" si="316"/>
        <v>1464.2999999999956</v>
      </c>
      <c r="AH2515" s="53" t="e">
        <f t="shared" si="317"/>
        <v>#VALUE!</v>
      </c>
    </row>
    <row r="2516" spans="1:34" x14ac:dyDescent="0.25">
      <c r="A2516" t="s">
        <v>11483</v>
      </c>
      <c r="B2516" t="s">
        <v>6564</v>
      </c>
      <c r="C2516" t="s">
        <v>6562</v>
      </c>
      <c r="D2516" t="s">
        <v>6567</v>
      </c>
      <c r="F2516" t="s">
        <v>11484</v>
      </c>
      <c r="G2516" t="s">
        <v>11485</v>
      </c>
      <c r="H2516">
        <v>0</v>
      </c>
      <c r="I2516">
        <v>0</v>
      </c>
      <c r="J2516">
        <v>0</v>
      </c>
      <c r="K2516">
        <v>0</v>
      </c>
      <c r="L2516">
        <v>0</v>
      </c>
      <c r="M2516">
        <v>0</v>
      </c>
      <c r="N2516">
        <v>0</v>
      </c>
      <c r="O2516">
        <v>0</v>
      </c>
      <c r="P2516">
        <v>0</v>
      </c>
      <c r="Q2516">
        <v>0</v>
      </c>
      <c r="R2516">
        <v>0</v>
      </c>
      <c r="S2516">
        <v>0</v>
      </c>
      <c r="T2516">
        <v>0</v>
      </c>
      <c r="U2516">
        <v>0</v>
      </c>
      <c r="V2516">
        <v>0</v>
      </c>
      <c r="W2516" s="44">
        <f t="shared" si="312"/>
        <v>0</v>
      </c>
      <c r="X2516" s="44">
        <f>IFERROR(VLOOKUP(A2516,JR1GOA!A:I,9,FALSE),0)</f>
        <v>0</v>
      </c>
      <c r="Y2516" s="44">
        <f>IFERROR(VLOOKUP(A2516,JR1GOA!A:J,10,FALSE),0)</f>
        <v>0</v>
      </c>
      <c r="Z2516" s="46">
        <f t="shared" si="313"/>
        <v>0</v>
      </c>
      <c r="AA2516" s="49" t="str">
        <f>_xlfn.IFNA(VLOOKUP(F2516,Preisliste!C$1:O$2687,13,FALSE),"fehlt in Preisliste")</f>
        <v>fehlt in Preisliste</v>
      </c>
      <c r="AB2516" s="50" t="str">
        <f t="shared" si="314"/>
        <v>fehlt in Preisliste</v>
      </c>
      <c r="AD2516" s="51">
        <f t="shared" si="318"/>
        <v>186609</v>
      </c>
      <c r="AE2516" s="51">
        <f t="shared" si="315"/>
        <v>244.04999999999927</v>
      </c>
      <c r="AF2516" s="52" t="e">
        <f t="shared" si="319"/>
        <v>#VALUE!</v>
      </c>
      <c r="AG2516" s="53">
        <f t="shared" si="316"/>
        <v>1464.2999999999956</v>
      </c>
      <c r="AH2516" s="53" t="e">
        <f t="shared" si="317"/>
        <v>#VALUE!</v>
      </c>
    </row>
    <row r="2517" spans="1:34" x14ac:dyDescent="0.25">
      <c r="A2517" t="s">
        <v>11486</v>
      </c>
      <c r="B2517" t="s">
        <v>6564</v>
      </c>
      <c r="C2517" t="s">
        <v>6562</v>
      </c>
      <c r="D2517" t="s">
        <v>6567</v>
      </c>
      <c r="F2517" t="s">
        <v>11487</v>
      </c>
      <c r="H2517">
        <v>0</v>
      </c>
      <c r="I2517">
        <v>0</v>
      </c>
      <c r="J2517">
        <v>0</v>
      </c>
      <c r="K2517">
        <v>0</v>
      </c>
      <c r="L2517">
        <v>0</v>
      </c>
      <c r="M2517">
        <v>0</v>
      </c>
      <c r="N2517">
        <v>0</v>
      </c>
      <c r="O2517">
        <v>0</v>
      </c>
      <c r="P2517">
        <v>0</v>
      </c>
      <c r="Q2517">
        <v>0</v>
      </c>
      <c r="R2517">
        <v>0</v>
      </c>
      <c r="S2517">
        <v>0</v>
      </c>
      <c r="T2517">
        <v>0</v>
      </c>
      <c r="U2517">
        <v>0</v>
      </c>
      <c r="V2517">
        <v>0</v>
      </c>
      <c r="W2517" s="44">
        <f t="shared" si="312"/>
        <v>0</v>
      </c>
      <c r="X2517" s="44">
        <f>IFERROR(VLOOKUP(A2517,JR1GOA!A:I,9,FALSE),0)</f>
        <v>0</v>
      </c>
      <c r="Y2517" s="44">
        <f>IFERROR(VLOOKUP(A2517,JR1GOA!A:J,10,FALSE),0)</f>
        <v>0</v>
      </c>
      <c r="Z2517" s="46">
        <f t="shared" si="313"/>
        <v>0</v>
      </c>
      <c r="AA2517" s="49" t="str">
        <f>_xlfn.IFNA(VLOOKUP(F2517,Preisliste!C$1:O$2687,13,FALSE),"fehlt in Preisliste")</f>
        <v>fehlt in Preisliste</v>
      </c>
      <c r="AB2517" s="50" t="str">
        <f t="shared" si="314"/>
        <v>fehlt in Preisliste</v>
      </c>
      <c r="AD2517" s="51">
        <f t="shared" si="318"/>
        <v>186609</v>
      </c>
      <c r="AE2517" s="51">
        <f t="shared" si="315"/>
        <v>244.04999999999927</v>
      </c>
      <c r="AF2517" s="52" t="e">
        <f t="shared" si="319"/>
        <v>#VALUE!</v>
      </c>
      <c r="AG2517" s="53">
        <f t="shared" si="316"/>
        <v>1464.2999999999956</v>
      </c>
      <c r="AH2517" s="53" t="e">
        <f t="shared" si="317"/>
        <v>#VALUE!</v>
      </c>
    </row>
    <row r="2518" spans="1:34" x14ac:dyDescent="0.25">
      <c r="A2518" t="s">
        <v>11488</v>
      </c>
      <c r="B2518" t="s">
        <v>6564</v>
      </c>
      <c r="C2518" t="s">
        <v>6562</v>
      </c>
      <c r="D2518" t="s">
        <v>6567</v>
      </c>
      <c r="F2518" t="s">
        <v>11489</v>
      </c>
      <c r="H2518">
        <v>0</v>
      </c>
      <c r="I2518">
        <v>0</v>
      </c>
      <c r="J2518">
        <v>0</v>
      </c>
      <c r="K2518">
        <v>0</v>
      </c>
      <c r="L2518">
        <v>0</v>
      </c>
      <c r="M2518">
        <v>0</v>
      </c>
      <c r="N2518">
        <v>0</v>
      </c>
      <c r="O2518">
        <v>0</v>
      </c>
      <c r="P2518">
        <v>0</v>
      </c>
      <c r="Q2518">
        <v>0</v>
      </c>
      <c r="R2518">
        <v>0</v>
      </c>
      <c r="S2518">
        <v>0</v>
      </c>
      <c r="T2518">
        <v>0</v>
      </c>
      <c r="U2518">
        <v>0</v>
      </c>
      <c r="V2518">
        <v>0</v>
      </c>
      <c r="W2518" s="44">
        <f t="shared" si="312"/>
        <v>0</v>
      </c>
      <c r="X2518" s="44">
        <f>IFERROR(VLOOKUP(A2518,JR1GOA!A:I,9,FALSE),0)</f>
        <v>0</v>
      </c>
      <c r="Y2518" s="44">
        <f>IFERROR(VLOOKUP(A2518,JR1GOA!A:J,10,FALSE),0)</f>
        <v>0</v>
      </c>
      <c r="Z2518" s="46">
        <f t="shared" si="313"/>
        <v>0</v>
      </c>
      <c r="AA2518" s="49" t="str">
        <f>_xlfn.IFNA(VLOOKUP(F2518,Preisliste!C$1:O$2687,13,FALSE),"fehlt in Preisliste")</f>
        <v>fehlt in Preisliste</v>
      </c>
      <c r="AB2518" s="50" t="str">
        <f t="shared" si="314"/>
        <v>fehlt in Preisliste</v>
      </c>
      <c r="AD2518" s="51">
        <f t="shared" si="318"/>
        <v>186609</v>
      </c>
      <c r="AE2518" s="51">
        <f t="shared" si="315"/>
        <v>244.04999999999927</v>
      </c>
      <c r="AF2518" s="52" t="e">
        <f t="shared" si="319"/>
        <v>#VALUE!</v>
      </c>
      <c r="AG2518" s="53">
        <f t="shared" si="316"/>
        <v>1464.2999999999956</v>
      </c>
      <c r="AH2518" s="53" t="e">
        <f t="shared" si="317"/>
        <v>#VALUE!</v>
      </c>
    </row>
    <row r="2519" spans="1:34" x14ac:dyDescent="0.25">
      <c r="A2519" t="s">
        <v>11490</v>
      </c>
      <c r="B2519" t="s">
        <v>6564</v>
      </c>
      <c r="C2519" t="s">
        <v>6562</v>
      </c>
      <c r="D2519" t="s">
        <v>6567</v>
      </c>
      <c r="F2519" t="s">
        <v>11491</v>
      </c>
      <c r="H2519">
        <v>0</v>
      </c>
      <c r="I2519">
        <v>0</v>
      </c>
      <c r="J2519">
        <v>0</v>
      </c>
      <c r="K2519">
        <v>0</v>
      </c>
      <c r="L2519">
        <v>0</v>
      </c>
      <c r="M2519">
        <v>0</v>
      </c>
      <c r="N2519">
        <v>0</v>
      </c>
      <c r="O2519">
        <v>0</v>
      </c>
      <c r="P2519">
        <v>0</v>
      </c>
      <c r="Q2519">
        <v>0</v>
      </c>
      <c r="R2519">
        <v>0</v>
      </c>
      <c r="S2519">
        <v>0</v>
      </c>
      <c r="T2519">
        <v>0</v>
      </c>
      <c r="U2519">
        <v>0</v>
      </c>
      <c r="V2519">
        <v>0</v>
      </c>
      <c r="W2519" s="44">
        <f t="shared" si="312"/>
        <v>0</v>
      </c>
      <c r="X2519" s="44">
        <f>IFERROR(VLOOKUP(A2519,JR1GOA!A:I,9,FALSE),0)</f>
        <v>0</v>
      </c>
      <c r="Y2519" s="44">
        <f>IFERROR(VLOOKUP(A2519,JR1GOA!A:J,10,FALSE),0)</f>
        <v>0</v>
      </c>
      <c r="Z2519" s="46">
        <f t="shared" si="313"/>
        <v>0</v>
      </c>
      <c r="AA2519" s="49" t="str">
        <f>_xlfn.IFNA(VLOOKUP(F2519,Preisliste!C$1:O$2687,13,FALSE),"fehlt in Preisliste")</f>
        <v>fehlt in Preisliste</v>
      </c>
      <c r="AB2519" s="50" t="str">
        <f t="shared" si="314"/>
        <v>fehlt in Preisliste</v>
      </c>
      <c r="AD2519" s="51">
        <f t="shared" si="318"/>
        <v>186609</v>
      </c>
      <c r="AE2519" s="51">
        <f t="shared" si="315"/>
        <v>244.04999999999927</v>
      </c>
      <c r="AF2519" s="52" t="e">
        <f t="shared" si="319"/>
        <v>#VALUE!</v>
      </c>
      <c r="AG2519" s="53">
        <f t="shared" si="316"/>
        <v>1464.2999999999956</v>
      </c>
      <c r="AH2519" s="53" t="e">
        <f t="shared" si="317"/>
        <v>#VALUE!</v>
      </c>
    </row>
    <row r="2520" spans="1:34" x14ac:dyDescent="0.25">
      <c r="A2520" t="s">
        <v>11492</v>
      </c>
      <c r="B2520" t="s">
        <v>6564</v>
      </c>
      <c r="C2520" t="s">
        <v>6562</v>
      </c>
      <c r="D2520" t="s">
        <v>6567</v>
      </c>
      <c r="F2520" t="s">
        <v>11493</v>
      </c>
      <c r="H2520">
        <v>0</v>
      </c>
      <c r="I2520">
        <v>0</v>
      </c>
      <c r="J2520">
        <v>0</v>
      </c>
      <c r="K2520">
        <v>0</v>
      </c>
      <c r="L2520">
        <v>0</v>
      </c>
      <c r="M2520">
        <v>0</v>
      </c>
      <c r="N2520">
        <v>0</v>
      </c>
      <c r="O2520">
        <v>0</v>
      </c>
      <c r="P2520">
        <v>0</v>
      </c>
      <c r="Q2520">
        <v>0</v>
      </c>
      <c r="R2520">
        <v>0</v>
      </c>
      <c r="S2520">
        <v>0</v>
      </c>
      <c r="T2520">
        <v>0</v>
      </c>
      <c r="U2520">
        <v>0</v>
      </c>
      <c r="V2520">
        <v>0</v>
      </c>
      <c r="W2520" s="44">
        <f t="shared" si="312"/>
        <v>0</v>
      </c>
      <c r="X2520" s="44">
        <f>IFERROR(VLOOKUP(A2520,JR1GOA!A:I,9,FALSE),0)</f>
        <v>0</v>
      </c>
      <c r="Y2520" s="44">
        <f>IFERROR(VLOOKUP(A2520,JR1GOA!A:J,10,FALSE),0)</f>
        <v>0</v>
      </c>
      <c r="Z2520" s="46">
        <f t="shared" si="313"/>
        <v>0</v>
      </c>
      <c r="AA2520" s="49" t="str">
        <f>_xlfn.IFNA(VLOOKUP(F2520,Preisliste!C$1:O$2687,13,FALSE),"fehlt in Preisliste")</f>
        <v>fehlt in Preisliste</v>
      </c>
      <c r="AB2520" s="50" t="str">
        <f t="shared" si="314"/>
        <v>fehlt in Preisliste</v>
      </c>
      <c r="AD2520" s="51">
        <f t="shared" si="318"/>
        <v>186609</v>
      </c>
      <c r="AE2520" s="51">
        <f t="shared" si="315"/>
        <v>244.04999999999927</v>
      </c>
      <c r="AF2520" s="52" t="e">
        <f t="shared" si="319"/>
        <v>#VALUE!</v>
      </c>
      <c r="AG2520" s="53">
        <f t="shared" si="316"/>
        <v>1464.2999999999956</v>
      </c>
      <c r="AH2520" s="53" t="e">
        <f t="shared" si="317"/>
        <v>#VALUE!</v>
      </c>
    </row>
    <row r="2521" spans="1:34" x14ac:dyDescent="0.25">
      <c r="A2521" t="s">
        <v>11494</v>
      </c>
      <c r="B2521" t="s">
        <v>6564</v>
      </c>
      <c r="C2521" t="s">
        <v>6562</v>
      </c>
      <c r="D2521" t="s">
        <v>6567</v>
      </c>
      <c r="F2521" t="s">
        <v>11495</v>
      </c>
      <c r="H2521">
        <v>0</v>
      </c>
      <c r="I2521">
        <v>0</v>
      </c>
      <c r="J2521">
        <v>0</v>
      </c>
      <c r="K2521">
        <v>0</v>
      </c>
      <c r="L2521">
        <v>0</v>
      </c>
      <c r="M2521">
        <v>0</v>
      </c>
      <c r="N2521">
        <v>0</v>
      </c>
      <c r="O2521">
        <v>0</v>
      </c>
      <c r="P2521">
        <v>0</v>
      </c>
      <c r="Q2521">
        <v>0</v>
      </c>
      <c r="R2521">
        <v>0</v>
      </c>
      <c r="S2521">
        <v>0</v>
      </c>
      <c r="T2521">
        <v>0</v>
      </c>
      <c r="U2521">
        <v>0</v>
      </c>
      <c r="V2521">
        <v>0</v>
      </c>
      <c r="W2521" s="44">
        <f t="shared" si="312"/>
        <v>0</v>
      </c>
      <c r="X2521" s="44">
        <f>IFERROR(VLOOKUP(A2521,JR1GOA!A:I,9,FALSE),0)</f>
        <v>0</v>
      </c>
      <c r="Y2521" s="44">
        <f>IFERROR(VLOOKUP(A2521,JR1GOA!A:J,10,FALSE),0)</f>
        <v>0</v>
      </c>
      <c r="Z2521" s="46">
        <f t="shared" si="313"/>
        <v>0</v>
      </c>
      <c r="AA2521" s="49" t="str">
        <f>_xlfn.IFNA(VLOOKUP(F2521,Preisliste!C$1:O$2687,13,FALSE),"fehlt in Preisliste")</f>
        <v>fehlt in Preisliste</v>
      </c>
      <c r="AB2521" s="50" t="str">
        <f t="shared" si="314"/>
        <v>fehlt in Preisliste</v>
      </c>
      <c r="AD2521" s="51">
        <f t="shared" si="318"/>
        <v>186609</v>
      </c>
      <c r="AE2521" s="51">
        <f t="shared" si="315"/>
        <v>244.04999999999927</v>
      </c>
      <c r="AF2521" s="52" t="e">
        <f t="shared" si="319"/>
        <v>#VALUE!</v>
      </c>
      <c r="AG2521" s="53">
        <f t="shared" si="316"/>
        <v>1464.2999999999956</v>
      </c>
      <c r="AH2521" s="53" t="e">
        <f t="shared" si="317"/>
        <v>#VALUE!</v>
      </c>
    </row>
    <row r="2522" spans="1:34" x14ac:dyDescent="0.25">
      <c r="A2522" t="s">
        <v>11496</v>
      </c>
      <c r="B2522" t="s">
        <v>6564</v>
      </c>
      <c r="C2522" t="s">
        <v>6562</v>
      </c>
      <c r="D2522" t="s">
        <v>6567</v>
      </c>
      <c r="F2522" t="s">
        <v>11497</v>
      </c>
      <c r="H2522">
        <v>0</v>
      </c>
      <c r="I2522">
        <v>0</v>
      </c>
      <c r="J2522">
        <v>0</v>
      </c>
      <c r="K2522">
        <v>0</v>
      </c>
      <c r="L2522">
        <v>0</v>
      </c>
      <c r="M2522">
        <v>0</v>
      </c>
      <c r="N2522">
        <v>0</v>
      </c>
      <c r="O2522">
        <v>0</v>
      </c>
      <c r="P2522">
        <v>0</v>
      </c>
      <c r="Q2522">
        <v>0</v>
      </c>
      <c r="R2522">
        <v>0</v>
      </c>
      <c r="S2522">
        <v>0</v>
      </c>
      <c r="T2522">
        <v>0</v>
      </c>
      <c r="U2522">
        <v>0</v>
      </c>
      <c r="V2522">
        <v>0</v>
      </c>
      <c r="W2522" s="44">
        <f t="shared" si="312"/>
        <v>0</v>
      </c>
      <c r="X2522" s="44">
        <f>IFERROR(VLOOKUP(A2522,JR1GOA!A:I,9,FALSE),0)</f>
        <v>0</v>
      </c>
      <c r="Y2522" s="44">
        <f>IFERROR(VLOOKUP(A2522,JR1GOA!A:J,10,FALSE),0)</f>
        <v>0</v>
      </c>
      <c r="Z2522" s="46">
        <f t="shared" si="313"/>
        <v>0</v>
      </c>
      <c r="AA2522" s="49" t="str">
        <f>_xlfn.IFNA(VLOOKUP(F2522,Preisliste!C$1:O$2687,13,FALSE),"fehlt in Preisliste")</f>
        <v>fehlt in Preisliste</v>
      </c>
      <c r="AB2522" s="50" t="str">
        <f t="shared" si="314"/>
        <v>fehlt in Preisliste</v>
      </c>
      <c r="AD2522" s="51">
        <f t="shared" si="318"/>
        <v>186609</v>
      </c>
      <c r="AE2522" s="51">
        <f t="shared" si="315"/>
        <v>244.04999999999927</v>
      </c>
      <c r="AF2522" s="52" t="e">
        <f t="shared" si="319"/>
        <v>#VALUE!</v>
      </c>
      <c r="AG2522" s="53">
        <f t="shared" si="316"/>
        <v>1464.2999999999956</v>
      </c>
      <c r="AH2522" s="53" t="e">
        <f t="shared" si="317"/>
        <v>#VALUE!</v>
      </c>
    </row>
    <row r="2523" spans="1:34" x14ac:dyDescent="0.25">
      <c r="A2523" t="s">
        <v>11498</v>
      </c>
      <c r="B2523" t="s">
        <v>6564</v>
      </c>
      <c r="C2523" t="s">
        <v>6562</v>
      </c>
      <c r="D2523" t="s">
        <v>6567</v>
      </c>
      <c r="F2523" t="s">
        <v>11499</v>
      </c>
      <c r="H2523">
        <v>0</v>
      </c>
      <c r="I2523">
        <v>0</v>
      </c>
      <c r="J2523">
        <v>0</v>
      </c>
      <c r="K2523">
        <v>0</v>
      </c>
      <c r="L2523">
        <v>0</v>
      </c>
      <c r="M2523">
        <v>0</v>
      </c>
      <c r="N2523">
        <v>0</v>
      </c>
      <c r="O2523">
        <v>0</v>
      </c>
      <c r="P2523">
        <v>0</v>
      </c>
      <c r="Q2523">
        <v>0</v>
      </c>
      <c r="R2523">
        <v>0</v>
      </c>
      <c r="S2523">
        <v>0</v>
      </c>
      <c r="T2523">
        <v>0</v>
      </c>
      <c r="U2523">
        <v>0</v>
      </c>
      <c r="V2523">
        <v>0</v>
      </c>
      <c r="W2523" s="44">
        <f t="shared" si="312"/>
        <v>0</v>
      </c>
      <c r="X2523" s="44">
        <f>IFERROR(VLOOKUP(A2523,JR1GOA!A:I,9,FALSE),0)</f>
        <v>0</v>
      </c>
      <c r="Y2523" s="44">
        <f>IFERROR(VLOOKUP(A2523,JR1GOA!A:J,10,FALSE),0)</f>
        <v>0</v>
      </c>
      <c r="Z2523" s="46">
        <f t="shared" si="313"/>
        <v>0</v>
      </c>
      <c r="AA2523" s="49" t="str">
        <f>_xlfn.IFNA(VLOOKUP(F2523,Preisliste!C$1:O$2687,13,FALSE),"fehlt in Preisliste")</f>
        <v>fehlt in Preisliste</v>
      </c>
      <c r="AB2523" s="50" t="str">
        <f t="shared" si="314"/>
        <v>fehlt in Preisliste</v>
      </c>
      <c r="AD2523" s="51">
        <f t="shared" si="318"/>
        <v>186609</v>
      </c>
      <c r="AE2523" s="51">
        <f t="shared" si="315"/>
        <v>244.04999999999927</v>
      </c>
      <c r="AF2523" s="52" t="e">
        <f t="shared" si="319"/>
        <v>#VALUE!</v>
      </c>
      <c r="AG2523" s="53">
        <f t="shared" si="316"/>
        <v>1464.2999999999956</v>
      </c>
      <c r="AH2523" s="53" t="e">
        <f t="shared" si="317"/>
        <v>#VALUE!</v>
      </c>
    </row>
    <row r="2524" spans="1:34" x14ac:dyDescent="0.25">
      <c r="A2524" t="s">
        <v>11500</v>
      </c>
      <c r="B2524" t="s">
        <v>6564</v>
      </c>
      <c r="C2524" t="s">
        <v>6562</v>
      </c>
      <c r="D2524" t="s">
        <v>6567</v>
      </c>
      <c r="F2524" t="s">
        <v>11501</v>
      </c>
      <c r="H2524">
        <v>0</v>
      </c>
      <c r="I2524">
        <v>0</v>
      </c>
      <c r="J2524">
        <v>0</v>
      </c>
      <c r="K2524">
        <v>0</v>
      </c>
      <c r="L2524">
        <v>0</v>
      </c>
      <c r="M2524">
        <v>0</v>
      </c>
      <c r="N2524">
        <v>0</v>
      </c>
      <c r="O2524">
        <v>0</v>
      </c>
      <c r="P2524">
        <v>0</v>
      </c>
      <c r="Q2524">
        <v>0</v>
      </c>
      <c r="R2524">
        <v>0</v>
      </c>
      <c r="S2524">
        <v>0</v>
      </c>
      <c r="T2524">
        <v>0</v>
      </c>
      <c r="U2524">
        <v>0</v>
      </c>
      <c r="V2524">
        <v>0</v>
      </c>
      <c r="W2524" s="44">
        <f t="shared" si="312"/>
        <v>0</v>
      </c>
      <c r="X2524" s="44">
        <f>IFERROR(VLOOKUP(A2524,JR1GOA!A:I,9,FALSE),0)</f>
        <v>0</v>
      </c>
      <c r="Y2524" s="44">
        <f>IFERROR(VLOOKUP(A2524,JR1GOA!A:J,10,FALSE),0)</f>
        <v>0</v>
      </c>
      <c r="Z2524" s="46">
        <f t="shared" si="313"/>
        <v>0</v>
      </c>
      <c r="AA2524" s="49" t="str">
        <f>_xlfn.IFNA(VLOOKUP(F2524,Preisliste!C$1:O$2687,13,FALSE),"fehlt in Preisliste")</f>
        <v>fehlt in Preisliste</v>
      </c>
      <c r="AB2524" s="50" t="str">
        <f t="shared" si="314"/>
        <v>fehlt in Preisliste</v>
      </c>
      <c r="AD2524" s="51">
        <f t="shared" si="318"/>
        <v>186609</v>
      </c>
      <c r="AE2524" s="51">
        <f t="shared" si="315"/>
        <v>244.04999999999927</v>
      </c>
      <c r="AF2524" s="52" t="e">
        <f t="shared" si="319"/>
        <v>#VALUE!</v>
      </c>
      <c r="AG2524" s="53">
        <f t="shared" si="316"/>
        <v>1464.2999999999956</v>
      </c>
      <c r="AH2524" s="53" t="e">
        <f t="shared" si="317"/>
        <v>#VALUE!</v>
      </c>
    </row>
    <row r="2525" spans="1:34" x14ac:dyDescent="0.25">
      <c r="A2525" t="s">
        <v>11502</v>
      </c>
      <c r="B2525" t="s">
        <v>6564</v>
      </c>
      <c r="C2525" t="s">
        <v>6562</v>
      </c>
      <c r="D2525" t="s">
        <v>6567</v>
      </c>
      <c r="F2525" t="s">
        <v>11503</v>
      </c>
      <c r="H2525">
        <v>0</v>
      </c>
      <c r="I2525">
        <v>0</v>
      </c>
      <c r="J2525">
        <v>0</v>
      </c>
      <c r="K2525">
        <v>0</v>
      </c>
      <c r="L2525">
        <v>0</v>
      </c>
      <c r="M2525">
        <v>0</v>
      </c>
      <c r="N2525">
        <v>0</v>
      </c>
      <c r="O2525">
        <v>0</v>
      </c>
      <c r="P2525">
        <v>0</v>
      </c>
      <c r="Q2525">
        <v>0</v>
      </c>
      <c r="R2525">
        <v>0</v>
      </c>
      <c r="S2525">
        <v>0</v>
      </c>
      <c r="T2525">
        <v>0</v>
      </c>
      <c r="U2525">
        <v>0</v>
      </c>
      <c r="V2525">
        <v>0</v>
      </c>
      <c r="W2525" s="44">
        <f t="shared" si="312"/>
        <v>0</v>
      </c>
      <c r="X2525" s="44">
        <f>IFERROR(VLOOKUP(A2525,JR1GOA!A:I,9,FALSE),0)</f>
        <v>0</v>
      </c>
      <c r="Y2525" s="44">
        <f>IFERROR(VLOOKUP(A2525,JR1GOA!A:J,10,FALSE),0)</f>
        <v>0</v>
      </c>
      <c r="Z2525" s="46">
        <f t="shared" si="313"/>
        <v>0</v>
      </c>
      <c r="AA2525" s="49" t="str">
        <f>_xlfn.IFNA(VLOOKUP(F2525,Preisliste!C$1:O$2687,13,FALSE),"fehlt in Preisliste")</f>
        <v>fehlt in Preisliste</v>
      </c>
      <c r="AB2525" s="50" t="str">
        <f t="shared" si="314"/>
        <v>fehlt in Preisliste</v>
      </c>
      <c r="AD2525" s="51">
        <f t="shared" si="318"/>
        <v>186609</v>
      </c>
      <c r="AE2525" s="51">
        <f t="shared" si="315"/>
        <v>244.04999999999927</v>
      </c>
      <c r="AF2525" s="52" t="e">
        <f t="shared" si="319"/>
        <v>#VALUE!</v>
      </c>
      <c r="AG2525" s="53">
        <f t="shared" si="316"/>
        <v>1464.2999999999956</v>
      </c>
      <c r="AH2525" s="53" t="e">
        <f t="shared" si="317"/>
        <v>#VALUE!</v>
      </c>
    </row>
    <row r="2526" spans="1:34" x14ac:dyDescent="0.25">
      <c r="A2526" t="s">
        <v>11504</v>
      </c>
      <c r="B2526" t="s">
        <v>6564</v>
      </c>
      <c r="C2526" t="s">
        <v>6562</v>
      </c>
      <c r="D2526" t="s">
        <v>6567</v>
      </c>
      <c r="E2526" t="s">
        <v>11505</v>
      </c>
      <c r="F2526" t="s">
        <v>11506</v>
      </c>
      <c r="G2526" t="s">
        <v>11507</v>
      </c>
      <c r="H2526">
        <v>0</v>
      </c>
      <c r="I2526">
        <v>0</v>
      </c>
      <c r="J2526">
        <v>0</v>
      </c>
      <c r="K2526">
        <v>0</v>
      </c>
      <c r="L2526">
        <v>0</v>
      </c>
      <c r="M2526">
        <v>0</v>
      </c>
      <c r="N2526">
        <v>0</v>
      </c>
      <c r="O2526">
        <v>0</v>
      </c>
      <c r="P2526">
        <v>0</v>
      </c>
      <c r="Q2526">
        <v>0</v>
      </c>
      <c r="R2526">
        <v>0</v>
      </c>
      <c r="S2526">
        <v>0</v>
      </c>
      <c r="T2526">
        <v>0</v>
      </c>
      <c r="U2526">
        <v>0</v>
      </c>
      <c r="V2526">
        <v>0</v>
      </c>
      <c r="W2526" s="44">
        <f t="shared" si="312"/>
        <v>0</v>
      </c>
      <c r="X2526" s="44">
        <f>IFERROR(VLOOKUP(A2526,JR1GOA!A:I,9,FALSE),0)</f>
        <v>0</v>
      </c>
      <c r="Y2526" s="44">
        <f>IFERROR(VLOOKUP(A2526,JR1GOA!A:J,10,FALSE),0)</f>
        <v>0</v>
      </c>
      <c r="Z2526" s="46">
        <f t="shared" si="313"/>
        <v>0</v>
      </c>
      <c r="AA2526" s="49" t="str">
        <f>_xlfn.IFNA(VLOOKUP(F2526,Preisliste!C$1:O$2687,13,FALSE),"fehlt in Preisliste")</f>
        <v>fehlt in Preisliste</v>
      </c>
      <c r="AB2526" s="50" t="str">
        <f t="shared" si="314"/>
        <v>fehlt in Preisliste</v>
      </c>
      <c r="AD2526" s="51">
        <f t="shared" si="318"/>
        <v>186609</v>
      </c>
      <c r="AE2526" s="51">
        <f t="shared" si="315"/>
        <v>244.04999999999927</v>
      </c>
      <c r="AF2526" s="52" t="e">
        <f t="shared" si="319"/>
        <v>#VALUE!</v>
      </c>
      <c r="AG2526" s="53">
        <f t="shared" si="316"/>
        <v>1464.2999999999956</v>
      </c>
      <c r="AH2526" s="53" t="e">
        <f t="shared" si="317"/>
        <v>#VALUE!</v>
      </c>
    </row>
    <row r="2527" spans="1:34" x14ac:dyDescent="0.25">
      <c r="A2527" t="s">
        <v>11508</v>
      </c>
      <c r="B2527" t="s">
        <v>6564</v>
      </c>
      <c r="C2527" t="s">
        <v>6562</v>
      </c>
      <c r="D2527" t="s">
        <v>6567</v>
      </c>
      <c r="F2527" t="s">
        <v>11509</v>
      </c>
      <c r="H2527">
        <v>0</v>
      </c>
      <c r="I2527">
        <v>0</v>
      </c>
      <c r="J2527">
        <v>0</v>
      </c>
      <c r="K2527">
        <v>0</v>
      </c>
      <c r="L2527">
        <v>0</v>
      </c>
      <c r="M2527">
        <v>0</v>
      </c>
      <c r="N2527">
        <v>0</v>
      </c>
      <c r="O2527">
        <v>0</v>
      </c>
      <c r="P2527">
        <v>0</v>
      </c>
      <c r="Q2527">
        <v>0</v>
      </c>
      <c r="R2527">
        <v>0</v>
      </c>
      <c r="S2527">
        <v>0</v>
      </c>
      <c r="T2527">
        <v>0</v>
      </c>
      <c r="U2527">
        <v>0</v>
      </c>
      <c r="V2527">
        <v>0</v>
      </c>
      <c r="W2527" s="44">
        <f t="shared" si="312"/>
        <v>0</v>
      </c>
      <c r="X2527" s="44">
        <f>IFERROR(VLOOKUP(A2527,JR1GOA!A:I,9,FALSE),0)</f>
        <v>0</v>
      </c>
      <c r="Y2527" s="44">
        <f>IFERROR(VLOOKUP(A2527,JR1GOA!A:J,10,FALSE),0)</f>
        <v>0</v>
      </c>
      <c r="Z2527" s="46">
        <f t="shared" si="313"/>
        <v>0</v>
      </c>
      <c r="AA2527" s="49" t="str">
        <f>_xlfn.IFNA(VLOOKUP(F2527,Preisliste!C$1:O$2687,13,FALSE),"fehlt in Preisliste")</f>
        <v>fehlt in Preisliste</v>
      </c>
      <c r="AB2527" s="50" t="str">
        <f t="shared" si="314"/>
        <v>fehlt in Preisliste</v>
      </c>
      <c r="AD2527" s="51">
        <f t="shared" si="318"/>
        <v>186609</v>
      </c>
      <c r="AE2527" s="51">
        <f t="shared" si="315"/>
        <v>244.04999999999927</v>
      </c>
      <c r="AF2527" s="52" t="e">
        <f t="shared" si="319"/>
        <v>#VALUE!</v>
      </c>
      <c r="AG2527" s="53">
        <f t="shared" si="316"/>
        <v>1464.2999999999956</v>
      </c>
      <c r="AH2527" s="53" t="e">
        <f t="shared" si="317"/>
        <v>#VALUE!</v>
      </c>
    </row>
    <row r="2528" spans="1:34" x14ac:dyDescent="0.25">
      <c r="A2528" t="s">
        <v>11510</v>
      </c>
      <c r="B2528" t="s">
        <v>6564</v>
      </c>
      <c r="C2528" t="s">
        <v>6562</v>
      </c>
      <c r="D2528" t="s">
        <v>6567</v>
      </c>
      <c r="F2528" t="s">
        <v>11511</v>
      </c>
      <c r="H2528">
        <v>0</v>
      </c>
      <c r="I2528">
        <v>0</v>
      </c>
      <c r="J2528">
        <v>0</v>
      </c>
      <c r="K2528">
        <v>0</v>
      </c>
      <c r="L2528">
        <v>0</v>
      </c>
      <c r="M2528">
        <v>0</v>
      </c>
      <c r="N2528">
        <v>0</v>
      </c>
      <c r="O2528">
        <v>0</v>
      </c>
      <c r="P2528">
        <v>0</v>
      </c>
      <c r="Q2528">
        <v>0</v>
      </c>
      <c r="R2528">
        <v>0</v>
      </c>
      <c r="S2528">
        <v>0</v>
      </c>
      <c r="T2528">
        <v>0</v>
      </c>
      <c r="U2528">
        <v>0</v>
      </c>
      <c r="V2528">
        <v>0</v>
      </c>
      <c r="W2528" s="44">
        <f t="shared" si="312"/>
        <v>0</v>
      </c>
      <c r="X2528" s="44">
        <f>IFERROR(VLOOKUP(A2528,JR1GOA!A:I,9,FALSE),0)</f>
        <v>0</v>
      </c>
      <c r="Y2528" s="44">
        <f>IFERROR(VLOOKUP(A2528,JR1GOA!A:J,10,FALSE),0)</f>
        <v>0</v>
      </c>
      <c r="Z2528" s="46">
        <f t="shared" si="313"/>
        <v>0</v>
      </c>
      <c r="AA2528" s="49" t="str">
        <f>_xlfn.IFNA(VLOOKUP(F2528,Preisliste!C$1:O$2687,13,FALSE),"fehlt in Preisliste")</f>
        <v>fehlt in Preisliste</v>
      </c>
      <c r="AB2528" s="50" t="str">
        <f t="shared" si="314"/>
        <v>fehlt in Preisliste</v>
      </c>
      <c r="AD2528" s="51">
        <f t="shared" si="318"/>
        <v>186609</v>
      </c>
      <c r="AE2528" s="51">
        <f t="shared" si="315"/>
        <v>244.04999999999927</v>
      </c>
      <c r="AF2528" s="52" t="e">
        <f t="shared" si="319"/>
        <v>#VALUE!</v>
      </c>
      <c r="AG2528" s="53">
        <f t="shared" si="316"/>
        <v>1464.2999999999956</v>
      </c>
      <c r="AH2528" s="53" t="e">
        <f t="shared" si="317"/>
        <v>#VALUE!</v>
      </c>
    </row>
    <row r="2529" spans="1:34" x14ac:dyDescent="0.25">
      <c r="A2529" t="s">
        <v>11512</v>
      </c>
      <c r="B2529" t="s">
        <v>6564</v>
      </c>
      <c r="C2529" t="s">
        <v>6562</v>
      </c>
      <c r="D2529" t="s">
        <v>6567</v>
      </c>
      <c r="F2529" t="s">
        <v>11513</v>
      </c>
      <c r="H2529">
        <v>0</v>
      </c>
      <c r="I2529">
        <v>0</v>
      </c>
      <c r="J2529">
        <v>0</v>
      </c>
      <c r="K2529">
        <v>0</v>
      </c>
      <c r="L2529">
        <v>0</v>
      </c>
      <c r="M2529">
        <v>0</v>
      </c>
      <c r="N2529">
        <v>0</v>
      </c>
      <c r="O2529">
        <v>0</v>
      </c>
      <c r="P2529">
        <v>0</v>
      </c>
      <c r="Q2529">
        <v>0</v>
      </c>
      <c r="R2529">
        <v>0</v>
      </c>
      <c r="S2529">
        <v>0</v>
      </c>
      <c r="T2529">
        <v>0</v>
      </c>
      <c r="U2529">
        <v>0</v>
      </c>
      <c r="V2529">
        <v>0</v>
      </c>
      <c r="W2529" s="44">
        <f t="shared" si="312"/>
        <v>0</v>
      </c>
      <c r="X2529" s="44">
        <f>IFERROR(VLOOKUP(A2529,JR1GOA!A:I,9,FALSE),0)</f>
        <v>0</v>
      </c>
      <c r="Y2529" s="44">
        <f>IFERROR(VLOOKUP(A2529,JR1GOA!A:J,10,FALSE),0)</f>
        <v>0</v>
      </c>
      <c r="Z2529" s="46">
        <f t="shared" si="313"/>
        <v>0</v>
      </c>
      <c r="AA2529" s="49" t="str">
        <f>_xlfn.IFNA(VLOOKUP(F2529,Preisliste!C$1:O$2687,13,FALSE),"fehlt in Preisliste")</f>
        <v>fehlt in Preisliste</v>
      </c>
      <c r="AB2529" s="50" t="str">
        <f t="shared" si="314"/>
        <v>fehlt in Preisliste</v>
      </c>
      <c r="AD2529" s="51">
        <f t="shared" si="318"/>
        <v>186609</v>
      </c>
      <c r="AE2529" s="51">
        <f t="shared" si="315"/>
        <v>244.04999999999927</v>
      </c>
      <c r="AF2529" s="52" t="e">
        <f t="shared" si="319"/>
        <v>#VALUE!</v>
      </c>
      <c r="AG2529" s="53">
        <f t="shared" si="316"/>
        <v>1464.2999999999956</v>
      </c>
      <c r="AH2529" s="53" t="e">
        <f t="shared" si="317"/>
        <v>#VALUE!</v>
      </c>
    </row>
    <row r="2530" spans="1:34" x14ac:dyDescent="0.25">
      <c r="A2530" t="s">
        <v>11514</v>
      </c>
      <c r="B2530" t="s">
        <v>6564</v>
      </c>
      <c r="C2530" t="s">
        <v>6562</v>
      </c>
      <c r="D2530" t="s">
        <v>6567</v>
      </c>
      <c r="F2530" t="s">
        <v>11515</v>
      </c>
      <c r="H2530">
        <v>0</v>
      </c>
      <c r="I2530">
        <v>0</v>
      </c>
      <c r="J2530">
        <v>0</v>
      </c>
      <c r="K2530">
        <v>0</v>
      </c>
      <c r="L2530">
        <v>0</v>
      </c>
      <c r="M2530">
        <v>0</v>
      </c>
      <c r="N2530">
        <v>0</v>
      </c>
      <c r="O2530">
        <v>0</v>
      </c>
      <c r="P2530">
        <v>0</v>
      </c>
      <c r="Q2530">
        <v>0</v>
      </c>
      <c r="R2530">
        <v>0</v>
      </c>
      <c r="S2530">
        <v>0</v>
      </c>
      <c r="T2530">
        <v>0</v>
      </c>
      <c r="U2530">
        <v>0</v>
      </c>
      <c r="V2530">
        <v>0</v>
      </c>
      <c r="W2530" s="44">
        <f t="shared" si="312"/>
        <v>0</v>
      </c>
      <c r="X2530" s="44">
        <f>IFERROR(VLOOKUP(A2530,JR1GOA!A:I,9,FALSE),0)</f>
        <v>0</v>
      </c>
      <c r="Y2530" s="44">
        <f>IFERROR(VLOOKUP(A2530,JR1GOA!A:J,10,FALSE),0)</f>
        <v>0</v>
      </c>
      <c r="Z2530" s="46">
        <f t="shared" si="313"/>
        <v>0</v>
      </c>
      <c r="AA2530" s="49" t="str">
        <f>_xlfn.IFNA(VLOOKUP(F2530,Preisliste!C$1:O$2687,13,FALSE),"fehlt in Preisliste")</f>
        <v>fehlt in Preisliste</v>
      </c>
      <c r="AB2530" s="50" t="str">
        <f t="shared" si="314"/>
        <v>fehlt in Preisliste</v>
      </c>
      <c r="AD2530" s="51">
        <f t="shared" si="318"/>
        <v>186609</v>
      </c>
      <c r="AE2530" s="51">
        <f t="shared" si="315"/>
        <v>244.04999999999927</v>
      </c>
      <c r="AF2530" s="52" t="e">
        <f t="shared" si="319"/>
        <v>#VALUE!</v>
      </c>
      <c r="AG2530" s="53">
        <f t="shared" si="316"/>
        <v>1464.2999999999956</v>
      </c>
      <c r="AH2530" s="53" t="e">
        <f t="shared" si="317"/>
        <v>#VALUE!</v>
      </c>
    </row>
    <row r="2531" spans="1:34" x14ac:dyDescent="0.25">
      <c r="A2531" t="s">
        <v>11516</v>
      </c>
      <c r="B2531" t="s">
        <v>6564</v>
      </c>
      <c r="C2531" t="s">
        <v>6562</v>
      </c>
      <c r="D2531" t="s">
        <v>6567</v>
      </c>
      <c r="F2531" t="s">
        <v>11517</v>
      </c>
      <c r="H2531">
        <v>0</v>
      </c>
      <c r="I2531">
        <v>0</v>
      </c>
      <c r="J2531">
        <v>0</v>
      </c>
      <c r="K2531">
        <v>0</v>
      </c>
      <c r="L2531">
        <v>0</v>
      </c>
      <c r="M2531">
        <v>0</v>
      </c>
      <c r="N2531">
        <v>0</v>
      </c>
      <c r="O2531">
        <v>0</v>
      </c>
      <c r="P2531">
        <v>0</v>
      </c>
      <c r="Q2531">
        <v>0</v>
      </c>
      <c r="R2531">
        <v>0</v>
      </c>
      <c r="S2531">
        <v>0</v>
      </c>
      <c r="T2531">
        <v>0</v>
      </c>
      <c r="U2531">
        <v>0</v>
      </c>
      <c r="V2531">
        <v>0</v>
      </c>
      <c r="W2531" s="44">
        <f t="shared" si="312"/>
        <v>0</v>
      </c>
      <c r="X2531" s="44">
        <f>IFERROR(VLOOKUP(A2531,JR1GOA!A:I,9,FALSE),0)</f>
        <v>0</v>
      </c>
      <c r="Y2531" s="44">
        <f>IFERROR(VLOOKUP(A2531,JR1GOA!A:J,10,FALSE),0)</f>
        <v>0</v>
      </c>
      <c r="Z2531" s="46">
        <f t="shared" si="313"/>
        <v>0</v>
      </c>
      <c r="AA2531" s="49" t="str">
        <f>_xlfn.IFNA(VLOOKUP(F2531,Preisliste!C$1:O$2687,13,FALSE),"fehlt in Preisliste")</f>
        <v>fehlt in Preisliste</v>
      </c>
      <c r="AB2531" s="50" t="str">
        <f t="shared" si="314"/>
        <v>fehlt in Preisliste</v>
      </c>
      <c r="AD2531" s="51">
        <f t="shared" si="318"/>
        <v>186609</v>
      </c>
      <c r="AE2531" s="51">
        <f t="shared" si="315"/>
        <v>244.04999999999927</v>
      </c>
      <c r="AF2531" s="52" t="e">
        <f t="shared" si="319"/>
        <v>#VALUE!</v>
      </c>
      <c r="AG2531" s="53">
        <f t="shared" si="316"/>
        <v>1464.2999999999956</v>
      </c>
      <c r="AH2531" s="53" t="e">
        <f t="shared" si="317"/>
        <v>#VALUE!</v>
      </c>
    </row>
    <row r="2532" spans="1:34" x14ac:dyDescent="0.25">
      <c r="A2532" t="s">
        <v>11518</v>
      </c>
      <c r="B2532" t="s">
        <v>6564</v>
      </c>
      <c r="C2532" t="s">
        <v>6562</v>
      </c>
      <c r="D2532" t="s">
        <v>6567</v>
      </c>
      <c r="E2532" t="s">
        <v>11519</v>
      </c>
      <c r="F2532" t="s">
        <v>11520</v>
      </c>
      <c r="H2532">
        <v>0</v>
      </c>
      <c r="I2532">
        <v>0</v>
      </c>
      <c r="J2532">
        <v>0</v>
      </c>
      <c r="K2532">
        <v>0</v>
      </c>
      <c r="L2532">
        <v>0</v>
      </c>
      <c r="M2532">
        <v>0</v>
      </c>
      <c r="N2532">
        <v>0</v>
      </c>
      <c r="O2532">
        <v>0</v>
      </c>
      <c r="P2532">
        <v>0</v>
      </c>
      <c r="Q2532">
        <v>0</v>
      </c>
      <c r="R2532">
        <v>0</v>
      </c>
      <c r="S2532">
        <v>0</v>
      </c>
      <c r="T2532">
        <v>0</v>
      </c>
      <c r="U2532">
        <v>0</v>
      </c>
      <c r="V2532">
        <v>0</v>
      </c>
      <c r="W2532" s="44">
        <f t="shared" si="312"/>
        <v>0</v>
      </c>
      <c r="X2532" s="44">
        <f>IFERROR(VLOOKUP(A2532,JR1GOA!A:I,9,FALSE),0)</f>
        <v>0</v>
      </c>
      <c r="Y2532" s="44">
        <f>IFERROR(VLOOKUP(A2532,JR1GOA!A:J,10,FALSE),0)</f>
        <v>0</v>
      </c>
      <c r="Z2532" s="46">
        <f t="shared" si="313"/>
        <v>0</v>
      </c>
      <c r="AA2532" s="49" t="str">
        <f>_xlfn.IFNA(VLOOKUP(F2532,Preisliste!C$1:O$2687,13,FALSE),"fehlt in Preisliste")</f>
        <v>fehlt in Preisliste</v>
      </c>
      <c r="AB2532" s="50" t="str">
        <f t="shared" si="314"/>
        <v>fehlt in Preisliste</v>
      </c>
      <c r="AD2532" s="51">
        <f t="shared" si="318"/>
        <v>186609</v>
      </c>
      <c r="AE2532" s="51">
        <f t="shared" si="315"/>
        <v>244.04999999999927</v>
      </c>
      <c r="AF2532" s="52" t="e">
        <f t="shared" si="319"/>
        <v>#VALUE!</v>
      </c>
      <c r="AG2532" s="53">
        <f t="shared" si="316"/>
        <v>1464.2999999999956</v>
      </c>
      <c r="AH2532" s="53" t="e">
        <f t="shared" si="317"/>
        <v>#VALUE!</v>
      </c>
    </row>
    <row r="2533" spans="1:34" x14ac:dyDescent="0.25">
      <c r="A2533" t="s">
        <v>11521</v>
      </c>
      <c r="B2533" t="s">
        <v>6564</v>
      </c>
      <c r="C2533" t="s">
        <v>6562</v>
      </c>
      <c r="D2533" t="s">
        <v>6567</v>
      </c>
      <c r="F2533" t="s">
        <v>11522</v>
      </c>
      <c r="H2533">
        <v>0</v>
      </c>
      <c r="I2533">
        <v>0</v>
      </c>
      <c r="J2533">
        <v>0</v>
      </c>
      <c r="K2533">
        <v>0</v>
      </c>
      <c r="L2533">
        <v>0</v>
      </c>
      <c r="M2533">
        <v>0</v>
      </c>
      <c r="N2533">
        <v>0</v>
      </c>
      <c r="O2533">
        <v>0</v>
      </c>
      <c r="P2533">
        <v>0</v>
      </c>
      <c r="Q2533">
        <v>0</v>
      </c>
      <c r="R2533">
        <v>0</v>
      </c>
      <c r="S2533">
        <v>0</v>
      </c>
      <c r="T2533">
        <v>0</v>
      </c>
      <c r="U2533">
        <v>0</v>
      </c>
      <c r="V2533">
        <v>0</v>
      </c>
      <c r="W2533" s="44">
        <f t="shared" si="312"/>
        <v>0</v>
      </c>
      <c r="X2533" s="44">
        <f>IFERROR(VLOOKUP(A2533,JR1GOA!A:I,9,FALSE),0)</f>
        <v>0</v>
      </c>
      <c r="Y2533" s="44">
        <f>IFERROR(VLOOKUP(A2533,JR1GOA!A:J,10,FALSE),0)</f>
        <v>0</v>
      </c>
      <c r="Z2533" s="46">
        <f t="shared" si="313"/>
        <v>0</v>
      </c>
      <c r="AA2533" s="49" t="str">
        <f>_xlfn.IFNA(VLOOKUP(F2533,Preisliste!C$1:O$2687,13,FALSE),"fehlt in Preisliste")</f>
        <v>fehlt in Preisliste</v>
      </c>
      <c r="AB2533" s="50" t="str">
        <f t="shared" si="314"/>
        <v>fehlt in Preisliste</v>
      </c>
      <c r="AD2533" s="51">
        <f t="shared" si="318"/>
        <v>186609</v>
      </c>
      <c r="AE2533" s="51">
        <f t="shared" si="315"/>
        <v>244.04999999999927</v>
      </c>
      <c r="AF2533" s="52" t="e">
        <f t="shared" si="319"/>
        <v>#VALUE!</v>
      </c>
      <c r="AG2533" s="53">
        <f t="shared" si="316"/>
        <v>1464.2999999999956</v>
      </c>
      <c r="AH2533" s="53" t="e">
        <f t="shared" si="317"/>
        <v>#VALUE!</v>
      </c>
    </row>
    <row r="2534" spans="1:34" x14ac:dyDescent="0.25">
      <c r="A2534" t="s">
        <v>11523</v>
      </c>
      <c r="B2534" t="s">
        <v>6564</v>
      </c>
      <c r="C2534" t="s">
        <v>6562</v>
      </c>
      <c r="D2534" t="s">
        <v>6567</v>
      </c>
      <c r="F2534" t="s">
        <v>11524</v>
      </c>
      <c r="H2534">
        <v>0</v>
      </c>
      <c r="I2534">
        <v>0</v>
      </c>
      <c r="J2534">
        <v>0</v>
      </c>
      <c r="K2534">
        <v>0</v>
      </c>
      <c r="L2534">
        <v>0</v>
      </c>
      <c r="M2534">
        <v>0</v>
      </c>
      <c r="N2534">
        <v>0</v>
      </c>
      <c r="O2534">
        <v>0</v>
      </c>
      <c r="P2534">
        <v>0</v>
      </c>
      <c r="Q2534">
        <v>0</v>
      </c>
      <c r="R2534">
        <v>0</v>
      </c>
      <c r="S2534">
        <v>0</v>
      </c>
      <c r="T2534">
        <v>0</v>
      </c>
      <c r="U2534">
        <v>0</v>
      </c>
      <c r="V2534">
        <v>0</v>
      </c>
      <c r="W2534" s="44">
        <f t="shared" si="312"/>
        <v>0</v>
      </c>
      <c r="X2534" s="44">
        <f>IFERROR(VLOOKUP(A2534,JR1GOA!A:I,9,FALSE),0)</f>
        <v>0</v>
      </c>
      <c r="Y2534" s="44">
        <f>IFERROR(VLOOKUP(A2534,JR1GOA!A:J,10,FALSE),0)</f>
        <v>0</v>
      </c>
      <c r="Z2534" s="46">
        <f t="shared" si="313"/>
        <v>0</v>
      </c>
      <c r="AA2534" s="49" t="str">
        <f>_xlfn.IFNA(VLOOKUP(F2534,Preisliste!C$1:O$2687,13,FALSE),"fehlt in Preisliste")</f>
        <v>fehlt in Preisliste</v>
      </c>
      <c r="AB2534" s="50" t="str">
        <f t="shared" si="314"/>
        <v>fehlt in Preisliste</v>
      </c>
      <c r="AD2534" s="51">
        <f t="shared" si="318"/>
        <v>186609</v>
      </c>
      <c r="AE2534" s="51">
        <f t="shared" si="315"/>
        <v>244.04999999999927</v>
      </c>
      <c r="AF2534" s="52" t="e">
        <f t="shared" si="319"/>
        <v>#VALUE!</v>
      </c>
      <c r="AG2534" s="53">
        <f t="shared" si="316"/>
        <v>1464.2999999999956</v>
      </c>
      <c r="AH2534" s="53" t="e">
        <f t="shared" si="317"/>
        <v>#VALUE!</v>
      </c>
    </row>
    <row r="2535" spans="1:34" x14ac:dyDescent="0.25">
      <c r="A2535" t="s">
        <v>11525</v>
      </c>
      <c r="B2535" t="s">
        <v>6564</v>
      </c>
      <c r="C2535" t="s">
        <v>6562</v>
      </c>
      <c r="D2535" t="s">
        <v>6567</v>
      </c>
      <c r="F2535" t="s">
        <v>11526</v>
      </c>
      <c r="H2535">
        <v>0</v>
      </c>
      <c r="I2535">
        <v>0</v>
      </c>
      <c r="J2535">
        <v>0</v>
      </c>
      <c r="K2535">
        <v>0</v>
      </c>
      <c r="L2535">
        <v>0</v>
      </c>
      <c r="M2535">
        <v>0</v>
      </c>
      <c r="N2535">
        <v>0</v>
      </c>
      <c r="O2535">
        <v>0</v>
      </c>
      <c r="P2535">
        <v>0</v>
      </c>
      <c r="Q2535">
        <v>0</v>
      </c>
      <c r="R2535">
        <v>0</v>
      </c>
      <c r="S2535">
        <v>0</v>
      </c>
      <c r="T2535">
        <v>0</v>
      </c>
      <c r="U2535">
        <v>0</v>
      </c>
      <c r="V2535">
        <v>0</v>
      </c>
      <c r="W2535" s="44">
        <f t="shared" si="312"/>
        <v>0</v>
      </c>
      <c r="X2535" s="44">
        <f>IFERROR(VLOOKUP(A2535,JR1GOA!A:I,9,FALSE),0)</f>
        <v>0</v>
      </c>
      <c r="Y2535" s="44">
        <f>IFERROR(VLOOKUP(A2535,JR1GOA!A:J,10,FALSE),0)</f>
        <v>0</v>
      </c>
      <c r="Z2535" s="46">
        <f t="shared" si="313"/>
        <v>0</v>
      </c>
      <c r="AA2535" s="49" t="str">
        <f>_xlfn.IFNA(VLOOKUP(F2535,Preisliste!C$1:O$2687,13,FALSE),"fehlt in Preisliste")</f>
        <v>fehlt in Preisliste</v>
      </c>
      <c r="AB2535" s="50" t="str">
        <f t="shared" si="314"/>
        <v>fehlt in Preisliste</v>
      </c>
      <c r="AD2535" s="51">
        <f t="shared" si="318"/>
        <v>186609</v>
      </c>
      <c r="AE2535" s="51">
        <f t="shared" si="315"/>
        <v>244.04999999999927</v>
      </c>
      <c r="AF2535" s="52" t="e">
        <f t="shared" si="319"/>
        <v>#VALUE!</v>
      </c>
      <c r="AG2535" s="53">
        <f t="shared" si="316"/>
        <v>1464.2999999999956</v>
      </c>
      <c r="AH2535" s="53" t="e">
        <f t="shared" si="317"/>
        <v>#VALUE!</v>
      </c>
    </row>
    <row r="2536" spans="1:34" x14ac:dyDescent="0.25">
      <c r="A2536" t="s">
        <v>11527</v>
      </c>
      <c r="B2536" t="s">
        <v>6564</v>
      </c>
      <c r="C2536" t="s">
        <v>6562</v>
      </c>
      <c r="D2536" t="s">
        <v>6567</v>
      </c>
      <c r="F2536" t="s">
        <v>11528</v>
      </c>
      <c r="H2536">
        <v>0</v>
      </c>
      <c r="I2536">
        <v>0</v>
      </c>
      <c r="J2536">
        <v>0</v>
      </c>
      <c r="K2536">
        <v>0</v>
      </c>
      <c r="L2536">
        <v>0</v>
      </c>
      <c r="M2536">
        <v>0</v>
      </c>
      <c r="N2536">
        <v>0</v>
      </c>
      <c r="O2536">
        <v>0</v>
      </c>
      <c r="P2536">
        <v>0</v>
      </c>
      <c r="Q2536">
        <v>0</v>
      </c>
      <c r="R2536">
        <v>0</v>
      </c>
      <c r="S2536">
        <v>0</v>
      </c>
      <c r="T2536">
        <v>0</v>
      </c>
      <c r="U2536">
        <v>0</v>
      </c>
      <c r="V2536">
        <v>0</v>
      </c>
      <c r="W2536" s="44">
        <f t="shared" si="312"/>
        <v>0</v>
      </c>
      <c r="X2536" s="44">
        <f>IFERROR(VLOOKUP(A2536,JR1GOA!A:I,9,FALSE),0)</f>
        <v>0</v>
      </c>
      <c r="Y2536" s="44">
        <f>IFERROR(VLOOKUP(A2536,JR1GOA!A:J,10,FALSE),0)</f>
        <v>0</v>
      </c>
      <c r="Z2536" s="46">
        <f t="shared" si="313"/>
        <v>0</v>
      </c>
      <c r="AA2536" s="49" t="str">
        <f>_xlfn.IFNA(VLOOKUP(F2536,Preisliste!C$1:O$2687,13,FALSE),"fehlt in Preisliste")</f>
        <v>fehlt in Preisliste</v>
      </c>
      <c r="AB2536" s="50" t="str">
        <f t="shared" si="314"/>
        <v>fehlt in Preisliste</v>
      </c>
      <c r="AD2536" s="51">
        <f t="shared" si="318"/>
        <v>186609</v>
      </c>
      <c r="AE2536" s="51">
        <f t="shared" si="315"/>
        <v>244.04999999999927</v>
      </c>
      <c r="AF2536" s="52" t="e">
        <f t="shared" si="319"/>
        <v>#VALUE!</v>
      </c>
      <c r="AG2536" s="53">
        <f t="shared" si="316"/>
        <v>1464.2999999999956</v>
      </c>
      <c r="AH2536" s="53" t="e">
        <f t="shared" si="317"/>
        <v>#VALUE!</v>
      </c>
    </row>
    <row r="2537" spans="1:34" x14ac:dyDescent="0.25">
      <c r="A2537" t="s">
        <v>11529</v>
      </c>
      <c r="B2537" t="s">
        <v>6564</v>
      </c>
      <c r="C2537" t="s">
        <v>6562</v>
      </c>
      <c r="D2537" t="s">
        <v>6567</v>
      </c>
      <c r="F2537" t="s">
        <v>11530</v>
      </c>
      <c r="H2537">
        <v>0</v>
      </c>
      <c r="I2537">
        <v>0</v>
      </c>
      <c r="J2537">
        <v>0</v>
      </c>
      <c r="K2537">
        <v>0</v>
      </c>
      <c r="L2537">
        <v>0</v>
      </c>
      <c r="M2537">
        <v>0</v>
      </c>
      <c r="N2537">
        <v>0</v>
      </c>
      <c r="O2537">
        <v>0</v>
      </c>
      <c r="P2537">
        <v>0</v>
      </c>
      <c r="Q2537">
        <v>0</v>
      </c>
      <c r="R2537">
        <v>0</v>
      </c>
      <c r="S2537">
        <v>0</v>
      </c>
      <c r="T2537">
        <v>0</v>
      </c>
      <c r="U2537">
        <v>0</v>
      </c>
      <c r="V2537">
        <v>0</v>
      </c>
      <c r="W2537" s="44">
        <f t="shared" si="312"/>
        <v>0</v>
      </c>
      <c r="X2537" s="44">
        <f>IFERROR(VLOOKUP(A2537,JR1GOA!A:I,9,FALSE),0)</f>
        <v>0</v>
      </c>
      <c r="Y2537" s="44">
        <f>IFERROR(VLOOKUP(A2537,JR1GOA!A:J,10,FALSE),0)</f>
        <v>0</v>
      </c>
      <c r="Z2537" s="46">
        <f t="shared" si="313"/>
        <v>0</v>
      </c>
      <c r="AA2537" s="49" t="str">
        <f>_xlfn.IFNA(VLOOKUP(F2537,Preisliste!C$1:O$2687,13,FALSE),"fehlt in Preisliste")</f>
        <v>fehlt in Preisliste</v>
      </c>
      <c r="AB2537" s="50" t="str">
        <f t="shared" si="314"/>
        <v>fehlt in Preisliste</v>
      </c>
      <c r="AD2537" s="51">
        <f t="shared" si="318"/>
        <v>186609</v>
      </c>
      <c r="AE2537" s="51">
        <f t="shared" si="315"/>
        <v>244.04999999999927</v>
      </c>
      <c r="AF2537" s="52" t="e">
        <f t="shared" si="319"/>
        <v>#VALUE!</v>
      </c>
      <c r="AG2537" s="53">
        <f t="shared" si="316"/>
        <v>1464.2999999999956</v>
      </c>
      <c r="AH2537" s="53" t="e">
        <f t="shared" si="317"/>
        <v>#VALUE!</v>
      </c>
    </row>
    <row r="2538" spans="1:34" x14ac:dyDescent="0.25">
      <c r="A2538" t="s">
        <v>11531</v>
      </c>
      <c r="B2538" t="s">
        <v>6564</v>
      </c>
      <c r="C2538" t="s">
        <v>6562</v>
      </c>
      <c r="D2538" t="s">
        <v>6567</v>
      </c>
      <c r="F2538" t="s">
        <v>11532</v>
      </c>
      <c r="H2538">
        <v>0</v>
      </c>
      <c r="I2538">
        <v>0</v>
      </c>
      <c r="J2538">
        <v>0</v>
      </c>
      <c r="K2538">
        <v>0</v>
      </c>
      <c r="L2538">
        <v>0</v>
      </c>
      <c r="M2538">
        <v>0</v>
      </c>
      <c r="N2538">
        <v>0</v>
      </c>
      <c r="O2538">
        <v>0</v>
      </c>
      <c r="P2538">
        <v>0</v>
      </c>
      <c r="Q2538">
        <v>0</v>
      </c>
      <c r="R2538">
        <v>0</v>
      </c>
      <c r="S2538">
        <v>0</v>
      </c>
      <c r="T2538">
        <v>0</v>
      </c>
      <c r="U2538">
        <v>0</v>
      </c>
      <c r="V2538">
        <v>0</v>
      </c>
      <c r="W2538" s="44">
        <f t="shared" si="312"/>
        <v>0</v>
      </c>
      <c r="X2538" s="44">
        <f>IFERROR(VLOOKUP(A2538,JR1GOA!A:I,9,FALSE),0)</f>
        <v>0</v>
      </c>
      <c r="Y2538" s="44">
        <f>IFERROR(VLOOKUP(A2538,JR1GOA!A:J,10,FALSE),0)</f>
        <v>0</v>
      </c>
      <c r="Z2538" s="46">
        <f t="shared" si="313"/>
        <v>0</v>
      </c>
      <c r="AA2538" s="49" t="str">
        <f>_xlfn.IFNA(VLOOKUP(F2538,Preisliste!C$1:O$2687,13,FALSE),"fehlt in Preisliste")</f>
        <v>fehlt in Preisliste</v>
      </c>
      <c r="AB2538" s="50" t="str">
        <f t="shared" si="314"/>
        <v>fehlt in Preisliste</v>
      </c>
      <c r="AD2538" s="51">
        <f t="shared" si="318"/>
        <v>186609</v>
      </c>
      <c r="AE2538" s="51">
        <f t="shared" si="315"/>
        <v>244.04999999999927</v>
      </c>
      <c r="AF2538" s="52" t="e">
        <f t="shared" si="319"/>
        <v>#VALUE!</v>
      </c>
      <c r="AG2538" s="53">
        <f t="shared" si="316"/>
        <v>1464.2999999999956</v>
      </c>
      <c r="AH2538" s="53" t="e">
        <f t="shared" si="317"/>
        <v>#VALUE!</v>
      </c>
    </row>
    <row r="2539" spans="1:34" x14ac:dyDescent="0.25">
      <c r="A2539" t="s">
        <v>11533</v>
      </c>
      <c r="B2539" t="s">
        <v>6564</v>
      </c>
      <c r="C2539" t="s">
        <v>6562</v>
      </c>
      <c r="D2539" t="s">
        <v>6567</v>
      </c>
      <c r="F2539" t="s">
        <v>11534</v>
      </c>
      <c r="H2539">
        <v>0</v>
      </c>
      <c r="I2539">
        <v>0</v>
      </c>
      <c r="J2539">
        <v>0</v>
      </c>
      <c r="K2539">
        <v>0</v>
      </c>
      <c r="L2539">
        <v>0</v>
      </c>
      <c r="M2539">
        <v>0</v>
      </c>
      <c r="N2539">
        <v>0</v>
      </c>
      <c r="O2539">
        <v>0</v>
      </c>
      <c r="P2539">
        <v>0</v>
      </c>
      <c r="Q2539">
        <v>0</v>
      </c>
      <c r="R2539">
        <v>0</v>
      </c>
      <c r="S2539">
        <v>0</v>
      </c>
      <c r="T2539">
        <v>0</v>
      </c>
      <c r="U2539">
        <v>0</v>
      </c>
      <c r="V2539">
        <v>0</v>
      </c>
      <c r="W2539" s="44">
        <f t="shared" si="312"/>
        <v>0</v>
      </c>
      <c r="X2539" s="44">
        <f>IFERROR(VLOOKUP(A2539,JR1GOA!A:I,9,FALSE),0)</f>
        <v>0</v>
      </c>
      <c r="Y2539" s="44">
        <f>IFERROR(VLOOKUP(A2539,JR1GOA!A:J,10,FALSE),0)</f>
        <v>0</v>
      </c>
      <c r="Z2539" s="46">
        <f t="shared" si="313"/>
        <v>0</v>
      </c>
      <c r="AA2539" s="49" t="str">
        <f>_xlfn.IFNA(VLOOKUP(F2539,Preisliste!C$1:O$2687,13,FALSE),"fehlt in Preisliste")</f>
        <v>fehlt in Preisliste</v>
      </c>
      <c r="AB2539" s="50" t="str">
        <f t="shared" si="314"/>
        <v>fehlt in Preisliste</v>
      </c>
      <c r="AD2539" s="51">
        <f t="shared" si="318"/>
        <v>186609</v>
      </c>
      <c r="AE2539" s="51">
        <f t="shared" si="315"/>
        <v>244.04999999999927</v>
      </c>
      <c r="AF2539" s="52" t="e">
        <f t="shared" si="319"/>
        <v>#VALUE!</v>
      </c>
      <c r="AG2539" s="53">
        <f t="shared" si="316"/>
        <v>1464.2999999999956</v>
      </c>
      <c r="AH2539" s="53" t="e">
        <f t="shared" si="317"/>
        <v>#VALUE!</v>
      </c>
    </row>
    <row r="2540" spans="1:34" x14ac:dyDescent="0.25">
      <c r="A2540" t="s">
        <v>11535</v>
      </c>
      <c r="B2540" t="s">
        <v>6564</v>
      </c>
      <c r="C2540" t="s">
        <v>6562</v>
      </c>
      <c r="D2540" t="s">
        <v>6567</v>
      </c>
      <c r="F2540" t="s">
        <v>11536</v>
      </c>
      <c r="H2540">
        <v>0</v>
      </c>
      <c r="I2540">
        <v>0</v>
      </c>
      <c r="J2540">
        <v>0</v>
      </c>
      <c r="K2540">
        <v>0</v>
      </c>
      <c r="L2540">
        <v>0</v>
      </c>
      <c r="M2540">
        <v>0</v>
      </c>
      <c r="N2540">
        <v>0</v>
      </c>
      <c r="O2540">
        <v>0</v>
      </c>
      <c r="P2540">
        <v>0</v>
      </c>
      <c r="Q2540">
        <v>0</v>
      </c>
      <c r="R2540">
        <v>0</v>
      </c>
      <c r="S2540">
        <v>0</v>
      </c>
      <c r="T2540">
        <v>0</v>
      </c>
      <c r="U2540">
        <v>0</v>
      </c>
      <c r="V2540">
        <v>0</v>
      </c>
      <c r="W2540" s="44">
        <f t="shared" si="312"/>
        <v>0</v>
      </c>
      <c r="X2540" s="44">
        <f>IFERROR(VLOOKUP(A2540,JR1GOA!A:I,9,FALSE),0)</f>
        <v>0</v>
      </c>
      <c r="Y2540" s="44">
        <f>IFERROR(VLOOKUP(A2540,JR1GOA!A:J,10,FALSE),0)</f>
        <v>0</v>
      </c>
      <c r="Z2540" s="46">
        <f t="shared" si="313"/>
        <v>0</v>
      </c>
      <c r="AA2540" s="49" t="str">
        <f>_xlfn.IFNA(VLOOKUP(F2540,Preisliste!C$1:O$2687,13,FALSE),"fehlt in Preisliste")</f>
        <v>fehlt in Preisliste</v>
      </c>
      <c r="AB2540" s="50" t="str">
        <f t="shared" si="314"/>
        <v>fehlt in Preisliste</v>
      </c>
      <c r="AD2540" s="51">
        <f t="shared" si="318"/>
        <v>186609</v>
      </c>
      <c r="AE2540" s="51">
        <f t="shared" si="315"/>
        <v>244.04999999999927</v>
      </c>
      <c r="AF2540" s="52" t="e">
        <f t="shared" si="319"/>
        <v>#VALUE!</v>
      </c>
      <c r="AG2540" s="53">
        <f t="shared" si="316"/>
        <v>1464.2999999999956</v>
      </c>
      <c r="AH2540" s="53" t="e">
        <f t="shared" si="317"/>
        <v>#VALUE!</v>
      </c>
    </row>
    <row r="2541" spans="1:34" x14ac:dyDescent="0.25">
      <c r="A2541" t="s">
        <v>11537</v>
      </c>
      <c r="B2541" t="s">
        <v>6564</v>
      </c>
      <c r="C2541" t="s">
        <v>6562</v>
      </c>
      <c r="D2541" t="s">
        <v>6567</v>
      </c>
      <c r="F2541" t="s">
        <v>11538</v>
      </c>
      <c r="H2541">
        <v>0</v>
      </c>
      <c r="I2541">
        <v>0</v>
      </c>
      <c r="J2541">
        <v>0</v>
      </c>
      <c r="K2541">
        <v>0</v>
      </c>
      <c r="L2541">
        <v>0</v>
      </c>
      <c r="M2541">
        <v>0</v>
      </c>
      <c r="N2541">
        <v>0</v>
      </c>
      <c r="O2541">
        <v>0</v>
      </c>
      <c r="P2541">
        <v>0</v>
      </c>
      <c r="Q2541">
        <v>0</v>
      </c>
      <c r="R2541">
        <v>0</v>
      </c>
      <c r="S2541">
        <v>0</v>
      </c>
      <c r="T2541">
        <v>0</v>
      </c>
      <c r="U2541">
        <v>0</v>
      </c>
      <c r="V2541">
        <v>0</v>
      </c>
      <c r="W2541" s="44">
        <f t="shared" si="312"/>
        <v>0</v>
      </c>
      <c r="X2541" s="44">
        <f>IFERROR(VLOOKUP(A2541,JR1GOA!A:I,9,FALSE),0)</f>
        <v>0</v>
      </c>
      <c r="Y2541" s="44">
        <f>IFERROR(VLOOKUP(A2541,JR1GOA!A:J,10,FALSE),0)</f>
        <v>0</v>
      </c>
      <c r="Z2541" s="46">
        <f t="shared" si="313"/>
        <v>0</v>
      </c>
      <c r="AA2541" s="49" t="str">
        <f>_xlfn.IFNA(VLOOKUP(F2541,Preisliste!C$1:O$2687,13,FALSE),"fehlt in Preisliste")</f>
        <v>fehlt in Preisliste</v>
      </c>
      <c r="AB2541" s="50" t="str">
        <f t="shared" si="314"/>
        <v>fehlt in Preisliste</v>
      </c>
      <c r="AD2541" s="51">
        <f t="shared" si="318"/>
        <v>186609</v>
      </c>
      <c r="AE2541" s="51">
        <f t="shared" si="315"/>
        <v>244.04999999999927</v>
      </c>
      <c r="AF2541" s="52" t="e">
        <f t="shared" si="319"/>
        <v>#VALUE!</v>
      </c>
      <c r="AG2541" s="53">
        <f t="shared" si="316"/>
        <v>1464.2999999999956</v>
      </c>
      <c r="AH2541" s="53" t="e">
        <f t="shared" si="317"/>
        <v>#VALUE!</v>
      </c>
    </row>
    <row r="2542" spans="1:34" x14ac:dyDescent="0.25">
      <c r="A2542" t="s">
        <v>11539</v>
      </c>
      <c r="B2542" t="s">
        <v>6564</v>
      </c>
      <c r="C2542" t="s">
        <v>6562</v>
      </c>
      <c r="D2542" t="s">
        <v>6567</v>
      </c>
      <c r="F2542" t="s">
        <v>11540</v>
      </c>
      <c r="H2542">
        <v>0</v>
      </c>
      <c r="I2542">
        <v>0</v>
      </c>
      <c r="J2542">
        <v>0</v>
      </c>
      <c r="K2542">
        <v>0</v>
      </c>
      <c r="L2542">
        <v>0</v>
      </c>
      <c r="M2542">
        <v>0</v>
      </c>
      <c r="N2542">
        <v>0</v>
      </c>
      <c r="O2542">
        <v>0</v>
      </c>
      <c r="P2542">
        <v>0</v>
      </c>
      <c r="Q2542">
        <v>0</v>
      </c>
      <c r="R2542">
        <v>0</v>
      </c>
      <c r="S2542">
        <v>0</v>
      </c>
      <c r="T2542">
        <v>0</v>
      </c>
      <c r="U2542">
        <v>0</v>
      </c>
      <c r="V2542">
        <v>0</v>
      </c>
      <c r="W2542" s="44">
        <f t="shared" si="312"/>
        <v>0</v>
      </c>
      <c r="X2542" s="44">
        <f>IFERROR(VLOOKUP(A2542,JR1GOA!A:I,9,FALSE),0)</f>
        <v>0</v>
      </c>
      <c r="Y2542" s="44">
        <f>IFERROR(VLOOKUP(A2542,JR1GOA!A:J,10,FALSE),0)</f>
        <v>0</v>
      </c>
      <c r="Z2542" s="46">
        <f t="shared" si="313"/>
        <v>0</v>
      </c>
      <c r="AA2542" s="49" t="str">
        <f>_xlfn.IFNA(VLOOKUP(F2542,Preisliste!C$1:O$2687,13,FALSE),"fehlt in Preisliste")</f>
        <v>fehlt in Preisliste</v>
      </c>
      <c r="AB2542" s="50" t="str">
        <f t="shared" si="314"/>
        <v>fehlt in Preisliste</v>
      </c>
      <c r="AD2542" s="51">
        <f t="shared" si="318"/>
        <v>186609</v>
      </c>
      <c r="AE2542" s="51">
        <f t="shared" si="315"/>
        <v>244.04999999999927</v>
      </c>
      <c r="AF2542" s="52" t="e">
        <f t="shared" si="319"/>
        <v>#VALUE!</v>
      </c>
      <c r="AG2542" s="53">
        <f t="shared" si="316"/>
        <v>1464.2999999999956</v>
      </c>
      <c r="AH2542" s="53" t="e">
        <f t="shared" si="317"/>
        <v>#VALUE!</v>
      </c>
    </row>
    <row r="2543" spans="1:34" x14ac:dyDescent="0.25">
      <c r="A2543" t="s">
        <v>11541</v>
      </c>
      <c r="B2543" t="s">
        <v>6564</v>
      </c>
      <c r="C2543" t="s">
        <v>6562</v>
      </c>
      <c r="D2543" t="s">
        <v>6567</v>
      </c>
      <c r="E2543" t="s">
        <v>11542</v>
      </c>
      <c r="F2543" t="s">
        <v>11543</v>
      </c>
      <c r="G2543" t="s">
        <v>11544</v>
      </c>
      <c r="H2543">
        <v>0</v>
      </c>
      <c r="I2543">
        <v>0</v>
      </c>
      <c r="J2543">
        <v>0</v>
      </c>
      <c r="K2543">
        <v>0</v>
      </c>
      <c r="L2543">
        <v>0</v>
      </c>
      <c r="M2543">
        <v>0</v>
      </c>
      <c r="N2543">
        <v>0</v>
      </c>
      <c r="O2543">
        <v>0</v>
      </c>
      <c r="P2543">
        <v>0</v>
      </c>
      <c r="Q2543">
        <v>0</v>
      </c>
      <c r="R2543">
        <v>0</v>
      </c>
      <c r="S2543">
        <v>0</v>
      </c>
      <c r="T2543">
        <v>0</v>
      </c>
      <c r="U2543">
        <v>0</v>
      </c>
      <c r="V2543">
        <v>0</v>
      </c>
      <c r="W2543" s="44">
        <f t="shared" si="312"/>
        <v>0</v>
      </c>
      <c r="X2543" s="44">
        <f>IFERROR(VLOOKUP(A2543,JR1GOA!A:I,9,FALSE),0)</f>
        <v>0</v>
      </c>
      <c r="Y2543" s="44">
        <f>IFERROR(VLOOKUP(A2543,JR1GOA!A:J,10,FALSE),0)</f>
        <v>0</v>
      </c>
      <c r="Z2543" s="46">
        <f t="shared" si="313"/>
        <v>0</v>
      </c>
      <c r="AA2543" s="49" t="str">
        <f>_xlfn.IFNA(VLOOKUP(F2543,Preisliste!C$1:O$2687,13,FALSE),"fehlt in Preisliste")</f>
        <v>fehlt in Preisliste</v>
      </c>
      <c r="AB2543" s="50" t="str">
        <f t="shared" si="314"/>
        <v>fehlt in Preisliste</v>
      </c>
      <c r="AD2543" s="51">
        <f t="shared" si="318"/>
        <v>186609</v>
      </c>
      <c r="AE2543" s="51">
        <f t="shared" si="315"/>
        <v>244.04999999999927</v>
      </c>
      <c r="AF2543" s="52" t="e">
        <f t="shared" si="319"/>
        <v>#VALUE!</v>
      </c>
      <c r="AG2543" s="53">
        <f t="shared" si="316"/>
        <v>1464.2999999999956</v>
      </c>
      <c r="AH2543" s="53" t="e">
        <f t="shared" si="317"/>
        <v>#VALUE!</v>
      </c>
    </row>
    <row r="2544" spans="1:34" x14ac:dyDescent="0.25">
      <c r="A2544" t="s">
        <v>11545</v>
      </c>
      <c r="B2544" t="s">
        <v>6564</v>
      </c>
      <c r="C2544" t="s">
        <v>6562</v>
      </c>
      <c r="D2544" t="s">
        <v>6567</v>
      </c>
      <c r="F2544" t="s">
        <v>11546</v>
      </c>
      <c r="H2544">
        <v>0</v>
      </c>
      <c r="I2544">
        <v>0</v>
      </c>
      <c r="J2544">
        <v>0</v>
      </c>
      <c r="K2544">
        <v>0</v>
      </c>
      <c r="L2544">
        <v>0</v>
      </c>
      <c r="M2544">
        <v>0</v>
      </c>
      <c r="N2544">
        <v>0</v>
      </c>
      <c r="O2544">
        <v>0</v>
      </c>
      <c r="P2544">
        <v>0</v>
      </c>
      <c r="Q2544">
        <v>0</v>
      </c>
      <c r="R2544">
        <v>0</v>
      </c>
      <c r="S2544">
        <v>0</v>
      </c>
      <c r="T2544">
        <v>0</v>
      </c>
      <c r="U2544">
        <v>0</v>
      </c>
      <c r="V2544">
        <v>0</v>
      </c>
      <c r="W2544" s="44">
        <f t="shared" si="312"/>
        <v>0</v>
      </c>
      <c r="X2544" s="44">
        <f>IFERROR(VLOOKUP(A2544,JR1GOA!A:I,9,FALSE),0)</f>
        <v>0</v>
      </c>
      <c r="Y2544" s="44">
        <f>IFERROR(VLOOKUP(A2544,JR1GOA!A:J,10,FALSE),0)</f>
        <v>0</v>
      </c>
      <c r="Z2544" s="46">
        <f t="shared" si="313"/>
        <v>0</v>
      </c>
      <c r="AA2544" s="49" t="str">
        <f>_xlfn.IFNA(VLOOKUP(F2544,Preisliste!C$1:O$2687,13,FALSE),"fehlt in Preisliste")</f>
        <v>fehlt in Preisliste</v>
      </c>
      <c r="AB2544" s="50" t="str">
        <f t="shared" si="314"/>
        <v>fehlt in Preisliste</v>
      </c>
      <c r="AD2544" s="51">
        <f t="shared" si="318"/>
        <v>186609</v>
      </c>
      <c r="AE2544" s="51">
        <f t="shared" si="315"/>
        <v>244.04999999999927</v>
      </c>
      <c r="AF2544" s="52" t="e">
        <f t="shared" si="319"/>
        <v>#VALUE!</v>
      </c>
      <c r="AG2544" s="53">
        <f t="shared" si="316"/>
        <v>1464.2999999999956</v>
      </c>
      <c r="AH2544" s="53" t="e">
        <f t="shared" si="317"/>
        <v>#VALUE!</v>
      </c>
    </row>
    <row r="2545" spans="1:34" x14ac:dyDescent="0.25">
      <c r="A2545" t="s">
        <v>11547</v>
      </c>
      <c r="B2545" t="s">
        <v>6564</v>
      </c>
      <c r="C2545" t="s">
        <v>6562</v>
      </c>
      <c r="D2545" t="s">
        <v>6567</v>
      </c>
      <c r="F2545" t="s">
        <v>11548</v>
      </c>
      <c r="H2545">
        <v>0</v>
      </c>
      <c r="I2545">
        <v>0</v>
      </c>
      <c r="J2545">
        <v>0</v>
      </c>
      <c r="K2545">
        <v>0</v>
      </c>
      <c r="L2545">
        <v>0</v>
      </c>
      <c r="M2545">
        <v>0</v>
      </c>
      <c r="N2545">
        <v>0</v>
      </c>
      <c r="O2545">
        <v>0</v>
      </c>
      <c r="P2545">
        <v>0</v>
      </c>
      <c r="Q2545">
        <v>0</v>
      </c>
      <c r="R2545">
        <v>0</v>
      </c>
      <c r="S2545">
        <v>0</v>
      </c>
      <c r="T2545">
        <v>0</v>
      </c>
      <c r="U2545">
        <v>0</v>
      </c>
      <c r="V2545">
        <v>0</v>
      </c>
      <c r="W2545" s="44">
        <f t="shared" si="312"/>
        <v>0</v>
      </c>
      <c r="X2545" s="44">
        <f>IFERROR(VLOOKUP(A2545,JR1GOA!A:I,9,FALSE),0)</f>
        <v>0</v>
      </c>
      <c r="Y2545" s="44">
        <f>IFERROR(VLOOKUP(A2545,JR1GOA!A:J,10,FALSE),0)</f>
        <v>0</v>
      </c>
      <c r="Z2545" s="46">
        <f t="shared" si="313"/>
        <v>0</v>
      </c>
      <c r="AA2545" s="49" t="str">
        <f>_xlfn.IFNA(VLOOKUP(F2545,Preisliste!C$1:O$2687,13,FALSE),"fehlt in Preisliste")</f>
        <v>fehlt in Preisliste</v>
      </c>
      <c r="AB2545" s="50" t="str">
        <f t="shared" si="314"/>
        <v>fehlt in Preisliste</v>
      </c>
      <c r="AD2545" s="51">
        <f t="shared" si="318"/>
        <v>186609</v>
      </c>
      <c r="AE2545" s="51">
        <f t="shared" si="315"/>
        <v>244.04999999999927</v>
      </c>
      <c r="AF2545" s="52" t="e">
        <f t="shared" si="319"/>
        <v>#VALUE!</v>
      </c>
      <c r="AG2545" s="53">
        <f t="shared" si="316"/>
        <v>1464.2999999999956</v>
      </c>
      <c r="AH2545" s="53" t="e">
        <f t="shared" si="317"/>
        <v>#VALUE!</v>
      </c>
    </row>
    <row r="2546" spans="1:34" x14ac:dyDescent="0.25">
      <c r="A2546" t="s">
        <v>11549</v>
      </c>
      <c r="B2546" t="s">
        <v>6564</v>
      </c>
      <c r="C2546" t="s">
        <v>6562</v>
      </c>
      <c r="D2546" t="s">
        <v>6567</v>
      </c>
      <c r="F2546" t="s">
        <v>11550</v>
      </c>
      <c r="H2546">
        <v>0</v>
      </c>
      <c r="I2546">
        <v>0</v>
      </c>
      <c r="J2546">
        <v>0</v>
      </c>
      <c r="K2546">
        <v>0</v>
      </c>
      <c r="L2546">
        <v>0</v>
      </c>
      <c r="M2546">
        <v>0</v>
      </c>
      <c r="N2546">
        <v>0</v>
      </c>
      <c r="O2546">
        <v>0</v>
      </c>
      <c r="P2546">
        <v>0</v>
      </c>
      <c r="Q2546">
        <v>0</v>
      </c>
      <c r="R2546">
        <v>0</v>
      </c>
      <c r="S2546">
        <v>0</v>
      </c>
      <c r="T2546">
        <v>0</v>
      </c>
      <c r="U2546">
        <v>0</v>
      </c>
      <c r="V2546">
        <v>0</v>
      </c>
      <c r="W2546" s="44">
        <f t="shared" si="312"/>
        <v>0</v>
      </c>
      <c r="X2546" s="44">
        <f>IFERROR(VLOOKUP(A2546,JR1GOA!A:I,9,FALSE),0)</f>
        <v>0</v>
      </c>
      <c r="Y2546" s="44">
        <f>IFERROR(VLOOKUP(A2546,JR1GOA!A:J,10,FALSE),0)</f>
        <v>0</v>
      </c>
      <c r="Z2546" s="46">
        <f t="shared" si="313"/>
        <v>0</v>
      </c>
      <c r="AA2546" s="49" t="str">
        <f>_xlfn.IFNA(VLOOKUP(F2546,Preisliste!C$1:O$2687,13,FALSE),"fehlt in Preisliste")</f>
        <v>fehlt in Preisliste</v>
      </c>
      <c r="AB2546" s="50" t="str">
        <f t="shared" si="314"/>
        <v>fehlt in Preisliste</v>
      </c>
      <c r="AD2546" s="51">
        <f t="shared" si="318"/>
        <v>186609</v>
      </c>
      <c r="AE2546" s="51">
        <f t="shared" si="315"/>
        <v>244.04999999999927</v>
      </c>
      <c r="AF2546" s="52" t="e">
        <f t="shared" si="319"/>
        <v>#VALUE!</v>
      </c>
      <c r="AG2546" s="53">
        <f t="shared" si="316"/>
        <v>1464.2999999999956</v>
      </c>
      <c r="AH2546" s="53" t="e">
        <f t="shared" si="317"/>
        <v>#VALUE!</v>
      </c>
    </row>
    <row r="2547" spans="1:34" x14ac:dyDescent="0.25">
      <c r="A2547" t="s">
        <v>11551</v>
      </c>
      <c r="B2547" t="s">
        <v>6564</v>
      </c>
      <c r="C2547" t="s">
        <v>6562</v>
      </c>
      <c r="D2547" t="s">
        <v>6567</v>
      </c>
      <c r="F2547" t="s">
        <v>11552</v>
      </c>
      <c r="H2547">
        <v>0</v>
      </c>
      <c r="I2547">
        <v>0</v>
      </c>
      <c r="J2547">
        <v>0</v>
      </c>
      <c r="K2547">
        <v>0</v>
      </c>
      <c r="L2547">
        <v>0</v>
      </c>
      <c r="M2547">
        <v>0</v>
      </c>
      <c r="N2547">
        <v>0</v>
      </c>
      <c r="O2547">
        <v>0</v>
      </c>
      <c r="P2547">
        <v>0</v>
      </c>
      <c r="Q2547">
        <v>0</v>
      </c>
      <c r="R2547">
        <v>0</v>
      </c>
      <c r="S2547">
        <v>0</v>
      </c>
      <c r="T2547">
        <v>0</v>
      </c>
      <c r="U2547">
        <v>0</v>
      </c>
      <c r="V2547">
        <v>0</v>
      </c>
      <c r="W2547" s="44">
        <f t="shared" si="312"/>
        <v>0</v>
      </c>
      <c r="X2547" s="44">
        <f>IFERROR(VLOOKUP(A2547,JR1GOA!A:I,9,FALSE),0)</f>
        <v>0</v>
      </c>
      <c r="Y2547" s="44">
        <f>IFERROR(VLOOKUP(A2547,JR1GOA!A:J,10,FALSE),0)</f>
        <v>0</v>
      </c>
      <c r="Z2547" s="46">
        <f t="shared" si="313"/>
        <v>0</v>
      </c>
      <c r="AA2547" s="49" t="str">
        <f>_xlfn.IFNA(VLOOKUP(F2547,Preisliste!C$1:O$2687,13,FALSE),"fehlt in Preisliste")</f>
        <v>fehlt in Preisliste</v>
      </c>
      <c r="AB2547" s="50" t="str">
        <f t="shared" si="314"/>
        <v>fehlt in Preisliste</v>
      </c>
      <c r="AD2547" s="51">
        <f t="shared" si="318"/>
        <v>186609</v>
      </c>
      <c r="AE2547" s="51">
        <f t="shared" si="315"/>
        <v>244.04999999999927</v>
      </c>
      <c r="AF2547" s="52" t="e">
        <f t="shared" si="319"/>
        <v>#VALUE!</v>
      </c>
      <c r="AG2547" s="53">
        <f t="shared" si="316"/>
        <v>1464.2999999999956</v>
      </c>
      <c r="AH2547" s="53" t="e">
        <f t="shared" si="317"/>
        <v>#VALUE!</v>
      </c>
    </row>
    <row r="2548" spans="1:34" x14ac:dyDescent="0.25">
      <c r="A2548" t="s">
        <v>11553</v>
      </c>
      <c r="B2548" t="s">
        <v>6564</v>
      </c>
      <c r="C2548" t="s">
        <v>6562</v>
      </c>
      <c r="D2548" t="s">
        <v>6567</v>
      </c>
      <c r="F2548" t="s">
        <v>11554</v>
      </c>
      <c r="H2548">
        <v>0</v>
      </c>
      <c r="I2548">
        <v>0</v>
      </c>
      <c r="J2548">
        <v>0</v>
      </c>
      <c r="K2548">
        <v>0</v>
      </c>
      <c r="L2548">
        <v>0</v>
      </c>
      <c r="M2548">
        <v>0</v>
      </c>
      <c r="N2548">
        <v>0</v>
      </c>
      <c r="O2548">
        <v>0</v>
      </c>
      <c r="P2548">
        <v>0</v>
      </c>
      <c r="Q2548">
        <v>0</v>
      </c>
      <c r="R2548">
        <v>0</v>
      </c>
      <c r="S2548">
        <v>0</v>
      </c>
      <c r="T2548">
        <v>0</v>
      </c>
      <c r="U2548">
        <v>0</v>
      </c>
      <c r="V2548">
        <v>0</v>
      </c>
      <c r="W2548" s="44">
        <f t="shared" si="312"/>
        <v>0</v>
      </c>
      <c r="X2548" s="44">
        <f>IFERROR(VLOOKUP(A2548,JR1GOA!A:I,9,FALSE),0)</f>
        <v>0</v>
      </c>
      <c r="Y2548" s="44">
        <f>IFERROR(VLOOKUP(A2548,JR1GOA!A:J,10,FALSE),0)</f>
        <v>0</v>
      </c>
      <c r="Z2548" s="46">
        <f t="shared" si="313"/>
        <v>0</v>
      </c>
      <c r="AA2548" s="49" t="str">
        <f>_xlfn.IFNA(VLOOKUP(F2548,Preisliste!C$1:O$2687,13,FALSE),"fehlt in Preisliste")</f>
        <v>fehlt in Preisliste</v>
      </c>
      <c r="AB2548" s="50" t="str">
        <f t="shared" si="314"/>
        <v>fehlt in Preisliste</v>
      </c>
      <c r="AD2548" s="51">
        <f t="shared" si="318"/>
        <v>186609</v>
      </c>
      <c r="AE2548" s="51">
        <f t="shared" si="315"/>
        <v>244.04999999999927</v>
      </c>
      <c r="AF2548" s="52" t="e">
        <f t="shared" si="319"/>
        <v>#VALUE!</v>
      </c>
      <c r="AG2548" s="53">
        <f t="shared" si="316"/>
        <v>1464.2999999999956</v>
      </c>
      <c r="AH2548" s="53" t="e">
        <f t="shared" si="317"/>
        <v>#VALUE!</v>
      </c>
    </row>
    <row r="2549" spans="1:34" x14ac:dyDescent="0.25">
      <c r="A2549" t="s">
        <v>11555</v>
      </c>
      <c r="B2549" t="s">
        <v>6564</v>
      </c>
      <c r="C2549" t="s">
        <v>6562</v>
      </c>
      <c r="D2549" t="s">
        <v>6567</v>
      </c>
      <c r="E2549" t="s">
        <v>11556</v>
      </c>
      <c r="F2549" t="s">
        <v>11557</v>
      </c>
      <c r="H2549">
        <v>0</v>
      </c>
      <c r="I2549">
        <v>0</v>
      </c>
      <c r="J2549">
        <v>0</v>
      </c>
      <c r="K2549">
        <v>0</v>
      </c>
      <c r="L2549">
        <v>0</v>
      </c>
      <c r="M2549">
        <v>0</v>
      </c>
      <c r="N2549">
        <v>0</v>
      </c>
      <c r="O2549">
        <v>0</v>
      </c>
      <c r="P2549">
        <v>0</v>
      </c>
      <c r="Q2549">
        <v>0</v>
      </c>
      <c r="R2549">
        <v>0</v>
      </c>
      <c r="S2549">
        <v>0</v>
      </c>
      <c r="T2549">
        <v>0</v>
      </c>
      <c r="U2549">
        <v>0</v>
      </c>
      <c r="V2549">
        <v>0</v>
      </c>
      <c r="W2549" s="44">
        <f t="shared" si="312"/>
        <v>0</v>
      </c>
      <c r="X2549" s="44">
        <f>IFERROR(VLOOKUP(A2549,JR1GOA!A:I,9,FALSE),0)</f>
        <v>0</v>
      </c>
      <c r="Y2549" s="44">
        <f>IFERROR(VLOOKUP(A2549,JR1GOA!A:J,10,FALSE),0)</f>
        <v>0</v>
      </c>
      <c r="Z2549" s="46">
        <f t="shared" si="313"/>
        <v>0</v>
      </c>
      <c r="AA2549" s="49" t="str">
        <f>_xlfn.IFNA(VLOOKUP(F2549,Preisliste!C$1:O$2687,13,FALSE),"fehlt in Preisliste")</f>
        <v>fehlt in Preisliste</v>
      </c>
      <c r="AB2549" s="50" t="str">
        <f t="shared" si="314"/>
        <v>fehlt in Preisliste</v>
      </c>
      <c r="AD2549" s="51">
        <f t="shared" si="318"/>
        <v>186609</v>
      </c>
      <c r="AE2549" s="51">
        <f t="shared" si="315"/>
        <v>244.04999999999927</v>
      </c>
      <c r="AF2549" s="52" t="e">
        <f t="shared" si="319"/>
        <v>#VALUE!</v>
      </c>
      <c r="AG2549" s="53">
        <f t="shared" si="316"/>
        <v>1464.2999999999956</v>
      </c>
      <c r="AH2549" s="53" t="e">
        <f t="shared" si="317"/>
        <v>#VALUE!</v>
      </c>
    </row>
    <row r="2550" spans="1:34" x14ac:dyDescent="0.25">
      <c r="A2550" t="s">
        <v>11558</v>
      </c>
      <c r="B2550" t="s">
        <v>6564</v>
      </c>
      <c r="C2550" t="s">
        <v>6562</v>
      </c>
      <c r="D2550" t="s">
        <v>6567</v>
      </c>
      <c r="F2550" t="s">
        <v>11559</v>
      </c>
      <c r="H2550">
        <v>0</v>
      </c>
      <c r="I2550">
        <v>0</v>
      </c>
      <c r="J2550">
        <v>0</v>
      </c>
      <c r="K2550">
        <v>0</v>
      </c>
      <c r="L2550">
        <v>0</v>
      </c>
      <c r="M2550">
        <v>0</v>
      </c>
      <c r="N2550">
        <v>0</v>
      </c>
      <c r="O2550">
        <v>0</v>
      </c>
      <c r="P2550">
        <v>0</v>
      </c>
      <c r="Q2550">
        <v>0</v>
      </c>
      <c r="R2550">
        <v>0</v>
      </c>
      <c r="S2550">
        <v>0</v>
      </c>
      <c r="T2550">
        <v>0</v>
      </c>
      <c r="U2550">
        <v>0</v>
      </c>
      <c r="V2550">
        <v>0</v>
      </c>
      <c r="W2550" s="44">
        <f t="shared" si="312"/>
        <v>0</v>
      </c>
      <c r="X2550" s="44">
        <f>IFERROR(VLOOKUP(A2550,JR1GOA!A:I,9,FALSE),0)</f>
        <v>0</v>
      </c>
      <c r="Y2550" s="44">
        <f>IFERROR(VLOOKUP(A2550,JR1GOA!A:J,10,FALSE),0)</f>
        <v>0</v>
      </c>
      <c r="Z2550" s="46">
        <f t="shared" si="313"/>
        <v>0</v>
      </c>
      <c r="AA2550" s="49" t="str">
        <f>_xlfn.IFNA(VLOOKUP(F2550,Preisliste!C$1:O$2687,13,FALSE),"fehlt in Preisliste")</f>
        <v>fehlt in Preisliste</v>
      </c>
      <c r="AB2550" s="50" t="str">
        <f t="shared" si="314"/>
        <v>fehlt in Preisliste</v>
      </c>
      <c r="AD2550" s="51">
        <f t="shared" si="318"/>
        <v>186609</v>
      </c>
      <c r="AE2550" s="51">
        <f t="shared" si="315"/>
        <v>244.04999999999927</v>
      </c>
      <c r="AF2550" s="52" t="e">
        <f t="shared" si="319"/>
        <v>#VALUE!</v>
      </c>
      <c r="AG2550" s="53">
        <f t="shared" si="316"/>
        <v>1464.2999999999956</v>
      </c>
      <c r="AH2550" s="53" t="e">
        <f t="shared" si="317"/>
        <v>#VALUE!</v>
      </c>
    </row>
    <row r="2551" spans="1:34" x14ac:dyDescent="0.25">
      <c r="A2551" t="s">
        <v>11560</v>
      </c>
      <c r="B2551" t="s">
        <v>6564</v>
      </c>
      <c r="C2551" t="s">
        <v>6562</v>
      </c>
      <c r="D2551" t="s">
        <v>6567</v>
      </c>
      <c r="E2551" t="s">
        <v>11561</v>
      </c>
      <c r="F2551" t="s">
        <v>11562</v>
      </c>
      <c r="G2551" t="s">
        <v>11563</v>
      </c>
      <c r="H2551">
        <v>0</v>
      </c>
      <c r="I2551">
        <v>0</v>
      </c>
      <c r="J2551">
        <v>0</v>
      </c>
      <c r="K2551">
        <v>0</v>
      </c>
      <c r="L2551">
        <v>0</v>
      </c>
      <c r="M2551">
        <v>0</v>
      </c>
      <c r="N2551">
        <v>0</v>
      </c>
      <c r="O2551">
        <v>0</v>
      </c>
      <c r="P2551">
        <v>0</v>
      </c>
      <c r="Q2551">
        <v>0</v>
      </c>
      <c r="R2551">
        <v>0</v>
      </c>
      <c r="S2551">
        <v>0</v>
      </c>
      <c r="T2551">
        <v>0</v>
      </c>
      <c r="U2551">
        <v>0</v>
      </c>
      <c r="V2551">
        <v>0</v>
      </c>
      <c r="W2551" s="44">
        <f t="shared" si="312"/>
        <v>0</v>
      </c>
      <c r="X2551" s="44">
        <f>IFERROR(VLOOKUP(A2551,JR1GOA!A:I,9,FALSE),0)</f>
        <v>0</v>
      </c>
      <c r="Y2551" s="44">
        <f>IFERROR(VLOOKUP(A2551,JR1GOA!A:J,10,FALSE),0)</f>
        <v>0</v>
      </c>
      <c r="Z2551" s="46">
        <f t="shared" si="313"/>
        <v>0</v>
      </c>
      <c r="AA2551" s="49" t="str">
        <f>_xlfn.IFNA(VLOOKUP(F2551,Preisliste!C$1:O$2687,13,FALSE),"fehlt in Preisliste")</f>
        <v>fehlt in Preisliste</v>
      </c>
      <c r="AB2551" s="50" t="str">
        <f t="shared" si="314"/>
        <v>fehlt in Preisliste</v>
      </c>
      <c r="AD2551" s="51">
        <f t="shared" si="318"/>
        <v>186609</v>
      </c>
      <c r="AE2551" s="51">
        <f t="shared" si="315"/>
        <v>244.04999999999927</v>
      </c>
      <c r="AF2551" s="52" t="e">
        <f t="shared" si="319"/>
        <v>#VALUE!</v>
      </c>
      <c r="AG2551" s="53">
        <f t="shared" si="316"/>
        <v>1464.2999999999956</v>
      </c>
      <c r="AH2551" s="53" t="e">
        <f t="shared" si="317"/>
        <v>#VALUE!</v>
      </c>
    </row>
    <row r="2552" spans="1:34" x14ac:dyDescent="0.25">
      <c r="A2552" t="s">
        <v>11564</v>
      </c>
      <c r="B2552" t="s">
        <v>6564</v>
      </c>
      <c r="C2552" t="s">
        <v>6562</v>
      </c>
      <c r="D2552" t="s">
        <v>6567</v>
      </c>
      <c r="E2552" t="s">
        <v>11565</v>
      </c>
      <c r="F2552" t="s">
        <v>11566</v>
      </c>
      <c r="H2552">
        <v>0</v>
      </c>
      <c r="I2552">
        <v>0</v>
      </c>
      <c r="J2552">
        <v>0</v>
      </c>
      <c r="K2552">
        <v>0</v>
      </c>
      <c r="L2552">
        <v>0</v>
      </c>
      <c r="M2552">
        <v>0</v>
      </c>
      <c r="N2552">
        <v>0</v>
      </c>
      <c r="O2552">
        <v>0</v>
      </c>
      <c r="P2552">
        <v>0</v>
      </c>
      <c r="Q2552">
        <v>0</v>
      </c>
      <c r="R2552">
        <v>0</v>
      </c>
      <c r="S2552">
        <v>0</v>
      </c>
      <c r="T2552">
        <v>0</v>
      </c>
      <c r="U2552">
        <v>0</v>
      </c>
      <c r="V2552">
        <v>0</v>
      </c>
      <c r="W2552" s="44">
        <f t="shared" si="312"/>
        <v>0</v>
      </c>
      <c r="X2552" s="44">
        <f>IFERROR(VLOOKUP(A2552,JR1GOA!A:I,9,FALSE),0)</f>
        <v>0</v>
      </c>
      <c r="Y2552" s="44">
        <f>IFERROR(VLOOKUP(A2552,JR1GOA!A:J,10,FALSE),0)</f>
        <v>0</v>
      </c>
      <c r="Z2552" s="46">
        <f t="shared" si="313"/>
        <v>0</v>
      </c>
      <c r="AA2552" s="49" t="str">
        <f>_xlfn.IFNA(VLOOKUP(F2552,Preisliste!C$1:O$2687,13,FALSE),"fehlt in Preisliste")</f>
        <v>fehlt in Preisliste</v>
      </c>
      <c r="AB2552" s="50" t="str">
        <f t="shared" si="314"/>
        <v>fehlt in Preisliste</v>
      </c>
      <c r="AD2552" s="51">
        <f t="shared" si="318"/>
        <v>186609</v>
      </c>
      <c r="AE2552" s="51">
        <f t="shared" si="315"/>
        <v>244.04999999999927</v>
      </c>
      <c r="AF2552" s="52" t="e">
        <f t="shared" si="319"/>
        <v>#VALUE!</v>
      </c>
      <c r="AG2552" s="53">
        <f t="shared" si="316"/>
        <v>1464.2999999999956</v>
      </c>
      <c r="AH2552" s="53" t="e">
        <f t="shared" si="317"/>
        <v>#VALUE!</v>
      </c>
    </row>
    <row r="2553" spans="1:34" x14ac:dyDescent="0.25">
      <c r="A2553" t="s">
        <v>11567</v>
      </c>
      <c r="B2553" t="s">
        <v>6564</v>
      </c>
      <c r="C2553" t="s">
        <v>6562</v>
      </c>
      <c r="D2553" t="s">
        <v>6567</v>
      </c>
      <c r="F2553" t="s">
        <v>11568</v>
      </c>
      <c r="H2553">
        <v>0</v>
      </c>
      <c r="I2553">
        <v>0</v>
      </c>
      <c r="J2553">
        <v>0</v>
      </c>
      <c r="K2553">
        <v>0</v>
      </c>
      <c r="L2553">
        <v>0</v>
      </c>
      <c r="M2553">
        <v>0</v>
      </c>
      <c r="N2553">
        <v>0</v>
      </c>
      <c r="O2553">
        <v>0</v>
      </c>
      <c r="P2553">
        <v>0</v>
      </c>
      <c r="Q2553">
        <v>0</v>
      </c>
      <c r="R2553">
        <v>0</v>
      </c>
      <c r="S2553">
        <v>0</v>
      </c>
      <c r="T2553">
        <v>0</v>
      </c>
      <c r="U2553">
        <v>0</v>
      </c>
      <c r="V2553">
        <v>0</v>
      </c>
      <c r="W2553" s="44">
        <f t="shared" si="312"/>
        <v>0</v>
      </c>
      <c r="X2553" s="44">
        <f>IFERROR(VLOOKUP(A2553,JR1GOA!A:I,9,FALSE),0)</f>
        <v>0</v>
      </c>
      <c r="Y2553" s="44">
        <f>IFERROR(VLOOKUP(A2553,JR1GOA!A:J,10,FALSE),0)</f>
        <v>0</v>
      </c>
      <c r="Z2553" s="46">
        <f t="shared" si="313"/>
        <v>0</v>
      </c>
      <c r="AA2553" s="49" t="str">
        <f>_xlfn.IFNA(VLOOKUP(F2553,Preisliste!C$1:O$2687,13,FALSE),"fehlt in Preisliste")</f>
        <v>fehlt in Preisliste</v>
      </c>
      <c r="AB2553" s="50" t="str">
        <f t="shared" si="314"/>
        <v>fehlt in Preisliste</v>
      </c>
      <c r="AD2553" s="51">
        <f t="shared" si="318"/>
        <v>186609</v>
      </c>
      <c r="AE2553" s="51">
        <f t="shared" si="315"/>
        <v>244.04999999999927</v>
      </c>
      <c r="AF2553" s="52" t="e">
        <f t="shared" si="319"/>
        <v>#VALUE!</v>
      </c>
      <c r="AG2553" s="53">
        <f t="shared" si="316"/>
        <v>1464.2999999999956</v>
      </c>
      <c r="AH2553" s="53" t="e">
        <f t="shared" si="317"/>
        <v>#VALUE!</v>
      </c>
    </row>
    <row r="2554" spans="1:34" x14ac:dyDescent="0.25">
      <c r="A2554" t="s">
        <v>11569</v>
      </c>
      <c r="B2554" t="s">
        <v>6564</v>
      </c>
      <c r="C2554" t="s">
        <v>6562</v>
      </c>
      <c r="D2554" t="s">
        <v>6567</v>
      </c>
      <c r="E2554" t="s">
        <v>11570</v>
      </c>
      <c r="F2554" t="s">
        <v>11571</v>
      </c>
      <c r="H2554">
        <v>0</v>
      </c>
      <c r="I2554">
        <v>0</v>
      </c>
      <c r="J2554">
        <v>0</v>
      </c>
      <c r="K2554">
        <v>0</v>
      </c>
      <c r="L2554">
        <v>0</v>
      </c>
      <c r="M2554">
        <v>0</v>
      </c>
      <c r="N2554">
        <v>0</v>
      </c>
      <c r="O2554">
        <v>0</v>
      </c>
      <c r="P2554">
        <v>0</v>
      </c>
      <c r="Q2554">
        <v>0</v>
      </c>
      <c r="R2554">
        <v>0</v>
      </c>
      <c r="S2554">
        <v>0</v>
      </c>
      <c r="T2554">
        <v>0</v>
      </c>
      <c r="U2554">
        <v>0</v>
      </c>
      <c r="V2554">
        <v>0</v>
      </c>
      <c r="W2554" s="44">
        <f t="shared" si="312"/>
        <v>0</v>
      </c>
      <c r="X2554" s="44">
        <f>IFERROR(VLOOKUP(A2554,JR1GOA!A:I,9,FALSE),0)</f>
        <v>0</v>
      </c>
      <c r="Y2554" s="44">
        <f>IFERROR(VLOOKUP(A2554,JR1GOA!A:J,10,FALSE),0)</f>
        <v>0</v>
      </c>
      <c r="Z2554" s="46">
        <f t="shared" si="313"/>
        <v>0</v>
      </c>
      <c r="AA2554" s="49" t="str">
        <f>_xlfn.IFNA(VLOOKUP(F2554,Preisliste!C$1:O$2687,13,FALSE),"fehlt in Preisliste")</f>
        <v>fehlt in Preisliste</v>
      </c>
      <c r="AB2554" s="50" t="str">
        <f t="shared" si="314"/>
        <v>fehlt in Preisliste</v>
      </c>
      <c r="AD2554" s="51">
        <f t="shared" si="318"/>
        <v>186609</v>
      </c>
      <c r="AE2554" s="51">
        <f t="shared" si="315"/>
        <v>244.04999999999927</v>
      </c>
      <c r="AF2554" s="52" t="e">
        <f t="shared" si="319"/>
        <v>#VALUE!</v>
      </c>
      <c r="AG2554" s="53">
        <f t="shared" si="316"/>
        <v>1464.2999999999956</v>
      </c>
      <c r="AH2554" s="53" t="e">
        <f t="shared" si="317"/>
        <v>#VALUE!</v>
      </c>
    </row>
    <row r="2555" spans="1:34" x14ac:dyDescent="0.25">
      <c r="A2555" t="s">
        <v>11572</v>
      </c>
      <c r="B2555" t="s">
        <v>6564</v>
      </c>
      <c r="C2555" t="s">
        <v>6562</v>
      </c>
      <c r="D2555" t="s">
        <v>6567</v>
      </c>
      <c r="F2555" t="s">
        <v>11573</v>
      </c>
      <c r="H2555">
        <v>0</v>
      </c>
      <c r="I2555">
        <v>0</v>
      </c>
      <c r="J2555">
        <v>0</v>
      </c>
      <c r="K2555">
        <v>0</v>
      </c>
      <c r="L2555">
        <v>0</v>
      </c>
      <c r="M2555">
        <v>0</v>
      </c>
      <c r="N2555">
        <v>0</v>
      </c>
      <c r="O2555">
        <v>0</v>
      </c>
      <c r="P2555">
        <v>0</v>
      </c>
      <c r="Q2555">
        <v>0</v>
      </c>
      <c r="R2555">
        <v>0</v>
      </c>
      <c r="S2555">
        <v>0</v>
      </c>
      <c r="T2555">
        <v>0</v>
      </c>
      <c r="U2555">
        <v>0</v>
      </c>
      <c r="V2555">
        <v>0</v>
      </c>
      <c r="W2555" s="44">
        <f t="shared" si="312"/>
        <v>0</v>
      </c>
      <c r="X2555" s="44">
        <f>IFERROR(VLOOKUP(A2555,JR1GOA!A:I,9,FALSE),0)</f>
        <v>0</v>
      </c>
      <c r="Y2555" s="44">
        <f>IFERROR(VLOOKUP(A2555,JR1GOA!A:J,10,FALSE),0)</f>
        <v>0</v>
      </c>
      <c r="Z2555" s="46">
        <f t="shared" si="313"/>
        <v>0</v>
      </c>
      <c r="AA2555" s="49" t="str">
        <f>_xlfn.IFNA(VLOOKUP(F2555,Preisliste!C$1:O$2687,13,FALSE),"fehlt in Preisliste")</f>
        <v>fehlt in Preisliste</v>
      </c>
      <c r="AB2555" s="50" t="str">
        <f t="shared" si="314"/>
        <v>fehlt in Preisliste</v>
      </c>
      <c r="AD2555" s="51">
        <f t="shared" si="318"/>
        <v>186609</v>
      </c>
      <c r="AE2555" s="51">
        <f t="shared" si="315"/>
        <v>244.04999999999927</v>
      </c>
      <c r="AF2555" s="52" t="e">
        <f t="shared" si="319"/>
        <v>#VALUE!</v>
      </c>
      <c r="AG2555" s="53">
        <f t="shared" si="316"/>
        <v>1464.2999999999956</v>
      </c>
      <c r="AH2555" s="53" t="e">
        <f t="shared" si="317"/>
        <v>#VALUE!</v>
      </c>
    </row>
    <row r="2556" spans="1:34" x14ac:dyDescent="0.25">
      <c r="A2556" t="s">
        <v>11574</v>
      </c>
      <c r="B2556" t="s">
        <v>6564</v>
      </c>
      <c r="C2556" t="s">
        <v>6562</v>
      </c>
      <c r="D2556" t="s">
        <v>6567</v>
      </c>
      <c r="F2556" t="s">
        <v>11575</v>
      </c>
      <c r="H2556">
        <v>0</v>
      </c>
      <c r="I2556">
        <v>0</v>
      </c>
      <c r="J2556">
        <v>0</v>
      </c>
      <c r="K2556">
        <v>0</v>
      </c>
      <c r="L2556">
        <v>0</v>
      </c>
      <c r="M2556">
        <v>0</v>
      </c>
      <c r="N2556">
        <v>0</v>
      </c>
      <c r="O2556">
        <v>0</v>
      </c>
      <c r="P2556">
        <v>0</v>
      </c>
      <c r="Q2556">
        <v>0</v>
      </c>
      <c r="R2556">
        <v>0</v>
      </c>
      <c r="S2556">
        <v>0</v>
      </c>
      <c r="T2556">
        <v>0</v>
      </c>
      <c r="U2556">
        <v>0</v>
      </c>
      <c r="V2556">
        <v>0</v>
      </c>
      <c r="W2556" s="44">
        <f t="shared" si="312"/>
        <v>0</v>
      </c>
      <c r="X2556" s="44">
        <f>IFERROR(VLOOKUP(A2556,JR1GOA!A:I,9,FALSE),0)</f>
        <v>0</v>
      </c>
      <c r="Y2556" s="44">
        <f>IFERROR(VLOOKUP(A2556,JR1GOA!A:J,10,FALSE),0)</f>
        <v>0</v>
      </c>
      <c r="Z2556" s="46">
        <f t="shared" si="313"/>
        <v>0</v>
      </c>
      <c r="AA2556" s="49" t="str">
        <f>_xlfn.IFNA(VLOOKUP(F2556,Preisliste!C$1:O$2687,13,FALSE),"fehlt in Preisliste")</f>
        <v>fehlt in Preisliste</v>
      </c>
      <c r="AB2556" s="50" t="str">
        <f t="shared" si="314"/>
        <v>fehlt in Preisliste</v>
      </c>
      <c r="AD2556" s="51">
        <f t="shared" si="318"/>
        <v>186609</v>
      </c>
      <c r="AE2556" s="51">
        <f t="shared" si="315"/>
        <v>244.04999999999927</v>
      </c>
      <c r="AF2556" s="52" t="e">
        <f t="shared" si="319"/>
        <v>#VALUE!</v>
      </c>
      <c r="AG2556" s="53">
        <f t="shared" si="316"/>
        <v>1464.2999999999956</v>
      </c>
      <c r="AH2556" s="53" t="e">
        <f t="shared" si="317"/>
        <v>#VALUE!</v>
      </c>
    </row>
    <row r="2557" spans="1:34" x14ac:dyDescent="0.25">
      <c r="A2557" t="s">
        <v>11576</v>
      </c>
      <c r="B2557" t="s">
        <v>6564</v>
      </c>
      <c r="C2557" t="s">
        <v>6562</v>
      </c>
      <c r="D2557" t="s">
        <v>6567</v>
      </c>
      <c r="F2557" t="s">
        <v>11577</v>
      </c>
      <c r="H2557">
        <v>0</v>
      </c>
      <c r="I2557">
        <v>0</v>
      </c>
      <c r="J2557">
        <v>0</v>
      </c>
      <c r="K2557">
        <v>0</v>
      </c>
      <c r="L2557">
        <v>0</v>
      </c>
      <c r="M2557">
        <v>0</v>
      </c>
      <c r="N2557">
        <v>0</v>
      </c>
      <c r="O2557">
        <v>0</v>
      </c>
      <c r="P2557">
        <v>0</v>
      </c>
      <c r="Q2557">
        <v>0</v>
      </c>
      <c r="R2557">
        <v>0</v>
      </c>
      <c r="S2557">
        <v>0</v>
      </c>
      <c r="T2557">
        <v>0</v>
      </c>
      <c r="U2557">
        <v>0</v>
      </c>
      <c r="V2557">
        <v>0</v>
      </c>
      <c r="W2557" s="44">
        <f t="shared" si="312"/>
        <v>0</v>
      </c>
      <c r="X2557" s="44">
        <f>IFERROR(VLOOKUP(A2557,JR1GOA!A:I,9,FALSE),0)</f>
        <v>0</v>
      </c>
      <c r="Y2557" s="44">
        <f>IFERROR(VLOOKUP(A2557,JR1GOA!A:J,10,FALSE),0)</f>
        <v>0</v>
      </c>
      <c r="Z2557" s="46">
        <f t="shared" si="313"/>
        <v>0</v>
      </c>
      <c r="AA2557" s="49" t="str">
        <f>_xlfn.IFNA(VLOOKUP(F2557,Preisliste!C$1:O$2687,13,FALSE),"fehlt in Preisliste")</f>
        <v>fehlt in Preisliste</v>
      </c>
      <c r="AB2557" s="50" t="str">
        <f t="shared" si="314"/>
        <v>fehlt in Preisliste</v>
      </c>
      <c r="AD2557" s="51">
        <f t="shared" si="318"/>
        <v>186609</v>
      </c>
      <c r="AE2557" s="51">
        <f t="shared" si="315"/>
        <v>244.04999999999927</v>
      </c>
      <c r="AF2557" s="52" t="e">
        <f t="shared" si="319"/>
        <v>#VALUE!</v>
      </c>
      <c r="AG2557" s="53">
        <f t="shared" si="316"/>
        <v>1464.2999999999956</v>
      </c>
      <c r="AH2557" s="53" t="e">
        <f t="shared" si="317"/>
        <v>#VALUE!</v>
      </c>
    </row>
    <row r="2558" spans="1:34" x14ac:dyDescent="0.25">
      <c r="A2558" t="s">
        <v>11578</v>
      </c>
      <c r="B2558" t="s">
        <v>6564</v>
      </c>
      <c r="C2558" t="s">
        <v>6562</v>
      </c>
      <c r="D2558" t="s">
        <v>6567</v>
      </c>
      <c r="F2558" t="s">
        <v>11579</v>
      </c>
      <c r="H2558">
        <v>0</v>
      </c>
      <c r="I2558">
        <v>0</v>
      </c>
      <c r="J2558">
        <v>0</v>
      </c>
      <c r="K2558">
        <v>0</v>
      </c>
      <c r="L2558">
        <v>0</v>
      </c>
      <c r="M2558">
        <v>0</v>
      </c>
      <c r="N2558">
        <v>0</v>
      </c>
      <c r="O2558">
        <v>0</v>
      </c>
      <c r="P2558">
        <v>0</v>
      </c>
      <c r="Q2558">
        <v>0</v>
      </c>
      <c r="R2558">
        <v>0</v>
      </c>
      <c r="S2558">
        <v>0</v>
      </c>
      <c r="T2558">
        <v>0</v>
      </c>
      <c r="U2558">
        <v>0</v>
      </c>
      <c r="V2558">
        <v>0</v>
      </c>
      <c r="W2558" s="44">
        <f t="shared" si="312"/>
        <v>0</v>
      </c>
      <c r="X2558" s="44">
        <f>IFERROR(VLOOKUP(A2558,JR1GOA!A:I,9,FALSE),0)</f>
        <v>0</v>
      </c>
      <c r="Y2558" s="44">
        <f>IFERROR(VLOOKUP(A2558,JR1GOA!A:J,10,FALSE),0)</f>
        <v>0</v>
      </c>
      <c r="Z2558" s="46">
        <f t="shared" si="313"/>
        <v>0</v>
      </c>
      <c r="AA2558" s="49" t="str">
        <f>_xlfn.IFNA(VLOOKUP(F2558,Preisliste!C$1:O$2687,13,FALSE),"fehlt in Preisliste")</f>
        <v>fehlt in Preisliste</v>
      </c>
      <c r="AB2558" s="50" t="str">
        <f t="shared" si="314"/>
        <v>fehlt in Preisliste</v>
      </c>
      <c r="AD2558" s="51">
        <f t="shared" si="318"/>
        <v>186609</v>
      </c>
      <c r="AE2558" s="51">
        <f t="shared" si="315"/>
        <v>244.04999999999927</v>
      </c>
      <c r="AF2558" s="52" t="e">
        <f t="shared" si="319"/>
        <v>#VALUE!</v>
      </c>
      <c r="AG2558" s="53">
        <f t="shared" si="316"/>
        <v>1464.2999999999956</v>
      </c>
      <c r="AH2558" s="53" t="e">
        <f t="shared" si="317"/>
        <v>#VALUE!</v>
      </c>
    </row>
    <row r="2559" spans="1:34" x14ac:dyDescent="0.25">
      <c r="A2559" t="s">
        <v>11580</v>
      </c>
      <c r="B2559" t="s">
        <v>6564</v>
      </c>
      <c r="C2559" t="s">
        <v>6562</v>
      </c>
      <c r="D2559" t="s">
        <v>6567</v>
      </c>
      <c r="F2559" t="s">
        <v>11581</v>
      </c>
      <c r="H2559">
        <v>0</v>
      </c>
      <c r="I2559">
        <v>0</v>
      </c>
      <c r="J2559">
        <v>0</v>
      </c>
      <c r="K2559">
        <v>0</v>
      </c>
      <c r="L2559">
        <v>0</v>
      </c>
      <c r="M2559">
        <v>0</v>
      </c>
      <c r="N2559">
        <v>0</v>
      </c>
      <c r="O2559">
        <v>0</v>
      </c>
      <c r="P2559">
        <v>0</v>
      </c>
      <c r="Q2559">
        <v>0</v>
      </c>
      <c r="R2559">
        <v>0</v>
      </c>
      <c r="S2559">
        <v>0</v>
      </c>
      <c r="T2559">
        <v>0</v>
      </c>
      <c r="U2559">
        <v>0</v>
      </c>
      <c r="V2559">
        <v>0</v>
      </c>
      <c r="W2559" s="44">
        <f t="shared" si="312"/>
        <v>0</v>
      </c>
      <c r="X2559" s="44">
        <f>IFERROR(VLOOKUP(A2559,JR1GOA!A:I,9,FALSE),0)</f>
        <v>0</v>
      </c>
      <c r="Y2559" s="44">
        <f>IFERROR(VLOOKUP(A2559,JR1GOA!A:J,10,FALSE),0)</f>
        <v>0</v>
      </c>
      <c r="Z2559" s="46">
        <f t="shared" si="313"/>
        <v>0</v>
      </c>
      <c r="AA2559" s="49" t="str">
        <f>_xlfn.IFNA(VLOOKUP(F2559,Preisliste!C$1:O$2687,13,FALSE),"fehlt in Preisliste")</f>
        <v>fehlt in Preisliste</v>
      </c>
      <c r="AB2559" s="50" t="str">
        <f t="shared" si="314"/>
        <v>fehlt in Preisliste</v>
      </c>
      <c r="AD2559" s="51">
        <f t="shared" si="318"/>
        <v>186609</v>
      </c>
      <c r="AE2559" s="51">
        <f t="shared" si="315"/>
        <v>244.04999999999927</v>
      </c>
      <c r="AF2559" s="52" t="e">
        <f t="shared" si="319"/>
        <v>#VALUE!</v>
      </c>
      <c r="AG2559" s="53">
        <f t="shared" si="316"/>
        <v>1464.2999999999956</v>
      </c>
      <c r="AH2559" s="53" t="e">
        <f t="shared" si="317"/>
        <v>#VALUE!</v>
      </c>
    </row>
    <row r="2560" spans="1:34" x14ac:dyDescent="0.25">
      <c r="A2560" t="s">
        <v>11582</v>
      </c>
      <c r="B2560" t="s">
        <v>6564</v>
      </c>
      <c r="C2560" t="s">
        <v>6562</v>
      </c>
      <c r="D2560" t="s">
        <v>6567</v>
      </c>
      <c r="F2560" t="s">
        <v>11583</v>
      </c>
      <c r="H2560">
        <v>0</v>
      </c>
      <c r="I2560">
        <v>0</v>
      </c>
      <c r="J2560">
        <v>0</v>
      </c>
      <c r="K2560">
        <v>0</v>
      </c>
      <c r="L2560">
        <v>0</v>
      </c>
      <c r="M2560">
        <v>0</v>
      </c>
      <c r="N2560">
        <v>0</v>
      </c>
      <c r="O2560">
        <v>0</v>
      </c>
      <c r="P2560">
        <v>0</v>
      </c>
      <c r="Q2560">
        <v>0</v>
      </c>
      <c r="R2560">
        <v>0</v>
      </c>
      <c r="S2560">
        <v>0</v>
      </c>
      <c r="T2560">
        <v>0</v>
      </c>
      <c r="U2560">
        <v>0</v>
      </c>
      <c r="V2560">
        <v>0</v>
      </c>
      <c r="W2560" s="44">
        <f t="shared" si="312"/>
        <v>0</v>
      </c>
      <c r="X2560" s="44">
        <f>IFERROR(VLOOKUP(A2560,JR1GOA!A:I,9,FALSE),0)</f>
        <v>0</v>
      </c>
      <c r="Y2560" s="44">
        <f>IFERROR(VLOOKUP(A2560,JR1GOA!A:J,10,FALSE),0)</f>
        <v>0</v>
      </c>
      <c r="Z2560" s="46">
        <f t="shared" si="313"/>
        <v>0</v>
      </c>
      <c r="AA2560" s="49" t="str">
        <f>_xlfn.IFNA(VLOOKUP(F2560,Preisliste!C$1:O$2687,13,FALSE),"fehlt in Preisliste")</f>
        <v>fehlt in Preisliste</v>
      </c>
      <c r="AB2560" s="50" t="str">
        <f t="shared" si="314"/>
        <v>fehlt in Preisliste</v>
      </c>
      <c r="AD2560" s="51">
        <f t="shared" si="318"/>
        <v>186609</v>
      </c>
      <c r="AE2560" s="51">
        <f t="shared" si="315"/>
        <v>244.04999999999927</v>
      </c>
      <c r="AF2560" s="52" t="e">
        <f t="shared" si="319"/>
        <v>#VALUE!</v>
      </c>
      <c r="AG2560" s="53">
        <f t="shared" si="316"/>
        <v>1464.2999999999956</v>
      </c>
      <c r="AH2560" s="53" t="e">
        <f t="shared" si="317"/>
        <v>#VALUE!</v>
      </c>
    </row>
    <row r="2561" spans="1:34" x14ac:dyDescent="0.25">
      <c r="A2561" t="s">
        <v>11584</v>
      </c>
      <c r="B2561" t="s">
        <v>6564</v>
      </c>
      <c r="C2561" t="s">
        <v>6562</v>
      </c>
      <c r="D2561" t="s">
        <v>6567</v>
      </c>
      <c r="E2561" t="s">
        <v>11585</v>
      </c>
      <c r="F2561" t="s">
        <v>11586</v>
      </c>
      <c r="G2561" t="s">
        <v>11587</v>
      </c>
      <c r="H2561">
        <v>0</v>
      </c>
      <c r="I2561">
        <v>0</v>
      </c>
      <c r="J2561">
        <v>0</v>
      </c>
      <c r="K2561">
        <v>0</v>
      </c>
      <c r="L2561">
        <v>0</v>
      </c>
      <c r="M2561">
        <v>0</v>
      </c>
      <c r="N2561">
        <v>0</v>
      </c>
      <c r="O2561">
        <v>0</v>
      </c>
      <c r="P2561">
        <v>0</v>
      </c>
      <c r="Q2561">
        <v>0</v>
      </c>
      <c r="R2561">
        <v>0</v>
      </c>
      <c r="S2561">
        <v>0</v>
      </c>
      <c r="T2561">
        <v>0</v>
      </c>
      <c r="U2561">
        <v>0</v>
      </c>
      <c r="V2561">
        <v>0</v>
      </c>
      <c r="W2561" s="44">
        <f t="shared" si="312"/>
        <v>0</v>
      </c>
      <c r="X2561" s="44">
        <f>IFERROR(VLOOKUP(A2561,JR1GOA!A:I,9,FALSE),0)</f>
        <v>0</v>
      </c>
      <c r="Y2561" s="44">
        <f>IFERROR(VLOOKUP(A2561,JR1GOA!A:J,10,FALSE),0)</f>
        <v>0</v>
      </c>
      <c r="Z2561" s="46">
        <f t="shared" si="313"/>
        <v>0</v>
      </c>
      <c r="AA2561" s="49" t="str">
        <f>_xlfn.IFNA(VLOOKUP(F2561,Preisliste!C$1:O$2687,13,FALSE),"fehlt in Preisliste")</f>
        <v>fehlt in Preisliste</v>
      </c>
      <c r="AB2561" s="50" t="str">
        <f t="shared" si="314"/>
        <v>fehlt in Preisliste</v>
      </c>
      <c r="AD2561" s="51">
        <f t="shared" si="318"/>
        <v>186609</v>
      </c>
      <c r="AE2561" s="51">
        <f t="shared" si="315"/>
        <v>244.04999999999927</v>
      </c>
      <c r="AF2561" s="52" t="e">
        <f t="shared" si="319"/>
        <v>#VALUE!</v>
      </c>
      <c r="AG2561" s="53">
        <f t="shared" si="316"/>
        <v>1464.2999999999956</v>
      </c>
      <c r="AH2561" s="53" t="e">
        <f t="shared" si="317"/>
        <v>#VALUE!</v>
      </c>
    </row>
    <row r="2562" spans="1:34" x14ac:dyDescent="0.25">
      <c r="A2562" t="s">
        <v>11588</v>
      </c>
      <c r="B2562" t="s">
        <v>6564</v>
      </c>
      <c r="C2562" t="s">
        <v>6562</v>
      </c>
      <c r="D2562" t="s">
        <v>6567</v>
      </c>
      <c r="F2562" t="s">
        <v>11589</v>
      </c>
      <c r="H2562">
        <v>0</v>
      </c>
      <c r="I2562">
        <v>0</v>
      </c>
      <c r="J2562">
        <v>0</v>
      </c>
      <c r="K2562">
        <v>0</v>
      </c>
      <c r="L2562">
        <v>0</v>
      </c>
      <c r="M2562">
        <v>0</v>
      </c>
      <c r="N2562">
        <v>0</v>
      </c>
      <c r="O2562">
        <v>0</v>
      </c>
      <c r="P2562">
        <v>0</v>
      </c>
      <c r="Q2562">
        <v>0</v>
      </c>
      <c r="R2562">
        <v>0</v>
      </c>
      <c r="S2562">
        <v>0</v>
      </c>
      <c r="T2562">
        <v>0</v>
      </c>
      <c r="U2562">
        <v>0</v>
      </c>
      <c r="V2562">
        <v>0</v>
      </c>
      <c r="W2562" s="44">
        <f t="shared" si="312"/>
        <v>0</v>
      </c>
      <c r="X2562" s="44">
        <f>IFERROR(VLOOKUP(A2562,JR1GOA!A:I,9,FALSE),0)</f>
        <v>0</v>
      </c>
      <c r="Y2562" s="44">
        <f>IFERROR(VLOOKUP(A2562,JR1GOA!A:J,10,FALSE),0)</f>
        <v>0</v>
      </c>
      <c r="Z2562" s="46">
        <f t="shared" si="313"/>
        <v>0</v>
      </c>
      <c r="AA2562" s="49" t="str">
        <f>_xlfn.IFNA(VLOOKUP(F2562,Preisliste!C$1:O$2687,13,FALSE),"fehlt in Preisliste")</f>
        <v>fehlt in Preisliste</v>
      </c>
      <c r="AB2562" s="50" t="str">
        <f t="shared" si="314"/>
        <v>fehlt in Preisliste</v>
      </c>
      <c r="AD2562" s="51">
        <f t="shared" si="318"/>
        <v>186609</v>
      </c>
      <c r="AE2562" s="51">
        <f t="shared" si="315"/>
        <v>244.04999999999927</v>
      </c>
      <c r="AF2562" s="52" t="e">
        <f t="shared" si="319"/>
        <v>#VALUE!</v>
      </c>
      <c r="AG2562" s="53">
        <f t="shared" si="316"/>
        <v>1464.2999999999956</v>
      </c>
      <c r="AH2562" s="53" t="e">
        <f t="shared" si="317"/>
        <v>#VALUE!</v>
      </c>
    </row>
    <row r="2563" spans="1:34" x14ac:dyDescent="0.25">
      <c r="A2563" t="s">
        <v>11590</v>
      </c>
      <c r="B2563" t="s">
        <v>6564</v>
      </c>
      <c r="C2563" t="s">
        <v>6562</v>
      </c>
      <c r="D2563" t="s">
        <v>6567</v>
      </c>
      <c r="F2563" t="s">
        <v>11591</v>
      </c>
      <c r="H2563">
        <v>0</v>
      </c>
      <c r="I2563">
        <v>0</v>
      </c>
      <c r="J2563">
        <v>0</v>
      </c>
      <c r="K2563">
        <v>0</v>
      </c>
      <c r="L2563">
        <v>0</v>
      </c>
      <c r="M2563">
        <v>0</v>
      </c>
      <c r="N2563">
        <v>0</v>
      </c>
      <c r="O2563">
        <v>0</v>
      </c>
      <c r="P2563">
        <v>0</v>
      </c>
      <c r="Q2563">
        <v>0</v>
      </c>
      <c r="R2563">
        <v>0</v>
      </c>
      <c r="S2563">
        <v>0</v>
      </c>
      <c r="T2563">
        <v>0</v>
      </c>
      <c r="U2563">
        <v>0</v>
      </c>
      <c r="V2563">
        <v>0</v>
      </c>
      <c r="W2563" s="44">
        <f t="shared" si="312"/>
        <v>0</v>
      </c>
      <c r="X2563" s="44">
        <f>IFERROR(VLOOKUP(A2563,JR1GOA!A:I,9,FALSE),0)</f>
        <v>0</v>
      </c>
      <c r="Y2563" s="44">
        <f>IFERROR(VLOOKUP(A2563,JR1GOA!A:J,10,FALSE),0)</f>
        <v>0</v>
      </c>
      <c r="Z2563" s="46">
        <f t="shared" si="313"/>
        <v>0</v>
      </c>
      <c r="AA2563" s="49" t="str">
        <f>_xlfn.IFNA(VLOOKUP(F2563,Preisliste!C$1:O$2687,13,FALSE),"fehlt in Preisliste")</f>
        <v>fehlt in Preisliste</v>
      </c>
      <c r="AB2563" s="50" t="str">
        <f t="shared" si="314"/>
        <v>fehlt in Preisliste</v>
      </c>
      <c r="AD2563" s="51">
        <f t="shared" si="318"/>
        <v>186609</v>
      </c>
      <c r="AE2563" s="51">
        <f t="shared" si="315"/>
        <v>244.04999999999927</v>
      </c>
      <c r="AF2563" s="52" t="e">
        <f t="shared" si="319"/>
        <v>#VALUE!</v>
      </c>
      <c r="AG2563" s="53">
        <f t="shared" si="316"/>
        <v>1464.2999999999956</v>
      </c>
      <c r="AH2563" s="53" t="e">
        <f t="shared" si="317"/>
        <v>#VALUE!</v>
      </c>
    </row>
    <row r="2564" spans="1:34" x14ac:dyDescent="0.25">
      <c r="A2564" t="s">
        <v>11592</v>
      </c>
      <c r="B2564" t="s">
        <v>6564</v>
      </c>
      <c r="C2564" t="s">
        <v>6562</v>
      </c>
      <c r="D2564" t="s">
        <v>6567</v>
      </c>
      <c r="F2564" t="s">
        <v>11593</v>
      </c>
      <c r="H2564">
        <v>0</v>
      </c>
      <c r="I2564">
        <v>0</v>
      </c>
      <c r="J2564">
        <v>0</v>
      </c>
      <c r="K2564">
        <v>0</v>
      </c>
      <c r="L2564">
        <v>0</v>
      </c>
      <c r="M2564">
        <v>0</v>
      </c>
      <c r="N2564">
        <v>0</v>
      </c>
      <c r="O2564">
        <v>0</v>
      </c>
      <c r="P2564">
        <v>0</v>
      </c>
      <c r="Q2564">
        <v>0</v>
      </c>
      <c r="R2564">
        <v>0</v>
      </c>
      <c r="S2564">
        <v>0</v>
      </c>
      <c r="T2564">
        <v>0</v>
      </c>
      <c r="U2564">
        <v>0</v>
      </c>
      <c r="V2564">
        <v>0</v>
      </c>
      <c r="W2564" s="44">
        <f t="shared" si="312"/>
        <v>0</v>
      </c>
      <c r="X2564" s="44">
        <f>IFERROR(VLOOKUP(A2564,JR1GOA!A:I,9,FALSE),0)</f>
        <v>0</v>
      </c>
      <c r="Y2564" s="44">
        <f>IFERROR(VLOOKUP(A2564,JR1GOA!A:J,10,FALSE),0)</f>
        <v>0</v>
      </c>
      <c r="Z2564" s="46">
        <f t="shared" si="313"/>
        <v>0</v>
      </c>
      <c r="AA2564" s="49" t="str">
        <f>_xlfn.IFNA(VLOOKUP(F2564,Preisliste!C$1:O$2687,13,FALSE),"fehlt in Preisliste")</f>
        <v>fehlt in Preisliste</v>
      </c>
      <c r="AB2564" s="50" t="str">
        <f t="shared" si="314"/>
        <v>fehlt in Preisliste</v>
      </c>
      <c r="AD2564" s="51">
        <f t="shared" si="318"/>
        <v>186609</v>
      </c>
      <c r="AE2564" s="51">
        <f t="shared" si="315"/>
        <v>244.04999999999927</v>
      </c>
      <c r="AF2564" s="52" t="e">
        <f t="shared" si="319"/>
        <v>#VALUE!</v>
      </c>
      <c r="AG2564" s="53">
        <f t="shared" si="316"/>
        <v>1464.2999999999956</v>
      </c>
      <c r="AH2564" s="53" t="e">
        <f t="shared" si="317"/>
        <v>#VALUE!</v>
      </c>
    </row>
    <row r="2565" spans="1:34" x14ac:dyDescent="0.25">
      <c r="A2565" t="s">
        <v>11594</v>
      </c>
      <c r="B2565" t="s">
        <v>6564</v>
      </c>
      <c r="C2565" t="s">
        <v>6562</v>
      </c>
      <c r="D2565" t="s">
        <v>6567</v>
      </c>
      <c r="F2565" t="s">
        <v>11595</v>
      </c>
      <c r="H2565">
        <v>0</v>
      </c>
      <c r="I2565">
        <v>0</v>
      </c>
      <c r="J2565">
        <v>0</v>
      </c>
      <c r="K2565">
        <v>0</v>
      </c>
      <c r="L2565">
        <v>0</v>
      </c>
      <c r="M2565">
        <v>0</v>
      </c>
      <c r="N2565">
        <v>0</v>
      </c>
      <c r="O2565">
        <v>0</v>
      </c>
      <c r="P2565">
        <v>0</v>
      </c>
      <c r="Q2565">
        <v>0</v>
      </c>
      <c r="R2565">
        <v>0</v>
      </c>
      <c r="S2565">
        <v>0</v>
      </c>
      <c r="T2565">
        <v>0</v>
      </c>
      <c r="U2565">
        <v>0</v>
      </c>
      <c r="V2565">
        <v>0</v>
      </c>
      <c r="W2565" s="44">
        <f t="shared" si="312"/>
        <v>0</v>
      </c>
      <c r="X2565" s="44">
        <f>IFERROR(VLOOKUP(A2565,JR1GOA!A:I,9,FALSE),0)</f>
        <v>0</v>
      </c>
      <c r="Y2565" s="44">
        <f>IFERROR(VLOOKUP(A2565,JR1GOA!A:J,10,FALSE),0)</f>
        <v>0</v>
      </c>
      <c r="Z2565" s="46">
        <f t="shared" si="313"/>
        <v>0</v>
      </c>
      <c r="AA2565" s="49" t="str">
        <f>_xlfn.IFNA(VLOOKUP(F2565,Preisliste!C$1:O$2687,13,FALSE),"fehlt in Preisliste")</f>
        <v>fehlt in Preisliste</v>
      </c>
      <c r="AB2565" s="50" t="str">
        <f t="shared" si="314"/>
        <v>fehlt in Preisliste</v>
      </c>
      <c r="AD2565" s="51">
        <f t="shared" si="318"/>
        <v>186609</v>
      </c>
      <c r="AE2565" s="51">
        <f t="shared" si="315"/>
        <v>244.04999999999927</v>
      </c>
      <c r="AF2565" s="52" t="e">
        <f t="shared" si="319"/>
        <v>#VALUE!</v>
      </c>
      <c r="AG2565" s="53">
        <f t="shared" si="316"/>
        <v>1464.2999999999956</v>
      </c>
      <c r="AH2565" s="53" t="e">
        <f t="shared" si="317"/>
        <v>#VALUE!</v>
      </c>
    </row>
    <row r="2566" spans="1:34" x14ac:dyDescent="0.25">
      <c r="A2566" t="s">
        <v>11596</v>
      </c>
      <c r="B2566" t="s">
        <v>6564</v>
      </c>
      <c r="C2566" t="s">
        <v>6562</v>
      </c>
      <c r="D2566" t="s">
        <v>6567</v>
      </c>
      <c r="F2566" t="s">
        <v>11597</v>
      </c>
      <c r="H2566">
        <v>0</v>
      </c>
      <c r="I2566">
        <v>0</v>
      </c>
      <c r="J2566">
        <v>0</v>
      </c>
      <c r="K2566">
        <v>0</v>
      </c>
      <c r="L2566">
        <v>0</v>
      </c>
      <c r="M2566">
        <v>0</v>
      </c>
      <c r="N2566">
        <v>0</v>
      </c>
      <c r="O2566">
        <v>0</v>
      </c>
      <c r="P2566">
        <v>0</v>
      </c>
      <c r="Q2566">
        <v>0</v>
      </c>
      <c r="R2566">
        <v>0</v>
      </c>
      <c r="S2566">
        <v>0</v>
      </c>
      <c r="T2566">
        <v>0</v>
      </c>
      <c r="U2566">
        <v>0</v>
      </c>
      <c r="V2566">
        <v>0</v>
      </c>
      <c r="W2566" s="44">
        <f t="shared" si="312"/>
        <v>0</v>
      </c>
      <c r="X2566" s="44">
        <f>IFERROR(VLOOKUP(A2566,JR1GOA!A:I,9,FALSE),0)</f>
        <v>0</v>
      </c>
      <c r="Y2566" s="44">
        <f>IFERROR(VLOOKUP(A2566,JR1GOA!A:J,10,FALSE),0)</f>
        <v>0</v>
      </c>
      <c r="Z2566" s="46">
        <f t="shared" si="313"/>
        <v>0</v>
      </c>
      <c r="AA2566" s="49" t="str">
        <f>_xlfn.IFNA(VLOOKUP(F2566,Preisliste!C$1:O$2687,13,FALSE),"fehlt in Preisliste")</f>
        <v>fehlt in Preisliste</v>
      </c>
      <c r="AB2566" s="50" t="str">
        <f t="shared" si="314"/>
        <v>fehlt in Preisliste</v>
      </c>
      <c r="AD2566" s="51">
        <f t="shared" si="318"/>
        <v>186609</v>
      </c>
      <c r="AE2566" s="51">
        <f t="shared" si="315"/>
        <v>244.04999999999927</v>
      </c>
      <c r="AF2566" s="52" t="e">
        <f t="shared" si="319"/>
        <v>#VALUE!</v>
      </c>
      <c r="AG2566" s="53">
        <f t="shared" si="316"/>
        <v>1464.2999999999956</v>
      </c>
      <c r="AH2566" s="53" t="e">
        <f t="shared" si="317"/>
        <v>#VALUE!</v>
      </c>
    </row>
    <row r="2567" spans="1:34" x14ac:dyDescent="0.25">
      <c r="A2567" t="s">
        <v>11598</v>
      </c>
      <c r="B2567" t="s">
        <v>6564</v>
      </c>
      <c r="C2567" t="s">
        <v>6562</v>
      </c>
      <c r="D2567" t="s">
        <v>6567</v>
      </c>
      <c r="F2567" t="s">
        <v>11599</v>
      </c>
      <c r="H2567">
        <v>0</v>
      </c>
      <c r="I2567">
        <v>0</v>
      </c>
      <c r="J2567">
        <v>0</v>
      </c>
      <c r="K2567">
        <v>0</v>
      </c>
      <c r="L2567">
        <v>0</v>
      </c>
      <c r="M2567">
        <v>0</v>
      </c>
      <c r="N2567">
        <v>0</v>
      </c>
      <c r="O2567">
        <v>0</v>
      </c>
      <c r="P2567">
        <v>0</v>
      </c>
      <c r="Q2567">
        <v>0</v>
      </c>
      <c r="R2567">
        <v>0</v>
      </c>
      <c r="S2567">
        <v>0</v>
      </c>
      <c r="T2567">
        <v>0</v>
      </c>
      <c r="U2567">
        <v>0</v>
      </c>
      <c r="V2567">
        <v>0</v>
      </c>
      <c r="W2567" s="44">
        <f t="shared" si="312"/>
        <v>0</v>
      </c>
      <c r="X2567" s="44">
        <f>IFERROR(VLOOKUP(A2567,JR1GOA!A:I,9,FALSE),0)</f>
        <v>0</v>
      </c>
      <c r="Y2567" s="44">
        <f>IFERROR(VLOOKUP(A2567,JR1GOA!A:J,10,FALSE),0)</f>
        <v>0</v>
      </c>
      <c r="Z2567" s="46">
        <f t="shared" si="313"/>
        <v>0</v>
      </c>
      <c r="AA2567" s="49" t="str">
        <f>_xlfn.IFNA(VLOOKUP(F2567,Preisliste!C$1:O$2687,13,FALSE),"fehlt in Preisliste")</f>
        <v>fehlt in Preisliste</v>
      </c>
      <c r="AB2567" s="50" t="str">
        <f t="shared" si="314"/>
        <v>fehlt in Preisliste</v>
      </c>
      <c r="AD2567" s="51">
        <f t="shared" si="318"/>
        <v>186609</v>
      </c>
      <c r="AE2567" s="51">
        <f t="shared" si="315"/>
        <v>244.04999999999927</v>
      </c>
      <c r="AF2567" s="52" t="e">
        <f t="shared" si="319"/>
        <v>#VALUE!</v>
      </c>
      <c r="AG2567" s="53">
        <f t="shared" si="316"/>
        <v>1464.2999999999956</v>
      </c>
      <c r="AH2567" s="53" t="e">
        <f t="shared" si="317"/>
        <v>#VALUE!</v>
      </c>
    </row>
    <row r="2568" spans="1:34" x14ac:dyDescent="0.25">
      <c r="A2568" t="s">
        <v>11600</v>
      </c>
      <c r="B2568" t="s">
        <v>6564</v>
      </c>
      <c r="C2568" t="s">
        <v>6562</v>
      </c>
      <c r="D2568" t="s">
        <v>6567</v>
      </c>
      <c r="F2568" t="s">
        <v>11601</v>
      </c>
      <c r="H2568">
        <v>0</v>
      </c>
      <c r="I2568">
        <v>0</v>
      </c>
      <c r="J2568">
        <v>0</v>
      </c>
      <c r="K2568">
        <v>0</v>
      </c>
      <c r="L2568">
        <v>0</v>
      </c>
      <c r="M2568">
        <v>0</v>
      </c>
      <c r="N2568">
        <v>0</v>
      </c>
      <c r="O2568">
        <v>0</v>
      </c>
      <c r="P2568">
        <v>0</v>
      </c>
      <c r="Q2568">
        <v>0</v>
      </c>
      <c r="R2568">
        <v>0</v>
      </c>
      <c r="S2568">
        <v>0</v>
      </c>
      <c r="T2568">
        <v>0</v>
      </c>
      <c r="U2568">
        <v>0</v>
      </c>
      <c r="V2568">
        <v>0</v>
      </c>
      <c r="W2568" s="44">
        <f t="shared" si="312"/>
        <v>0</v>
      </c>
      <c r="X2568" s="44">
        <f>IFERROR(VLOOKUP(A2568,JR1GOA!A:I,9,FALSE),0)</f>
        <v>0</v>
      </c>
      <c r="Y2568" s="44">
        <f>IFERROR(VLOOKUP(A2568,JR1GOA!A:J,10,FALSE),0)</f>
        <v>0</v>
      </c>
      <c r="Z2568" s="46">
        <f t="shared" si="313"/>
        <v>0</v>
      </c>
      <c r="AA2568" s="49" t="str">
        <f>_xlfn.IFNA(VLOOKUP(F2568,Preisliste!C$1:O$2687,13,FALSE),"fehlt in Preisliste")</f>
        <v>fehlt in Preisliste</v>
      </c>
      <c r="AB2568" s="50" t="str">
        <f t="shared" si="314"/>
        <v>fehlt in Preisliste</v>
      </c>
      <c r="AD2568" s="51">
        <f t="shared" si="318"/>
        <v>186609</v>
      </c>
      <c r="AE2568" s="51">
        <f t="shared" si="315"/>
        <v>244.04999999999927</v>
      </c>
      <c r="AF2568" s="52" t="e">
        <f t="shared" si="319"/>
        <v>#VALUE!</v>
      </c>
      <c r="AG2568" s="53">
        <f t="shared" si="316"/>
        <v>1464.2999999999956</v>
      </c>
      <c r="AH2568" s="53" t="e">
        <f t="shared" si="317"/>
        <v>#VALUE!</v>
      </c>
    </row>
    <row r="2569" spans="1:34" x14ac:dyDescent="0.25">
      <c r="A2569" t="s">
        <v>11602</v>
      </c>
      <c r="B2569" t="s">
        <v>6564</v>
      </c>
      <c r="C2569" t="s">
        <v>6562</v>
      </c>
      <c r="D2569" t="s">
        <v>6567</v>
      </c>
      <c r="F2569" t="s">
        <v>11603</v>
      </c>
      <c r="H2569">
        <v>0</v>
      </c>
      <c r="I2569">
        <v>0</v>
      </c>
      <c r="J2569">
        <v>0</v>
      </c>
      <c r="K2569">
        <v>0</v>
      </c>
      <c r="L2569">
        <v>0</v>
      </c>
      <c r="M2569">
        <v>0</v>
      </c>
      <c r="N2569">
        <v>0</v>
      </c>
      <c r="O2569">
        <v>0</v>
      </c>
      <c r="P2569">
        <v>0</v>
      </c>
      <c r="Q2569">
        <v>0</v>
      </c>
      <c r="R2569">
        <v>0</v>
      </c>
      <c r="S2569">
        <v>0</v>
      </c>
      <c r="T2569">
        <v>0</v>
      </c>
      <c r="U2569">
        <v>0</v>
      </c>
      <c r="V2569">
        <v>0</v>
      </c>
      <c r="W2569" s="44">
        <f t="shared" ref="W2569:W2632" si="320">MAX(I2569,J2569)</f>
        <v>0</v>
      </c>
      <c r="X2569" s="44">
        <f>IFERROR(VLOOKUP(A2569,JR1GOA!A:I,9,FALSE),0)</f>
        <v>0</v>
      </c>
      <c r="Y2569" s="44">
        <f>IFERROR(VLOOKUP(A2569,JR1GOA!A:J,10,FALSE),0)</f>
        <v>0</v>
      </c>
      <c r="Z2569" s="46">
        <f t="shared" ref="Z2569:Z2632" si="321">W2569-MAX(X2569,Y2569)</f>
        <v>0</v>
      </c>
      <c r="AA2569" s="49" t="str">
        <f>_xlfn.IFNA(VLOOKUP(F2569,Preisliste!C$1:O$2687,13,FALSE),"fehlt in Preisliste")</f>
        <v>fehlt in Preisliste</v>
      </c>
      <c r="AB2569" s="50" t="str">
        <f t="shared" ref="AB2569:AB2632" si="322">IFERROR(AA2569/Z2569,AA2569)</f>
        <v>fehlt in Preisliste</v>
      </c>
      <c r="AD2569" s="51">
        <f t="shared" si="318"/>
        <v>186609</v>
      </c>
      <c r="AE2569" s="51">
        <f t="shared" ref="AE2569:AE2632" si="323">AG$3-AD2569*AD$3</f>
        <v>244.04999999999927</v>
      </c>
      <c r="AF2569" s="52" t="e">
        <f t="shared" si="319"/>
        <v>#VALUE!</v>
      </c>
      <c r="AG2569" s="53">
        <f t="shared" ref="AG2569:AG2632" si="324">AE2569*AD$4</f>
        <v>1464.2999999999956</v>
      </c>
      <c r="AH2569" s="53" t="e">
        <f t="shared" ref="AH2569:AH2632" si="325">AG2569+AF2569</f>
        <v>#VALUE!</v>
      </c>
    </row>
    <row r="2570" spans="1:34" x14ac:dyDescent="0.25">
      <c r="A2570" t="s">
        <v>11604</v>
      </c>
      <c r="B2570" t="s">
        <v>6564</v>
      </c>
      <c r="C2570" t="s">
        <v>6562</v>
      </c>
      <c r="D2570" t="s">
        <v>6567</v>
      </c>
      <c r="F2570" t="s">
        <v>11605</v>
      </c>
      <c r="G2570" t="s">
        <v>11606</v>
      </c>
      <c r="H2570">
        <v>0</v>
      </c>
      <c r="I2570">
        <v>0</v>
      </c>
      <c r="J2570">
        <v>0</v>
      </c>
      <c r="K2570">
        <v>0</v>
      </c>
      <c r="L2570">
        <v>0</v>
      </c>
      <c r="M2570">
        <v>0</v>
      </c>
      <c r="N2570">
        <v>0</v>
      </c>
      <c r="O2570">
        <v>0</v>
      </c>
      <c r="P2570">
        <v>0</v>
      </c>
      <c r="Q2570">
        <v>0</v>
      </c>
      <c r="R2570">
        <v>0</v>
      </c>
      <c r="S2570">
        <v>0</v>
      </c>
      <c r="T2570">
        <v>0</v>
      </c>
      <c r="U2570">
        <v>0</v>
      </c>
      <c r="V2570">
        <v>0</v>
      </c>
      <c r="W2570" s="44">
        <f t="shared" si="320"/>
        <v>0</v>
      </c>
      <c r="X2570" s="44">
        <f>IFERROR(VLOOKUP(A2570,JR1GOA!A:I,9,FALSE),0)</f>
        <v>0</v>
      </c>
      <c r="Y2570" s="44">
        <f>IFERROR(VLOOKUP(A2570,JR1GOA!A:J,10,FALSE),0)</f>
        <v>0</v>
      </c>
      <c r="Z2570" s="46">
        <f t="shared" si="321"/>
        <v>0</v>
      </c>
      <c r="AA2570" s="49" t="str">
        <f>_xlfn.IFNA(VLOOKUP(F2570,Preisliste!C$1:O$2687,13,FALSE),"fehlt in Preisliste")</f>
        <v>fehlt in Preisliste</v>
      </c>
      <c r="AB2570" s="50" t="str">
        <f t="shared" si="322"/>
        <v>fehlt in Preisliste</v>
      </c>
      <c r="AD2570" s="51">
        <f t="shared" ref="AD2570:AD2633" si="326">AD2569+Z2570</f>
        <v>186609</v>
      </c>
      <c r="AE2570" s="51">
        <f t="shared" si="323"/>
        <v>244.04999999999927</v>
      </c>
      <c r="AF2570" s="52" t="e">
        <f t="shared" ref="AF2570:AF2633" si="327">AF2569+AA2570</f>
        <v>#VALUE!</v>
      </c>
      <c r="AG2570" s="53">
        <f t="shared" si="324"/>
        <v>1464.2999999999956</v>
      </c>
      <c r="AH2570" s="53" t="e">
        <f t="shared" si="325"/>
        <v>#VALUE!</v>
      </c>
    </row>
    <row r="2571" spans="1:34" x14ac:dyDescent="0.25">
      <c r="A2571" t="s">
        <v>11607</v>
      </c>
      <c r="B2571" t="s">
        <v>6564</v>
      </c>
      <c r="C2571" t="s">
        <v>6562</v>
      </c>
      <c r="D2571" t="s">
        <v>6567</v>
      </c>
      <c r="F2571" t="s">
        <v>11608</v>
      </c>
      <c r="H2571">
        <v>0</v>
      </c>
      <c r="I2571">
        <v>0</v>
      </c>
      <c r="J2571">
        <v>0</v>
      </c>
      <c r="K2571">
        <v>0</v>
      </c>
      <c r="L2571">
        <v>0</v>
      </c>
      <c r="M2571">
        <v>0</v>
      </c>
      <c r="N2571">
        <v>0</v>
      </c>
      <c r="O2571">
        <v>0</v>
      </c>
      <c r="P2571">
        <v>0</v>
      </c>
      <c r="Q2571">
        <v>0</v>
      </c>
      <c r="R2571">
        <v>0</v>
      </c>
      <c r="S2571">
        <v>0</v>
      </c>
      <c r="T2571">
        <v>0</v>
      </c>
      <c r="U2571">
        <v>0</v>
      </c>
      <c r="V2571">
        <v>0</v>
      </c>
      <c r="W2571" s="44">
        <f t="shared" si="320"/>
        <v>0</v>
      </c>
      <c r="X2571" s="44">
        <f>IFERROR(VLOOKUP(A2571,JR1GOA!A:I,9,FALSE),0)</f>
        <v>0</v>
      </c>
      <c r="Y2571" s="44">
        <f>IFERROR(VLOOKUP(A2571,JR1GOA!A:J,10,FALSE),0)</f>
        <v>0</v>
      </c>
      <c r="Z2571" s="46">
        <f t="shared" si="321"/>
        <v>0</v>
      </c>
      <c r="AA2571" s="49" t="str">
        <f>_xlfn.IFNA(VLOOKUP(F2571,Preisliste!C$1:O$2687,13,FALSE),"fehlt in Preisliste")</f>
        <v>fehlt in Preisliste</v>
      </c>
      <c r="AB2571" s="50" t="str">
        <f t="shared" si="322"/>
        <v>fehlt in Preisliste</v>
      </c>
      <c r="AD2571" s="51">
        <f t="shared" si="326"/>
        <v>186609</v>
      </c>
      <c r="AE2571" s="51">
        <f t="shared" si="323"/>
        <v>244.04999999999927</v>
      </c>
      <c r="AF2571" s="52" t="e">
        <f t="shared" si="327"/>
        <v>#VALUE!</v>
      </c>
      <c r="AG2571" s="53">
        <f t="shared" si="324"/>
        <v>1464.2999999999956</v>
      </c>
      <c r="AH2571" s="53" t="e">
        <f t="shared" si="325"/>
        <v>#VALUE!</v>
      </c>
    </row>
    <row r="2572" spans="1:34" x14ac:dyDescent="0.25">
      <c r="A2572" t="s">
        <v>11609</v>
      </c>
      <c r="B2572" t="s">
        <v>6564</v>
      </c>
      <c r="C2572" t="s">
        <v>6562</v>
      </c>
      <c r="D2572" t="s">
        <v>6567</v>
      </c>
      <c r="F2572" t="s">
        <v>11610</v>
      </c>
      <c r="H2572">
        <v>0</v>
      </c>
      <c r="I2572">
        <v>0</v>
      </c>
      <c r="J2572">
        <v>0</v>
      </c>
      <c r="K2572">
        <v>0</v>
      </c>
      <c r="L2572">
        <v>0</v>
      </c>
      <c r="M2572">
        <v>0</v>
      </c>
      <c r="N2572">
        <v>0</v>
      </c>
      <c r="O2572">
        <v>0</v>
      </c>
      <c r="P2572">
        <v>0</v>
      </c>
      <c r="Q2572">
        <v>0</v>
      </c>
      <c r="R2572">
        <v>0</v>
      </c>
      <c r="S2572">
        <v>0</v>
      </c>
      <c r="T2572">
        <v>0</v>
      </c>
      <c r="U2572">
        <v>0</v>
      </c>
      <c r="V2572">
        <v>0</v>
      </c>
      <c r="W2572" s="44">
        <f t="shared" si="320"/>
        <v>0</v>
      </c>
      <c r="X2572" s="44">
        <f>IFERROR(VLOOKUP(A2572,JR1GOA!A:I,9,FALSE),0)</f>
        <v>0</v>
      </c>
      <c r="Y2572" s="44">
        <f>IFERROR(VLOOKUP(A2572,JR1GOA!A:J,10,FALSE),0)</f>
        <v>0</v>
      </c>
      <c r="Z2572" s="46">
        <f t="shared" si="321"/>
        <v>0</v>
      </c>
      <c r="AA2572" s="49" t="str">
        <f>_xlfn.IFNA(VLOOKUP(F2572,Preisliste!C$1:O$2687,13,FALSE),"fehlt in Preisliste")</f>
        <v>fehlt in Preisliste</v>
      </c>
      <c r="AB2572" s="50" t="str">
        <f t="shared" si="322"/>
        <v>fehlt in Preisliste</v>
      </c>
      <c r="AD2572" s="51">
        <f t="shared" si="326"/>
        <v>186609</v>
      </c>
      <c r="AE2572" s="51">
        <f t="shared" si="323"/>
        <v>244.04999999999927</v>
      </c>
      <c r="AF2572" s="52" t="e">
        <f t="shared" si="327"/>
        <v>#VALUE!</v>
      </c>
      <c r="AG2572" s="53">
        <f t="shared" si="324"/>
        <v>1464.2999999999956</v>
      </c>
      <c r="AH2572" s="53" t="e">
        <f t="shared" si="325"/>
        <v>#VALUE!</v>
      </c>
    </row>
    <row r="2573" spans="1:34" x14ac:dyDescent="0.25">
      <c r="A2573" t="s">
        <v>11611</v>
      </c>
      <c r="B2573" t="s">
        <v>6564</v>
      </c>
      <c r="C2573" t="s">
        <v>6562</v>
      </c>
      <c r="D2573" t="s">
        <v>6567</v>
      </c>
      <c r="F2573" t="s">
        <v>11612</v>
      </c>
      <c r="H2573">
        <v>0</v>
      </c>
      <c r="I2573">
        <v>0</v>
      </c>
      <c r="J2573">
        <v>0</v>
      </c>
      <c r="K2573">
        <v>0</v>
      </c>
      <c r="L2573">
        <v>0</v>
      </c>
      <c r="M2573">
        <v>0</v>
      </c>
      <c r="N2573">
        <v>0</v>
      </c>
      <c r="O2573">
        <v>0</v>
      </c>
      <c r="P2573">
        <v>0</v>
      </c>
      <c r="Q2573">
        <v>0</v>
      </c>
      <c r="R2573">
        <v>0</v>
      </c>
      <c r="S2573">
        <v>0</v>
      </c>
      <c r="T2573">
        <v>0</v>
      </c>
      <c r="U2573">
        <v>0</v>
      </c>
      <c r="V2573">
        <v>0</v>
      </c>
      <c r="W2573" s="44">
        <f t="shared" si="320"/>
        <v>0</v>
      </c>
      <c r="X2573" s="44">
        <f>IFERROR(VLOOKUP(A2573,JR1GOA!A:I,9,FALSE),0)</f>
        <v>0</v>
      </c>
      <c r="Y2573" s="44">
        <f>IFERROR(VLOOKUP(A2573,JR1GOA!A:J,10,FALSE),0)</f>
        <v>0</v>
      </c>
      <c r="Z2573" s="46">
        <f t="shared" si="321"/>
        <v>0</v>
      </c>
      <c r="AA2573" s="49" t="str">
        <f>_xlfn.IFNA(VLOOKUP(F2573,Preisliste!C$1:O$2687,13,FALSE),"fehlt in Preisliste")</f>
        <v>fehlt in Preisliste</v>
      </c>
      <c r="AB2573" s="50" t="str">
        <f t="shared" si="322"/>
        <v>fehlt in Preisliste</v>
      </c>
      <c r="AD2573" s="51">
        <f t="shared" si="326"/>
        <v>186609</v>
      </c>
      <c r="AE2573" s="51">
        <f t="shared" si="323"/>
        <v>244.04999999999927</v>
      </c>
      <c r="AF2573" s="52" t="e">
        <f t="shared" si="327"/>
        <v>#VALUE!</v>
      </c>
      <c r="AG2573" s="53">
        <f t="shared" si="324"/>
        <v>1464.2999999999956</v>
      </c>
      <c r="AH2573" s="53" t="e">
        <f t="shared" si="325"/>
        <v>#VALUE!</v>
      </c>
    </row>
    <row r="2574" spans="1:34" x14ac:dyDescent="0.25">
      <c r="A2574" t="s">
        <v>11613</v>
      </c>
      <c r="B2574" t="s">
        <v>6564</v>
      </c>
      <c r="C2574" t="s">
        <v>6562</v>
      </c>
      <c r="D2574" t="s">
        <v>6567</v>
      </c>
      <c r="F2574" t="s">
        <v>11614</v>
      </c>
      <c r="H2574">
        <v>0</v>
      </c>
      <c r="I2574">
        <v>0</v>
      </c>
      <c r="J2574">
        <v>0</v>
      </c>
      <c r="K2574">
        <v>0</v>
      </c>
      <c r="L2574">
        <v>0</v>
      </c>
      <c r="M2574">
        <v>0</v>
      </c>
      <c r="N2574">
        <v>0</v>
      </c>
      <c r="O2574">
        <v>0</v>
      </c>
      <c r="P2574">
        <v>0</v>
      </c>
      <c r="Q2574">
        <v>0</v>
      </c>
      <c r="R2574">
        <v>0</v>
      </c>
      <c r="S2574">
        <v>0</v>
      </c>
      <c r="T2574">
        <v>0</v>
      </c>
      <c r="U2574">
        <v>0</v>
      </c>
      <c r="V2574">
        <v>0</v>
      </c>
      <c r="W2574" s="44">
        <f t="shared" si="320"/>
        <v>0</v>
      </c>
      <c r="X2574" s="44">
        <f>IFERROR(VLOOKUP(A2574,JR1GOA!A:I,9,FALSE),0)</f>
        <v>0</v>
      </c>
      <c r="Y2574" s="44">
        <f>IFERROR(VLOOKUP(A2574,JR1GOA!A:J,10,FALSE),0)</f>
        <v>0</v>
      </c>
      <c r="Z2574" s="46">
        <f t="shared" si="321"/>
        <v>0</v>
      </c>
      <c r="AA2574" s="49" t="str">
        <f>_xlfn.IFNA(VLOOKUP(F2574,Preisliste!C$1:O$2687,13,FALSE),"fehlt in Preisliste")</f>
        <v>fehlt in Preisliste</v>
      </c>
      <c r="AB2574" s="50" t="str">
        <f t="shared" si="322"/>
        <v>fehlt in Preisliste</v>
      </c>
      <c r="AD2574" s="51">
        <f t="shared" si="326"/>
        <v>186609</v>
      </c>
      <c r="AE2574" s="51">
        <f t="shared" si="323"/>
        <v>244.04999999999927</v>
      </c>
      <c r="AF2574" s="52" t="e">
        <f t="shared" si="327"/>
        <v>#VALUE!</v>
      </c>
      <c r="AG2574" s="53">
        <f t="shared" si="324"/>
        <v>1464.2999999999956</v>
      </c>
      <c r="AH2574" s="53" t="e">
        <f t="shared" si="325"/>
        <v>#VALUE!</v>
      </c>
    </row>
    <row r="2575" spans="1:34" x14ac:dyDescent="0.25">
      <c r="A2575" t="s">
        <v>11615</v>
      </c>
      <c r="B2575" t="s">
        <v>6564</v>
      </c>
      <c r="C2575" t="s">
        <v>6562</v>
      </c>
      <c r="D2575" t="s">
        <v>6567</v>
      </c>
      <c r="F2575" t="s">
        <v>11616</v>
      </c>
      <c r="H2575">
        <v>0</v>
      </c>
      <c r="I2575">
        <v>0</v>
      </c>
      <c r="J2575">
        <v>0</v>
      </c>
      <c r="K2575">
        <v>0</v>
      </c>
      <c r="L2575">
        <v>0</v>
      </c>
      <c r="M2575">
        <v>0</v>
      </c>
      <c r="N2575">
        <v>0</v>
      </c>
      <c r="O2575">
        <v>0</v>
      </c>
      <c r="P2575">
        <v>0</v>
      </c>
      <c r="Q2575">
        <v>0</v>
      </c>
      <c r="R2575">
        <v>0</v>
      </c>
      <c r="S2575">
        <v>0</v>
      </c>
      <c r="T2575">
        <v>0</v>
      </c>
      <c r="U2575">
        <v>0</v>
      </c>
      <c r="V2575">
        <v>0</v>
      </c>
      <c r="W2575" s="44">
        <f t="shared" si="320"/>
        <v>0</v>
      </c>
      <c r="X2575" s="44">
        <f>IFERROR(VLOOKUP(A2575,JR1GOA!A:I,9,FALSE),0)</f>
        <v>0</v>
      </c>
      <c r="Y2575" s="44">
        <f>IFERROR(VLOOKUP(A2575,JR1GOA!A:J,10,FALSE),0)</f>
        <v>0</v>
      </c>
      <c r="Z2575" s="46">
        <f t="shared" si="321"/>
        <v>0</v>
      </c>
      <c r="AA2575" s="49" t="str">
        <f>_xlfn.IFNA(VLOOKUP(F2575,Preisliste!C$1:O$2687,13,FALSE),"fehlt in Preisliste")</f>
        <v>fehlt in Preisliste</v>
      </c>
      <c r="AB2575" s="50" t="str">
        <f t="shared" si="322"/>
        <v>fehlt in Preisliste</v>
      </c>
      <c r="AD2575" s="51">
        <f t="shared" si="326"/>
        <v>186609</v>
      </c>
      <c r="AE2575" s="51">
        <f t="shared" si="323"/>
        <v>244.04999999999927</v>
      </c>
      <c r="AF2575" s="52" t="e">
        <f t="shared" si="327"/>
        <v>#VALUE!</v>
      </c>
      <c r="AG2575" s="53">
        <f t="shared" si="324"/>
        <v>1464.2999999999956</v>
      </c>
      <c r="AH2575" s="53" t="e">
        <f t="shared" si="325"/>
        <v>#VALUE!</v>
      </c>
    </row>
    <row r="2576" spans="1:34" x14ac:dyDescent="0.25">
      <c r="A2576" t="s">
        <v>11617</v>
      </c>
      <c r="B2576" t="s">
        <v>6564</v>
      </c>
      <c r="C2576" t="s">
        <v>6562</v>
      </c>
      <c r="D2576" t="s">
        <v>6567</v>
      </c>
      <c r="E2576" t="s">
        <v>11618</v>
      </c>
      <c r="F2576" t="s">
        <v>11619</v>
      </c>
      <c r="H2576">
        <v>0</v>
      </c>
      <c r="I2576">
        <v>0</v>
      </c>
      <c r="J2576">
        <v>0</v>
      </c>
      <c r="K2576">
        <v>0</v>
      </c>
      <c r="L2576">
        <v>0</v>
      </c>
      <c r="M2576">
        <v>0</v>
      </c>
      <c r="N2576">
        <v>0</v>
      </c>
      <c r="O2576">
        <v>0</v>
      </c>
      <c r="P2576">
        <v>0</v>
      </c>
      <c r="Q2576">
        <v>0</v>
      </c>
      <c r="R2576">
        <v>0</v>
      </c>
      <c r="S2576">
        <v>0</v>
      </c>
      <c r="T2576">
        <v>0</v>
      </c>
      <c r="U2576">
        <v>0</v>
      </c>
      <c r="V2576">
        <v>0</v>
      </c>
      <c r="W2576" s="44">
        <f t="shared" si="320"/>
        <v>0</v>
      </c>
      <c r="X2576" s="44">
        <f>IFERROR(VLOOKUP(A2576,JR1GOA!A:I,9,FALSE),0)</f>
        <v>0</v>
      </c>
      <c r="Y2576" s="44">
        <f>IFERROR(VLOOKUP(A2576,JR1GOA!A:J,10,FALSE),0)</f>
        <v>0</v>
      </c>
      <c r="Z2576" s="46">
        <f t="shared" si="321"/>
        <v>0</v>
      </c>
      <c r="AA2576" s="49" t="str">
        <f>_xlfn.IFNA(VLOOKUP(F2576,Preisliste!C$1:O$2687,13,FALSE),"fehlt in Preisliste")</f>
        <v>fehlt in Preisliste</v>
      </c>
      <c r="AB2576" s="50" t="str">
        <f t="shared" si="322"/>
        <v>fehlt in Preisliste</v>
      </c>
      <c r="AD2576" s="51">
        <f t="shared" si="326"/>
        <v>186609</v>
      </c>
      <c r="AE2576" s="51">
        <f t="shared" si="323"/>
        <v>244.04999999999927</v>
      </c>
      <c r="AF2576" s="52" t="e">
        <f t="shared" si="327"/>
        <v>#VALUE!</v>
      </c>
      <c r="AG2576" s="53">
        <f t="shared" si="324"/>
        <v>1464.2999999999956</v>
      </c>
      <c r="AH2576" s="53" t="e">
        <f t="shared" si="325"/>
        <v>#VALUE!</v>
      </c>
    </row>
    <row r="2577" spans="1:34" x14ac:dyDescent="0.25">
      <c r="A2577" t="s">
        <v>11620</v>
      </c>
      <c r="B2577" t="s">
        <v>6564</v>
      </c>
      <c r="C2577" t="s">
        <v>6562</v>
      </c>
      <c r="D2577" t="s">
        <v>6567</v>
      </c>
      <c r="F2577" t="s">
        <v>11621</v>
      </c>
      <c r="H2577">
        <v>0</v>
      </c>
      <c r="I2577">
        <v>0</v>
      </c>
      <c r="J2577">
        <v>0</v>
      </c>
      <c r="K2577">
        <v>0</v>
      </c>
      <c r="L2577">
        <v>0</v>
      </c>
      <c r="M2577">
        <v>0</v>
      </c>
      <c r="N2577">
        <v>0</v>
      </c>
      <c r="O2577">
        <v>0</v>
      </c>
      <c r="P2577">
        <v>0</v>
      </c>
      <c r="Q2577">
        <v>0</v>
      </c>
      <c r="R2577">
        <v>0</v>
      </c>
      <c r="S2577">
        <v>0</v>
      </c>
      <c r="T2577">
        <v>0</v>
      </c>
      <c r="U2577">
        <v>0</v>
      </c>
      <c r="V2577">
        <v>0</v>
      </c>
      <c r="W2577" s="44">
        <f t="shared" si="320"/>
        <v>0</v>
      </c>
      <c r="X2577" s="44">
        <f>IFERROR(VLOOKUP(A2577,JR1GOA!A:I,9,FALSE),0)</f>
        <v>0</v>
      </c>
      <c r="Y2577" s="44">
        <f>IFERROR(VLOOKUP(A2577,JR1GOA!A:J,10,FALSE),0)</f>
        <v>0</v>
      </c>
      <c r="Z2577" s="46">
        <f t="shared" si="321"/>
        <v>0</v>
      </c>
      <c r="AA2577" s="49" t="str">
        <f>_xlfn.IFNA(VLOOKUP(F2577,Preisliste!C$1:O$2687,13,FALSE),"fehlt in Preisliste")</f>
        <v>fehlt in Preisliste</v>
      </c>
      <c r="AB2577" s="50" t="str">
        <f t="shared" si="322"/>
        <v>fehlt in Preisliste</v>
      </c>
      <c r="AD2577" s="51">
        <f t="shared" si="326"/>
        <v>186609</v>
      </c>
      <c r="AE2577" s="51">
        <f t="shared" si="323"/>
        <v>244.04999999999927</v>
      </c>
      <c r="AF2577" s="52" t="e">
        <f t="shared" si="327"/>
        <v>#VALUE!</v>
      </c>
      <c r="AG2577" s="53">
        <f t="shared" si="324"/>
        <v>1464.2999999999956</v>
      </c>
      <c r="AH2577" s="53" t="e">
        <f t="shared" si="325"/>
        <v>#VALUE!</v>
      </c>
    </row>
    <row r="2578" spans="1:34" x14ac:dyDescent="0.25">
      <c r="A2578" t="s">
        <v>11622</v>
      </c>
      <c r="B2578" t="s">
        <v>6564</v>
      </c>
      <c r="C2578" t="s">
        <v>6562</v>
      </c>
      <c r="D2578" t="s">
        <v>6567</v>
      </c>
      <c r="F2578" t="s">
        <v>11623</v>
      </c>
      <c r="H2578">
        <v>0</v>
      </c>
      <c r="I2578">
        <v>0</v>
      </c>
      <c r="J2578">
        <v>0</v>
      </c>
      <c r="K2578">
        <v>0</v>
      </c>
      <c r="L2578">
        <v>0</v>
      </c>
      <c r="M2578">
        <v>0</v>
      </c>
      <c r="N2578">
        <v>0</v>
      </c>
      <c r="O2578">
        <v>0</v>
      </c>
      <c r="P2578">
        <v>0</v>
      </c>
      <c r="Q2578">
        <v>0</v>
      </c>
      <c r="R2578">
        <v>0</v>
      </c>
      <c r="S2578">
        <v>0</v>
      </c>
      <c r="T2578">
        <v>0</v>
      </c>
      <c r="U2578">
        <v>0</v>
      </c>
      <c r="V2578">
        <v>0</v>
      </c>
      <c r="W2578" s="44">
        <f t="shared" si="320"/>
        <v>0</v>
      </c>
      <c r="X2578" s="44">
        <f>IFERROR(VLOOKUP(A2578,JR1GOA!A:I,9,FALSE),0)</f>
        <v>0</v>
      </c>
      <c r="Y2578" s="44">
        <f>IFERROR(VLOOKUP(A2578,JR1GOA!A:J,10,FALSE),0)</f>
        <v>0</v>
      </c>
      <c r="Z2578" s="46">
        <f t="shared" si="321"/>
        <v>0</v>
      </c>
      <c r="AA2578" s="49" t="str">
        <f>_xlfn.IFNA(VLOOKUP(F2578,Preisliste!C$1:O$2687,13,FALSE),"fehlt in Preisliste")</f>
        <v>fehlt in Preisliste</v>
      </c>
      <c r="AB2578" s="50" t="str">
        <f t="shared" si="322"/>
        <v>fehlt in Preisliste</v>
      </c>
      <c r="AD2578" s="51">
        <f t="shared" si="326"/>
        <v>186609</v>
      </c>
      <c r="AE2578" s="51">
        <f t="shared" si="323"/>
        <v>244.04999999999927</v>
      </c>
      <c r="AF2578" s="52" t="e">
        <f t="shared" si="327"/>
        <v>#VALUE!</v>
      </c>
      <c r="AG2578" s="53">
        <f t="shared" si="324"/>
        <v>1464.2999999999956</v>
      </c>
      <c r="AH2578" s="53" t="e">
        <f t="shared" si="325"/>
        <v>#VALUE!</v>
      </c>
    </row>
    <row r="2579" spans="1:34" x14ac:dyDescent="0.25">
      <c r="A2579" t="s">
        <v>11624</v>
      </c>
      <c r="B2579" t="s">
        <v>6564</v>
      </c>
      <c r="C2579" t="s">
        <v>6562</v>
      </c>
      <c r="D2579" t="s">
        <v>6567</v>
      </c>
      <c r="F2579" t="s">
        <v>11625</v>
      </c>
      <c r="H2579">
        <v>0</v>
      </c>
      <c r="I2579">
        <v>0</v>
      </c>
      <c r="J2579">
        <v>0</v>
      </c>
      <c r="K2579">
        <v>0</v>
      </c>
      <c r="L2579">
        <v>0</v>
      </c>
      <c r="M2579">
        <v>0</v>
      </c>
      <c r="N2579">
        <v>0</v>
      </c>
      <c r="O2579">
        <v>0</v>
      </c>
      <c r="P2579">
        <v>0</v>
      </c>
      <c r="Q2579">
        <v>0</v>
      </c>
      <c r="R2579">
        <v>0</v>
      </c>
      <c r="S2579">
        <v>0</v>
      </c>
      <c r="T2579">
        <v>0</v>
      </c>
      <c r="U2579">
        <v>0</v>
      </c>
      <c r="V2579">
        <v>0</v>
      </c>
      <c r="W2579" s="44">
        <f t="shared" si="320"/>
        <v>0</v>
      </c>
      <c r="X2579" s="44">
        <f>IFERROR(VLOOKUP(A2579,JR1GOA!A:I,9,FALSE),0)</f>
        <v>0</v>
      </c>
      <c r="Y2579" s="44">
        <f>IFERROR(VLOOKUP(A2579,JR1GOA!A:J,10,FALSE),0)</f>
        <v>0</v>
      </c>
      <c r="Z2579" s="46">
        <f t="shared" si="321"/>
        <v>0</v>
      </c>
      <c r="AA2579" s="49" t="str">
        <f>_xlfn.IFNA(VLOOKUP(F2579,Preisliste!C$1:O$2687,13,FALSE),"fehlt in Preisliste")</f>
        <v>fehlt in Preisliste</v>
      </c>
      <c r="AB2579" s="50" t="str">
        <f t="shared" si="322"/>
        <v>fehlt in Preisliste</v>
      </c>
      <c r="AD2579" s="51">
        <f t="shared" si="326"/>
        <v>186609</v>
      </c>
      <c r="AE2579" s="51">
        <f t="shared" si="323"/>
        <v>244.04999999999927</v>
      </c>
      <c r="AF2579" s="52" t="e">
        <f t="shared" si="327"/>
        <v>#VALUE!</v>
      </c>
      <c r="AG2579" s="53">
        <f t="shared" si="324"/>
        <v>1464.2999999999956</v>
      </c>
      <c r="AH2579" s="53" t="e">
        <f t="shared" si="325"/>
        <v>#VALUE!</v>
      </c>
    </row>
    <row r="2580" spans="1:34" x14ac:dyDescent="0.25">
      <c r="A2580" t="s">
        <v>11626</v>
      </c>
      <c r="B2580" t="s">
        <v>6564</v>
      </c>
      <c r="C2580" t="s">
        <v>6562</v>
      </c>
      <c r="D2580" t="s">
        <v>6567</v>
      </c>
      <c r="F2580" t="s">
        <v>11627</v>
      </c>
      <c r="H2580">
        <v>0</v>
      </c>
      <c r="I2580">
        <v>0</v>
      </c>
      <c r="J2580">
        <v>0</v>
      </c>
      <c r="K2580">
        <v>0</v>
      </c>
      <c r="L2580">
        <v>0</v>
      </c>
      <c r="M2580">
        <v>0</v>
      </c>
      <c r="N2580">
        <v>0</v>
      </c>
      <c r="O2580">
        <v>0</v>
      </c>
      <c r="P2580">
        <v>0</v>
      </c>
      <c r="Q2580">
        <v>0</v>
      </c>
      <c r="R2580">
        <v>0</v>
      </c>
      <c r="S2580">
        <v>0</v>
      </c>
      <c r="T2580">
        <v>0</v>
      </c>
      <c r="U2580">
        <v>0</v>
      </c>
      <c r="V2580">
        <v>0</v>
      </c>
      <c r="W2580" s="44">
        <f t="shared" si="320"/>
        <v>0</v>
      </c>
      <c r="X2580" s="44">
        <f>IFERROR(VLOOKUP(A2580,JR1GOA!A:I,9,FALSE),0)</f>
        <v>0</v>
      </c>
      <c r="Y2580" s="44">
        <f>IFERROR(VLOOKUP(A2580,JR1GOA!A:J,10,FALSE),0)</f>
        <v>0</v>
      </c>
      <c r="Z2580" s="46">
        <f t="shared" si="321"/>
        <v>0</v>
      </c>
      <c r="AA2580" s="49" t="str">
        <f>_xlfn.IFNA(VLOOKUP(F2580,Preisliste!C$1:O$2687,13,FALSE),"fehlt in Preisliste")</f>
        <v>fehlt in Preisliste</v>
      </c>
      <c r="AB2580" s="50" t="str">
        <f t="shared" si="322"/>
        <v>fehlt in Preisliste</v>
      </c>
      <c r="AD2580" s="51">
        <f t="shared" si="326"/>
        <v>186609</v>
      </c>
      <c r="AE2580" s="51">
        <f t="shared" si="323"/>
        <v>244.04999999999927</v>
      </c>
      <c r="AF2580" s="52" t="e">
        <f t="shared" si="327"/>
        <v>#VALUE!</v>
      </c>
      <c r="AG2580" s="53">
        <f t="shared" si="324"/>
        <v>1464.2999999999956</v>
      </c>
      <c r="AH2580" s="53" t="e">
        <f t="shared" si="325"/>
        <v>#VALUE!</v>
      </c>
    </row>
    <row r="2581" spans="1:34" x14ac:dyDescent="0.25">
      <c r="A2581" t="s">
        <v>11628</v>
      </c>
      <c r="B2581" t="s">
        <v>6564</v>
      </c>
      <c r="C2581" t="s">
        <v>6562</v>
      </c>
      <c r="D2581" t="s">
        <v>6567</v>
      </c>
      <c r="F2581" t="s">
        <v>11629</v>
      </c>
      <c r="H2581">
        <v>0</v>
      </c>
      <c r="I2581">
        <v>0</v>
      </c>
      <c r="J2581">
        <v>0</v>
      </c>
      <c r="K2581">
        <v>0</v>
      </c>
      <c r="L2581">
        <v>0</v>
      </c>
      <c r="M2581">
        <v>0</v>
      </c>
      <c r="N2581">
        <v>0</v>
      </c>
      <c r="O2581">
        <v>0</v>
      </c>
      <c r="P2581">
        <v>0</v>
      </c>
      <c r="Q2581">
        <v>0</v>
      </c>
      <c r="R2581">
        <v>0</v>
      </c>
      <c r="S2581">
        <v>0</v>
      </c>
      <c r="T2581">
        <v>0</v>
      </c>
      <c r="U2581">
        <v>0</v>
      </c>
      <c r="V2581">
        <v>0</v>
      </c>
      <c r="W2581" s="44">
        <f t="shared" si="320"/>
        <v>0</v>
      </c>
      <c r="X2581" s="44">
        <f>IFERROR(VLOOKUP(A2581,JR1GOA!A:I,9,FALSE),0)</f>
        <v>0</v>
      </c>
      <c r="Y2581" s="44">
        <f>IFERROR(VLOOKUP(A2581,JR1GOA!A:J,10,FALSE),0)</f>
        <v>0</v>
      </c>
      <c r="Z2581" s="46">
        <f t="shared" si="321"/>
        <v>0</v>
      </c>
      <c r="AA2581" s="49" t="str">
        <f>_xlfn.IFNA(VLOOKUP(F2581,Preisliste!C$1:O$2687,13,FALSE),"fehlt in Preisliste")</f>
        <v>fehlt in Preisliste</v>
      </c>
      <c r="AB2581" s="50" t="str">
        <f t="shared" si="322"/>
        <v>fehlt in Preisliste</v>
      </c>
      <c r="AD2581" s="51">
        <f t="shared" si="326"/>
        <v>186609</v>
      </c>
      <c r="AE2581" s="51">
        <f t="shared" si="323"/>
        <v>244.04999999999927</v>
      </c>
      <c r="AF2581" s="52" t="e">
        <f t="shared" si="327"/>
        <v>#VALUE!</v>
      </c>
      <c r="AG2581" s="53">
        <f t="shared" si="324"/>
        <v>1464.2999999999956</v>
      </c>
      <c r="AH2581" s="53" t="e">
        <f t="shared" si="325"/>
        <v>#VALUE!</v>
      </c>
    </row>
    <row r="2582" spans="1:34" x14ac:dyDescent="0.25">
      <c r="A2582" t="s">
        <v>11630</v>
      </c>
      <c r="B2582" t="s">
        <v>6564</v>
      </c>
      <c r="C2582" t="s">
        <v>6562</v>
      </c>
      <c r="D2582" t="s">
        <v>6567</v>
      </c>
      <c r="E2582" t="s">
        <v>11631</v>
      </c>
      <c r="F2582" t="s">
        <v>11632</v>
      </c>
      <c r="H2582">
        <v>0</v>
      </c>
      <c r="I2582">
        <v>0</v>
      </c>
      <c r="J2582">
        <v>0</v>
      </c>
      <c r="K2582">
        <v>0</v>
      </c>
      <c r="L2582">
        <v>0</v>
      </c>
      <c r="M2582">
        <v>0</v>
      </c>
      <c r="N2582">
        <v>0</v>
      </c>
      <c r="O2582">
        <v>0</v>
      </c>
      <c r="P2582">
        <v>0</v>
      </c>
      <c r="Q2582">
        <v>0</v>
      </c>
      <c r="R2582">
        <v>0</v>
      </c>
      <c r="S2582">
        <v>0</v>
      </c>
      <c r="T2582">
        <v>0</v>
      </c>
      <c r="U2582">
        <v>0</v>
      </c>
      <c r="V2582">
        <v>0</v>
      </c>
      <c r="W2582" s="44">
        <f t="shared" si="320"/>
        <v>0</v>
      </c>
      <c r="X2582" s="44">
        <f>IFERROR(VLOOKUP(A2582,JR1GOA!A:I,9,FALSE),0)</f>
        <v>0</v>
      </c>
      <c r="Y2582" s="44">
        <f>IFERROR(VLOOKUP(A2582,JR1GOA!A:J,10,FALSE),0)</f>
        <v>0</v>
      </c>
      <c r="Z2582" s="46">
        <f t="shared" si="321"/>
        <v>0</v>
      </c>
      <c r="AA2582" s="49" t="str">
        <f>_xlfn.IFNA(VLOOKUP(F2582,Preisliste!C$1:O$2687,13,FALSE),"fehlt in Preisliste")</f>
        <v>fehlt in Preisliste</v>
      </c>
      <c r="AB2582" s="50" t="str">
        <f t="shared" si="322"/>
        <v>fehlt in Preisliste</v>
      </c>
      <c r="AD2582" s="51">
        <f t="shared" si="326"/>
        <v>186609</v>
      </c>
      <c r="AE2582" s="51">
        <f t="shared" si="323"/>
        <v>244.04999999999927</v>
      </c>
      <c r="AF2582" s="52" t="e">
        <f t="shared" si="327"/>
        <v>#VALUE!</v>
      </c>
      <c r="AG2582" s="53">
        <f t="shared" si="324"/>
        <v>1464.2999999999956</v>
      </c>
      <c r="AH2582" s="53" t="e">
        <f t="shared" si="325"/>
        <v>#VALUE!</v>
      </c>
    </row>
    <row r="2583" spans="1:34" x14ac:dyDescent="0.25">
      <c r="A2583" t="s">
        <v>11633</v>
      </c>
      <c r="B2583" t="s">
        <v>6564</v>
      </c>
      <c r="C2583" t="s">
        <v>6562</v>
      </c>
      <c r="D2583" t="s">
        <v>6567</v>
      </c>
      <c r="F2583" t="s">
        <v>11634</v>
      </c>
      <c r="H2583">
        <v>0</v>
      </c>
      <c r="I2583">
        <v>0</v>
      </c>
      <c r="J2583">
        <v>0</v>
      </c>
      <c r="K2583">
        <v>0</v>
      </c>
      <c r="L2583">
        <v>0</v>
      </c>
      <c r="M2583">
        <v>0</v>
      </c>
      <c r="N2583">
        <v>0</v>
      </c>
      <c r="O2583">
        <v>0</v>
      </c>
      <c r="P2583">
        <v>0</v>
      </c>
      <c r="Q2583">
        <v>0</v>
      </c>
      <c r="R2583">
        <v>0</v>
      </c>
      <c r="S2583">
        <v>0</v>
      </c>
      <c r="T2583">
        <v>0</v>
      </c>
      <c r="U2583">
        <v>0</v>
      </c>
      <c r="V2583">
        <v>0</v>
      </c>
      <c r="W2583" s="44">
        <f t="shared" si="320"/>
        <v>0</v>
      </c>
      <c r="X2583" s="44">
        <f>IFERROR(VLOOKUP(A2583,JR1GOA!A:I,9,FALSE),0)</f>
        <v>0</v>
      </c>
      <c r="Y2583" s="44">
        <f>IFERROR(VLOOKUP(A2583,JR1GOA!A:J,10,FALSE),0)</f>
        <v>0</v>
      </c>
      <c r="Z2583" s="46">
        <f t="shared" si="321"/>
        <v>0</v>
      </c>
      <c r="AA2583" s="49" t="str">
        <f>_xlfn.IFNA(VLOOKUP(F2583,Preisliste!C$1:O$2687,13,FALSE),"fehlt in Preisliste")</f>
        <v>fehlt in Preisliste</v>
      </c>
      <c r="AB2583" s="50" t="str">
        <f t="shared" si="322"/>
        <v>fehlt in Preisliste</v>
      </c>
      <c r="AD2583" s="51">
        <f t="shared" si="326"/>
        <v>186609</v>
      </c>
      <c r="AE2583" s="51">
        <f t="shared" si="323"/>
        <v>244.04999999999927</v>
      </c>
      <c r="AF2583" s="52" t="e">
        <f t="shared" si="327"/>
        <v>#VALUE!</v>
      </c>
      <c r="AG2583" s="53">
        <f t="shared" si="324"/>
        <v>1464.2999999999956</v>
      </c>
      <c r="AH2583" s="53" t="e">
        <f t="shared" si="325"/>
        <v>#VALUE!</v>
      </c>
    </row>
    <row r="2584" spans="1:34" x14ac:dyDescent="0.25">
      <c r="A2584" t="s">
        <v>11635</v>
      </c>
      <c r="B2584" t="s">
        <v>6564</v>
      </c>
      <c r="C2584" t="s">
        <v>6562</v>
      </c>
      <c r="D2584" t="s">
        <v>6567</v>
      </c>
      <c r="E2584" t="s">
        <v>9916</v>
      </c>
      <c r="F2584" t="s">
        <v>11636</v>
      </c>
      <c r="G2584" t="s">
        <v>11637</v>
      </c>
      <c r="H2584">
        <v>0</v>
      </c>
      <c r="I2584">
        <v>0</v>
      </c>
      <c r="J2584">
        <v>0</v>
      </c>
      <c r="K2584">
        <v>0</v>
      </c>
      <c r="L2584">
        <v>0</v>
      </c>
      <c r="M2584">
        <v>0</v>
      </c>
      <c r="N2584">
        <v>0</v>
      </c>
      <c r="O2584">
        <v>0</v>
      </c>
      <c r="P2584">
        <v>0</v>
      </c>
      <c r="Q2584">
        <v>0</v>
      </c>
      <c r="R2584">
        <v>0</v>
      </c>
      <c r="S2584">
        <v>0</v>
      </c>
      <c r="T2584">
        <v>0</v>
      </c>
      <c r="U2584">
        <v>0</v>
      </c>
      <c r="V2584">
        <v>0</v>
      </c>
      <c r="W2584" s="44">
        <f t="shared" si="320"/>
        <v>0</v>
      </c>
      <c r="X2584" s="44">
        <f>IFERROR(VLOOKUP(A2584,JR1GOA!A:I,9,FALSE),0)</f>
        <v>0</v>
      </c>
      <c r="Y2584" s="44">
        <f>IFERROR(VLOOKUP(A2584,JR1GOA!A:J,10,FALSE),0)</f>
        <v>0</v>
      </c>
      <c r="Z2584" s="46">
        <f t="shared" si="321"/>
        <v>0</v>
      </c>
      <c r="AA2584" s="49" t="str">
        <f>_xlfn.IFNA(VLOOKUP(F2584,Preisliste!C$1:O$2687,13,FALSE),"fehlt in Preisliste")</f>
        <v>fehlt in Preisliste</v>
      </c>
      <c r="AB2584" s="50" t="str">
        <f t="shared" si="322"/>
        <v>fehlt in Preisliste</v>
      </c>
      <c r="AD2584" s="51">
        <f t="shared" si="326"/>
        <v>186609</v>
      </c>
      <c r="AE2584" s="51">
        <f t="shared" si="323"/>
        <v>244.04999999999927</v>
      </c>
      <c r="AF2584" s="52" t="e">
        <f t="shared" si="327"/>
        <v>#VALUE!</v>
      </c>
      <c r="AG2584" s="53">
        <f t="shared" si="324"/>
        <v>1464.2999999999956</v>
      </c>
      <c r="AH2584" s="53" t="e">
        <f t="shared" si="325"/>
        <v>#VALUE!</v>
      </c>
    </row>
    <row r="2585" spans="1:34" x14ac:dyDescent="0.25">
      <c r="A2585" t="s">
        <v>11638</v>
      </c>
      <c r="B2585" t="s">
        <v>6564</v>
      </c>
      <c r="C2585" t="s">
        <v>6562</v>
      </c>
      <c r="D2585" t="s">
        <v>6567</v>
      </c>
      <c r="F2585" t="s">
        <v>11639</v>
      </c>
      <c r="H2585">
        <v>0</v>
      </c>
      <c r="I2585">
        <v>0</v>
      </c>
      <c r="J2585">
        <v>0</v>
      </c>
      <c r="K2585">
        <v>0</v>
      </c>
      <c r="L2585">
        <v>0</v>
      </c>
      <c r="M2585">
        <v>0</v>
      </c>
      <c r="N2585">
        <v>0</v>
      </c>
      <c r="O2585">
        <v>0</v>
      </c>
      <c r="P2585">
        <v>0</v>
      </c>
      <c r="Q2585">
        <v>0</v>
      </c>
      <c r="R2585">
        <v>0</v>
      </c>
      <c r="S2585">
        <v>0</v>
      </c>
      <c r="T2585">
        <v>0</v>
      </c>
      <c r="U2585">
        <v>0</v>
      </c>
      <c r="V2585">
        <v>0</v>
      </c>
      <c r="W2585" s="44">
        <f t="shared" si="320"/>
        <v>0</v>
      </c>
      <c r="X2585" s="44">
        <f>IFERROR(VLOOKUP(A2585,JR1GOA!A:I,9,FALSE),0)</f>
        <v>0</v>
      </c>
      <c r="Y2585" s="44">
        <f>IFERROR(VLOOKUP(A2585,JR1GOA!A:J,10,FALSE),0)</f>
        <v>0</v>
      </c>
      <c r="Z2585" s="46">
        <f t="shared" si="321"/>
        <v>0</v>
      </c>
      <c r="AA2585" s="49" t="str">
        <f>_xlfn.IFNA(VLOOKUP(F2585,Preisliste!C$1:O$2687,13,FALSE),"fehlt in Preisliste")</f>
        <v>fehlt in Preisliste</v>
      </c>
      <c r="AB2585" s="50" t="str">
        <f t="shared" si="322"/>
        <v>fehlt in Preisliste</v>
      </c>
      <c r="AD2585" s="51">
        <f t="shared" si="326"/>
        <v>186609</v>
      </c>
      <c r="AE2585" s="51">
        <f t="shared" si="323"/>
        <v>244.04999999999927</v>
      </c>
      <c r="AF2585" s="52" t="e">
        <f t="shared" si="327"/>
        <v>#VALUE!</v>
      </c>
      <c r="AG2585" s="53">
        <f t="shared" si="324"/>
        <v>1464.2999999999956</v>
      </c>
      <c r="AH2585" s="53" t="e">
        <f t="shared" si="325"/>
        <v>#VALUE!</v>
      </c>
    </row>
    <row r="2586" spans="1:34" x14ac:dyDescent="0.25">
      <c r="A2586" t="s">
        <v>11640</v>
      </c>
      <c r="B2586" t="s">
        <v>6564</v>
      </c>
      <c r="C2586" t="s">
        <v>6562</v>
      </c>
      <c r="D2586" t="s">
        <v>6567</v>
      </c>
      <c r="F2586" t="s">
        <v>11641</v>
      </c>
      <c r="H2586">
        <v>0</v>
      </c>
      <c r="I2586">
        <v>0</v>
      </c>
      <c r="J2586">
        <v>0</v>
      </c>
      <c r="K2586">
        <v>0</v>
      </c>
      <c r="L2586">
        <v>0</v>
      </c>
      <c r="M2586">
        <v>0</v>
      </c>
      <c r="N2586">
        <v>0</v>
      </c>
      <c r="O2586">
        <v>0</v>
      </c>
      <c r="P2586">
        <v>0</v>
      </c>
      <c r="Q2586">
        <v>0</v>
      </c>
      <c r="R2586">
        <v>0</v>
      </c>
      <c r="S2586">
        <v>0</v>
      </c>
      <c r="T2586">
        <v>0</v>
      </c>
      <c r="U2586">
        <v>0</v>
      </c>
      <c r="V2586">
        <v>0</v>
      </c>
      <c r="W2586" s="44">
        <f t="shared" si="320"/>
        <v>0</v>
      </c>
      <c r="X2586" s="44">
        <f>IFERROR(VLOOKUP(A2586,JR1GOA!A:I,9,FALSE),0)</f>
        <v>0</v>
      </c>
      <c r="Y2586" s="44">
        <f>IFERROR(VLOOKUP(A2586,JR1GOA!A:J,10,FALSE),0)</f>
        <v>0</v>
      </c>
      <c r="Z2586" s="46">
        <f t="shared" si="321"/>
        <v>0</v>
      </c>
      <c r="AA2586" s="49" t="str">
        <f>_xlfn.IFNA(VLOOKUP(F2586,Preisliste!C$1:O$2687,13,FALSE),"fehlt in Preisliste")</f>
        <v>fehlt in Preisliste</v>
      </c>
      <c r="AB2586" s="50" t="str">
        <f t="shared" si="322"/>
        <v>fehlt in Preisliste</v>
      </c>
      <c r="AD2586" s="51">
        <f t="shared" si="326"/>
        <v>186609</v>
      </c>
      <c r="AE2586" s="51">
        <f t="shared" si="323"/>
        <v>244.04999999999927</v>
      </c>
      <c r="AF2586" s="52" t="e">
        <f t="shared" si="327"/>
        <v>#VALUE!</v>
      </c>
      <c r="AG2586" s="53">
        <f t="shared" si="324"/>
        <v>1464.2999999999956</v>
      </c>
      <c r="AH2586" s="53" t="e">
        <f t="shared" si="325"/>
        <v>#VALUE!</v>
      </c>
    </row>
    <row r="2587" spans="1:34" x14ac:dyDescent="0.25">
      <c r="A2587" t="s">
        <v>11642</v>
      </c>
      <c r="B2587" t="s">
        <v>6564</v>
      </c>
      <c r="C2587" t="s">
        <v>6562</v>
      </c>
      <c r="D2587" t="s">
        <v>6567</v>
      </c>
      <c r="F2587" t="s">
        <v>11643</v>
      </c>
      <c r="H2587">
        <v>0</v>
      </c>
      <c r="I2587">
        <v>0</v>
      </c>
      <c r="J2587">
        <v>0</v>
      </c>
      <c r="K2587">
        <v>0</v>
      </c>
      <c r="L2587">
        <v>0</v>
      </c>
      <c r="M2587">
        <v>0</v>
      </c>
      <c r="N2587">
        <v>0</v>
      </c>
      <c r="O2587">
        <v>0</v>
      </c>
      <c r="P2587">
        <v>0</v>
      </c>
      <c r="Q2587">
        <v>0</v>
      </c>
      <c r="R2587">
        <v>0</v>
      </c>
      <c r="S2587">
        <v>0</v>
      </c>
      <c r="T2587">
        <v>0</v>
      </c>
      <c r="U2587">
        <v>0</v>
      </c>
      <c r="V2587">
        <v>0</v>
      </c>
      <c r="W2587" s="44">
        <f t="shared" si="320"/>
        <v>0</v>
      </c>
      <c r="X2587" s="44">
        <f>IFERROR(VLOOKUP(A2587,JR1GOA!A:I,9,FALSE),0)</f>
        <v>0</v>
      </c>
      <c r="Y2587" s="44">
        <f>IFERROR(VLOOKUP(A2587,JR1GOA!A:J,10,FALSE),0)</f>
        <v>0</v>
      </c>
      <c r="Z2587" s="46">
        <f t="shared" si="321"/>
        <v>0</v>
      </c>
      <c r="AA2587" s="49" t="str">
        <f>_xlfn.IFNA(VLOOKUP(F2587,Preisliste!C$1:O$2687,13,FALSE),"fehlt in Preisliste")</f>
        <v>fehlt in Preisliste</v>
      </c>
      <c r="AB2587" s="50" t="str">
        <f t="shared" si="322"/>
        <v>fehlt in Preisliste</v>
      </c>
      <c r="AD2587" s="51">
        <f t="shared" si="326"/>
        <v>186609</v>
      </c>
      <c r="AE2587" s="51">
        <f t="shared" si="323"/>
        <v>244.04999999999927</v>
      </c>
      <c r="AF2587" s="52" t="e">
        <f t="shared" si="327"/>
        <v>#VALUE!</v>
      </c>
      <c r="AG2587" s="53">
        <f t="shared" si="324"/>
        <v>1464.2999999999956</v>
      </c>
      <c r="AH2587" s="53" t="e">
        <f t="shared" si="325"/>
        <v>#VALUE!</v>
      </c>
    </row>
    <row r="2588" spans="1:34" x14ac:dyDescent="0.25">
      <c r="A2588" t="s">
        <v>11644</v>
      </c>
      <c r="B2588" t="s">
        <v>6564</v>
      </c>
      <c r="C2588" t="s">
        <v>6562</v>
      </c>
      <c r="D2588" t="s">
        <v>6567</v>
      </c>
      <c r="F2588" t="s">
        <v>11645</v>
      </c>
      <c r="H2588">
        <v>0</v>
      </c>
      <c r="I2588">
        <v>0</v>
      </c>
      <c r="J2588">
        <v>0</v>
      </c>
      <c r="K2588">
        <v>0</v>
      </c>
      <c r="L2588">
        <v>0</v>
      </c>
      <c r="M2588">
        <v>0</v>
      </c>
      <c r="N2588">
        <v>0</v>
      </c>
      <c r="O2588">
        <v>0</v>
      </c>
      <c r="P2588">
        <v>0</v>
      </c>
      <c r="Q2588">
        <v>0</v>
      </c>
      <c r="R2588">
        <v>0</v>
      </c>
      <c r="S2588">
        <v>0</v>
      </c>
      <c r="T2588">
        <v>0</v>
      </c>
      <c r="U2588">
        <v>0</v>
      </c>
      <c r="V2588">
        <v>0</v>
      </c>
      <c r="W2588" s="44">
        <f t="shared" si="320"/>
        <v>0</v>
      </c>
      <c r="X2588" s="44">
        <f>IFERROR(VLOOKUP(A2588,JR1GOA!A:I,9,FALSE),0)</f>
        <v>0</v>
      </c>
      <c r="Y2588" s="44">
        <f>IFERROR(VLOOKUP(A2588,JR1GOA!A:J,10,FALSE),0)</f>
        <v>0</v>
      </c>
      <c r="Z2588" s="46">
        <f t="shared" si="321"/>
        <v>0</v>
      </c>
      <c r="AA2588" s="49" t="str">
        <f>_xlfn.IFNA(VLOOKUP(F2588,Preisliste!C$1:O$2687,13,FALSE),"fehlt in Preisliste")</f>
        <v>fehlt in Preisliste</v>
      </c>
      <c r="AB2588" s="50" t="str">
        <f t="shared" si="322"/>
        <v>fehlt in Preisliste</v>
      </c>
      <c r="AD2588" s="51">
        <f t="shared" si="326"/>
        <v>186609</v>
      </c>
      <c r="AE2588" s="51">
        <f t="shared" si="323"/>
        <v>244.04999999999927</v>
      </c>
      <c r="AF2588" s="52" t="e">
        <f t="shared" si="327"/>
        <v>#VALUE!</v>
      </c>
      <c r="AG2588" s="53">
        <f t="shared" si="324"/>
        <v>1464.2999999999956</v>
      </c>
      <c r="AH2588" s="53" t="e">
        <f t="shared" si="325"/>
        <v>#VALUE!</v>
      </c>
    </row>
    <row r="2589" spans="1:34" x14ac:dyDescent="0.25">
      <c r="A2589" t="s">
        <v>11646</v>
      </c>
      <c r="B2589" t="s">
        <v>6564</v>
      </c>
      <c r="C2589" t="s">
        <v>6562</v>
      </c>
      <c r="D2589" t="s">
        <v>6567</v>
      </c>
      <c r="F2589" t="s">
        <v>11647</v>
      </c>
      <c r="H2589">
        <v>0</v>
      </c>
      <c r="I2589">
        <v>0</v>
      </c>
      <c r="J2589">
        <v>0</v>
      </c>
      <c r="K2589">
        <v>0</v>
      </c>
      <c r="L2589">
        <v>0</v>
      </c>
      <c r="M2589">
        <v>0</v>
      </c>
      <c r="N2589">
        <v>0</v>
      </c>
      <c r="O2589">
        <v>0</v>
      </c>
      <c r="P2589">
        <v>0</v>
      </c>
      <c r="Q2589">
        <v>0</v>
      </c>
      <c r="R2589">
        <v>0</v>
      </c>
      <c r="S2589">
        <v>0</v>
      </c>
      <c r="T2589">
        <v>0</v>
      </c>
      <c r="U2589">
        <v>0</v>
      </c>
      <c r="V2589">
        <v>0</v>
      </c>
      <c r="W2589" s="44">
        <f t="shared" si="320"/>
        <v>0</v>
      </c>
      <c r="X2589" s="44">
        <f>IFERROR(VLOOKUP(A2589,JR1GOA!A:I,9,FALSE),0)</f>
        <v>0</v>
      </c>
      <c r="Y2589" s="44">
        <f>IFERROR(VLOOKUP(A2589,JR1GOA!A:J,10,FALSE),0)</f>
        <v>0</v>
      </c>
      <c r="Z2589" s="46">
        <f t="shared" si="321"/>
        <v>0</v>
      </c>
      <c r="AA2589" s="49" t="str">
        <f>_xlfn.IFNA(VLOOKUP(F2589,Preisliste!C$1:O$2687,13,FALSE),"fehlt in Preisliste")</f>
        <v>fehlt in Preisliste</v>
      </c>
      <c r="AB2589" s="50" t="str">
        <f t="shared" si="322"/>
        <v>fehlt in Preisliste</v>
      </c>
      <c r="AD2589" s="51">
        <f t="shared" si="326"/>
        <v>186609</v>
      </c>
      <c r="AE2589" s="51">
        <f t="shared" si="323"/>
        <v>244.04999999999927</v>
      </c>
      <c r="AF2589" s="52" t="e">
        <f t="shared" si="327"/>
        <v>#VALUE!</v>
      </c>
      <c r="AG2589" s="53">
        <f t="shared" si="324"/>
        <v>1464.2999999999956</v>
      </c>
      <c r="AH2589" s="53" t="e">
        <f t="shared" si="325"/>
        <v>#VALUE!</v>
      </c>
    </row>
    <row r="2590" spans="1:34" x14ac:dyDescent="0.25">
      <c r="A2590" t="s">
        <v>11648</v>
      </c>
      <c r="B2590" t="s">
        <v>6564</v>
      </c>
      <c r="C2590" t="s">
        <v>6562</v>
      </c>
      <c r="D2590" t="s">
        <v>6567</v>
      </c>
      <c r="F2590" t="s">
        <v>11649</v>
      </c>
      <c r="H2590">
        <v>0</v>
      </c>
      <c r="I2590">
        <v>0</v>
      </c>
      <c r="J2590">
        <v>0</v>
      </c>
      <c r="K2590">
        <v>0</v>
      </c>
      <c r="L2590">
        <v>0</v>
      </c>
      <c r="M2590">
        <v>0</v>
      </c>
      <c r="N2590">
        <v>0</v>
      </c>
      <c r="O2590">
        <v>0</v>
      </c>
      <c r="P2590">
        <v>0</v>
      </c>
      <c r="Q2590">
        <v>0</v>
      </c>
      <c r="R2590">
        <v>0</v>
      </c>
      <c r="S2590">
        <v>0</v>
      </c>
      <c r="T2590">
        <v>0</v>
      </c>
      <c r="U2590">
        <v>0</v>
      </c>
      <c r="V2590">
        <v>0</v>
      </c>
      <c r="W2590" s="44">
        <f t="shared" si="320"/>
        <v>0</v>
      </c>
      <c r="X2590" s="44">
        <f>IFERROR(VLOOKUP(A2590,JR1GOA!A:I,9,FALSE),0)</f>
        <v>0</v>
      </c>
      <c r="Y2590" s="44">
        <f>IFERROR(VLOOKUP(A2590,JR1GOA!A:J,10,FALSE),0)</f>
        <v>0</v>
      </c>
      <c r="Z2590" s="46">
        <f t="shared" si="321"/>
        <v>0</v>
      </c>
      <c r="AA2590" s="49" t="str">
        <f>_xlfn.IFNA(VLOOKUP(F2590,Preisliste!C$1:O$2687,13,FALSE),"fehlt in Preisliste")</f>
        <v>fehlt in Preisliste</v>
      </c>
      <c r="AB2590" s="50" t="str">
        <f t="shared" si="322"/>
        <v>fehlt in Preisliste</v>
      </c>
      <c r="AD2590" s="51">
        <f t="shared" si="326"/>
        <v>186609</v>
      </c>
      <c r="AE2590" s="51">
        <f t="shared" si="323"/>
        <v>244.04999999999927</v>
      </c>
      <c r="AF2590" s="52" t="e">
        <f t="shared" si="327"/>
        <v>#VALUE!</v>
      </c>
      <c r="AG2590" s="53">
        <f t="shared" si="324"/>
        <v>1464.2999999999956</v>
      </c>
      <c r="AH2590" s="53" t="e">
        <f t="shared" si="325"/>
        <v>#VALUE!</v>
      </c>
    </row>
    <row r="2591" spans="1:34" x14ac:dyDescent="0.25">
      <c r="A2591" t="s">
        <v>11650</v>
      </c>
      <c r="B2591" t="s">
        <v>6564</v>
      </c>
      <c r="C2591" t="s">
        <v>6562</v>
      </c>
      <c r="D2591" t="s">
        <v>6567</v>
      </c>
      <c r="F2591" t="s">
        <v>11651</v>
      </c>
      <c r="H2591">
        <v>0</v>
      </c>
      <c r="I2591">
        <v>0</v>
      </c>
      <c r="J2591">
        <v>0</v>
      </c>
      <c r="K2591">
        <v>0</v>
      </c>
      <c r="L2591">
        <v>0</v>
      </c>
      <c r="M2591">
        <v>0</v>
      </c>
      <c r="N2591">
        <v>0</v>
      </c>
      <c r="O2591">
        <v>0</v>
      </c>
      <c r="P2591">
        <v>0</v>
      </c>
      <c r="Q2591">
        <v>0</v>
      </c>
      <c r="R2591">
        <v>0</v>
      </c>
      <c r="S2591">
        <v>0</v>
      </c>
      <c r="T2591">
        <v>0</v>
      </c>
      <c r="U2591">
        <v>0</v>
      </c>
      <c r="V2591">
        <v>0</v>
      </c>
      <c r="W2591" s="44">
        <f t="shared" si="320"/>
        <v>0</v>
      </c>
      <c r="X2591" s="44">
        <f>IFERROR(VLOOKUP(A2591,JR1GOA!A:I,9,FALSE),0)</f>
        <v>0</v>
      </c>
      <c r="Y2591" s="44">
        <f>IFERROR(VLOOKUP(A2591,JR1GOA!A:J,10,FALSE),0)</f>
        <v>0</v>
      </c>
      <c r="Z2591" s="46">
        <f t="shared" si="321"/>
        <v>0</v>
      </c>
      <c r="AA2591" s="49" t="str">
        <f>_xlfn.IFNA(VLOOKUP(F2591,Preisliste!C$1:O$2687,13,FALSE),"fehlt in Preisliste")</f>
        <v>fehlt in Preisliste</v>
      </c>
      <c r="AB2591" s="50" t="str">
        <f t="shared" si="322"/>
        <v>fehlt in Preisliste</v>
      </c>
      <c r="AD2591" s="51">
        <f t="shared" si="326"/>
        <v>186609</v>
      </c>
      <c r="AE2591" s="51">
        <f t="shared" si="323"/>
        <v>244.04999999999927</v>
      </c>
      <c r="AF2591" s="52" t="e">
        <f t="shared" si="327"/>
        <v>#VALUE!</v>
      </c>
      <c r="AG2591" s="53">
        <f t="shared" si="324"/>
        <v>1464.2999999999956</v>
      </c>
      <c r="AH2591" s="53" t="e">
        <f t="shared" si="325"/>
        <v>#VALUE!</v>
      </c>
    </row>
    <row r="2592" spans="1:34" x14ac:dyDescent="0.25">
      <c r="A2592" t="s">
        <v>11652</v>
      </c>
      <c r="B2592" t="s">
        <v>6564</v>
      </c>
      <c r="C2592" t="s">
        <v>6562</v>
      </c>
      <c r="D2592" t="s">
        <v>6567</v>
      </c>
      <c r="F2592" t="s">
        <v>11653</v>
      </c>
      <c r="H2592">
        <v>0</v>
      </c>
      <c r="I2592">
        <v>0</v>
      </c>
      <c r="J2592">
        <v>0</v>
      </c>
      <c r="K2592">
        <v>0</v>
      </c>
      <c r="L2592">
        <v>0</v>
      </c>
      <c r="M2592">
        <v>0</v>
      </c>
      <c r="N2592">
        <v>0</v>
      </c>
      <c r="O2592">
        <v>0</v>
      </c>
      <c r="P2592">
        <v>0</v>
      </c>
      <c r="Q2592">
        <v>0</v>
      </c>
      <c r="R2592">
        <v>0</v>
      </c>
      <c r="S2592">
        <v>0</v>
      </c>
      <c r="T2592">
        <v>0</v>
      </c>
      <c r="U2592">
        <v>0</v>
      </c>
      <c r="V2592">
        <v>0</v>
      </c>
      <c r="W2592" s="44">
        <f t="shared" si="320"/>
        <v>0</v>
      </c>
      <c r="X2592" s="44">
        <f>IFERROR(VLOOKUP(A2592,JR1GOA!A:I,9,FALSE),0)</f>
        <v>0</v>
      </c>
      <c r="Y2592" s="44">
        <f>IFERROR(VLOOKUP(A2592,JR1GOA!A:J,10,FALSE),0)</f>
        <v>0</v>
      </c>
      <c r="Z2592" s="46">
        <f t="shared" si="321"/>
        <v>0</v>
      </c>
      <c r="AA2592" s="49" t="str">
        <f>_xlfn.IFNA(VLOOKUP(F2592,Preisliste!C$1:O$2687,13,FALSE),"fehlt in Preisliste")</f>
        <v>fehlt in Preisliste</v>
      </c>
      <c r="AB2592" s="50" t="str">
        <f t="shared" si="322"/>
        <v>fehlt in Preisliste</v>
      </c>
      <c r="AD2592" s="51">
        <f t="shared" si="326"/>
        <v>186609</v>
      </c>
      <c r="AE2592" s="51">
        <f t="shared" si="323"/>
        <v>244.04999999999927</v>
      </c>
      <c r="AF2592" s="52" t="e">
        <f t="shared" si="327"/>
        <v>#VALUE!</v>
      </c>
      <c r="AG2592" s="53">
        <f t="shared" si="324"/>
        <v>1464.2999999999956</v>
      </c>
      <c r="AH2592" s="53" t="e">
        <f t="shared" si="325"/>
        <v>#VALUE!</v>
      </c>
    </row>
    <row r="2593" spans="1:34" x14ac:dyDescent="0.25">
      <c r="A2593" t="s">
        <v>11654</v>
      </c>
      <c r="B2593" t="s">
        <v>6564</v>
      </c>
      <c r="C2593" t="s">
        <v>6562</v>
      </c>
      <c r="D2593" t="s">
        <v>6567</v>
      </c>
      <c r="F2593" t="s">
        <v>11655</v>
      </c>
      <c r="H2593">
        <v>0</v>
      </c>
      <c r="I2593">
        <v>0</v>
      </c>
      <c r="J2593">
        <v>0</v>
      </c>
      <c r="K2593">
        <v>0</v>
      </c>
      <c r="L2593">
        <v>0</v>
      </c>
      <c r="M2593">
        <v>0</v>
      </c>
      <c r="N2593">
        <v>0</v>
      </c>
      <c r="O2593">
        <v>0</v>
      </c>
      <c r="P2593">
        <v>0</v>
      </c>
      <c r="Q2593">
        <v>0</v>
      </c>
      <c r="R2593">
        <v>0</v>
      </c>
      <c r="S2593">
        <v>0</v>
      </c>
      <c r="T2593">
        <v>0</v>
      </c>
      <c r="U2593">
        <v>0</v>
      </c>
      <c r="V2593">
        <v>0</v>
      </c>
      <c r="W2593" s="44">
        <f t="shared" si="320"/>
        <v>0</v>
      </c>
      <c r="X2593" s="44">
        <f>IFERROR(VLOOKUP(A2593,JR1GOA!A:I,9,FALSE),0)</f>
        <v>0</v>
      </c>
      <c r="Y2593" s="44">
        <f>IFERROR(VLOOKUP(A2593,JR1GOA!A:J,10,FALSE),0)</f>
        <v>0</v>
      </c>
      <c r="Z2593" s="46">
        <f t="shared" si="321"/>
        <v>0</v>
      </c>
      <c r="AA2593" s="49" t="str">
        <f>_xlfn.IFNA(VLOOKUP(F2593,Preisliste!C$1:O$2687,13,FALSE),"fehlt in Preisliste")</f>
        <v>fehlt in Preisliste</v>
      </c>
      <c r="AB2593" s="50" t="str">
        <f t="shared" si="322"/>
        <v>fehlt in Preisliste</v>
      </c>
      <c r="AD2593" s="51">
        <f t="shared" si="326"/>
        <v>186609</v>
      </c>
      <c r="AE2593" s="51">
        <f t="shared" si="323"/>
        <v>244.04999999999927</v>
      </c>
      <c r="AF2593" s="52" t="e">
        <f t="shared" si="327"/>
        <v>#VALUE!</v>
      </c>
      <c r="AG2593" s="53">
        <f t="shared" si="324"/>
        <v>1464.2999999999956</v>
      </c>
      <c r="AH2593" s="53" t="e">
        <f t="shared" si="325"/>
        <v>#VALUE!</v>
      </c>
    </row>
    <row r="2594" spans="1:34" x14ac:dyDescent="0.25">
      <c r="A2594" t="s">
        <v>11656</v>
      </c>
      <c r="B2594" t="s">
        <v>6564</v>
      </c>
      <c r="C2594" t="s">
        <v>6562</v>
      </c>
      <c r="D2594" t="s">
        <v>6567</v>
      </c>
      <c r="F2594" t="s">
        <v>11657</v>
      </c>
      <c r="H2594">
        <v>0</v>
      </c>
      <c r="I2594">
        <v>0</v>
      </c>
      <c r="J2594">
        <v>0</v>
      </c>
      <c r="K2594">
        <v>0</v>
      </c>
      <c r="L2594">
        <v>0</v>
      </c>
      <c r="M2594">
        <v>0</v>
      </c>
      <c r="N2594">
        <v>0</v>
      </c>
      <c r="O2594">
        <v>0</v>
      </c>
      <c r="P2594">
        <v>0</v>
      </c>
      <c r="Q2594">
        <v>0</v>
      </c>
      <c r="R2594">
        <v>0</v>
      </c>
      <c r="S2594">
        <v>0</v>
      </c>
      <c r="T2594">
        <v>0</v>
      </c>
      <c r="U2594">
        <v>0</v>
      </c>
      <c r="V2594">
        <v>0</v>
      </c>
      <c r="W2594" s="44">
        <f t="shared" si="320"/>
        <v>0</v>
      </c>
      <c r="X2594" s="44">
        <f>IFERROR(VLOOKUP(A2594,JR1GOA!A:I,9,FALSE),0)</f>
        <v>0</v>
      </c>
      <c r="Y2594" s="44">
        <f>IFERROR(VLOOKUP(A2594,JR1GOA!A:J,10,FALSE),0)</f>
        <v>0</v>
      </c>
      <c r="Z2594" s="46">
        <f t="shared" si="321"/>
        <v>0</v>
      </c>
      <c r="AA2594" s="49" t="str">
        <f>_xlfn.IFNA(VLOOKUP(F2594,Preisliste!C$1:O$2687,13,FALSE),"fehlt in Preisliste")</f>
        <v>fehlt in Preisliste</v>
      </c>
      <c r="AB2594" s="50" t="str">
        <f t="shared" si="322"/>
        <v>fehlt in Preisliste</v>
      </c>
      <c r="AD2594" s="51">
        <f t="shared" si="326"/>
        <v>186609</v>
      </c>
      <c r="AE2594" s="51">
        <f t="shared" si="323"/>
        <v>244.04999999999927</v>
      </c>
      <c r="AF2594" s="52" t="e">
        <f t="shared" si="327"/>
        <v>#VALUE!</v>
      </c>
      <c r="AG2594" s="53">
        <f t="shared" si="324"/>
        <v>1464.2999999999956</v>
      </c>
      <c r="AH2594" s="53" t="e">
        <f t="shared" si="325"/>
        <v>#VALUE!</v>
      </c>
    </row>
    <row r="2595" spans="1:34" x14ac:dyDescent="0.25">
      <c r="A2595" t="s">
        <v>11658</v>
      </c>
      <c r="B2595" t="s">
        <v>6564</v>
      </c>
      <c r="C2595" t="s">
        <v>6562</v>
      </c>
      <c r="D2595" t="s">
        <v>6567</v>
      </c>
      <c r="F2595" t="s">
        <v>11659</v>
      </c>
      <c r="H2595">
        <v>0</v>
      </c>
      <c r="I2595">
        <v>0</v>
      </c>
      <c r="J2595">
        <v>0</v>
      </c>
      <c r="K2595">
        <v>0</v>
      </c>
      <c r="L2595">
        <v>0</v>
      </c>
      <c r="M2595">
        <v>0</v>
      </c>
      <c r="N2595">
        <v>0</v>
      </c>
      <c r="O2595">
        <v>0</v>
      </c>
      <c r="P2595">
        <v>0</v>
      </c>
      <c r="Q2595">
        <v>0</v>
      </c>
      <c r="R2595">
        <v>0</v>
      </c>
      <c r="S2595">
        <v>0</v>
      </c>
      <c r="T2595">
        <v>0</v>
      </c>
      <c r="U2595">
        <v>0</v>
      </c>
      <c r="V2595">
        <v>0</v>
      </c>
      <c r="W2595" s="44">
        <f t="shared" si="320"/>
        <v>0</v>
      </c>
      <c r="X2595" s="44">
        <f>IFERROR(VLOOKUP(A2595,JR1GOA!A:I,9,FALSE),0)</f>
        <v>0</v>
      </c>
      <c r="Y2595" s="44">
        <f>IFERROR(VLOOKUP(A2595,JR1GOA!A:J,10,FALSE),0)</f>
        <v>0</v>
      </c>
      <c r="Z2595" s="46">
        <f t="shared" si="321"/>
        <v>0</v>
      </c>
      <c r="AA2595" s="49" t="str">
        <f>_xlfn.IFNA(VLOOKUP(F2595,Preisliste!C$1:O$2687,13,FALSE),"fehlt in Preisliste")</f>
        <v>fehlt in Preisliste</v>
      </c>
      <c r="AB2595" s="50" t="str">
        <f t="shared" si="322"/>
        <v>fehlt in Preisliste</v>
      </c>
      <c r="AD2595" s="51">
        <f t="shared" si="326"/>
        <v>186609</v>
      </c>
      <c r="AE2595" s="51">
        <f t="shared" si="323"/>
        <v>244.04999999999927</v>
      </c>
      <c r="AF2595" s="52" t="e">
        <f t="shared" si="327"/>
        <v>#VALUE!</v>
      </c>
      <c r="AG2595" s="53">
        <f t="shared" si="324"/>
        <v>1464.2999999999956</v>
      </c>
      <c r="AH2595" s="53" t="e">
        <f t="shared" si="325"/>
        <v>#VALUE!</v>
      </c>
    </row>
    <row r="2596" spans="1:34" x14ac:dyDescent="0.25">
      <c r="A2596" t="s">
        <v>11660</v>
      </c>
      <c r="B2596" t="s">
        <v>6564</v>
      </c>
      <c r="C2596" t="s">
        <v>6562</v>
      </c>
      <c r="D2596" t="s">
        <v>6567</v>
      </c>
      <c r="F2596" t="s">
        <v>11661</v>
      </c>
      <c r="H2596">
        <v>0</v>
      </c>
      <c r="I2596">
        <v>0</v>
      </c>
      <c r="J2596">
        <v>0</v>
      </c>
      <c r="K2596">
        <v>0</v>
      </c>
      <c r="L2596">
        <v>0</v>
      </c>
      <c r="M2596">
        <v>0</v>
      </c>
      <c r="N2596">
        <v>0</v>
      </c>
      <c r="O2596">
        <v>0</v>
      </c>
      <c r="P2596">
        <v>0</v>
      </c>
      <c r="Q2596">
        <v>0</v>
      </c>
      <c r="R2596">
        <v>0</v>
      </c>
      <c r="S2596">
        <v>0</v>
      </c>
      <c r="T2596">
        <v>0</v>
      </c>
      <c r="U2596">
        <v>0</v>
      </c>
      <c r="V2596">
        <v>0</v>
      </c>
      <c r="W2596" s="44">
        <f t="shared" si="320"/>
        <v>0</v>
      </c>
      <c r="X2596" s="44">
        <f>IFERROR(VLOOKUP(A2596,JR1GOA!A:I,9,FALSE),0)</f>
        <v>0</v>
      </c>
      <c r="Y2596" s="44">
        <f>IFERROR(VLOOKUP(A2596,JR1GOA!A:J,10,FALSE),0)</f>
        <v>0</v>
      </c>
      <c r="Z2596" s="46">
        <f t="shared" si="321"/>
        <v>0</v>
      </c>
      <c r="AA2596" s="49" t="str">
        <f>_xlfn.IFNA(VLOOKUP(F2596,Preisliste!C$1:O$2687,13,FALSE),"fehlt in Preisliste")</f>
        <v>fehlt in Preisliste</v>
      </c>
      <c r="AB2596" s="50" t="str">
        <f t="shared" si="322"/>
        <v>fehlt in Preisliste</v>
      </c>
      <c r="AD2596" s="51">
        <f t="shared" si="326"/>
        <v>186609</v>
      </c>
      <c r="AE2596" s="51">
        <f t="shared" si="323"/>
        <v>244.04999999999927</v>
      </c>
      <c r="AF2596" s="52" t="e">
        <f t="shared" si="327"/>
        <v>#VALUE!</v>
      </c>
      <c r="AG2596" s="53">
        <f t="shared" si="324"/>
        <v>1464.2999999999956</v>
      </c>
      <c r="AH2596" s="53" t="e">
        <f t="shared" si="325"/>
        <v>#VALUE!</v>
      </c>
    </row>
    <row r="2597" spans="1:34" x14ac:dyDescent="0.25">
      <c r="A2597" t="s">
        <v>11662</v>
      </c>
      <c r="B2597" t="s">
        <v>6564</v>
      </c>
      <c r="C2597" t="s">
        <v>6562</v>
      </c>
      <c r="D2597" t="s">
        <v>6567</v>
      </c>
      <c r="F2597" t="s">
        <v>11663</v>
      </c>
      <c r="G2597" t="s">
        <v>11664</v>
      </c>
      <c r="H2597">
        <v>0</v>
      </c>
      <c r="I2597">
        <v>0</v>
      </c>
      <c r="J2597">
        <v>0</v>
      </c>
      <c r="K2597">
        <v>0</v>
      </c>
      <c r="L2597">
        <v>0</v>
      </c>
      <c r="M2597">
        <v>0</v>
      </c>
      <c r="N2597">
        <v>0</v>
      </c>
      <c r="O2597">
        <v>0</v>
      </c>
      <c r="P2597">
        <v>0</v>
      </c>
      <c r="Q2597">
        <v>0</v>
      </c>
      <c r="R2597">
        <v>0</v>
      </c>
      <c r="S2597">
        <v>0</v>
      </c>
      <c r="T2597">
        <v>0</v>
      </c>
      <c r="U2597">
        <v>0</v>
      </c>
      <c r="V2597">
        <v>0</v>
      </c>
      <c r="W2597" s="44">
        <f t="shared" si="320"/>
        <v>0</v>
      </c>
      <c r="X2597" s="44">
        <f>IFERROR(VLOOKUP(A2597,JR1GOA!A:I,9,FALSE),0)</f>
        <v>0</v>
      </c>
      <c r="Y2597" s="44">
        <f>IFERROR(VLOOKUP(A2597,JR1GOA!A:J,10,FALSE),0)</f>
        <v>0</v>
      </c>
      <c r="Z2597" s="46">
        <f t="shared" si="321"/>
        <v>0</v>
      </c>
      <c r="AA2597" s="49" t="str">
        <f>_xlfn.IFNA(VLOOKUP(F2597,Preisliste!C$1:O$2687,13,FALSE),"fehlt in Preisliste")</f>
        <v>fehlt in Preisliste</v>
      </c>
      <c r="AB2597" s="50" t="str">
        <f t="shared" si="322"/>
        <v>fehlt in Preisliste</v>
      </c>
      <c r="AD2597" s="51">
        <f t="shared" si="326"/>
        <v>186609</v>
      </c>
      <c r="AE2597" s="51">
        <f t="shared" si="323"/>
        <v>244.04999999999927</v>
      </c>
      <c r="AF2597" s="52" t="e">
        <f t="shared" si="327"/>
        <v>#VALUE!</v>
      </c>
      <c r="AG2597" s="53">
        <f t="shared" si="324"/>
        <v>1464.2999999999956</v>
      </c>
      <c r="AH2597" s="53" t="e">
        <f t="shared" si="325"/>
        <v>#VALUE!</v>
      </c>
    </row>
    <row r="2598" spans="1:34" x14ac:dyDescent="0.25">
      <c r="A2598" t="s">
        <v>11665</v>
      </c>
      <c r="B2598" t="s">
        <v>6564</v>
      </c>
      <c r="C2598" t="s">
        <v>6562</v>
      </c>
      <c r="D2598" t="s">
        <v>6567</v>
      </c>
      <c r="F2598" t="s">
        <v>11666</v>
      </c>
      <c r="H2598">
        <v>0</v>
      </c>
      <c r="I2598">
        <v>0</v>
      </c>
      <c r="J2598">
        <v>0</v>
      </c>
      <c r="K2598">
        <v>0</v>
      </c>
      <c r="L2598">
        <v>0</v>
      </c>
      <c r="M2598">
        <v>0</v>
      </c>
      <c r="N2598">
        <v>0</v>
      </c>
      <c r="O2598">
        <v>0</v>
      </c>
      <c r="P2598">
        <v>0</v>
      </c>
      <c r="Q2598">
        <v>0</v>
      </c>
      <c r="R2598">
        <v>0</v>
      </c>
      <c r="S2598">
        <v>0</v>
      </c>
      <c r="T2598">
        <v>0</v>
      </c>
      <c r="U2598">
        <v>0</v>
      </c>
      <c r="V2598">
        <v>0</v>
      </c>
      <c r="W2598" s="44">
        <f t="shared" si="320"/>
        <v>0</v>
      </c>
      <c r="X2598" s="44">
        <f>IFERROR(VLOOKUP(A2598,JR1GOA!A:I,9,FALSE),0)</f>
        <v>0</v>
      </c>
      <c r="Y2598" s="44">
        <f>IFERROR(VLOOKUP(A2598,JR1GOA!A:J,10,FALSE),0)</f>
        <v>0</v>
      </c>
      <c r="Z2598" s="46">
        <f t="shared" si="321"/>
        <v>0</v>
      </c>
      <c r="AA2598" s="49" t="str">
        <f>_xlfn.IFNA(VLOOKUP(F2598,Preisliste!C$1:O$2687,13,FALSE),"fehlt in Preisliste")</f>
        <v>fehlt in Preisliste</v>
      </c>
      <c r="AB2598" s="50" t="str">
        <f t="shared" si="322"/>
        <v>fehlt in Preisliste</v>
      </c>
      <c r="AD2598" s="51">
        <f t="shared" si="326"/>
        <v>186609</v>
      </c>
      <c r="AE2598" s="51">
        <f t="shared" si="323"/>
        <v>244.04999999999927</v>
      </c>
      <c r="AF2598" s="52" t="e">
        <f t="shared" si="327"/>
        <v>#VALUE!</v>
      </c>
      <c r="AG2598" s="53">
        <f t="shared" si="324"/>
        <v>1464.2999999999956</v>
      </c>
      <c r="AH2598" s="53" t="e">
        <f t="shared" si="325"/>
        <v>#VALUE!</v>
      </c>
    </row>
    <row r="2599" spans="1:34" x14ac:dyDescent="0.25">
      <c r="A2599" t="s">
        <v>11667</v>
      </c>
      <c r="B2599" t="s">
        <v>6564</v>
      </c>
      <c r="C2599" t="s">
        <v>6562</v>
      </c>
      <c r="D2599" t="s">
        <v>6567</v>
      </c>
      <c r="F2599" t="s">
        <v>11668</v>
      </c>
      <c r="H2599">
        <v>0</v>
      </c>
      <c r="I2599">
        <v>0</v>
      </c>
      <c r="J2599">
        <v>0</v>
      </c>
      <c r="K2599">
        <v>0</v>
      </c>
      <c r="L2599">
        <v>0</v>
      </c>
      <c r="M2599">
        <v>0</v>
      </c>
      <c r="N2599">
        <v>0</v>
      </c>
      <c r="O2599">
        <v>0</v>
      </c>
      <c r="P2599">
        <v>0</v>
      </c>
      <c r="Q2599">
        <v>0</v>
      </c>
      <c r="R2599">
        <v>0</v>
      </c>
      <c r="S2599">
        <v>0</v>
      </c>
      <c r="T2599">
        <v>0</v>
      </c>
      <c r="U2599">
        <v>0</v>
      </c>
      <c r="V2599">
        <v>0</v>
      </c>
      <c r="W2599" s="44">
        <f t="shared" si="320"/>
        <v>0</v>
      </c>
      <c r="X2599" s="44">
        <f>IFERROR(VLOOKUP(A2599,JR1GOA!A:I,9,FALSE),0)</f>
        <v>0</v>
      </c>
      <c r="Y2599" s="44">
        <f>IFERROR(VLOOKUP(A2599,JR1GOA!A:J,10,FALSE),0)</f>
        <v>0</v>
      </c>
      <c r="Z2599" s="46">
        <f t="shared" si="321"/>
        <v>0</v>
      </c>
      <c r="AA2599" s="49" t="str">
        <f>_xlfn.IFNA(VLOOKUP(F2599,Preisliste!C$1:O$2687,13,FALSE),"fehlt in Preisliste")</f>
        <v>fehlt in Preisliste</v>
      </c>
      <c r="AB2599" s="50" t="str">
        <f t="shared" si="322"/>
        <v>fehlt in Preisliste</v>
      </c>
      <c r="AD2599" s="51">
        <f t="shared" si="326"/>
        <v>186609</v>
      </c>
      <c r="AE2599" s="51">
        <f t="shared" si="323"/>
        <v>244.04999999999927</v>
      </c>
      <c r="AF2599" s="52" t="e">
        <f t="shared" si="327"/>
        <v>#VALUE!</v>
      </c>
      <c r="AG2599" s="53">
        <f t="shared" si="324"/>
        <v>1464.2999999999956</v>
      </c>
      <c r="AH2599" s="53" t="e">
        <f t="shared" si="325"/>
        <v>#VALUE!</v>
      </c>
    </row>
    <row r="2600" spans="1:34" x14ac:dyDescent="0.25">
      <c r="A2600" t="s">
        <v>11669</v>
      </c>
      <c r="B2600" t="s">
        <v>6564</v>
      </c>
      <c r="C2600" t="s">
        <v>6562</v>
      </c>
      <c r="D2600" t="s">
        <v>6567</v>
      </c>
      <c r="E2600" t="s">
        <v>11670</v>
      </c>
      <c r="F2600" t="s">
        <v>11671</v>
      </c>
      <c r="H2600">
        <v>0</v>
      </c>
      <c r="I2600">
        <v>0</v>
      </c>
      <c r="J2600">
        <v>0</v>
      </c>
      <c r="K2600">
        <v>0</v>
      </c>
      <c r="L2600">
        <v>0</v>
      </c>
      <c r="M2600">
        <v>0</v>
      </c>
      <c r="N2600">
        <v>0</v>
      </c>
      <c r="O2600">
        <v>0</v>
      </c>
      <c r="P2600">
        <v>0</v>
      </c>
      <c r="Q2600">
        <v>0</v>
      </c>
      <c r="R2600">
        <v>0</v>
      </c>
      <c r="S2600">
        <v>0</v>
      </c>
      <c r="T2600">
        <v>0</v>
      </c>
      <c r="U2600">
        <v>0</v>
      </c>
      <c r="V2600">
        <v>0</v>
      </c>
      <c r="W2600" s="44">
        <f t="shared" si="320"/>
        <v>0</v>
      </c>
      <c r="X2600" s="44">
        <f>IFERROR(VLOOKUP(A2600,JR1GOA!A:I,9,FALSE),0)</f>
        <v>0</v>
      </c>
      <c r="Y2600" s="44">
        <f>IFERROR(VLOOKUP(A2600,JR1GOA!A:J,10,FALSE),0)</f>
        <v>0</v>
      </c>
      <c r="Z2600" s="46">
        <f t="shared" si="321"/>
        <v>0</v>
      </c>
      <c r="AA2600" s="49" t="str">
        <f>_xlfn.IFNA(VLOOKUP(F2600,Preisliste!C$1:O$2687,13,FALSE),"fehlt in Preisliste")</f>
        <v>fehlt in Preisliste</v>
      </c>
      <c r="AB2600" s="50" t="str">
        <f t="shared" si="322"/>
        <v>fehlt in Preisliste</v>
      </c>
      <c r="AD2600" s="51">
        <f t="shared" si="326"/>
        <v>186609</v>
      </c>
      <c r="AE2600" s="51">
        <f t="shared" si="323"/>
        <v>244.04999999999927</v>
      </c>
      <c r="AF2600" s="52" t="e">
        <f t="shared" si="327"/>
        <v>#VALUE!</v>
      </c>
      <c r="AG2600" s="53">
        <f t="shared" si="324"/>
        <v>1464.2999999999956</v>
      </c>
      <c r="AH2600" s="53" t="e">
        <f t="shared" si="325"/>
        <v>#VALUE!</v>
      </c>
    </row>
    <row r="2601" spans="1:34" x14ac:dyDescent="0.25">
      <c r="A2601" t="s">
        <v>11672</v>
      </c>
      <c r="B2601" t="s">
        <v>6564</v>
      </c>
      <c r="C2601" t="s">
        <v>6562</v>
      </c>
      <c r="D2601" t="s">
        <v>6567</v>
      </c>
      <c r="F2601" t="s">
        <v>11673</v>
      </c>
      <c r="H2601">
        <v>0</v>
      </c>
      <c r="I2601">
        <v>0</v>
      </c>
      <c r="J2601">
        <v>0</v>
      </c>
      <c r="K2601">
        <v>0</v>
      </c>
      <c r="L2601">
        <v>0</v>
      </c>
      <c r="M2601">
        <v>0</v>
      </c>
      <c r="N2601">
        <v>0</v>
      </c>
      <c r="O2601">
        <v>0</v>
      </c>
      <c r="P2601">
        <v>0</v>
      </c>
      <c r="Q2601">
        <v>0</v>
      </c>
      <c r="R2601">
        <v>0</v>
      </c>
      <c r="S2601">
        <v>0</v>
      </c>
      <c r="T2601">
        <v>0</v>
      </c>
      <c r="U2601">
        <v>0</v>
      </c>
      <c r="V2601">
        <v>0</v>
      </c>
      <c r="W2601" s="44">
        <f t="shared" si="320"/>
        <v>0</v>
      </c>
      <c r="X2601" s="44">
        <f>IFERROR(VLOOKUP(A2601,JR1GOA!A:I,9,FALSE),0)</f>
        <v>0</v>
      </c>
      <c r="Y2601" s="44">
        <f>IFERROR(VLOOKUP(A2601,JR1GOA!A:J,10,FALSE),0)</f>
        <v>0</v>
      </c>
      <c r="Z2601" s="46">
        <f t="shared" si="321"/>
        <v>0</v>
      </c>
      <c r="AA2601" s="49" t="str">
        <f>_xlfn.IFNA(VLOOKUP(F2601,Preisliste!C$1:O$2687,13,FALSE),"fehlt in Preisliste")</f>
        <v>fehlt in Preisliste</v>
      </c>
      <c r="AB2601" s="50" t="str">
        <f t="shared" si="322"/>
        <v>fehlt in Preisliste</v>
      </c>
      <c r="AD2601" s="51">
        <f t="shared" si="326"/>
        <v>186609</v>
      </c>
      <c r="AE2601" s="51">
        <f t="shared" si="323"/>
        <v>244.04999999999927</v>
      </c>
      <c r="AF2601" s="52" t="e">
        <f t="shared" si="327"/>
        <v>#VALUE!</v>
      </c>
      <c r="AG2601" s="53">
        <f t="shared" si="324"/>
        <v>1464.2999999999956</v>
      </c>
      <c r="AH2601" s="53" t="e">
        <f t="shared" si="325"/>
        <v>#VALUE!</v>
      </c>
    </row>
    <row r="2602" spans="1:34" x14ac:dyDescent="0.25">
      <c r="A2602" t="s">
        <v>11674</v>
      </c>
      <c r="B2602" t="s">
        <v>6564</v>
      </c>
      <c r="C2602" t="s">
        <v>6562</v>
      </c>
      <c r="D2602" t="s">
        <v>6567</v>
      </c>
      <c r="F2602" t="s">
        <v>11675</v>
      </c>
      <c r="H2602">
        <v>0</v>
      </c>
      <c r="I2602">
        <v>0</v>
      </c>
      <c r="J2602">
        <v>0</v>
      </c>
      <c r="K2602">
        <v>0</v>
      </c>
      <c r="L2602">
        <v>0</v>
      </c>
      <c r="M2602">
        <v>0</v>
      </c>
      <c r="N2602">
        <v>0</v>
      </c>
      <c r="O2602">
        <v>0</v>
      </c>
      <c r="P2602">
        <v>0</v>
      </c>
      <c r="Q2602">
        <v>0</v>
      </c>
      <c r="R2602">
        <v>0</v>
      </c>
      <c r="S2602">
        <v>0</v>
      </c>
      <c r="T2602">
        <v>0</v>
      </c>
      <c r="U2602">
        <v>0</v>
      </c>
      <c r="V2602">
        <v>0</v>
      </c>
      <c r="W2602" s="44">
        <f t="shared" si="320"/>
        <v>0</v>
      </c>
      <c r="X2602" s="44">
        <f>IFERROR(VLOOKUP(A2602,JR1GOA!A:I,9,FALSE),0)</f>
        <v>0</v>
      </c>
      <c r="Y2602" s="44">
        <f>IFERROR(VLOOKUP(A2602,JR1GOA!A:J,10,FALSE),0)</f>
        <v>0</v>
      </c>
      <c r="Z2602" s="46">
        <f t="shared" si="321"/>
        <v>0</v>
      </c>
      <c r="AA2602" s="49" t="str">
        <f>_xlfn.IFNA(VLOOKUP(F2602,Preisliste!C$1:O$2687,13,FALSE),"fehlt in Preisliste")</f>
        <v>fehlt in Preisliste</v>
      </c>
      <c r="AB2602" s="50" t="str">
        <f t="shared" si="322"/>
        <v>fehlt in Preisliste</v>
      </c>
      <c r="AD2602" s="51">
        <f t="shared" si="326"/>
        <v>186609</v>
      </c>
      <c r="AE2602" s="51">
        <f t="shared" si="323"/>
        <v>244.04999999999927</v>
      </c>
      <c r="AF2602" s="52" t="e">
        <f t="shared" si="327"/>
        <v>#VALUE!</v>
      </c>
      <c r="AG2602" s="53">
        <f t="shared" si="324"/>
        <v>1464.2999999999956</v>
      </c>
      <c r="AH2602" s="53" t="e">
        <f t="shared" si="325"/>
        <v>#VALUE!</v>
      </c>
    </row>
    <row r="2603" spans="1:34" x14ac:dyDescent="0.25">
      <c r="A2603" t="s">
        <v>11676</v>
      </c>
      <c r="B2603" t="s">
        <v>6564</v>
      </c>
      <c r="C2603" t="s">
        <v>6562</v>
      </c>
      <c r="D2603" t="s">
        <v>6567</v>
      </c>
      <c r="F2603" t="s">
        <v>11677</v>
      </c>
      <c r="H2603">
        <v>0</v>
      </c>
      <c r="I2603">
        <v>0</v>
      </c>
      <c r="J2603">
        <v>0</v>
      </c>
      <c r="K2603">
        <v>0</v>
      </c>
      <c r="L2603">
        <v>0</v>
      </c>
      <c r="M2603">
        <v>0</v>
      </c>
      <c r="N2603">
        <v>0</v>
      </c>
      <c r="O2603">
        <v>0</v>
      </c>
      <c r="P2603">
        <v>0</v>
      </c>
      <c r="Q2603">
        <v>0</v>
      </c>
      <c r="R2603">
        <v>0</v>
      </c>
      <c r="S2603">
        <v>0</v>
      </c>
      <c r="T2603">
        <v>0</v>
      </c>
      <c r="U2603">
        <v>0</v>
      </c>
      <c r="V2603">
        <v>0</v>
      </c>
      <c r="W2603" s="44">
        <f t="shared" si="320"/>
        <v>0</v>
      </c>
      <c r="X2603" s="44">
        <f>IFERROR(VLOOKUP(A2603,JR1GOA!A:I,9,FALSE),0)</f>
        <v>0</v>
      </c>
      <c r="Y2603" s="44">
        <f>IFERROR(VLOOKUP(A2603,JR1GOA!A:J,10,FALSE),0)</f>
        <v>0</v>
      </c>
      <c r="Z2603" s="46">
        <f t="shared" si="321"/>
        <v>0</v>
      </c>
      <c r="AA2603" s="49" t="str">
        <f>_xlfn.IFNA(VLOOKUP(F2603,Preisliste!C$1:O$2687,13,FALSE),"fehlt in Preisliste")</f>
        <v>fehlt in Preisliste</v>
      </c>
      <c r="AB2603" s="50" t="str">
        <f t="shared" si="322"/>
        <v>fehlt in Preisliste</v>
      </c>
      <c r="AD2603" s="51">
        <f t="shared" si="326"/>
        <v>186609</v>
      </c>
      <c r="AE2603" s="51">
        <f t="shared" si="323"/>
        <v>244.04999999999927</v>
      </c>
      <c r="AF2603" s="52" t="e">
        <f t="shared" si="327"/>
        <v>#VALUE!</v>
      </c>
      <c r="AG2603" s="53">
        <f t="shared" si="324"/>
        <v>1464.2999999999956</v>
      </c>
      <c r="AH2603" s="53" t="e">
        <f t="shared" si="325"/>
        <v>#VALUE!</v>
      </c>
    </row>
    <row r="2604" spans="1:34" x14ac:dyDescent="0.25">
      <c r="A2604" t="s">
        <v>11678</v>
      </c>
      <c r="B2604" t="s">
        <v>6564</v>
      </c>
      <c r="C2604" t="s">
        <v>6562</v>
      </c>
      <c r="D2604" t="s">
        <v>6567</v>
      </c>
      <c r="F2604" t="s">
        <v>11679</v>
      </c>
      <c r="H2604">
        <v>0</v>
      </c>
      <c r="I2604">
        <v>0</v>
      </c>
      <c r="J2604">
        <v>0</v>
      </c>
      <c r="K2604">
        <v>0</v>
      </c>
      <c r="L2604">
        <v>0</v>
      </c>
      <c r="M2604">
        <v>0</v>
      </c>
      <c r="N2604">
        <v>0</v>
      </c>
      <c r="O2604">
        <v>0</v>
      </c>
      <c r="P2604">
        <v>0</v>
      </c>
      <c r="Q2604">
        <v>0</v>
      </c>
      <c r="R2604">
        <v>0</v>
      </c>
      <c r="S2604">
        <v>0</v>
      </c>
      <c r="T2604">
        <v>0</v>
      </c>
      <c r="U2604">
        <v>0</v>
      </c>
      <c r="V2604">
        <v>0</v>
      </c>
      <c r="W2604" s="44">
        <f t="shared" si="320"/>
        <v>0</v>
      </c>
      <c r="X2604" s="44">
        <f>IFERROR(VLOOKUP(A2604,JR1GOA!A:I,9,FALSE),0)</f>
        <v>0</v>
      </c>
      <c r="Y2604" s="44">
        <f>IFERROR(VLOOKUP(A2604,JR1GOA!A:J,10,FALSE),0)</f>
        <v>0</v>
      </c>
      <c r="Z2604" s="46">
        <f t="shared" si="321"/>
        <v>0</v>
      </c>
      <c r="AA2604" s="49" t="str">
        <f>_xlfn.IFNA(VLOOKUP(F2604,Preisliste!C$1:O$2687,13,FALSE),"fehlt in Preisliste")</f>
        <v>fehlt in Preisliste</v>
      </c>
      <c r="AB2604" s="50" t="str">
        <f t="shared" si="322"/>
        <v>fehlt in Preisliste</v>
      </c>
      <c r="AD2604" s="51">
        <f t="shared" si="326"/>
        <v>186609</v>
      </c>
      <c r="AE2604" s="51">
        <f t="shared" si="323"/>
        <v>244.04999999999927</v>
      </c>
      <c r="AF2604" s="52" t="e">
        <f t="shared" si="327"/>
        <v>#VALUE!</v>
      </c>
      <c r="AG2604" s="53">
        <f t="shared" si="324"/>
        <v>1464.2999999999956</v>
      </c>
      <c r="AH2604" s="53" t="e">
        <f t="shared" si="325"/>
        <v>#VALUE!</v>
      </c>
    </row>
    <row r="2605" spans="1:34" x14ac:dyDescent="0.25">
      <c r="A2605" t="s">
        <v>11680</v>
      </c>
      <c r="B2605" t="s">
        <v>6564</v>
      </c>
      <c r="C2605" t="s">
        <v>6562</v>
      </c>
      <c r="D2605" t="s">
        <v>6567</v>
      </c>
      <c r="F2605" t="s">
        <v>11681</v>
      </c>
      <c r="H2605">
        <v>0</v>
      </c>
      <c r="I2605">
        <v>0</v>
      </c>
      <c r="J2605">
        <v>0</v>
      </c>
      <c r="K2605">
        <v>0</v>
      </c>
      <c r="L2605">
        <v>0</v>
      </c>
      <c r="M2605">
        <v>0</v>
      </c>
      <c r="N2605">
        <v>0</v>
      </c>
      <c r="O2605">
        <v>0</v>
      </c>
      <c r="P2605">
        <v>0</v>
      </c>
      <c r="Q2605">
        <v>0</v>
      </c>
      <c r="R2605">
        <v>0</v>
      </c>
      <c r="S2605">
        <v>0</v>
      </c>
      <c r="T2605">
        <v>0</v>
      </c>
      <c r="U2605">
        <v>0</v>
      </c>
      <c r="V2605">
        <v>0</v>
      </c>
      <c r="W2605" s="44">
        <f t="shared" si="320"/>
        <v>0</v>
      </c>
      <c r="X2605" s="44">
        <f>IFERROR(VLOOKUP(A2605,JR1GOA!A:I,9,FALSE),0)</f>
        <v>0</v>
      </c>
      <c r="Y2605" s="44">
        <f>IFERROR(VLOOKUP(A2605,JR1GOA!A:J,10,FALSE),0)</f>
        <v>0</v>
      </c>
      <c r="Z2605" s="46">
        <f t="shared" si="321"/>
        <v>0</v>
      </c>
      <c r="AA2605" s="49" t="str">
        <f>_xlfn.IFNA(VLOOKUP(F2605,Preisliste!C$1:O$2687,13,FALSE),"fehlt in Preisliste")</f>
        <v>fehlt in Preisliste</v>
      </c>
      <c r="AB2605" s="50" t="str">
        <f t="shared" si="322"/>
        <v>fehlt in Preisliste</v>
      </c>
      <c r="AD2605" s="51">
        <f t="shared" si="326"/>
        <v>186609</v>
      </c>
      <c r="AE2605" s="51">
        <f t="shared" si="323"/>
        <v>244.04999999999927</v>
      </c>
      <c r="AF2605" s="52" t="e">
        <f t="shared" si="327"/>
        <v>#VALUE!</v>
      </c>
      <c r="AG2605" s="53">
        <f t="shared" si="324"/>
        <v>1464.2999999999956</v>
      </c>
      <c r="AH2605" s="53" t="e">
        <f t="shared" si="325"/>
        <v>#VALUE!</v>
      </c>
    </row>
    <row r="2606" spans="1:34" x14ac:dyDescent="0.25">
      <c r="A2606" t="s">
        <v>11682</v>
      </c>
      <c r="B2606" t="s">
        <v>6564</v>
      </c>
      <c r="C2606" t="s">
        <v>6562</v>
      </c>
      <c r="D2606" t="s">
        <v>6567</v>
      </c>
      <c r="F2606" t="s">
        <v>11683</v>
      </c>
      <c r="H2606">
        <v>0</v>
      </c>
      <c r="I2606">
        <v>0</v>
      </c>
      <c r="J2606">
        <v>0</v>
      </c>
      <c r="K2606">
        <v>0</v>
      </c>
      <c r="L2606">
        <v>0</v>
      </c>
      <c r="M2606">
        <v>0</v>
      </c>
      <c r="N2606">
        <v>0</v>
      </c>
      <c r="O2606">
        <v>0</v>
      </c>
      <c r="P2606">
        <v>0</v>
      </c>
      <c r="Q2606">
        <v>0</v>
      </c>
      <c r="R2606">
        <v>0</v>
      </c>
      <c r="S2606">
        <v>0</v>
      </c>
      <c r="T2606">
        <v>0</v>
      </c>
      <c r="U2606">
        <v>0</v>
      </c>
      <c r="V2606">
        <v>0</v>
      </c>
      <c r="W2606" s="44">
        <f t="shared" si="320"/>
        <v>0</v>
      </c>
      <c r="X2606" s="44">
        <f>IFERROR(VLOOKUP(A2606,JR1GOA!A:I,9,FALSE),0)</f>
        <v>0</v>
      </c>
      <c r="Y2606" s="44">
        <f>IFERROR(VLOOKUP(A2606,JR1GOA!A:J,10,FALSE),0)</f>
        <v>0</v>
      </c>
      <c r="Z2606" s="46">
        <f t="shared" si="321"/>
        <v>0</v>
      </c>
      <c r="AA2606" s="49" t="str">
        <f>_xlfn.IFNA(VLOOKUP(F2606,Preisliste!C$1:O$2687,13,FALSE),"fehlt in Preisliste")</f>
        <v>fehlt in Preisliste</v>
      </c>
      <c r="AB2606" s="50" t="str">
        <f t="shared" si="322"/>
        <v>fehlt in Preisliste</v>
      </c>
      <c r="AD2606" s="51">
        <f t="shared" si="326"/>
        <v>186609</v>
      </c>
      <c r="AE2606" s="51">
        <f t="shared" si="323"/>
        <v>244.04999999999927</v>
      </c>
      <c r="AF2606" s="52" t="e">
        <f t="shared" si="327"/>
        <v>#VALUE!</v>
      </c>
      <c r="AG2606" s="53">
        <f t="shared" si="324"/>
        <v>1464.2999999999956</v>
      </c>
      <c r="AH2606" s="53" t="e">
        <f t="shared" si="325"/>
        <v>#VALUE!</v>
      </c>
    </row>
    <row r="2607" spans="1:34" x14ac:dyDescent="0.25">
      <c r="A2607" t="s">
        <v>11684</v>
      </c>
      <c r="B2607" t="s">
        <v>6564</v>
      </c>
      <c r="C2607" t="s">
        <v>6562</v>
      </c>
      <c r="D2607" t="s">
        <v>6567</v>
      </c>
      <c r="F2607" t="s">
        <v>11685</v>
      </c>
      <c r="H2607">
        <v>0</v>
      </c>
      <c r="I2607">
        <v>0</v>
      </c>
      <c r="J2607">
        <v>0</v>
      </c>
      <c r="K2607">
        <v>0</v>
      </c>
      <c r="L2607">
        <v>0</v>
      </c>
      <c r="M2607">
        <v>0</v>
      </c>
      <c r="N2607">
        <v>0</v>
      </c>
      <c r="O2607">
        <v>0</v>
      </c>
      <c r="P2607">
        <v>0</v>
      </c>
      <c r="Q2607">
        <v>0</v>
      </c>
      <c r="R2607">
        <v>0</v>
      </c>
      <c r="S2607">
        <v>0</v>
      </c>
      <c r="T2607">
        <v>0</v>
      </c>
      <c r="U2607">
        <v>0</v>
      </c>
      <c r="V2607">
        <v>0</v>
      </c>
      <c r="W2607" s="44">
        <f t="shared" si="320"/>
        <v>0</v>
      </c>
      <c r="X2607" s="44">
        <f>IFERROR(VLOOKUP(A2607,JR1GOA!A:I,9,FALSE),0)</f>
        <v>0</v>
      </c>
      <c r="Y2607" s="44">
        <f>IFERROR(VLOOKUP(A2607,JR1GOA!A:J,10,FALSE),0)</f>
        <v>0</v>
      </c>
      <c r="Z2607" s="46">
        <f t="shared" si="321"/>
        <v>0</v>
      </c>
      <c r="AA2607" s="49" t="str">
        <f>_xlfn.IFNA(VLOOKUP(F2607,Preisliste!C$1:O$2687,13,FALSE),"fehlt in Preisliste")</f>
        <v>fehlt in Preisliste</v>
      </c>
      <c r="AB2607" s="50" t="str">
        <f t="shared" si="322"/>
        <v>fehlt in Preisliste</v>
      </c>
      <c r="AD2607" s="51">
        <f t="shared" si="326"/>
        <v>186609</v>
      </c>
      <c r="AE2607" s="51">
        <f t="shared" si="323"/>
        <v>244.04999999999927</v>
      </c>
      <c r="AF2607" s="52" t="e">
        <f t="shared" si="327"/>
        <v>#VALUE!</v>
      </c>
      <c r="AG2607" s="53">
        <f t="shared" si="324"/>
        <v>1464.2999999999956</v>
      </c>
      <c r="AH2607" s="53" t="e">
        <f t="shared" si="325"/>
        <v>#VALUE!</v>
      </c>
    </row>
    <row r="2608" spans="1:34" x14ac:dyDescent="0.25">
      <c r="A2608" t="s">
        <v>11686</v>
      </c>
      <c r="B2608" t="s">
        <v>6564</v>
      </c>
      <c r="C2608" t="s">
        <v>6562</v>
      </c>
      <c r="D2608" t="s">
        <v>6567</v>
      </c>
      <c r="F2608" t="s">
        <v>11687</v>
      </c>
      <c r="G2608" t="s">
        <v>11688</v>
      </c>
      <c r="H2608">
        <v>0</v>
      </c>
      <c r="I2608">
        <v>0</v>
      </c>
      <c r="J2608">
        <v>0</v>
      </c>
      <c r="K2608">
        <v>0</v>
      </c>
      <c r="L2608">
        <v>0</v>
      </c>
      <c r="M2608">
        <v>0</v>
      </c>
      <c r="N2608">
        <v>0</v>
      </c>
      <c r="O2608">
        <v>0</v>
      </c>
      <c r="P2608">
        <v>0</v>
      </c>
      <c r="Q2608">
        <v>0</v>
      </c>
      <c r="R2608">
        <v>0</v>
      </c>
      <c r="S2608">
        <v>0</v>
      </c>
      <c r="T2608">
        <v>0</v>
      </c>
      <c r="U2608">
        <v>0</v>
      </c>
      <c r="V2608">
        <v>0</v>
      </c>
      <c r="W2608" s="44">
        <f t="shared" si="320"/>
        <v>0</v>
      </c>
      <c r="X2608" s="44">
        <f>IFERROR(VLOOKUP(A2608,JR1GOA!A:I,9,FALSE),0)</f>
        <v>0</v>
      </c>
      <c r="Y2608" s="44">
        <f>IFERROR(VLOOKUP(A2608,JR1GOA!A:J,10,FALSE),0)</f>
        <v>0</v>
      </c>
      <c r="Z2608" s="46">
        <f t="shared" si="321"/>
        <v>0</v>
      </c>
      <c r="AA2608" s="49" t="str">
        <f>_xlfn.IFNA(VLOOKUP(F2608,Preisliste!C$1:O$2687,13,FALSE),"fehlt in Preisliste")</f>
        <v>fehlt in Preisliste</v>
      </c>
      <c r="AB2608" s="50" t="str">
        <f t="shared" si="322"/>
        <v>fehlt in Preisliste</v>
      </c>
      <c r="AD2608" s="51">
        <f t="shared" si="326"/>
        <v>186609</v>
      </c>
      <c r="AE2608" s="51">
        <f t="shared" si="323"/>
        <v>244.04999999999927</v>
      </c>
      <c r="AF2608" s="52" t="e">
        <f t="shared" si="327"/>
        <v>#VALUE!</v>
      </c>
      <c r="AG2608" s="53">
        <f t="shared" si="324"/>
        <v>1464.2999999999956</v>
      </c>
      <c r="AH2608" s="53" t="e">
        <f t="shared" si="325"/>
        <v>#VALUE!</v>
      </c>
    </row>
    <row r="2609" spans="1:34" x14ac:dyDescent="0.25">
      <c r="A2609" t="s">
        <v>11689</v>
      </c>
      <c r="B2609" t="s">
        <v>6564</v>
      </c>
      <c r="C2609" t="s">
        <v>6562</v>
      </c>
      <c r="D2609" t="s">
        <v>6567</v>
      </c>
      <c r="F2609" t="s">
        <v>11690</v>
      </c>
      <c r="H2609">
        <v>0</v>
      </c>
      <c r="I2609">
        <v>0</v>
      </c>
      <c r="J2609">
        <v>0</v>
      </c>
      <c r="K2609">
        <v>0</v>
      </c>
      <c r="L2609">
        <v>0</v>
      </c>
      <c r="M2609">
        <v>0</v>
      </c>
      <c r="N2609">
        <v>0</v>
      </c>
      <c r="O2609">
        <v>0</v>
      </c>
      <c r="P2609">
        <v>0</v>
      </c>
      <c r="Q2609">
        <v>0</v>
      </c>
      <c r="R2609">
        <v>0</v>
      </c>
      <c r="S2609">
        <v>0</v>
      </c>
      <c r="T2609">
        <v>0</v>
      </c>
      <c r="U2609">
        <v>0</v>
      </c>
      <c r="V2609">
        <v>0</v>
      </c>
      <c r="W2609" s="44">
        <f t="shared" si="320"/>
        <v>0</v>
      </c>
      <c r="X2609" s="44">
        <f>IFERROR(VLOOKUP(A2609,JR1GOA!A:I,9,FALSE),0)</f>
        <v>0</v>
      </c>
      <c r="Y2609" s="44">
        <f>IFERROR(VLOOKUP(A2609,JR1GOA!A:J,10,FALSE),0)</f>
        <v>0</v>
      </c>
      <c r="Z2609" s="46">
        <f t="shared" si="321"/>
        <v>0</v>
      </c>
      <c r="AA2609" s="49" t="str">
        <f>_xlfn.IFNA(VLOOKUP(F2609,Preisliste!C$1:O$2687,13,FALSE),"fehlt in Preisliste")</f>
        <v>fehlt in Preisliste</v>
      </c>
      <c r="AB2609" s="50" t="str">
        <f t="shared" si="322"/>
        <v>fehlt in Preisliste</v>
      </c>
      <c r="AD2609" s="51">
        <f t="shared" si="326"/>
        <v>186609</v>
      </c>
      <c r="AE2609" s="51">
        <f t="shared" si="323"/>
        <v>244.04999999999927</v>
      </c>
      <c r="AF2609" s="52" t="e">
        <f t="shared" si="327"/>
        <v>#VALUE!</v>
      </c>
      <c r="AG2609" s="53">
        <f t="shared" si="324"/>
        <v>1464.2999999999956</v>
      </c>
      <c r="AH2609" s="53" t="e">
        <f t="shared" si="325"/>
        <v>#VALUE!</v>
      </c>
    </row>
    <row r="2610" spans="1:34" x14ac:dyDescent="0.25">
      <c r="A2610" t="s">
        <v>11691</v>
      </c>
      <c r="B2610" t="s">
        <v>6564</v>
      </c>
      <c r="C2610" t="s">
        <v>6562</v>
      </c>
      <c r="D2610" t="s">
        <v>6567</v>
      </c>
      <c r="F2610" t="s">
        <v>11692</v>
      </c>
      <c r="H2610">
        <v>0</v>
      </c>
      <c r="I2610">
        <v>0</v>
      </c>
      <c r="J2610">
        <v>0</v>
      </c>
      <c r="K2610">
        <v>0</v>
      </c>
      <c r="L2610">
        <v>0</v>
      </c>
      <c r="M2610">
        <v>0</v>
      </c>
      <c r="N2610">
        <v>0</v>
      </c>
      <c r="O2610">
        <v>0</v>
      </c>
      <c r="P2610">
        <v>0</v>
      </c>
      <c r="Q2610">
        <v>0</v>
      </c>
      <c r="R2610">
        <v>0</v>
      </c>
      <c r="S2610">
        <v>0</v>
      </c>
      <c r="T2610">
        <v>0</v>
      </c>
      <c r="U2610">
        <v>0</v>
      </c>
      <c r="V2610">
        <v>0</v>
      </c>
      <c r="W2610" s="44">
        <f t="shared" si="320"/>
        <v>0</v>
      </c>
      <c r="X2610" s="44">
        <f>IFERROR(VLOOKUP(A2610,JR1GOA!A:I,9,FALSE),0)</f>
        <v>0</v>
      </c>
      <c r="Y2610" s="44">
        <f>IFERROR(VLOOKUP(A2610,JR1GOA!A:J,10,FALSE),0)</f>
        <v>0</v>
      </c>
      <c r="Z2610" s="46">
        <f t="shared" si="321"/>
        <v>0</v>
      </c>
      <c r="AA2610" s="49" t="str">
        <f>_xlfn.IFNA(VLOOKUP(F2610,Preisliste!C$1:O$2687,13,FALSE),"fehlt in Preisliste")</f>
        <v>fehlt in Preisliste</v>
      </c>
      <c r="AB2610" s="50" t="str">
        <f t="shared" si="322"/>
        <v>fehlt in Preisliste</v>
      </c>
      <c r="AD2610" s="51">
        <f t="shared" si="326"/>
        <v>186609</v>
      </c>
      <c r="AE2610" s="51">
        <f t="shared" si="323"/>
        <v>244.04999999999927</v>
      </c>
      <c r="AF2610" s="52" t="e">
        <f t="shared" si="327"/>
        <v>#VALUE!</v>
      </c>
      <c r="AG2610" s="53">
        <f t="shared" si="324"/>
        <v>1464.2999999999956</v>
      </c>
      <c r="AH2610" s="53" t="e">
        <f t="shared" si="325"/>
        <v>#VALUE!</v>
      </c>
    </row>
    <row r="2611" spans="1:34" x14ac:dyDescent="0.25">
      <c r="A2611" t="s">
        <v>11693</v>
      </c>
      <c r="B2611" t="s">
        <v>6564</v>
      </c>
      <c r="C2611" t="s">
        <v>6562</v>
      </c>
      <c r="D2611" t="s">
        <v>6567</v>
      </c>
      <c r="F2611" t="s">
        <v>11694</v>
      </c>
      <c r="H2611">
        <v>0</v>
      </c>
      <c r="I2611">
        <v>0</v>
      </c>
      <c r="J2611">
        <v>0</v>
      </c>
      <c r="K2611">
        <v>0</v>
      </c>
      <c r="L2611">
        <v>0</v>
      </c>
      <c r="M2611">
        <v>0</v>
      </c>
      <c r="N2611">
        <v>0</v>
      </c>
      <c r="O2611">
        <v>0</v>
      </c>
      <c r="P2611">
        <v>0</v>
      </c>
      <c r="Q2611">
        <v>0</v>
      </c>
      <c r="R2611">
        <v>0</v>
      </c>
      <c r="S2611">
        <v>0</v>
      </c>
      <c r="T2611">
        <v>0</v>
      </c>
      <c r="U2611">
        <v>0</v>
      </c>
      <c r="V2611">
        <v>0</v>
      </c>
      <c r="W2611" s="44">
        <f t="shared" si="320"/>
        <v>0</v>
      </c>
      <c r="X2611" s="44">
        <f>IFERROR(VLOOKUP(A2611,JR1GOA!A:I,9,FALSE),0)</f>
        <v>0</v>
      </c>
      <c r="Y2611" s="44">
        <f>IFERROR(VLOOKUP(A2611,JR1GOA!A:J,10,FALSE),0)</f>
        <v>0</v>
      </c>
      <c r="Z2611" s="46">
        <f t="shared" si="321"/>
        <v>0</v>
      </c>
      <c r="AA2611" s="49" t="str">
        <f>_xlfn.IFNA(VLOOKUP(F2611,Preisliste!C$1:O$2687,13,FALSE),"fehlt in Preisliste")</f>
        <v>fehlt in Preisliste</v>
      </c>
      <c r="AB2611" s="50" t="str">
        <f t="shared" si="322"/>
        <v>fehlt in Preisliste</v>
      </c>
      <c r="AD2611" s="51">
        <f t="shared" si="326"/>
        <v>186609</v>
      </c>
      <c r="AE2611" s="51">
        <f t="shared" si="323"/>
        <v>244.04999999999927</v>
      </c>
      <c r="AF2611" s="52" t="e">
        <f t="shared" si="327"/>
        <v>#VALUE!</v>
      </c>
      <c r="AG2611" s="53">
        <f t="shared" si="324"/>
        <v>1464.2999999999956</v>
      </c>
      <c r="AH2611" s="53" t="e">
        <f t="shared" si="325"/>
        <v>#VALUE!</v>
      </c>
    </row>
    <row r="2612" spans="1:34" x14ac:dyDescent="0.25">
      <c r="A2612" t="s">
        <v>11695</v>
      </c>
      <c r="B2612" t="s">
        <v>6564</v>
      </c>
      <c r="C2612" t="s">
        <v>6562</v>
      </c>
      <c r="D2612" t="s">
        <v>6567</v>
      </c>
      <c r="F2612" t="s">
        <v>11696</v>
      </c>
      <c r="H2612">
        <v>0</v>
      </c>
      <c r="I2612">
        <v>0</v>
      </c>
      <c r="J2612">
        <v>0</v>
      </c>
      <c r="K2612">
        <v>0</v>
      </c>
      <c r="L2612">
        <v>0</v>
      </c>
      <c r="M2612">
        <v>0</v>
      </c>
      <c r="N2612">
        <v>0</v>
      </c>
      <c r="O2612">
        <v>0</v>
      </c>
      <c r="P2612">
        <v>0</v>
      </c>
      <c r="Q2612">
        <v>0</v>
      </c>
      <c r="R2612">
        <v>0</v>
      </c>
      <c r="S2612">
        <v>0</v>
      </c>
      <c r="T2612">
        <v>0</v>
      </c>
      <c r="U2612">
        <v>0</v>
      </c>
      <c r="V2612">
        <v>0</v>
      </c>
      <c r="W2612" s="44">
        <f t="shared" si="320"/>
        <v>0</v>
      </c>
      <c r="X2612" s="44">
        <f>IFERROR(VLOOKUP(A2612,JR1GOA!A:I,9,FALSE),0)</f>
        <v>0</v>
      </c>
      <c r="Y2612" s="44">
        <f>IFERROR(VLOOKUP(A2612,JR1GOA!A:J,10,FALSE),0)</f>
        <v>0</v>
      </c>
      <c r="Z2612" s="46">
        <f t="shared" si="321"/>
        <v>0</v>
      </c>
      <c r="AA2612" s="49" t="str">
        <f>_xlfn.IFNA(VLOOKUP(F2612,Preisliste!C$1:O$2687,13,FALSE),"fehlt in Preisliste")</f>
        <v>fehlt in Preisliste</v>
      </c>
      <c r="AB2612" s="50" t="str">
        <f t="shared" si="322"/>
        <v>fehlt in Preisliste</v>
      </c>
      <c r="AD2612" s="51">
        <f t="shared" si="326"/>
        <v>186609</v>
      </c>
      <c r="AE2612" s="51">
        <f t="shared" si="323"/>
        <v>244.04999999999927</v>
      </c>
      <c r="AF2612" s="52" t="e">
        <f t="shared" si="327"/>
        <v>#VALUE!</v>
      </c>
      <c r="AG2612" s="53">
        <f t="shared" si="324"/>
        <v>1464.2999999999956</v>
      </c>
      <c r="AH2612" s="53" t="e">
        <f t="shared" si="325"/>
        <v>#VALUE!</v>
      </c>
    </row>
    <row r="2613" spans="1:34" x14ac:dyDescent="0.25">
      <c r="A2613" t="s">
        <v>11697</v>
      </c>
      <c r="B2613" t="s">
        <v>6564</v>
      </c>
      <c r="C2613" t="s">
        <v>6562</v>
      </c>
      <c r="D2613" t="s">
        <v>6567</v>
      </c>
      <c r="F2613" t="s">
        <v>11698</v>
      </c>
      <c r="H2613">
        <v>0</v>
      </c>
      <c r="I2613">
        <v>0</v>
      </c>
      <c r="J2613">
        <v>0</v>
      </c>
      <c r="K2613">
        <v>0</v>
      </c>
      <c r="L2613">
        <v>0</v>
      </c>
      <c r="M2613">
        <v>0</v>
      </c>
      <c r="N2613">
        <v>0</v>
      </c>
      <c r="O2613">
        <v>0</v>
      </c>
      <c r="P2613">
        <v>0</v>
      </c>
      <c r="Q2613">
        <v>0</v>
      </c>
      <c r="R2613">
        <v>0</v>
      </c>
      <c r="S2613">
        <v>0</v>
      </c>
      <c r="T2613">
        <v>0</v>
      </c>
      <c r="U2613">
        <v>0</v>
      </c>
      <c r="V2613">
        <v>0</v>
      </c>
      <c r="W2613" s="44">
        <f t="shared" si="320"/>
        <v>0</v>
      </c>
      <c r="X2613" s="44">
        <f>IFERROR(VLOOKUP(A2613,JR1GOA!A:I,9,FALSE),0)</f>
        <v>0</v>
      </c>
      <c r="Y2613" s="44">
        <f>IFERROR(VLOOKUP(A2613,JR1GOA!A:J,10,FALSE),0)</f>
        <v>0</v>
      </c>
      <c r="Z2613" s="46">
        <f t="shared" si="321"/>
        <v>0</v>
      </c>
      <c r="AA2613" s="49" t="str">
        <f>_xlfn.IFNA(VLOOKUP(F2613,Preisliste!C$1:O$2687,13,FALSE),"fehlt in Preisliste")</f>
        <v>fehlt in Preisliste</v>
      </c>
      <c r="AB2613" s="50" t="str">
        <f t="shared" si="322"/>
        <v>fehlt in Preisliste</v>
      </c>
      <c r="AD2613" s="51">
        <f t="shared" si="326"/>
        <v>186609</v>
      </c>
      <c r="AE2613" s="51">
        <f t="shared" si="323"/>
        <v>244.04999999999927</v>
      </c>
      <c r="AF2613" s="52" t="e">
        <f t="shared" si="327"/>
        <v>#VALUE!</v>
      </c>
      <c r="AG2613" s="53">
        <f t="shared" si="324"/>
        <v>1464.2999999999956</v>
      </c>
      <c r="AH2613" s="53" t="e">
        <f t="shared" si="325"/>
        <v>#VALUE!</v>
      </c>
    </row>
    <row r="2614" spans="1:34" x14ac:dyDescent="0.25">
      <c r="A2614" t="s">
        <v>11699</v>
      </c>
      <c r="B2614" t="s">
        <v>6564</v>
      </c>
      <c r="C2614" t="s">
        <v>6562</v>
      </c>
      <c r="D2614" t="s">
        <v>6567</v>
      </c>
      <c r="F2614" t="s">
        <v>11700</v>
      </c>
      <c r="H2614">
        <v>0</v>
      </c>
      <c r="I2614">
        <v>0</v>
      </c>
      <c r="J2614">
        <v>0</v>
      </c>
      <c r="K2614">
        <v>0</v>
      </c>
      <c r="L2614">
        <v>0</v>
      </c>
      <c r="M2614">
        <v>0</v>
      </c>
      <c r="N2614">
        <v>0</v>
      </c>
      <c r="O2614">
        <v>0</v>
      </c>
      <c r="P2614">
        <v>0</v>
      </c>
      <c r="Q2614">
        <v>0</v>
      </c>
      <c r="R2614">
        <v>0</v>
      </c>
      <c r="S2614">
        <v>0</v>
      </c>
      <c r="T2614">
        <v>0</v>
      </c>
      <c r="U2614">
        <v>0</v>
      </c>
      <c r="V2614">
        <v>0</v>
      </c>
      <c r="W2614" s="44">
        <f t="shared" si="320"/>
        <v>0</v>
      </c>
      <c r="X2614" s="44">
        <f>IFERROR(VLOOKUP(A2614,JR1GOA!A:I,9,FALSE),0)</f>
        <v>0</v>
      </c>
      <c r="Y2614" s="44">
        <f>IFERROR(VLOOKUP(A2614,JR1GOA!A:J,10,FALSE),0)</f>
        <v>0</v>
      </c>
      <c r="Z2614" s="46">
        <f t="shared" si="321"/>
        <v>0</v>
      </c>
      <c r="AA2614" s="49" t="str">
        <f>_xlfn.IFNA(VLOOKUP(F2614,Preisliste!C$1:O$2687,13,FALSE),"fehlt in Preisliste")</f>
        <v>fehlt in Preisliste</v>
      </c>
      <c r="AB2614" s="50" t="str">
        <f t="shared" si="322"/>
        <v>fehlt in Preisliste</v>
      </c>
      <c r="AD2614" s="51">
        <f t="shared" si="326"/>
        <v>186609</v>
      </c>
      <c r="AE2614" s="51">
        <f t="shared" si="323"/>
        <v>244.04999999999927</v>
      </c>
      <c r="AF2614" s="52" t="e">
        <f t="shared" si="327"/>
        <v>#VALUE!</v>
      </c>
      <c r="AG2614" s="53">
        <f t="shared" si="324"/>
        <v>1464.2999999999956</v>
      </c>
      <c r="AH2614" s="53" t="e">
        <f t="shared" si="325"/>
        <v>#VALUE!</v>
      </c>
    </row>
    <row r="2615" spans="1:34" x14ac:dyDescent="0.25">
      <c r="A2615" t="s">
        <v>11701</v>
      </c>
      <c r="B2615" t="s">
        <v>6564</v>
      </c>
      <c r="C2615" t="s">
        <v>6562</v>
      </c>
      <c r="D2615" t="s">
        <v>6567</v>
      </c>
      <c r="F2615" t="s">
        <v>11702</v>
      </c>
      <c r="H2615">
        <v>0</v>
      </c>
      <c r="I2615">
        <v>0</v>
      </c>
      <c r="J2615">
        <v>0</v>
      </c>
      <c r="K2615">
        <v>0</v>
      </c>
      <c r="L2615">
        <v>0</v>
      </c>
      <c r="M2615">
        <v>0</v>
      </c>
      <c r="N2615">
        <v>0</v>
      </c>
      <c r="O2615">
        <v>0</v>
      </c>
      <c r="P2615">
        <v>0</v>
      </c>
      <c r="Q2615">
        <v>0</v>
      </c>
      <c r="R2615">
        <v>0</v>
      </c>
      <c r="S2615">
        <v>0</v>
      </c>
      <c r="T2615">
        <v>0</v>
      </c>
      <c r="U2615">
        <v>0</v>
      </c>
      <c r="V2615">
        <v>0</v>
      </c>
      <c r="W2615" s="44">
        <f t="shared" si="320"/>
        <v>0</v>
      </c>
      <c r="X2615" s="44">
        <f>IFERROR(VLOOKUP(A2615,JR1GOA!A:I,9,FALSE),0)</f>
        <v>0</v>
      </c>
      <c r="Y2615" s="44">
        <f>IFERROR(VLOOKUP(A2615,JR1GOA!A:J,10,FALSE),0)</f>
        <v>0</v>
      </c>
      <c r="Z2615" s="46">
        <f t="shared" si="321"/>
        <v>0</v>
      </c>
      <c r="AA2615" s="49" t="str">
        <f>_xlfn.IFNA(VLOOKUP(F2615,Preisliste!C$1:O$2687,13,FALSE),"fehlt in Preisliste")</f>
        <v>fehlt in Preisliste</v>
      </c>
      <c r="AB2615" s="50" t="str">
        <f t="shared" si="322"/>
        <v>fehlt in Preisliste</v>
      </c>
      <c r="AD2615" s="51">
        <f t="shared" si="326"/>
        <v>186609</v>
      </c>
      <c r="AE2615" s="51">
        <f t="shared" si="323"/>
        <v>244.04999999999927</v>
      </c>
      <c r="AF2615" s="52" t="e">
        <f t="shared" si="327"/>
        <v>#VALUE!</v>
      </c>
      <c r="AG2615" s="53">
        <f t="shared" si="324"/>
        <v>1464.2999999999956</v>
      </c>
      <c r="AH2615" s="53" t="e">
        <f t="shared" si="325"/>
        <v>#VALUE!</v>
      </c>
    </row>
    <row r="2616" spans="1:34" x14ac:dyDescent="0.25">
      <c r="A2616" t="s">
        <v>11703</v>
      </c>
      <c r="B2616" t="s">
        <v>6564</v>
      </c>
      <c r="C2616" t="s">
        <v>6562</v>
      </c>
      <c r="D2616" t="s">
        <v>6567</v>
      </c>
      <c r="F2616" t="s">
        <v>11704</v>
      </c>
      <c r="H2616">
        <v>0</v>
      </c>
      <c r="I2616">
        <v>0</v>
      </c>
      <c r="J2616">
        <v>0</v>
      </c>
      <c r="K2616">
        <v>0</v>
      </c>
      <c r="L2616">
        <v>0</v>
      </c>
      <c r="M2616">
        <v>0</v>
      </c>
      <c r="N2616">
        <v>0</v>
      </c>
      <c r="O2616">
        <v>0</v>
      </c>
      <c r="P2616">
        <v>0</v>
      </c>
      <c r="Q2616">
        <v>0</v>
      </c>
      <c r="R2616">
        <v>0</v>
      </c>
      <c r="S2616">
        <v>0</v>
      </c>
      <c r="T2616">
        <v>0</v>
      </c>
      <c r="U2616">
        <v>0</v>
      </c>
      <c r="V2616">
        <v>0</v>
      </c>
      <c r="W2616" s="44">
        <f t="shared" si="320"/>
        <v>0</v>
      </c>
      <c r="X2616" s="44">
        <f>IFERROR(VLOOKUP(A2616,JR1GOA!A:I,9,FALSE),0)</f>
        <v>0</v>
      </c>
      <c r="Y2616" s="44">
        <f>IFERROR(VLOOKUP(A2616,JR1GOA!A:J,10,FALSE),0)</f>
        <v>0</v>
      </c>
      <c r="Z2616" s="46">
        <f t="shared" si="321"/>
        <v>0</v>
      </c>
      <c r="AA2616" s="49" t="str">
        <f>_xlfn.IFNA(VLOOKUP(F2616,Preisliste!C$1:O$2687,13,FALSE),"fehlt in Preisliste")</f>
        <v>fehlt in Preisliste</v>
      </c>
      <c r="AB2616" s="50" t="str">
        <f t="shared" si="322"/>
        <v>fehlt in Preisliste</v>
      </c>
      <c r="AD2616" s="51">
        <f t="shared" si="326"/>
        <v>186609</v>
      </c>
      <c r="AE2616" s="51">
        <f t="shared" si="323"/>
        <v>244.04999999999927</v>
      </c>
      <c r="AF2616" s="52" t="e">
        <f t="shared" si="327"/>
        <v>#VALUE!</v>
      </c>
      <c r="AG2616" s="53">
        <f t="shared" si="324"/>
        <v>1464.2999999999956</v>
      </c>
      <c r="AH2616" s="53" t="e">
        <f t="shared" si="325"/>
        <v>#VALUE!</v>
      </c>
    </row>
    <row r="2617" spans="1:34" x14ac:dyDescent="0.25">
      <c r="A2617" t="s">
        <v>11705</v>
      </c>
      <c r="B2617" t="s">
        <v>6564</v>
      </c>
      <c r="C2617" t="s">
        <v>6562</v>
      </c>
      <c r="D2617" t="s">
        <v>6567</v>
      </c>
      <c r="F2617" t="s">
        <v>11706</v>
      </c>
      <c r="H2617">
        <v>0</v>
      </c>
      <c r="I2617">
        <v>0</v>
      </c>
      <c r="J2617">
        <v>0</v>
      </c>
      <c r="K2617">
        <v>0</v>
      </c>
      <c r="L2617">
        <v>0</v>
      </c>
      <c r="M2617">
        <v>0</v>
      </c>
      <c r="N2617">
        <v>0</v>
      </c>
      <c r="O2617">
        <v>0</v>
      </c>
      <c r="P2617">
        <v>0</v>
      </c>
      <c r="Q2617">
        <v>0</v>
      </c>
      <c r="R2617">
        <v>0</v>
      </c>
      <c r="S2617">
        <v>0</v>
      </c>
      <c r="T2617">
        <v>0</v>
      </c>
      <c r="U2617">
        <v>0</v>
      </c>
      <c r="V2617">
        <v>0</v>
      </c>
      <c r="W2617" s="44">
        <f t="shared" si="320"/>
        <v>0</v>
      </c>
      <c r="X2617" s="44">
        <f>IFERROR(VLOOKUP(A2617,JR1GOA!A:I,9,FALSE),0)</f>
        <v>0</v>
      </c>
      <c r="Y2617" s="44">
        <f>IFERROR(VLOOKUP(A2617,JR1GOA!A:J,10,FALSE),0)</f>
        <v>0</v>
      </c>
      <c r="Z2617" s="46">
        <f t="shared" si="321"/>
        <v>0</v>
      </c>
      <c r="AA2617" s="49" t="str">
        <f>_xlfn.IFNA(VLOOKUP(F2617,Preisliste!C$1:O$2687,13,FALSE),"fehlt in Preisliste")</f>
        <v>fehlt in Preisliste</v>
      </c>
      <c r="AB2617" s="50" t="str">
        <f t="shared" si="322"/>
        <v>fehlt in Preisliste</v>
      </c>
      <c r="AD2617" s="51">
        <f t="shared" si="326"/>
        <v>186609</v>
      </c>
      <c r="AE2617" s="51">
        <f t="shared" si="323"/>
        <v>244.04999999999927</v>
      </c>
      <c r="AF2617" s="52" t="e">
        <f t="shared" si="327"/>
        <v>#VALUE!</v>
      </c>
      <c r="AG2617" s="53">
        <f t="shared" si="324"/>
        <v>1464.2999999999956</v>
      </c>
      <c r="AH2617" s="53" t="e">
        <f t="shared" si="325"/>
        <v>#VALUE!</v>
      </c>
    </row>
    <row r="2618" spans="1:34" x14ac:dyDescent="0.25">
      <c r="A2618" t="s">
        <v>11707</v>
      </c>
      <c r="B2618" t="s">
        <v>6564</v>
      </c>
      <c r="C2618" t="s">
        <v>6562</v>
      </c>
      <c r="D2618" t="s">
        <v>6567</v>
      </c>
      <c r="F2618" t="s">
        <v>11708</v>
      </c>
      <c r="G2618" t="s">
        <v>11709</v>
      </c>
      <c r="H2618">
        <v>0</v>
      </c>
      <c r="I2618">
        <v>0</v>
      </c>
      <c r="J2618">
        <v>0</v>
      </c>
      <c r="K2618">
        <v>0</v>
      </c>
      <c r="L2618">
        <v>0</v>
      </c>
      <c r="M2618">
        <v>0</v>
      </c>
      <c r="N2618">
        <v>0</v>
      </c>
      <c r="O2618">
        <v>0</v>
      </c>
      <c r="P2618">
        <v>0</v>
      </c>
      <c r="Q2618">
        <v>0</v>
      </c>
      <c r="R2618">
        <v>0</v>
      </c>
      <c r="S2618">
        <v>0</v>
      </c>
      <c r="T2618">
        <v>0</v>
      </c>
      <c r="U2618">
        <v>0</v>
      </c>
      <c r="V2618">
        <v>0</v>
      </c>
      <c r="W2618" s="44">
        <f t="shared" si="320"/>
        <v>0</v>
      </c>
      <c r="X2618" s="44">
        <f>IFERROR(VLOOKUP(A2618,JR1GOA!A:I,9,FALSE),0)</f>
        <v>0</v>
      </c>
      <c r="Y2618" s="44">
        <f>IFERROR(VLOOKUP(A2618,JR1GOA!A:J,10,FALSE),0)</f>
        <v>0</v>
      </c>
      <c r="Z2618" s="46">
        <f t="shared" si="321"/>
        <v>0</v>
      </c>
      <c r="AA2618" s="49" t="str">
        <f>_xlfn.IFNA(VLOOKUP(F2618,Preisliste!C$1:O$2687,13,FALSE),"fehlt in Preisliste")</f>
        <v>fehlt in Preisliste</v>
      </c>
      <c r="AB2618" s="50" t="str">
        <f t="shared" si="322"/>
        <v>fehlt in Preisliste</v>
      </c>
      <c r="AD2618" s="51">
        <f t="shared" si="326"/>
        <v>186609</v>
      </c>
      <c r="AE2618" s="51">
        <f t="shared" si="323"/>
        <v>244.04999999999927</v>
      </c>
      <c r="AF2618" s="52" t="e">
        <f t="shared" si="327"/>
        <v>#VALUE!</v>
      </c>
      <c r="AG2618" s="53">
        <f t="shared" si="324"/>
        <v>1464.2999999999956</v>
      </c>
      <c r="AH2618" s="53" t="e">
        <f t="shared" si="325"/>
        <v>#VALUE!</v>
      </c>
    </row>
    <row r="2619" spans="1:34" x14ac:dyDescent="0.25">
      <c r="A2619" t="s">
        <v>11710</v>
      </c>
      <c r="B2619" t="s">
        <v>6564</v>
      </c>
      <c r="C2619" t="s">
        <v>6562</v>
      </c>
      <c r="D2619" t="s">
        <v>6567</v>
      </c>
      <c r="F2619" t="s">
        <v>11711</v>
      </c>
      <c r="H2619">
        <v>0</v>
      </c>
      <c r="I2619">
        <v>0</v>
      </c>
      <c r="J2619">
        <v>0</v>
      </c>
      <c r="K2619">
        <v>0</v>
      </c>
      <c r="L2619">
        <v>0</v>
      </c>
      <c r="M2619">
        <v>0</v>
      </c>
      <c r="N2619">
        <v>0</v>
      </c>
      <c r="O2619">
        <v>0</v>
      </c>
      <c r="P2619">
        <v>0</v>
      </c>
      <c r="Q2619">
        <v>0</v>
      </c>
      <c r="R2619">
        <v>0</v>
      </c>
      <c r="S2619">
        <v>0</v>
      </c>
      <c r="T2619">
        <v>0</v>
      </c>
      <c r="U2619">
        <v>0</v>
      </c>
      <c r="V2619">
        <v>0</v>
      </c>
      <c r="W2619" s="44">
        <f t="shared" si="320"/>
        <v>0</v>
      </c>
      <c r="X2619" s="44">
        <f>IFERROR(VLOOKUP(A2619,JR1GOA!A:I,9,FALSE),0)</f>
        <v>0</v>
      </c>
      <c r="Y2619" s="44">
        <f>IFERROR(VLOOKUP(A2619,JR1GOA!A:J,10,FALSE),0)</f>
        <v>0</v>
      </c>
      <c r="Z2619" s="46">
        <f t="shared" si="321"/>
        <v>0</v>
      </c>
      <c r="AA2619" s="49" t="str">
        <f>_xlfn.IFNA(VLOOKUP(F2619,Preisliste!C$1:O$2687,13,FALSE),"fehlt in Preisliste")</f>
        <v>fehlt in Preisliste</v>
      </c>
      <c r="AB2619" s="50" t="str">
        <f t="shared" si="322"/>
        <v>fehlt in Preisliste</v>
      </c>
      <c r="AD2619" s="51">
        <f t="shared" si="326"/>
        <v>186609</v>
      </c>
      <c r="AE2619" s="51">
        <f t="shared" si="323"/>
        <v>244.04999999999927</v>
      </c>
      <c r="AF2619" s="52" t="e">
        <f t="shared" si="327"/>
        <v>#VALUE!</v>
      </c>
      <c r="AG2619" s="53">
        <f t="shared" si="324"/>
        <v>1464.2999999999956</v>
      </c>
      <c r="AH2619" s="53" t="e">
        <f t="shared" si="325"/>
        <v>#VALUE!</v>
      </c>
    </row>
    <row r="2620" spans="1:34" x14ac:dyDescent="0.25">
      <c r="A2620" t="s">
        <v>11712</v>
      </c>
      <c r="B2620" t="s">
        <v>6564</v>
      </c>
      <c r="C2620" t="s">
        <v>6562</v>
      </c>
      <c r="D2620" t="s">
        <v>6567</v>
      </c>
      <c r="F2620" t="s">
        <v>11713</v>
      </c>
      <c r="H2620">
        <v>0</v>
      </c>
      <c r="I2620">
        <v>0</v>
      </c>
      <c r="J2620">
        <v>0</v>
      </c>
      <c r="K2620">
        <v>0</v>
      </c>
      <c r="L2620">
        <v>0</v>
      </c>
      <c r="M2620">
        <v>0</v>
      </c>
      <c r="N2620">
        <v>0</v>
      </c>
      <c r="O2620">
        <v>0</v>
      </c>
      <c r="P2620">
        <v>0</v>
      </c>
      <c r="Q2620">
        <v>0</v>
      </c>
      <c r="R2620">
        <v>0</v>
      </c>
      <c r="S2620">
        <v>0</v>
      </c>
      <c r="T2620">
        <v>0</v>
      </c>
      <c r="U2620">
        <v>0</v>
      </c>
      <c r="V2620">
        <v>0</v>
      </c>
      <c r="W2620" s="44">
        <f t="shared" si="320"/>
        <v>0</v>
      </c>
      <c r="X2620" s="44">
        <f>IFERROR(VLOOKUP(A2620,JR1GOA!A:I,9,FALSE),0)</f>
        <v>0</v>
      </c>
      <c r="Y2620" s="44">
        <f>IFERROR(VLOOKUP(A2620,JR1GOA!A:J,10,FALSE),0)</f>
        <v>0</v>
      </c>
      <c r="Z2620" s="46">
        <f t="shared" si="321"/>
        <v>0</v>
      </c>
      <c r="AA2620" s="49" t="str">
        <f>_xlfn.IFNA(VLOOKUP(F2620,Preisliste!C$1:O$2687,13,FALSE),"fehlt in Preisliste")</f>
        <v>fehlt in Preisliste</v>
      </c>
      <c r="AB2620" s="50" t="str">
        <f t="shared" si="322"/>
        <v>fehlt in Preisliste</v>
      </c>
      <c r="AD2620" s="51">
        <f t="shared" si="326"/>
        <v>186609</v>
      </c>
      <c r="AE2620" s="51">
        <f t="shared" si="323"/>
        <v>244.04999999999927</v>
      </c>
      <c r="AF2620" s="52" t="e">
        <f t="shared" si="327"/>
        <v>#VALUE!</v>
      </c>
      <c r="AG2620" s="53">
        <f t="shared" si="324"/>
        <v>1464.2999999999956</v>
      </c>
      <c r="AH2620" s="53" t="e">
        <f t="shared" si="325"/>
        <v>#VALUE!</v>
      </c>
    </row>
    <row r="2621" spans="1:34" x14ac:dyDescent="0.25">
      <c r="A2621" t="s">
        <v>11714</v>
      </c>
      <c r="B2621" t="s">
        <v>6564</v>
      </c>
      <c r="C2621" t="s">
        <v>6562</v>
      </c>
      <c r="D2621" t="s">
        <v>6567</v>
      </c>
      <c r="E2621" t="s">
        <v>11715</v>
      </c>
      <c r="F2621" t="s">
        <v>11716</v>
      </c>
      <c r="H2621">
        <v>0</v>
      </c>
      <c r="I2621">
        <v>0</v>
      </c>
      <c r="J2621">
        <v>0</v>
      </c>
      <c r="K2621">
        <v>0</v>
      </c>
      <c r="L2621">
        <v>0</v>
      </c>
      <c r="M2621">
        <v>0</v>
      </c>
      <c r="N2621">
        <v>0</v>
      </c>
      <c r="O2621">
        <v>0</v>
      </c>
      <c r="P2621">
        <v>0</v>
      </c>
      <c r="Q2621">
        <v>0</v>
      </c>
      <c r="R2621">
        <v>0</v>
      </c>
      <c r="S2621">
        <v>0</v>
      </c>
      <c r="T2621">
        <v>0</v>
      </c>
      <c r="U2621">
        <v>0</v>
      </c>
      <c r="V2621">
        <v>0</v>
      </c>
      <c r="W2621" s="44">
        <f t="shared" si="320"/>
        <v>0</v>
      </c>
      <c r="X2621" s="44">
        <f>IFERROR(VLOOKUP(A2621,JR1GOA!A:I,9,FALSE),0)</f>
        <v>0</v>
      </c>
      <c r="Y2621" s="44">
        <f>IFERROR(VLOOKUP(A2621,JR1GOA!A:J,10,FALSE),0)</f>
        <v>0</v>
      </c>
      <c r="Z2621" s="46">
        <f t="shared" si="321"/>
        <v>0</v>
      </c>
      <c r="AA2621" s="49" t="str">
        <f>_xlfn.IFNA(VLOOKUP(F2621,Preisliste!C$1:O$2687,13,FALSE),"fehlt in Preisliste")</f>
        <v>fehlt in Preisliste</v>
      </c>
      <c r="AB2621" s="50" t="str">
        <f t="shared" si="322"/>
        <v>fehlt in Preisliste</v>
      </c>
      <c r="AD2621" s="51">
        <f t="shared" si="326"/>
        <v>186609</v>
      </c>
      <c r="AE2621" s="51">
        <f t="shared" si="323"/>
        <v>244.04999999999927</v>
      </c>
      <c r="AF2621" s="52" t="e">
        <f t="shared" si="327"/>
        <v>#VALUE!</v>
      </c>
      <c r="AG2621" s="53">
        <f t="shared" si="324"/>
        <v>1464.2999999999956</v>
      </c>
      <c r="AH2621" s="53" t="e">
        <f t="shared" si="325"/>
        <v>#VALUE!</v>
      </c>
    </row>
    <row r="2622" spans="1:34" x14ac:dyDescent="0.25">
      <c r="A2622" t="s">
        <v>11717</v>
      </c>
      <c r="B2622" t="s">
        <v>6564</v>
      </c>
      <c r="C2622" t="s">
        <v>6562</v>
      </c>
      <c r="D2622" t="s">
        <v>6567</v>
      </c>
      <c r="E2622" t="s">
        <v>11718</v>
      </c>
      <c r="F2622" t="s">
        <v>11719</v>
      </c>
      <c r="G2622" t="s">
        <v>11720</v>
      </c>
      <c r="H2622">
        <v>0</v>
      </c>
      <c r="I2622">
        <v>0</v>
      </c>
      <c r="J2622">
        <v>0</v>
      </c>
      <c r="K2622">
        <v>0</v>
      </c>
      <c r="L2622">
        <v>0</v>
      </c>
      <c r="M2622">
        <v>0</v>
      </c>
      <c r="N2622">
        <v>0</v>
      </c>
      <c r="O2622">
        <v>0</v>
      </c>
      <c r="P2622">
        <v>0</v>
      </c>
      <c r="Q2622">
        <v>0</v>
      </c>
      <c r="R2622">
        <v>0</v>
      </c>
      <c r="S2622">
        <v>0</v>
      </c>
      <c r="T2622">
        <v>0</v>
      </c>
      <c r="U2622">
        <v>0</v>
      </c>
      <c r="V2622">
        <v>0</v>
      </c>
      <c r="W2622" s="44">
        <f t="shared" si="320"/>
        <v>0</v>
      </c>
      <c r="X2622" s="44">
        <f>IFERROR(VLOOKUP(A2622,JR1GOA!A:I,9,FALSE),0)</f>
        <v>0</v>
      </c>
      <c r="Y2622" s="44">
        <f>IFERROR(VLOOKUP(A2622,JR1GOA!A:J,10,FALSE),0)</f>
        <v>0</v>
      </c>
      <c r="Z2622" s="46">
        <f t="shared" si="321"/>
        <v>0</v>
      </c>
      <c r="AA2622" s="49" t="str">
        <f>_xlfn.IFNA(VLOOKUP(F2622,Preisliste!C$1:O$2687,13,FALSE),"fehlt in Preisliste")</f>
        <v>fehlt in Preisliste</v>
      </c>
      <c r="AB2622" s="50" t="str">
        <f t="shared" si="322"/>
        <v>fehlt in Preisliste</v>
      </c>
      <c r="AD2622" s="51">
        <f t="shared" si="326"/>
        <v>186609</v>
      </c>
      <c r="AE2622" s="51">
        <f t="shared" si="323"/>
        <v>244.04999999999927</v>
      </c>
      <c r="AF2622" s="52" t="e">
        <f t="shared" si="327"/>
        <v>#VALUE!</v>
      </c>
      <c r="AG2622" s="53">
        <f t="shared" si="324"/>
        <v>1464.2999999999956</v>
      </c>
      <c r="AH2622" s="53" t="e">
        <f t="shared" si="325"/>
        <v>#VALUE!</v>
      </c>
    </row>
    <row r="2623" spans="1:34" x14ac:dyDescent="0.25">
      <c r="A2623" t="s">
        <v>11721</v>
      </c>
      <c r="B2623" t="s">
        <v>6564</v>
      </c>
      <c r="C2623" t="s">
        <v>6562</v>
      </c>
      <c r="D2623" t="s">
        <v>6567</v>
      </c>
      <c r="F2623" t="s">
        <v>11722</v>
      </c>
      <c r="H2623">
        <v>0</v>
      </c>
      <c r="I2623">
        <v>0</v>
      </c>
      <c r="J2623">
        <v>0</v>
      </c>
      <c r="K2623">
        <v>0</v>
      </c>
      <c r="L2623">
        <v>0</v>
      </c>
      <c r="M2623">
        <v>0</v>
      </c>
      <c r="N2623">
        <v>0</v>
      </c>
      <c r="O2623">
        <v>0</v>
      </c>
      <c r="P2623">
        <v>0</v>
      </c>
      <c r="Q2623">
        <v>0</v>
      </c>
      <c r="R2623">
        <v>0</v>
      </c>
      <c r="S2623">
        <v>0</v>
      </c>
      <c r="T2623">
        <v>0</v>
      </c>
      <c r="U2623">
        <v>0</v>
      </c>
      <c r="V2623">
        <v>0</v>
      </c>
      <c r="W2623" s="44">
        <f t="shared" si="320"/>
        <v>0</v>
      </c>
      <c r="X2623" s="44">
        <f>IFERROR(VLOOKUP(A2623,JR1GOA!A:I,9,FALSE),0)</f>
        <v>0</v>
      </c>
      <c r="Y2623" s="44">
        <f>IFERROR(VLOOKUP(A2623,JR1GOA!A:J,10,FALSE),0)</f>
        <v>0</v>
      </c>
      <c r="Z2623" s="46">
        <f t="shared" si="321"/>
        <v>0</v>
      </c>
      <c r="AA2623" s="49" t="str">
        <f>_xlfn.IFNA(VLOOKUP(F2623,Preisliste!C$1:O$2687,13,FALSE),"fehlt in Preisliste")</f>
        <v>fehlt in Preisliste</v>
      </c>
      <c r="AB2623" s="50" t="str">
        <f t="shared" si="322"/>
        <v>fehlt in Preisliste</v>
      </c>
      <c r="AD2623" s="51">
        <f t="shared" si="326"/>
        <v>186609</v>
      </c>
      <c r="AE2623" s="51">
        <f t="shared" si="323"/>
        <v>244.04999999999927</v>
      </c>
      <c r="AF2623" s="52" t="e">
        <f t="shared" si="327"/>
        <v>#VALUE!</v>
      </c>
      <c r="AG2623" s="53">
        <f t="shared" si="324"/>
        <v>1464.2999999999956</v>
      </c>
      <c r="AH2623" s="53" t="e">
        <f t="shared" si="325"/>
        <v>#VALUE!</v>
      </c>
    </row>
    <row r="2624" spans="1:34" x14ac:dyDescent="0.25">
      <c r="A2624" t="s">
        <v>11723</v>
      </c>
      <c r="B2624" t="s">
        <v>6564</v>
      </c>
      <c r="C2624" t="s">
        <v>6562</v>
      </c>
      <c r="D2624" t="s">
        <v>6567</v>
      </c>
      <c r="F2624" t="s">
        <v>11724</v>
      </c>
      <c r="H2624">
        <v>0</v>
      </c>
      <c r="I2624">
        <v>0</v>
      </c>
      <c r="J2624">
        <v>0</v>
      </c>
      <c r="K2624">
        <v>0</v>
      </c>
      <c r="L2624">
        <v>0</v>
      </c>
      <c r="M2624">
        <v>0</v>
      </c>
      <c r="N2624">
        <v>0</v>
      </c>
      <c r="O2624">
        <v>0</v>
      </c>
      <c r="P2624">
        <v>0</v>
      </c>
      <c r="Q2624">
        <v>0</v>
      </c>
      <c r="R2624">
        <v>0</v>
      </c>
      <c r="S2624">
        <v>0</v>
      </c>
      <c r="T2624">
        <v>0</v>
      </c>
      <c r="U2624">
        <v>0</v>
      </c>
      <c r="V2624">
        <v>0</v>
      </c>
      <c r="W2624" s="44">
        <f t="shared" si="320"/>
        <v>0</v>
      </c>
      <c r="X2624" s="44">
        <f>IFERROR(VLOOKUP(A2624,JR1GOA!A:I,9,FALSE),0)</f>
        <v>0</v>
      </c>
      <c r="Y2624" s="44">
        <f>IFERROR(VLOOKUP(A2624,JR1GOA!A:J,10,FALSE),0)</f>
        <v>0</v>
      </c>
      <c r="Z2624" s="46">
        <f t="shared" si="321"/>
        <v>0</v>
      </c>
      <c r="AA2624" s="49" t="str">
        <f>_xlfn.IFNA(VLOOKUP(F2624,Preisliste!C$1:O$2687,13,FALSE),"fehlt in Preisliste")</f>
        <v>fehlt in Preisliste</v>
      </c>
      <c r="AB2624" s="50" t="str">
        <f t="shared" si="322"/>
        <v>fehlt in Preisliste</v>
      </c>
      <c r="AD2624" s="51">
        <f t="shared" si="326"/>
        <v>186609</v>
      </c>
      <c r="AE2624" s="51">
        <f t="shared" si="323"/>
        <v>244.04999999999927</v>
      </c>
      <c r="AF2624" s="52" t="e">
        <f t="shared" si="327"/>
        <v>#VALUE!</v>
      </c>
      <c r="AG2624" s="53">
        <f t="shared" si="324"/>
        <v>1464.2999999999956</v>
      </c>
      <c r="AH2624" s="53" t="e">
        <f t="shared" si="325"/>
        <v>#VALUE!</v>
      </c>
    </row>
    <row r="2625" spans="1:34" x14ac:dyDescent="0.25">
      <c r="A2625" t="s">
        <v>11725</v>
      </c>
      <c r="B2625" t="s">
        <v>6564</v>
      </c>
      <c r="C2625" t="s">
        <v>6562</v>
      </c>
      <c r="D2625" t="s">
        <v>6567</v>
      </c>
      <c r="F2625" t="s">
        <v>11726</v>
      </c>
      <c r="H2625">
        <v>0</v>
      </c>
      <c r="I2625">
        <v>0</v>
      </c>
      <c r="J2625">
        <v>0</v>
      </c>
      <c r="K2625">
        <v>0</v>
      </c>
      <c r="L2625">
        <v>0</v>
      </c>
      <c r="M2625">
        <v>0</v>
      </c>
      <c r="N2625">
        <v>0</v>
      </c>
      <c r="O2625">
        <v>0</v>
      </c>
      <c r="P2625">
        <v>0</v>
      </c>
      <c r="Q2625">
        <v>0</v>
      </c>
      <c r="R2625">
        <v>0</v>
      </c>
      <c r="S2625">
        <v>0</v>
      </c>
      <c r="T2625">
        <v>0</v>
      </c>
      <c r="U2625">
        <v>0</v>
      </c>
      <c r="V2625">
        <v>0</v>
      </c>
      <c r="W2625" s="44">
        <f t="shared" si="320"/>
        <v>0</v>
      </c>
      <c r="X2625" s="44">
        <f>IFERROR(VLOOKUP(A2625,JR1GOA!A:I,9,FALSE),0)</f>
        <v>0</v>
      </c>
      <c r="Y2625" s="44">
        <f>IFERROR(VLOOKUP(A2625,JR1GOA!A:J,10,FALSE),0)</f>
        <v>0</v>
      </c>
      <c r="Z2625" s="46">
        <f t="shared" si="321"/>
        <v>0</v>
      </c>
      <c r="AA2625" s="49" t="str">
        <f>_xlfn.IFNA(VLOOKUP(F2625,Preisliste!C$1:O$2687,13,FALSE),"fehlt in Preisliste")</f>
        <v>fehlt in Preisliste</v>
      </c>
      <c r="AB2625" s="50" t="str">
        <f t="shared" si="322"/>
        <v>fehlt in Preisliste</v>
      </c>
      <c r="AD2625" s="51">
        <f t="shared" si="326"/>
        <v>186609</v>
      </c>
      <c r="AE2625" s="51">
        <f t="shared" si="323"/>
        <v>244.04999999999927</v>
      </c>
      <c r="AF2625" s="52" t="e">
        <f t="shared" si="327"/>
        <v>#VALUE!</v>
      </c>
      <c r="AG2625" s="53">
        <f t="shared" si="324"/>
        <v>1464.2999999999956</v>
      </c>
      <c r="AH2625" s="53" t="e">
        <f t="shared" si="325"/>
        <v>#VALUE!</v>
      </c>
    </row>
    <row r="2626" spans="1:34" x14ac:dyDescent="0.25">
      <c r="A2626" t="s">
        <v>11727</v>
      </c>
      <c r="B2626" t="s">
        <v>6564</v>
      </c>
      <c r="C2626" t="s">
        <v>6562</v>
      </c>
      <c r="D2626" t="s">
        <v>6567</v>
      </c>
      <c r="E2626" t="s">
        <v>11728</v>
      </c>
      <c r="F2626" t="s">
        <v>11729</v>
      </c>
      <c r="H2626">
        <v>0</v>
      </c>
      <c r="I2626">
        <v>0</v>
      </c>
      <c r="J2626">
        <v>0</v>
      </c>
      <c r="K2626">
        <v>0</v>
      </c>
      <c r="L2626">
        <v>0</v>
      </c>
      <c r="M2626">
        <v>0</v>
      </c>
      <c r="N2626">
        <v>0</v>
      </c>
      <c r="O2626">
        <v>0</v>
      </c>
      <c r="P2626">
        <v>0</v>
      </c>
      <c r="Q2626">
        <v>0</v>
      </c>
      <c r="R2626">
        <v>0</v>
      </c>
      <c r="S2626">
        <v>0</v>
      </c>
      <c r="T2626">
        <v>0</v>
      </c>
      <c r="U2626">
        <v>0</v>
      </c>
      <c r="V2626">
        <v>0</v>
      </c>
      <c r="W2626" s="44">
        <f t="shared" si="320"/>
        <v>0</v>
      </c>
      <c r="X2626" s="44">
        <f>IFERROR(VLOOKUP(A2626,JR1GOA!A:I,9,FALSE),0)</f>
        <v>0</v>
      </c>
      <c r="Y2626" s="44">
        <f>IFERROR(VLOOKUP(A2626,JR1GOA!A:J,10,FALSE),0)</f>
        <v>0</v>
      </c>
      <c r="Z2626" s="46">
        <f t="shared" si="321"/>
        <v>0</v>
      </c>
      <c r="AA2626" s="49" t="str">
        <f>_xlfn.IFNA(VLOOKUP(F2626,Preisliste!C$1:O$2687,13,FALSE),"fehlt in Preisliste")</f>
        <v>fehlt in Preisliste</v>
      </c>
      <c r="AB2626" s="50" t="str">
        <f t="shared" si="322"/>
        <v>fehlt in Preisliste</v>
      </c>
      <c r="AD2626" s="51">
        <f t="shared" si="326"/>
        <v>186609</v>
      </c>
      <c r="AE2626" s="51">
        <f t="shared" si="323"/>
        <v>244.04999999999927</v>
      </c>
      <c r="AF2626" s="52" t="e">
        <f t="shared" si="327"/>
        <v>#VALUE!</v>
      </c>
      <c r="AG2626" s="53">
        <f t="shared" si="324"/>
        <v>1464.2999999999956</v>
      </c>
      <c r="AH2626" s="53" t="e">
        <f t="shared" si="325"/>
        <v>#VALUE!</v>
      </c>
    </row>
    <row r="2627" spans="1:34" x14ac:dyDescent="0.25">
      <c r="A2627" t="s">
        <v>11730</v>
      </c>
      <c r="B2627" t="s">
        <v>6564</v>
      </c>
      <c r="C2627" t="s">
        <v>6562</v>
      </c>
      <c r="D2627" t="s">
        <v>6567</v>
      </c>
      <c r="F2627" t="s">
        <v>11731</v>
      </c>
      <c r="H2627">
        <v>0</v>
      </c>
      <c r="I2627">
        <v>0</v>
      </c>
      <c r="J2627">
        <v>0</v>
      </c>
      <c r="K2627">
        <v>0</v>
      </c>
      <c r="L2627">
        <v>0</v>
      </c>
      <c r="M2627">
        <v>0</v>
      </c>
      <c r="N2627">
        <v>0</v>
      </c>
      <c r="O2627">
        <v>0</v>
      </c>
      <c r="P2627">
        <v>0</v>
      </c>
      <c r="Q2627">
        <v>0</v>
      </c>
      <c r="R2627">
        <v>0</v>
      </c>
      <c r="S2627">
        <v>0</v>
      </c>
      <c r="T2627">
        <v>0</v>
      </c>
      <c r="U2627">
        <v>0</v>
      </c>
      <c r="V2627">
        <v>0</v>
      </c>
      <c r="W2627" s="44">
        <f t="shared" si="320"/>
        <v>0</v>
      </c>
      <c r="X2627" s="44">
        <f>IFERROR(VLOOKUP(A2627,JR1GOA!A:I,9,FALSE),0)</f>
        <v>0</v>
      </c>
      <c r="Y2627" s="44">
        <f>IFERROR(VLOOKUP(A2627,JR1GOA!A:J,10,FALSE),0)</f>
        <v>0</v>
      </c>
      <c r="Z2627" s="46">
        <f t="shared" si="321"/>
        <v>0</v>
      </c>
      <c r="AA2627" s="49" t="str">
        <f>_xlfn.IFNA(VLOOKUP(F2627,Preisliste!C$1:O$2687,13,FALSE),"fehlt in Preisliste")</f>
        <v>fehlt in Preisliste</v>
      </c>
      <c r="AB2627" s="50" t="str">
        <f t="shared" si="322"/>
        <v>fehlt in Preisliste</v>
      </c>
      <c r="AD2627" s="51">
        <f t="shared" si="326"/>
        <v>186609</v>
      </c>
      <c r="AE2627" s="51">
        <f t="shared" si="323"/>
        <v>244.04999999999927</v>
      </c>
      <c r="AF2627" s="52" t="e">
        <f t="shared" si="327"/>
        <v>#VALUE!</v>
      </c>
      <c r="AG2627" s="53">
        <f t="shared" si="324"/>
        <v>1464.2999999999956</v>
      </c>
      <c r="AH2627" s="53" t="e">
        <f t="shared" si="325"/>
        <v>#VALUE!</v>
      </c>
    </row>
    <row r="2628" spans="1:34" x14ac:dyDescent="0.25">
      <c r="A2628" t="s">
        <v>11732</v>
      </c>
      <c r="B2628" t="s">
        <v>6564</v>
      </c>
      <c r="C2628" t="s">
        <v>6562</v>
      </c>
      <c r="D2628" t="s">
        <v>6567</v>
      </c>
      <c r="F2628" t="s">
        <v>11733</v>
      </c>
      <c r="H2628">
        <v>0</v>
      </c>
      <c r="I2628">
        <v>0</v>
      </c>
      <c r="J2628">
        <v>0</v>
      </c>
      <c r="K2628">
        <v>0</v>
      </c>
      <c r="L2628">
        <v>0</v>
      </c>
      <c r="M2628">
        <v>0</v>
      </c>
      <c r="N2628">
        <v>0</v>
      </c>
      <c r="O2628">
        <v>0</v>
      </c>
      <c r="P2628">
        <v>0</v>
      </c>
      <c r="Q2628">
        <v>0</v>
      </c>
      <c r="R2628">
        <v>0</v>
      </c>
      <c r="S2628">
        <v>0</v>
      </c>
      <c r="T2628">
        <v>0</v>
      </c>
      <c r="U2628">
        <v>0</v>
      </c>
      <c r="V2628">
        <v>0</v>
      </c>
      <c r="W2628" s="44">
        <f t="shared" si="320"/>
        <v>0</v>
      </c>
      <c r="X2628" s="44">
        <f>IFERROR(VLOOKUP(A2628,JR1GOA!A:I,9,FALSE),0)</f>
        <v>0</v>
      </c>
      <c r="Y2628" s="44">
        <f>IFERROR(VLOOKUP(A2628,JR1GOA!A:J,10,FALSE),0)</f>
        <v>0</v>
      </c>
      <c r="Z2628" s="46">
        <f t="shared" si="321"/>
        <v>0</v>
      </c>
      <c r="AA2628" s="49" t="str">
        <f>_xlfn.IFNA(VLOOKUP(F2628,Preisliste!C$1:O$2687,13,FALSE),"fehlt in Preisliste")</f>
        <v>fehlt in Preisliste</v>
      </c>
      <c r="AB2628" s="50" t="str">
        <f t="shared" si="322"/>
        <v>fehlt in Preisliste</v>
      </c>
      <c r="AD2628" s="51">
        <f t="shared" si="326"/>
        <v>186609</v>
      </c>
      <c r="AE2628" s="51">
        <f t="shared" si="323"/>
        <v>244.04999999999927</v>
      </c>
      <c r="AF2628" s="52" t="e">
        <f t="shared" si="327"/>
        <v>#VALUE!</v>
      </c>
      <c r="AG2628" s="53">
        <f t="shared" si="324"/>
        <v>1464.2999999999956</v>
      </c>
      <c r="AH2628" s="53" t="e">
        <f t="shared" si="325"/>
        <v>#VALUE!</v>
      </c>
    </row>
    <row r="2629" spans="1:34" x14ac:dyDescent="0.25">
      <c r="A2629" t="s">
        <v>11734</v>
      </c>
      <c r="B2629" t="s">
        <v>6564</v>
      </c>
      <c r="C2629" t="s">
        <v>6562</v>
      </c>
      <c r="D2629" t="s">
        <v>6567</v>
      </c>
      <c r="F2629" t="s">
        <v>11735</v>
      </c>
      <c r="H2629">
        <v>0</v>
      </c>
      <c r="I2629">
        <v>0</v>
      </c>
      <c r="J2629">
        <v>0</v>
      </c>
      <c r="K2629">
        <v>0</v>
      </c>
      <c r="L2629">
        <v>0</v>
      </c>
      <c r="M2629">
        <v>0</v>
      </c>
      <c r="N2629">
        <v>0</v>
      </c>
      <c r="O2629">
        <v>0</v>
      </c>
      <c r="P2629">
        <v>0</v>
      </c>
      <c r="Q2629">
        <v>0</v>
      </c>
      <c r="R2629">
        <v>0</v>
      </c>
      <c r="S2629">
        <v>0</v>
      </c>
      <c r="T2629">
        <v>0</v>
      </c>
      <c r="U2629">
        <v>0</v>
      </c>
      <c r="V2629">
        <v>0</v>
      </c>
      <c r="W2629" s="44">
        <f t="shared" si="320"/>
        <v>0</v>
      </c>
      <c r="X2629" s="44">
        <f>IFERROR(VLOOKUP(A2629,JR1GOA!A:I,9,FALSE),0)</f>
        <v>0</v>
      </c>
      <c r="Y2629" s="44">
        <f>IFERROR(VLOOKUP(A2629,JR1GOA!A:J,10,FALSE),0)</f>
        <v>0</v>
      </c>
      <c r="Z2629" s="46">
        <f t="shared" si="321"/>
        <v>0</v>
      </c>
      <c r="AA2629" s="49" t="str">
        <f>_xlfn.IFNA(VLOOKUP(F2629,Preisliste!C$1:O$2687,13,FALSE),"fehlt in Preisliste")</f>
        <v>fehlt in Preisliste</v>
      </c>
      <c r="AB2629" s="50" t="str">
        <f t="shared" si="322"/>
        <v>fehlt in Preisliste</v>
      </c>
      <c r="AD2629" s="51">
        <f t="shared" si="326"/>
        <v>186609</v>
      </c>
      <c r="AE2629" s="51">
        <f t="shared" si="323"/>
        <v>244.04999999999927</v>
      </c>
      <c r="AF2629" s="52" t="e">
        <f t="shared" si="327"/>
        <v>#VALUE!</v>
      </c>
      <c r="AG2629" s="53">
        <f t="shared" si="324"/>
        <v>1464.2999999999956</v>
      </c>
      <c r="AH2629" s="53" t="e">
        <f t="shared" si="325"/>
        <v>#VALUE!</v>
      </c>
    </row>
    <row r="2630" spans="1:34" x14ac:dyDescent="0.25">
      <c r="A2630" t="s">
        <v>11736</v>
      </c>
      <c r="B2630" t="s">
        <v>6564</v>
      </c>
      <c r="C2630" t="s">
        <v>6562</v>
      </c>
      <c r="D2630" t="s">
        <v>6567</v>
      </c>
      <c r="F2630" t="s">
        <v>11737</v>
      </c>
      <c r="H2630">
        <v>0</v>
      </c>
      <c r="I2630">
        <v>0</v>
      </c>
      <c r="J2630">
        <v>0</v>
      </c>
      <c r="K2630">
        <v>0</v>
      </c>
      <c r="L2630">
        <v>0</v>
      </c>
      <c r="M2630">
        <v>0</v>
      </c>
      <c r="N2630">
        <v>0</v>
      </c>
      <c r="O2630">
        <v>0</v>
      </c>
      <c r="P2630">
        <v>0</v>
      </c>
      <c r="Q2630">
        <v>0</v>
      </c>
      <c r="R2630">
        <v>0</v>
      </c>
      <c r="S2630">
        <v>0</v>
      </c>
      <c r="T2630">
        <v>0</v>
      </c>
      <c r="U2630">
        <v>0</v>
      </c>
      <c r="V2630">
        <v>0</v>
      </c>
      <c r="W2630" s="44">
        <f t="shared" si="320"/>
        <v>0</v>
      </c>
      <c r="X2630" s="44">
        <f>IFERROR(VLOOKUP(A2630,JR1GOA!A:I,9,FALSE),0)</f>
        <v>0</v>
      </c>
      <c r="Y2630" s="44">
        <f>IFERROR(VLOOKUP(A2630,JR1GOA!A:J,10,FALSE),0)</f>
        <v>0</v>
      </c>
      <c r="Z2630" s="46">
        <f t="shared" si="321"/>
        <v>0</v>
      </c>
      <c r="AA2630" s="49" t="str">
        <f>_xlfn.IFNA(VLOOKUP(F2630,Preisliste!C$1:O$2687,13,FALSE),"fehlt in Preisliste")</f>
        <v>fehlt in Preisliste</v>
      </c>
      <c r="AB2630" s="50" t="str">
        <f t="shared" si="322"/>
        <v>fehlt in Preisliste</v>
      </c>
      <c r="AD2630" s="51">
        <f t="shared" si="326"/>
        <v>186609</v>
      </c>
      <c r="AE2630" s="51">
        <f t="shared" si="323"/>
        <v>244.04999999999927</v>
      </c>
      <c r="AF2630" s="52" t="e">
        <f t="shared" si="327"/>
        <v>#VALUE!</v>
      </c>
      <c r="AG2630" s="53">
        <f t="shared" si="324"/>
        <v>1464.2999999999956</v>
      </c>
      <c r="AH2630" s="53" t="e">
        <f t="shared" si="325"/>
        <v>#VALUE!</v>
      </c>
    </row>
    <row r="2631" spans="1:34" x14ac:dyDescent="0.25">
      <c r="A2631" t="s">
        <v>11738</v>
      </c>
      <c r="B2631" t="s">
        <v>6564</v>
      </c>
      <c r="C2631" t="s">
        <v>6562</v>
      </c>
      <c r="D2631" t="s">
        <v>6567</v>
      </c>
      <c r="F2631" t="s">
        <v>11739</v>
      </c>
      <c r="H2631">
        <v>0</v>
      </c>
      <c r="I2631">
        <v>0</v>
      </c>
      <c r="J2631">
        <v>0</v>
      </c>
      <c r="K2631">
        <v>0</v>
      </c>
      <c r="L2631">
        <v>0</v>
      </c>
      <c r="M2631">
        <v>0</v>
      </c>
      <c r="N2631">
        <v>0</v>
      </c>
      <c r="O2631">
        <v>0</v>
      </c>
      <c r="P2631">
        <v>0</v>
      </c>
      <c r="Q2631">
        <v>0</v>
      </c>
      <c r="R2631">
        <v>0</v>
      </c>
      <c r="S2631">
        <v>0</v>
      </c>
      <c r="T2631">
        <v>0</v>
      </c>
      <c r="U2631">
        <v>0</v>
      </c>
      <c r="V2631">
        <v>0</v>
      </c>
      <c r="W2631" s="44">
        <f t="shared" si="320"/>
        <v>0</v>
      </c>
      <c r="X2631" s="44">
        <f>IFERROR(VLOOKUP(A2631,JR1GOA!A:I,9,FALSE),0)</f>
        <v>0</v>
      </c>
      <c r="Y2631" s="44">
        <f>IFERROR(VLOOKUP(A2631,JR1GOA!A:J,10,FALSE),0)</f>
        <v>0</v>
      </c>
      <c r="Z2631" s="46">
        <f t="shared" si="321"/>
        <v>0</v>
      </c>
      <c r="AA2631" s="49" t="str">
        <f>_xlfn.IFNA(VLOOKUP(F2631,Preisliste!C$1:O$2687,13,FALSE),"fehlt in Preisliste")</f>
        <v>fehlt in Preisliste</v>
      </c>
      <c r="AB2631" s="50" t="str">
        <f t="shared" si="322"/>
        <v>fehlt in Preisliste</v>
      </c>
      <c r="AD2631" s="51">
        <f t="shared" si="326"/>
        <v>186609</v>
      </c>
      <c r="AE2631" s="51">
        <f t="shared" si="323"/>
        <v>244.04999999999927</v>
      </c>
      <c r="AF2631" s="52" t="e">
        <f t="shared" si="327"/>
        <v>#VALUE!</v>
      </c>
      <c r="AG2631" s="53">
        <f t="shared" si="324"/>
        <v>1464.2999999999956</v>
      </c>
      <c r="AH2631" s="53" t="e">
        <f t="shared" si="325"/>
        <v>#VALUE!</v>
      </c>
    </row>
    <row r="2632" spans="1:34" x14ac:dyDescent="0.25">
      <c r="A2632" t="s">
        <v>11740</v>
      </c>
      <c r="B2632" t="s">
        <v>6564</v>
      </c>
      <c r="C2632" t="s">
        <v>6562</v>
      </c>
      <c r="D2632" t="s">
        <v>6567</v>
      </c>
      <c r="F2632" t="s">
        <v>11741</v>
      </c>
      <c r="H2632">
        <v>0</v>
      </c>
      <c r="I2632">
        <v>0</v>
      </c>
      <c r="J2632">
        <v>0</v>
      </c>
      <c r="K2632">
        <v>0</v>
      </c>
      <c r="L2632">
        <v>0</v>
      </c>
      <c r="M2632">
        <v>0</v>
      </c>
      <c r="N2632">
        <v>0</v>
      </c>
      <c r="O2632">
        <v>0</v>
      </c>
      <c r="P2632">
        <v>0</v>
      </c>
      <c r="Q2632">
        <v>0</v>
      </c>
      <c r="R2632">
        <v>0</v>
      </c>
      <c r="S2632">
        <v>0</v>
      </c>
      <c r="T2632">
        <v>0</v>
      </c>
      <c r="U2632">
        <v>0</v>
      </c>
      <c r="V2632">
        <v>0</v>
      </c>
      <c r="W2632" s="44">
        <f t="shared" si="320"/>
        <v>0</v>
      </c>
      <c r="X2632" s="44">
        <f>IFERROR(VLOOKUP(A2632,JR1GOA!A:I,9,FALSE),0)</f>
        <v>0</v>
      </c>
      <c r="Y2632" s="44">
        <f>IFERROR(VLOOKUP(A2632,JR1GOA!A:J,10,FALSE),0)</f>
        <v>0</v>
      </c>
      <c r="Z2632" s="46">
        <f t="shared" si="321"/>
        <v>0</v>
      </c>
      <c r="AA2632" s="49" t="str">
        <f>_xlfn.IFNA(VLOOKUP(F2632,Preisliste!C$1:O$2687,13,FALSE),"fehlt in Preisliste")</f>
        <v>fehlt in Preisliste</v>
      </c>
      <c r="AB2632" s="50" t="str">
        <f t="shared" si="322"/>
        <v>fehlt in Preisliste</v>
      </c>
      <c r="AD2632" s="51">
        <f t="shared" si="326"/>
        <v>186609</v>
      </c>
      <c r="AE2632" s="51">
        <f t="shared" si="323"/>
        <v>244.04999999999927</v>
      </c>
      <c r="AF2632" s="52" t="e">
        <f t="shared" si="327"/>
        <v>#VALUE!</v>
      </c>
      <c r="AG2632" s="53">
        <f t="shared" si="324"/>
        <v>1464.2999999999956</v>
      </c>
      <c r="AH2632" s="53" t="e">
        <f t="shared" si="325"/>
        <v>#VALUE!</v>
      </c>
    </row>
    <row r="2633" spans="1:34" x14ac:dyDescent="0.25">
      <c r="A2633" t="s">
        <v>11742</v>
      </c>
      <c r="B2633" t="s">
        <v>6564</v>
      </c>
      <c r="C2633" t="s">
        <v>6562</v>
      </c>
      <c r="D2633" t="s">
        <v>6567</v>
      </c>
      <c r="F2633" t="s">
        <v>11743</v>
      </c>
      <c r="H2633">
        <v>0</v>
      </c>
      <c r="I2633">
        <v>0</v>
      </c>
      <c r="J2633">
        <v>0</v>
      </c>
      <c r="K2633">
        <v>0</v>
      </c>
      <c r="L2633">
        <v>0</v>
      </c>
      <c r="M2633">
        <v>0</v>
      </c>
      <c r="N2633">
        <v>0</v>
      </c>
      <c r="O2633">
        <v>0</v>
      </c>
      <c r="P2633">
        <v>0</v>
      </c>
      <c r="Q2633">
        <v>0</v>
      </c>
      <c r="R2633">
        <v>0</v>
      </c>
      <c r="S2633">
        <v>0</v>
      </c>
      <c r="T2633">
        <v>0</v>
      </c>
      <c r="U2633">
        <v>0</v>
      </c>
      <c r="V2633">
        <v>0</v>
      </c>
      <c r="W2633" s="44">
        <f t="shared" ref="W2633:W2696" si="328">MAX(I2633,J2633)</f>
        <v>0</v>
      </c>
      <c r="X2633" s="44">
        <f>IFERROR(VLOOKUP(A2633,JR1GOA!A:I,9,FALSE),0)</f>
        <v>0</v>
      </c>
      <c r="Y2633" s="44">
        <f>IFERROR(VLOOKUP(A2633,JR1GOA!A:J,10,FALSE),0)</f>
        <v>0</v>
      </c>
      <c r="Z2633" s="46">
        <f t="shared" ref="Z2633:Z2696" si="329">W2633-MAX(X2633,Y2633)</f>
        <v>0</v>
      </c>
      <c r="AA2633" s="49" t="str">
        <f>_xlfn.IFNA(VLOOKUP(F2633,Preisliste!C$1:O$2687,13,FALSE),"fehlt in Preisliste")</f>
        <v>fehlt in Preisliste</v>
      </c>
      <c r="AB2633" s="50" t="str">
        <f t="shared" ref="AB2633:AB2696" si="330">IFERROR(AA2633/Z2633,AA2633)</f>
        <v>fehlt in Preisliste</v>
      </c>
      <c r="AD2633" s="51">
        <f t="shared" si="326"/>
        <v>186609</v>
      </c>
      <c r="AE2633" s="51">
        <f t="shared" ref="AE2633:AE2696" si="331">AG$3-AD2633*AD$3</f>
        <v>244.04999999999927</v>
      </c>
      <c r="AF2633" s="52" t="e">
        <f t="shared" si="327"/>
        <v>#VALUE!</v>
      </c>
      <c r="AG2633" s="53">
        <f t="shared" ref="AG2633:AG2696" si="332">AE2633*AD$4</f>
        <v>1464.2999999999956</v>
      </c>
      <c r="AH2633" s="53" t="e">
        <f t="shared" ref="AH2633:AH2696" si="333">AG2633+AF2633</f>
        <v>#VALUE!</v>
      </c>
    </row>
    <row r="2634" spans="1:34" x14ac:dyDescent="0.25">
      <c r="A2634" t="s">
        <v>11744</v>
      </c>
      <c r="B2634" t="s">
        <v>6564</v>
      </c>
      <c r="C2634" t="s">
        <v>6562</v>
      </c>
      <c r="D2634" t="s">
        <v>6567</v>
      </c>
      <c r="F2634" t="s">
        <v>11745</v>
      </c>
      <c r="H2634">
        <v>0</v>
      </c>
      <c r="I2634">
        <v>0</v>
      </c>
      <c r="J2634">
        <v>0</v>
      </c>
      <c r="K2634">
        <v>0</v>
      </c>
      <c r="L2634">
        <v>0</v>
      </c>
      <c r="M2634">
        <v>0</v>
      </c>
      <c r="N2634">
        <v>0</v>
      </c>
      <c r="O2634">
        <v>0</v>
      </c>
      <c r="P2634">
        <v>0</v>
      </c>
      <c r="Q2634">
        <v>0</v>
      </c>
      <c r="R2634">
        <v>0</v>
      </c>
      <c r="S2634">
        <v>0</v>
      </c>
      <c r="T2634">
        <v>0</v>
      </c>
      <c r="U2634">
        <v>0</v>
      </c>
      <c r="V2634">
        <v>0</v>
      </c>
      <c r="W2634" s="44">
        <f t="shared" si="328"/>
        <v>0</v>
      </c>
      <c r="X2634" s="44">
        <f>IFERROR(VLOOKUP(A2634,JR1GOA!A:I,9,FALSE),0)</f>
        <v>0</v>
      </c>
      <c r="Y2634" s="44">
        <f>IFERROR(VLOOKUP(A2634,JR1GOA!A:J,10,FALSE),0)</f>
        <v>0</v>
      </c>
      <c r="Z2634" s="46">
        <f t="shared" si="329"/>
        <v>0</v>
      </c>
      <c r="AA2634" s="49" t="str">
        <f>_xlfn.IFNA(VLOOKUP(F2634,Preisliste!C$1:O$2687,13,FALSE),"fehlt in Preisliste")</f>
        <v>fehlt in Preisliste</v>
      </c>
      <c r="AB2634" s="50" t="str">
        <f t="shared" si="330"/>
        <v>fehlt in Preisliste</v>
      </c>
      <c r="AD2634" s="51">
        <f t="shared" ref="AD2634:AD2697" si="334">AD2633+Z2634</f>
        <v>186609</v>
      </c>
      <c r="AE2634" s="51">
        <f t="shared" si="331"/>
        <v>244.04999999999927</v>
      </c>
      <c r="AF2634" s="52" t="e">
        <f t="shared" ref="AF2634:AF2697" si="335">AF2633+AA2634</f>
        <v>#VALUE!</v>
      </c>
      <c r="AG2634" s="53">
        <f t="shared" si="332"/>
        <v>1464.2999999999956</v>
      </c>
      <c r="AH2634" s="53" t="e">
        <f t="shared" si="333"/>
        <v>#VALUE!</v>
      </c>
    </row>
    <row r="2635" spans="1:34" x14ac:dyDescent="0.25">
      <c r="A2635" t="s">
        <v>11746</v>
      </c>
      <c r="B2635" t="s">
        <v>6564</v>
      </c>
      <c r="C2635" t="s">
        <v>6562</v>
      </c>
      <c r="D2635" t="s">
        <v>6567</v>
      </c>
      <c r="F2635" t="s">
        <v>11747</v>
      </c>
      <c r="H2635">
        <v>0</v>
      </c>
      <c r="I2635">
        <v>0</v>
      </c>
      <c r="J2635">
        <v>0</v>
      </c>
      <c r="K2635">
        <v>0</v>
      </c>
      <c r="L2635">
        <v>0</v>
      </c>
      <c r="M2635">
        <v>0</v>
      </c>
      <c r="N2635">
        <v>0</v>
      </c>
      <c r="O2635">
        <v>0</v>
      </c>
      <c r="P2635">
        <v>0</v>
      </c>
      <c r="Q2635">
        <v>0</v>
      </c>
      <c r="R2635">
        <v>0</v>
      </c>
      <c r="S2635">
        <v>0</v>
      </c>
      <c r="T2635">
        <v>0</v>
      </c>
      <c r="U2635">
        <v>0</v>
      </c>
      <c r="V2635">
        <v>0</v>
      </c>
      <c r="W2635" s="44">
        <f t="shared" si="328"/>
        <v>0</v>
      </c>
      <c r="X2635" s="44">
        <f>IFERROR(VLOOKUP(A2635,JR1GOA!A:I,9,FALSE),0)</f>
        <v>0</v>
      </c>
      <c r="Y2635" s="44">
        <f>IFERROR(VLOOKUP(A2635,JR1GOA!A:J,10,FALSE),0)</f>
        <v>0</v>
      </c>
      <c r="Z2635" s="46">
        <f t="shared" si="329"/>
        <v>0</v>
      </c>
      <c r="AA2635" s="49" t="str">
        <f>_xlfn.IFNA(VLOOKUP(F2635,Preisliste!C$1:O$2687,13,FALSE),"fehlt in Preisliste")</f>
        <v>fehlt in Preisliste</v>
      </c>
      <c r="AB2635" s="50" t="str">
        <f t="shared" si="330"/>
        <v>fehlt in Preisliste</v>
      </c>
      <c r="AD2635" s="51">
        <f t="shared" si="334"/>
        <v>186609</v>
      </c>
      <c r="AE2635" s="51">
        <f t="shared" si="331"/>
        <v>244.04999999999927</v>
      </c>
      <c r="AF2635" s="52" t="e">
        <f t="shared" si="335"/>
        <v>#VALUE!</v>
      </c>
      <c r="AG2635" s="53">
        <f t="shared" si="332"/>
        <v>1464.2999999999956</v>
      </c>
      <c r="AH2635" s="53" t="e">
        <f t="shared" si="333"/>
        <v>#VALUE!</v>
      </c>
    </row>
    <row r="2636" spans="1:34" x14ac:dyDescent="0.25">
      <c r="A2636" t="s">
        <v>11748</v>
      </c>
      <c r="B2636" t="s">
        <v>6564</v>
      </c>
      <c r="C2636" t="s">
        <v>6562</v>
      </c>
      <c r="D2636" t="s">
        <v>6567</v>
      </c>
      <c r="F2636" t="s">
        <v>11749</v>
      </c>
      <c r="H2636">
        <v>0</v>
      </c>
      <c r="I2636">
        <v>0</v>
      </c>
      <c r="J2636">
        <v>0</v>
      </c>
      <c r="K2636">
        <v>0</v>
      </c>
      <c r="L2636">
        <v>0</v>
      </c>
      <c r="M2636">
        <v>0</v>
      </c>
      <c r="N2636">
        <v>0</v>
      </c>
      <c r="O2636">
        <v>0</v>
      </c>
      <c r="P2636">
        <v>0</v>
      </c>
      <c r="Q2636">
        <v>0</v>
      </c>
      <c r="R2636">
        <v>0</v>
      </c>
      <c r="S2636">
        <v>0</v>
      </c>
      <c r="T2636">
        <v>0</v>
      </c>
      <c r="U2636">
        <v>0</v>
      </c>
      <c r="V2636">
        <v>0</v>
      </c>
      <c r="W2636" s="44">
        <f t="shared" si="328"/>
        <v>0</v>
      </c>
      <c r="X2636" s="44">
        <f>IFERROR(VLOOKUP(A2636,JR1GOA!A:I,9,FALSE),0)</f>
        <v>0</v>
      </c>
      <c r="Y2636" s="44">
        <f>IFERROR(VLOOKUP(A2636,JR1GOA!A:J,10,FALSE),0)</f>
        <v>0</v>
      </c>
      <c r="Z2636" s="46">
        <f t="shared" si="329"/>
        <v>0</v>
      </c>
      <c r="AA2636" s="49" t="str">
        <f>_xlfn.IFNA(VLOOKUP(F2636,Preisliste!C$1:O$2687,13,FALSE),"fehlt in Preisliste")</f>
        <v>fehlt in Preisliste</v>
      </c>
      <c r="AB2636" s="50" t="str">
        <f t="shared" si="330"/>
        <v>fehlt in Preisliste</v>
      </c>
      <c r="AD2636" s="51">
        <f t="shared" si="334"/>
        <v>186609</v>
      </c>
      <c r="AE2636" s="51">
        <f t="shared" si="331"/>
        <v>244.04999999999927</v>
      </c>
      <c r="AF2636" s="52" t="e">
        <f t="shared" si="335"/>
        <v>#VALUE!</v>
      </c>
      <c r="AG2636" s="53">
        <f t="shared" si="332"/>
        <v>1464.2999999999956</v>
      </c>
      <c r="AH2636" s="53" t="e">
        <f t="shared" si="333"/>
        <v>#VALUE!</v>
      </c>
    </row>
    <row r="2637" spans="1:34" x14ac:dyDescent="0.25">
      <c r="A2637" t="s">
        <v>11750</v>
      </c>
      <c r="B2637" t="s">
        <v>6564</v>
      </c>
      <c r="C2637" t="s">
        <v>6562</v>
      </c>
      <c r="D2637" t="s">
        <v>6567</v>
      </c>
      <c r="F2637" t="s">
        <v>11751</v>
      </c>
      <c r="H2637">
        <v>0</v>
      </c>
      <c r="I2637">
        <v>0</v>
      </c>
      <c r="J2637">
        <v>0</v>
      </c>
      <c r="K2637">
        <v>0</v>
      </c>
      <c r="L2637">
        <v>0</v>
      </c>
      <c r="M2637">
        <v>0</v>
      </c>
      <c r="N2637">
        <v>0</v>
      </c>
      <c r="O2637">
        <v>0</v>
      </c>
      <c r="P2637">
        <v>0</v>
      </c>
      <c r="Q2637">
        <v>0</v>
      </c>
      <c r="R2637">
        <v>0</v>
      </c>
      <c r="S2637">
        <v>0</v>
      </c>
      <c r="T2637">
        <v>0</v>
      </c>
      <c r="U2637">
        <v>0</v>
      </c>
      <c r="V2637">
        <v>0</v>
      </c>
      <c r="W2637" s="44">
        <f t="shared" si="328"/>
        <v>0</v>
      </c>
      <c r="X2637" s="44">
        <f>IFERROR(VLOOKUP(A2637,JR1GOA!A:I,9,FALSE),0)</f>
        <v>0</v>
      </c>
      <c r="Y2637" s="44">
        <f>IFERROR(VLOOKUP(A2637,JR1GOA!A:J,10,FALSE),0)</f>
        <v>0</v>
      </c>
      <c r="Z2637" s="46">
        <f t="shared" si="329"/>
        <v>0</v>
      </c>
      <c r="AA2637" s="49" t="str">
        <f>_xlfn.IFNA(VLOOKUP(F2637,Preisliste!C$1:O$2687,13,FALSE),"fehlt in Preisliste")</f>
        <v>fehlt in Preisliste</v>
      </c>
      <c r="AB2637" s="50" t="str">
        <f t="shared" si="330"/>
        <v>fehlt in Preisliste</v>
      </c>
      <c r="AD2637" s="51">
        <f t="shared" si="334"/>
        <v>186609</v>
      </c>
      <c r="AE2637" s="51">
        <f t="shared" si="331"/>
        <v>244.04999999999927</v>
      </c>
      <c r="AF2637" s="52" t="e">
        <f t="shared" si="335"/>
        <v>#VALUE!</v>
      </c>
      <c r="AG2637" s="53">
        <f t="shared" si="332"/>
        <v>1464.2999999999956</v>
      </c>
      <c r="AH2637" s="53" t="e">
        <f t="shared" si="333"/>
        <v>#VALUE!</v>
      </c>
    </row>
    <row r="2638" spans="1:34" x14ac:dyDescent="0.25">
      <c r="A2638" t="s">
        <v>11752</v>
      </c>
      <c r="B2638" t="s">
        <v>6564</v>
      </c>
      <c r="C2638" t="s">
        <v>6562</v>
      </c>
      <c r="D2638" t="s">
        <v>6567</v>
      </c>
      <c r="E2638" t="s">
        <v>11753</v>
      </c>
      <c r="F2638" t="s">
        <v>11754</v>
      </c>
      <c r="H2638">
        <v>0</v>
      </c>
      <c r="I2638">
        <v>0</v>
      </c>
      <c r="J2638">
        <v>0</v>
      </c>
      <c r="K2638">
        <v>0</v>
      </c>
      <c r="L2638">
        <v>0</v>
      </c>
      <c r="M2638">
        <v>0</v>
      </c>
      <c r="N2638">
        <v>0</v>
      </c>
      <c r="O2638">
        <v>0</v>
      </c>
      <c r="P2638">
        <v>0</v>
      </c>
      <c r="Q2638">
        <v>0</v>
      </c>
      <c r="R2638">
        <v>0</v>
      </c>
      <c r="S2638">
        <v>0</v>
      </c>
      <c r="T2638">
        <v>0</v>
      </c>
      <c r="U2638">
        <v>0</v>
      </c>
      <c r="V2638">
        <v>0</v>
      </c>
      <c r="W2638" s="44">
        <f t="shared" si="328"/>
        <v>0</v>
      </c>
      <c r="X2638" s="44">
        <f>IFERROR(VLOOKUP(A2638,JR1GOA!A:I,9,FALSE),0)</f>
        <v>0</v>
      </c>
      <c r="Y2638" s="44">
        <f>IFERROR(VLOOKUP(A2638,JR1GOA!A:J,10,FALSE),0)</f>
        <v>0</v>
      </c>
      <c r="Z2638" s="46">
        <f t="shared" si="329"/>
        <v>0</v>
      </c>
      <c r="AA2638" s="49" t="str">
        <f>_xlfn.IFNA(VLOOKUP(F2638,Preisliste!C$1:O$2687,13,FALSE),"fehlt in Preisliste")</f>
        <v>fehlt in Preisliste</v>
      </c>
      <c r="AB2638" s="50" t="str">
        <f t="shared" si="330"/>
        <v>fehlt in Preisliste</v>
      </c>
      <c r="AD2638" s="51">
        <f t="shared" si="334"/>
        <v>186609</v>
      </c>
      <c r="AE2638" s="51">
        <f t="shared" si="331"/>
        <v>244.04999999999927</v>
      </c>
      <c r="AF2638" s="52" t="e">
        <f t="shared" si="335"/>
        <v>#VALUE!</v>
      </c>
      <c r="AG2638" s="53">
        <f t="shared" si="332"/>
        <v>1464.2999999999956</v>
      </c>
      <c r="AH2638" s="53" t="e">
        <f t="shared" si="333"/>
        <v>#VALUE!</v>
      </c>
    </row>
    <row r="2639" spans="1:34" x14ac:dyDescent="0.25">
      <c r="A2639" t="s">
        <v>11755</v>
      </c>
      <c r="B2639" t="s">
        <v>6564</v>
      </c>
      <c r="C2639" t="s">
        <v>6562</v>
      </c>
      <c r="D2639" t="s">
        <v>6567</v>
      </c>
      <c r="F2639" t="s">
        <v>11756</v>
      </c>
      <c r="H2639">
        <v>0</v>
      </c>
      <c r="I2639">
        <v>0</v>
      </c>
      <c r="J2639">
        <v>0</v>
      </c>
      <c r="K2639">
        <v>0</v>
      </c>
      <c r="L2639">
        <v>0</v>
      </c>
      <c r="M2639">
        <v>0</v>
      </c>
      <c r="N2639">
        <v>0</v>
      </c>
      <c r="O2639">
        <v>0</v>
      </c>
      <c r="P2639">
        <v>0</v>
      </c>
      <c r="Q2639">
        <v>0</v>
      </c>
      <c r="R2639">
        <v>0</v>
      </c>
      <c r="S2639">
        <v>0</v>
      </c>
      <c r="T2639">
        <v>0</v>
      </c>
      <c r="U2639">
        <v>0</v>
      </c>
      <c r="V2639">
        <v>0</v>
      </c>
      <c r="W2639" s="44">
        <f t="shared" si="328"/>
        <v>0</v>
      </c>
      <c r="X2639" s="44">
        <f>IFERROR(VLOOKUP(A2639,JR1GOA!A:I,9,FALSE),0)</f>
        <v>0</v>
      </c>
      <c r="Y2639" s="44">
        <f>IFERROR(VLOOKUP(A2639,JR1GOA!A:J,10,FALSE),0)</f>
        <v>0</v>
      </c>
      <c r="Z2639" s="46">
        <f t="shared" si="329"/>
        <v>0</v>
      </c>
      <c r="AA2639" s="49" t="str">
        <f>_xlfn.IFNA(VLOOKUP(F2639,Preisliste!C$1:O$2687,13,FALSE),"fehlt in Preisliste")</f>
        <v>fehlt in Preisliste</v>
      </c>
      <c r="AB2639" s="50" t="str">
        <f t="shared" si="330"/>
        <v>fehlt in Preisliste</v>
      </c>
      <c r="AD2639" s="51">
        <f t="shared" si="334"/>
        <v>186609</v>
      </c>
      <c r="AE2639" s="51">
        <f t="shared" si="331"/>
        <v>244.04999999999927</v>
      </c>
      <c r="AF2639" s="52" t="e">
        <f t="shared" si="335"/>
        <v>#VALUE!</v>
      </c>
      <c r="AG2639" s="53">
        <f t="shared" si="332"/>
        <v>1464.2999999999956</v>
      </c>
      <c r="AH2639" s="53" t="e">
        <f t="shared" si="333"/>
        <v>#VALUE!</v>
      </c>
    </row>
    <row r="2640" spans="1:34" x14ac:dyDescent="0.25">
      <c r="A2640" t="s">
        <v>11757</v>
      </c>
      <c r="B2640" t="s">
        <v>6564</v>
      </c>
      <c r="C2640" t="s">
        <v>6562</v>
      </c>
      <c r="D2640" t="s">
        <v>6567</v>
      </c>
      <c r="F2640" t="s">
        <v>11758</v>
      </c>
      <c r="H2640">
        <v>0</v>
      </c>
      <c r="I2640">
        <v>0</v>
      </c>
      <c r="J2640">
        <v>0</v>
      </c>
      <c r="K2640">
        <v>0</v>
      </c>
      <c r="L2640">
        <v>0</v>
      </c>
      <c r="M2640">
        <v>0</v>
      </c>
      <c r="N2640">
        <v>0</v>
      </c>
      <c r="O2640">
        <v>0</v>
      </c>
      <c r="P2640">
        <v>0</v>
      </c>
      <c r="Q2640">
        <v>0</v>
      </c>
      <c r="R2640">
        <v>0</v>
      </c>
      <c r="S2640">
        <v>0</v>
      </c>
      <c r="T2640">
        <v>0</v>
      </c>
      <c r="U2640">
        <v>0</v>
      </c>
      <c r="V2640">
        <v>0</v>
      </c>
      <c r="W2640" s="44">
        <f t="shared" si="328"/>
        <v>0</v>
      </c>
      <c r="X2640" s="44">
        <f>IFERROR(VLOOKUP(A2640,JR1GOA!A:I,9,FALSE),0)</f>
        <v>0</v>
      </c>
      <c r="Y2640" s="44">
        <f>IFERROR(VLOOKUP(A2640,JR1GOA!A:J,10,FALSE),0)</f>
        <v>0</v>
      </c>
      <c r="Z2640" s="46">
        <f t="shared" si="329"/>
        <v>0</v>
      </c>
      <c r="AA2640" s="49" t="str">
        <f>_xlfn.IFNA(VLOOKUP(F2640,Preisliste!C$1:O$2687,13,FALSE),"fehlt in Preisliste")</f>
        <v>fehlt in Preisliste</v>
      </c>
      <c r="AB2640" s="50" t="str">
        <f t="shared" si="330"/>
        <v>fehlt in Preisliste</v>
      </c>
      <c r="AD2640" s="51">
        <f t="shared" si="334"/>
        <v>186609</v>
      </c>
      <c r="AE2640" s="51">
        <f t="shared" si="331"/>
        <v>244.04999999999927</v>
      </c>
      <c r="AF2640" s="52" t="e">
        <f t="shared" si="335"/>
        <v>#VALUE!</v>
      </c>
      <c r="AG2640" s="53">
        <f t="shared" si="332"/>
        <v>1464.2999999999956</v>
      </c>
      <c r="AH2640" s="53" t="e">
        <f t="shared" si="333"/>
        <v>#VALUE!</v>
      </c>
    </row>
    <row r="2641" spans="1:34" x14ac:dyDescent="0.25">
      <c r="A2641" t="s">
        <v>11759</v>
      </c>
      <c r="B2641" t="s">
        <v>6564</v>
      </c>
      <c r="C2641" t="s">
        <v>6562</v>
      </c>
      <c r="D2641" t="s">
        <v>6567</v>
      </c>
      <c r="F2641" t="s">
        <v>11760</v>
      </c>
      <c r="H2641">
        <v>0</v>
      </c>
      <c r="I2641">
        <v>0</v>
      </c>
      <c r="J2641">
        <v>0</v>
      </c>
      <c r="K2641">
        <v>0</v>
      </c>
      <c r="L2641">
        <v>0</v>
      </c>
      <c r="M2641">
        <v>0</v>
      </c>
      <c r="N2641">
        <v>0</v>
      </c>
      <c r="O2641">
        <v>0</v>
      </c>
      <c r="P2641">
        <v>0</v>
      </c>
      <c r="Q2641">
        <v>0</v>
      </c>
      <c r="R2641">
        <v>0</v>
      </c>
      <c r="S2641">
        <v>0</v>
      </c>
      <c r="T2641">
        <v>0</v>
      </c>
      <c r="U2641">
        <v>0</v>
      </c>
      <c r="V2641">
        <v>0</v>
      </c>
      <c r="W2641" s="44">
        <f t="shared" si="328"/>
        <v>0</v>
      </c>
      <c r="X2641" s="44">
        <f>IFERROR(VLOOKUP(A2641,JR1GOA!A:I,9,FALSE),0)</f>
        <v>0</v>
      </c>
      <c r="Y2641" s="44">
        <f>IFERROR(VLOOKUP(A2641,JR1GOA!A:J,10,FALSE),0)</f>
        <v>0</v>
      </c>
      <c r="Z2641" s="46">
        <f t="shared" si="329"/>
        <v>0</v>
      </c>
      <c r="AA2641" s="49" t="str">
        <f>_xlfn.IFNA(VLOOKUP(F2641,Preisliste!C$1:O$2687,13,FALSE),"fehlt in Preisliste")</f>
        <v>fehlt in Preisliste</v>
      </c>
      <c r="AB2641" s="50" t="str">
        <f t="shared" si="330"/>
        <v>fehlt in Preisliste</v>
      </c>
      <c r="AD2641" s="51">
        <f t="shared" si="334"/>
        <v>186609</v>
      </c>
      <c r="AE2641" s="51">
        <f t="shared" si="331"/>
        <v>244.04999999999927</v>
      </c>
      <c r="AF2641" s="52" t="e">
        <f t="shared" si="335"/>
        <v>#VALUE!</v>
      </c>
      <c r="AG2641" s="53">
        <f t="shared" si="332"/>
        <v>1464.2999999999956</v>
      </c>
      <c r="AH2641" s="53" t="e">
        <f t="shared" si="333"/>
        <v>#VALUE!</v>
      </c>
    </row>
    <row r="2642" spans="1:34" x14ac:dyDescent="0.25">
      <c r="A2642" t="s">
        <v>11761</v>
      </c>
      <c r="B2642" t="s">
        <v>6564</v>
      </c>
      <c r="C2642" t="s">
        <v>6562</v>
      </c>
      <c r="D2642" t="s">
        <v>6567</v>
      </c>
      <c r="F2642" t="s">
        <v>11762</v>
      </c>
      <c r="H2642">
        <v>0</v>
      </c>
      <c r="I2642">
        <v>0</v>
      </c>
      <c r="J2642">
        <v>0</v>
      </c>
      <c r="K2642">
        <v>0</v>
      </c>
      <c r="L2642">
        <v>0</v>
      </c>
      <c r="M2642">
        <v>0</v>
      </c>
      <c r="N2642">
        <v>0</v>
      </c>
      <c r="O2642">
        <v>0</v>
      </c>
      <c r="P2642">
        <v>0</v>
      </c>
      <c r="Q2642">
        <v>0</v>
      </c>
      <c r="R2642">
        <v>0</v>
      </c>
      <c r="S2642">
        <v>0</v>
      </c>
      <c r="T2642">
        <v>0</v>
      </c>
      <c r="U2642">
        <v>0</v>
      </c>
      <c r="V2642">
        <v>0</v>
      </c>
      <c r="W2642" s="44">
        <f t="shared" si="328"/>
        <v>0</v>
      </c>
      <c r="X2642" s="44">
        <f>IFERROR(VLOOKUP(A2642,JR1GOA!A:I,9,FALSE),0)</f>
        <v>0</v>
      </c>
      <c r="Y2642" s="44">
        <f>IFERROR(VLOOKUP(A2642,JR1GOA!A:J,10,FALSE),0)</f>
        <v>0</v>
      </c>
      <c r="Z2642" s="46">
        <f t="shared" si="329"/>
        <v>0</v>
      </c>
      <c r="AA2642" s="49" t="str">
        <f>_xlfn.IFNA(VLOOKUP(F2642,Preisliste!C$1:O$2687,13,FALSE),"fehlt in Preisliste")</f>
        <v>fehlt in Preisliste</v>
      </c>
      <c r="AB2642" s="50" t="str">
        <f t="shared" si="330"/>
        <v>fehlt in Preisliste</v>
      </c>
      <c r="AD2642" s="51">
        <f t="shared" si="334"/>
        <v>186609</v>
      </c>
      <c r="AE2642" s="51">
        <f t="shared" si="331"/>
        <v>244.04999999999927</v>
      </c>
      <c r="AF2642" s="52" t="e">
        <f t="shared" si="335"/>
        <v>#VALUE!</v>
      </c>
      <c r="AG2642" s="53">
        <f t="shared" si="332"/>
        <v>1464.2999999999956</v>
      </c>
      <c r="AH2642" s="53" t="e">
        <f t="shared" si="333"/>
        <v>#VALUE!</v>
      </c>
    </row>
    <row r="2643" spans="1:34" x14ac:dyDescent="0.25">
      <c r="A2643" t="s">
        <v>11763</v>
      </c>
      <c r="B2643" t="s">
        <v>6564</v>
      </c>
      <c r="C2643" t="s">
        <v>6562</v>
      </c>
      <c r="D2643" t="s">
        <v>6567</v>
      </c>
      <c r="F2643" t="s">
        <v>11764</v>
      </c>
      <c r="H2643">
        <v>0</v>
      </c>
      <c r="I2643">
        <v>0</v>
      </c>
      <c r="J2643">
        <v>0</v>
      </c>
      <c r="K2643">
        <v>0</v>
      </c>
      <c r="L2643">
        <v>0</v>
      </c>
      <c r="M2643">
        <v>0</v>
      </c>
      <c r="N2643">
        <v>0</v>
      </c>
      <c r="O2643">
        <v>0</v>
      </c>
      <c r="P2643">
        <v>0</v>
      </c>
      <c r="Q2643">
        <v>0</v>
      </c>
      <c r="R2643">
        <v>0</v>
      </c>
      <c r="S2643">
        <v>0</v>
      </c>
      <c r="T2643">
        <v>0</v>
      </c>
      <c r="U2643">
        <v>0</v>
      </c>
      <c r="V2643">
        <v>0</v>
      </c>
      <c r="W2643" s="44">
        <f t="shared" si="328"/>
        <v>0</v>
      </c>
      <c r="X2643" s="44">
        <f>IFERROR(VLOOKUP(A2643,JR1GOA!A:I,9,FALSE),0)</f>
        <v>0</v>
      </c>
      <c r="Y2643" s="44">
        <f>IFERROR(VLOOKUP(A2643,JR1GOA!A:J,10,FALSE),0)</f>
        <v>0</v>
      </c>
      <c r="Z2643" s="46">
        <f t="shared" si="329"/>
        <v>0</v>
      </c>
      <c r="AA2643" s="49" t="str">
        <f>_xlfn.IFNA(VLOOKUP(F2643,Preisliste!C$1:O$2687,13,FALSE),"fehlt in Preisliste")</f>
        <v>fehlt in Preisliste</v>
      </c>
      <c r="AB2643" s="50" t="str">
        <f t="shared" si="330"/>
        <v>fehlt in Preisliste</v>
      </c>
      <c r="AD2643" s="51">
        <f t="shared" si="334"/>
        <v>186609</v>
      </c>
      <c r="AE2643" s="51">
        <f t="shared" si="331"/>
        <v>244.04999999999927</v>
      </c>
      <c r="AF2643" s="52" t="e">
        <f t="shared" si="335"/>
        <v>#VALUE!</v>
      </c>
      <c r="AG2643" s="53">
        <f t="shared" si="332"/>
        <v>1464.2999999999956</v>
      </c>
      <c r="AH2643" s="53" t="e">
        <f t="shared" si="333"/>
        <v>#VALUE!</v>
      </c>
    </row>
    <row r="2644" spans="1:34" x14ac:dyDescent="0.25">
      <c r="A2644" t="s">
        <v>11765</v>
      </c>
      <c r="B2644" t="s">
        <v>6564</v>
      </c>
      <c r="C2644" t="s">
        <v>6562</v>
      </c>
      <c r="D2644" t="s">
        <v>6567</v>
      </c>
      <c r="F2644" t="s">
        <v>11766</v>
      </c>
      <c r="H2644">
        <v>0</v>
      </c>
      <c r="I2644">
        <v>0</v>
      </c>
      <c r="J2644">
        <v>0</v>
      </c>
      <c r="K2644">
        <v>0</v>
      </c>
      <c r="L2644">
        <v>0</v>
      </c>
      <c r="M2644">
        <v>0</v>
      </c>
      <c r="N2644">
        <v>0</v>
      </c>
      <c r="O2644">
        <v>0</v>
      </c>
      <c r="P2644">
        <v>0</v>
      </c>
      <c r="Q2644">
        <v>0</v>
      </c>
      <c r="R2644">
        <v>0</v>
      </c>
      <c r="S2644">
        <v>0</v>
      </c>
      <c r="T2644">
        <v>0</v>
      </c>
      <c r="U2644">
        <v>0</v>
      </c>
      <c r="V2644">
        <v>0</v>
      </c>
      <c r="W2644" s="44">
        <f t="shared" si="328"/>
        <v>0</v>
      </c>
      <c r="X2644" s="44">
        <f>IFERROR(VLOOKUP(A2644,JR1GOA!A:I,9,FALSE),0)</f>
        <v>0</v>
      </c>
      <c r="Y2644" s="44">
        <f>IFERROR(VLOOKUP(A2644,JR1GOA!A:J,10,FALSE),0)</f>
        <v>0</v>
      </c>
      <c r="Z2644" s="46">
        <f t="shared" si="329"/>
        <v>0</v>
      </c>
      <c r="AA2644" s="49" t="str">
        <f>_xlfn.IFNA(VLOOKUP(F2644,Preisliste!C$1:O$2687,13,FALSE),"fehlt in Preisliste")</f>
        <v>fehlt in Preisliste</v>
      </c>
      <c r="AB2644" s="50" t="str">
        <f t="shared" si="330"/>
        <v>fehlt in Preisliste</v>
      </c>
      <c r="AD2644" s="51">
        <f t="shared" si="334"/>
        <v>186609</v>
      </c>
      <c r="AE2644" s="51">
        <f t="shared" si="331"/>
        <v>244.04999999999927</v>
      </c>
      <c r="AF2644" s="52" t="e">
        <f t="shared" si="335"/>
        <v>#VALUE!</v>
      </c>
      <c r="AG2644" s="53">
        <f t="shared" si="332"/>
        <v>1464.2999999999956</v>
      </c>
      <c r="AH2644" s="53" t="e">
        <f t="shared" si="333"/>
        <v>#VALUE!</v>
      </c>
    </row>
    <row r="2645" spans="1:34" x14ac:dyDescent="0.25">
      <c r="A2645" t="s">
        <v>11767</v>
      </c>
      <c r="B2645" t="s">
        <v>6564</v>
      </c>
      <c r="C2645" t="s">
        <v>6562</v>
      </c>
      <c r="D2645" t="s">
        <v>6567</v>
      </c>
      <c r="F2645" t="s">
        <v>11768</v>
      </c>
      <c r="H2645">
        <v>0</v>
      </c>
      <c r="I2645">
        <v>0</v>
      </c>
      <c r="J2645">
        <v>0</v>
      </c>
      <c r="K2645">
        <v>0</v>
      </c>
      <c r="L2645">
        <v>0</v>
      </c>
      <c r="M2645">
        <v>0</v>
      </c>
      <c r="N2645">
        <v>0</v>
      </c>
      <c r="O2645">
        <v>0</v>
      </c>
      <c r="P2645">
        <v>0</v>
      </c>
      <c r="Q2645">
        <v>0</v>
      </c>
      <c r="R2645">
        <v>0</v>
      </c>
      <c r="S2645">
        <v>0</v>
      </c>
      <c r="T2645">
        <v>0</v>
      </c>
      <c r="U2645">
        <v>0</v>
      </c>
      <c r="V2645">
        <v>0</v>
      </c>
      <c r="W2645" s="44">
        <f t="shared" si="328"/>
        <v>0</v>
      </c>
      <c r="X2645" s="44">
        <f>IFERROR(VLOOKUP(A2645,JR1GOA!A:I,9,FALSE),0)</f>
        <v>0</v>
      </c>
      <c r="Y2645" s="44">
        <f>IFERROR(VLOOKUP(A2645,JR1GOA!A:J,10,FALSE),0)</f>
        <v>0</v>
      </c>
      <c r="Z2645" s="46">
        <f t="shared" si="329"/>
        <v>0</v>
      </c>
      <c r="AA2645" s="49" t="str">
        <f>_xlfn.IFNA(VLOOKUP(F2645,Preisliste!C$1:O$2687,13,FALSE),"fehlt in Preisliste")</f>
        <v>fehlt in Preisliste</v>
      </c>
      <c r="AB2645" s="50" t="str">
        <f t="shared" si="330"/>
        <v>fehlt in Preisliste</v>
      </c>
      <c r="AD2645" s="51">
        <f t="shared" si="334"/>
        <v>186609</v>
      </c>
      <c r="AE2645" s="51">
        <f t="shared" si="331"/>
        <v>244.04999999999927</v>
      </c>
      <c r="AF2645" s="52" t="e">
        <f t="shared" si="335"/>
        <v>#VALUE!</v>
      </c>
      <c r="AG2645" s="53">
        <f t="shared" si="332"/>
        <v>1464.2999999999956</v>
      </c>
      <c r="AH2645" s="53" t="e">
        <f t="shared" si="333"/>
        <v>#VALUE!</v>
      </c>
    </row>
    <row r="2646" spans="1:34" x14ac:dyDescent="0.25">
      <c r="A2646" t="s">
        <v>11769</v>
      </c>
      <c r="B2646" t="s">
        <v>6564</v>
      </c>
      <c r="C2646" t="s">
        <v>6562</v>
      </c>
      <c r="D2646" t="s">
        <v>6567</v>
      </c>
      <c r="F2646" t="s">
        <v>11770</v>
      </c>
      <c r="H2646">
        <v>0</v>
      </c>
      <c r="I2646">
        <v>0</v>
      </c>
      <c r="J2646">
        <v>0</v>
      </c>
      <c r="K2646">
        <v>0</v>
      </c>
      <c r="L2646">
        <v>0</v>
      </c>
      <c r="M2646">
        <v>0</v>
      </c>
      <c r="N2646">
        <v>0</v>
      </c>
      <c r="O2646">
        <v>0</v>
      </c>
      <c r="P2646">
        <v>0</v>
      </c>
      <c r="Q2646">
        <v>0</v>
      </c>
      <c r="R2646">
        <v>0</v>
      </c>
      <c r="S2646">
        <v>0</v>
      </c>
      <c r="T2646">
        <v>0</v>
      </c>
      <c r="U2646">
        <v>0</v>
      </c>
      <c r="V2646">
        <v>0</v>
      </c>
      <c r="W2646" s="44">
        <f t="shared" si="328"/>
        <v>0</v>
      </c>
      <c r="X2646" s="44">
        <f>IFERROR(VLOOKUP(A2646,JR1GOA!A:I,9,FALSE),0)</f>
        <v>0</v>
      </c>
      <c r="Y2646" s="44">
        <f>IFERROR(VLOOKUP(A2646,JR1GOA!A:J,10,FALSE),0)</f>
        <v>0</v>
      </c>
      <c r="Z2646" s="46">
        <f t="shared" si="329"/>
        <v>0</v>
      </c>
      <c r="AA2646" s="49" t="str">
        <f>_xlfn.IFNA(VLOOKUP(F2646,Preisliste!C$1:O$2687,13,FALSE),"fehlt in Preisliste")</f>
        <v>fehlt in Preisliste</v>
      </c>
      <c r="AB2646" s="50" t="str">
        <f t="shared" si="330"/>
        <v>fehlt in Preisliste</v>
      </c>
      <c r="AD2646" s="51">
        <f t="shared" si="334"/>
        <v>186609</v>
      </c>
      <c r="AE2646" s="51">
        <f t="shared" si="331"/>
        <v>244.04999999999927</v>
      </c>
      <c r="AF2646" s="52" t="e">
        <f t="shared" si="335"/>
        <v>#VALUE!</v>
      </c>
      <c r="AG2646" s="53">
        <f t="shared" si="332"/>
        <v>1464.2999999999956</v>
      </c>
      <c r="AH2646" s="53" t="e">
        <f t="shared" si="333"/>
        <v>#VALUE!</v>
      </c>
    </row>
    <row r="2647" spans="1:34" x14ac:dyDescent="0.25">
      <c r="A2647" t="s">
        <v>11771</v>
      </c>
      <c r="B2647" t="s">
        <v>6564</v>
      </c>
      <c r="C2647" t="s">
        <v>6562</v>
      </c>
      <c r="D2647" t="s">
        <v>6567</v>
      </c>
      <c r="F2647" t="s">
        <v>11772</v>
      </c>
      <c r="H2647">
        <v>0</v>
      </c>
      <c r="I2647">
        <v>0</v>
      </c>
      <c r="J2647">
        <v>0</v>
      </c>
      <c r="K2647">
        <v>0</v>
      </c>
      <c r="L2647">
        <v>0</v>
      </c>
      <c r="M2647">
        <v>0</v>
      </c>
      <c r="N2647">
        <v>0</v>
      </c>
      <c r="O2647">
        <v>0</v>
      </c>
      <c r="P2647">
        <v>0</v>
      </c>
      <c r="Q2647">
        <v>0</v>
      </c>
      <c r="R2647">
        <v>0</v>
      </c>
      <c r="S2647">
        <v>0</v>
      </c>
      <c r="T2647">
        <v>0</v>
      </c>
      <c r="U2647">
        <v>0</v>
      </c>
      <c r="V2647">
        <v>0</v>
      </c>
      <c r="W2647" s="44">
        <f t="shared" si="328"/>
        <v>0</v>
      </c>
      <c r="X2647" s="44">
        <f>IFERROR(VLOOKUP(A2647,JR1GOA!A:I,9,FALSE),0)</f>
        <v>0</v>
      </c>
      <c r="Y2647" s="44">
        <f>IFERROR(VLOOKUP(A2647,JR1GOA!A:J,10,FALSE),0)</f>
        <v>0</v>
      </c>
      <c r="Z2647" s="46">
        <f t="shared" si="329"/>
        <v>0</v>
      </c>
      <c r="AA2647" s="49" t="str">
        <f>_xlfn.IFNA(VLOOKUP(F2647,Preisliste!C$1:O$2687,13,FALSE),"fehlt in Preisliste")</f>
        <v>fehlt in Preisliste</v>
      </c>
      <c r="AB2647" s="50" t="str">
        <f t="shared" si="330"/>
        <v>fehlt in Preisliste</v>
      </c>
      <c r="AD2647" s="51">
        <f t="shared" si="334"/>
        <v>186609</v>
      </c>
      <c r="AE2647" s="51">
        <f t="shared" si="331"/>
        <v>244.04999999999927</v>
      </c>
      <c r="AF2647" s="52" t="e">
        <f t="shared" si="335"/>
        <v>#VALUE!</v>
      </c>
      <c r="AG2647" s="53">
        <f t="shared" si="332"/>
        <v>1464.2999999999956</v>
      </c>
      <c r="AH2647" s="53" t="e">
        <f t="shared" si="333"/>
        <v>#VALUE!</v>
      </c>
    </row>
    <row r="2648" spans="1:34" x14ac:dyDescent="0.25">
      <c r="A2648" t="s">
        <v>11773</v>
      </c>
      <c r="B2648" t="s">
        <v>6564</v>
      </c>
      <c r="C2648" t="s">
        <v>6562</v>
      </c>
      <c r="D2648" t="s">
        <v>6567</v>
      </c>
      <c r="F2648" t="s">
        <v>11774</v>
      </c>
      <c r="H2648">
        <v>0</v>
      </c>
      <c r="I2648">
        <v>0</v>
      </c>
      <c r="J2648">
        <v>0</v>
      </c>
      <c r="K2648">
        <v>0</v>
      </c>
      <c r="L2648">
        <v>0</v>
      </c>
      <c r="M2648">
        <v>0</v>
      </c>
      <c r="N2648">
        <v>0</v>
      </c>
      <c r="O2648">
        <v>0</v>
      </c>
      <c r="P2648">
        <v>0</v>
      </c>
      <c r="Q2648">
        <v>0</v>
      </c>
      <c r="R2648">
        <v>0</v>
      </c>
      <c r="S2648">
        <v>0</v>
      </c>
      <c r="T2648">
        <v>0</v>
      </c>
      <c r="U2648">
        <v>0</v>
      </c>
      <c r="V2648">
        <v>0</v>
      </c>
      <c r="W2648" s="44">
        <f t="shared" si="328"/>
        <v>0</v>
      </c>
      <c r="X2648" s="44">
        <f>IFERROR(VLOOKUP(A2648,JR1GOA!A:I,9,FALSE),0)</f>
        <v>0</v>
      </c>
      <c r="Y2648" s="44">
        <f>IFERROR(VLOOKUP(A2648,JR1GOA!A:J,10,FALSE),0)</f>
        <v>0</v>
      </c>
      <c r="Z2648" s="46">
        <f t="shared" si="329"/>
        <v>0</v>
      </c>
      <c r="AA2648" s="49" t="str">
        <f>_xlfn.IFNA(VLOOKUP(F2648,Preisliste!C$1:O$2687,13,FALSE),"fehlt in Preisliste")</f>
        <v>fehlt in Preisliste</v>
      </c>
      <c r="AB2648" s="50" t="str">
        <f t="shared" si="330"/>
        <v>fehlt in Preisliste</v>
      </c>
      <c r="AD2648" s="51">
        <f t="shared" si="334"/>
        <v>186609</v>
      </c>
      <c r="AE2648" s="51">
        <f t="shared" si="331"/>
        <v>244.04999999999927</v>
      </c>
      <c r="AF2648" s="52" t="e">
        <f t="shared" si="335"/>
        <v>#VALUE!</v>
      </c>
      <c r="AG2648" s="53">
        <f t="shared" si="332"/>
        <v>1464.2999999999956</v>
      </c>
      <c r="AH2648" s="53" t="e">
        <f t="shared" si="333"/>
        <v>#VALUE!</v>
      </c>
    </row>
    <row r="2649" spans="1:34" x14ac:dyDescent="0.25">
      <c r="A2649" t="s">
        <v>11775</v>
      </c>
      <c r="B2649" t="s">
        <v>6564</v>
      </c>
      <c r="C2649" t="s">
        <v>6562</v>
      </c>
      <c r="D2649" t="s">
        <v>6567</v>
      </c>
      <c r="F2649" t="s">
        <v>11776</v>
      </c>
      <c r="H2649">
        <v>0</v>
      </c>
      <c r="I2649">
        <v>0</v>
      </c>
      <c r="J2649">
        <v>0</v>
      </c>
      <c r="K2649">
        <v>0</v>
      </c>
      <c r="L2649">
        <v>0</v>
      </c>
      <c r="M2649">
        <v>0</v>
      </c>
      <c r="N2649">
        <v>0</v>
      </c>
      <c r="O2649">
        <v>0</v>
      </c>
      <c r="P2649">
        <v>0</v>
      </c>
      <c r="Q2649">
        <v>0</v>
      </c>
      <c r="R2649">
        <v>0</v>
      </c>
      <c r="S2649">
        <v>0</v>
      </c>
      <c r="T2649">
        <v>0</v>
      </c>
      <c r="U2649">
        <v>0</v>
      </c>
      <c r="V2649">
        <v>0</v>
      </c>
      <c r="W2649" s="44">
        <f t="shared" si="328"/>
        <v>0</v>
      </c>
      <c r="X2649" s="44">
        <f>IFERROR(VLOOKUP(A2649,JR1GOA!A:I,9,FALSE),0)</f>
        <v>0</v>
      </c>
      <c r="Y2649" s="44">
        <f>IFERROR(VLOOKUP(A2649,JR1GOA!A:J,10,FALSE),0)</f>
        <v>0</v>
      </c>
      <c r="Z2649" s="46">
        <f t="shared" si="329"/>
        <v>0</v>
      </c>
      <c r="AA2649" s="49" t="str">
        <f>_xlfn.IFNA(VLOOKUP(F2649,Preisliste!C$1:O$2687,13,FALSE),"fehlt in Preisliste")</f>
        <v>fehlt in Preisliste</v>
      </c>
      <c r="AB2649" s="50" t="str">
        <f t="shared" si="330"/>
        <v>fehlt in Preisliste</v>
      </c>
      <c r="AD2649" s="51">
        <f t="shared" si="334"/>
        <v>186609</v>
      </c>
      <c r="AE2649" s="51">
        <f t="shared" si="331"/>
        <v>244.04999999999927</v>
      </c>
      <c r="AF2649" s="52" t="e">
        <f t="shared" si="335"/>
        <v>#VALUE!</v>
      </c>
      <c r="AG2649" s="53">
        <f t="shared" si="332"/>
        <v>1464.2999999999956</v>
      </c>
      <c r="AH2649" s="53" t="e">
        <f t="shared" si="333"/>
        <v>#VALUE!</v>
      </c>
    </row>
    <row r="2650" spans="1:34" x14ac:dyDescent="0.25">
      <c r="A2650" t="s">
        <v>11777</v>
      </c>
      <c r="B2650" t="s">
        <v>6564</v>
      </c>
      <c r="C2650" t="s">
        <v>6562</v>
      </c>
      <c r="D2650" t="s">
        <v>6567</v>
      </c>
      <c r="F2650" t="s">
        <v>11778</v>
      </c>
      <c r="H2650">
        <v>0</v>
      </c>
      <c r="I2650">
        <v>0</v>
      </c>
      <c r="J2650">
        <v>0</v>
      </c>
      <c r="K2650">
        <v>0</v>
      </c>
      <c r="L2650">
        <v>0</v>
      </c>
      <c r="M2650">
        <v>0</v>
      </c>
      <c r="N2650">
        <v>0</v>
      </c>
      <c r="O2650">
        <v>0</v>
      </c>
      <c r="P2650">
        <v>0</v>
      </c>
      <c r="Q2650">
        <v>0</v>
      </c>
      <c r="R2650">
        <v>0</v>
      </c>
      <c r="S2650">
        <v>0</v>
      </c>
      <c r="T2650">
        <v>0</v>
      </c>
      <c r="U2650">
        <v>0</v>
      </c>
      <c r="V2650">
        <v>0</v>
      </c>
      <c r="W2650" s="44">
        <f t="shared" si="328"/>
        <v>0</v>
      </c>
      <c r="X2650" s="44">
        <f>IFERROR(VLOOKUP(A2650,JR1GOA!A:I,9,FALSE),0)</f>
        <v>0</v>
      </c>
      <c r="Y2650" s="44">
        <f>IFERROR(VLOOKUP(A2650,JR1GOA!A:J,10,FALSE),0)</f>
        <v>0</v>
      </c>
      <c r="Z2650" s="46">
        <f t="shared" si="329"/>
        <v>0</v>
      </c>
      <c r="AA2650" s="49" t="str">
        <f>_xlfn.IFNA(VLOOKUP(F2650,Preisliste!C$1:O$2687,13,FALSE),"fehlt in Preisliste")</f>
        <v>fehlt in Preisliste</v>
      </c>
      <c r="AB2650" s="50" t="str">
        <f t="shared" si="330"/>
        <v>fehlt in Preisliste</v>
      </c>
      <c r="AD2650" s="51">
        <f t="shared" si="334"/>
        <v>186609</v>
      </c>
      <c r="AE2650" s="51">
        <f t="shared" si="331"/>
        <v>244.04999999999927</v>
      </c>
      <c r="AF2650" s="52" t="e">
        <f t="shared" si="335"/>
        <v>#VALUE!</v>
      </c>
      <c r="AG2650" s="53">
        <f t="shared" si="332"/>
        <v>1464.2999999999956</v>
      </c>
      <c r="AH2650" s="53" t="e">
        <f t="shared" si="333"/>
        <v>#VALUE!</v>
      </c>
    </row>
    <row r="2651" spans="1:34" x14ac:dyDescent="0.25">
      <c r="A2651" t="s">
        <v>11779</v>
      </c>
      <c r="B2651" t="s">
        <v>6564</v>
      </c>
      <c r="C2651" t="s">
        <v>6562</v>
      </c>
      <c r="D2651" t="s">
        <v>6567</v>
      </c>
      <c r="F2651" t="s">
        <v>11780</v>
      </c>
      <c r="H2651">
        <v>0</v>
      </c>
      <c r="I2651">
        <v>0</v>
      </c>
      <c r="J2651">
        <v>0</v>
      </c>
      <c r="K2651">
        <v>0</v>
      </c>
      <c r="L2651">
        <v>0</v>
      </c>
      <c r="M2651">
        <v>0</v>
      </c>
      <c r="N2651">
        <v>0</v>
      </c>
      <c r="O2651">
        <v>0</v>
      </c>
      <c r="P2651">
        <v>0</v>
      </c>
      <c r="Q2651">
        <v>0</v>
      </c>
      <c r="R2651">
        <v>0</v>
      </c>
      <c r="S2651">
        <v>0</v>
      </c>
      <c r="T2651">
        <v>0</v>
      </c>
      <c r="U2651">
        <v>0</v>
      </c>
      <c r="V2651">
        <v>0</v>
      </c>
      <c r="W2651" s="44">
        <f t="shared" si="328"/>
        <v>0</v>
      </c>
      <c r="X2651" s="44">
        <f>IFERROR(VLOOKUP(A2651,JR1GOA!A:I,9,FALSE),0)</f>
        <v>0</v>
      </c>
      <c r="Y2651" s="44">
        <f>IFERROR(VLOOKUP(A2651,JR1GOA!A:J,10,FALSE),0)</f>
        <v>0</v>
      </c>
      <c r="Z2651" s="46">
        <f t="shared" si="329"/>
        <v>0</v>
      </c>
      <c r="AA2651" s="49" t="str">
        <f>_xlfn.IFNA(VLOOKUP(F2651,Preisliste!C$1:O$2687,13,FALSE),"fehlt in Preisliste")</f>
        <v>fehlt in Preisliste</v>
      </c>
      <c r="AB2651" s="50" t="str">
        <f t="shared" si="330"/>
        <v>fehlt in Preisliste</v>
      </c>
      <c r="AD2651" s="51">
        <f t="shared" si="334"/>
        <v>186609</v>
      </c>
      <c r="AE2651" s="51">
        <f t="shared" si="331"/>
        <v>244.04999999999927</v>
      </c>
      <c r="AF2651" s="52" t="e">
        <f t="shared" si="335"/>
        <v>#VALUE!</v>
      </c>
      <c r="AG2651" s="53">
        <f t="shared" si="332"/>
        <v>1464.2999999999956</v>
      </c>
      <c r="AH2651" s="53" t="e">
        <f t="shared" si="333"/>
        <v>#VALUE!</v>
      </c>
    </row>
    <row r="2652" spans="1:34" x14ac:dyDescent="0.25">
      <c r="A2652" t="s">
        <v>11781</v>
      </c>
      <c r="B2652" t="s">
        <v>6564</v>
      </c>
      <c r="C2652" t="s">
        <v>6562</v>
      </c>
      <c r="D2652" t="s">
        <v>6567</v>
      </c>
      <c r="F2652" t="s">
        <v>11782</v>
      </c>
      <c r="H2652">
        <v>0</v>
      </c>
      <c r="I2652">
        <v>0</v>
      </c>
      <c r="J2652">
        <v>0</v>
      </c>
      <c r="K2652">
        <v>0</v>
      </c>
      <c r="L2652">
        <v>0</v>
      </c>
      <c r="M2652">
        <v>0</v>
      </c>
      <c r="N2652">
        <v>0</v>
      </c>
      <c r="O2652">
        <v>0</v>
      </c>
      <c r="P2652">
        <v>0</v>
      </c>
      <c r="Q2652">
        <v>0</v>
      </c>
      <c r="R2652">
        <v>0</v>
      </c>
      <c r="S2652">
        <v>0</v>
      </c>
      <c r="T2652">
        <v>0</v>
      </c>
      <c r="U2652">
        <v>0</v>
      </c>
      <c r="V2652">
        <v>0</v>
      </c>
      <c r="W2652" s="44">
        <f t="shared" si="328"/>
        <v>0</v>
      </c>
      <c r="X2652" s="44">
        <f>IFERROR(VLOOKUP(A2652,JR1GOA!A:I,9,FALSE),0)</f>
        <v>0</v>
      </c>
      <c r="Y2652" s="44">
        <f>IFERROR(VLOOKUP(A2652,JR1GOA!A:J,10,FALSE),0)</f>
        <v>0</v>
      </c>
      <c r="Z2652" s="46">
        <f t="shared" si="329"/>
        <v>0</v>
      </c>
      <c r="AA2652" s="49" t="str">
        <f>_xlfn.IFNA(VLOOKUP(F2652,Preisliste!C$1:O$2687,13,FALSE),"fehlt in Preisliste")</f>
        <v>fehlt in Preisliste</v>
      </c>
      <c r="AB2652" s="50" t="str">
        <f t="shared" si="330"/>
        <v>fehlt in Preisliste</v>
      </c>
      <c r="AD2652" s="51">
        <f t="shared" si="334"/>
        <v>186609</v>
      </c>
      <c r="AE2652" s="51">
        <f t="shared" si="331"/>
        <v>244.04999999999927</v>
      </c>
      <c r="AF2652" s="52" t="e">
        <f t="shared" si="335"/>
        <v>#VALUE!</v>
      </c>
      <c r="AG2652" s="53">
        <f t="shared" si="332"/>
        <v>1464.2999999999956</v>
      </c>
      <c r="AH2652" s="53" t="e">
        <f t="shared" si="333"/>
        <v>#VALUE!</v>
      </c>
    </row>
    <row r="2653" spans="1:34" x14ac:dyDescent="0.25">
      <c r="A2653" t="s">
        <v>11783</v>
      </c>
      <c r="B2653" t="s">
        <v>6564</v>
      </c>
      <c r="C2653" t="s">
        <v>6562</v>
      </c>
      <c r="D2653" t="s">
        <v>6567</v>
      </c>
      <c r="F2653" t="s">
        <v>11784</v>
      </c>
      <c r="H2653">
        <v>0</v>
      </c>
      <c r="I2653">
        <v>0</v>
      </c>
      <c r="J2653">
        <v>0</v>
      </c>
      <c r="K2653">
        <v>0</v>
      </c>
      <c r="L2653">
        <v>0</v>
      </c>
      <c r="M2653">
        <v>0</v>
      </c>
      <c r="N2653">
        <v>0</v>
      </c>
      <c r="O2653">
        <v>0</v>
      </c>
      <c r="P2653">
        <v>0</v>
      </c>
      <c r="Q2653">
        <v>0</v>
      </c>
      <c r="R2653">
        <v>0</v>
      </c>
      <c r="S2653">
        <v>0</v>
      </c>
      <c r="T2653">
        <v>0</v>
      </c>
      <c r="U2653">
        <v>0</v>
      </c>
      <c r="V2653">
        <v>0</v>
      </c>
      <c r="W2653" s="44">
        <f t="shared" si="328"/>
        <v>0</v>
      </c>
      <c r="X2653" s="44">
        <f>IFERROR(VLOOKUP(A2653,JR1GOA!A:I,9,FALSE),0)</f>
        <v>0</v>
      </c>
      <c r="Y2653" s="44">
        <f>IFERROR(VLOOKUP(A2653,JR1GOA!A:J,10,FALSE),0)</f>
        <v>0</v>
      </c>
      <c r="Z2653" s="46">
        <f t="shared" si="329"/>
        <v>0</v>
      </c>
      <c r="AA2653" s="49" t="str">
        <f>_xlfn.IFNA(VLOOKUP(F2653,Preisliste!C$1:O$2687,13,FALSE),"fehlt in Preisliste")</f>
        <v>fehlt in Preisliste</v>
      </c>
      <c r="AB2653" s="50" t="str">
        <f t="shared" si="330"/>
        <v>fehlt in Preisliste</v>
      </c>
      <c r="AD2653" s="51">
        <f t="shared" si="334"/>
        <v>186609</v>
      </c>
      <c r="AE2653" s="51">
        <f t="shared" si="331"/>
        <v>244.04999999999927</v>
      </c>
      <c r="AF2653" s="52" t="e">
        <f t="shared" si="335"/>
        <v>#VALUE!</v>
      </c>
      <c r="AG2653" s="53">
        <f t="shared" si="332"/>
        <v>1464.2999999999956</v>
      </c>
      <c r="AH2653" s="53" t="e">
        <f t="shared" si="333"/>
        <v>#VALUE!</v>
      </c>
    </row>
    <row r="2654" spans="1:34" x14ac:dyDescent="0.25">
      <c r="A2654" t="s">
        <v>11785</v>
      </c>
      <c r="B2654" t="s">
        <v>6564</v>
      </c>
      <c r="C2654" t="s">
        <v>6562</v>
      </c>
      <c r="D2654" t="s">
        <v>6567</v>
      </c>
      <c r="F2654" t="s">
        <v>11786</v>
      </c>
      <c r="G2654" t="s">
        <v>11787</v>
      </c>
      <c r="H2654">
        <v>0</v>
      </c>
      <c r="I2654">
        <v>0</v>
      </c>
      <c r="J2654">
        <v>0</v>
      </c>
      <c r="K2654">
        <v>0</v>
      </c>
      <c r="L2654">
        <v>0</v>
      </c>
      <c r="M2654">
        <v>0</v>
      </c>
      <c r="N2654">
        <v>0</v>
      </c>
      <c r="O2654">
        <v>0</v>
      </c>
      <c r="P2654">
        <v>0</v>
      </c>
      <c r="Q2654">
        <v>0</v>
      </c>
      <c r="R2654">
        <v>0</v>
      </c>
      <c r="S2654">
        <v>0</v>
      </c>
      <c r="T2654">
        <v>0</v>
      </c>
      <c r="U2654">
        <v>0</v>
      </c>
      <c r="V2654">
        <v>0</v>
      </c>
      <c r="W2654" s="44">
        <f t="shared" si="328"/>
        <v>0</v>
      </c>
      <c r="X2654" s="44">
        <f>IFERROR(VLOOKUP(A2654,JR1GOA!A:I,9,FALSE),0)</f>
        <v>0</v>
      </c>
      <c r="Y2654" s="44">
        <f>IFERROR(VLOOKUP(A2654,JR1GOA!A:J,10,FALSE),0)</f>
        <v>0</v>
      </c>
      <c r="Z2654" s="46">
        <f t="shared" si="329"/>
        <v>0</v>
      </c>
      <c r="AA2654" s="49" t="str">
        <f>_xlfn.IFNA(VLOOKUP(F2654,Preisliste!C$1:O$2687,13,FALSE),"fehlt in Preisliste")</f>
        <v>fehlt in Preisliste</v>
      </c>
      <c r="AB2654" s="50" t="str">
        <f t="shared" si="330"/>
        <v>fehlt in Preisliste</v>
      </c>
      <c r="AD2654" s="51">
        <f t="shared" si="334"/>
        <v>186609</v>
      </c>
      <c r="AE2654" s="51">
        <f t="shared" si="331"/>
        <v>244.04999999999927</v>
      </c>
      <c r="AF2654" s="52" t="e">
        <f t="shared" si="335"/>
        <v>#VALUE!</v>
      </c>
      <c r="AG2654" s="53">
        <f t="shared" si="332"/>
        <v>1464.2999999999956</v>
      </c>
      <c r="AH2654" s="53" t="e">
        <f t="shared" si="333"/>
        <v>#VALUE!</v>
      </c>
    </row>
    <row r="2655" spans="1:34" x14ac:dyDescent="0.25">
      <c r="A2655" t="s">
        <v>11788</v>
      </c>
      <c r="B2655" t="s">
        <v>6564</v>
      </c>
      <c r="C2655" t="s">
        <v>6562</v>
      </c>
      <c r="D2655" t="s">
        <v>6567</v>
      </c>
      <c r="E2655" t="s">
        <v>11789</v>
      </c>
      <c r="F2655" t="s">
        <v>11790</v>
      </c>
      <c r="G2655" t="s">
        <v>11791</v>
      </c>
      <c r="H2655">
        <v>0</v>
      </c>
      <c r="I2655">
        <v>0</v>
      </c>
      <c r="J2655">
        <v>0</v>
      </c>
      <c r="K2655">
        <v>0</v>
      </c>
      <c r="L2655">
        <v>0</v>
      </c>
      <c r="M2655">
        <v>0</v>
      </c>
      <c r="N2655">
        <v>0</v>
      </c>
      <c r="O2655">
        <v>0</v>
      </c>
      <c r="P2655">
        <v>0</v>
      </c>
      <c r="Q2655">
        <v>0</v>
      </c>
      <c r="R2655">
        <v>0</v>
      </c>
      <c r="S2655">
        <v>0</v>
      </c>
      <c r="T2655">
        <v>0</v>
      </c>
      <c r="U2655">
        <v>0</v>
      </c>
      <c r="V2655">
        <v>0</v>
      </c>
      <c r="W2655" s="44">
        <f t="shared" si="328"/>
        <v>0</v>
      </c>
      <c r="X2655" s="44">
        <f>IFERROR(VLOOKUP(A2655,JR1GOA!A:I,9,FALSE),0)</f>
        <v>0</v>
      </c>
      <c r="Y2655" s="44">
        <f>IFERROR(VLOOKUP(A2655,JR1GOA!A:J,10,FALSE),0)</f>
        <v>0</v>
      </c>
      <c r="Z2655" s="46">
        <f t="shared" si="329"/>
        <v>0</v>
      </c>
      <c r="AA2655" s="49" t="str">
        <f>_xlfn.IFNA(VLOOKUP(F2655,Preisliste!C$1:O$2687,13,FALSE),"fehlt in Preisliste")</f>
        <v>fehlt in Preisliste</v>
      </c>
      <c r="AB2655" s="50" t="str">
        <f t="shared" si="330"/>
        <v>fehlt in Preisliste</v>
      </c>
      <c r="AD2655" s="51">
        <f t="shared" si="334"/>
        <v>186609</v>
      </c>
      <c r="AE2655" s="51">
        <f t="shared" si="331"/>
        <v>244.04999999999927</v>
      </c>
      <c r="AF2655" s="52" t="e">
        <f t="shared" si="335"/>
        <v>#VALUE!</v>
      </c>
      <c r="AG2655" s="53">
        <f t="shared" si="332"/>
        <v>1464.2999999999956</v>
      </c>
      <c r="AH2655" s="53" t="e">
        <f t="shared" si="333"/>
        <v>#VALUE!</v>
      </c>
    </row>
    <row r="2656" spans="1:34" x14ac:dyDescent="0.25">
      <c r="A2656" t="s">
        <v>11792</v>
      </c>
      <c r="B2656" t="s">
        <v>6564</v>
      </c>
      <c r="C2656" t="s">
        <v>6562</v>
      </c>
      <c r="D2656" t="s">
        <v>6567</v>
      </c>
      <c r="F2656" t="s">
        <v>11793</v>
      </c>
      <c r="H2656">
        <v>0</v>
      </c>
      <c r="I2656">
        <v>0</v>
      </c>
      <c r="J2656">
        <v>0</v>
      </c>
      <c r="K2656">
        <v>0</v>
      </c>
      <c r="L2656">
        <v>0</v>
      </c>
      <c r="M2656">
        <v>0</v>
      </c>
      <c r="N2656">
        <v>0</v>
      </c>
      <c r="O2656">
        <v>0</v>
      </c>
      <c r="P2656">
        <v>0</v>
      </c>
      <c r="Q2656">
        <v>0</v>
      </c>
      <c r="R2656">
        <v>0</v>
      </c>
      <c r="S2656">
        <v>0</v>
      </c>
      <c r="T2656">
        <v>0</v>
      </c>
      <c r="U2656">
        <v>0</v>
      </c>
      <c r="V2656">
        <v>0</v>
      </c>
      <c r="W2656" s="44">
        <f t="shared" si="328"/>
        <v>0</v>
      </c>
      <c r="X2656" s="44">
        <f>IFERROR(VLOOKUP(A2656,JR1GOA!A:I,9,FALSE),0)</f>
        <v>0</v>
      </c>
      <c r="Y2656" s="44">
        <f>IFERROR(VLOOKUP(A2656,JR1GOA!A:J,10,FALSE),0)</f>
        <v>0</v>
      </c>
      <c r="Z2656" s="46">
        <f t="shared" si="329"/>
        <v>0</v>
      </c>
      <c r="AA2656" s="49" t="str">
        <f>_xlfn.IFNA(VLOOKUP(F2656,Preisliste!C$1:O$2687,13,FALSE),"fehlt in Preisliste")</f>
        <v>fehlt in Preisliste</v>
      </c>
      <c r="AB2656" s="50" t="str">
        <f t="shared" si="330"/>
        <v>fehlt in Preisliste</v>
      </c>
      <c r="AD2656" s="51">
        <f t="shared" si="334"/>
        <v>186609</v>
      </c>
      <c r="AE2656" s="51">
        <f t="shared" si="331"/>
        <v>244.04999999999927</v>
      </c>
      <c r="AF2656" s="52" t="e">
        <f t="shared" si="335"/>
        <v>#VALUE!</v>
      </c>
      <c r="AG2656" s="53">
        <f t="shared" si="332"/>
        <v>1464.2999999999956</v>
      </c>
      <c r="AH2656" s="53" t="e">
        <f t="shared" si="333"/>
        <v>#VALUE!</v>
      </c>
    </row>
    <row r="2657" spans="1:34" x14ac:dyDescent="0.25">
      <c r="A2657" t="s">
        <v>11794</v>
      </c>
      <c r="B2657" t="s">
        <v>6564</v>
      </c>
      <c r="C2657" t="s">
        <v>6562</v>
      </c>
      <c r="D2657" t="s">
        <v>6567</v>
      </c>
      <c r="F2657" t="s">
        <v>11795</v>
      </c>
      <c r="H2657">
        <v>0</v>
      </c>
      <c r="I2657">
        <v>0</v>
      </c>
      <c r="J2657">
        <v>0</v>
      </c>
      <c r="K2657">
        <v>0</v>
      </c>
      <c r="L2657">
        <v>0</v>
      </c>
      <c r="M2657">
        <v>0</v>
      </c>
      <c r="N2657">
        <v>0</v>
      </c>
      <c r="O2657">
        <v>0</v>
      </c>
      <c r="P2657">
        <v>0</v>
      </c>
      <c r="Q2657">
        <v>0</v>
      </c>
      <c r="R2657">
        <v>0</v>
      </c>
      <c r="S2657">
        <v>0</v>
      </c>
      <c r="T2657">
        <v>0</v>
      </c>
      <c r="U2657">
        <v>0</v>
      </c>
      <c r="V2657">
        <v>0</v>
      </c>
      <c r="W2657" s="44">
        <f t="shared" si="328"/>
        <v>0</v>
      </c>
      <c r="X2657" s="44">
        <f>IFERROR(VLOOKUP(A2657,JR1GOA!A:I,9,FALSE),0)</f>
        <v>0</v>
      </c>
      <c r="Y2657" s="44">
        <f>IFERROR(VLOOKUP(A2657,JR1GOA!A:J,10,FALSE),0)</f>
        <v>0</v>
      </c>
      <c r="Z2657" s="46">
        <f t="shared" si="329"/>
        <v>0</v>
      </c>
      <c r="AA2657" s="49" t="str">
        <f>_xlfn.IFNA(VLOOKUP(F2657,Preisliste!C$1:O$2687,13,FALSE),"fehlt in Preisliste")</f>
        <v>fehlt in Preisliste</v>
      </c>
      <c r="AB2657" s="50" t="str">
        <f t="shared" si="330"/>
        <v>fehlt in Preisliste</v>
      </c>
      <c r="AD2657" s="51">
        <f t="shared" si="334"/>
        <v>186609</v>
      </c>
      <c r="AE2657" s="51">
        <f t="shared" si="331"/>
        <v>244.04999999999927</v>
      </c>
      <c r="AF2657" s="52" t="e">
        <f t="shared" si="335"/>
        <v>#VALUE!</v>
      </c>
      <c r="AG2657" s="53">
        <f t="shared" si="332"/>
        <v>1464.2999999999956</v>
      </c>
      <c r="AH2657" s="53" t="e">
        <f t="shared" si="333"/>
        <v>#VALUE!</v>
      </c>
    </row>
    <row r="2658" spans="1:34" x14ac:dyDescent="0.25">
      <c r="A2658" t="s">
        <v>11796</v>
      </c>
      <c r="B2658" t="s">
        <v>6564</v>
      </c>
      <c r="C2658" t="s">
        <v>6562</v>
      </c>
      <c r="D2658" t="s">
        <v>6567</v>
      </c>
      <c r="F2658" t="s">
        <v>11797</v>
      </c>
      <c r="H2658">
        <v>0</v>
      </c>
      <c r="I2658">
        <v>0</v>
      </c>
      <c r="J2658">
        <v>0</v>
      </c>
      <c r="K2658">
        <v>0</v>
      </c>
      <c r="L2658">
        <v>0</v>
      </c>
      <c r="M2658">
        <v>0</v>
      </c>
      <c r="N2658">
        <v>0</v>
      </c>
      <c r="O2658">
        <v>0</v>
      </c>
      <c r="P2658">
        <v>0</v>
      </c>
      <c r="Q2658">
        <v>0</v>
      </c>
      <c r="R2658">
        <v>0</v>
      </c>
      <c r="S2658">
        <v>0</v>
      </c>
      <c r="T2658">
        <v>0</v>
      </c>
      <c r="U2658">
        <v>0</v>
      </c>
      <c r="V2658">
        <v>0</v>
      </c>
      <c r="W2658" s="44">
        <f t="shared" si="328"/>
        <v>0</v>
      </c>
      <c r="X2658" s="44">
        <f>IFERROR(VLOOKUP(A2658,JR1GOA!A:I,9,FALSE),0)</f>
        <v>0</v>
      </c>
      <c r="Y2658" s="44">
        <f>IFERROR(VLOOKUP(A2658,JR1GOA!A:J,10,FALSE),0)</f>
        <v>0</v>
      </c>
      <c r="Z2658" s="46">
        <f t="shared" si="329"/>
        <v>0</v>
      </c>
      <c r="AA2658" s="49" t="str">
        <f>_xlfn.IFNA(VLOOKUP(F2658,Preisliste!C$1:O$2687,13,FALSE),"fehlt in Preisliste")</f>
        <v>fehlt in Preisliste</v>
      </c>
      <c r="AB2658" s="50" t="str">
        <f t="shared" si="330"/>
        <v>fehlt in Preisliste</v>
      </c>
      <c r="AD2658" s="51">
        <f t="shared" si="334"/>
        <v>186609</v>
      </c>
      <c r="AE2658" s="51">
        <f t="shared" si="331"/>
        <v>244.04999999999927</v>
      </c>
      <c r="AF2658" s="52" t="e">
        <f t="shared" si="335"/>
        <v>#VALUE!</v>
      </c>
      <c r="AG2658" s="53">
        <f t="shared" si="332"/>
        <v>1464.2999999999956</v>
      </c>
      <c r="AH2658" s="53" t="e">
        <f t="shared" si="333"/>
        <v>#VALUE!</v>
      </c>
    </row>
    <row r="2659" spans="1:34" x14ac:dyDescent="0.25">
      <c r="A2659" t="s">
        <v>11798</v>
      </c>
      <c r="B2659" t="s">
        <v>6564</v>
      </c>
      <c r="C2659" t="s">
        <v>6562</v>
      </c>
      <c r="D2659" t="s">
        <v>6567</v>
      </c>
      <c r="F2659" t="s">
        <v>11799</v>
      </c>
      <c r="H2659">
        <v>0</v>
      </c>
      <c r="I2659">
        <v>0</v>
      </c>
      <c r="J2659">
        <v>0</v>
      </c>
      <c r="K2659">
        <v>0</v>
      </c>
      <c r="L2659">
        <v>0</v>
      </c>
      <c r="M2659">
        <v>0</v>
      </c>
      <c r="N2659">
        <v>0</v>
      </c>
      <c r="O2659">
        <v>0</v>
      </c>
      <c r="P2659">
        <v>0</v>
      </c>
      <c r="Q2659">
        <v>0</v>
      </c>
      <c r="R2659">
        <v>0</v>
      </c>
      <c r="S2659">
        <v>0</v>
      </c>
      <c r="T2659">
        <v>0</v>
      </c>
      <c r="U2659">
        <v>0</v>
      </c>
      <c r="V2659">
        <v>0</v>
      </c>
      <c r="W2659" s="44">
        <f t="shared" si="328"/>
        <v>0</v>
      </c>
      <c r="X2659" s="44">
        <f>IFERROR(VLOOKUP(A2659,JR1GOA!A:I,9,FALSE),0)</f>
        <v>0</v>
      </c>
      <c r="Y2659" s="44">
        <f>IFERROR(VLOOKUP(A2659,JR1GOA!A:J,10,FALSE),0)</f>
        <v>0</v>
      </c>
      <c r="Z2659" s="46">
        <f t="shared" si="329"/>
        <v>0</v>
      </c>
      <c r="AA2659" s="49" t="str">
        <f>_xlfn.IFNA(VLOOKUP(F2659,Preisliste!C$1:O$2687,13,FALSE),"fehlt in Preisliste")</f>
        <v>fehlt in Preisliste</v>
      </c>
      <c r="AB2659" s="50" t="str">
        <f t="shared" si="330"/>
        <v>fehlt in Preisliste</v>
      </c>
      <c r="AD2659" s="51">
        <f t="shared" si="334"/>
        <v>186609</v>
      </c>
      <c r="AE2659" s="51">
        <f t="shared" si="331"/>
        <v>244.04999999999927</v>
      </c>
      <c r="AF2659" s="52" t="e">
        <f t="shared" si="335"/>
        <v>#VALUE!</v>
      </c>
      <c r="AG2659" s="53">
        <f t="shared" si="332"/>
        <v>1464.2999999999956</v>
      </c>
      <c r="AH2659" s="53" t="e">
        <f t="shared" si="333"/>
        <v>#VALUE!</v>
      </c>
    </row>
    <row r="2660" spans="1:34" x14ac:dyDescent="0.25">
      <c r="A2660" t="s">
        <v>11800</v>
      </c>
      <c r="B2660" t="s">
        <v>6564</v>
      </c>
      <c r="C2660" t="s">
        <v>6562</v>
      </c>
      <c r="D2660" t="s">
        <v>6567</v>
      </c>
      <c r="E2660" t="s">
        <v>11801</v>
      </c>
      <c r="F2660" t="s">
        <v>11802</v>
      </c>
      <c r="G2660" t="s">
        <v>11803</v>
      </c>
      <c r="H2660">
        <v>0</v>
      </c>
      <c r="I2660">
        <v>0</v>
      </c>
      <c r="J2660">
        <v>0</v>
      </c>
      <c r="K2660">
        <v>0</v>
      </c>
      <c r="L2660">
        <v>0</v>
      </c>
      <c r="M2660">
        <v>0</v>
      </c>
      <c r="N2660">
        <v>0</v>
      </c>
      <c r="O2660">
        <v>0</v>
      </c>
      <c r="P2660">
        <v>0</v>
      </c>
      <c r="Q2660">
        <v>0</v>
      </c>
      <c r="R2660">
        <v>0</v>
      </c>
      <c r="S2660">
        <v>0</v>
      </c>
      <c r="T2660">
        <v>0</v>
      </c>
      <c r="U2660">
        <v>0</v>
      </c>
      <c r="V2660">
        <v>0</v>
      </c>
      <c r="W2660" s="44">
        <f t="shared" si="328"/>
        <v>0</v>
      </c>
      <c r="X2660" s="44">
        <f>IFERROR(VLOOKUP(A2660,JR1GOA!A:I,9,FALSE),0)</f>
        <v>0</v>
      </c>
      <c r="Y2660" s="44">
        <f>IFERROR(VLOOKUP(A2660,JR1GOA!A:J,10,FALSE),0)</f>
        <v>0</v>
      </c>
      <c r="Z2660" s="46">
        <f t="shared" si="329"/>
        <v>0</v>
      </c>
      <c r="AA2660" s="49" t="str">
        <f>_xlfn.IFNA(VLOOKUP(F2660,Preisliste!C$1:O$2687,13,FALSE),"fehlt in Preisliste")</f>
        <v>fehlt in Preisliste</v>
      </c>
      <c r="AB2660" s="50" t="str">
        <f t="shared" si="330"/>
        <v>fehlt in Preisliste</v>
      </c>
      <c r="AD2660" s="51">
        <f t="shared" si="334"/>
        <v>186609</v>
      </c>
      <c r="AE2660" s="51">
        <f t="shared" si="331"/>
        <v>244.04999999999927</v>
      </c>
      <c r="AF2660" s="52" t="e">
        <f t="shared" si="335"/>
        <v>#VALUE!</v>
      </c>
      <c r="AG2660" s="53">
        <f t="shared" si="332"/>
        <v>1464.2999999999956</v>
      </c>
      <c r="AH2660" s="53" t="e">
        <f t="shared" si="333"/>
        <v>#VALUE!</v>
      </c>
    </row>
    <row r="2661" spans="1:34" x14ac:dyDescent="0.25">
      <c r="A2661" t="s">
        <v>11804</v>
      </c>
      <c r="B2661" t="s">
        <v>6564</v>
      </c>
      <c r="C2661" t="s">
        <v>6562</v>
      </c>
      <c r="D2661" t="s">
        <v>6567</v>
      </c>
      <c r="F2661" t="s">
        <v>11805</v>
      </c>
      <c r="H2661">
        <v>0</v>
      </c>
      <c r="I2661">
        <v>0</v>
      </c>
      <c r="J2661">
        <v>0</v>
      </c>
      <c r="K2661">
        <v>0</v>
      </c>
      <c r="L2661">
        <v>0</v>
      </c>
      <c r="M2661">
        <v>0</v>
      </c>
      <c r="N2661">
        <v>0</v>
      </c>
      <c r="O2661">
        <v>0</v>
      </c>
      <c r="P2661">
        <v>0</v>
      </c>
      <c r="Q2661">
        <v>0</v>
      </c>
      <c r="R2661">
        <v>0</v>
      </c>
      <c r="S2661">
        <v>0</v>
      </c>
      <c r="T2661">
        <v>0</v>
      </c>
      <c r="U2661">
        <v>0</v>
      </c>
      <c r="V2661">
        <v>0</v>
      </c>
      <c r="W2661" s="44">
        <f t="shared" si="328"/>
        <v>0</v>
      </c>
      <c r="X2661" s="44">
        <f>IFERROR(VLOOKUP(A2661,JR1GOA!A:I,9,FALSE),0)</f>
        <v>0</v>
      </c>
      <c r="Y2661" s="44">
        <f>IFERROR(VLOOKUP(A2661,JR1GOA!A:J,10,FALSE),0)</f>
        <v>0</v>
      </c>
      <c r="Z2661" s="46">
        <f t="shared" si="329"/>
        <v>0</v>
      </c>
      <c r="AA2661" s="49" t="str">
        <f>_xlfn.IFNA(VLOOKUP(F2661,Preisliste!C$1:O$2687,13,FALSE),"fehlt in Preisliste")</f>
        <v>fehlt in Preisliste</v>
      </c>
      <c r="AB2661" s="50" t="str">
        <f t="shared" si="330"/>
        <v>fehlt in Preisliste</v>
      </c>
      <c r="AD2661" s="51">
        <f t="shared" si="334"/>
        <v>186609</v>
      </c>
      <c r="AE2661" s="51">
        <f t="shared" si="331"/>
        <v>244.04999999999927</v>
      </c>
      <c r="AF2661" s="52" t="e">
        <f t="shared" si="335"/>
        <v>#VALUE!</v>
      </c>
      <c r="AG2661" s="53">
        <f t="shared" si="332"/>
        <v>1464.2999999999956</v>
      </c>
      <c r="AH2661" s="53" t="e">
        <f t="shared" si="333"/>
        <v>#VALUE!</v>
      </c>
    </row>
    <row r="2662" spans="1:34" x14ac:dyDescent="0.25">
      <c r="A2662" t="s">
        <v>11806</v>
      </c>
      <c r="B2662" t="s">
        <v>6564</v>
      </c>
      <c r="C2662" t="s">
        <v>6562</v>
      </c>
      <c r="D2662" t="s">
        <v>6567</v>
      </c>
      <c r="E2662" t="s">
        <v>11807</v>
      </c>
      <c r="F2662" t="s">
        <v>11808</v>
      </c>
      <c r="G2662" t="s">
        <v>11809</v>
      </c>
      <c r="H2662">
        <v>0</v>
      </c>
      <c r="I2662">
        <v>0</v>
      </c>
      <c r="J2662">
        <v>0</v>
      </c>
      <c r="K2662">
        <v>0</v>
      </c>
      <c r="L2662">
        <v>0</v>
      </c>
      <c r="M2662">
        <v>0</v>
      </c>
      <c r="N2662">
        <v>0</v>
      </c>
      <c r="O2662">
        <v>0</v>
      </c>
      <c r="P2662">
        <v>0</v>
      </c>
      <c r="Q2662">
        <v>0</v>
      </c>
      <c r="R2662">
        <v>0</v>
      </c>
      <c r="S2662">
        <v>0</v>
      </c>
      <c r="T2662">
        <v>0</v>
      </c>
      <c r="U2662">
        <v>0</v>
      </c>
      <c r="V2662">
        <v>0</v>
      </c>
      <c r="W2662" s="44">
        <f t="shared" si="328"/>
        <v>0</v>
      </c>
      <c r="X2662" s="44">
        <f>IFERROR(VLOOKUP(A2662,JR1GOA!A:I,9,FALSE),0)</f>
        <v>0</v>
      </c>
      <c r="Y2662" s="44">
        <f>IFERROR(VLOOKUP(A2662,JR1GOA!A:J,10,FALSE),0)</f>
        <v>0</v>
      </c>
      <c r="Z2662" s="46">
        <f t="shared" si="329"/>
        <v>0</v>
      </c>
      <c r="AA2662" s="49" t="str">
        <f>_xlfn.IFNA(VLOOKUP(F2662,Preisliste!C$1:O$2687,13,FALSE),"fehlt in Preisliste")</f>
        <v>fehlt in Preisliste</v>
      </c>
      <c r="AB2662" s="50" t="str">
        <f t="shared" si="330"/>
        <v>fehlt in Preisliste</v>
      </c>
      <c r="AD2662" s="51">
        <f t="shared" si="334"/>
        <v>186609</v>
      </c>
      <c r="AE2662" s="51">
        <f t="shared" si="331"/>
        <v>244.04999999999927</v>
      </c>
      <c r="AF2662" s="52" t="e">
        <f t="shared" si="335"/>
        <v>#VALUE!</v>
      </c>
      <c r="AG2662" s="53">
        <f t="shared" si="332"/>
        <v>1464.2999999999956</v>
      </c>
      <c r="AH2662" s="53" t="e">
        <f t="shared" si="333"/>
        <v>#VALUE!</v>
      </c>
    </row>
    <row r="2663" spans="1:34" x14ac:dyDescent="0.25">
      <c r="A2663" t="s">
        <v>11810</v>
      </c>
      <c r="B2663" t="s">
        <v>6564</v>
      </c>
      <c r="C2663" t="s">
        <v>6562</v>
      </c>
      <c r="D2663" t="s">
        <v>6567</v>
      </c>
      <c r="F2663" t="s">
        <v>11811</v>
      </c>
      <c r="H2663">
        <v>0</v>
      </c>
      <c r="I2663">
        <v>0</v>
      </c>
      <c r="J2663">
        <v>0</v>
      </c>
      <c r="K2663">
        <v>0</v>
      </c>
      <c r="L2663">
        <v>0</v>
      </c>
      <c r="M2663">
        <v>0</v>
      </c>
      <c r="N2663">
        <v>0</v>
      </c>
      <c r="O2663">
        <v>0</v>
      </c>
      <c r="P2663">
        <v>0</v>
      </c>
      <c r="Q2663">
        <v>0</v>
      </c>
      <c r="R2663">
        <v>0</v>
      </c>
      <c r="S2663">
        <v>0</v>
      </c>
      <c r="T2663">
        <v>0</v>
      </c>
      <c r="U2663">
        <v>0</v>
      </c>
      <c r="V2663">
        <v>0</v>
      </c>
      <c r="W2663" s="44">
        <f t="shared" si="328"/>
        <v>0</v>
      </c>
      <c r="X2663" s="44">
        <f>IFERROR(VLOOKUP(A2663,JR1GOA!A:I,9,FALSE),0)</f>
        <v>0</v>
      </c>
      <c r="Y2663" s="44">
        <f>IFERROR(VLOOKUP(A2663,JR1GOA!A:J,10,FALSE),0)</f>
        <v>0</v>
      </c>
      <c r="Z2663" s="46">
        <f t="shared" si="329"/>
        <v>0</v>
      </c>
      <c r="AA2663" s="49" t="str">
        <f>_xlfn.IFNA(VLOOKUP(F2663,Preisliste!C$1:O$2687,13,FALSE),"fehlt in Preisliste")</f>
        <v>fehlt in Preisliste</v>
      </c>
      <c r="AB2663" s="50" t="str">
        <f t="shared" si="330"/>
        <v>fehlt in Preisliste</v>
      </c>
      <c r="AD2663" s="51">
        <f t="shared" si="334"/>
        <v>186609</v>
      </c>
      <c r="AE2663" s="51">
        <f t="shared" si="331"/>
        <v>244.04999999999927</v>
      </c>
      <c r="AF2663" s="52" t="e">
        <f t="shared" si="335"/>
        <v>#VALUE!</v>
      </c>
      <c r="AG2663" s="53">
        <f t="shared" si="332"/>
        <v>1464.2999999999956</v>
      </c>
      <c r="AH2663" s="53" t="e">
        <f t="shared" si="333"/>
        <v>#VALUE!</v>
      </c>
    </row>
    <row r="2664" spans="1:34" x14ac:dyDescent="0.25">
      <c r="A2664" t="s">
        <v>11812</v>
      </c>
      <c r="B2664" t="s">
        <v>6564</v>
      </c>
      <c r="C2664" t="s">
        <v>6562</v>
      </c>
      <c r="D2664" t="s">
        <v>6567</v>
      </c>
      <c r="F2664" t="s">
        <v>11813</v>
      </c>
      <c r="H2664">
        <v>0</v>
      </c>
      <c r="I2664">
        <v>0</v>
      </c>
      <c r="J2664">
        <v>0</v>
      </c>
      <c r="K2664">
        <v>0</v>
      </c>
      <c r="L2664">
        <v>0</v>
      </c>
      <c r="M2664">
        <v>0</v>
      </c>
      <c r="N2664">
        <v>0</v>
      </c>
      <c r="O2664">
        <v>0</v>
      </c>
      <c r="P2664">
        <v>0</v>
      </c>
      <c r="Q2664">
        <v>0</v>
      </c>
      <c r="R2664">
        <v>0</v>
      </c>
      <c r="S2664">
        <v>0</v>
      </c>
      <c r="T2664">
        <v>0</v>
      </c>
      <c r="U2664">
        <v>0</v>
      </c>
      <c r="V2664">
        <v>0</v>
      </c>
      <c r="W2664" s="44">
        <f t="shared" si="328"/>
        <v>0</v>
      </c>
      <c r="X2664" s="44">
        <f>IFERROR(VLOOKUP(A2664,JR1GOA!A:I,9,FALSE),0)</f>
        <v>0</v>
      </c>
      <c r="Y2664" s="44">
        <f>IFERROR(VLOOKUP(A2664,JR1GOA!A:J,10,FALSE),0)</f>
        <v>0</v>
      </c>
      <c r="Z2664" s="46">
        <f t="shared" si="329"/>
        <v>0</v>
      </c>
      <c r="AA2664" s="49" t="str">
        <f>_xlfn.IFNA(VLOOKUP(F2664,Preisliste!C$1:O$2687,13,FALSE),"fehlt in Preisliste")</f>
        <v>fehlt in Preisliste</v>
      </c>
      <c r="AB2664" s="50" t="str">
        <f t="shared" si="330"/>
        <v>fehlt in Preisliste</v>
      </c>
      <c r="AD2664" s="51">
        <f t="shared" si="334"/>
        <v>186609</v>
      </c>
      <c r="AE2664" s="51">
        <f t="shared" si="331"/>
        <v>244.04999999999927</v>
      </c>
      <c r="AF2664" s="52" t="e">
        <f t="shared" si="335"/>
        <v>#VALUE!</v>
      </c>
      <c r="AG2664" s="53">
        <f t="shared" si="332"/>
        <v>1464.2999999999956</v>
      </c>
      <c r="AH2664" s="53" t="e">
        <f t="shared" si="333"/>
        <v>#VALUE!</v>
      </c>
    </row>
    <row r="2665" spans="1:34" x14ac:dyDescent="0.25">
      <c r="A2665" t="s">
        <v>11814</v>
      </c>
      <c r="B2665" t="s">
        <v>6564</v>
      </c>
      <c r="C2665" t="s">
        <v>6562</v>
      </c>
      <c r="D2665" t="s">
        <v>6567</v>
      </c>
      <c r="F2665" t="s">
        <v>11815</v>
      </c>
      <c r="H2665">
        <v>0</v>
      </c>
      <c r="I2665">
        <v>0</v>
      </c>
      <c r="J2665">
        <v>0</v>
      </c>
      <c r="K2665">
        <v>0</v>
      </c>
      <c r="L2665">
        <v>0</v>
      </c>
      <c r="M2665">
        <v>0</v>
      </c>
      <c r="N2665">
        <v>0</v>
      </c>
      <c r="O2665">
        <v>0</v>
      </c>
      <c r="P2665">
        <v>0</v>
      </c>
      <c r="Q2665">
        <v>0</v>
      </c>
      <c r="R2665">
        <v>0</v>
      </c>
      <c r="S2665">
        <v>0</v>
      </c>
      <c r="T2665">
        <v>0</v>
      </c>
      <c r="U2665">
        <v>0</v>
      </c>
      <c r="V2665">
        <v>0</v>
      </c>
      <c r="W2665" s="44">
        <f t="shared" si="328"/>
        <v>0</v>
      </c>
      <c r="X2665" s="44">
        <f>IFERROR(VLOOKUP(A2665,JR1GOA!A:I,9,FALSE),0)</f>
        <v>0</v>
      </c>
      <c r="Y2665" s="44">
        <f>IFERROR(VLOOKUP(A2665,JR1GOA!A:J,10,FALSE),0)</f>
        <v>0</v>
      </c>
      <c r="Z2665" s="46">
        <f t="shared" si="329"/>
        <v>0</v>
      </c>
      <c r="AA2665" s="49" t="str">
        <f>_xlfn.IFNA(VLOOKUP(F2665,Preisliste!C$1:O$2687,13,FALSE),"fehlt in Preisliste")</f>
        <v>fehlt in Preisliste</v>
      </c>
      <c r="AB2665" s="50" t="str">
        <f t="shared" si="330"/>
        <v>fehlt in Preisliste</v>
      </c>
      <c r="AD2665" s="51">
        <f t="shared" si="334"/>
        <v>186609</v>
      </c>
      <c r="AE2665" s="51">
        <f t="shared" si="331"/>
        <v>244.04999999999927</v>
      </c>
      <c r="AF2665" s="52" t="e">
        <f t="shared" si="335"/>
        <v>#VALUE!</v>
      </c>
      <c r="AG2665" s="53">
        <f t="shared" si="332"/>
        <v>1464.2999999999956</v>
      </c>
      <c r="AH2665" s="53" t="e">
        <f t="shared" si="333"/>
        <v>#VALUE!</v>
      </c>
    </row>
    <row r="2666" spans="1:34" x14ac:dyDescent="0.25">
      <c r="A2666" t="s">
        <v>11816</v>
      </c>
      <c r="B2666" t="s">
        <v>6564</v>
      </c>
      <c r="C2666" t="s">
        <v>6562</v>
      </c>
      <c r="D2666" t="s">
        <v>6567</v>
      </c>
      <c r="F2666" t="s">
        <v>11817</v>
      </c>
      <c r="H2666">
        <v>0</v>
      </c>
      <c r="I2666">
        <v>0</v>
      </c>
      <c r="J2666">
        <v>0</v>
      </c>
      <c r="K2666">
        <v>0</v>
      </c>
      <c r="L2666">
        <v>0</v>
      </c>
      <c r="M2666">
        <v>0</v>
      </c>
      <c r="N2666">
        <v>0</v>
      </c>
      <c r="O2666">
        <v>0</v>
      </c>
      <c r="P2666">
        <v>0</v>
      </c>
      <c r="Q2666">
        <v>0</v>
      </c>
      <c r="R2666">
        <v>0</v>
      </c>
      <c r="S2666">
        <v>0</v>
      </c>
      <c r="T2666">
        <v>0</v>
      </c>
      <c r="U2666">
        <v>0</v>
      </c>
      <c r="V2666">
        <v>0</v>
      </c>
      <c r="W2666" s="44">
        <f t="shared" si="328"/>
        <v>0</v>
      </c>
      <c r="X2666" s="44">
        <f>IFERROR(VLOOKUP(A2666,JR1GOA!A:I,9,FALSE),0)</f>
        <v>0</v>
      </c>
      <c r="Y2666" s="44">
        <f>IFERROR(VLOOKUP(A2666,JR1GOA!A:J,10,FALSE),0)</f>
        <v>0</v>
      </c>
      <c r="Z2666" s="46">
        <f t="shared" si="329"/>
        <v>0</v>
      </c>
      <c r="AA2666" s="49" t="str">
        <f>_xlfn.IFNA(VLOOKUP(F2666,Preisliste!C$1:O$2687,13,FALSE),"fehlt in Preisliste")</f>
        <v>fehlt in Preisliste</v>
      </c>
      <c r="AB2666" s="50" t="str">
        <f t="shared" si="330"/>
        <v>fehlt in Preisliste</v>
      </c>
      <c r="AD2666" s="51">
        <f t="shared" si="334"/>
        <v>186609</v>
      </c>
      <c r="AE2666" s="51">
        <f t="shared" si="331"/>
        <v>244.04999999999927</v>
      </c>
      <c r="AF2666" s="52" t="e">
        <f t="shared" si="335"/>
        <v>#VALUE!</v>
      </c>
      <c r="AG2666" s="53">
        <f t="shared" si="332"/>
        <v>1464.2999999999956</v>
      </c>
      <c r="AH2666" s="53" t="e">
        <f t="shared" si="333"/>
        <v>#VALUE!</v>
      </c>
    </row>
    <row r="2667" spans="1:34" x14ac:dyDescent="0.25">
      <c r="A2667" t="s">
        <v>11818</v>
      </c>
      <c r="B2667" t="s">
        <v>6564</v>
      </c>
      <c r="C2667" t="s">
        <v>6562</v>
      </c>
      <c r="D2667" t="s">
        <v>6567</v>
      </c>
      <c r="F2667" t="s">
        <v>11819</v>
      </c>
      <c r="H2667">
        <v>0</v>
      </c>
      <c r="I2667">
        <v>0</v>
      </c>
      <c r="J2667">
        <v>0</v>
      </c>
      <c r="K2667">
        <v>0</v>
      </c>
      <c r="L2667">
        <v>0</v>
      </c>
      <c r="M2667">
        <v>0</v>
      </c>
      <c r="N2667">
        <v>0</v>
      </c>
      <c r="O2667">
        <v>0</v>
      </c>
      <c r="P2667">
        <v>0</v>
      </c>
      <c r="Q2667">
        <v>0</v>
      </c>
      <c r="R2667">
        <v>0</v>
      </c>
      <c r="S2667">
        <v>0</v>
      </c>
      <c r="T2667">
        <v>0</v>
      </c>
      <c r="U2667">
        <v>0</v>
      </c>
      <c r="V2667">
        <v>0</v>
      </c>
      <c r="W2667" s="44">
        <f t="shared" si="328"/>
        <v>0</v>
      </c>
      <c r="X2667" s="44">
        <f>IFERROR(VLOOKUP(A2667,JR1GOA!A:I,9,FALSE),0)</f>
        <v>0</v>
      </c>
      <c r="Y2667" s="44">
        <f>IFERROR(VLOOKUP(A2667,JR1GOA!A:J,10,FALSE),0)</f>
        <v>0</v>
      </c>
      <c r="Z2667" s="46">
        <f t="shared" si="329"/>
        <v>0</v>
      </c>
      <c r="AA2667" s="49" t="str">
        <f>_xlfn.IFNA(VLOOKUP(F2667,Preisliste!C$1:O$2687,13,FALSE),"fehlt in Preisliste")</f>
        <v>fehlt in Preisliste</v>
      </c>
      <c r="AB2667" s="50" t="str">
        <f t="shared" si="330"/>
        <v>fehlt in Preisliste</v>
      </c>
      <c r="AD2667" s="51">
        <f t="shared" si="334"/>
        <v>186609</v>
      </c>
      <c r="AE2667" s="51">
        <f t="shared" si="331"/>
        <v>244.04999999999927</v>
      </c>
      <c r="AF2667" s="52" t="e">
        <f t="shared" si="335"/>
        <v>#VALUE!</v>
      </c>
      <c r="AG2667" s="53">
        <f t="shared" si="332"/>
        <v>1464.2999999999956</v>
      </c>
      <c r="AH2667" s="53" t="e">
        <f t="shared" si="333"/>
        <v>#VALUE!</v>
      </c>
    </row>
    <row r="2668" spans="1:34" x14ac:dyDescent="0.25">
      <c r="A2668" t="s">
        <v>11820</v>
      </c>
      <c r="B2668" t="s">
        <v>6564</v>
      </c>
      <c r="C2668" t="s">
        <v>6562</v>
      </c>
      <c r="D2668" t="s">
        <v>6567</v>
      </c>
      <c r="F2668" t="s">
        <v>11821</v>
      </c>
      <c r="H2668">
        <v>0</v>
      </c>
      <c r="I2668">
        <v>0</v>
      </c>
      <c r="J2668">
        <v>0</v>
      </c>
      <c r="K2668">
        <v>0</v>
      </c>
      <c r="L2668">
        <v>0</v>
      </c>
      <c r="M2668">
        <v>0</v>
      </c>
      <c r="N2668">
        <v>0</v>
      </c>
      <c r="O2668">
        <v>0</v>
      </c>
      <c r="P2668">
        <v>0</v>
      </c>
      <c r="Q2668">
        <v>0</v>
      </c>
      <c r="R2668">
        <v>0</v>
      </c>
      <c r="S2668">
        <v>0</v>
      </c>
      <c r="T2668">
        <v>0</v>
      </c>
      <c r="U2668">
        <v>0</v>
      </c>
      <c r="V2668">
        <v>0</v>
      </c>
      <c r="W2668" s="44">
        <f t="shared" si="328"/>
        <v>0</v>
      </c>
      <c r="X2668" s="44">
        <f>IFERROR(VLOOKUP(A2668,JR1GOA!A:I,9,FALSE),0)</f>
        <v>0</v>
      </c>
      <c r="Y2668" s="44">
        <f>IFERROR(VLOOKUP(A2668,JR1GOA!A:J,10,FALSE),0)</f>
        <v>0</v>
      </c>
      <c r="Z2668" s="46">
        <f t="shared" si="329"/>
        <v>0</v>
      </c>
      <c r="AA2668" s="49" t="str">
        <f>_xlfn.IFNA(VLOOKUP(F2668,Preisliste!C$1:O$2687,13,FALSE),"fehlt in Preisliste")</f>
        <v>fehlt in Preisliste</v>
      </c>
      <c r="AB2668" s="50" t="str">
        <f t="shared" si="330"/>
        <v>fehlt in Preisliste</v>
      </c>
      <c r="AD2668" s="51">
        <f t="shared" si="334"/>
        <v>186609</v>
      </c>
      <c r="AE2668" s="51">
        <f t="shared" si="331"/>
        <v>244.04999999999927</v>
      </c>
      <c r="AF2668" s="52" t="e">
        <f t="shared" si="335"/>
        <v>#VALUE!</v>
      </c>
      <c r="AG2668" s="53">
        <f t="shared" si="332"/>
        <v>1464.2999999999956</v>
      </c>
      <c r="AH2668" s="53" t="e">
        <f t="shared" si="333"/>
        <v>#VALUE!</v>
      </c>
    </row>
    <row r="2669" spans="1:34" x14ac:dyDescent="0.25">
      <c r="A2669" t="s">
        <v>11822</v>
      </c>
      <c r="B2669" t="s">
        <v>6564</v>
      </c>
      <c r="C2669" t="s">
        <v>6562</v>
      </c>
      <c r="D2669" t="s">
        <v>6567</v>
      </c>
      <c r="E2669" t="s">
        <v>11823</v>
      </c>
      <c r="F2669" t="s">
        <v>11824</v>
      </c>
      <c r="H2669">
        <v>0</v>
      </c>
      <c r="I2669">
        <v>0</v>
      </c>
      <c r="J2669">
        <v>0</v>
      </c>
      <c r="K2669">
        <v>0</v>
      </c>
      <c r="L2669">
        <v>0</v>
      </c>
      <c r="M2669">
        <v>0</v>
      </c>
      <c r="N2669">
        <v>0</v>
      </c>
      <c r="O2669">
        <v>0</v>
      </c>
      <c r="P2669">
        <v>0</v>
      </c>
      <c r="Q2669">
        <v>0</v>
      </c>
      <c r="R2669">
        <v>0</v>
      </c>
      <c r="S2669">
        <v>0</v>
      </c>
      <c r="T2669">
        <v>0</v>
      </c>
      <c r="U2669">
        <v>0</v>
      </c>
      <c r="V2669">
        <v>0</v>
      </c>
      <c r="W2669" s="44">
        <f t="shared" si="328"/>
        <v>0</v>
      </c>
      <c r="X2669" s="44">
        <f>IFERROR(VLOOKUP(A2669,JR1GOA!A:I,9,FALSE),0)</f>
        <v>0</v>
      </c>
      <c r="Y2669" s="44">
        <f>IFERROR(VLOOKUP(A2669,JR1GOA!A:J,10,FALSE),0)</f>
        <v>0</v>
      </c>
      <c r="Z2669" s="46">
        <f t="shared" si="329"/>
        <v>0</v>
      </c>
      <c r="AA2669" s="49" t="str">
        <f>_xlfn.IFNA(VLOOKUP(F2669,Preisliste!C$1:O$2687,13,FALSE),"fehlt in Preisliste")</f>
        <v>fehlt in Preisliste</v>
      </c>
      <c r="AB2669" s="50" t="str">
        <f t="shared" si="330"/>
        <v>fehlt in Preisliste</v>
      </c>
      <c r="AD2669" s="51">
        <f t="shared" si="334"/>
        <v>186609</v>
      </c>
      <c r="AE2669" s="51">
        <f t="shared" si="331"/>
        <v>244.04999999999927</v>
      </c>
      <c r="AF2669" s="52" t="e">
        <f t="shared" si="335"/>
        <v>#VALUE!</v>
      </c>
      <c r="AG2669" s="53">
        <f t="shared" si="332"/>
        <v>1464.2999999999956</v>
      </c>
      <c r="AH2669" s="53" t="e">
        <f t="shared" si="333"/>
        <v>#VALUE!</v>
      </c>
    </row>
    <row r="2670" spans="1:34" x14ac:dyDescent="0.25">
      <c r="A2670" t="s">
        <v>8833</v>
      </c>
      <c r="B2670" t="s">
        <v>6564</v>
      </c>
      <c r="C2670" t="s">
        <v>6562</v>
      </c>
      <c r="D2670" t="s">
        <v>6567</v>
      </c>
      <c r="F2670" t="s">
        <v>8834</v>
      </c>
      <c r="H2670">
        <v>3</v>
      </c>
      <c r="I2670">
        <v>3</v>
      </c>
      <c r="J2670">
        <v>0</v>
      </c>
      <c r="K2670">
        <v>0</v>
      </c>
      <c r="L2670">
        <v>0</v>
      </c>
      <c r="M2670">
        <v>0</v>
      </c>
      <c r="N2670">
        <v>0</v>
      </c>
      <c r="O2670">
        <v>0</v>
      </c>
      <c r="P2670">
        <v>0</v>
      </c>
      <c r="Q2670">
        <v>0</v>
      </c>
      <c r="R2670">
        <v>3</v>
      </c>
      <c r="S2670">
        <v>0</v>
      </c>
      <c r="T2670">
        <v>0</v>
      </c>
      <c r="U2670">
        <v>0</v>
      </c>
      <c r="V2670">
        <v>0</v>
      </c>
      <c r="W2670" s="44">
        <f t="shared" si="328"/>
        <v>3</v>
      </c>
      <c r="X2670" s="44">
        <f>IFERROR(VLOOKUP(A2670,JR1GOA!A:I,9,FALSE),0)</f>
        <v>3</v>
      </c>
      <c r="Y2670" s="44">
        <f>IFERROR(VLOOKUP(A2670,JR1GOA!A:J,10,FALSE),0)</f>
        <v>1</v>
      </c>
      <c r="Z2670" s="46">
        <f t="shared" si="329"/>
        <v>0</v>
      </c>
      <c r="AA2670" s="49" t="str">
        <f>_xlfn.IFNA(VLOOKUP(F2670,Preisliste!C$1:O$2687,13,FALSE),"fehlt in Preisliste")</f>
        <v>fehlt in Preisliste</v>
      </c>
      <c r="AB2670" s="50" t="str">
        <f t="shared" si="330"/>
        <v>fehlt in Preisliste</v>
      </c>
      <c r="AD2670" s="51">
        <f t="shared" si="334"/>
        <v>186609</v>
      </c>
      <c r="AE2670" s="51">
        <f t="shared" si="331"/>
        <v>244.04999999999927</v>
      </c>
      <c r="AF2670" s="52" t="e">
        <f t="shared" si="335"/>
        <v>#VALUE!</v>
      </c>
      <c r="AG2670" s="53">
        <f t="shared" si="332"/>
        <v>1464.2999999999956</v>
      </c>
      <c r="AH2670" s="53" t="e">
        <f t="shared" si="333"/>
        <v>#VALUE!</v>
      </c>
    </row>
    <row r="2671" spans="1:34" x14ac:dyDescent="0.25">
      <c r="A2671" t="s">
        <v>11825</v>
      </c>
      <c r="B2671" t="s">
        <v>6564</v>
      </c>
      <c r="C2671" t="s">
        <v>6562</v>
      </c>
      <c r="D2671" t="s">
        <v>6567</v>
      </c>
      <c r="E2671" t="s">
        <v>11826</v>
      </c>
      <c r="F2671" t="s">
        <v>11827</v>
      </c>
      <c r="H2671">
        <v>0</v>
      </c>
      <c r="I2671">
        <v>0</v>
      </c>
      <c r="J2671">
        <v>0</v>
      </c>
      <c r="K2671">
        <v>0</v>
      </c>
      <c r="L2671">
        <v>0</v>
      </c>
      <c r="M2671">
        <v>0</v>
      </c>
      <c r="N2671">
        <v>0</v>
      </c>
      <c r="O2671">
        <v>0</v>
      </c>
      <c r="P2671">
        <v>0</v>
      </c>
      <c r="Q2671">
        <v>0</v>
      </c>
      <c r="R2671">
        <v>0</v>
      </c>
      <c r="S2671">
        <v>0</v>
      </c>
      <c r="T2671">
        <v>0</v>
      </c>
      <c r="U2671">
        <v>0</v>
      </c>
      <c r="V2671">
        <v>0</v>
      </c>
      <c r="W2671" s="44">
        <f t="shared" si="328"/>
        <v>0</v>
      </c>
      <c r="X2671" s="44">
        <f>IFERROR(VLOOKUP(A2671,JR1GOA!A:I,9,FALSE),0)</f>
        <v>0</v>
      </c>
      <c r="Y2671" s="44">
        <f>IFERROR(VLOOKUP(A2671,JR1GOA!A:J,10,FALSE),0)</f>
        <v>0</v>
      </c>
      <c r="Z2671" s="46">
        <f t="shared" si="329"/>
        <v>0</v>
      </c>
      <c r="AA2671" s="49" t="str">
        <f>_xlfn.IFNA(VLOOKUP(F2671,Preisliste!C$1:O$2687,13,FALSE),"fehlt in Preisliste")</f>
        <v>fehlt in Preisliste</v>
      </c>
      <c r="AB2671" s="50" t="str">
        <f t="shared" si="330"/>
        <v>fehlt in Preisliste</v>
      </c>
      <c r="AD2671" s="51">
        <f t="shared" si="334"/>
        <v>186609</v>
      </c>
      <c r="AE2671" s="51">
        <f t="shared" si="331"/>
        <v>244.04999999999927</v>
      </c>
      <c r="AF2671" s="52" t="e">
        <f t="shared" si="335"/>
        <v>#VALUE!</v>
      </c>
      <c r="AG2671" s="53">
        <f t="shared" si="332"/>
        <v>1464.2999999999956</v>
      </c>
      <c r="AH2671" s="53" t="e">
        <f t="shared" si="333"/>
        <v>#VALUE!</v>
      </c>
    </row>
    <row r="2672" spans="1:34" x14ac:dyDescent="0.25">
      <c r="A2672" t="s">
        <v>11828</v>
      </c>
      <c r="B2672" t="s">
        <v>6564</v>
      </c>
      <c r="C2672" t="s">
        <v>6562</v>
      </c>
      <c r="D2672" t="s">
        <v>6567</v>
      </c>
      <c r="F2672" t="s">
        <v>11829</v>
      </c>
      <c r="H2672">
        <v>0</v>
      </c>
      <c r="I2672">
        <v>0</v>
      </c>
      <c r="J2672">
        <v>0</v>
      </c>
      <c r="K2672">
        <v>0</v>
      </c>
      <c r="L2672">
        <v>0</v>
      </c>
      <c r="M2672">
        <v>0</v>
      </c>
      <c r="N2672">
        <v>0</v>
      </c>
      <c r="O2672">
        <v>0</v>
      </c>
      <c r="P2672">
        <v>0</v>
      </c>
      <c r="Q2672">
        <v>0</v>
      </c>
      <c r="R2672">
        <v>0</v>
      </c>
      <c r="S2672">
        <v>0</v>
      </c>
      <c r="T2672">
        <v>0</v>
      </c>
      <c r="U2672">
        <v>0</v>
      </c>
      <c r="V2672">
        <v>0</v>
      </c>
      <c r="W2672" s="44">
        <f t="shared" si="328"/>
        <v>0</v>
      </c>
      <c r="X2672" s="44">
        <f>IFERROR(VLOOKUP(A2672,JR1GOA!A:I,9,FALSE),0)</f>
        <v>0</v>
      </c>
      <c r="Y2672" s="44">
        <f>IFERROR(VLOOKUP(A2672,JR1GOA!A:J,10,FALSE),0)</f>
        <v>0</v>
      </c>
      <c r="Z2672" s="46">
        <f t="shared" si="329"/>
        <v>0</v>
      </c>
      <c r="AA2672" s="49" t="str">
        <f>_xlfn.IFNA(VLOOKUP(F2672,Preisliste!C$1:O$2687,13,FALSE),"fehlt in Preisliste")</f>
        <v>fehlt in Preisliste</v>
      </c>
      <c r="AB2672" s="50" t="str">
        <f t="shared" si="330"/>
        <v>fehlt in Preisliste</v>
      </c>
      <c r="AD2672" s="51">
        <f t="shared" si="334"/>
        <v>186609</v>
      </c>
      <c r="AE2672" s="51">
        <f t="shared" si="331"/>
        <v>244.04999999999927</v>
      </c>
      <c r="AF2672" s="52" t="e">
        <f t="shared" si="335"/>
        <v>#VALUE!</v>
      </c>
      <c r="AG2672" s="53">
        <f t="shared" si="332"/>
        <v>1464.2999999999956</v>
      </c>
      <c r="AH2672" s="53" t="e">
        <f t="shared" si="333"/>
        <v>#VALUE!</v>
      </c>
    </row>
    <row r="2673" spans="1:34" x14ac:dyDescent="0.25">
      <c r="A2673" t="s">
        <v>11830</v>
      </c>
      <c r="B2673" t="s">
        <v>6564</v>
      </c>
      <c r="C2673" t="s">
        <v>6562</v>
      </c>
      <c r="D2673" t="s">
        <v>6567</v>
      </c>
      <c r="F2673" t="s">
        <v>11831</v>
      </c>
      <c r="H2673">
        <v>0</v>
      </c>
      <c r="I2673">
        <v>0</v>
      </c>
      <c r="J2673">
        <v>0</v>
      </c>
      <c r="K2673">
        <v>0</v>
      </c>
      <c r="L2673">
        <v>0</v>
      </c>
      <c r="M2673">
        <v>0</v>
      </c>
      <c r="N2673">
        <v>0</v>
      </c>
      <c r="O2673">
        <v>0</v>
      </c>
      <c r="P2673">
        <v>0</v>
      </c>
      <c r="Q2673">
        <v>0</v>
      </c>
      <c r="R2673">
        <v>0</v>
      </c>
      <c r="S2673">
        <v>0</v>
      </c>
      <c r="T2673">
        <v>0</v>
      </c>
      <c r="U2673">
        <v>0</v>
      </c>
      <c r="V2673">
        <v>0</v>
      </c>
      <c r="W2673" s="44">
        <f t="shared" si="328"/>
        <v>0</v>
      </c>
      <c r="X2673" s="44">
        <f>IFERROR(VLOOKUP(A2673,JR1GOA!A:I,9,FALSE),0)</f>
        <v>0</v>
      </c>
      <c r="Y2673" s="44">
        <f>IFERROR(VLOOKUP(A2673,JR1GOA!A:J,10,FALSE),0)</f>
        <v>0</v>
      </c>
      <c r="Z2673" s="46">
        <f t="shared" si="329"/>
        <v>0</v>
      </c>
      <c r="AA2673" s="49" t="str">
        <f>_xlfn.IFNA(VLOOKUP(F2673,Preisliste!C$1:O$2687,13,FALSE),"fehlt in Preisliste")</f>
        <v>fehlt in Preisliste</v>
      </c>
      <c r="AB2673" s="50" t="str">
        <f t="shared" si="330"/>
        <v>fehlt in Preisliste</v>
      </c>
      <c r="AD2673" s="51">
        <f t="shared" si="334"/>
        <v>186609</v>
      </c>
      <c r="AE2673" s="51">
        <f t="shared" si="331"/>
        <v>244.04999999999927</v>
      </c>
      <c r="AF2673" s="52" t="e">
        <f t="shared" si="335"/>
        <v>#VALUE!</v>
      </c>
      <c r="AG2673" s="53">
        <f t="shared" si="332"/>
        <v>1464.2999999999956</v>
      </c>
      <c r="AH2673" s="53" t="e">
        <f t="shared" si="333"/>
        <v>#VALUE!</v>
      </c>
    </row>
    <row r="2674" spans="1:34" x14ac:dyDescent="0.25">
      <c r="A2674" t="s">
        <v>11832</v>
      </c>
      <c r="B2674" t="s">
        <v>6564</v>
      </c>
      <c r="C2674" t="s">
        <v>6562</v>
      </c>
      <c r="D2674" t="s">
        <v>6567</v>
      </c>
      <c r="F2674" t="s">
        <v>11833</v>
      </c>
      <c r="H2674">
        <v>0</v>
      </c>
      <c r="I2674">
        <v>0</v>
      </c>
      <c r="J2674">
        <v>0</v>
      </c>
      <c r="K2674">
        <v>0</v>
      </c>
      <c r="L2674">
        <v>0</v>
      </c>
      <c r="M2674">
        <v>0</v>
      </c>
      <c r="N2674">
        <v>0</v>
      </c>
      <c r="O2674">
        <v>0</v>
      </c>
      <c r="P2674">
        <v>0</v>
      </c>
      <c r="Q2674">
        <v>0</v>
      </c>
      <c r="R2674">
        <v>0</v>
      </c>
      <c r="S2674">
        <v>0</v>
      </c>
      <c r="T2674">
        <v>0</v>
      </c>
      <c r="U2674">
        <v>0</v>
      </c>
      <c r="V2674">
        <v>0</v>
      </c>
      <c r="W2674" s="44">
        <f t="shared" si="328"/>
        <v>0</v>
      </c>
      <c r="X2674" s="44">
        <f>IFERROR(VLOOKUP(A2674,JR1GOA!A:I,9,FALSE),0)</f>
        <v>0</v>
      </c>
      <c r="Y2674" s="44">
        <f>IFERROR(VLOOKUP(A2674,JR1GOA!A:J,10,FALSE),0)</f>
        <v>0</v>
      </c>
      <c r="Z2674" s="46">
        <f t="shared" si="329"/>
        <v>0</v>
      </c>
      <c r="AA2674" s="49" t="str">
        <f>_xlfn.IFNA(VLOOKUP(F2674,Preisliste!C$1:O$2687,13,FALSE),"fehlt in Preisliste")</f>
        <v>fehlt in Preisliste</v>
      </c>
      <c r="AB2674" s="50" t="str">
        <f t="shared" si="330"/>
        <v>fehlt in Preisliste</v>
      </c>
      <c r="AD2674" s="51">
        <f t="shared" si="334"/>
        <v>186609</v>
      </c>
      <c r="AE2674" s="51">
        <f t="shared" si="331"/>
        <v>244.04999999999927</v>
      </c>
      <c r="AF2674" s="52" t="e">
        <f t="shared" si="335"/>
        <v>#VALUE!</v>
      </c>
      <c r="AG2674" s="53">
        <f t="shared" si="332"/>
        <v>1464.2999999999956</v>
      </c>
      <c r="AH2674" s="53" t="e">
        <f t="shared" si="333"/>
        <v>#VALUE!</v>
      </c>
    </row>
    <row r="2675" spans="1:34" x14ac:dyDescent="0.25">
      <c r="A2675" t="s">
        <v>11834</v>
      </c>
      <c r="B2675" t="s">
        <v>6564</v>
      </c>
      <c r="C2675" t="s">
        <v>6562</v>
      </c>
      <c r="D2675" t="s">
        <v>6567</v>
      </c>
      <c r="F2675" t="s">
        <v>11835</v>
      </c>
      <c r="H2675">
        <v>0</v>
      </c>
      <c r="I2675">
        <v>0</v>
      </c>
      <c r="J2675">
        <v>0</v>
      </c>
      <c r="K2675">
        <v>0</v>
      </c>
      <c r="L2675">
        <v>0</v>
      </c>
      <c r="M2675">
        <v>0</v>
      </c>
      <c r="N2675">
        <v>0</v>
      </c>
      <c r="O2675">
        <v>0</v>
      </c>
      <c r="P2675">
        <v>0</v>
      </c>
      <c r="Q2675">
        <v>0</v>
      </c>
      <c r="R2675">
        <v>0</v>
      </c>
      <c r="S2675">
        <v>0</v>
      </c>
      <c r="T2675">
        <v>0</v>
      </c>
      <c r="U2675">
        <v>0</v>
      </c>
      <c r="V2675">
        <v>0</v>
      </c>
      <c r="W2675" s="44">
        <f t="shared" si="328"/>
        <v>0</v>
      </c>
      <c r="X2675" s="44">
        <f>IFERROR(VLOOKUP(A2675,JR1GOA!A:I,9,FALSE),0)</f>
        <v>0</v>
      </c>
      <c r="Y2675" s="44">
        <f>IFERROR(VLOOKUP(A2675,JR1GOA!A:J,10,FALSE),0)</f>
        <v>0</v>
      </c>
      <c r="Z2675" s="46">
        <f t="shared" si="329"/>
        <v>0</v>
      </c>
      <c r="AA2675" s="49" t="str">
        <f>_xlfn.IFNA(VLOOKUP(F2675,Preisliste!C$1:O$2687,13,FALSE),"fehlt in Preisliste")</f>
        <v>fehlt in Preisliste</v>
      </c>
      <c r="AB2675" s="50" t="str">
        <f t="shared" si="330"/>
        <v>fehlt in Preisliste</v>
      </c>
      <c r="AD2675" s="51">
        <f t="shared" si="334"/>
        <v>186609</v>
      </c>
      <c r="AE2675" s="51">
        <f t="shared" si="331"/>
        <v>244.04999999999927</v>
      </c>
      <c r="AF2675" s="52" t="e">
        <f t="shared" si="335"/>
        <v>#VALUE!</v>
      </c>
      <c r="AG2675" s="53">
        <f t="shared" si="332"/>
        <v>1464.2999999999956</v>
      </c>
      <c r="AH2675" s="53" t="e">
        <f t="shared" si="333"/>
        <v>#VALUE!</v>
      </c>
    </row>
    <row r="2676" spans="1:34" x14ac:dyDescent="0.25">
      <c r="A2676" t="s">
        <v>11836</v>
      </c>
      <c r="B2676" t="s">
        <v>6564</v>
      </c>
      <c r="C2676" t="s">
        <v>6562</v>
      </c>
      <c r="D2676" t="s">
        <v>6567</v>
      </c>
      <c r="F2676" t="s">
        <v>11837</v>
      </c>
      <c r="H2676">
        <v>0</v>
      </c>
      <c r="I2676">
        <v>0</v>
      </c>
      <c r="J2676">
        <v>0</v>
      </c>
      <c r="K2676">
        <v>0</v>
      </c>
      <c r="L2676">
        <v>0</v>
      </c>
      <c r="M2676">
        <v>0</v>
      </c>
      <c r="N2676">
        <v>0</v>
      </c>
      <c r="O2676">
        <v>0</v>
      </c>
      <c r="P2676">
        <v>0</v>
      </c>
      <c r="Q2676">
        <v>0</v>
      </c>
      <c r="R2676">
        <v>0</v>
      </c>
      <c r="S2676">
        <v>0</v>
      </c>
      <c r="T2676">
        <v>0</v>
      </c>
      <c r="U2676">
        <v>0</v>
      </c>
      <c r="V2676">
        <v>0</v>
      </c>
      <c r="W2676" s="44">
        <f t="shared" si="328"/>
        <v>0</v>
      </c>
      <c r="X2676" s="44">
        <f>IFERROR(VLOOKUP(A2676,JR1GOA!A:I,9,FALSE),0)</f>
        <v>0</v>
      </c>
      <c r="Y2676" s="44">
        <f>IFERROR(VLOOKUP(A2676,JR1GOA!A:J,10,FALSE),0)</f>
        <v>0</v>
      </c>
      <c r="Z2676" s="46">
        <f t="shared" si="329"/>
        <v>0</v>
      </c>
      <c r="AA2676" s="49" t="str">
        <f>_xlfn.IFNA(VLOOKUP(F2676,Preisliste!C$1:O$2687,13,FALSE),"fehlt in Preisliste")</f>
        <v>fehlt in Preisliste</v>
      </c>
      <c r="AB2676" s="50" t="str">
        <f t="shared" si="330"/>
        <v>fehlt in Preisliste</v>
      </c>
      <c r="AD2676" s="51">
        <f t="shared" si="334"/>
        <v>186609</v>
      </c>
      <c r="AE2676" s="51">
        <f t="shared" si="331"/>
        <v>244.04999999999927</v>
      </c>
      <c r="AF2676" s="52" t="e">
        <f t="shared" si="335"/>
        <v>#VALUE!</v>
      </c>
      <c r="AG2676" s="53">
        <f t="shared" si="332"/>
        <v>1464.2999999999956</v>
      </c>
      <c r="AH2676" s="53" t="e">
        <f t="shared" si="333"/>
        <v>#VALUE!</v>
      </c>
    </row>
    <row r="2677" spans="1:34" x14ac:dyDescent="0.25">
      <c r="A2677" t="s">
        <v>11838</v>
      </c>
      <c r="B2677" t="s">
        <v>6564</v>
      </c>
      <c r="C2677" t="s">
        <v>6562</v>
      </c>
      <c r="D2677" t="s">
        <v>6567</v>
      </c>
      <c r="F2677" t="s">
        <v>11839</v>
      </c>
      <c r="H2677">
        <v>0</v>
      </c>
      <c r="I2677">
        <v>0</v>
      </c>
      <c r="J2677">
        <v>0</v>
      </c>
      <c r="K2677">
        <v>0</v>
      </c>
      <c r="L2677">
        <v>0</v>
      </c>
      <c r="M2677">
        <v>0</v>
      </c>
      <c r="N2677">
        <v>0</v>
      </c>
      <c r="O2677">
        <v>0</v>
      </c>
      <c r="P2677">
        <v>0</v>
      </c>
      <c r="Q2677">
        <v>0</v>
      </c>
      <c r="R2677">
        <v>0</v>
      </c>
      <c r="S2677">
        <v>0</v>
      </c>
      <c r="T2677">
        <v>0</v>
      </c>
      <c r="U2677">
        <v>0</v>
      </c>
      <c r="V2677">
        <v>0</v>
      </c>
      <c r="W2677" s="44">
        <f t="shared" si="328"/>
        <v>0</v>
      </c>
      <c r="X2677" s="44">
        <f>IFERROR(VLOOKUP(A2677,JR1GOA!A:I,9,FALSE),0)</f>
        <v>0</v>
      </c>
      <c r="Y2677" s="44">
        <f>IFERROR(VLOOKUP(A2677,JR1GOA!A:J,10,FALSE),0)</f>
        <v>0</v>
      </c>
      <c r="Z2677" s="46">
        <f t="shared" si="329"/>
        <v>0</v>
      </c>
      <c r="AA2677" s="49" t="str">
        <f>_xlfn.IFNA(VLOOKUP(F2677,Preisliste!C$1:O$2687,13,FALSE),"fehlt in Preisliste")</f>
        <v>fehlt in Preisliste</v>
      </c>
      <c r="AB2677" s="50" t="str">
        <f t="shared" si="330"/>
        <v>fehlt in Preisliste</v>
      </c>
      <c r="AD2677" s="51">
        <f t="shared" si="334"/>
        <v>186609</v>
      </c>
      <c r="AE2677" s="51">
        <f t="shared" si="331"/>
        <v>244.04999999999927</v>
      </c>
      <c r="AF2677" s="52" t="e">
        <f t="shared" si="335"/>
        <v>#VALUE!</v>
      </c>
      <c r="AG2677" s="53">
        <f t="shared" si="332"/>
        <v>1464.2999999999956</v>
      </c>
      <c r="AH2677" s="53" t="e">
        <f t="shared" si="333"/>
        <v>#VALUE!</v>
      </c>
    </row>
    <row r="2678" spans="1:34" x14ac:dyDescent="0.25">
      <c r="A2678" t="s">
        <v>11840</v>
      </c>
      <c r="B2678" t="s">
        <v>6564</v>
      </c>
      <c r="C2678" t="s">
        <v>6562</v>
      </c>
      <c r="D2678" t="s">
        <v>6567</v>
      </c>
      <c r="F2678" t="s">
        <v>11841</v>
      </c>
      <c r="H2678">
        <v>0</v>
      </c>
      <c r="I2678">
        <v>0</v>
      </c>
      <c r="J2678">
        <v>0</v>
      </c>
      <c r="K2678">
        <v>0</v>
      </c>
      <c r="L2678">
        <v>0</v>
      </c>
      <c r="M2678">
        <v>0</v>
      </c>
      <c r="N2678">
        <v>0</v>
      </c>
      <c r="O2678">
        <v>0</v>
      </c>
      <c r="P2678">
        <v>0</v>
      </c>
      <c r="Q2678">
        <v>0</v>
      </c>
      <c r="R2678">
        <v>0</v>
      </c>
      <c r="S2678">
        <v>0</v>
      </c>
      <c r="T2678">
        <v>0</v>
      </c>
      <c r="U2678">
        <v>0</v>
      </c>
      <c r="V2678">
        <v>0</v>
      </c>
      <c r="W2678" s="44">
        <f t="shared" si="328"/>
        <v>0</v>
      </c>
      <c r="X2678" s="44">
        <f>IFERROR(VLOOKUP(A2678,JR1GOA!A:I,9,FALSE),0)</f>
        <v>0</v>
      </c>
      <c r="Y2678" s="44">
        <f>IFERROR(VLOOKUP(A2678,JR1GOA!A:J,10,FALSE),0)</f>
        <v>0</v>
      </c>
      <c r="Z2678" s="46">
        <f t="shared" si="329"/>
        <v>0</v>
      </c>
      <c r="AA2678" s="49" t="str">
        <f>_xlfn.IFNA(VLOOKUP(F2678,Preisliste!C$1:O$2687,13,FALSE),"fehlt in Preisliste")</f>
        <v>fehlt in Preisliste</v>
      </c>
      <c r="AB2678" s="50" t="str">
        <f t="shared" si="330"/>
        <v>fehlt in Preisliste</v>
      </c>
      <c r="AD2678" s="51">
        <f t="shared" si="334"/>
        <v>186609</v>
      </c>
      <c r="AE2678" s="51">
        <f t="shared" si="331"/>
        <v>244.04999999999927</v>
      </c>
      <c r="AF2678" s="52" t="e">
        <f t="shared" si="335"/>
        <v>#VALUE!</v>
      </c>
      <c r="AG2678" s="53">
        <f t="shared" si="332"/>
        <v>1464.2999999999956</v>
      </c>
      <c r="AH2678" s="53" t="e">
        <f t="shared" si="333"/>
        <v>#VALUE!</v>
      </c>
    </row>
    <row r="2679" spans="1:34" x14ac:dyDescent="0.25">
      <c r="A2679" t="s">
        <v>11842</v>
      </c>
      <c r="B2679" t="s">
        <v>6564</v>
      </c>
      <c r="C2679" t="s">
        <v>6562</v>
      </c>
      <c r="D2679" t="s">
        <v>6567</v>
      </c>
      <c r="F2679" t="s">
        <v>11843</v>
      </c>
      <c r="H2679">
        <v>0</v>
      </c>
      <c r="I2679">
        <v>0</v>
      </c>
      <c r="J2679">
        <v>0</v>
      </c>
      <c r="K2679">
        <v>0</v>
      </c>
      <c r="L2679">
        <v>0</v>
      </c>
      <c r="M2679">
        <v>0</v>
      </c>
      <c r="N2679">
        <v>0</v>
      </c>
      <c r="O2679">
        <v>0</v>
      </c>
      <c r="P2679">
        <v>0</v>
      </c>
      <c r="Q2679">
        <v>0</v>
      </c>
      <c r="R2679">
        <v>0</v>
      </c>
      <c r="S2679">
        <v>0</v>
      </c>
      <c r="T2679">
        <v>0</v>
      </c>
      <c r="U2679">
        <v>0</v>
      </c>
      <c r="V2679">
        <v>0</v>
      </c>
      <c r="W2679" s="44">
        <f t="shared" si="328"/>
        <v>0</v>
      </c>
      <c r="X2679" s="44">
        <f>IFERROR(VLOOKUP(A2679,JR1GOA!A:I,9,FALSE),0)</f>
        <v>0</v>
      </c>
      <c r="Y2679" s="44">
        <f>IFERROR(VLOOKUP(A2679,JR1GOA!A:J,10,FALSE),0)</f>
        <v>0</v>
      </c>
      <c r="Z2679" s="46">
        <f t="shared" si="329"/>
        <v>0</v>
      </c>
      <c r="AA2679" s="49" t="str">
        <f>_xlfn.IFNA(VLOOKUP(F2679,Preisliste!C$1:O$2687,13,FALSE),"fehlt in Preisliste")</f>
        <v>fehlt in Preisliste</v>
      </c>
      <c r="AB2679" s="50" t="str">
        <f t="shared" si="330"/>
        <v>fehlt in Preisliste</v>
      </c>
      <c r="AD2679" s="51">
        <f t="shared" si="334"/>
        <v>186609</v>
      </c>
      <c r="AE2679" s="51">
        <f t="shared" si="331"/>
        <v>244.04999999999927</v>
      </c>
      <c r="AF2679" s="52" t="e">
        <f t="shared" si="335"/>
        <v>#VALUE!</v>
      </c>
      <c r="AG2679" s="53">
        <f t="shared" si="332"/>
        <v>1464.2999999999956</v>
      </c>
      <c r="AH2679" s="53" t="e">
        <f t="shared" si="333"/>
        <v>#VALUE!</v>
      </c>
    </row>
    <row r="2680" spans="1:34" x14ac:dyDescent="0.25">
      <c r="A2680" t="s">
        <v>11844</v>
      </c>
      <c r="B2680" t="s">
        <v>6564</v>
      </c>
      <c r="C2680" t="s">
        <v>6562</v>
      </c>
      <c r="D2680" t="s">
        <v>6567</v>
      </c>
      <c r="F2680" t="s">
        <v>11845</v>
      </c>
      <c r="H2680">
        <v>0</v>
      </c>
      <c r="I2680">
        <v>0</v>
      </c>
      <c r="J2680">
        <v>0</v>
      </c>
      <c r="K2680">
        <v>0</v>
      </c>
      <c r="L2680">
        <v>0</v>
      </c>
      <c r="M2680">
        <v>0</v>
      </c>
      <c r="N2680">
        <v>0</v>
      </c>
      <c r="O2680">
        <v>0</v>
      </c>
      <c r="P2680">
        <v>0</v>
      </c>
      <c r="Q2680">
        <v>0</v>
      </c>
      <c r="R2680">
        <v>0</v>
      </c>
      <c r="S2680">
        <v>0</v>
      </c>
      <c r="T2680">
        <v>0</v>
      </c>
      <c r="U2680">
        <v>0</v>
      </c>
      <c r="V2680">
        <v>0</v>
      </c>
      <c r="W2680" s="44">
        <f t="shared" si="328"/>
        <v>0</v>
      </c>
      <c r="X2680" s="44">
        <f>IFERROR(VLOOKUP(A2680,JR1GOA!A:I,9,FALSE),0)</f>
        <v>0</v>
      </c>
      <c r="Y2680" s="44">
        <f>IFERROR(VLOOKUP(A2680,JR1GOA!A:J,10,FALSE),0)</f>
        <v>0</v>
      </c>
      <c r="Z2680" s="46">
        <f t="shared" si="329"/>
        <v>0</v>
      </c>
      <c r="AA2680" s="49" t="str">
        <f>_xlfn.IFNA(VLOOKUP(F2680,Preisliste!C$1:O$2687,13,FALSE),"fehlt in Preisliste")</f>
        <v>fehlt in Preisliste</v>
      </c>
      <c r="AB2680" s="50" t="str">
        <f t="shared" si="330"/>
        <v>fehlt in Preisliste</v>
      </c>
      <c r="AD2680" s="51">
        <f t="shared" si="334"/>
        <v>186609</v>
      </c>
      <c r="AE2680" s="51">
        <f t="shared" si="331"/>
        <v>244.04999999999927</v>
      </c>
      <c r="AF2680" s="52" t="e">
        <f t="shared" si="335"/>
        <v>#VALUE!</v>
      </c>
      <c r="AG2680" s="53">
        <f t="shared" si="332"/>
        <v>1464.2999999999956</v>
      </c>
      <c r="AH2680" s="53" t="e">
        <f t="shared" si="333"/>
        <v>#VALUE!</v>
      </c>
    </row>
    <row r="2681" spans="1:34" x14ac:dyDescent="0.25">
      <c r="A2681" t="s">
        <v>11846</v>
      </c>
      <c r="B2681" t="s">
        <v>6564</v>
      </c>
      <c r="C2681" t="s">
        <v>6562</v>
      </c>
      <c r="D2681" t="s">
        <v>6567</v>
      </c>
      <c r="F2681" t="s">
        <v>11847</v>
      </c>
      <c r="H2681">
        <v>0</v>
      </c>
      <c r="I2681">
        <v>0</v>
      </c>
      <c r="J2681">
        <v>0</v>
      </c>
      <c r="K2681">
        <v>0</v>
      </c>
      <c r="L2681">
        <v>0</v>
      </c>
      <c r="M2681">
        <v>0</v>
      </c>
      <c r="N2681">
        <v>0</v>
      </c>
      <c r="O2681">
        <v>0</v>
      </c>
      <c r="P2681">
        <v>0</v>
      </c>
      <c r="Q2681">
        <v>0</v>
      </c>
      <c r="R2681">
        <v>0</v>
      </c>
      <c r="S2681">
        <v>0</v>
      </c>
      <c r="T2681">
        <v>0</v>
      </c>
      <c r="U2681">
        <v>0</v>
      </c>
      <c r="V2681">
        <v>0</v>
      </c>
      <c r="W2681" s="44">
        <f t="shared" si="328"/>
        <v>0</v>
      </c>
      <c r="X2681" s="44">
        <f>IFERROR(VLOOKUP(A2681,JR1GOA!A:I,9,FALSE),0)</f>
        <v>0</v>
      </c>
      <c r="Y2681" s="44">
        <f>IFERROR(VLOOKUP(A2681,JR1GOA!A:J,10,FALSE),0)</f>
        <v>0</v>
      </c>
      <c r="Z2681" s="46">
        <f t="shared" si="329"/>
        <v>0</v>
      </c>
      <c r="AA2681" s="49" t="str">
        <f>_xlfn.IFNA(VLOOKUP(F2681,Preisliste!C$1:O$2687,13,FALSE),"fehlt in Preisliste")</f>
        <v>fehlt in Preisliste</v>
      </c>
      <c r="AB2681" s="50" t="str">
        <f t="shared" si="330"/>
        <v>fehlt in Preisliste</v>
      </c>
      <c r="AD2681" s="51">
        <f t="shared" si="334"/>
        <v>186609</v>
      </c>
      <c r="AE2681" s="51">
        <f t="shared" si="331"/>
        <v>244.04999999999927</v>
      </c>
      <c r="AF2681" s="52" t="e">
        <f t="shared" si="335"/>
        <v>#VALUE!</v>
      </c>
      <c r="AG2681" s="53">
        <f t="shared" si="332"/>
        <v>1464.2999999999956</v>
      </c>
      <c r="AH2681" s="53" t="e">
        <f t="shared" si="333"/>
        <v>#VALUE!</v>
      </c>
    </row>
    <row r="2682" spans="1:34" x14ac:dyDescent="0.25">
      <c r="A2682" t="s">
        <v>11848</v>
      </c>
      <c r="B2682" t="s">
        <v>6564</v>
      </c>
      <c r="C2682" t="s">
        <v>6562</v>
      </c>
      <c r="D2682" t="s">
        <v>6567</v>
      </c>
      <c r="F2682" t="s">
        <v>11849</v>
      </c>
      <c r="H2682">
        <v>0</v>
      </c>
      <c r="I2682">
        <v>0</v>
      </c>
      <c r="J2682">
        <v>0</v>
      </c>
      <c r="K2682">
        <v>0</v>
      </c>
      <c r="L2682">
        <v>0</v>
      </c>
      <c r="M2682">
        <v>0</v>
      </c>
      <c r="N2682">
        <v>0</v>
      </c>
      <c r="O2682">
        <v>0</v>
      </c>
      <c r="P2682">
        <v>0</v>
      </c>
      <c r="Q2682">
        <v>0</v>
      </c>
      <c r="R2682">
        <v>0</v>
      </c>
      <c r="S2682">
        <v>0</v>
      </c>
      <c r="T2682">
        <v>0</v>
      </c>
      <c r="U2682">
        <v>0</v>
      </c>
      <c r="V2682">
        <v>0</v>
      </c>
      <c r="W2682" s="44">
        <f t="shared" si="328"/>
        <v>0</v>
      </c>
      <c r="X2682" s="44">
        <f>IFERROR(VLOOKUP(A2682,JR1GOA!A:I,9,FALSE),0)</f>
        <v>0</v>
      </c>
      <c r="Y2682" s="44">
        <f>IFERROR(VLOOKUP(A2682,JR1GOA!A:J,10,FALSE),0)</f>
        <v>0</v>
      </c>
      <c r="Z2682" s="46">
        <f t="shared" si="329"/>
        <v>0</v>
      </c>
      <c r="AA2682" s="49" t="str">
        <f>_xlfn.IFNA(VLOOKUP(F2682,Preisliste!C$1:O$2687,13,FALSE),"fehlt in Preisliste")</f>
        <v>fehlt in Preisliste</v>
      </c>
      <c r="AB2682" s="50" t="str">
        <f t="shared" si="330"/>
        <v>fehlt in Preisliste</v>
      </c>
      <c r="AD2682" s="51">
        <f t="shared" si="334"/>
        <v>186609</v>
      </c>
      <c r="AE2682" s="51">
        <f t="shared" si="331"/>
        <v>244.04999999999927</v>
      </c>
      <c r="AF2682" s="52" t="e">
        <f t="shared" si="335"/>
        <v>#VALUE!</v>
      </c>
      <c r="AG2682" s="53">
        <f t="shared" si="332"/>
        <v>1464.2999999999956</v>
      </c>
      <c r="AH2682" s="53" t="e">
        <f t="shared" si="333"/>
        <v>#VALUE!</v>
      </c>
    </row>
    <row r="2683" spans="1:34" x14ac:dyDescent="0.25">
      <c r="A2683" t="s">
        <v>11850</v>
      </c>
      <c r="B2683" t="s">
        <v>6564</v>
      </c>
      <c r="C2683" t="s">
        <v>6562</v>
      </c>
      <c r="D2683" t="s">
        <v>6567</v>
      </c>
      <c r="F2683" t="s">
        <v>11851</v>
      </c>
      <c r="H2683">
        <v>0</v>
      </c>
      <c r="I2683">
        <v>0</v>
      </c>
      <c r="J2683">
        <v>0</v>
      </c>
      <c r="K2683">
        <v>0</v>
      </c>
      <c r="L2683">
        <v>0</v>
      </c>
      <c r="M2683">
        <v>0</v>
      </c>
      <c r="N2683">
        <v>0</v>
      </c>
      <c r="O2683">
        <v>0</v>
      </c>
      <c r="P2683">
        <v>0</v>
      </c>
      <c r="Q2683">
        <v>0</v>
      </c>
      <c r="R2683">
        <v>0</v>
      </c>
      <c r="S2683">
        <v>0</v>
      </c>
      <c r="T2683">
        <v>0</v>
      </c>
      <c r="U2683">
        <v>0</v>
      </c>
      <c r="V2683">
        <v>0</v>
      </c>
      <c r="W2683" s="44">
        <f t="shared" si="328"/>
        <v>0</v>
      </c>
      <c r="X2683" s="44">
        <f>IFERROR(VLOOKUP(A2683,JR1GOA!A:I,9,FALSE),0)</f>
        <v>0</v>
      </c>
      <c r="Y2683" s="44">
        <f>IFERROR(VLOOKUP(A2683,JR1GOA!A:J,10,FALSE),0)</f>
        <v>0</v>
      </c>
      <c r="Z2683" s="46">
        <f t="shared" si="329"/>
        <v>0</v>
      </c>
      <c r="AA2683" s="49" t="str">
        <f>_xlfn.IFNA(VLOOKUP(F2683,Preisliste!C$1:O$2687,13,FALSE),"fehlt in Preisliste")</f>
        <v>fehlt in Preisliste</v>
      </c>
      <c r="AB2683" s="50" t="str">
        <f t="shared" si="330"/>
        <v>fehlt in Preisliste</v>
      </c>
      <c r="AD2683" s="51">
        <f t="shared" si="334"/>
        <v>186609</v>
      </c>
      <c r="AE2683" s="51">
        <f t="shared" si="331"/>
        <v>244.04999999999927</v>
      </c>
      <c r="AF2683" s="52" t="e">
        <f t="shared" si="335"/>
        <v>#VALUE!</v>
      </c>
      <c r="AG2683" s="53">
        <f t="shared" si="332"/>
        <v>1464.2999999999956</v>
      </c>
      <c r="AH2683" s="53" t="e">
        <f t="shared" si="333"/>
        <v>#VALUE!</v>
      </c>
    </row>
    <row r="2684" spans="1:34" x14ac:dyDescent="0.25">
      <c r="A2684" t="s">
        <v>11852</v>
      </c>
      <c r="B2684" t="s">
        <v>6564</v>
      </c>
      <c r="C2684" t="s">
        <v>6562</v>
      </c>
      <c r="D2684" t="s">
        <v>6567</v>
      </c>
      <c r="F2684" t="s">
        <v>11853</v>
      </c>
      <c r="H2684">
        <v>0</v>
      </c>
      <c r="I2684">
        <v>0</v>
      </c>
      <c r="J2684">
        <v>0</v>
      </c>
      <c r="K2684">
        <v>0</v>
      </c>
      <c r="L2684">
        <v>0</v>
      </c>
      <c r="M2684">
        <v>0</v>
      </c>
      <c r="N2684">
        <v>0</v>
      </c>
      <c r="O2684">
        <v>0</v>
      </c>
      <c r="P2684">
        <v>0</v>
      </c>
      <c r="Q2684">
        <v>0</v>
      </c>
      <c r="R2684">
        <v>0</v>
      </c>
      <c r="S2684">
        <v>0</v>
      </c>
      <c r="T2684">
        <v>0</v>
      </c>
      <c r="U2684">
        <v>0</v>
      </c>
      <c r="V2684">
        <v>0</v>
      </c>
      <c r="W2684" s="44">
        <f t="shared" si="328"/>
        <v>0</v>
      </c>
      <c r="X2684" s="44">
        <f>IFERROR(VLOOKUP(A2684,JR1GOA!A:I,9,FALSE),0)</f>
        <v>0</v>
      </c>
      <c r="Y2684" s="44">
        <f>IFERROR(VLOOKUP(A2684,JR1GOA!A:J,10,FALSE),0)</f>
        <v>0</v>
      </c>
      <c r="Z2684" s="46">
        <f t="shared" si="329"/>
        <v>0</v>
      </c>
      <c r="AA2684" s="49" t="str">
        <f>_xlfn.IFNA(VLOOKUP(F2684,Preisliste!C$1:O$2687,13,FALSE),"fehlt in Preisliste")</f>
        <v>fehlt in Preisliste</v>
      </c>
      <c r="AB2684" s="50" t="str">
        <f t="shared" si="330"/>
        <v>fehlt in Preisliste</v>
      </c>
      <c r="AD2684" s="51">
        <f t="shared" si="334"/>
        <v>186609</v>
      </c>
      <c r="AE2684" s="51">
        <f t="shared" si="331"/>
        <v>244.04999999999927</v>
      </c>
      <c r="AF2684" s="52" t="e">
        <f t="shared" si="335"/>
        <v>#VALUE!</v>
      </c>
      <c r="AG2684" s="53">
        <f t="shared" si="332"/>
        <v>1464.2999999999956</v>
      </c>
      <c r="AH2684" s="53" t="e">
        <f t="shared" si="333"/>
        <v>#VALUE!</v>
      </c>
    </row>
    <row r="2685" spans="1:34" x14ac:dyDescent="0.25">
      <c r="A2685" t="s">
        <v>11854</v>
      </c>
      <c r="B2685" t="s">
        <v>6564</v>
      </c>
      <c r="C2685" t="s">
        <v>6562</v>
      </c>
      <c r="D2685" t="s">
        <v>6567</v>
      </c>
      <c r="F2685" t="s">
        <v>11855</v>
      </c>
      <c r="H2685">
        <v>0</v>
      </c>
      <c r="I2685">
        <v>0</v>
      </c>
      <c r="J2685">
        <v>0</v>
      </c>
      <c r="K2685">
        <v>0</v>
      </c>
      <c r="L2685">
        <v>0</v>
      </c>
      <c r="M2685">
        <v>0</v>
      </c>
      <c r="N2685">
        <v>0</v>
      </c>
      <c r="O2685">
        <v>0</v>
      </c>
      <c r="P2685">
        <v>0</v>
      </c>
      <c r="Q2685">
        <v>0</v>
      </c>
      <c r="R2685">
        <v>0</v>
      </c>
      <c r="S2685">
        <v>0</v>
      </c>
      <c r="T2685">
        <v>0</v>
      </c>
      <c r="U2685">
        <v>0</v>
      </c>
      <c r="V2685">
        <v>0</v>
      </c>
      <c r="W2685" s="44">
        <f t="shared" si="328"/>
        <v>0</v>
      </c>
      <c r="X2685" s="44">
        <f>IFERROR(VLOOKUP(A2685,JR1GOA!A:I,9,FALSE),0)</f>
        <v>0</v>
      </c>
      <c r="Y2685" s="44">
        <f>IFERROR(VLOOKUP(A2685,JR1GOA!A:J,10,FALSE),0)</f>
        <v>0</v>
      </c>
      <c r="Z2685" s="46">
        <f t="shared" si="329"/>
        <v>0</v>
      </c>
      <c r="AA2685" s="49" t="str">
        <f>_xlfn.IFNA(VLOOKUP(F2685,Preisliste!C$1:O$2687,13,FALSE),"fehlt in Preisliste")</f>
        <v>fehlt in Preisliste</v>
      </c>
      <c r="AB2685" s="50" t="str">
        <f t="shared" si="330"/>
        <v>fehlt in Preisliste</v>
      </c>
      <c r="AD2685" s="51">
        <f t="shared" si="334"/>
        <v>186609</v>
      </c>
      <c r="AE2685" s="51">
        <f t="shared" si="331"/>
        <v>244.04999999999927</v>
      </c>
      <c r="AF2685" s="52" t="e">
        <f t="shared" si="335"/>
        <v>#VALUE!</v>
      </c>
      <c r="AG2685" s="53">
        <f t="shared" si="332"/>
        <v>1464.2999999999956</v>
      </c>
      <c r="AH2685" s="53" t="e">
        <f t="shared" si="333"/>
        <v>#VALUE!</v>
      </c>
    </row>
    <row r="2686" spans="1:34" x14ac:dyDescent="0.25">
      <c r="A2686" t="s">
        <v>11856</v>
      </c>
      <c r="B2686" t="s">
        <v>6564</v>
      </c>
      <c r="C2686" t="s">
        <v>6562</v>
      </c>
      <c r="D2686" t="s">
        <v>6567</v>
      </c>
      <c r="F2686" t="s">
        <v>11857</v>
      </c>
      <c r="H2686">
        <v>0</v>
      </c>
      <c r="I2686">
        <v>0</v>
      </c>
      <c r="J2686">
        <v>0</v>
      </c>
      <c r="K2686">
        <v>0</v>
      </c>
      <c r="L2686">
        <v>0</v>
      </c>
      <c r="M2686">
        <v>0</v>
      </c>
      <c r="N2686">
        <v>0</v>
      </c>
      <c r="O2686">
        <v>0</v>
      </c>
      <c r="P2686">
        <v>0</v>
      </c>
      <c r="Q2686">
        <v>0</v>
      </c>
      <c r="R2686">
        <v>0</v>
      </c>
      <c r="S2686">
        <v>0</v>
      </c>
      <c r="T2686">
        <v>0</v>
      </c>
      <c r="U2686">
        <v>0</v>
      </c>
      <c r="V2686">
        <v>0</v>
      </c>
      <c r="W2686" s="44">
        <f t="shared" si="328"/>
        <v>0</v>
      </c>
      <c r="X2686" s="44">
        <f>IFERROR(VLOOKUP(A2686,JR1GOA!A:I,9,FALSE),0)</f>
        <v>0</v>
      </c>
      <c r="Y2686" s="44">
        <f>IFERROR(VLOOKUP(A2686,JR1GOA!A:J,10,FALSE),0)</f>
        <v>0</v>
      </c>
      <c r="Z2686" s="46">
        <f t="shared" si="329"/>
        <v>0</v>
      </c>
      <c r="AA2686" s="49" t="str">
        <f>_xlfn.IFNA(VLOOKUP(F2686,Preisliste!C$1:O$2687,13,FALSE),"fehlt in Preisliste")</f>
        <v>fehlt in Preisliste</v>
      </c>
      <c r="AB2686" s="50" t="str">
        <f t="shared" si="330"/>
        <v>fehlt in Preisliste</v>
      </c>
      <c r="AD2686" s="51">
        <f t="shared" si="334"/>
        <v>186609</v>
      </c>
      <c r="AE2686" s="51">
        <f t="shared" si="331"/>
        <v>244.04999999999927</v>
      </c>
      <c r="AF2686" s="52" t="e">
        <f t="shared" si="335"/>
        <v>#VALUE!</v>
      </c>
      <c r="AG2686" s="53">
        <f t="shared" si="332"/>
        <v>1464.2999999999956</v>
      </c>
      <c r="AH2686" s="53" t="e">
        <f t="shared" si="333"/>
        <v>#VALUE!</v>
      </c>
    </row>
    <row r="2687" spans="1:34" x14ac:dyDescent="0.25">
      <c r="A2687" t="s">
        <v>11858</v>
      </c>
      <c r="B2687" t="s">
        <v>6564</v>
      </c>
      <c r="C2687" t="s">
        <v>6562</v>
      </c>
      <c r="D2687" t="s">
        <v>6567</v>
      </c>
      <c r="F2687" t="s">
        <v>11859</v>
      </c>
      <c r="H2687">
        <v>0</v>
      </c>
      <c r="I2687">
        <v>0</v>
      </c>
      <c r="J2687">
        <v>0</v>
      </c>
      <c r="K2687">
        <v>0</v>
      </c>
      <c r="L2687">
        <v>0</v>
      </c>
      <c r="M2687">
        <v>0</v>
      </c>
      <c r="N2687">
        <v>0</v>
      </c>
      <c r="O2687">
        <v>0</v>
      </c>
      <c r="P2687">
        <v>0</v>
      </c>
      <c r="Q2687">
        <v>0</v>
      </c>
      <c r="R2687">
        <v>0</v>
      </c>
      <c r="S2687">
        <v>0</v>
      </c>
      <c r="T2687">
        <v>0</v>
      </c>
      <c r="U2687">
        <v>0</v>
      </c>
      <c r="V2687">
        <v>0</v>
      </c>
      <c r="W2687" s="44">
        <f t="shared" si="328"/>
        <v>0</v>
      </c>
      <c r="X2687" s="44">
        <f>IFERROR(VLOOKUP(A2687,JR1GOA!A:I,9,FALSE),0)</f>
        <v>0</v>
      </c>
      <c r="Y2687" s="44">
        <f>IFERROR(VLOOKUP(A2687,JR1GOA!A:J,10,FALSE),0)</f>
        <v>0</v>
      </c>
      <c r="Z2687" s="46">
        <f t="shared" si="329"/>
        <v>0</v>
      </c>
      <c r="AA2687" s="49" t="str">
        <f>_xlfn.IFNA(VLOOKUP(F2687,Preisliste!C$1:O$2687,13,FALSE),"fehlt in Preisliste")</f>
        <v>fehlt in Preisliste</v>
      </c>
      <c r="AB2687" s="50" t="str">
        <f t="shared" si="330"/>
        <v>fehlt in Preisliste</v>
      </c>
      <c r="AD2687" s="51">
        <f t="shared" si="334"/>
        <v>186609</v>
      </c>
      <c r="AE2687" s="51">
        <f t="shared" si="331"/>
        <v>244.04999999999927</v>
      </c>
      <c r="AF2687" s="52" t="e">
        <f t="shared" si="335"/>
        <v>#VALUE!</v>
      </c>
      <c r="AG2687" s="53">
        <f t="shared" si="332"/>
        <v>1464.2999999999956</v>
      </c>
      <c r="AH2687" s="53" t="e">
        <f t="shared" si="333"/>
        <v>#VALUE!</v>
      </c>
    </row>
    <row r="2688" spans="1:34" x14ac:dyDescent="0.25">
      <c r="A2688" t="s">
        <v>11860</v>
      </c>
      <c r="B2688" t="s">
        <v>6564</v>
      </c>
      <c r="C2688" t="s">
        <v>6562</v>
      </c>
      <c r="D2688" t="s">
        <v>6567</v>
      </c>
      <c r="F2688" t="s">
        <v>11861</v>
      </c>
      <c r="H2688">
        <v>0</v>
      </c>
      <c r="I2688">
        <v>0</v>
      </c>
      <c r="J2688">
        <v>0</v>
      </c>
      <c r="K2688">
        <v>0</v>
      </c>
      <c r="L2688">
        <v>0</v>
      </c>
      <c r="M2688">
        <v>0</v>
      </c>
      <c r="N2688">
        <v>0</v>
      </c>
      <c r="O2688">
        <v>0</v>
      </c>
      <c r="P2688">
        <v>0</v>
      </c>
      <c r="Q2688">
        <v>0</v>
      </c>
      <c r="R2688">
        <v>0</v>
      </c>
      <c r="S2688">
        <v>0</v>
      </c>
      <c r="T2688">
        <v>0</v>
      </c>
      <c r="U2688">
        <v>0</v>
      </c>
      <c r="V2688">
        <v>0</v>
      </c>
      <c r="W2688" s="44">
        <f t="shared" si="328"/>
        <v>0</v>
      </c>
      <c r="X2688" s="44">
        <f>IFERROR(VLOOKUP(A2688,JR1GOA!A:I,9,FALSE),0)</f>
        <v>0</v>
      </c>
      <c r="Y2688" s="44">
        <f>IFERROR(VLOOKUP(A2688,JR1GOA!A:J,10,FALSE),0)</f>
        <v>0</v>
      </c>
      <c r="Z2688" s="46">
        <f t="shared" si="329"/>
        <v>0</v>
      </c>
      <c r="AA2688" s="49" t="str">
        <f>_xlfn.IFNA(VLOOKUP(F2688,Preisliste!C$1:O$2687,13,FALSE),"fehlt in Preisliste")</f>
        <v>fehlt in Preisliste</v>
      </c>
      <c r="AB2688" s="50" t="str">
        <f t="shared" si="330"/>
        <v>fehlt in Preisliste</v>
      </c>
      <c r="AD2688" s="51">
        <f t="shared" si="334"/>
        <v>186609</v>
      </c>
      <c r="AE2688" s="51">
        <f t="shared" si="331"/>
        <v>244.04999999999927</v>
      </c>
      <c r="AF2688" s="52" t="e">
        <f t="shared" si="335"/>
        <v>#VALUE!</v>
      </c>
      <c r="AG2688" s="53">
        <f t="shared" si="332"/>
        <v>1464.2999999999956</v>
      </c>
      <c r="AH2688" s="53" t="e">
        <f t="shared" si="333"/>
        <v>#VALUE!</v>
      </c>
    </row>
    <row r="2689" spans="1:34" x14ac:dyDescent="0.25">
      <c r="A2689" t="s">
        <v>11862</v>
      </c>
      <c r="B2689" t="s">
        <v>6564</v>
      </c>
      <c r="C2689" t="s">
        <v>6562</v>
      </c>
      <c r="D2689" t="s">
        <v>6567</v>
      </c>
      <c r="F2689" t="s">
        <v>11863</v>
      </c>
      <c r="H2689">
        <v>0</v>
      </c>
      <c r="I2689">
        <v>0</v>
      </c>
      <c r="J2689">
        <v>0</v>
      </c>
      <c r="K2689">
        <v>0</v>
      </c>
      <c r="L2689">
        <v>0</v>
      </c>
      <c r="M2689">
        <v>0</v>
      </c>
      <c r="N2689">
        <v>0</v>
      </c>
      <c r="O2689">
        <v>0</v>
      </c>
      <c r="P2689">
        <v>0</v>
      </c>
      <c r="Q2689">
        <v>0</v>
      </c>
      <c r="R2689">
        <v>0</v>
      </c>
      <c r="S2689">
        <v>0</v>
      </c>
      <c r="T2689">
        <v>0</v>
      </c>
      <c r="U2689">
        <v>0</v>
      </c>
      <c r="V2689">
        <v>0</v>
      </c>
      <c r="W2689" s="44">
        <f t="shared" si="328"/>
        <v>0</v>
      </c>
      <c r="X2689" s="44">
        <f>IFERROR(VLOOKUP(A2689,JR1GOA!A:I,9,FALSE),0)</f>
        <v>0</v>
      </c>
      <c r="Y2689" s="44">
        <f>IFERROR(VLOOKUP(A2689,JR1GOA!A:J,10,FALSE),0)</f>
        <v>0</v>
      </c>
      <c r="Z2689" s="46">
        <f t="shared" si="329"/>
        <v>0</v>
      </c>
      <c r="AA2689" s="49" t="str">
        <f>_xlfn.IFNA(VLOOKUP(F2689,Preisliste!C$1:O$2687,13,FALSE),"fehlt in Preisliste")</f>
        <v>fehlt in Preisliste</v>
      </c>
      <c r="AB2689" s="50" t="str">
        <f t="shared" si="330"/>
        <v>fehlt in Preisliste</v>
      </c>
      <c r="AD2689" s="51">
        <f t="shared" si="334"/>
        <v>186609</v>
      </c>
      <c r="AE2689" s="51">
        <f t="shared" si="331"/>
        <v>244.04999999999927</v>
      </c>
      <c r="AF2689" s="52" t="e">
        <f t="shared" si="335"/>
        <v>#VALUE!</v>
      </c>
      <c r="AG2689" s="53">
        <f t="shared" si="332"/>
        <v>1464.2999999999956</v>
      </c>
      <c r="AH2689" s="53" t="e">
        <f t="shared" si="333"/>
        <v>#VALUE!</v>
      </c>
    </row>
    <row r="2690" spans="1:34" x14ac:dyDescent="0.25">
      <c r="A2690" t="s">
        <v>11864</v>
      </c>
      <c r="B2690" t="s">
        <v>6564</v>
      </c>
      <c r="C2690" t="s">
        <v>6562</v>
      </c>
      <c r="D2690" t="s">
        <v>6567</v>
      </c>
      <c r="F2690" t="s">
        <v>11865</v>
      </c>
      <c r="H2690">
        <v>0</v>
      </c>
      <c r="I2690">
        <v>0</v>
      </c>
      <c r="J2690">
        <v>0</v>
      </c>
      <c r="K2690">
        <v>0</v>
      </c>
      <c r="L2690">
        <v>0</v>
      </c>
      <c r="M2690">
        <v>0</v>
      </c>
      <c r="N2690">
        <v>0</v>
      </c>
      <c r="O2690">
        <v>0</v>
      </c>
      <c r="P2690">
        <v>0</v>
      </c>
      <c r="Q2690">
        <v>0</v>
      </c>
      <c r="R2690">
        <v>0</v>
      </c>
      <c r="S2690">
        <v>0</v>
      </c>
      <c r="T2690">
        <v>0</v>
      </c>
      <c r="U2690">
        <v>0</v>
      </c>
      <c r="V2690">
        <v>0</v>
      </c>
      <c r="W2690" s="44">
        <f t="shared" si="328"/>
        <v>0</v>
      </c>
      <c r="X2690" s="44">
        <f>IFERROR(VLOOKUP(A2690,JR1GOA!A:I,9,FALSE),0)</f>
        <v>0</v>
      </c>
      <c r="Y2690" s="44">
        <f>IFERROR(VLOOKUP(A2690,JR1GOA!A:J,10,FALSE),0)</f>
        <v>0</v>
      </c>
      <c r="Z2690" s="46">
        <f t="shared" si="329"/>
        <v>0</v>
      </c>
      <c r="AA2690" s="49" t="str">
        <f>_xlfn.IFNA(VLOOKUP(F2690,Preisliste!C$1:O$2687,13,FALSE),"fehlt in Preisliste")</f>
        <v>fehlt in Preisliste</v>
      </c>
      <c r="AB2690" s="50" t="str">
        <f t="shared" si="330"/>
        <v>fehlt in Preisliste</v>
      </c>
      <c r="AD2690" s="51">
        <f t="shared" si="334"/>
        <v>186609</v>
      </c>
      <c r="AE2690" s="51">
        <f t="shared" si="331"/>
        <v>244.04999999999927</v>
      </c>
      <c r="AF2690" s="52" t="e">
        <f t="shared" si="335"/>
        <v>#VALUE!</v>
      </c>
      <c r="AG2690" s="53">
        <f t="shared" si="332"/>
        <v>1464.2999999999956</v>
      </c>
      <c r="AH2690" s="53" t="e">
        <f t="shared" si="333"/>
        <v>#VALUE!</v>
      </c>
    </row>
    <row r="2691" spans="1:34" x14ac:dyDescent="0.25">
      <c r="A2691" t="s">
        <v>11866</v>
      </c>
      <c r="B2691" t="s">
        <v>6564</v>
      </c>
      <c r="C2691" t="s">
        <v>6562</v>
      </c>
      <c r="D2691" t="s">
        <v>6567</v>
      </c>
      <c r="F2691" t="s">
        <v>11867</v>
      </c>
      <c r="H2691">
        <v>0</v>
      </c>
      <c r="I2691">
        <v>0</v>
      </c>
      <c r="J2691">
        <v>0</v>
      </c>
      <c r="K2691">
        <v>0</v>
      </c>
      <c r="L2691">
        <v>0</v>
      </c>
      <c r="M2691">
        <v>0</v>
      </c>
      <c r="N2691">
        <v>0</v>
      </c>
      <c r="O2691">
        <v>0</v>
      </c>
      <c r="P2691">
        <v>0</v>
      </c>
      <c r="Q2691">
        <v>0</v>
      </c>
      <c r="R2691">
        <v>0</v>
      </c>
      <c r="S2691">
        <v>0</v>
      </c>
      <c r="T2691">
        <v>0</v>
      </c>
      <c r="U2691">
        <v>0</v>
      </c>
      <c r="V2691">
        <v>0</v>
      </c>
      <c r="W2691" s="44">
        <f t="shared" si="328"/>
        <v>0</v>
      </c>
      <c r="X2691" s="44">
        <f>IFERROR(VLOOKUP(A2691,JR1GOA!A:I,9,FALSE),0)</f>
        <v>0</v>
      </c>
      <c r="Y2691" s="44">
        <f>IFERROR(VLOOKUP(A2691,JR1GOA!A:J,10,FALSE),0)</f>
        <v>0</v>
      </c>
      <c r="Z2691" s="46">
        <f t="shared" si="329"/>
        <v>0</v>
      </c>
      <c r="AA2691" s="49" t="str">
        <f>_xlfn.IFNA(VLOOKUP(F2691,Preisliste!C$1:O$2687,13,FALSE),"fehlt in Preisliste")</f>
        <v>fehlt in Preisliste</v>
      </c>
      <c r="AB2691" s="50" t="str">
        <f t="shared" si="330"/>
        <v>fehlt in Preisliste</v>
      </c>
      <c r="AD2691" s="51">
        <f t="shared" si="334"/>
        <v>186609</v>
      </c>
      <c r="AE2691" s="51">
        <f t="shared" si="331"/>
        <v>244.04999999999927</v>
      </c>
      <c r="AF2691" s="52" t="e">
        <f t="shared" si="335"/>
        <v>#VALUE!</v>
      </c>
      <c r="AG2691" s="53">
        <f t="shared" si="332"/>
        <v>1464.2999999999956</v>
      </c>
      <c r="AH2691" s="53" t="e">
        <f t="shared" si="333"/>
        <v>#VALUE!</v>
      </c>
    </row>
    <row r="2692" spans="1:34" x14ac:dyDescent="0.25">
      <c r="A2692" t="s">
        <v>11868</v>
      </c>
      <c r="B2692" t="s">
        <v>6564</v>
      </c>
      <c r="C2692" t="s">
        <v>6562</v>
      </c>
      <c r="D2692" t="s">
        <v>6567</v>
      </c>
      <c r="F2692" t="s">
        <v>11869</v>
      </c>
      <c r="H2692">
        <v>0</v>
      </c>
      <c r="I2692">
        <v>0</v>
      </c>
      <c r="J2692">
        <v>0</v>
      </c>
      <c r="K2692">
        <v>0</v>
      </c>
      <c r="L2692">
        <v>0</v>
      </c>
      <c r="M2692">
        <v>0</v>
      </c>
      <c r="N2692">
        <v>0</v>
      </c>
      <c r="O2692">
        <v>0</v>
      </c>
      <c r="P2692">
        <v>0</v>
      </c>
      <c r="Q2692">
        <v>0</v>
      </c>
      <c r="R2692">
        <v>0</v>
      </c>
      <c r="S2692">
        <v>0</v>
      </c>
      <c r="T2692">
        <v>0</v>
      </c>
      <c r="U2692">
        <v>0</v>
      </c>
      <c r="V2692">
        <v>0</v>
      </c>
      <c r="W2692" s="44">
        <f t="shared" si="328"/>
        <v>0</v>
      </c>
      <c r="X2692" s="44">
        <f>IFERROR(VLOOKUP(A2692,JR1GOA!A:I,9,FALSE),0)</f>
        <v>0</v>
      </c>
      <c r="Y2692" s="44">
        <f>IFERROR(VLOOKUP(A2692,JR1GOA!A:J,10,FALSE),0)</f>
        <v>0</v>
      </c>
      <c r="Z2692" s="46">
        <f t="shared" si="329"/>
        <v>0</v>
      </c>
      <c r="AA2692" s="49" t="str">
        <f>_xlfn.IFNA(VLOOKUP(F2692,Preisliste!C$1:O$2687,13,FALSE),"fehlt in Preisliste")</f>
        <v>fehlt in Preisliste</v>
      </c>
      <c r="AB2692" s="50" t="str">
        <f t="shared" si="330"/>
        <v>fehlt in Preisliste</v>
      </c>
      <c r="AD2692" s="51">
        <f t="shared" si="334"/>
        <v>186609</v>
      </c>
      <c r="AE2692" s="51">
        <f t="shared" si="331"/>
        <v>244.04999999999927</v>
      </c>
      <c r="AF2692" s="52" t="e">
        <f t="shared" si="335"/>
        <v>#VALUE!</v>
      </c>
      <c r="AG2692" s="53">
        <f t="shared" si="332"/>
        <v>1464.2999999999956</v>
      </c>
      <c r="AH2692" s="53" t="e">
        <f t="shared" si="333"/>
        <v>#VALUE!</v>
      </c>
    </row>
    <row r="2693" spans="1:34" x14ac:dyDescent="0.25">
      <c r="A2693" t="s">
        <v>11870</v>
      </c>
      <c r="B2693" t="s">
        <v>6564</v>
      </c>
      <c r="C2693" t="s">
        <v>6562</v>
      </c>
      <c r="D2693" t="s">
        <v>6567</v>
      </c>
      <c r="F2693" t="s">
        <v>11871</v>
      </c>
      <c r="H2693">
        <v>0</v>
      </c>
      <c r="I2693">
        <v>0</v>
      </c>
      <c r="J2693">
        <v>0</v>
      </c>
      <c r="K2693">
        <v>0</v>
      </c>
      <c r="L2693">
        <v>0</v>
      </c>
      <c r="M2693">
        <v>0</v>
      </c>
      <c r="N2693">
        <v>0</v>
      </c>
      <c r="O2693">
        <v>0</v>
      </c>
      <c r="P2693">
        <v>0</v>
      </c>
      <c r="Q2693">
        <v>0</v>
      </c>
      <c r="R2693">
        <v>0</v>
      </c>
      <c r="S2693">
        <v>0</v>
      </c>
      <c r="T2693">
        <v>0</v>
      </c>
      <c r="U2693">
        <v>0</v>
      </c>
      <c r="V2693">
        <v>0</v>
      </c>
      <c r="W2693" s="44">
        <f t="shared" si="328"/>
        <v>0</v>
      </c>
      <c r="X2693" s="44">
        <f>IFERROR(VLOOKUP(A2693,JR1GOA!A:I,9,FALSE),0)</f>
        <v>0</v>
      </c>
      <c r="Y2693" s="44">
        <f>IFERROR(VLOOKUP(A2693,JR1GOA!A:J,10,FALSE),0)</f>
        <v>0</v>
      </c>
      <c r="Z2693" s="46">
        <f t="shared" si="329"/>
        <v>0</v>
      </c>
      <c r="AA2693" s="49" t="str">
        <f>_xlfn.IFNA(VLOOKUP(F2693,Preisliste!C$1:O$2687,13,FALSE),"fehlt in Preisliste")</f>
        <v>fehlt in Preisliste</v>
      </c>
      <c r="AB2693" s="50" t="str">
        <f t="shared" si="330"/>
        <v>fehlt in Preisliste</v>
      </c>
      <c r="AD2693" s="51">
        <f t="shared" si="334"/>
        <v>186609</v>
      </c>
      <c r="AE2693" s="51">
        <f t="shared" si="331"/>
        <v>244.04999999999927</v>
      </c>
      <c r="AF2693" s="52" t="e">
        <f t="shared" si="335"/>
        <v>#VALUE!</v>
      </c>
      <c r="AG2693" s="53">
        <f t="shared" si="332"/>
        <v>1464.2999999999956</v>
      </c>
      <c r="AH2693" s="53" t="e">
        <f t="shared" si="333"/>
        <v>#VALUE!</v>
      </c>
    </row>
    <row r="2694" spans="1:34" x14ac:dyDescent="0.25">
      <c r="A2694" t="s">
        <v>11872</v>
      </c>
      <c r="B2694" t="s">
        <v>6564</v>
      </c>
      <c r="C2694" t="s">
        <v>6562</v>
      </c>
      <c r="D2694" t="s">
        <v>6567</v>
      </c>
      <c r="F2694" t="s">
        <v>11873</v>
      </c>
      <c r="H2694">
        <v>0</v>
      </c>
      <c r="I2694">
        <v>0</v>
      </c>
      <c r="J2694">
        <v>0</v>
      </c>
      <c r="K2694">
        <v>0</v>
      </c>
      <c r="L2694">
        <v>0</v>
      </c>
      <c r="M2694">
        <v>0</v>
      </c>
      <c r="N2694">
        <v>0</v>
      </c>
      <c r="O2694">
        <v>0</v>
      </c>
      <c r="P2694">
        <v>0</v>
      </c>
      <c r="Q2694">
        <v>0</v>
      </c>
      <c r="R2694">
        <v>0</v>
      </c>
      <c r="S2694">
        <v>0</v>
      </c>
      <c r="T2694">
        <v>0</v>
      </c>
      <c r="U2694">
        <v>0</v>
      </c>
      <c r="V2694">
        <v>0</v>
      </c>
      <c r="W2694" s="44">
        <f t="shared" si="328"/>
        <v>0</v>
      </c>
      <c r="X2694" s="44">
        <f>IFERROR(VLOOKUP(A2694,JR1GOA!A:I,9,FALSE),0)</f>
        <v>0</v>
      </c>
      <c r="Y2694" s="44">
        <f>IFERROR(VLOOKUP(A2694,JR1GOA!A:J,10,FALSE),0)</f>
        <v>0</v>
      </c>
      <c r="Z2694" s="46">
        <f t="shared" si="329"/>
        <v>0</v>
      </c>
      <c r="AA2694" s="49" t="str">
        <f>_xlfn.IFNA(VLOOKUP(F2694,Preisliste!C$1:O$2687,13,FALSE),"fehlt in Preisliste")</f>
        <v>fehlt in Preisliste</v>
      </c>
      <c r="AB2694" s="50" t="str">
        <f t="shared" si="330"/>
        <v>fehlt in Preisliste</v>
      </c>
      <c r="AD2694" s="51">
        <f t="shared" si="334"/>
        <v>186609</v>
      </c>
      <c r="AE2694" s="51">
        <f t="shared" si="331"/>
        <v>244.04999999999927</v>
      </c>
      <c r="AF2694" s="52" t="e">
        <f t="shared" si="335"/>
        <v>#VALUE!</v>
      </c>
      <c r="AG2694" s="53">
        <f t="shared" si="332"/>
        <v>1464.2999999999956</v>
      </c>
      <c r="AH2694" s="53" t="e">
        <f t="shared" si="333"/>
        <v>#VALUE!</v>
      </c>
    </row>
    <row r="2695" spans="1:34" x14ac:dyDescent="0.25">
      <c r="A2695" t="s">
        <v>11874</v>
      </c>
      <c r="B2695" t="s">
        <v>6564</v>
      </c>
      <c r="C2695" t="s">
        <v>6562</v>
      </c>
      <c r="D2695" t="s">
        <v>6567</v>
      </c>
      <c r="F2695" t="s">
        <v>11875</v>
      </c>
      <c r="H2695">
        <v>0</v>
      </c>
      <c r="I2695">
        <v>0</v>
      </c>
      <c r="J2695">
        <v>0</v>
      </c>
      <c r="K2695">
        <v>0</v>
      </c>
      <c r="L2695">
        <v>0</v>
      </c>
      <c r="M2695">
        <v>0</v>
      </c>
      <c r="N2695">
        <v>0</v>
      </c>
      <c r="O2695">
        <v>0</v>
      </c>
      <c r="P2695">
        <v>0</v>
      </c>
      <c r="Q2695">
        <v>0</v>
      </c>
      <c r="R2695">
        <v>0</v>
      </c>
      <c r="S2695">
        <v>0</v>
      </c>
      <c r="T2695">
        <v>0</v>
      </c>
      <c r="U2695">
        <v>0</v>
      </c>
      <c r="V2695">
        <v>0</v>
      </c>
      <c r="W2695" s="44">
        <f t="shared" si="328"/>
        <v>0</v>
      </c>
      <c r="X2695" s="44">
        <f>IFERROR(VLOOKUP(A2695,JR1GOA!A:I,9,FALSE),0)</f>
        <v>0</v>
      </c>
      <c r="Y2695" s="44">
        <f>IFERROR(VLOOKUP(A2695,JR1GOA!A:J,10,FALSE),0)</f>
        <v>0</v>
      </c>
      <c r="Z2695" s="46">
        <f t="shared" si="329"/>
        <v>0</v>
      </c>
      <c r="AA2695" s="49" t="str">
        <f>_xlfn.IFNA(VLOOKUP(F2695,Preisliste!C$1:O$2687,13,FALSE),"fehlt in Preisliste")</f>
        <v>fehlt in Preisliste</v>
      </c>
      <c r="AB2695" s="50" t="str">
        <f t="shared" si="330"/>
        <v>fehlt in Preisliste</v>
      </c>
      <c r="AD2695" s="51">
        <f t="shared" si="334"/>
        <v>186609</v>
      </c>
      <c r="AE2695" s="51">
        <f t="shared" si="331"/>
        <v>244.04999999999927</v>
      </c>
      <c r="AF2695" s="52" t="e">
        <f t="shared" si="335"/>
        <v>#VALUE!</v>
      </c>
      <c r="AG2695" s="53">
        <f t="shared" si="332"/>
        <v>1464.2999999999956</v>
      </c>
      <c r="AH2695" s="53" t="e">
        <f t="shared" si="333"/>
        <v>#VALUE!</v>
      </c>
    </row>
    <row r="2696" spans="1:34" x14ac:dyDescent="0.25">
      <c r="A2696" t="s">
        <v>11876</v>
      </c>
      <c r="B2696" t="s">
        <v>6564</v>
      </c>
      <c r="C2696" t="s">
        <v>6562</v>
      </c>
      <c r="D2696" t="s">
        <v>6567</v>
      </c>
      <c r="F2696" t="s">
        <v>11877</v>
      </c>
      <c r="H2696">
        <v>0</v>
      </c>
      <c r="I2696">
        <v>0</v>
      </c>
      <c r="J2696">
        <v>0</v>
      </c>
      <c r="K2696">
        <v>0</v>
      </c>
      <c r="L2696">
        <v>0</v>
      </c>
      <c r="M2696">
        <v>0</v>
      </c>
      <c r="N2696">
        <v>0</v>
      </c>
      <c r="O2696">
        <v>0</v>
      </c>
      <c r="P2696">
        <v>0</v>
      </c>
      <c r="Q2696">
        <v>0</v>
      </c>
      <c r="R2696">
        <v>0</v>
      </c>
      <c r="S2696">
        <v>0</v>
      </c>
      <c r="T2696">
        <v>0</v>
      </c>
      <c r="U2696">
        <v>0</v>
      </c>
      <c r="V2696">
        <v>0</v>
      </c>
      <c r="W2696" s="44">
        <f t="shared" si="328"/>
        <v>0</v>
      </c>
      <c r="X2696" s="44">
        <f>IFERROR(VLOOKUP(A2696,JR1GOA!A:I,9,FALSE),0)</f>
        <v>0</v>
      </c>
      <c r="Y2696" s="44">
        <f>IFERROR(VLOOKUP(A2696,JR1GOA!A:J,10,FALSE),0)</f>
        <v>0</v>
      </c>
      <c r="Z2696" s="46">
        <f t="shared" si="329"/>
        <v>0</v>
      </c>
      <c r="AA2696" s="49" t="str">
        <f>_xlfn.IFNA(VLOOKUP(F2696,Preisliste!C$1:O$2687,13,FALSE),"fehlt in Preisliste")</f>
        <v>fehlt in Preisliste</v>
      </c>
      <c r="AB2696" s="50" t="str">
        <f t="shared" si="330"/>
        <v>fehlt in Preisliste</v>
      </c>
      <c r="AD2696" s="51">
        <f t="shared" si="334"/>
        <v>186609</v>
      </c>
      <c r="AE2696" s="51">
        <f t="shared" si="331"/>
        <v>244.04999999999927</v>
      </c>
      <c r="AF2696" s="52" t="e">
        <f t="shared" si="335"/>
        <v>#VALUE!</v>
      </c>
      <c r="AG2696" s="53">
        <f t="shared" si="332"/>
        <v>1464.2999999999956</v>
      </c>
      <c r="AH2696" s="53" t="e">
        <f t="shared" si="333"/>
        <v>#VALUE!</v>
      </c>
    </row>
    <row r="2697" spans="1:34" x14ac:dyDescent="0.25">
      <c r="A2697" t="s">
        <v>11878</v>
      </c>
      <c r="B2697" t="s">
        <v>6564</v>
      </c>
      <c r="C2697" t="s">
        <v>6562</v>
      </c>
      <c r="D2697" t="s">
        <v>6567</v>
      </c>
      <c r="F2697" t="s">
        <v>11879</v>
      </c>
      <c r="H2697">
        <v>0</v>
      </c>
      <c r="I2697">
        <v>0</v>
      </c>
      <c r="J2697">
        <v>0</v>
      </c>
      <c r="K2697">
        <v>0</v>
      </c>
      <c r="L2697">
        <v>0</v>
      </c>
      <c r="M2697">
        <v>0</v>
      </c>
      <c r="N2697">
        <v>0</v>
      </c>
      <c r="O2697">
        <v>0</v>
      </c>
      <c r="P2697">
        <v>0</v>
      </c>
      <c r="Q2697">
        <v>0</v>
      </c>
      <c r="R2697">
        <v>0</v>
      </c>
      <c r="S2697">
        <v>0</v>
      </c>
      <c r="T2697">
        <v>0</v>
      </c>
      <c r="U2697">
        <v>0</v>
      </c>
      <c r="V2697">
        <v>0</v>
      </c>
      <c r="W2697" s="44">
        <f t="shared" ref="W2697:W2760" si="336">MAX(I2697,J2697)</f>
        <v>0</v>
      </c>
      <c r="X2697" s="44">
        <f>IFERROR(VLOOKUP(A2697,JR1GOA!A:I,9,FALSE),0)</f>
        <v>0</v>
      </c>
      <c r="Y2697" s="44">
        <f>IFERROR(VLOOKUP(A2697,JR1GOA!A:J,10,FALSE),0)</f>
        <v>0</v>
      </c>
      <c r="Z2697" s="46">
        <f t="shared" ref="Z2697:Z2760" si="337">W2697-MAX(X2697,Y2697)</f>
        <v>0</v>
      </c>
      <c r="AA2697" s="49" t="str">
        <f>_xlfn.IFNA(VLOOKUP(F2697,Preisliste!C$1:O$2687,13,FALSE),"fehlt in Preisliste")</f>
        <v>fehlt in Preisliste</v>
      </c>
      <c r="AB2697" s="50" t="str">
        <f t="shared" ref="AB2697:AB2760" si="338">IFERROR(AA2697/Z2697,AA2697)</f>
        <v>fehlt in Preisliste</v>
      </c>
      <c r="AD2697" s="51">
        <f t="shared" si="334"/>
        <v>186609</v>
      </c>
      <c r="AE2697" s="51">
        <f t="shared" ref="AE2697:AE2760" si="339">AG$3-AD2697*AD$3</f>
        <v>244.04999999999927</v>
      </c>
      <c r="AF2697" s="52" t="e">
        <f t="shared" si="335"/>
        <v>#VALUE!</v>
      </c>
      <c r="AG2697" s="53">
        <f t="shared" ref="AG2697:AG2760" si="340">AE2697*AD$4</f>
        <v>1464.2999999999956</v>
      </c>
      <c r="AH2697" s="53" t="e">
        <f t="shared" ref="AH2697:AH2760" si="341">AG2697+AF2697</f>
        <v>#VALUE!</v>
      </c>
    </row>
    <row r="2698" spans="1:34" x14ac:dyDescent="0.25">
      <c r="A2698" t="s">
        <v>11880</v>
      </c>
      <c r="B2698" t="s">
        <v>6564</v>
      </c>
      <c r="C2698" t="s">
        <v>6562</v>
      </c>
      <c r="D2698" t="s">
        <v>6567</v>
      </c>
      <c r="F2698" t="s">
        <v>11881</v>
      </c>
      <c r="H2698">
        <v>0</v>
      </c>
      <c r="I2698">
        <v>0</v>
      </c>
      <c r="J2698">
        <v>0</v>
      </c>
      <c r="K2698">
        <v>0</v>
      </c>
      <c r="L2698">
        <v>0</v>
      </c>
      <c r="M2698">
        <v>0</v>
      </c>
      <c r="N2698">
        <v>0</v>
      </c>
      <c r="O2698">
        <v>0</v>
      </c>
      <c r="P2698">
        <v>0</v>
      </c>
      <c r="Q2698">
        <v>0</v>
      </c>
      <c r="R2698">
        <v>0</v>
      </c>
      <c r="S2698">
        <v>0</v>
      </c>
      <c r="T2698">
        <v>0</v>
      </c>
      <c r="U2698">
        <v>0</v>
      </c>
      <c r="V2698">
        <v>0</v>
      </c>
      <c r="W2698" s="44">
        <f t="shared" si="336"/>
        <v>0</v>
      </c>
      <c r="X2698" s="44">
        <f>IFERROR(VLOOKUP(A2698,JR1GOA!A:I,9,FALSE),0)</f>
        <v>0</v>
      </c>
      <c r="Y2698" s="44">
        <f>IFERROR(VLOOKUP(A2698,JR1GOA!A:J,10,FALSE),0)</f>
        <v>0</v>
      </c>
      <c r="Z2698" s="46">
        <f t="shared" si="337"/>
        <v>0</v>
      </c>
      <c r="AA2698" s="49" t="str">
        <f>_xlfn.IFNA(VLOOKUP(F2698,Preisliste!C$1:O$2687,13,FALSE),"fehlt in Preisliste")</f>
        <v>fehlt in Preisliste</v>
      </c>
      <c r="AB2698" s="50" t="str">
        <f t="shared" si="338"/>
        <v>fehlt in Preisliste</v>
      </c>
      <c r="AD2698" s="51">
        <f t="shared" ref="AD2698:AD2761" si="342">AD2697+Z2698</f>
        <v>186609</v>
      </c>
      <c r="AE2698" s="51">
        <f t="shared" si="339"/>
        <v>244.04999999999927</v>
      </c>
      <c r="AF2698" s="52" t="e">
        <f t="shared" ref="AF2698:AF2761" si="343">AF2697+AA2698</f>
        <v>#VALUE!</v>
      </c>
      <c r="AG2698" s="53">
        <f t="shared" si="340"/>
        <v>1464.2999999999956</v>
      </c>
      <c r="AH2698" s="53" t="e">
        <f t="shared" si="341"/>
        <v>#VALUE!</v>
      </c>
    </row>
    <row r="2699" spans="1:34" x14ac:dyDescent="0.25">
      <c r="A2699" t="s">
        <v>11882</v>
      </c>
      <c r="B2699" t="s">
        <v>6564</v>
      </c>
      <c r="C2699" t="s">
        <v>6562</v>
      </c>
      <c r="D2699" t="s">
        <v>6567</v>
      </c>
      <c r="F2699" t="s">
        <v>11883</v>
      </c>
      <c r="H2699">
        <v>0</v>
      </c>
      <c r="I2699">
        <v>0</v>
      </c>
      <c r="J2699">
        <v>0</v>
      </c>
      <c r="K2699">
        <v>0</v>
      </c>
      <c r="L2699">
        <v>0</v>
      </c>
      <c r="M2699">
        <v>0</v>
      </c>
      <c r="N2699">
        <v>0</v>
      </c>
      <c r="O2699">
        <v>0</v>
      </c>
      <c r="P2699">
        <v>0</v>
      </c>
      <c r="Q2699">
        <v>0</v>
      </c>
      <c r="R2699">
        <v>0</v>
      </c>
      <c r="S2699">
        <v>0</v>
      </c>
      <c r="T2699">
        <v>0</v>
      </c>
      <c r="U2699">
        <v>0</v>
      </c>
      <c r="V2699">
        <v>0</v>
      </c>
      <c r="W2699" s="44">
        <f t="shared" si="336"/>
        <v>0</v>
      </c>
      <c r="X2699" s="44">
        <f>IFERROR(VLOOKUP(A2699,JR1GOA!A:I,9,FALSE),0)</f>
        <v>0</v>
      </c>
      <c r="Y2699" s="44">
        <f>IFERROR(VLOOKUP(A2699,JR1GOA!A:J,10,FALSE),0)</f>
        <v>0</v>
      </c>
      <c r="Z2699" s="46">
        <f t="shared" si="337"/>
        <v>0</v>
      </c>
      <c r="AA2699" s="49" t="str">
        <f>_xlfn.IFNA(VLOOKUP(F2699,Preisliste!C$1:O$2687,13,FALSE),"fehlt in Preisliste")</f>
        <v>fehlt in Preisliste</v>
      </c>
      <c r="AB2699" s="50" t="str">
        <f t="shared" si="338"/>
        <v>fehlt in Preisliste</v>
      </c>
      <c r="AD2699" s="51">
        <f t="shared" si="342"/>
        <v>186609</v>
      </c>
      <c r="AE2699" s="51">
        <f t="shared" si="339"/>
        <v>244.04999999999927</v>
      </c>
      <c r="AF2699" s="52" t="e">
        <f t="shared" si="343"/>
        <v>#VALUE!</v>
      </c>
      <c r="AG2699" s="53">
        <f t="shared" si="340"/>
        <v>1464.2999999999956</v>
      </c>
      <c r="AH2699" s="53" t="e">
        <f t="shared" si="341"/>
        <v>#VALUE!</v>
      </c>
    </row>
    <row r="2700" spans="1:34" x14ac:dyDescent="0.25">
      <c r="A2700" t="s">
        <v>11884</v>
      </c>
      <c r="B2700" t="s">
        <v>6564</v>
      </c>
      <c r="C2700" t="s">
        <v>6562</v>
      </c>
      <c r="D2700" t="s">
        <v>6567</v>
      </c>
      <c r="F2700" t="s">
        <v>11885</v>
      </c>
      <c r="H2700">
        <v>0</v>
      </c>
      <c r="I2700">
        <v>0</v>
      </c>
      <c r="J2700">
        <v>0</v>
      </c>
      <c r="K2700">
        <v>0</v>
      </c>
      <c r="L2700">
        <v>0</v>
      </c>
      <c r="M2700">
        <v>0</v>
      </c>
      <c r="N2700">
        <v>0</v>
      </c>
      <c r="O2700">
        <v>0</v>
      </c>
      <c r="P2700">
        <v>0</v>
      </c>
      <c r="Q2700">
        <v>0</v>
      </c>
      <c r="R2700">
        <v>0</v>
      </c>
      <c r="S2700">
        <v>0</v>
      </c>
      <c r="T2700">
        <v>0</v>
      </c>
      <c r="U2700">
        <v>0</v>
      </c>
      <c r="V2700">
        <v>0</v>
      </c>
      <c r="W2700" s="44">
        <f t="shared" si="336"/>
        <v>0</v>
      </c>
      <c r="X2700" s="44">
        <f>IFERROR(VLOOKUP(A2700,JR1GOA!A:I,9,FALSE),0)</f>
        <v>0</v>
      </c>
      <c r="Y2700" s="44">
        <f>IFERROR(VLOOKUP(A2700,JR1GOA!A:J,10,FALSE),0)</f>
        <v>0</v>
      </c>
      <c r="Z2700" s="46">
        <f t="shared" si="337"/>
        <v>0</v>
      </c>
      <c r="AA2700" s="49" t="str">
        <f>_xlfn.IFNA(VLOOKUP(F2700,Preisliste!C$1:O$2687,13,FALSE),"fehlt in Preisliste")</f>
        <v>fehlt in Preisliste</v>
      </c>
      <c r="AB2700" s="50" t="str">
        <f t="shared" si="338"/>
        <v>fehlt in Preisliste</v>
      </c>
      <c r="AD2700" s="51">
        <f t="shared" si="342"/>
        <v>186609</v>
      </c>
      <c r="AE2700" s="51">
        <f t="shared" si="339"/>
        <v>244.04999999999927</v>
      </c>
      <c r="AF2700" s="52" t="e">
        <f t="shared" si="343"/>
        <v>#VALUE!</v>
      </c>
      <c r="AG2700" s="53">
        <f t="shared" si="340"/>
        <v>1464.2999999999956</v>
      </c>
      <c r="AH2700" s="53" t="e">
        <f t="shared" si="341"/>
        <v>#VALUE!</v>
      </c>
    </row>
    <row r="2701" spans="1:34" x14ac:dyDescent="0.25">
      <c r="A2701" t="s">
        <v>11886</v>
      </c>
      <c r="B2701" t="s">
        <v>6564</v>
      </c>
      <c r="C2701" t="s">
        <v>6562</v>
      </c>
      <c r="D2701" t="s">
        <v>6567</v>
      </c>
      <c r="E2701" t="s">
        <v>11887</v>
      </c>
      <c r="F2701" t="s">
        <v>11888</v>
      </c>
      <c r="H2701">
        <v>0</v>
      </c>
      <c r="I2701">
        <v>0</v>
      </c>
      <c r="J2701">
        <v>0</v>
      </c>
      <c r="K2701">
        <v>0</v>
      </c>
      <c r="L2701">
        <v>0</v>
      </c>
      <c r="M2701">
        <v>0</v>
      </c>
      <c r="N2701">
        <v>0</v>
      </c>
      <c r="O2701">
        <v>0</v>
      </c>
      <c r="P2701">
        <v>0</v>
      </c>
      <c r="Q2701">
        <v>0</v>
      </c>
      <c r="R2701">
        <v>0</v>
      </c>
      <c r="S2701">
        <v>0</v>
      </c>
      <c r="T2701">
        <v>0</v>
      </c>
      <c r="U2701">
        <v>0</v>
      </c>
      <c r="V2701">
        <v>0</v>
      </c>
      <c r="W2701" s="44">
        <f t="shared" si="336"/>
        <v>0</v>
      </c>
      <c r="X2701" s="44">
        <f>IFERROR(VLOOKUP(A2701,JR1GOA!A:I,9,FALSE),0)</f>
        <v>0</v>
      </c>
      <c r="Y2701" s="44">
        <f>IFERROR(VLOOKUP(A2701,JR1GOA!A:J,10,FALSE),0)</f>
        <v>0</v>
      </c>
      <c r="Z2701" s="46">
        <f t="shared" si="337"/>
        <v>0</v>
      </c>
      <c r="AA2701" s="49" t="str">
        <f>_xlfn.IFNA(VLOOKUP(F2701,Preisliste!C$1:O$2687,13,FALSE),"fehlt in Preisliste")</f>
        <v>fehlt in Preisliste</v>
      </c>
      <c r="AB2701" s="50" t="str">
        <f t="shared" si="338"/>
        <v>fehlt in Preisliste</v>
      </c>
      <c r="AD2701" s="51">
        <f t="shared" si="342"/>
        <v>186609</v>
      </c>
      <c r="AE2701" s="51">
        <f t="shared" si="339"/>
        <v>244.04999999999927</v>
      </c>
      <c r="AF2701" s="52" t="e">
        <f t="shared" si="343"/>
        <v>#VALUE!</v>
      </c>
      <c r="AG2701" s="53">
        <f t="shared" si="340"/>
        <v>1464.2999999999956</v>
      </c>
      <c r="AH2701" s="53" t="e">
        <f t="shared" si="341"/>
        <v>#VALUE!</v>
      </c>
    </row>
    <row r="2702" spans="1:34" x14ac:dyDescent="0.25">
      <c r="A2702" t="s">
        <v>11889</v>
      </c>
      <c r="B2702" t="s">
        <v>6564</v>
      </c>
      <c r="C2702" t="s">
        <v>6562</v>
      </c>
      <c r="D2702" t="s">
        <v>6567</v>
      </c>
      <c r="F2702" t="s">
        <v>11890</v>
      </c>
      <c r="H2702">
        <v>0</v>
      </c>
      <c r="I2702">
        <v>0</v>
      </c>
      <c r="J2702">
        <v>0</v>
      </c>
      <c r="K2702">
        <v>0</v>
      </c>
      <c r="L2702">
        <v>0</v>
      </c>
      <c r="M2702">
        <v>0</v>
      </c>
      <c r="N2702">
        <v>0</v>
      </c>
      <c r="O2702">
        <v>0</v>
      </c>
      <c r="P2702">
        <v>0</v>
      </c>
      <c r="Q2702">
        <v>0</v>
      </c>
      <c r="R2702">
        <v>0</v>
      </c>
      <c r="S2702">
        <v>0</v>
      </c>
      <c r="T2702">
        <v>0</v>
      </c>
      <c r="U2702">
        <v>0</v>
      </c>
      <c r="V2702">
        <v>0</v>
      </c>
      <c r="W2702" s="44">
        <f t="shared" si="336"/>
        <v>0</v>
      </c>
      <c r="X2702" s="44">
        <f>IFERROR(VLOOKUP(A2702,JR1GOA!A:I,9,FALSE),0)</f>
        <v>0</v>
      </c>
      <c r="Y2702" s="44">
        <f>IFERROR(VLOOKUP(A2702,JR1GOA!A:J,10,FALSE),0)</f>
        <v>0</v>
      </c>
      <c r="Z2702" s="46">
        <f t="shared" si="337"/>
        <v>0</v>
      </c>
      <c r="AA2702" s="49" t="str">
        <f>_xlfn.IFNA(VLOOKUP(F2702,Preisliste!C$1:O$2687,13,FALSE),"fehlt in Preisliste")</f>
        <v>fehlt in Preisliste</v>
      </c>
      <c r="AB2702" s="50" t="str">
        <f t="shared" si="338"/>
        <v>fehlt in Preisliste</v>
      </c>
      <c r="AD2702" s="51">
        <f t="shared" si="342"/>
        <v>186609</v>
      </c>
      <c r="AE2702" s="51">
        <f t="shared" si="339"/>
        <v>244.04999999999927</v>
      </c>
      <c r="AF2702" s="52" t="e">
        <f t="shared" si="343"/>
        <v>#VALUE!</v>
      </c>
      <c r="AG2702" s="53">
        <f t="shared" si="340"/>
        <v>1464.2999999999956</v>
      </c>
      <c r="AH2702" s="53" t="e">
        <f t="shared" si="341"/>
        <v>#VALUE!</v>
      </c>
    </row>
    <row r="2703" spans="1:34" x14ac:dyDescent="0.25">
      <c r="A2703" t="s">
        <v>11891</v>
      </c>
      <c r="B2703" t="s">
        <v>6564</v>
      </c>
      <c r="C2703" t="s">
        <v>6562</v>
      </c>
      <c r="D2703" t="s">
        <v>6567</v>
      </c>
      <c r="F2703" t="s">
        <v>11892</v>
      </c>
      <c r="H2703">
        <v>0</v>
      </c>
      <c r="I2703">
        <v>0</v>
      </c>
      <c r="J2703">
        <v>0</v>
      </c>
      <c r="K2703">
        <v>0</v>
      </c>
      <c r="L2703">
        <v>0</v>
      </c>
      <c r="M2703">
        <v>0</v>
      </c>
      <c r="N2703">
        <v>0</v>
      </c>
      <c r="O2703">
        <v>0</v>
      </c>
      <c r="P2703">
        <v>0</v>
      </c>
      <c r="Q2703">
        <v>0</v>
      </c>
      <c r="R2703">
        <v>0</v>
      </c>
      <c r="S2703">
        <v>0</v>
      </c>
      <c r="T2703">
        <v>0</v>
      </c>
      <c r="U2703">
        <v>0</v>
      </c>
      <c r="V2703">
        <v>0</v>
      </c>
      <c r="W2703" s="44">
        <f t="shared" si="336"/>
        <v>0</v>
      </c>
      <c r="X2703" s="44">
        <f>IFERROR(VLOOKUP(A2703,JR1GOA!A:I,9,FALSE),0)</f>
        <v>0</v>
      </c>
      <c r="Y2703" s="44">
        <f>IFERROR(VLOOKUP(A2703,JR1GOA!A:J,10,FALSE),0)</f>
        <v>0</v>
      </c>
      <c r="Z2703" s="46">
        <f t="shared" si="337"/>
        <v>0</v>
      </c>
      <c r="AA2703" s="49" t="str">
        <f>_xlfn.IFNA(VLOOKUP(F2703,Preisliste!C$1:O$2687,13,FALSE),"fehlt in Preisliste")</f>
        <v>fehlt in Preisliste</v>
      </c>
      <c r="AB2703" s="50" t="str">
        <f t="shared" si="338"/>
        <v>fehlt in Preisliste</v>
      </c>
      <c r="AD2703" s="51">
        <f t="shared" si="342"/>
        <v>186609</v>
      </c>
      <c r="AE2703" s="51">
        <f t="shared" si="339"/>
        <v>244.04999999999927</v>
      </c>
      <c r="AF2703" s="52" t="e">
        <f t="shared" si="343"/>
        <v>#VALUE!</v>
      </c>
      <c r="AG2703" s="53">
        <f t="shared" si="340"/>
        <v>1464.2999999999956</v>
      </c>
      <c r="AH2703" s="53" t="e">
        <f t="shared" si="341"/>
        <v>#VALUE!</v>
      </c>
    </row>
    <row r="2704" spans="1:34" x14ac:dyDescent="0.25">
      <c r="A2704" t="s">
        <v>11893</v>
      </c>
      <c r="B2704" t="s">
        <v>6564</v>
      </c>
      <c r="C2704" t="s">
        <v>6562</v>
      </c>
      <c r="D2704" t="s">
        <v>6567</v>
      </c>
      <c r="F2704" t="s">
        <v>11894</v>
      </c>
      <c r="H2704">
        <v>0</v>
      </c>
      <c r="I2704">
        <v>0</v>
      </c>
      <c r="J2704">
        <v>0</v>
      </c>
      <c r="K2704">
        <v>0</v>
      </c>
      <c r="L2704">
        <v>0</v>
      </c>
      <c r="M2704">
        <v>0</v>
      </c>
      <c r="N2704">
        <v>0</v>
      </c>
      <c r="O2704">
        <v>0</v>
      </c>
      <c r="P2704">
        <v>0</v>
      </c>
      <c r="Q2704">
        <v>0</v>
      </c>
      <c r="R2704">
        <v>0</v>
      </c>
      <c r="S2704">
        <v>0</v>
      </c>
      <c r="T2704">
        <v>0</v>
      </c>
      <c r="U2704">
        <v>0</v>
      </c>
      <c r="V2704">
        <v>0</v>
      </c>
      <c r="W2704" s="44">
        <f t="shared" si="336"/>
        <v>0</v>
      </c>
      <c r="X2704" s="44">
        <f>IFERROR(VLOOKUP(A2704,JR1GOA!A:I,9,FALSE),0)</f>
        <v>0</v>
      </c>
      <c r="Y2704" s="44">
        <f>IFERROR(VLOOKUP(A2704,JR1GOA!A:J,10,FALSE),0)</f>
        <v>0</v>
      </c>
      <c r="Z2704" s="46">
        <f t="shared" si="337"/>
        <v>0</v>
      </c>
      <c r="AA2704" s="49" t="str">
        <f>_xlfn.IFNA(VLOOKUP(F2704,Preisliste!C$1:O$2687,13,FALSE),"fehlt in Preisliste")</f>
        <v>fehlt in Preisliste</v>
      </c>
      <c r="AB2704" s="50" t="str">
        <f t="shared" si="338"/>
        <v>fehlt in Preisliste</v>
      </c>
      <c r="AD2704" s="51">
        <f t="shared" si="342"/>
        <v>186609</v>
      </c>
      <c r="AE2704" s="51">
        <f t="shared" si="339"/>
        <v>244.04999999999927</v>
      </c>
      <c r="AF2704" s="52" t="e">
        <f t="shared" si="343"/>
        <v>#VALUE!</v>
      </c>
      <c r="AG2704" s="53">
        <f t="shared" si="340"/>
        <v>1464.2999999999956</v>
      </c>
      <c r="AH2704" s="53" t="e">
        <f t="shared" si="341"/>
        <v>#VALUE!</v>
      </c>
    </row>
    <row r="2705" spans="1:34" x14ac:dyDescent="0.25">
      <c r="A2705" t="s">
        <v>11895</v>
      </c>
      <c r="B2705" t="s">
        <v>6564</v>
      </c>
      <c r="C2705" t="s">
        <v>6562</v>
      </c>
      <c r="D2705" t="s">
        <v>6567</v>
      </c>
      <c r="F2705" t="s">
        <v>11896</v>
      </c>
      <c r="H2705">
        <v>0</v>
      </c>
      <c r="I2705">
        <v>0</v>
      </c>
      <c r="J2705">
        <v>0</v>
      </c>
      <c r="K2705">
        <v>0</v>
      </c>
      <c r="L2705">
        <v>0</v>
      </c>
      <c r="M2705">
        <v>0</v>
      </c>
      <c r="N2705">
        <v>0</v>
      </c>
      <c r="O2705">
        <v>0</v>
      </c>
      <c r="P2705">
        <v>0</v>
      </c>
      <c r="Q2705">
        <v>0</v>
      </c>
      <c r="R2705">
        <v>0</v>
      </c>
      <c r="S2705">
        <v>0</v>
      </c>
      <c r="T2705">
        <v>0</v>
      </c>
      <c r="U2705">
        <v>0</v>
      </c>
      <c r="V2705">
        <v>0</v>
      </c>
      <c r="W2705" s="44">
        <f t="shared" si="336"/>
        <v>0</v>
      </c>
      <c r="X2705" s="44">
        <f>IFERROR(VLOOKUP(A2705,JR1GOA!A:I,9,FALSE),0)</f>
        <v>0</v>
      </c>
      <c r="Y2705" s="44">
        <f>IFERROR(VLOOKUP(A2705,JR1GOA!A:J,10,FALSE),0)</f>
        <v>0</v>
      </c>
      <c r="Z2705" s="46">
        <f t="shared" si="337"/>
        <v>0</v>
      </c>
      <c r="AA2705" s="49" t="str">
        <f>_xlfn.IFNA(VLOOKUP(F2705,Preisliste!C$1:O$2687,13,FALSE),"fehlt in Preisliste")</f>
        <v>fehlt in Preisliste</v>
      </c>
      <c r="AB2705" s="50" t="str">
        <f t="shared" si="338"/>
        <v>fehlt in Preisliste</v>
      </c>
      <c r="AD2705" s="51">
        <f t="shared" si="342"/>
        <v>186609</v>
      </c>
      <c r="AE2705" s="51">
        <f t="shared" si="339"/>
        <v>244.04999999999927</v>
      </c>
      <c r="AF2705" s="52" t="e">
        <f t="shared" si="343"/>
        <v>#VALUE!</v>
      </c>
      <c r="AG2705" s="53">
        <f t="shared" si="340"/>
        <v>1464.2999999999956</v>
      </c>
      <c r="AH2705" s="53" t="e">
        <f t="shared" si="341"/>
        <v>#VALUE!</v>
      </c>
    </row>
    <row r="2706" spans="1:34" x14ac:dyDescent="0.25">
      <c r="A2706" t="s">
        <v>11897</v>
      </c>
      <c r="B2706" t="s">
        <v>6564</v>
      </c>
      <c r="C2706" t="s">
        <v>6562</v>
      </c>
      <c r="D2706" t="s">
        <v>6567</v>
      </c>
      <c r="F2706" t="s">
        <v>11898</v>
      </c>
      <c r="H2706">
        <v>0</v>
      </c>
      <c r="I2706">
        <v>0</v>
      </c>
      <c r="J2706">
        <v>0</v>
      </c>
      <c r="K2706">
        <v>0</v>
      </c>
      <c r="L2706">
        <v>0</v>
      </c>
      <c r="M2706">
        <v>0</v>
      </c>
      <c r="N2706">
        <v>0</v>
      </c>
      <c r="O2706">
        <v>0</v>
      </c>
      <c r="P2706">
        <v>0</v>
      </c>
      <c r="Q2706">
        <v>0</v>
      </c>
      <c r="R2706">
        <v>0</v>
      </c>
      <c r="S2706">
        <v>0</v>
      </c>
      <c r="T2706">
        <v>0</v>
      </c>
      <c r="U2706">
        <v>0</v>
      </c>
      <c r="V2706">
        <v>0</v>
      </c>
      <c r="W2706" s="44">
        <f t="shared" si="336"/>
        <v>0</v>
      </c>
      <c r="X2706" s="44">
        <f>IFERROR(VLOOKUP(A2706,JR1GOA!A:I,9,FALSE),0)</f>
        <v>0</v>
      </c>
      <c r="Y2706" s="44">
        <f>IFERROR(VLOOKUP(A2706,JR1GOA!A:J,10,FALSE),0)</f>
        <v>0</v>
      </c>
      <c r="Z2706" s="46">
        <f t="shared" si="337"/>
        <v>0</v>
      </c>
      <c r="AA2706" s="49" t="str">
        <f>_xlfn.IFNA(VLOOKUP(F2706,Preisliste!C$1:O$2687,13,FALSE),"fehlt in Preisliste")</f>
        <v>fehlt in Preisliste</v>
      </c>
      <c r="AB2706" s="50" t="str">
        <f t="shared" si="338"/>
        <v>fehlt in Preisliste</v>
      </c>
      <c r="AD2706" s="51">
        <f t="shared" si="342"/>
        <v>186609</v>
      </c>
      <c r="AE2706" s="51">
        <f t="shared" si="339"/>
        <v>244.04999999999927</v>
      </c>
      <c r="AF2706" s="52" t="e">
        <f t="shared" si="343"/>
        <v>#VALUE!</v>
      </c>
      <c r="AG2706" s="53">
        <f t="shared" si="340"/>
        <v>1464.2999999999956</v>
      </c>
      <c r="AH2706" s="53" t="e">
        <f t="shared" si="341"/>
        <v>#VALUE!</v>
      </c>
    </row>
    <row r="2707" spans="1:34" x14ac:dyDescent="0.25">
      <c r="A2707" t="s">
        <v>11899</v>
      </c>
      <c r="B2707" t="s">
        <v>6564</v>
      </c>
      <c r="C2707" t="s">
        <v>6562</v>
      </c>
      <c r="D2707" t="s">
        <v>6567</v>
      </c>
      <c r="F2707" t="s">
        <v>11900</v>
      </c>
      <c r="H2707">
        <v>0</v>
      </c>
      <c r="I2707">
        <v>0</v>
      </c>
      <c r="J2707">
        <v>0</v>
      </c>
      <c r="K2707">
        <v>0</v>
      </c>
      <c r="L2707">
        <v>0</v>
      </c>
      <c r="M2707">
        <v>0</v>
      </c>
      <c r="N2707">
        <v>0</v>
      </c>
      <c r="O2707">
        <v>0</v>
      </c>
      <c r="P2707">
        <v>0</v>
      </c>
      <c r="Q2707">
        <v>0</v>
      </c>
      <c r="R2707">
        <v>0</v>
      </c>
      <c r="S2707">
        <v>0</v>
      </c>
      <c r="T2707">
        <v>0</v>
      </c>
      <c r="U2707">
        <v>0</v>
      </c>
      <c r="V2707">
        <v>0</v>
      </c>
      <c r="W2707" s="44">
        <f t="shared" si="336"/>
        <v>0</v>
      </c>
      <c r="X2707" s="44">
        <f>IFERROR(VLOOKUP(A2707,JR1GOA!A:I,9,FALSE),0)</f>
        <v>0</v>
      </c>
      <c r="Y2707" s="44">
        <f>IFERROR(VLOOKUP(A2707,JR1GOA!A:J,10,FALSE),0)</f>
        <v>0</v>
      </c>
      <c r="Z2707" s="46">
        <f t="shared" si="337"/>
        <v>0</v>
      </c>
      <c r="AA2707" s="49" t="str">
        <f>_xlfn.IFNA(VLOOKUP(F2707,Preisliste!C$1:O$2687,13,FALSE),"fehlt in Preisliste")</f>
        <v>fehlt in Preisliste</v>
      </c>
      <c r="AB2707" s="50" t="str">
        <f t="shared" si="338"/>
        <v>fehlt in Preisliste</v>
      </c>
      <c r="AD2707" s="51">
        <f t="shared" si="342"/>
        <v>186609</v>
      </c>
      <c r="AE2707" s="51">
        <f t="shared" si="339"/>
        <v>244.04999999999927</v>
      </c>
      <c r="AF2707" s="52" t="e">
        <f t="shared" si="343"/>
        <v>#VALUE!</v>
      </c>
      <c r="AG2707" s="53">
        <f t="shared" si="340"/>
        <v>1464.2999999999956</v>
      </c>
      <c r="AH2707" s="53" t="e">
        <f t="shared" si="341"/>
        <v>#VALUE!</v>
      </c>
    </row>
    <row r="2708" spans="1:34" x14ac:dyDescent="0.25">
      <c r="A2708" t="s">
        <v>11901</v>
      </c>
      <c r="B2708" t="s">
        <v>6564</v>
      </c>
      <c r="C2708" t="s">
        <v>6562</v>
      </c>
      <c r="D2708" t="s">
        <v>6567</v>
      </c>
      <c r="F2708" t="s">
        <v>11902</v>
      </c>
      <c r="H2708">
        <v>0</v>
      </c>
      <c r="I2708">
        <v>0</v>
      </c>
      <c r="J2708">
        <v>0</v>
      </c>
      <c r="K2708">
        <v>0</v>
      </c>
      <c r="L2708">
        <v>0</v>
      </c>
      <c r="M2708">
        <v>0</v>
      </c>
      <c r="N2708">
        <v>0</v>
      </c>
      <c r="O2708">
        <v>0</v>
      </c>
      <c r="P2708">
        <v>0</v>
      </c>
      <c r="Q2708">
        <v>0</v>
      </c>
      <c r="R2708">
        <v>0</v>
      </c>
      <c r="S2708">
        <v>0</v>
      </c>
      <c r="T2708">
        <v>0</v>
      </c>
      <c r="U2708">
        <v>0</v>
      </c>
      <c r="V2708">
        <v>0</v>
      </c>
      <c r="W2708" s="44">
        <f t="shared" si="336"/>
        <v>0</v>
      </c>
      <c r="X2708" s="44">
        <f>IFERROR(VLOOKUP(A2708,JR1GOA!A:I,9,FALSE),0)</f>
        <v>0</v>
      </c>
      <c r="Y2708" s="44">
        <f>IFERROR(VLOOKUP(A2708,JR1GOA!A:J,10,FALSE),0)</f>
        <v>0</v>
      </c>
      <c r="Z2708" s="46">
        <f t="shared" si="337"/>
        <v>0</v>
      </c>
      <c r="AA2708" s="49" t="str">
        <f>_xlfn.IFNA(VLOOKUP(F2708,Preisliste!C$1:O$2687,13,FALSE),"fehlt in Preisliste")</f>
        <v>fehlt in Preisliste</v>
      </c>
      <c r="AB2708" s="50" t="str">
        <f t="shared" si="338"/>
        <v>fehlt in Preisliste</v>
      </c>
      <c r="AD2708" s="51">
        <f t="shared" si="342"/>
        <v>186609</v>
      </c>
      <c r="AE2708" s="51">
        <f t="shared" si="339"/>
        <v>244.04999999999927</v>
      </c>
      <c r="AF2708" s="52" t="e">
        <f t="shared" si="343"/>
        <v>#VALUE!</v>
      </c>
      <c r="AG2708" s="53">
        <f t="shared" si="340"/>
        <v>1464.2999999999956</v>
      </c>
      <c r="AH2708" s="53" t="e">
        <f t="shared" si="341"/>
        <v>#VALUE!</v>
      </c>
    </row>
    <row r="2709" spans="1:34" x14ac:dyDescent="0.25">
      <c r="A2709" t="s">
        <v>11903</v>
      </c>
      <c r="B2709" t="s">
        <v>6564</v>
      </c>
      <c r="C2709" t="s">
        <v>6562</v>
      </c>
      <c r="D2709" t="s">
        <v>6567</v>
      </c>
      <c r="F2709" t="s">
        <v>11904</v>
      </c>
      <c r="H2709">
        <v>0</v>
      </c>
      <c r="I2709">
        <v>0</v>
      </c>
      <c r="J2709">
        <v>0</v>
      </c>
      <c r="K2709">
        <v>0</v>
      </c>
      <c r="L2709">
        <v>0</v>
      </c>
      <c r="M2709">
        <v>0</v>
      </c>
      <c r="N2709">
        <v>0</v>
      </c>
      <c r="O2709">
        <v>0</v>
      </c>
      <c r="P2709">
        <v>0</v>
      </c>
      <c r="Q2709">
        <v>0</v>
      </c>
      <c r="R2709">
        <v>0</v>
      </c>
      <c r="S2709">
        <v>0</v>
      </c>
      <c r="T2709">
        <v>0</v>
      </c>
      <c r="U2709">
        <v>0</v>
      </c>
      <c r="V2709">
        <v>0</v>
      </c>
      <c r="W2709" s="44">
        <f t="shared" si="336"/>
        <v>0</v>
      </c>
      <c r="X2709" s="44">
        <f>IFERROR(VLOOKUP(A2709,JR1GOA!A:I,9,FALSE),0)</f>
        <v>0</v>
      </c>
      <c r="Y2709" s="44">
        <f>IFERROR(VLOOKUP(A2709,JR1GOA!A:J,10,FALSE),0)</f>
        <v>0</v>
      </c>
      <c r="Z2709" s="46">
        <f t="shared" si="337"/>
        <v>0</v>
      </c>
      <c r="AA2709" s="49" t="str">
        <f>_xlfn.IFNA(VLOOKUP(F2709,Preisliste!C$1:O$2687,13,FALSE),"fehlt in Preisliste")</f>
        <v>fehlt in Preisliste</v>
      </c>
      <c r="AB2709" s="50" t="str">
        <f t="shared" si="338"/>
        <v>fehlt in Preisliste</v>
      </c>
      <c r="AD2709" s="51">
        <f t="shared" si="342"/>
        <v>186609</v>
      </c>
      <c r="AE2709" s="51">
        <f t="shared" si="339"/>
        <v>244.04999999999927</v>
      </c>
      <c r="AF2709" s="52" t="e">
        <f t="shared" si="343"/>
        <v>#VALUE!</v>
      </c>
      <c r="AG2709" s="53">
        <f t="shared" si="340"/>
        <v>1464.2999999999956</v>
      </c>
      <c r="AH2709" s="53" t="e">
        <f t="shared" si="341"/>
        <v>#VALUE!</v>
      </c>
    </row>
    <row r="2710" spans="1:34" x14ac:dyDescent="0.25">
      <c r="A2710" t="s">
        <v>11905</v>
      </c>
      <c r="B2710" t="s">
        <v>6564</v>
      </c>
      <c r="C2710" t="s">
        <v>6562</v>
      </c>
      <c r="D2710" t="s">
        <v>6567</v>
      </c>
      <c r="F2710" t="s">
        <v>11906</v>
      </c>
      <c r="H2710">
        <v>0</v>
      </c>
      <c r="I2710">
        <v>0</v>
      </c>
      <c r="J2710">
        <v>0</v>
      </c>
      <c r="K2710">
        <v>0</v>
      </c>
      <c r="L2710">
        <v>0</v>
      </c>
      <c r="M2710">
        <v>0</v>
      </c>
      <c r="N2710">
        <v>0</v>
      </c>
      <c r="O2710">
        <v>0</v>
      </c>
      <c r="P2710">
        <v>0</v>
      </c>
      <c r="Q2710">
        <v>0</v>
      </c>
      <c r="R2710">
        <v>0</v>
      </c>
      <c r="S2710">
        <v>0</v>
      </c>
      <c r="T2710">
        <v>0</v>
      </c>
      <c r="U2710">
        <v>0</v>
      </c>
      <c r="V2710">
        <v>0</v>
      </c>
      <c r="W2710" s="44">
        <f t="shared" si="336"/>
        <v>0</v>
      </c>
      <c r="X2710" s="44">
        <f>IFERROR(VLOOKUP(A2710,JR1GOA!A:I,9,FALSE),0)</f>
        <v>0</v>
      </c>
      <c r="Y2710" s="44">
        <f>IFERROR(VLOOKUP(A2710,JR1GOA!A:J,10,FALSE),0)</f>
        <v>0</v>
      </c>
      <c r="Z2710" s="46">
        <f t="shared" si="337"/>
        <v>0</v>
      </c>
      <c r="AA2710" s="49" t="str">
        <f>_xlfn.IFNA(VLOOKUP(F2710,Preisliste!C$1:O$2687,13,FALSE),"fehlt in Preisliste")</f>
        <v>fehlt in Preisliste</v>
      </c>
      <c r="AB2710" s="50" t="str">
        <f t="shared" si="338"/>
        <v>fehlt in Preisliste</v>
      </c>
      <c r="AD2710" s="51">
        <f t="shared" si="342"/>
        <v>186609</v>
      </c>
      <c r="AE2710" s="51">
        <f t="shared" si="339"/>
        <v>244.04999999999927</v>
      </c>
      <c r="AF2710" s="52" t="e">
        <f t="shared" si="343"/>
        <v>#VALUE!</v>
      </c>
      <c r="AG2710" s="53">
        <f t="shared" si="340"/>
        <v>1464.2999999999956</v>
      </c>
      <c r="AH2710" s="53" t="e">
        <f t="shared" si="341"/>
        <v>#VALUE!</v>
      </c>
    </row>
    <row r="2711" spans="1:34" x14ac:dyDescent="0.25">
      <c r="A2711" t="s">
        <v>11907</v>
      </c>
      <c r="B2711" t="s">
        <v>6564</v>
      </c>
      <c r="C2711" t="s">
        <v>6562</v>
      </c>
      <c r="D2711" t="s">
        <v>6567</v>
      </c>
      <c r="F2711" t="s">
        <v>11908</v>
      </c>
      <c r="H2711">
        <v>0</v>
      </c>
      <c r="I2711">
        <v>0</v>
      </c>
      <c r="J2711">
        <v>0</v>
      </c>
      <c r="K2711">
        <v>0</v>
      </c>
      <c r="L2711">
        <v>0</v>
      </c>
      <c r="M2711">
        <v>0</v>
      </c>
      <c r="N2711">
        <v>0</v>
      </c>
      <c r="O2711">
        <v>0</v>
      </c>
      <c r="P2711">
        <v>0</v>
      </c>
      <c r="Q2711">
        <v>0</v>
      </c>
      <c r="R2711">
        <v>0</v>
      </c>
      <c r="S2711">
        <v>0</v>
      </c>
      <c r="T2711">
        <v>0</v>
      </c>
      <c r="U2711">
        <v>0</v>
      </c>
      <c r="V2711">
        <v>0</v>
      </c>
      <c r="W2711" s="44">
        <f t="shared" si="336"/>
        <v>0</v>
      </c>
      <c r="X2711" s="44">
        <f>IFERROR(VLOOKUP(A2711,JR1GOA!A:I,9,FALSE),0)</f>
        <v>0</v>
      </c>
      <c r="Y2711" s="44">
        <f>IFERROR(VLOOKUP(A2711,JR1GOA!A:J,10,FALSE),0)</f>
        <v>0</v>
      </c>
      <c r="Z2711" s="46">
        <f t="shared" si="337"/>
        <v>0</v>
      </c>
      <c r="AA2711" s="49" t="str">
        <f>_xlfn.IFNA(VLOOKUP(F2711,Preisliste!C$1:O$2687,13,FALSE),"fehlt in Preisliste")</f>
        <v>fehlt in Preisliste</v>
      </c>
      <c r="AB2711" s="50" t="str">
        <f t="shared" si="338"/>
        <v>fehlt in Preisliste</v>
      </c>
      <c r="AD2711" s="51">
        <f t="shared" si="342"/>
        <v>186609</v>
      </c>
      <c r="AE2711" s="51">
        <f t="shared" si="339"/>
        <v>244.04999999999927</v>
      </c>
      <c r="AF2711" s="52" t="e">
        <f t="shared" si="343"/>
        <v>#VALUE!</v>
      </c>
      <c r="AG2711" s="53">
        <f t="shared" si="340"/>
        <v>1464.2999999999956</v>
      </c>
      <c r="AH2711" s="53" t="e">
        <f t="shared" si="341"/>
        <v>#VALUE!</v>
      </c>
    </row>
    <row r="2712" spans="1:34" x14ac:dyDescent="0.25">
      <c r="A2712" t="s">
        <v>11909</v>
      </c>
      <c r="B2712" t="s">
        <v>6564</v>
      </c>
      <c r="C2712" t="s">
        <v>6562</v>
      </c>
      <c r="D2712" t="s">
        <v>6567</v>
      </c>
      <c r="E2712" t="s">
        <v>11910</v>
      </c>
      <c r="F2712" t="s">
        <v>11911</v>
      </c>
      <c r="H2712">
        <v>0</v>
      </c>
      <c r="I2712">
        <v>0</v>
      </c>
      <c r="J2712">
        <v>0</v>
      </c>
      <c r="K2712">
        <v>0</v>
      </c>
      <c r="L2712">
        <v>0</v>
      </c>
      <c r="M2712">
        <v>0</v>
      </c>
      <c r="N2712">
        <v>0</v>
      </c>
      <c r="O2712">
        <v>0</v>
      </c>
      <c r="P2712">
        <v>0</v>
      </c>
      <c r="Q2712">
        <v>0</v>
      </c>
      <c r="R2712">
        <v>0</v>
      </c>
      <c r="S2712">
        <v>0</v>
      </c>
      <c r="T2712">
        <v>0</v>
      </c>
      <c r="U2712">
        <v>0</v>
      </c>
      <c r="V2712">
        <v>0</v>
      </c>
      <c r="W2712" s="44">
        <f t="shared" si="336"/>
        <v>0</v>
      </c>
      <c r="X2712" s="44">
        <f>IFERROR(VLOOKUP(A2712,JR1GOA!A:I,9,FALSE),0)</f>
        <v>0</v>
      </c>
      <c r="Y2712" s="44">
        <f>IFERROR(VLOOKUP(A2712,JR1GOA!A:J,10,FALSE),0)</f>
        <v>0</v>
      </c>
      <c r="Z2712" s="46">
        <f t="shared" si="337"/>
        <v>0</v>
      </c>
      <c r="AA2712" s="49" t="str">
        <f>_xlfn.IFNA(VLOOKUP(F2712,Preisliste!C$1:O$2687,13,FALSE),"fehlt in Preisliste")</f>
        <v>fehlt in Preisliste</v>
      </c>
      <c r="AB2712" s="50" t="str">
        <f t="shared" si="338"/>
        <v>fehlt in Preisliste</v>
      </c>
      <c r="AD2712" s="51">
        <f t="shared" si="342"/>
        <v>186609</v>
      </c>
      <c r="AE2712" s="51">
        <f t="shared" si="339"/>
        <v>244.04999999999927</v>
      </c>
      <c r="AF2712" s="52" t="e">
        <f t="shared" si="343"/>
        <v>#VALUE!</v>
      </c>
      <c r="AG2712" s="53">
        <f t="shared" si="340"/>
        <v>1464.2999999999956</v>
      </c>
      <c r="AH2712" s="53" t="e">
        <f t="shared" si="341"/>
        <v>#VALUE!</v>
      </c>
    </row>
    <row r="2713" spans="1:34" x14ac:dyDescent="0.25">
      <c r="A2713" t="s">
        <v>11912</v>
      </c>
      <c r="B2713" t="s">
        <v>6564</v>
      </c>
      <c r="C2713" t="s">
        <v>6562</v>
      </c>
      <c r="D2713" t="s">
        <v>6567</v>
      </c>
      <c r="F2713" t="s">
        <v>11913</v>
      </c>
      <c r="H2713">
        <v>0</v>
      </c>
      <c r="I2713">
        <v>0</v>
      </c>
      <c r="J2713">
        <v>0</v>
      </c>
      <c r="K2713">
        <v>0</v>
      </c>
      <c r="L2713">
        <v>0</v>
      </c>
      <c r="M2713">
        <v>0</v>
      </c>
      <c r="N2713">
        <v>0</v>
      </c>
      <c r="O2713">
        <v>0</v>
      </c>
      <c r="P2713">
        <v>0</v>
      </c>
      <c r="Q2713">
        <v>0</v>
      </c>
      <c r="R2713">
        <v>0</v>
      </c>
      <c r="S2713">
        <v>0</v>
      </c>
      <c r="T2713">
        <v>0</v>
      </c>
      <c r="U2713">
        <v>0</v>
      </c>
      <c r="V2713">
        <v>0</v>
      </c>
      <c r="W2713" s="44">
        <f t="shared" si="336"/>
        <v>0</v>
      </c>
      <c r="X2713" s="44">
        <f>IFERROR(VLOOKUP(A2713,JR1GOA!A:I,9,FALSE),0)</f>
        <v>0</v>
      </c>
      <c r="Y2713" s="44">
        <f>IFERROR(VLOOKUP(A2713,JR1GOA!A:J,10,FALSE),0)</f>
        <v>0</v>
      </c>
      <c r="Z2713" s="46">
        <f t="shared" si="337"/>
        <v>0</v>
      </c>
      <c r="AA2713" s="49" t="str">
        <f>_xlfn.IFNA(VLOOKUP(F2713,Preisliste!C$1:O$2687,13,FALSE),"fehlt in Preisliste")</f>
        <v>fehlt in Preisliste</v>
      </c>
      <c r="AB2713" s="50" t="str">
        <f t="shared" si="338"/>
        <v>fehlt in Preisliste</v>
      </c>
      <c r="AD2713" s="51">
        <f t="shared" si="342"/>
        <v>186609</v>
      </c>
      <c r="AE2713" s="51">
        <f t="shared" si="339"/>
        <v>244.04999999999927</v>
      </c>
      <c r="AF2713" s="52" t="e">
        <f t="shared" si="343"/>
        <v>#VALUE!</v>
      </c>
      <c r="AG2713" s="53">
        <f t="shared" si="340"/>
        <v>1464.2999999999956</v>
      </c>
      <c r="AH2713" s="53" t="e">
        <f t="shared" si="341"/>
        <v>#VALUE!</v>
      </c>
    </row>
    <row r="2714" spans="1:34" x14ac:dyDescent="0.25">
      <c r="A2714" t="s">
        <v>11914</v>
      </c>
      <c r="B2714" t="s">
        <v>6564</v>
      </c>
      <c r="C2714" t="s">
        <v>6562</v>
      </c>
      <c r="D2714" t="s">
        <v>6567</v>
      </c>
      <c r="E2714" t="s">
        <v>11915</v>
      </c>
      <c r="F2714" t="s">
        <v>11916</v>
      </c>
      <c r="H2714">
        <v>0</v>
      </c>
      <c r="I2714">
        <v>0</v>
      </c>
      <c r="J2714">
        <v>0</v>
      </c>
      <c r="K2714">
        <v>0</v>
      </c>
      <c r="L2714">
        <v>0</v>
      </c>
      <c r="M2714">
        <v>0</v>
      </c>
      <c r="N2714">
        <v>0</v>
      </c>
      <c r="O2714">
        <v>0</v>
      </c>
      <c r="P2714">
        <v>0</v>
      </c>
      <c r="Q2714">
        <v>0</v>
      </c>
      <c r="R2714">
        <v>0</v>
      </c>
      <c r="S2714">
        <v>0</v>
      </c>
      <c r="T2714">
        <v>0</v>
      </c>
      <c r="U2714">
        <v>0</v>
      </c>
      <c r="V2714">
        <v>0</v>
      </c>
      <c r="W2714" s="44">
        <f t="shared" si="336"/>
        <v>0</v>
      </c>
      <c r="X2714" s="44">
        <f>IFERROR(VLOOKUP(A2714,JR1GOA!A:I,9,FALSE),0)</f>
        <v>0</v>
      </c>
      <c r="Y2714" s="44">
        <f>IFERROR(VLOOKUP(A2714,JR1GOA!A:J,10,FALSE),0)</f>
        <v>0</v>
      </c>
      <c r="Z2714" s="46">
        <f t="shared" si="337"/>
        <v>0</v>
      </c>
      <c r="AA2714" s="49" t="str">
        <f>_xlfn.IFNA(VLOOKUP(F2714,Preisliste!C$1:O$2687,13,FALSE),"fehlt in Preisliste")</f>
        <v>fehlt in Preisliste</v>
      </c>
      <c r="AB2714" s="50" t="str">
        <f t="shared" si="338"/>
        <v>fehlt in Preisliste</v>
      </c>
      <c r="AD2714" s="51">
        <f t="shared" si="342"/>
        <v>186609</v>
      </c>
      <c r="AE2714" s="51">
        <f t="shared" si="339"/>
        <v>244.04999999999927</v>
      </c>
      <c r="AF2714" s="52" t="e">
        <f t="shared" si="343"/>
        <v>#VALUE!</v>
      </c>
      <c r="AG2714" s="53">
        <f t="shared" si="340"/>
        <v>1464.2999999999956</v>
      </c>
      <c r="AH2714" s="53" t="e">
        <f t="shared" si="341"/>
        <v>#VALUE!</v>
      </c>
    </row>
    <row r="2715" spans="1:34" x14ac:dyDescent="0.25">
      <c r="A2715" t="s">
        <v>11917</v>
      </c>
      <c r="B2715" t="s">
        <v>6564</v>
      </c>
      <c r="C2715" t="s">
        <v>6562</v>
      </c>
      <c r="D2715" t="s">
        <v>6567</v>
      </c>
      <c r="F2715" t="s">
        <v>11918</v>
      </c>
      <c r="H2715">
        <v>0</v>
      </c>
      <c r="I2715">
        <v>0</v>
      </c>
      <c r="J2715">
        <v>0</v>
      </c>
      <c r="K2715">
        <v>0</v>
      </c>
      <c r="L2715">
        <v>0</v>
      </c>
      <c r="M2715">
        <v>0</v>
      </c>
      <c r="N2715">
        <v>0</v>
      </c>
      <c r="O2715">
        <v>0</v>
      </c>
      <c r="P2715">
        <v>0</v>
      </c>
      <c r="Q2715">
        <v>0</v>
      </c>
      <c r="R2715">
        <v>0</v>
      </c>
      <c r="S2715">
        <v>0</v>
      </c>
      <c r="T2715">
        <v>0</v>
      </c>
      <c r="U2715">
        <v>0</v>
      </c>
      <c r="V2715">
        <v>0</v>
      </c>
      <c r="W2715" s="44">
        <f t="shared" si="336"/>
        <v>0</v>
      </c>
      <c r="X2715" s="44">
        <f>IFERROR(VLOOKUP(A2715,JR1GOA!A:I,9,FALSE),0)</f>
        <v>0</v>
      </c>
      <c r="Y2715" s="44">
        <f>IFERROR(VLOOKUP(A2715,JR1GOA!A:J,10,FALSE),0)</f>
        <v>0</v>
      </c>
      <c r="Z2715" s="46">
        <f t="shared" si="337"/>
        <v>0</v>
      </c>
      <c r="AA2715" s="49" t="str">
        <f>_xlfn.IFNA(VLOOKUP(F2715,Preisliste!C$1:O$2687,13,FALSE),"fehlt in Preisliste")</f>
        <v>fehlt in Preisliste</v>
      </c>
      <c r="AB2715" s="50" t="str">
        <f t="shared" si="338"/>
        <v>fehlt in Preisliste</v>
      </c>
      <c r="AD2715" s="51">
        <f t="shared" si="342"/>
        <v>186609</v>
      </c>
      <c r="AE2715" s="51">
        <f t="shared" si="339"/>
        <v>244.04999999999927</v>
      </c>
      <c r="AF2715" s="52" t="e">
        <f t="shared" si="343"/>
        <v>#VALUE!</v>
      </c>
      <c r="AG2715" s="53">
        <f t="shared" si="340"/>
        <v>1464.2999999999956</v>
      </c>
      <c r="AH2715" s="53" t="e">
        <f t="shared" si="341"/>
        <v>#VALUE!</v>
      </c>
    </row>
    <row r="2716" spans="1:34" x14ac:dyDescent="0.25">
      <c r="A2716" t="s">
        <v>11919</v>
      </c>
      <c r="B2716" t="s">
        <v>6564</v>
      </c>
      <c r="C2716" t="s">
        <v>6562</v>
      </c>
      <c r="D2716" t="s">
        <v>6567</v>
      </c>
      <c r="E2716" t="s">
        <v>11920</v>
      </c>
      <c r="F2716" t="s">
        <v>11921</v>
      </c>
      <c r="H2716">
        <v>0</v>
      </c>
      <c r="I2716">
        <v>0</v>
      </c>
      <c r="J2716">
        <v>0</v>
      </c>
      <c r="K2716">
        <v>0</v>
      </c>
      <c r="L2716">
        <v>0</v>
      </c>
      <c r="M2716">
        <v>0</v>
      </c>
      <c r="N2716">
        <v>0</v>
      </c>
      <c r="O2716">
        <v>0</v>
      </c>
      <c r="P2716">
        <v>0</v>
      </c>
      <c r="Q2716">
        <v>0</v>
      </c>
      <c r="R2716">
        <v>0</v>
      </c>
      <c r="S2716">
        <v>0</v>
      </c>
      <c r="T2716">
        <v>0</v>
      </c>
      <c r="U2716">
        <v>0</v>
      </c>
      <c r="V2716">
        <v>0</v>
      </c>
      <c r="W2716" s="44">
        <f t="shared" si="336"/>
        <v>0</v>
      </c>
      <c r="X2716" s="44">
        <f>IFERROR(VLOOKUP(A2716,JR1GOA!A:I,9,FALSE),0)</f>
        <v>0</v>
      </c>
      <c r="Y2716" s="44">
        <f>IFERROR(VLOOKUP(A2716,JR1GOA!A:J,10,FALSE),0)</f>
        <v>0</v>
      </c>
      <c r="Z2716" s="46">
        <f t="shared" si="337"/>
        <v>0</v>
      </c>
      <c r="AA2716" s="49" t="str">
        <f>_xlfn.IFNA(VLOOKUP(F2716,Preisliste!C$1:O$2687,13,FALSE),"fehlt in Preisliste")</f>
        <v>fehlt in Preisliste</v>
      </c>
      <c r="AB2716" s="50" t="str">
        <f t="shared" si="338"/>
        <v>fehlt in Preisliste</v>
      </c>
      <c r="AD2716" s="51">
        <f t="shared" si="342"/>
        <v>186609</v>
      </c>
      <c r="AE2716" s="51">
        <f t="shared" si="339"/>
        <v>244.04999999999927</v>
      </c>
      <c r="AF2716" s="52" t="e">
        <f t="shared" si="343"/>
        <v>#VALUE!</v>
      </c>
      <c r="AG2716" s="53">
        <f t="shared" si="340"/>
        <v>1464.2999999999956</v>
      </c>
      <c r="AH2716" s="53" t="e">
        <f t="shared" si="341"/>
        <v>#VALUE!</v>
      </c>
    </row>
    <row r="2717" spans="1:34" x14ac:dyDescent="0.25">
      <c r="A2717" t="s">
        <v>11922</v>
      </c>
      <c r="B2717" t="s">
        <v>6564</v>
      </c>
      <c r="C2717" t="s">
        <v>6562</v>
      </c>
      <c r="D2717" t="s">
        <v>6567</v>
      </c>
      <c r="F2717" t="s">
        <v>11923</v>
      </c>
      <c r="H2717">
        <v>0</v>
      </c>
      <c r="I2717">
        <v>0</v>
      </c>
      <c r="J2717">
        <v>0</v>
      </c>
      <c r="K2717">
        <v>0</v>
      </c>
      <c r="L2717">
        <v>0</v>
      </c>
      <c r="M2717">
        <v>0</v>
      </c>
      <c r="N2717">
        <v>0</v>
      </c>
      <c r="O2717">
        <v>0</v>
      </c>
      <c r="P2717">
        <v>0</v>
      </c>
      <c r="Q2717">
        <v>0</v>
      </c>
      <c r="R2717">
        <v>0</v>
      </c>
      <c r="S2717">
        <v>0</v>
      </c>
      <c r="T2717">
        <v>0</v>
      </c>
      <c r="U2717">
        <v>0</v>
      </c>
      <c r="V2717">
        <v>0</v>
      </c>
      <c r="W2717" s="44">
        <f t="shared" si="336"/>
        <v>0</v>
      </c>
      <c r="X2717" s="44">
        <f>IFERROR(VLOOKUP(A2717,JR1GOA!A:I,9,FALSE),0)</f>
        <v>0</v>
      </c>
      <c r="Y2717" s="44">
        <f>IFERROR(VLOOKUP(A2717,JR1GOA!A:J,10,FALSE),0)</f>
        <v>0</v>
      </c>
      <c r="Z2717" s="46">
        <f t="shared" si="337"/>
        <v>0</v>
      </c>
      <c r="AA2717" s="49" t="str">
        <f>_xlfn.IFNA(VLOOKUP(F2717,Preisliste!C$1:O$2687,13,FALSE),"fehlt in Preisliste")</f>
        <v>fehlt in Preisliste</v>
      </c>
      <c r="AB2717" s="50" t="str">
        <f t="shared" si="338"/>
        <v>fehlt in Preisliste</v>
      </c>
      <c r="AD2717" s="51">
        <f t="shared" si="342"/>
        <v>186609</v>
      </c>
      <c r="AE2717" s="51">
        <f t="shared" si="339"/>
        <v>244.04999999999927</v>
      </c>
      <c r="AF2717" s="52" t="e">
        <f t="shared" si="343"/>
        <v>#VALUE!</v>
      </c>
      <c r="AG2717" s="53">
        <f t="shared" si="340"/>
        <v>1464.2999999999956</v>
      </c>
      <c r="AH2717" s="53" t="e">
        <f t="shared" si="341"/>
        <v>#VALUE!</v>
      </c>
    </row>
    <row r="2718" spans="1:34" x14ac:dyDescent="0.25">
      <c r="A2718" t="s">
        <v>11924</v>
      </c>
      <c r="B2718" t="s">
        <v>6564</v>
      </c>
      <c r="C2718" t="s">
        <v>6562</v>
      </c>
      <c r="D2718" t="s">
        <v>6567</v>
      </c>
      <c r="F2718" t="s">
        <v>11925</v>
      </c>
      <c r="H2718">
        <v>0</v>
      </c>
      <c r="I2718">
        <v>0</v>
      </c>
      <c r="J2718">
        <v>0</v>
      </c>
      <c r="K2718">
        <v>0</v>
      </c>
      <c r="L2718">
        <v>0</v>
      </c>
      <c r="M2718">
        <v>0</v>
      </c>
      <c r="N2718">
        <v>0</v>
      </c>
      <c r="O2718">
        <v>0</v>
      </c>
      <c r="P2718">
        <v>0</v>
      </c>
      <c r="Q2718">
        <v>0</v>
      </c>
      <c r="R2718">
        <v>0</v>
      </c>
      <c r="S2718">
        <v>0</v>
      </c>
      <c r="T2718">
        <v>0</v>
      </c>
      <c r="U2718">
        <v>0</v>
      </c>
      <c r="V2718">
        <v>0</v>
      </c>
      <c r="W2718" s="44">
        <f t="shared" si="336"/>
        <v>0</v>
      </c>
      <c r="X2718" s="44">
        <f>IFERROR(VLOOKUP(A2718,JR1GOA!A:I,9,FALSE),0)</f>
        <v>0</v>
      </c>
      <c r="Y2718" s="44">
        <f>IFERROR(VLOOKUP(A2718,JR1GOA!A:J,10,FALSE),0)</f>
        <v>0</v>
      </c>
      <c r="Z2718" s="46">
        <f t="shared" si="337"/>
        <v>0</v>
      </c>
      <c r="AA2718" s="49" t="str">
        <f>_xlfn.IFNA(VLOOKUP(F2718,Preisliste!C$1:O$2687,13,FALSE),"fehlt in Preisliste")</f>
        <v>fehlt in Preisliste</v>
      </c>
      <c r="AB2718" s="50" t="str">
        <f t="shared" si="338"/>
        <v>fehlt in Preisliste</v>
      </c>
      <c r="AD2718" s="51">
        <f t="shared" si="342"/>
        <v>186609</v>
      </c>
      <c r="AE2718" s="51">
        <f t="shared" si="339"/>
        <v>244.04999999999927</v>
      </c>
      <c r="AF2718" s="52" t="e">
        <f t="shared" si="343"/>
        <v>#VALUE!</v>
      </c>
      <c r="AG2718" s="53">
        <f t="shared" si="340"/>
        <v>1464.2999999999956</v>
      </c>
      <c r="AH2718" s="53" t="e">
        <f t="shared" si="341"/>
        <v>#VALUE!</v>
      </c>
    </row>
    <row r="2719" spans="1:34" x14ac:dyDescent="0.25">
      <c r="A2719" t="s">
        <v>11926</v>
      </c>
      <c r="B2719" t="s">
        <v>6564</v>
      </c>
      <c r="C2719" t="s">
        <v>6562</v>
      </c>
      <c r="D2719" t="s">
        <v>6567</v>
      </c>
      <c r="F2719" t="s">
        <v>11927</v>
      </c>
      <c r="H2719">
        <v>0</v>
      </c>
      <c r="I2719">
        <v>0</v>
      </c>
      <c r="J2719">
        <v>0</v>
      </c>
      <c r="K2719">
        <v>0</v>
      </c>
      <c r="L2719">
        <v>0</v>
      </c>
      <c r="M2719">
        <v>0</v>
      </c>
      <c r="N2719">
        <v>0</v>
      </c>
      <c r="O2719">
        <v>0</v>
      </c>
      <c r="P2719">
        <v>0</v>
      </c>
      <c r="Q2719">
        <v>0</v>
      </c>
      <c r="R2719">
        <v>0</v>
      </c>
      <c r="S2719">
        <v>0</v>
      </c>
      <c r="T2719">
        <v>0</v>
      </c>
      <c r="U2719">
        <v>0</v>
      </c>
      <c r="V2719">
        <v>0</v>
      </c>
      <c r="W2719" s="44">
        <f t="shared" si="336"/>
        <v>0</v>
      </c>
      <c r="X2719" s="44">
        <f>IFERROR(VLOOKUP(A2719,JR1GOA!A:I,9,FALSE),0)</f>
        <v>0</v>
      </c>
      <c r="Y2719" s="44">
        <f>IFERROR(VLOOKUP(A2719,JR1GOA!A:J,10,FALSE),0)</f>
        <v>0</v>
      </c>
      <c r="Z2719" s="46">
        <f t="shared" si="337"/>
        <v>0</v>
      </c>
      <c r="AA2719" s="49" t="str">
        <f>_xlfn.IFNA(VLOOKUP(F2719,Preisliste!C$1:O$2687,13,FALSE),"fehlt in Preisliste")</f>
        <v>fehlt in Preisliste</v>
      </c>
      <c r="AB2719" s="50" t="str">
        <f t="shared" si="338"/>
        <v>fehlt in Preisliste</v>
      </c>
      <c r="AD2719" s="51">
        <f t="shared" si="342"/>
        <v>186609</v>
      </c>
      <c r="AE2719" s="51">
        <f t="shared" si="339"/>
        <v>244.04999999999927</v>
      </c>
      <c r="AF2719" s="52" t="e">
        <f t="shared" si="343"/>
        <v>#VALUE!</v>
      </c>
      <c r="AG2719" s="53">
        <f t="shared" si="340"/>
        <v>1464.2999999999956</v>
      </c>
      <c r="AH2719" s="53" t="e">
        <f t="shared" si="341"/>
        <v>#VALUE!</v>
      </c>
    </row>
    <row r="2720" spans="1:34" x14ac:dyDescent="0.25">
      <c r="A2720" t="s">
        <v>11932</v>
      </c>
      <c r="B2720" t="s">
        <v>6564</v>
      </c>
      <c r="C2720" t="s">
        <v>6562</v>
      </c>
      <c r="D2720" t="s">
        <v>6567</v>
      </c>
      <c r="F2720" t="s">
        <v>11933</v>
      </c>
      <c r="H2720">
        <v>0</v>
      </c>
      <c r="I2720">
        <v>0</v>
      </c>
      <c r="J2720">
        <v>0</v>
      </c>
      <c r="K2720">
        <v>0</v>
      </c>
      <c r="L2720">
        <v>0</v>
      </c>
      <c r="M2720">
        <v>0</v>
      </c>
      <c r="N2720">
        <v>0</v>
      </c>
      <c r="O2720">
        <v>0</v>
      </c>
      <c r="P2720">
        <v>0</v>
      </c>
      <c r="Q2720">
        <v>0</v>
      </c>
      <c r="R2720">
        <v>0</v>
      </c>
      <c r="S2720">
        <v>0</v>
      </c>
      <c r="T2720">
        <v>0</v>
      </c>
      <c r="U2720">
        <v>0</v>
      </c>
      <c r="V2720">
        <v>0</v>
      </c>
      <c r="W2720" s="44">
        <f t="shared" si="336"/>
        <v>0</v>
      </c>
      <c r="X2720" s="44">
        <f>IFERROR(VLOOKUP(A2720,JR1GOA!A:I,9,FALSE),0)</f>
        <v>0</v>
      </c>
      <c r="Y2720" s="44">
        <f>IFERROR(VLOOKUP(A2720,JR1GOA!A:J,10,FALSE),0)</f>
        <v>0</v>
      </c>
      <c r="Z2720" s="46">
        <f t="shared" si="337"/>
        <v>0</v>
      </c>
      <c r="AA2720" s="49" t="str">
        <f>_xlfn.IFNA(VLOOKUP(F2720,Preisliste!C$1:O$2687,13,FALSE),"fehlt in Preisliste")</f>
        <v>fehlt in Preisliste</v>
      </c>
      <c r="AB2720" s="50" t="str">
        <f t="shared" si="338"/>
        <v>fehlt in Preisliste</v>
      </c>
      <c r="AD2720" s="51">
        <f t="shared" si="342"/>
        <v>186609</v>
      </c>
      <c r="AE2720" s="51">
        <f t="shared" si="339"/>
        <v>244.04999999999927</v>
      </c>
      <c r="AF2720" s="52" t="e">
        <f t="shared" si="343"/>
        <v>#VALUE!</v>
      </c>
      <c r="AG2720" s="53">
        <f t="shared" si="340"/>
        <v>1464.2999999999956</v>
      </c>
      <c r="AH2720" s="53" t="e">
        <f t="shared" si="341"/>
        <v>#VALUE!</v>
      </c>
    </row>
    <row r="2721" spans="1:34" x14ac:dyDescent="0.25">
      <c r="A2721" t="s">
        <v>11934</v>
      </c>
      <c r="B2721" t="s">
        <v>6564</v>
      </c>
      <c r="C2721" t="s">
        <v>6562</v>
      </c>
      <c r="D2721" t="s">
        <v>6567</v>
      </c>
      <c r="E2721" t="s">
        <v>11935</v>
      </c>
      <c r="F2721" t="s">
        <v>11936</v>
      </c>
      <c r="H2721">
        <v>0</v>
      </c>
      <c r="I2721">
        <v>0</v>
      </c>
      <c r="J2721">
        <v>0</v>
      </c>
      <c r="K2721">
        <v>0</v>
      </c>
      <c r="L2721">
        <v>0</v>
      </c>
      <c r="M2721">
        <v>0</v>
      </c>
      <c r="N2721">
        <v>0</v>
      </c>
      <c r="O2721">
        <v>0</v>
      </c>
      <c r="P2721">
        <v>0</v>
      </c>
      <c r="Q2721">
        <v>0</v>
      </c>
      <c r="R2721">
        <v>0</v>
      </c>
      <c r="S2721">
        <v>0</v>
      </c>
      <c r="T2721">
        <v>0</v>
      </c>
      <c r="U2721">
        <v>0</v>
      </c>
      <c r="V2721">
        <v>0</v>
      </c>
      <c r="W2721" s="44">
        <f t="shared" si="336"/>
        <v>0</v>
      </c>
      <c r="X2721" s="44">
        <f>IFERROR(VLOOKUP(A2721,JR1GOA!A:I,9,FALSE),0)</f>
        <v>0</v>
      </c>
      <c r="Y2721" s="44">
        <f>IFERROR(VLOOKUP(A2721,JR1GOA!A:J,10,FALSE),0)</f>
        <v>0</v>
      </c>
      <c r="Z2721" s="46">
        <f t="shared" si="337"/>
        <v>0</v>
      </c>
      <c r="AA2721" s="49" t="str">
        <f>_xlfn.IFNA(VLOOKUP(F2721,Preisliste!C$1:O$2687,13,FALSE),"fehlt in Preisliste")</f>
        <v>fehlt in Preisliste</v>
      </c>
      <c r="AB2721" s="50" t="str">
        <f t="shared" si="338"/>
        <v>fehlt in Preisliste</v>
      </c>
      <c r="AD2721" s="51">
        <f t="shared" si="342"/>
        <v>186609</v>
      </c>
      <c r="AE2721" s="51">
        <f t="shared" si="339"/>
        <v>244.04999999999927</v>
      </c>
      <c r="AF2721" s="52" t="e">
        <f t="shared" si="343"/>
        <v>#VALUE!</v>
      </c>
      <c r="AG2721" s="53">
        <f t="shared" si="340"/>
        <v>1464.2999999999956</v>
      </c>
      <c r="AH2721" s="53" t="e">
        <f t="shared" si="341"/>
        <v>#VALUE!</v>
      </c>
    </row>
    <row r="2722" spans="1:34" x14ac:dyDescent="0.25">
      <c r="A2722" t="s">
        <v>11937</v>
      </c>
      <c r="B2722" t="s">
        <v>6564</v>
      </c>
      <c r="C2722" t="s">
        <v>6562</v>
      </c>
      <c r="D2722" t="s">
        <v>6567</v>
      </c>
      <c r="F2722" t="s">
        <v>11938</v>
      </c>
      <c r="H2722">
        <v>0</v>
      </c>
      <c r="I2722">
        <v>0</v>
      </c>
      <c r="J2722">
        <v>0</v>
      </c>
      <c r="K2722">
        <v>0</v>
      </c>
      <c r="L2722">
        <v>0</v>
      </c>
      <c r="M2722">
        <v>0</v>
      </c>
      <c r="N2722">
        <v>0</v>
      </c>
      <c r="O2722">
        <v>0</v>
      </c>
      <c r="P2722">
        <v>0</v>
      </c>
      <c r="Q2722">
        <v>0</v>
      </c>
      <c r="R2722">
        <v>0</v>
      </c>
      <c r="S2722">
        <v>0</v>
      </c>
      <c r="T2722">
        <v>0</v>
      </c>
      <c r="U2722">
        <v>0</v>
      </c>
      <c r="V2722">
        <v>0</v>
      </c>
      <c r="W2722" s="44">
        <f t="shared" si="336"/>
        <v>0</v>
      </c>
      <c r="X2722" s="44">
        <f>IFERROR(VLOOKUP(A2722,JR1GOA!A:I,9,FALSE),0)</f>
        <v>0</v>
      </c>
      <c r="Y2722" s="44">
        <f>IFERROR(VLOOKUP(A2722,JR1GOA!A:J,10,FALSE),0)</f>
        <v>0</v>
      </c>
      <c r="Z2722" s="46">
        <f t="shared" si="337"/>
        <v>0</v>
      </c>
      <c r="AA2722" s="49" t="str">
        <f>_xlfn.IFNA(VLOOKUP(F2722,Preisliste!C$1:O$2687,13,FALSE),"fehlt in Preisliste")</f>
        <v>fehlt in Preisliste</v>
      </c>
      <c r="AB2722" s="50" t="str">
        <f t="shared" si="338"/>
        <v>fehlt in Preisliste</v>
      </c>
      <c r="AD2722" s="51">
        <f t="shared" si="342"/>
        <v>186609</v>
      </c>
      <c r="AE2722" s="51">
        <f t="shared" si="339"/>
        <v>244.04999999999927</v>
      </c>
      <c r="AF2722" s="52" t="e">
        <f t="shared" si="343"/>
        <v>#VALUE!</v>
      </c>
      <c r="AG2722" s="53">
        <f t="shared" si="340"/>
        <v>1464.2999999999956</v>
      </c>
      <c r="AH2722" s="53" t="e">
        <f t="shared" si="341"/>
        <v>#VALUE!</v>
      </c>
    </row>
    <row r="2723" spans="1:34" x14ac:dyDescent="0.25">
      <c r="A2723" t="s">
        <v>11939</v>
      </c>
      <c r="B2723" t="s">
        <v>6564</v>
      </c>
      <c r="C2723" t="s">
        <v>6562</v>
      </c>
      <c r="D2723" t="s">
        <v>6567</v>
      </c>
      <c r="F2723" t="s">
        <v>11940</v>
      </c>
      <c r="H2723">
        <v>0</v>
      </c>
      <c r="I2723">
        <v>0</v>
      </c>
      <c r="J2723">
        <v>0</v>
      </c>
      <c r="K2723">
        <v>0</v>
      </c>
      <c r="L2723">
        <v>0</v>
      </c>
      <c r="M2723">
        <v>0</v>
      </c>
      <c r="N2723">
        <v>0</v>
      </c>
      <c r="O2723">
        <v>0</v>
      </c>
      <c r="P2723">
        <v>0</v>
      </c>
      <c r="Q2723">
        <v>0</v>
      </c>
      <c r="R2723">
        <v>0</v>
      </c>
      <c r="S2723">
        <v>0</v>
      </c>
      <c r="T2723">
        <v>0</v>
      </c>
      <c r="U2723">
        <v>0</v>
      </c>
      <c r="V2723">
        <v>0</v>
      </c>
      <c r="W2723" s="44">
        <f t="shared" si="336"/>
        <v>0</v>
      </c>
      <c r="X2723" s="44">
        <f>IFERROR(VLOOKUP(A2723,JR1GOA!A:I,9,FALSE),0)</f>
        <v>0</v>
      </c>
      <c r="Y2723" s="44">
        <f>IFERROR(VLOOKUP(A2723,JR1GOA!A:J,10,FALSE),0)</f>
        <v>0</v>
      </c>
      <c r="Z2723" s="46">
        <f t="shared" si="337"/>
        <v>0</v>
      </c>
      <c r="AA2723" s="49" t="str">
        <f>_xlfn.IFNA(VLOOKUP(F2723,Preisliste!C$1:O$2687,13,FALSE),"fehlt in Preisliste")</f>
        <v>fehlt in Preisliste</v>
      </c>
      <c r="AB2723" s="50" t="str">
        <f t="shared" si="338"/>
        <v>fehlt in Preisliste</v>
      </c>
      <c r="AD2723" s="51">
        <f t="shared" si="342"/>
        <v>186609</v>
      </c>
      <c r="AE2723" s="51">
        <f t="shared" si="339"/>
        <v>244.04999999999927</v>
      </c>
      <c r="AF2723" s="52" t="e">
        <f t="shared" si="343"/>
        <v>#VALUE!</v>
      </c>
      <c r="AG2723" s="53">
        <f t="shared" si="340"/>
        <v>1464.2999999999956</v>
      </c>
      <c r="AH2723" s="53" t="e">
        <f t="shared" si="341"/>
        <v>#VALUE!</v>
      </c>
    </row>
    <row r="2724" spans="1:34" x14ac:dyDescent="0.25">
      <c r="A2724" t="s">
        <v>11941</v>
      </c>
      <c r="B2724" t="s">
        <v>6564</v>
      </c>
      <c r="C2724" t="s">
        <v>6562</v>
      </c>
      <c r="D2724" t="s">
        <v>6567</v>
      </c>
      <c r="F2724" t="s">
        <v>11942</v>
      </c>
      <c r="H2724">
        <v>0</v>
      </c>
      <c r="I2724">
        <v>0</v>
      </c>
      <c r="J2724">
        <v>0</v>
      </c>
      <c r="K2724">
        <v>0</v>
      </c>
      <c r="L2724">
        <v>0</v>
      </c>
      <c r="M2724">
        <v>0</v>
      </c>
      <c r="N2724">
        <v>0</v>
      </c>
      <c r="O2724">
        <v>0</v>
      </c>
      <c r="P2724">
        <v>0</v>
      </c>
      <c r="Q2724">
        <v>0</v>
      </c>
      <c r="R2724">
        <v>0</v>
      </c>
      <c r="S2724">
        <v>0</v>
      </c>
      <c r="T2724">
        <v>0</v>
      </c>
      <c r="U2724">
        <v>0</v>
      </c>
      <c r="V2724">
        <v>0</v>
      </c>
      <c r="W2724" s="44">
        <f t="shared" si="336"/>
        <v>0</v>
      </c>
      <c r="X2724" s="44">
        <f>IFERROR(VLOOKUP(A2724,JR1GOA!A:I,9,FALSE),0)</f>
        <v>0</v>
      </c>
      <c r="Y2724" s="44">
        <f>IFERROR(VLOOKUP(A2724,JR1GOA!A:J,10,FALSE),0)</f>
        <v>0</v>
      </c>
      <c r="Z2724" s="46">
        <f t="shared" si="337"/>
        <v>0</v>
      </c>
      <c r="AA2724" s="49" t="str">
        <f>_xlfn.IFNA(VLOOKUP(F2724,Preisliste!C$1:O$2687,13,FALSE),"fehlt in Preisliste")</f>
        <v>fehlt in Preisliste</v>
      </c>
      <c r="AB2724" s="50" t="str">
        <f t="shared" si="338"/>
        <v>fehlt in Preisliste</v>
      </c>
      <c r="AD2724" s="51">
        <f t="shared" si="342"/>
        <v>186609</v>
      </c>
      <c r="AE2724" s="51">
        <f t="shared" si="339"/>
        <v>244.04999999999927</v>
      </c>
      <c r="AF2724" s="52" t="e">
        <f t="shared" si="343"/>
        <v>#VALUE!</v>
      </c>
      <c r="AG2724" s="53">
        <f t="shared" si="340"/>
        <v>1464.2999999999956</v>
      </c>
      <c r="AH2724" s="53" t="e">
        <f t="shared" si="341"/>
        <v>#VALUE!</v>
      </c>
    </row>
    <row r="2725" spans="1:34" x14ac:dyDescent="0.25">
      <c r="A2725" t="s">
        <v>11943</v>
      </c>
      <c r="B2725" t="s">
        <v>6564</v>
      </c>
      <c r="C2725" t="s">
        <v>6562</v>
      </c>
      <c r="D2725" t="s">
        <v>6567</v>
      </c>
      <c r="F2725" t="s">
        <v>11944</v>
      </c>
      <c r="H2725">
        <v>0</v>
      </c>
      <c r="I2725">
        <v>0</v>
      </c>
      <c r="J2725">
        <v>0</v>
      </c>
      <c r="K2725">
        <v>0</v>
      </c>
      <c r="L2725">
        <v>0</v>
      </c>
      <c r="M2725">
        <v>0</v>
      </c>
      <c r="N2725">
        <v>0</v>
      </c>
      <c r="O2725">
        <v>0</v>
      </c>
      <c r="P2725">
        <v>0</v>
      </c>
      <c r="Q2725">
        <v>0</v>
      </c>
      <c r="R2725">
        <v>0</v>
      </c>
      <c r="S2725">
        <v>0</v>
      </c>
      <c r="T2725">
        <v>0</v>
      </c>
      <c r="U2725">
        <v>0</v>
      </c>
      <c r="V2725">
        <v>0</v>
      </c>
      <c r="W2725" s="44">
        <f t="shared" si="336"/>
        <v>0</v>
      </c>
      <c r="X2725" s="44">
        <f>IFERROR(VLOOKUP(A2725,JR1GOA!A:I,9,FALSE),0)</f>
        <v>0</v>
      </c>
      <c r="Y2725" s="44">
        <f>IFERROR(VLOOKUP(A2725,JR1GOA!A:J,10,FALSE),0)</f>
        <v>0</v>
      </c>
      <c r="Z2725" s="46">
        <f t="shared" si="337"/>
        <v>0</v>
      </c>
      <c r="AA2725" s="49" t="str">
        <f>_xlfn.IFNA(VLOOKUP(F2725,Preisliste!C$1:O$2687,13,FALSE),"fehlt in Preisliste")</f>
        <v>fehlt in Preisliste</v>
      </c>
      <c r="AB2725" s="50" t="str">
        <f t="shared" si="338"/>
        <v>fehlt in Preisliste</v>
      </c>
      <c r="AD2725" s="51">
        <f t="shared" si="342"/>
        <v>186609</v>
      </c>
      <c r="AE2725" s="51">
        <f t="shared" si="339"/>
        <v>244.04999999999927</v>
      </c>
      <c r="AF2725" s="52" t="e">
        <f t="shared" si="343"/>
        <v>#VALUE!</v>
      </c>
      <c r="AG2725" s="53">
        <f t="shared" si="340"/>
        <v>1464.2999999999956</v>
      </c>
      <c r="AH2725" s="53" t="e">
        <f t="shared" si="341"/>
        <v>#VALUE!</v>
      </c>
    </row>
    <row r="2726" spans="1:34" x14ac:dyDescent="0.25">
      <c r="A2726" t="s">
        <v>11945</v>
      </c>
      <c r="B2726" t="s">
        <v>6564</v>
      </c>
      <c r="C2726" t="s">
        <v>6562</v>
      </c>
      <c r="D2726" t="s">
        <v>6567</v>
      </c>
      <c r="F2726" t="s">
        <v>11946</v>
      </c>
      <c r="H2726">
        <v>0</v>
      </c>
      <c r="I2726">
        <v>0</v>
      </c>
      <c r="J2726">
        <v>0</v>
      </c>
      <c r="K2726">
        <v>0</v>
      </c>
      <c r="L2726">
        <v>0</v>
      </c>
      <c r="M2726">
        <v>0</v>
      </c>
      <c r="N2726">
        <v>0</v>
      </c>
      <c r="O2726">
        <v>0</v>
      </c>
      <c r="P2726">
        <v>0</v>
      </c>
      <c r="Q2726">
        <v>0</v>
      </c>
      <c r="R2726">
        <v>0</v>
      </c>
      <c r="S2726">
        <v>0</v>
      </c>
      <c r="T2726">
        <v>0</v>
      </c>
      <c r="U2726">
        <v>0</v>
      </c>
      <c r="V2726">
        <v>0</v>
      </c>
      <c r="W2726" s="44">
        <f t="shared" si="336"/>
        <v>0</v>
      </c>
      <c r="X2726" s="44">
        <f>IFERROR(VLOOKUP(A2726,JR1GOA!A:I,9,FALSE),0)</f>
        <v>0</v>
      </c>
      <c r="Y2726" s="44">
        <f>IFERROR(VLOOKUP(A2726,JR1GOA!A:J,10,FALSE),0)</f>
        <v>0</v>
      </c>
      <c r="Z2726" s="46">
        <f t="shared" si="337"/>
        <v>0</v>
      </c>
      <c r="AA2726" s="49" t="str">
        <f>_xlfn.IFNA(VLOOKUP(F2726,Preisliste!C$1:O$2687,13,FALSE),"fehlt in Preisliste")</f>
        <v>fehlt in Preisliste</v>
      </c>
      <c r="AB2726" s="50" t="str">
        <f t="shared" si="338"/>
        <v>fehlt in Preisliste</v>
      </c>
      <c r="AD2726" s="51">
        <f t="shared" si="342"/>
        <v>186609</v>
      </c>
      <c r="AE2726" s="51">
        <f t="shared" si="339"/>
        <v>244.04999999999927</v>
      </c>
      <c r="AF2726" s="52" t="e">
        <f t="shared" si="343"/>
        <v>#VALUE!</v>
      </c>
      <c r="AG2726" s="53">
        <f t="shared" si="340"/>
        <v>1464.2999999999956</v>
      </c>
      <c r="AH2726" s="53" t="e">
        <f t="shared" si="341"/>
        <v>#VALUE!</v>
      </c>
    </row>
    <row r="2727" spans="1:34" x14ac:dyDescent="0.25">
      <c r="A2727" t="s">
        <v>11947</v>
      </c>
      <c r="B2727" t="s">
        <v>6564</v>
      </c>
      <c r="C2727" t="s">
        <v>6562</v>
      </c>
      <c r="D2727" t="s">
        <v>6567</v>
      </c>
      <c r="F2727" t="s">
        <v>11948</v>
      </c>
      <c r="H2727">
        <v>0</v>
      </c>
      <c r="I2727">
        <v>0</v>
      </c>
      <c r="J2727">
        <v>0</v>
      </c>
      <c r="K2727">
        <v>0</v>
      </c>
      <c r="L2727">
        <v>0</v>
      </c>
      <c r="M2727">
        <v>0</v>
      </c>
      <c r="N2727">
        <v>0</v>
      </c>
      <c r="O2727">
        <v>0</v>
      </c>
      <c r="P2727">
        <v>0</v>
      </c>
      <c r="Q2727">
        <v>0</v>
      </c>
      <c r="R2727">
        <v>0</v>
      </c>
      <c r="S2727">
        <v>0</v>
      </c>
      <c r="T2727">
        <v>0</v>
      </c>
      <c r="U2727">
        <v>0</v>
      </c>
      <c r="V2727">
        <v>0</v>
      </c>
      <c r="W2727" s="44">
        <f t="shared" si="336"/>
        <v>0</v>
      </c>
      <c r="X2727" s="44">
        <f>IFERROR(VLOOKUP(A2727,JR1GOA!A:I,9,FALSE),0)</f>
        <v>0</v>
      </c>
      <c r="Y2727" s="44">
        <f>IFERROR(VLOOKUP(A2727,JR1GOA!A:J,10,FALSE),0)</f>
        <v>0</v>
      </c>
      <c r="Z2727" s="46">
        <f t="shared" si="337"/>
        <v>0</v>
      </c>
      <c r="AA2727" s="49" t="str">
        <f>_xlfn.IFNA(VLOOKUP(F2727,Preisliste!C$1:O$2687,13,FALSE),"fehlt in Preisliste")</f>
        <v>fehlt in Preisliste</v>
      </c>
      <c r="AB2727" s="50" t="str">
        <f t="shared" si="338"/>
        <v>fehlt in Preisliste</v>
      </c>
      <c r="AD2727" s="51">
        <f t="shared" si="342"/>
        <v>186609</v>
      </c>
      <c r="AE2727" s="51">
        <f t="shared" si="339"/>
        <v>244.04999999999927</v>
      </c>
      <c r="AF2727" s="52" t="e">
        <f t="shared" si="343"/>
        <v>#VALUE!</v>
      </c>
      <c r="AG2727" s="53">
        <f t="shared" si="340"/>
        <v>1464.2999999999956</v>
      </c>
      <c r="AH2727" s="53" t="e">
        <f t="shared" si="341"/>
        <v>#VALUE!</v>
      </c>
    </row>
    <row r="2728" spans="1:34" x14ac:dyDescent="0.25">
      <c r="A2728" t="s">
        <v>11949</v>
      </c>
      <c r="B2728" t="s">
        <v>6564</v>
      </c>
      <c r="C2728" t="s">
        <v>6562</v>
      </c>
      <c r="D2728" t="s">
        <v>6567</v>
      </c>
      <c r="F2728" t="s">
        <v>11950</v>
      </c>
      <c r="H2728">
        <v>0</v>
      </c>
      <c r="I2728">
        <v>0</v>
      </c>
      <c r="J2728">
        <v>0</v>
      </c>
      <c r="K2728">
        <v>0</v>
      </c>
      <c r="L2728">
        <v>0</v>
      </c>
      <c r="M2728">
        <v>0</v>
      </c>
      <c r="N2728">
        <v>0</v>
      </c>
      <c r="O2728">
        <v>0</v>
      </c>
      <c r="P2728">
        <v>0</v>
      </c>
      <c r="Q2728">
        <v>0</v>
      </c>
      <c r="R2728">
        <v>0</v>
      </c>
      <c r="S2728">
        <v>0</v>
      </c>
      <c r="T2728">
        <v>0</v>
      </c>
      <c r="U2728">
        <v>0</v>
      </c>
      <c r="V2728">
        <v>0</v>
      </c>
      <c r="W2728" s="44">
        <f t="shared" si="336"/>
        <v>0</v>
      </c>
      <c r="X2728" s="44">
        <f>IFERROR(VLOOKUP(A2728,JR1GOA!A:I,9,FALSE),0)</f>
        <v>0</v>
      </c>
      <c r="Y2728" s="44">
        <f>IFERROR(VLOOKUP(A2728,JR1GOA!A:J,10,FALSE),0)</f>
        <v>0</v>
      </c>
      <c r="Z2728" s="46">
        <f t="shared" si="337"/>
        <v>0</v>
      </c>
      <c r="AA2728" s="49" t="str">
        <f>_xlfn.IFNA(VLOOKUP(F2728,Preisliste!C$1:O$2687,13,FALSE),"fehlt in Preisliste")</f>
        <v>fehlt in Preisliste</v>
      </c>
      <c r="AB2728" s="50" t="str">
        <f t="shared" si="338"/>
        <v>fehlt in Preisliste</v>
      </c>
      <c r="AD2728" s="51">
        <f t="shared" si="342"/>
        <v>186609</v>
      </c>
      <c r="AE2728" s="51">
        <f t="shared" si="339"/>
        <v>244.04999999999927</v>
      </c>
      <c r="AF2728" s="52" t="e">
        <f t="shared" si="343"/>
        <v>#VALUE!</v>
      </c>
      <c r="AG2728" s="53">
        <f t="shared" si="340"/>
        <v>1464.2999999999956</v>
      </c>
      <c r="AH2728" s="53" t="e">
        <f t="shared" si="341"/>
        <v>#VALUE!</v>
      </c>
    </row>
    <row r="2729" spans="1:34" x14ac:dyDescent="0.25">
      <c r="A2729" t="s">
        <v>11951</v>
      </c>
      <c r="B2729" t="s">
        <v>6564</v>
      </c>
      <c r="C2729" t="s">
        <v>6562</v>
      </c>
      <c r="D2729" t="s">
        <v>6567</v>
      </c>
      <c r="F2729" t="s">
        <v>11952</v>
      </c>
      <c r="H2729">
        <v>0</v>
      </c>
      <c r="I2729">
        <v>0</v>
      </c>
      <c r="J2729">
        <v>0</v>
      </c>
      <c r="K2729">
        <v>0</v>
      </c>
      <c r="L2729">
        <v>0</v>
      </c>
      <c r="M2729">
        <v>0</v>
      </c>
      <c r="N2729">
        <v>0</v>
      </c>
      <c r="O2729">
        <v>0</v>
      </c>
      <c r="P2729">
        <v>0</v>
      </c>
      <c r="Q2729">
        <v>0</v>
      </c>
      <c r="R2729">
        <v>0</v>
      </c>
      <c r="S2729">
        <v>0</v>
      </c>
      <c r="T2729">
        <v>0</v>
      </c>
      <c r="U2729">
        <v>0</v>
      </c>
      <c r="V2729">
        <v>0</v>
      </c>
      <c r="W2729" s="44">
        <f t="shared" si="336"/>
        <v>0</v>
      </c>
      <c r="X2729" s="44">
        <f>IFERROR(VLOOKUP(A2729,JR1GOA!A:I,9,FALSE),0)</f>
        <v>0</v>
      </c>
      <c r="Y2729" s="44">
        <f>IFERROR(VLOOKUP(A2729,JR1GOA!A:J,10,FALSE),0)</f>
        <v>0</v>
      </c>
      <c r="Z2729" s="46">
        <f t="shared" si="337"/>
        <v>0</v>
      </c>
      <c r="AA2729" s="49" t="str">
        <f>_xlfn.IFNA(VLOOKUP(F2729,Preisliste!C$1:O$2687,13,FALSE),"fehlt in Preisliste")</f>
        <v>fehlt in Preisliste</v>
      </c>
      <c r="AB2729" s="50" t="str">
        <f t="shared" si="338"/>
        <v>fehlt in Preisliste</v>
      </c>
      <c r="AD2729" s="51">
        <f t="shared" si="342"/>
        <v>186609</v>
      </c>
      <c r="AE2729" s="51">
        <f t="shared" si="339"/>
        <v>244.04999999999927</v>
      </c>
      <c r="AF2729" s="52" t="e">
        <f t="shared" si="343"/>
        <v>#VALUE!</v>
      </c>
      <c r="AG2729" s="53">
        <f t="shared" si="340"/>
        <v>1464.2999999999956</v>
      </c>
      <c r="AH2729" s="53" t="e">
        <f t="shared" si="341"/>
        <v>#VALUE!</v>
      </c>
    </row>
    <row r="2730" spans="1:34" x14ac:dyDescent="0.25">
      <c r="A2730" t="s">
        <v>11953</v>
      </c>
      <c r="B2730" t="s">
        <v>6564</v>
      </c>
      <c r="C2730" t="s">
        <v>6562</v>
      </c>
      <c r="D2730" t="s">
        <v>6567</v>
      </c>
      <c r="F2730" t="s">
        <v>11954</v>
      </c>
      <c r="H2730">
        <v>0</v>
      </c>
      <c r="I2730">
        <v>0</v>
      </c>
      <c r="J2730">
        <v>0</v>
      </c>
      <c r="K2730">
        <v>0</v>
      </c>
      <c r="L2730">
        <v>0</v>
      </c>
      <c r="M2730">
        <v>0</v>
      </c>
      <c r="N2730">
        <v>0</v>
      </c>
      <c r="O2730">
        <v>0</v>
      </c>
      <c r="P2730">
        <v>0</v>
      </c>
      <c r="Q2730">
        <v>0</v>
      </c>
      <c r="R2730">
        <v>0</v>
      </c>
      <c r="S2730">
        <v>0</v>
      </c>
      <c r="T2730">
        <v>0</v>
      </c>
      <c r="U2730">
        <v>0</v>
      </c>
      <c r="V2730">
        <v>0</v>
      </c>
      <c r="W2730" s="44">
        <f t="shared" si="336"/>
        <v>0</v>
      </c>
      <c r="X2730" s="44">
        <f>IFERROR(VLOOKUP(A2730,JR1GOA!A:I,9,FALSE),0)</f>
        <v>0</v>
      </c>
      <c r="Y2730" s="44">
        <f>IFERROR(VLOOKUP(A2730,JR1GOA!A:J,10,FALSE),0)</f>
        <v>0</v>
      </c>
      <c r="Z2730" s="46">
        <f t="shared" si="337"/>
        <v>0</v>
      </c>
      <c r="AA2730" s="49" t="str">
        <f>_xlfn.IFNA(VLOOKUP(F2730,Preisliste!C$1:O$2687,13,FALSE),"fehlt in Preisliste")</f>
        <v>fehlt in Preisliste</v>
      </c>
      <c r="AB2730" s="50" t="str">
        <f t="shared" si="338"/>
        <v>fehlt in Preisliste</v>
      </c>
      <c r="AD2730" s="51">
        <f t="shared" si="342"/>
        <v>186609</v>
      </c>
      <c r="AE2730" s="51">
        <f t="shared" si="339"/>
        <v>244.04999999999927</v>
      </c>
      <c r="AF2730" s="52" t="e">
        <f t="shared" si="343"/>
        <v>#VALUE!</v>
      </c>
      <c r="AG2730" s="53">
        <f t="shared" si="340"/>
        <v>1464.2999999999956</v>
      </c>
      <c r="AH2730" s="53" t="e">
        <f t="shared" si="341"/>
        <v>#VALUE!</v>
      </c>
    </row>
    <row r="2731" spans="1:34" x14ac:dyDescent="0.25">
      <c r="A2731" t="s">
        <v>11955</v>
      </c>
      <c r="B2731" t="s">
        <v>6564</v>
      </c>
      <c r="C2731" t="s">
        <v>6562</v>
      </c>
      <c r="D2731" t="s">
        <v>6567</v>
      </c>
      <c r="F2731" t="s">
        <v>11956</v>
      </c>
      <c r="H2731">
        <v>0</v>
      </c>
      <c r="I2731">
        <v>0</v>
      </c>
      <c r="J2731">
        <v>0</v>
      </c>
      <c r="K2731">
        <v>0</v>
      </c>
      <c r="L2731">
        <v>0</v>
      </c>
      <c r="M2731">
        <v>0</v>
      </c>
      <c r="N2731">
        <v>0</v>
      </c>
      <c r="O2731">
        <v>0</v>
      </c>
      <c r="P2731">
        <v>0</v>
      </c>
      <c r="Q2731">
        <v>0</v>
      </c>
      <c r="R2731">
        <v>0</v>
      </c>
      <c r="S2731">
        <v>0</v>
      </c>
      <c r="T2731">
        <v>0</v>
      </c>
      <c r="U2731">
        <v>0</v>
      </c>
      <c r="V2731">
        <v>0</v>
      </c>
      <c r="W2731" s="44">
        <f t="shared" si="336"/>
        <v>0</v>
      </c>
      <c r="X2731" s="44">
        <f>IFERROR(VLOOKUP(A2731,JR1GOA!A:I,9,FALSE),0)</f>
        <v>0</v>
      </c>
      <c r="Y2731" s="44">
        <f>IFERROR(VLOOKUP(A2731,JR1GOA!A:J,10,FALSE),0)</f>
        <v>0</v>
      </c>
      <c r="Z2731" s="46">
        <f t="shared" si="337"/>
        <v>0</v>
      </c>
      <c r="AA2731" s="49" t="str">
        <f>_xlfn.IFNA(VLOOKUP(F2731,Preisliste!C$1:O$2687,13,FALSE),"fehlt in Preisliste")</f>
        <v>fehlt in Preisliste</v>
      </c>
      <c r="AB2731" s="50" t="str">
        <f t="shared" si="338"/>
        <v>fehlt in Preisliste</v>
      </c>
      <c r="AD2731" s="51">
        <f t="shared" si="342"/>
        <v>186609</v>
      </c>
      <c r="AE2731" s="51">
        <f t="shared" si="339"/>
        <v>244.04999999999927</v>
      </c>
      <c r="AF2731" s="52" t="e">
        <f t="shared" si="343"/>
        <v>#VALUE!</v>
      </c>
      <c r="AG2731" s="53">
        <f t="shared" si="340"/>
        <v>1464.2999999999956</v>
      </c>
      <c r="AH2731" s="53" t="e">
        <f t="shared" si="341"/>
        <v>#VALUE!</v>
      </c>
    </row>
    <row r="2732" spans="1:34" x14ac:dyDescent="0.25">
      <c r="A2732" t="s">
        <v>11957</v>
      </c>
      <c r="B2732" t="s">
        <v>6564</v>
      </c>
      <c r="C2732" t="s">
        <v>6562</v>
      </c>
      <c r="D2732" t="s">
        <v>6567</v>
      </c>
      <c r="F2732" t="s">
        <v>11958</v>
      </c>
      <c r="G2732" t="s">
        <v>11959</v>
      </c>
      <c r="H2732">
        <v>0</v>
      </c>
      <c r="I2732">
        <v>0</v>
      </c>
      <c r="J2732">
        <v>0</v>
      </c>
      <c r="K2732">
        <v>0</v>
      </c>
      <c r="L2732">
        <v>0</v>
      </c>
      <c r="M2732">
        <v>0</v>
      </c>
      <c r="N2732">
        <v>0</v>
      </c>
      <c r="O2732">
        <v>0</v>
      </c>
      <c r="P2732">
        <v>0</v>
      </c>
      <c r="Q2732">
        <v>0</v>
      </c>
      <c r="R2732">
        <v>0</v>
      </c>
      <c r="S2732">
        <v>0</v>
      </c>
      <c r="T2732">
        <v>0</v>
      </c>
      <c r="U2732">
        <v>0</v>
      </c>
      <c r="V2732">
        <v>0</v>
      </c>
      <c r="W2732" s="44">
        <f t="shared" si="336"/>
        <v>0</v>
      </c>
      <c r="X2732" s="44">
        <f>IFERROR(VLOOKUP(A2732,JR1GOA!A:I,9,FALSE),0)</f>
        <v>0</v>
      </c>
      <c r="Y2732" s="44">
        <f>IFERROR(VLOOKUP(A2732,JR1GOA!A:J,10,FALSE),0)</f>
        <v>0</v>
      </c>
      <c r="Z2732" s="46">
        <f t="shared" si="337"/>
        <v>0</v>
      </c>
      <c r="AA2732" s="49" t="str">
        <f>_xlfn.IFNA(VLOOKUP(F2732,Preisliste!C$1:O$2687,13,FALSE),"fehlt in Preisliste")</f>
        <v>fehlt in Preisliste</v>
      </c>
      <c r="AB2732" s="50" t="str">
        <f t="shared" si="338"/>
        <v>fehlt in Preisliste</v>
      </c>
      <c r="AD2732" s="51">
        <f t="shared" si="342"/>
        <v>186609</v>
      </c>
      <c r="AE2732" s="51">
        <f t="shared" si="339"/>
        <v>244.04999999999927</v>
      </c>
      <c r="AF2732" s="52" t="e">
        <f t="shared" si="343"/>
        <v>#VALUE!</v>
      </c>
      <c r="AG2732" s="53">
        <f t="shared" si="340"/>
        <v>1464.2999999999956</v>
      </c>
      <c r="AH2732" s="53" t="e">
        <f t="shared" si="341"/>
        <v>#VALUE!</v>
      </c>
    </row>
    <row r="2733" spans="1:34" x14ac:dyDescent="0.25">
      <c r="A2733" t="s">
        <v>11960</v>
      </c>
      <c r="B2733" t="s">
        <v>6564</v>
      </c>
      <c r="C2733" t="s">
        <v>6562</v>
      </c>
      <c r="D2733" t="s">
        <v>6567</v>
      </c>
      <c r="F2733" t="s">
        <v>11961</v>
      </c>
      <c r="H2733">
        <v>0</v>
      </c>
      <c r="I2733">
        <v>0</v>
      </c>
      <c r="J2733">
        <v>0</v>
      </c>
      <c r="K2733">
        <v>0</v>
      </c>
      <c r="L2733">
        <v>0</v>
      </c>
      <c r="M2733">
        <v>0</v>
      </c>
      <c r="N2733">
        <v>0</v>
      </c>
      <c r="O2733">
        <v>0</v>
      </c>
      <c r="P2733">
        <v>0</v>
      </c>
      <c r="Q2733">
        <v>0</v>
      </c>
      <c r="R2733">
        <v>0</v>
      </c>
      <c r="S2733">
        <v>0</v>
      </c>
      <c r="T2733">
        <v>0</v>
      </c>
      <c r="U2733">
        <v>0</v>
      </c>
      <c r="V2733">
        <v>0</v>
      </c>
      <c r="W2733" s="44">
        <f t="shared" si="336"/>
        <v>0</v>
      </c>
      <c r="X2733" s="44">
        <f>IFERROR(VLOOKUP(A2733,JR1GOA!A:I,9,FALSE),0)</f>
        <v>0</v>
      </c>
      <c r="Y2733" s="44">
        <f>IFERROR(VLOOKUP(A2733,JR1GOA!A:J,10,FALSE),0)</f>
        <v>0</v>
      </c>
      <c r="Z2733" s="46">
        <f t="shared" si="337"/>
        <v>0</v>
      </c>
      <c r="AA2733" s="49" t="str">
        <f>_xlfn.IFNA(VLOOKUP(F2733,Preisliste!C$1:O$2687,13,FALSE),"fehlt in Preisliste")</f>
        <v>fehlt in Preisliste</v>
      </c>
      <c r="AB2733" s="50" t="str">
        <f t="shared" si="338"/>
        <v>fehlt in Preisliste</v>
      </c>
      <c r="AD2733" s="51">
        <f t="shared" si="342"/>
        <v>186609</v>
      </c>
      <c r="AE2733" s="51">
        <f t="shared" si="339"/>
        <v>244.04999999999927</v>
      </c>
      <c r="AF2733" s="52" t="e">
        <f t="shared" si="343"/>
        <v>#VALUE!</v>
      </c>
      <c r="AG2733" s="53">
        <f t="shared" si="340"/>
        <v>1464.2999999999956</v>
      </c>
      <c r="AH2733" s="53" t="e">
        <f t="shared" si="341"/>
        <v>#VALUE!</v>
      </c>
    </row>
    <row r="2734" spans="1:34" x14ac:dyDescent="0.25">
      <c r="A2734" t="s">
        <v>11962</v>
      </c>
      <c r="B2734" t="s">
        <v>6564</v>
      </c>
      <c r="C2734" t="s">
        <v>6562</v>
      </c>
      <c r="D2734" t="s">
        <v>6567</v>
      </c>
      <c r="F2734" t="s">
        <v>11963</v>
      </c>
      <c r="H2734">
        <v>0</v>
      </c>
      <c r="I2734">
        <v>0</v>
      </c>
      <c r="J2734">
        <v>0</v>
      </c>
      <c r="K2734">
        <v>0</v>
      </c>
      <c r="L2734">
        <v>0</v>
      </c>
      <c r="M2734">
        <v>0</v>
      </c>
      <c r="N2734">
        <v>0</v>
      </c>
      <c r="O2734">
        <v>0</v>
      </c>
      <c r="P2734">
        <v>0</v>
      </c>
      <c r="Q2734">
        <v>0</v>
      </c>
      <c r="R2734">
        <v>0</v>
      </c>
      <c r="S2734">
        <v>0</v>
      </c>
      <c r="T2734">
        <v>0</v>
      </c>
      <c r="U2734">
        <v>0</v>
      </c>
      <c r="V2734">
        <v>0</v>
      </c>
      <c r="W2734" s="44">
        <f t="shared" si="336"/>
        <v>0</v>
      </c>
      <c r="X2734" s="44">
        <f>IFERROR(VLOOKUP(A2734,JR1GOA!A:I,9,FALSE),0)</f>
        <v>0</v>
      </c>
      <c r="Y2734" s="44">
        <f>IFERROR(VLOOKUP(A2734,JR1GOA!A:J,10,FALSE),0)</f>
        <v>0</v>
      </c>
      <c r="Z2734" s="46">
        <f t="shared" si="337"/>
        <v>0</v>
      </c>
      <c r="AA2734" s="49" t="str">
        <f>_xlfn.IFNA(VLOOKUP(F2734,Preisliste!C$1:O$2687,13,FALSE),"fehlt in Preisliste")</f>
        <v>fehlt in Preisliste</v>
      </c>
      <c r="AB2734" s="50" t="str">
        <f t="shared" si="338"/>
        <v>fehlt in Preisliste</v>
      </c>
      <c r="AD2734" s="51">
        <f t="shared" si="342"/>
        <v>186609</v>
      </c>
      <c r="AE2734" s="51">
        <f t="shared" si="339"/>
        <v>244.04999999999927</v>
      </c>
      <c r="AF2734" s="52" t="e">
        <f t="shared" si="343"/>
        <v>#VALUE!</v>
      </c>
      <c r="AG2734" s="53">
        <f t="shared" si="340"/>
        <v>1464.2999999999956</v>
      </c>
      <c r="AH2734" s="53" t="e">
        <f t="shared" si="341"/>
        <v>#VALUE!</v>
      </c>
    </row>
    <row r="2735" spans="1:34" x14ac:dyDescent="0.25">
      <c r="A2735" t="s">
        <v>11964</v>
      </c>
      <c r="B2735" t="s">
        <v>6564</v>
      </c>
      <c r="C2735" t="s">
        <v>6562</v>
      </c>
      <c r="D2735" t="s">
        <v>6567</v>
      </c>
      <c r="F2735" t="s">
        <v>11965</v>
      </c>
      <c r="G2735" t="s">
        <v>11966</v>
      </c>
      <c r="H2735">
        <v>0</v>
      </c>
      <c r="I2735">
        <v>0</v>
      </c>
      <c r="J2735">
        <v>0</v>
      </c>
      <c r="K2735">
        <v>0</v>
      </c>
      <c r="L2735">
        <v>0</v>
      </c>
      <c r="M2735">
        <v>0</v>
      </c>
      <c r="N2735">
        <v>0</v>
      </c>
      <c r="O2735">
        <v>0</v>
      </c>
      <c r="P2735">
        <v>0</v>
      </c>
      <c r="Q2735">
        <v>0</v>
      </c>
      <c r="R2735">
        <v>0</v>
      </c>
      <c r="S2735">
        <v>0</v>
      </c>
      <c r="T2735">
        <v>0</v>
      </c>
      <c r="U2735">
        <v>0</v>
      </c>
      <c r="V2735">
        <v>0</v>
      </c>
      <c r="W2735" s="44">
        <f t="shared" si="336"/>
        <v>0</v>
      </c>
      <c r="X2735" s="44">
        <f>IFERROR(VLOOKUP(A2735,JR1GOA!A:I,9,FALSE),0)</f>
        <v>0</v>
      </c>
      <c r="Y2735" s="44">
        <f>IFERROR(VLOOKUP(A2735,JR1GOA!A:J,10,FALSE),0)</f>
        <v>0</v>
      </c>
      <c r="Z2735" s="46">
        <f t="shared" si="337"/>
        <v>0</v>
      </c>
      <c r="AA2735" s="49" t="str">
        <f>_xlfn.IFNA(VLOOKUP(F2735,Preisliste!C$1:O$2687,13,FALSE),"fehlt in Preisliste")</f>
        <v>fehlt in Preisliste</v>
      </c>
      <c r="AB2735" s="50" t="str">
        <f t="shared" si="338"/>
        <v>fehlt in Preisliste</v>
      </c>
      <c r="AD2735" s="51">
        <f t="shared" si="342"/>
        <v>186609</v>
      </c>
      <c r="AE2735" s="51">
        <f t="shared" si="339"/>
        <v>244.04999999999927</v>
      </c>
      <c r="AF2735" s="52" t="e">
        <f t="shared" si="343"/>
        <v>#VALUE!</v>
      </c>
      <c r="AG2735" s="53">
        <f t="shared" si="340"/>
        <v>1464.2999999999956</v>
      </c>
      <c r="AH2735" s="53" t="e">
        <f t="shared" si="341"/>
        <v>#VALUE!</v>
      </c>
    </row>
    <row r="2736" spans="1:34" x14ac:dyDescent="0.25">
      <c r="A2736" t="s">
        <v>11967</v>
      </c>
      <c r="B2736" t="s">
        <v>6564</v>
      </c>
      <c r="C2736" t="s">
        <v>6562</v>
      </c>
      <c r="D2736" t="s">
        <v>6567</v>
      </c>
      <c r="E2736" t="s">
        <v>11968</v>
      </c>
      <c r="F2736" t="s">
        <v>11969</v>
      </c>
      <c r="H2736">
        <v>0</v>
      </c>
      <c r="I2736">
        <v>0</v>
      </c>
      <c r="J2736">
        <v>0</v>
      </c>
      <c r="K2736">
        <v>0</v>
      </c>
      <c r="L2736">
        <v>0</v>
      </c>
      <c r="M2736">
        <v>0</v>
      </c>
      <c r="N2736">
        <v>0</v>
      </c>
      <c r="O2736">
        <v>0</v>
      </c>
      <c r="P2736">
        <v>0</v>
      </c>
      <c r="Q2736">
        <v>0</v>
      </c>
      <c r="R2736">
        <v>0</v>
      </c>
      <c r="S2736">
        <v>0</v>
      </c>
      <c r="T2736">
        <v>0</v>
      </c>
      <c r="U2736">
        <v>0</v>
      </c>
      <c r="V2736">
        <v>0</v>
      </c>
      <c r="W2736" s="44">
        <f t="shared" si="336"/>
        <v>0</v>
      </c>
      <c r="X2736" s="44">
        <f>IFERROR(VLOOKUP(A2736,JR1GOA!A:I,9,FALSE),0)</f>
        <v>0</v>
      </c>
      <c r="Y2736" s="44">
        <f>IFERROR(VLOOKUP(A2736,JR1GOA!A:J,10,FALSE),0)</f>
        <v>0</v>
      </c>
      <c r="Z2736" s="46">
        <f t="shared" si="337"/>
        <v>0</v>
      </c>
      <c r="AA2736" s="49" t="str">
        <f>_xlfn.IFNA(VLOOKUP(F2736,Preisliste!C$1:O$2687,13,FALSE),"fehlt in Preisliste")</f>
        <v>fehlt in Preisliste</v>
      </c>
      <c r="AB2736" s="50" t="str">
        <f t="shared" si="338"/>
        <v>fehlt in Preisliste</v>
      </c>
      <c r="AD2736" s="51">
        <f t="shared" si="342"/>
        <v>186609</v>
      </c>
      <c r="AE2736" s="51">
        <f t="shared" si="339"/>
        <v>244.04999999999927</v>
      </c>
      <c r="AF2736" s="52" t="e">
        <f t="shared" si="343"/>
        <v>#VALUE!</v>
      </c>
      <c r="AG2736" s="53">
        <f t="shared" si="340"/>
        <v>1464.2999999999956</v>
      </c>
      <c r="AH2736" s="53" t="e">
        <f t="shared" si="341"/>
        <v>#VALUE!</v>
      </c>
    </row>
    <row r="2737" spans="1:34" x14ac:dyDescent="0.25">
      <c r="A2737" t="s">
        <v>11972</v>
      </c>
      <c r="B2737" t="s">
        <v>6564</v>
      </c>
      <c r="C2737" t="s">
        <v>6562</v>
      </c>
      <c r="D2737" t="s">
        <v>6567</v>
      </c>
      <c r="E2737" t="s">
        <v>11973</v>
      </c>
      <c r="F2737" t="s">
        <v>11974</v>
      </c>
      <c r="G2737" t="s">
        <v>11975</v>
      </c>
      <c r="H2737">
        <v>0</v>
      </c>
      <c r="I2737">
        <v>0</v>
      </c>
      <c r="J2737">
        <v>0</v>
      </c>
      <c r="K2737">
        <v>0</v>
      </c>
      <c r="L2737">
        <v>0</v>
      </c>
      <c r="M2737">
        <v>0</v>
      </c>
      <c r="N2737">
        <v>0</v>
      </c>
      <c r="O2737">
        <v>0</v>
      </c>
      <c r="P2737">
        <v>0</v>
      </c>
      <c r="Q2737">
        <v>0</v>
      </c>
      <c r="R2737">
        <v>0</v>
      </c>
      <c r="S2737">
        <v>0</v>
      </c>
      <c r="T2737">
        <v>0</v>
      </c>
      <c r="U2737">
        <v>0</v>
      </c>
      <c r="V2737">
        <v>0</v>
      </c>
      <c r="W2737" s="44">
        <f t="shared" si="336"/>
        <v>0</v>
      </c>
      <c r="X2737" s="44">
        <f>IFERROR(VLOOKUP(A2737,JR1GOA!A:I,9,FALSE),0)</f>
        <v>0</v>
      </c>
      <c r="Y2737" s="44">
        <f>IFERROR(VLOOKUP(A2737,JR1GOA!A:J,10,FALSE),0)</f>
        <v>0</v>
      </c>
      <c r="Z2737" s="46">
        <f t="shared" si="337"/>
        <v>0</v>
      </c>
      <c r="AA2737" s="49" t="str">
        <f>_xlfn.IFNA(VLOOKUP(F2737,Preisliste!C$1:O$2687,13,FALSE),"fehlt in Preisliste")</f>
        <v>fehlt in Preisliste</v>
      </c>
      <c r="AB2737" s="50" t="str">
        <f t="shared" si="338"/>
        <v>fehlt in Preisliste</v>
      </c>
      <c r="AD2737" s="51">
        <f t="shared" si="342"/>
        <v>186609</v>
      </c>
      <c r="AE2737" s="51">
        <f t="shared" si="339"/>
        <v>244.04999999999927</v>
      </c>
      <c r="AF2737" s="52" t="e">
        <f t="shared" si="343"/>
        <v>#VALUE!</v>
      </c>
      <c r="AG2737" s="53">
        <f t="shared" si="340"/>
        <v>1464.2999999999956</v>
      </c>
      <c r="AH2737" s="53" t="e">
        <f t="shared" si="341"/>
        <v>#VALUE!</v>
      </c>
    </row>
    <row r="2738" spans="1:34" x14ac:dyDescent="0.25">
      <c r="A2738" t="s">
        <v>11976</v>
      </c>
      <c r="B2738" t="s">
        <v>6564</v>
      </c>
      <c r="C2738" t="s">
        <v>6562</v>
      </c>
      <c r="D2738" t="s">
        <v>6567</v>
      </c>
      <c r="F2738" t="s">
        <v>11977</v>
      </c>
      <c r="G2738" t="s">
        <v>11978</v>
      </c>
      <c r="H2738">
        <v>0</v>
      </c>
      <c r="I2738">
        <v>0</v>
      </c>
      <c r="J2738">
        <v>0</v>
      </c>
      <c r="K2738">
        <v>0</v>
      </c>
      <c r="L2738">
        <v>0</v>
      </c>
      <c r="M2738">
        <v>0</v>
      </c>
      <c r="N2738">
        <v>0</v>
      </c>
      <c r="O2738">
        <v>0</v>
      </c>
      <c r="P2738">
        <v>0</v>
      </c>
      <c r="Q2738">
        <v>0</v>
      </c>
      <c r="R2738">
        <v>0</v>
      </c>
      <c r="S2738">
        <v>0</v>
      </c>
      <c r="T2738">
        <v>0</v>
      </c>
      <c r="U2738">
        <v>0</v>
      </c>
      <c r="V2738">
        <v>0</v>
      </c>
      <c r="W2738" s="44">
        <f t="shared" si="336"/>
        <v>0</v>
      </c>
      <c r="X2738" s="44">
        <f>IFERROR(VLOOKUP(A2738,JR1GOA!A:I,9,FALSE),0)</f>
        <v>0</v>
      </c>
      <c r="Y2738" s="44">
        <f>IFERROR(VLOOKUP(A2738,JR1GOA!A:J,10,FALSE),0)</f>
        <v>0</v>
      </c>
      <c r="Z2738" s="46">
        <f t="shared" si="337"/>
        <v>0</v>
      </c>
      <c r="AA2738" s="49" t="str">
        <f>_xlfn.IFNA(VLOOKUP(F2738,Preisliste!C$1:O$2687,13,FALSE),"fehlt in Preisliste")</f>
        <v>fehlt in Preisliste</v>
      </c>
      <c r="AB2738" s="50" t="str">
        <f t="shared" si="338"/>
        <v>fehlt in Preisliste</v>
      </c>
      <c r="AD2738" s="51">
        <f t="shared" si="342"/>
        <v>186609</v>
      </c>
      <c r="AE2738" s="51">
        <f t="shared" si="339"/>
        <v>244.04999999999927</v>
      </c>
      <c r="AF2738" s="52" t="e">
        <f t="shared" si="343"/>
        <v>#VALUE!</v>
      </c>
      <c r="AG2738" s="53">
        <f t="shared" si="340"/>
        <v>1464.2999999999956</v>
      </c>
      <c r="AH2738" s="53" t="e">
        <f t="shared" si="341"/>
        <v>#VALUE!</v>
      </c>
    </row>
    <row r="2739" spans="1:34" x14ac:dyDescent="0.25">
      <c r="A2739" t="s">
        <v>11979</v>
      </c>
      <c r="B2739" t="s">
        <v>6564</v>
      </c>
      <c r="C2739" t="s">
        <v>6562</v>
      </c>
      <c r="D2739" t="s">
        <v>6567</v>
      </c>
      <c r="E2739" t="s">
        <v>11980</v>
      </c>
      <c r="F2739" t="s">
        <v>11981</v>
      </c>
      <c r="G2739" t="s">
        <v>11982</v>
      </c>
      <c r="H2739">
        <v>0</v>
      </c>
      <c r="I2739">
        <v>0</v>
      </c>
      <c r="J2739">
        <v>0</v>
      </c>
      <c r="K2739">
        <v>0</v>
      </c>
      <c r="L2739">
        <v>0</v>
      </c>
      <c r="M2739">
        <v>0</v>
      </c>
      <c r="N2739">
        <v>0</v>
      </c>
      <c r="O2739">
        <v>0</v>
      </c>
      <c r="P2739">
        <v>0</v>
      </c>
      <c r="Q2739">
        <v>0</v>
      </c>
      <c r="R2739">
        <v>0</v>
      </c>
      <c r="S2739">
        <v>0</v>
      </c>
      <c r="T2739">
        <v>0</v>
      </c>
      <c r="U2739">
        <v>0</v>
      </c>
      <c r="V2739">
        <v>0</v>
      </c>
      <c r="W2739" s="44">
        <f t="shared" si="336"/>
        <v>0</v>
      </c>
      <c r="X2739" s="44">
        <f>IFERROR(VLOOKUP(A2739,JR1GOA!A:I,9,FALSE),0)</f>
        <v>0</v>
      </c>
      <c r="Y2739" s="44">
        <f>IFERROR(VLOOKUP(A2739,JR1GOA!A:J,10,FALSE),0)</f>
        <v>0</v>
      </c>
      <c r="Z2739" s="46">
        <f t="shared" si="337"/>
        <v>0</v>
      </c>
      <c r="AA2739" s="49" t="str">
        <f>_xlfn.IFNA(VLOOKUP(F2739,Preisliste!C$1:O$2687,13,FALSE),"fehlt in Preisliste")</f>
        <v>fehlt in Preisliste</v>
      </c>
      <c r="AB2739" s="50" t="str">
        <f t="shared" si="338"/>
        <v>fehlt in Preisliste</v>
      </c>
      <c r="AD2739" s="51">
        <f t="shared" si="342"/>
        <v>186609</v>
      </c>
      <c r="AE2739" s="51">
        <f t="shared" si="339"/>
        <v>244.04999999999927</v>
      </c>
      <c r="AF2739" s="52" t="e">
        <f t="shared" si="343"/>
        <v>#VALUE!</v>
      </c>
      <c r="AG2739" s="53">
        <f t="shared" si="340"/>
        <v>1464.2999999999956</v>
      </c>
      <c r="AH2739" s="53" t="e">
        <f t="shared" si="341"/>
        <v>#VALUE!</v>
      </c>
    </row>
    <row r="2740" spans="1:34" x14ac:dyDescent="0.25">
      <c r="A2740" t="s">
        <v>11986</v>
      </c>
      <c r="B2740" t="s">
        <v>6564</v>
      </c>
      <c r="C2740" t="s">
        <v>6562</v>
      </c>
      <c r="D2740" t="s">
        <v>6567</v>
      </c>
      <c r="F2740" t="s">
        <v>11987</v>
      </c>
      <c r="H2740">
        <v>0</v>
      </c>
      <c r="I2740">
        <v>0</v>
      </c>
      <c r="J2740">
        <v>0</v>
      </c>
      <c r="K2740">
        <v>0</v>
      </c>
      <c r="L2740">
        <v>0</v>
      </c>
      <c r="M2740">
        <v>0</v>
      </c>
      <c r="N2740">
        <v>0</v>
      </c>
      <c r="O2740">
        <v>0</v>
      </c>
      <c r="P2740">
        <v>0</v>
      </c>
      <c r="Q2740">
        <v>0</v>
      </c>
      <c r="R2740">
        <v>0</v>
      </c>
      <c r="S2740">
        <v>0</v>
      </c>
      <c r="T2740">
        <v>0</v>
      </c>
      <c r="U2740">
        <v>0</v>
      </c>
      <c r="V2740">
        <v>0</v>
      </c>
      <c r="W2740" s="44">
        <f t="shared" si="336"/>
        <v>0</v>
      </c>
      <c r="X2740" s="44">
        <f>IFERROR(VLOOKUP(A2740,JR1GOA!A:I,9,FALSE),0)</f>
        <v>0</v>
      </c>
      <c r="Y2740" s="44">
        <f>IFERROR(VLOOKUP(A2740,JR1GOA!A:J,10,FALSE),0)</f>
        <v>0</v>
      </c>
      <c r="Z2740" s="46">
        <f t="shared" si="337"/>
        <v>0</v>
      </c>
      <c r="AA2740" s="49" t="str">
        <f>_xlfn.IFNA(VLOOKUP(F2740,Preisliste!C$1:O$2687,13,FALSE),"fehlt in Preisliste")</f>
        <v>fehlt in Preisliste</v>
      </c>
      <c r="AB2740" s="50" t="str">
        <f t="shared" si="338"/>
        <v>fehlt in Preisliste</v>
      </c>
      <c r="AD2740" s="51">
        <f t="shared" si="342"/>
        <v>186609</v>
      </c>
      <c r="AE2740" s="51">
        <f t="shared" si="339"/>
        <v>244.04999999999927</v>
      </c>
      <c r="AF2740" s="52" t="e">
        <f t="shared" si="343"/>
        <v>#VALUE!</v>
      </c>
      <c r="AG2740" s="53">
        <f t="shared" si="340"/>
        <v>1464.2999999999956</v>
      </c>
      <c r="AH2740" s="53" t="e">
        <f t="shared" si="341"/>
        <v>#VALUE!</v>
      </c>
    </row>
    <row r="2741" spans="1:34" x14ac:dyDescent="0.25">
      <c r="A2741" t="s">
        <v>11988</v>
      </c>
      <c r="B2741" t="s">
        <v>6564</v>
      </c>
      <c r="C2741" t="s">
        <v>6562</v>
      </c>
      <c r="D2741" t="s">
        <v>6567</v>
      </c>
      <c r="F2741" t="s">
        <v>11989</v>
      </c>
      <c r="H2741">
        <v>0</v>
      </c>
      <c r="I2741">
        <v>0</v>
      </c>
      <c r="J2741">
        <v>0</v>
      </c>
      <c r="K2741">
        <v>0</v>
      </c>
      <c r="L2741">
        <v>0</v>
      </c>
      <c r="M2741">
        <v>0</v>
      </c>
      <c r="N2741">
        <v>0</v>
      </c>
      <c r="O2741">
        <v>0</v>
      </c>
      <c r="P2741">
        <v>0</v>
      </c>
      <c r="Q2741">
        <v>0</v>
      </c>
      <c r="R2741">
        <v>0</v>
      </c>
      <c r="S2741">
        <v>0</v>
      </c>
      <c r="T2741">
        <v>0</v>
      </c>
      <c r="U2741">
        <v>0</v>
      </c>
      <c r="V2741">
        <v>0</v>
      </c>
      <c r="W2741" s="44">
        <f t="shared" si="336"/>
        <v>0</v>
      </c>
      <c r="X2741" s="44">
        <f>IFERROR(VLOOKUP(A2741,JR1GOA!A:I,9,FALSE),0)</f>
        <v>0</v>
      </c>
      <c r="Y2741" s="44">
        <f>IFERROR(VLOOKUP(A2741,JR1GOA!A:J,10,FALSE),0)</f>
        <v>0</v>
      </c>
      <c r="Z2741" s="46">
        <f t="shared" si="337"/>
        <v>0</v>
      </c>
      <c r="AA2741" s="49" t="str">
        <f>_xlfn.IFNA(VLOOKUP(F2741,Preisliste!C$1:O$2687,13,FALSE),"fehlt in Preisliste")</f>
        <v>fehlt in Preisliste</v>
      </c>
      <c r="AB2741" s="50" t="str">
        <f t="shared" si="338"/>
        <v>fehlt in Preisliste</v>
      </c>
      <c r="AD2741" s="51">
        <f t="shared" si="342"/>
        <v>186609</v>
      </c>
      <c r="AE2741" s="51">
        <f t="shared" si="339"/>
        <v>244.04999999999927</v>
      </c>
      <c r="AF2741" s="52" t="e">
        <f t="shared" si="343"/>
        <v>#VALUE!</v>
      </c>
      <c r="AG2741" s="53">
        <f t="shared" si="340"/>
        <v>1464.2999999999956</v>
      </c>
      <c r="AH2741" s="53" t="e">
        <f t="shared" si="341"/>
        <v>#VALUE!</v>
      </c>
    </row>
    <row r="2742" spans="1:34" x14ac:dyDescent="0.25">
      <c r="A2742" t="s">
        <v>11990</v>
      </c>
      <c r="B2742" t="s">
        <v>6564</v>
      </c>
      <c r="C2742" t="s">
        <v>6562</v>
      </c>
      <c r="D2742" t="s">
        <v>6567</v>
      </c>
      <c r="F2742" t="s">
        <v>11991</v>
      </c>
      <c r="G2742" t="s">
        <v>11992</v>
      </c>
      <c r="H2742">
        <v>0</v>
      </c>
      <c r="I2742">
        <v>0</v>
      </c>
      <c r="J2742">
        <v>0</v>
      </c>
      <c r="K2742">
        <v>0</v>
      </c>
      <c r="L2742">
        <v>0</v>
      </c>
      <c r="M2742">
        <v>0</v>
      </c>
      <c r="N2742">
        <v>0</v>
      </c>
      <c r="O2742">
        <v>0</v>
      </c>
      <c r="P2742">
        <v>0</v>
      </c>
      <c r="Q2742">
        <v>0</v>
      </c>
      <c r="R2742">
        <v>0</v>
      </c>
      <c r="S2742">
        <v>0</v>
      </c>
      <c r="T2742">
        <v>0</v>
      </c>
      <c r="U2742">
        <v>0</v>
      </c>
      <c r="V2742">
        <v>0</v>
      </c>
      <c r="W2742" s="44">
        <f t="shared" si="336"/>
        <v>0</v>
      </c>
      <c r="X2742" s="44">
        <f>IFERROR(VLOOKUP(A2742,JR1GOA!A:I,9,FALSE),0)</f>
        <v>0</v>
      </c>
      <c r="Y2742" s="44">
        <f>IFERROR(VLOOKUP(A2742,JR1GOA!A:J,10,FALSE),0)</f>
        <v>0</v>
      </c>
      <c r="Z2742" s="46">
        <f t="shared" si="337"/>
        <v>0</v>
      </c>
      <c r="AA2742" s="49" t="str">
        <f>_xlfn.IFNA(VLOOKUP(F2742,Preisliste!C$1:O$2687,13,FALSE),"fehlt in Preisliste")</f>
        <v>fehlt in Preisliste</v>
      </c>
      <c r="AB2742" s="50" t="str">
        <f t="shared" si="338"/>
        <v>fehlt in Preisliste</v>
      </c>
      <c r="AD2742" s="51">
        <f t="shared" si="342"/>
        <v>186609</v>
      </c>
      <c r="AE2742" s="51">
        <f t="shared" si="339"/>
        <v>244.04999999999927</v>
      </c>
      <c r="AF2742" s="52" t="e">
        <f t="shared" si="343"/>
        <v>#VALUE!</v>
      </c>
      <c r="AG2742" s="53">
        <f t="shared" si="340"/>
        <v>1464.2999999999956</v>
      </c>
      <c r="AH2742" s="53" t="e">
        <f t="shared" si="341"/>
        <v>#VALUE!</v>
      </c>
    </row>
    <row r="2743" spans="1:34" x14ac:dyDescent="0.25">
      <c r="A2743" t="s">
        <v>11995</v>
      </c>
      <c r="B2743" t="s">
        <v>6564</v>
      </c>
      <c r="C2743" t="s">
        <v>6562</v>
      </c>
      <c r="D2743" t="s">
        <v>6567</v>
      </c>
      <c r="F2743" t="s">
        <v>11996</v>
      </c>
      <c r="G2743" t="s">
        <v>11997</v>
      </c>
      <c r="H2743">
        <v>0</v>
      </c>
      <c r="I2743">
        <v>0</v>
      </c>
      <c r="J2743">
        <v>0</v>
      </c>
      <c r="K2743">
        <v>0</v>
      </c>
      <c r="L2743">
        <v>0</v>
      </c>
      <c r="M2743">
        <v>0</v>
      </c>
      <c r="N2743">
        <v>0</v>
      </c>
      <c r="O2743">
        <v>0</v>
      </c>
      <c r="P2743">
        <v>0</v>
      </c>
      <c r="Q2743">
        <v>0</v>
      </c>
      <c r="R2743">
        <v>0</v>
      </c>
      <c r="S2743">
        <v>0</v>
      </c>
      <c r="T2743">
        <v>0</v>
      </c>
      <c r="U2743">
        <v>0</v>
      </c>
      <c r="V2743">
        <v>0</v>
      </c>
      <c r="W2743" s="44">
        <f t="shared" si="336"/>
        <v>0</v>
      </c>
      <c r="X2743" s="44">
        <f>IFERROR(VLOOKUP(A2743,JR1GOA!A:I,9,FALSE),0)</f>
        <v>0</v>
      </c>
      <c r="Y2743" s="44">
        <f>IFERROR(VLOOKUP(A2743,JR1GOA!A:J,10,FALSE),0)</f>
        <v>0</v>
      </c>
      <c r="Z2743" s="46">
        <f t="shared" si="337"/>
        <v>0</v>
      </c>
      <c r="AA2743" s="49" t="str">
        <f>_xlfn.IFNA(VLOOKUP(F2743,Preisliste!C$1:O$2687,13,FALSE),"fehlt in Preisliste")</f>
        <v>fehlt in Preisliste</v>
      </c>
      <c r="AB2743" s="50" t="str">
        <f t="shared" si="338"/>
        <v>fehlt in Preisliste</v>
      </c>
      <c r="AD2743" s="51">
        <f t="shared" si="342"/>
        <v>186609</v>
      </c>
      <c r="AE2743" s="51">
        <f t="shared" si="339"/>
        <v>244.04999999999927</v>
      </c>
      <c r="AF2743" s="52" t="e">
        <f t="shared" si="343"/>
        <v>#VALUE!</v>
      </c>
      <c r="AG2743" s="53">
        <f t="shared" si="340"/>
        <v>1464.2999999999956</v>
      </c>
      <c r="AH2743" s="53" t="e">
        <f t="shared" si="341"/>
        <v>#VALUE!</v>
      </c>
    </row>
    <row r="2744" spans="1:34" x14ac:dyDescent="0.25">
      <c r="A2744" t="s">
        <v>11998</v>
      </c>
      <c r="B2744" t="s">
        <v>6564</v>
      </c>
      <c r="C2744" t="s">
        <v>6562</v>
      </c>
      <c r="D2744" t="s">
        <v>6567</v>
      </c>
      <c r="F2744" t="s">
        <v>11999</v>
      </c>
      <c r="H2744">
        <v>0</v>
      </c>
      <c r="I2744">
        <v>0</v>
      </c>
      <c r="J2744">
        <v>0</v>
      </c>
      <c r="K2744">
        <v>0</v>
      </c>
      <c r="L2744">
        <v>0</v>
      </c>
      <c r="M2744">
        <v>0</v>
      </c>
      <c r="N2744">
        <v>0</v>
      </c>
      <c r="O2744">
        <v>0</v>
      </c>
      <c r="P2744">
        <v>0</v>
      </c>
      <c r="Q2744">
        <v>0</v>
      </c>
      <c r="R2744">
        <v>0</v>
      </c>
      <c r="S2744">
        <v>0</v>
      </c>
      <c r="T2744">
        <v>0</v>
      </c>
      <c r="U2744">
        <v>0</v>
      </c>
      <c r="V2744">
        <v>0</v>
      </c>
      <c r="W2744" s="44">
        <f t="shared" si="336"/>
        <v>0</v>
      </c>
      <c r="X2744" s="44">
        <f>IFERROR(VLOOKUP(A2744,JR1GOA!A:I,9,FALSE),0)</f>
        <v>0</v>
      </c>
      <c r="Y2744" s="44">
        <f>IFERROR(VLOOKUP(A2744,JR1GOA!A:J,10,FALSE),0)</f>
        <v>0</v>
      </c>
      <c r="Z2744" s="46">
        <f t="shared" si="337"/>
        <v>0</v>
      </c>
      <c r="AA2744" s="49" t="str">
        <f>_xlfn.IFNA(VLOOKUP(F2744,Preisliste!C$1:O$2687,13,FALSE),"fehlt in Preisliste")</f>
        <v>fehlt in Preisliste</v>
      </c>
      <c r="AB2744" s="50" t="str">
        <f t="shared" si="338"/>
        <v>fehlt in Preisliste</v>
      </c>
      <c r="AD2744" s="51">
        <f t="shared" si="342"/>
        <v>186609</v>
      </c>
      <c r="AE2744" s="51">
        <f t="shared" si="339"/>
        <v>244.04999999999927</v>
      </c>
      <c r="AF2744" s="52" t="e">
        <f t="shared" si="343"/>
        <v>#VALUE!</v>
      </c>
      <c r="AG2744" s="53">
        <f t="shared" si="340"/>
        <v>1464.2999999999956</v>
      </c>
      <c r="AH2744" s="53" t="e">
        <f t="shared" si="341"/>
        <v>#VALUE!</v>
      </c>
    </row>
    <row r="2745" spans="1:34" x14ac:dyDescent="0.25">
      <c r="A2745" t="s">
        <v>12000</v>
      </c>
      <c r="B2745" t="s">
        <v>6564</v>
      </c>
      <c r="C2745" t="s">
        <v>6562</v>
      </c>
      <c r="D2745" t="s">
        <v>6567</v>
      </c>
      <c r="E2745" t="s">
        <v>12001</v>
      </c>
      <c r="F2745" t="s">
        <v>12002</v>
      </c>
      <c r="H2745">
        <v>0</v>
      </c>
      <c r="I2745">
        <v>0</v>
      </c>
      <c r="J2745">
        <v>0</v>
      </c>
      <c r="K2745">
        <v>0</v>
      </c>
      <c r="L2745">
        <v>0</v>
      </c>
      <c r="M2745">
        <v>0</v>
      </c>
      <c r="N2745">
        <v>0</v>
      </c>
      <c r="O2745">
        <v>0</v>
      </c>
      <c r="P2745">
        <v>0</v>
      </c>
      <c r="Q2745">
        <v>0</v>
      </c>
      <c r="R2745">
        <v>0</v>
      </c>
      <c r="S2745">
        <v>0</v>
      </c>
      <c r="T2745">
        <v>0</v>
      </c>
      <c r="U2745">
        <v>0</v>
      </c>
      <c r="V2745">
        <v>0</v>
      </c>
      <c r="W2745" s="44">
        <f t="shared" si="336"/>
        <v>0</v>
      </c>
      <c r="X2745" s="44">
        <f>IFERROR(VLOOKUP(A2745,JR1GOA!A:I,9,FALSE),0)</f>
        <v>0</v>
      </c>
      <c r="Y2745" s="44">
        <f>IFERROR(VLOOKUP(A2745,JR1GOA!A:J,10,FALSE),0)</f>
        <v>0</v>
      </c>
      <c r="Z2745" s="46">
        <f t="shared" si="337"/>
        <v>0</v>
      </c>
      <c r="AA2745" s="49" t="str">
        <f>_xlfn.IFNA(VLOOKUP(F2745,Preisliste!C$1:O$2687,13,FALSE),"fehlt in Preisliste")</f>
        <v>fehlt in Preisliste</v>
      </c>
      <c r="AB2745" s="50" t="str">
        <f t="shared" si="338"/>
        <v>fehlt in Preisliste</v>
      </c>
      <c r="AD2745" s="51">
        <f t="shared" si="342"/>
        <v>186609</v>
      </c>
      <c r="AE2745" s="51">
        <f t="shared" si="339"/>
        <v>244.04999999999927</v>
      </c>
      <c r="AF2745" s="52" t="e">
        <f t="shared" si="343"/>
        <v>#VALUE!</v>
      </c>
      <c r="AG2745" s="53">
        <f t="shared" si="340"/>
        <v>1464.2999999999956</v>
      </c>
      <c r="AH2745" s="53" t="e">
        <f t="shared" si="341"/>
        <v>#VALUE!</v>
      </c>
    </row>
    <row r="2746" spans="1:34" x14ac:dyDescent="0.25">
      <c r="A2746" t="s">
        <v>12003</v>
      </c>
      <c r="B2746" t="s">
        <v>6564</v>
      </c>
      <c r="C2746" t="s">
        <v>6562</v>
      </c>
      <c r="D2746" t="s">
        <v>6567</v>
      </c>
      <c r="F2746" t="s">
        <v>12004</v>
      </c>
      <c r="H2746">
        <v>0</v>
      </c>
      <c r="I2746">
        <v>0</v>
      </c>
      <c r="J2746">
        <v>0</v>
      </c>
      <c r="K2746">
        <v>0</v>
      </c>
      <c r="L2746">
        <v>0</v>
      </c>
      <c r="M2746">
        <v>0</v>
      </c>
      <c r="N2746">
        <v>0</v>
      </c>
      <c r="O2746">
        <v>0</v>
      </c>
      <c r="P2746">
        <v>0</v>
      </c>
      <c r="Q2746">
        <v>0</v>
      </c>
      <c r="R2746">
        <v>0</v>
      </c>
      <c r="S2746">
        <v>0</v>
      </c>
      <c r="T2746">
        <v>0</v>
      </c>
      <c r="U2746">
        <v>0</v>
      </c>
      <c r="V2746">
        <v>0</v>
      </c>
      <c r="W2746" s="44">
        <f t="shared" si="336"/>
        <v>0</v>
      </c>
      <c r="X2746" s="44">
        <f>IFERROR(VLOOKUP(A2746,JR1GOA!A:I,9,FALSE),0)</f>
        <v>0</v>
      </c>
      <c r="Y2746" s="44">
        <f>IFERROR(VLOOKUP(A2746,JR1GOA!A:J,10,FALSE),0)</f>
        <v>0</v>
      </c>
      <c r="Z2746" s="46">
        <f t="shared" si="337"/>
        <v>0</v>
      </c>
      <c r="AA2746" s="49" t="str">
        <f>_xlfn.IFNA(VLOOKUP(F2746,Preisliste!C$1:O$2687,13,FALSE),"fehlt in Preisliste")</f>
        <v>fehlt in Preisliste</v>
      </c>
      <c r="AB2746" s="50" t="str">
        <f t="shared" si="338"/>
        <v>fehlt in Preisliste</v>
      </c>
      <c r="AD2746" s="51">
        <f t="shared" si="342"/>
        <v>186609</v>
      </c>
      <c r="AE2746" s="51">
        <f t="shared" si="339"/>
        <v>244.04999999999927</v>
      </c>
      <c r="AF2746" s="52" t="e">
        <f t="shared" si="343"/>
        <v>#VALUE!</v>
      </c>
      <c r="AG2746" s="53">
        <f t="shared" si="340"/>
        <v>1464.2999999999956</v>
      </c>
      <c r="AH2746" s="53" t="e">
        <f t="shared" si="341"/>
        <v>#VALUE!</v>
      </c>
    </row>
    <row r="2747" spans="1:34" x14ac:dyDescent="0.25">
      <c r="A2747" t="s">
        <v>12005</v>
      </c>
      <c r="B2747" t="s">
        <v>6564</v>
      </c>
      <c r="C2747" t="s">
        <v>6562</v>
      </c>
      <c r="D2747" t="s">
        <v>6567</v>
      </c>
      <c r="F2747" t="s">
        <v>12006</v>
      </c>
      <c r="H2747">
        <v>0</v>
      </c>
      <c r="I2747">
        <v>0</v>
      </c>
      <c r="J2747">
        <v>0</v>
      </c>
      <c r="K2747">
        <v>0</v>
      </c>
      <c r="L2747">
        <v>0</v>
      </c>
      <c r="M2747">
        <v>0</v>
      </c>
      <c r="N2747">
        <v>0</v>
      </c>
      <c r="O2747">
        <v>0</v>
      </c>
      <c r="P2747">
        <v>0</v>
      </c>
      <c r="Q2747">
        <v>0</v>
      </c>
      <c r="R2747">
        <v>0</v>
      </c>
      <c r="S2747">
        <v>0</v>
      </c>
      <c r="T2747">
        <v>0</v>
      </c>
      <c r="U2747">
        <v>0</v>
      </c>
      <c r="V2747">
        <v>0</v>
      </c>
      <c r="W2747" s="44">
        <f t="shared" si="336"/>
        <v>0</v>
      </c>
      <c r="X2747" s="44">
        <f>IFERROR(VLOOKUP(A2747,JR1GOA!A:I,9,FALSE),0)</f>
        <v>0</v>
      </c>
      <c r="Y2747" s="44">
        <f>IFERROR(VLOOKUP(A2747,JR1GOA!A:J,10,FALSE),0)</f>
        <v>0</v>
      </c>
      <c r="Z2747" s="46">
        <f t="shared" si="337"/>
        <v>0</v>
      </c>
      <c r="AA2747" s="49" t="str">
        <f>_xlfn.IFNA(VLOOKUP(F2747,Preisliste!C$1:O$2687,13,FALSE),"fehlt in Preisliste")</f>
        <v>fehlt in Preisliste</v>
      </c>
      <c r="AB2747" s="50" t="str">
        <f t="shared" si="338"/>
        <v>fehlt in Preisliste</v>
      </c>
      <c r="AD2747" s="51">
        <f t="shared" si="342"/>
        <v>186609</v>
      </c>
      <c r="AE2747" s="51">
        <f t="shared" si="339"/>
        <v>244.04999999999927</v>
      </c>
      <c r="AF2747" s="52" t="e">
        <f t="shared" si="343"/>
        <v>#VALUE!</v>
      </c>
      <c r="AG2747" s="53">
        <f t="shared" si="340"/>
        <v>1464.2999999999956</v>
      </c>
      <c r="AH2747" s="53" t="e">
        <f t="shared" si="341"/>
        <v>#VALUE!</v>
      </c>
    </row>
    <row r="2748" spans="1:34" x14ac:dyDescent="0.25">
      <c r="A2748" t="s">
        <v>12007</v>
      </c>
      <c r="B2748" t="s">
        <v>6564</v>
      </c>
      <c r="C2748" t="s">
        <v>6562</v>
      </c>
      <c r="D2748" t="s">
        <v>6567</v>
      </c>
      <c r="F2748" t="s">
        <v>12008</v>
      </c>
      <c r="G2748" t="s">
        <v>12009</v>
      </c>
      <c r="H2748">
        <v>0</v>
      </c>
      <c r="I2748">
        <v>0</v>
      </c>
      <c r="J2748">
        <v>0</v>
      </c>
      <c r="K2748">
        <v>0</v>
      </c>
      <c r="L2748">
        <v>0</v>
      </c>
      <c r="M2748">
        <v>0</v>
      </c>
      <c r="N2748">
        <v>0</v>
      </c>
      <c r="O2748">
        <v>0</v>
      </c>
      <c r="P2748">
        <v>0</v>
      </c>
      <c r="Q2748">
        <v>0</v>
      </c>
      <c r="R2748">
        <v>0</v>
      </c>
      <c r="S2748">
        <v>0</v>
      </c>
      <c r="T2748">
        <v>0</v>
      </c>
      <c r="U2748">
        <v>0</v>
      </c>
      <c r="V2748">
        <v>0</v>
      </c>
      <c r="W2748" s="44">
        <f t="shared" si="336"/>
        <v>0</v>
      </c>
      <c r="X2748" s="44">
        <f>IFERROR(VLOOKUP(A2748,JR1GOA!A:I,9,FALSE),0)</f>
        <v>0</v>
      </c>
      <c r="Y2748" s="44">
        <f>IFERROR(VLOOKUP(A2748,JR1GOA!A:J,10,FALSE),0)</f>
        <v>0</v>
      </c>
      <c r="Z2748" s="46">
        <f t="shared" si="337"/>
        <v>0</v>
      </c>
      <c r="AA2748" s="49" t="str">
        <f>_xlfn.IFNA(VLOOKUP(F2748,Preisliste!C$1:O$2687,13,FALSE),"fehlt in Preisliste")</f>
        <v>fehlt in Preisliste</v>
      </c>
      <c r="AB2748" s="50" t="str">
        <f t="shared" si="338"/>
        <v>fehlt in Preisliste</v>
      </c>
      <c r="AD2748" s="51">
        <f t="shared" si="342"/>
        <v>186609</v>
      </c>
      <c r="AE2748" s="51">
        <f t="shared" si="339"/>
        <v>244.04999999999927</v>
      </c>
      <c r="AF2748" s="52" t="e">
        <f t="shared" si="343"/>
        <v>#VALUE!</v>
      </c>
      <c r="AG2748" s="53">
        <f t="shared" si="340"/>
        <v>1464.2999999999956</v>
      </c>
      <c r="AH2748" s="53" t="e">
        <f t="shared" si="341"/>
        <v>#VALUE!</v>
      </c>
    </row>
    <row r="2749" spans="1:34" x14ac:dyDescent="0.25">
      <c r="A2749" t="s">
        <v>12010</v>
      </c>
      <c r="B2749" t="s">
        <v>6564</v>
      </c>
      <c r="C2749" t="s">
        <v>6562</v>
      </c>
      <c r="D2749" t="s">
        <v>6567</v>
      </c>
      <c r="F2749" t="s">
        <v>12011</v>
      </c>
      <c r="H2749">
        <v>0</v>
      </c>
      <c r="I2749">
        <v>0</v>
      </c>
      <c r="J2749">
        <v>0</v>
      </c>
      <c r="K2749">
        <v>0</v>
      </c>
      <c r="L2749">
        <v>0</v>
      </c>
      <c r="M2749">
        <v>0</v>
      </c>
      <c r="N2749">
        <v>0</v>
      </c>
      <c r="O2749">
        <v>0</v>
      </c>
      <c r="P2749">
        <v>0</v>
      </c>
      <c r="Q2749">
        <v>0</v>
      </c>
      <c r="R2749">
        <v>0</v>
      </c>
      <c r="S2749">
        <v>0</v>
      </c>
      <c r="T2749">
        <v>0</v>
      </c>
      <c r="U2749">
        <v>0</v>
      </c>
      <c r="V2749">
        <v>0</v>
      </c>
      <c r="W2749" s="44">
        <f t="shared" si="336"/>
        <v>0</v>
      </c>
      <c r="X2749" s="44">
        <f>IFERROR(VLOOKUP(A2749,JR1GOA!A:I,9,FALSE),0)</f>
        <v>0</v>
      </c>
      <c r="Y2749" s="44">
        <f>IFERROR(VLOOKUP(A2749,JR1GOA!A:J,10,FALSE),0)</f>
        <v>0</v>
      </c>
      <c r="Z2749" s="46">
        <f t="shared" si="337"/>
        <v>0</v>
      </c>
      <c r="AA2749" s="49" t="str">
        <f>_xlfn.IFNA(VLOOKUP(F2749,Preisliste!C$1:O$2687,13,FALSE),"fehlt in Preisliste")</f>
        <v>fehlt in Preisliste</v>
      </c>
      <c r="AB2749" s="50" t="str">
        <f t="shared" si="338"/>
        <v>fehlt in Preisliste</v>
      </c>
      <c r="AD2749" s="51">
        <f t="shared" si="342"/>
        <v>186609</v>
      </c>
      <c r="AE2749" s="51">
        <f t="shared" si="339"/>
        <v>244.04999999999927</v>
      </c>
      <c r="AF2749" s="52" t="e">
        <f t="shared" si="343"/>
        <v>#VALUE!</v>
      </c>
      <c r="AG2749" s="53">
        <f t="shared" si="340"/>
        <v>1464.2999999999956</v>
      </c>
      <c r="AH2749" s="53" t="e">
        <f t="shared" si="341"/>
        <v>#VALUE!</v>
      </c>
    </row>
    <row r="2750" spans="1:34" x14ac:dyDescent="0.25">
      <c r="A2750" t="s">
        <v>12012</v>
      </c>
      <c r="B2750" t="s">
        <v>6564</v>
      </c>
      <c r="C2750" t="s">
        <v>6562</v>
      </c>
      <c r="D2750" t="s">
        <v>6567</v>
      </c>
      <c r="F2750" t="s">
        <v>12013</v>
      </c>
      <c r="H2750">
        <v>0</v>
      </c>
      <c r="I2750">
        <v>0</v>
      </c>
      <c r="J2750">
        <v>0</v>
      </c>
      <c r="K2750">
        <v>0</v>
      </c>
      <c r="L2750">
        <v>0</v>
      </c>
      <c r="M2750">
        <v>0</v>
      </c>
      <c r="N2750">
        <v>0</v>
      </c>
      <c r="O2750">
        <v>0</v>
      </c>
      <c r="P2750">
        <v>0</v>
      </c>
      <c r="Q2750">
        <v>0</v>
      </c>
      <c r="R2750">
        <v>0</v>
      </c>
      <c r="S2750">
        <v>0</v>
      </c>
      <c r="T2750">
        <v>0</v>
      </c>
      <c r="U2750">
        <v>0</v>
      </c>
      <c r="V2750">
        <v>0</v>
      </c>
      <c r="W2750" s="44">
        <f t="shared" si="336"/>
        <v>0</v>
      </c>
      <c r="X2750" s="44">
        <f>IFERROR(VLOOKUP(A2750,JR1GOA!A:I,9,FALSE),0)</f>
        <v>0</v>
      </c>
      <c r="Y2750" s="44">
        <f>IFERROR(VLOOKUP(A2750,JR1GOA!A:J,10,FALSE),0)</f>
        <v>0</v>
      </c>
      <c r="Z2750" s="46">
        <f t="shared" si="337"/>
        <v>0</v>
      </c>
      <c r="AA2750" s="49" t="str">
        <f>_xlfn.IFNA(VLOOKUP(F2750,Preisliste!C$1:O$2687,13,FALSE),"fehlt in Preisliste")</f>
        <v>fehlt in Preisliste</v>
      </c>
      <c r="AB2750" s="50" t="str">
        <f t="shared" si="338"/>
        <v>fehlt in Preisliste</v>
      </c>
      <c r="AD2750" s="51">
        <f t="shared" si="342"/>
        <v>186609</v>
      </c>
      <c r="AE2750" s="51">
        <f t="shared" si="339"/>
        <v>244.04999999999927</v>
      </c>
      <c r="AF2750" s="52" t="e">
        <f t="shared" si="343"/>
        <v>#VALUE!</v>
      </c>
      <c r="AG2750" s="53">
        <f t="shared" si="340"/>
        <v>1464.2999999999956</v>
      </c>
      <c r="AH2750" s="53" t="e">
        <f t="shared" si="341"/>
        <v>#VALUE!</v>
      </c>
    </row>
    <row r="2751" spans="1:34" x14ac:dyDescent="0.25">
      <c r="A2751" t="s">
        <v>12014</v>
      </c>
      <c r="B2751" t="s">
        <v>6564</v>
      </c>
      <c r="C2751" t="s">
        <v>6562</v>
      </c>
      <c r="D2751" t="s">
        <v>6567</v>
      </c>
      <c r="F2751" t="s">
        <v>12015</v>
      </c>
      <c r="H2751">
        <v>0</v>
      </c>
      <c r="I2751">
        <v>0</v>
      </c>
      <c r="J2751">
        <v>0</v>
      </c>
      <c r="K2751">
        <v>0</v>
      </c>
      <c r="L2751">
        <v>0</v>
      </c>
      <c r="M2751">
        <v>0</v>
      </c>
      <c r="N2751">
        <v>0</v>
      </c>
      <c r="O2751">
        <v>0</v>
      </c>
      <c r="P2751">
        <v>0</v>
      </c>
      <c r="Q2751">
        <v>0</v>
      </c>
      <c r="R2751">
        <v>0</v>
      </c>
      <c r="S2751">
        <v>0</v>
      </c>
      <c r="T2751">
        <v>0</v>
      </c>
      <c r="U2751">
        <v>0</v>
      </c>
      <c r="V2751">
        <v>0</v>
      </c>
      <c r="W2751" s="44">
        <f t="shared" si="336"/>
        <v>0</v>
      </c>
      <c r="X2751" s="44">
        <f>IFERROR(VLOOKUP(A2751,JR1GOA!A:I,9,FALSE),0)</f>
        <v>0</v>
      </c>
      <c r="Y2751" s="44">
        <f>IFERROR(VLOOKUP(A2751,JR1GOA!A:J,10,FALSE),0)</f>
        <v>0</v>
      </c>
      <c r="Z2751" s="46">
        <f t="shared" si="337"/>
        <v>0</v>
      </c>
      <c r="AA2751" s="49" t="str">
        <f>_xlfn.IFNA(VLOOKUP(F2751,Preisliste!C$1:O$2687,13,FALSE),"fehlt in Preisliste")</f>
        <v>fehlt in Preisliste</v>
      </c>
      <c r="AB2751" s="50" t="str">
        <f t="shared" si="338"/>
        <v>fehlt in Preisliste</v>
      </c>
      <c r="AD2751" s="51">
        <f t="shared" si="342"/>
        <v>186609</v>
      </c>
      <c r="AE2751" s="51">
        <f t="shared" si="339"/>
        <v>244.04999999999927</v>
      </c>
      <c r="AF2751" s="52" t="e">
        <f t="shared" si="343"/>
        <v>#VALUE!</v>
      </c>
      <c r="AG2751" s="53">
        <f t="shared" si="340"/>
        <v>1464.2999999999956</v>
      </c>
      <c r="AH2751" s="53" t="e">
        <f t="shared" si="341"/>
        <v>#VALUE!</v>
      </c>
    </row>
    <row r="2752" spans="1:34" x14ac:dyDescent="0.25">
      <c r="A2752" t="s">
        <v>12016</v>
      </c>
      <c r="B2752" t="s">
        <v>6564</v>
      </c>
      <c r="C2752" t="s">
        <v>6562</v>
      </c>
      <c r="D2752" t="s">
        <v>6567</v>
      </c>
      <c r="F2752" t="s">
        <v>12017</v>
      </c>
      <c r="H2752">
        <v>0</v>
      </c>
      <c r="I2752">
        <v>0</v>
      </c>
      <c r="J2752">
        <v>0</v>
      </c>
      <c r="K2752">
        <v>0</v>
      </c>
      <c r="L2752">
        <v>0</v>
      </c>
      <c r="M2752">
        <v>0</v>
      </c>
      <c r="N2752">
        <v>0</v>
      </c>
      <c r="O2752">
        <v>0</v>
      </c>
      <c r="P2752">
        <v>0</v>
      </c>
      <c r="Q2752">
        <v>0</v>
      </c>
      <c r="R2752">
        <v>0</v>
      </c>
      <c r="S2752">
        <v>0</v>
      </c>
      <c r="T2752">
        <v>0</v>
      </c>
      <c r="U2752">
        <v>0</v>
      </c>
      <c r="V2752">
        <v>0</v>
      </c>
      <c r="W2752" s="44">
        <f t="shared" si="336"/>
        <v>0</v>
      </c>
      <c r="X2752" s="44">
        <f>IFERROR(VLOOKUP(A2752,JR1GOA!A:I,9,FALSE),0)</f>
        <v>0</v>
      </c>
      <c r="Y2752" s="44">
        <f>IFERROR(VLOOKUP(A2752,JR1GOA!A:J,10,FALSE),0)</f>
        <v>0</v>
      </c>
      <c r="Z2752" s="46">
        <f t="shared" si="337"/>
        <v>0</v>
      </c>
      <c r="AA2752" s="49" t="str">
        <f>_xlfn.IFNA(VLOOKUP(F2752,Preisliste!C$1:O$2687,13,FALSE),"fehlt in Preisliste")</f>
        <v>fehlt in Preisliste</v>
      </c>
      <c r="AB2752" s="50" t="str">
        <f t="shared" si="338"/>
        <v>fehlt in Preisliste</v>
      </c>
      <c r="AD2752" s="51">
        <f t="shared" si="342"/>
        <v>186609</v>
      </c>
      <c r="AE2752" s="51">
        <f t="shared" si="339"/>
        <v>244.04999999999927</v>
      </c>
      <c r="AF2752" s="52" t="e">
        <f t="shared" si="343"/>
        <v>#VALUE!</v>
      </c>
      <c r="AG2752" s="53">
        <f t="shared" si="340"/>
        <v>1464.2999999999956</v>
      </c>
      <c r="AH2752" s="53" t="e">
        <f t="shared" si="341"/>
        <v>#VALUE!</v>
      </c>
    </row>
    <row r="2753" spans="1:34" x14ac:dyDescent="0.25">
      <c r="A2753" t="s">
        <v>12018</v>
      </c>
      <c r="B2753" t="s">
        <v>6564</v>
      </c>
      <c r="C2753" t="s">
        <v>6562</v>
      </c>
      <c r="D2753" t="s">
        <v>6567</v>
      </c>
      <c r="F2753" t="s">
        <v>12019</v>
      </c>
      <c r="H2753">
        <v>0</v>
      </c>
      <c r="I2753">
        <v>0</v>
      </c>
      <c r="J2753">
        <v>0</v>
      </c>
      <c r="K2753">
        <v>0</v>
      </c>
      <c r="L2753">
        <v>0</v>
      </c>
      <c r="M2753">
        <v>0</v>
      </c>
      <c r="N2753">
        <v>0</v>
      </c>
      <c r="O2753">
        <v>0</v>
      </c>
      <c r="P2753">
        <v>0</v>
      </c>
      <c r="Q2753">
        <v>0</v>
      </c>
      <c r="R2753">
        <v>0</v>
      </c>
      <c r="S2753">
        <v>0</v>
      </c>
      <c r="T2753">
        <v>0</v>
      </c>
      <c r="U2753">
        <v>0</v>
      </c>
      <c r="V2753">
        <v>0</v>
      </c>
      <c r="W2753" s="44">
        <f t="shared" si="336"/>
        <v>0</v>
      </c>
      <c r="X2753" s="44">
        <f>IFERROR(VLOOKUP(A2753,JR1GOA!A:I,9,FALSE),0)</f>
        <v>0</v>
      </c>
      <c r="Y2753" s="44">
        <f>IFERROR(VLOOKUP(A2753,JR1GOA!A:J,10,FALSE),0)</f>
        <v>0</v>
      </c>
      <c r="Z2753" s="46">
        <f t="shared" si="337"/>
        <v>0</v>
      </c>
      <c r="AA2753" s="49" t="str">
        <f>_xlfn.IFNA(VLOOKUP(F2753,Preisliste!C$1:O$2687,13,FALSE),"fehlt in Preisliste")</f>
        <v>fehlt in Preisliste</v>
      </c>
      <c r="AB2753" s="50" t="str">
        <f t="shared" si="338"/>
        <v>fehlt in Preisliste</v>
      </c>
      <c r="AD2753" s="51">
        <f t="shared" si="342"/>
        <v>186609</v>
      </c>
      <c r="AE2753" s="51">
        <f t="shared" si="339"/>
        <v>244.04999999999927</v>
      </c>
      <c r="AF2753" s="52" t="e">
        <f t="shared" si="343"/>
        <v>#VALUE!</v>
      </c>
      <c r="AG2753" s="53">
        <f t="shared" si="340"/>
        <v>1464.2999999999956</v>
      </c>
      <c r="AH2753" s="53" t="e">
        <f t="shared" si="341"/>
        <v>#VALUE!</v>
      </c>
    </row>
    <row r="2754" spans="1:34" x14ac:dyDescent="0.25">
      <c r="A2754" t="s">
        <v>12020</v>
      </c>
      <c r="B2754" t="s">
        <v>6564</v>
      </c>
      <c r="C2754" t="s">
        <v>6562</v>
      </c>
      <c r="D2754" t="s">
        <v>6567</v>
      </c>
      <c r="F2754" t="s">
        <v>12021</v>
      </c>
      <c r="H2754">
        <v>0</v>
      </c>
      <c r="I2754">
        <v>0</v>
      </c>
      <c r="J2754">
        <v>0</v>
      </c>
      <c r="K2754">
        <v>0</v>
      </c>
      <c r="L2754">
        <v>0</v>
      </c>
      <c r="M2754">
        <v>0</v>
      </c>
      <c r="N2754">
        <v>0</v>
      </c>
      <c r="O2754">
        <v>0</v>
      </c>
      <c r="P2754">
        <v>0</v>
      </c>
      <c r="Q2754">
        <v>0</v>
      </c>
      <c r="R2754">
        <v>0</v>
      </c>
      <c r="S2754">
        <v>0</v>
      </c>
      <c r="T2754">
        <v>0</v>
      </c>
      <c r="U2754">
        <v>0</v>
      </c>
      <c r="V2754">
        <v>0</v>
      </c>
      <c r="W2754" s="44">
        <f t="shared" si="336"/>
        <v>0</v>
      </c>
      <c r="X2754" s="44">
        <f>IFERROR(VLOOKUP(A2754,JR1GOA!A:I,9,FALSE),0)</f>
        <v>0</v>
      </c>
      <c r="Y2754" s="44">
        <f>IFERROR(VLOOKUP(A2754,JR1GOA!A:J,10,FALSE),0)</f>
        <v>0</v>
      </c>
      <c r="Z2754" s="46">
        <f t="shared" si="337"/>
        <v>0</v>
      </c>
      <c r="AA2754" s="49" t="str">
        <f>_xlfn.IFNA(VLOOKUP(F2754,Preisliste!C$1:O$2687,13,FALSE),"fehlt in Preisliste")</f>
        <v>fehlt in Preisliste</v>
      </c>
      <c r="AB2754" s="50" t="str">
        <f t="shared" si="338"/>
        <v>fehlt in Preisliste</v>
      </c>
      <c r="AD2754" s="51">
        <f t="shared" si="342"/>
        <v>186609</v>
      </c>
      <c r="AE2754" s="51">
        <f t="shared" si="339"/>
        <v>244.04999999999927</v>
      </c>
      <c r="AF2754" s="52" t="e">
        <f t="shared" si="343"/>
        <v>#VALUE!</v>
      </c>
      <c r="AG2754" s="53">
        <f t="shared" si="340"/>
        <v>1464.2999999999956</v>
      </c>
      <c r="AH2754" s="53" t="e">
        <f t="shared" si="341"/>
        <v>#VALUE!</v>
      </c>
    </row>
    <row r="2755" spans="1:34" x14ac:dyDescent="0.25">
      <c r="A2755" t="s">
        <v>12022</v>
      </c>
      <c r="B2755" t="s">
        <v>6564</v>
      </c>
      <c r="C2755" t="s">
        <v>6562</v>
      </c>
      <c r="D2755" t="s">
        <v>6567</v>
      </c>
      <c r="F2755" t="s">
        <v>12023</v>
      </c>
      <c r="H2755">
        <v>0</v>
      </c>
      <c r="I2755">
        <v>0</v>
      </c>
      <c r="J2755">
        <v>0</v>
      </c>
      <c r="K2755">
        <v>0</v>
      </c>
      <c r="L2755">
        <v>0</v>
      </c>
      <c r="M2755">
        <v>0</v>
      </c>
      <c r="N2755">
        <v>0</v>
      </c>
      <c r="O2755">
        <v>0</v>
      </c>
      <c r="P2755">
        <v>0</v>
      </c>
      <c r="Q2755">
        <v>0</v>
      </c>
      <c r="R2755">
        <v>0</v>
      </c>
      <c r="S2755">
        <v>0</v>
      </c>
      <c r="T2755">
        <v>0</v>
      </c>
      <c r="U2755">
        <v>0</v>
      </c>
      <c r="V2755">
        <v>0</v>
      </c>
      <c r="W2755" s="44">
        <f t="shared" si="336"/>
        <v>0</v>
      </c>
      <c r="X2755" s="44">
        <f>IFERROR(VLOOKUP(A2755,JR1GOA!A:I,9,FALSE),0)</f>
        <v>0</v>
      </c>
      <c r="Y2755" s="44">
        <f>IFERROR(VLOOKUP(A2755,JR1GOA!A:J,10,FALSE),0)</f>
        <v>0</v>
      </c>
      <c r="Z2755" s="46">
        <f t="shared" si="337"/>
        <v>0</v>
      </c>
      <c r="AA2755" s="49" t="str">
        <f>_xlfn.IFNA(VLOOKUP(F2755,Preisliste!C$1:O$2687,13,FALSE),"fehlt in Preisliste")</f>
        <v>fehlt in Preisliste</v>
      </c>
      <c r="AB2755" s="50" t="str">
        <f t="shared" si="338"/>
        <v>fehlt in Preisliste</v>
      </c>
      <c r="AD2755" s="51">
        <f t="shared" si="342"/>
        <v>186609</v>
      </c>
      <c r="AE2755" s="51">
        <f t="shared" si="339"/>
        <v>244.04999999999927</v>
      </c>
      <c r="AF2755" s="52" t="e">
        <f t="shared" si="343"/>
        <v>#VALUE!</v>
      </c>
      <c r="AG2755" s="53">
        <f t="shared" si="340"/>
        <v>1464.2999999999956</v>
      </c>
      <c r="AH2755" s="53" t="e">
        <f t="shared" si="341"/>
        <v>#VALUE!</v>
      </c>
    </row>
    <row r="2756" spans="1:34" x14ac:dyDescent="0.25">
      <c r="A2756" t="s">
        <v>12024</v>
      </c>
      <c r="B2756" t="s">
        <v>6564</v>
      </c>
      <c r="C2756" t="s">
        <v>6562</v>
      </c>
      <c r="D2756" t="s">
        <v>6567</v>
      </c>
      <c r="F2756" t="s">
        <v>12025</v>
      </c>
      <c r="H2756">
        <v>0</v>
      </c>
      <c r="I2756">
        <v>0</v>
      </c>
      <c r="J2756">
        <v>0</v>
      </c>
      <c r="K2756">
        <v>0</v>
      </c>
      <c r="L2756">
        <v>0</v>
      </c>
      <c r="M2756">
        <v>0</v>
      </c>
      <c r="N2756">
        <v>0</v>
      </c>
      <c r="O2756">
        <v>0</v>
      </c>
      <c r="P2756">
        <v>0</v>
      </c>
      <c r="Q2756">
        <v>0</v>
      </c>
      <c r="R2756">
        <v>0</v>
      </c>
      <c r="S2756">
        <v>0</v>
      </c>
      <c r="T2756">
        <v>0</v>
      </c>
      <c r="U2756">
        <v>0</v>
      </c>
      <c r="V2756">
        <v>0</v>
      </c>
      <c r="W2756" s="44">
        <f t="shared" si="336"/>
        <v>0</v>
      </c>
      <c r="X2756" s="44">
        <f>IFERROR(VLOOKUP(A2756,JR1GOA!A:I,9,FALSE),0)</f>
        <v>0</v>
      </c>
      <c r="Y2756" s="44">
        <f>IFERROR(VLOOKUP(A2756,JR1GOA!A:J,10,FALSE),0)</f>
        <v>0</v>
      </c>
      <c r="Z2756" s="46">
        <f t="shared" si="337"/>
        <v>0</v>
      </c>
      <c r="AA2756" s="49" t="str">
        <f>_xlfn.IFNA(VLOOKUP(F2756,Preisliste!C$1:O$2687,13,FALSE),"fehlt in Preisliste")</f>
        <v>fehlt in Preisliste</v>
      </c>
      <c r="AB2756" s="50" t="str">
        <f t="shared" si="338"/>
        <v>fehlt in Preisliste</v>
      </c>
      <c r="AD2756" s="51">
        <f t="shared" si="342"/>
        <v>186609</v>
      </c>
      <c r="AE2756" s="51">
        <f t="shared" si="339"/>
        <v>244.04999999999927</v>
      </c>
      <c r="AF2756" s="52" t="e">
        <f t="shared" si="343"/>
        <v>#VALUE!</v>
      </c>
      <c r="AG2756" s="53">
        <f t="shared" si="340"/>
        <v>1464.2999999999956</v>
      </c>
      <c r="AH2756" s="53" t="e">
        <f t="shared" si="341"/>
        <v>#VALUE!</v>
      </c>
    </row>
    <row r="2757" spans="1:34" x14ac:dyDescent="0.25">
      <c r="A2757" t="s">
        <v>12026</v>
      </c>
      <c r="B2757" t="s">
        <v>6564</v>
      </c>
      <c r="C2757" t="s">
        <v>6562</v>
      </c>
      <c r="D2757" t="s">
        <v>6567</v>
      </c>
      <c r="F2757" t="s">
        <v>12027</v>
      </c>
      <c r="H2757">
        <v>0</v>
      </c>
      <c r="I2757">
        <v>0</v>
      </c>
      <c r="J2757">
        <v>0</v>
      </c>
      <c r="K2757">
        <v>0</v>
      </c>
      <c r="L2757">
        <v>0</v>
      </c>
      <c r="M2757">
        <v>0</v>
      </c>
      <c r="N2757">
        <v>0</v>
      </c>
      <c r="O2757">
        <v>0</v>
      </c>
      <c r="P2757">
        <v>0</v>
      </c>
      <c r="Q2757">
        <v>0</v>
      </c>
      <c r="R2757">
        <v>0</v>
      </c>
      <c r="S2757">
        <v>0</v>
      </c>
      <c r="T2757">
        <v>0</v>
      </c>
      <c r="U2757">
        <v>0</v>
      </c>
      <c r="V2757">
        <v>0</v>
      </c>
      <c r="W2757" s="44">
        <f t="shared" si="336"/>
        <v>0</v>
      </c>
      <c r="X2757" s="44">
        <f>IFERROR(VLOOKUP(A2757,JR1GOA!A:I,9,FALSE),0)</f>
        <v>0</v>
      </c>
      <c r="Y2757" s="44">
        <f>IFERROR(VLOOKUP(A2757,JR1GOA!A:J,10,FALSE),0)</f>
        <v>0</v>
      </c>
      <c r="Z2757" s="46">
        <f t="shared" si="337"/>
        <v>0</v>
      </c>
      <c r="AA2757" s="49" t="str">
        <f>_xlfn.IFNA(VLOOKUP(F2757,Preisliste!C$1:O$2687,13,FALSE),"fehlt in Preisliste")</f>
        <v>fehlt in Preisliste</v>
      </c>
      <c r="AB2757" s="50" t="str">
        <f t="shared" si="338"/>
        <v>fehlt in Preisliste</v>
      </c>
      <c r="AD2757" s="51">
        <f t="shared" si="342"/>
        <v>186609</v>
      </c>
      <c r="AE2757" s="51">
        <f t="shared" si="339"/>
        <v>244.04999999999927</v>
      </c>
      <c r="AF2757" s="52" t="e">
        <f t="shared" si="343"/>
        <v>#VALUE!</v>
      </c>
      <c r="AG2757" s="53">
        <f t="shared" si="340"/>
        <v>1464.2999999999956</v>
      </c>
      <c r="AH2757" s="53" t="e">
        <f t="shared" si="341"/>
        <v>#VALUE!</v>
      </c>
    </row>
    <row r="2758" spans="1:34" x14ac:dyDescent="0.25">
      <c r="A2758" t="s">
        <v>12028</v>
      </c>
      <c r="B2758" t="s">
        <v>6564</v>
      </c>
      <c r="C2758" t="s">
        <v>6562</v>
      </c>
      <c r="D2758" t="s">
        <v>6567</v>
      </c>
      <c r="F2758" t="s">
        <v>12029</v>
      </c>
      <c r="H2758">
        <v>0</v>
      </c>
      <c r="I2758">
        <v>0</v>
      </c>
      <c r="J2758">
        <v>0</v>
      </c>
      <c r="K2758">
        <v>0</v>
      </c>
      <c r="L2758">
        <v>0</v>
      </c>
      <c r="M2758">
        <v>0</v>
      </c>
      <c r="N2758">
        <v>0</v>
      </c>
      <c r="O2758">
        <v>0</v>
      </c>
      <c r="P2758">
        <v>0</v>
      </c>
      <c r="Q2758">
        <v>0</v>
      </c>
      <c r="R2758">
        <v>0</v>
      </c>
      <c r="S2758">
        <v>0</v>
      </c>
      <c r="T2758">
        <v>0</v>
      </c>
      <c r="U2758">
        <v>0</v>
      </c>
      <c r="V2758">
        <v>0</v>
      </c>
      <c r="W2758" s="44">
        <f t="shared" si="336"/>
        <v>0</v>
      </c>
      <c r="X2758" s="44">
        <f>IFERROR(VLOOKUP(A2758,JR1GOA!A:I,9,FALSE),0)</f>
        <v>0</v>
      </c>
      <c r="Y2758" s="44">
        <f>IFERROR(VLOOKUP(A2758,JR1GOA!A:J,10,FALSE),0)</f>
        <v>0</v>
      </c>
      <c r="Z2758" s="46">
        <f t="shared" si="337"/>
        <v>0</v>
      </c>
      <c r="AA2758" s="49" t="str">
        <f>_xlfn.IFNA(VLOOKUP(F2758,Preisliste!C$1:O$2687,13,FALSE),"fehlt in Preisliste")</f>
        <v>fehlt in Preisliste</v>
      </c>
      <c r="AB2758" s="50" t="str">
        <f t="shared" si="338"/>
        <v>fehlt in Preisliste</v>
      </c>
      <c r="AD2758" s="51">
        <f t="shared" si="342"/>
        <v>186609</v>
      </c>
      <c r="AE2758" s="51">
        <f t="shared" si="339"/>
        <v>244.04999999999927</v>
      </c>
      <c r="AF2758" s="52" t="e">
        <f t="shared" si="343"/>
        <v>#VALUE!</v>
      </c>
      <c r="AG2758" s="53">
        <f t="shared" si="340"/>
        <v>1464.2999999999956</v>
      </c>
      <c r="AH2758" s="53" t="e">
        <f t="shared" si="341"/>
        <v>#VALUE!</v>
      </c>
    </row>
    <row r="2759" spans="1:34" x14ac:dyDescent="0.25">
      <c r="A2759" t="s">
        <v>12030</v>
      </c>
      <c r="B2759" t="s">
        <v>6564</v>
      </c>
      <c r="C2759" t="s">
        <v>6562</v>
      </c>
      <c r="D2759" t="s">
        <v>6567</v>
      </c>
      <c r="F2759" t="s">
        <v>12031</v>
      </c>
      <c r="H2759">
        <v>0</v>
      </c>
      <c r="I2759">
        <v>0</v>
      </c>
      <c r="J2759">
        <v>0</v>
      </c>
      <c r="K2759">
        <v>0</v>
      </c>
      <c r="L2759">
        <v>0</v>
      </c>
      <c r="M2759">
        <v>0</v>
      </c>
      <c r="N2759">
        <v>0</v>
      </c>
      <c r="O2759">
        <v>0</v>
      </c>
      <c r="P2759">
        <v>0</v>
      </c>
      <c r="Q2759">
        <v>0</v>
      </c>
      <c r="R2759">
        <v>0</v>
      </c>
      <c r="S2759">
        <v>0</v>
      </c>
      <c r="T2759">
        <v>0</v>
      </c>
      <c r="U2759">
        <v>0</v>
      </c>
      <c r="V2759">
        <v>0</v>
      </c>
      <c r="W2759" s="44">
        <f t="shared" si="336"/>
        <v>0</v>
      </c>
      <c r="X2759" s="44">
        <f>IFERROR(VLOOKUP(A2759,JR1GOA!A:I,9,FALSE),0)</f>
        <v>0</v>
      </c>
      <c r="Y2759" s="44">
        <f>IFERROR(VLOOKUP(A2759,JR1GOA!A:J,10,FALSE),0)</f>
        <v>0</v>
      </c>
      <c r="Z2759" s="46">
        <f t="shared" si="337"/>
        <v>0</v>
      </c>
      <c r="AA2759" s="49" t="str">
        <f>_xlfn.IFNA(VLOOKUP(F2759,Preisliste!C$1:O$2687,13,FALSE),"fehlt in Preisliste")</f>
        <v>fehlt in Preisliste</v>
      </c>
      <c r="AB2759" s="50" t="str">
        <f t="shared" si="338"/>
        <v>fehlt in Preisliste</v>
      </c>
      <c r="AD2759" s="51">
        <f t="shared" si="342"/>
        <v>186609</v>
      </c>
      <c r="AE2759" s="51">
        <f t="shared" si="339"/>
        <v>244.04999999999927</v>
      </c>
      <c r="AF2759" s="52" t="e">
        <f t="shared" si="343"/>
        <v>#VALUE!</v>
      </c>
      <c r="AG2759" s="53">
        <f t="shared" si="340"/>
        <v>1464.2999999999956</v>
      </c>
      <c r="AH2759" s="53" t="e">
        <f t="shared" si="341"/>
        <v>#VALUE!</v>
      </c>
    </row>
    <row r="2760" spans="1:34" x14ac:dyDescent="0.25">
      <c r="A2760" t="s">
        <v>12032</v>
      </c>
      <c r="B2760" t="s">
        <v>6564</v>
      </c>
      <c r="C2760" t="s">
        <v>6562</v>
      </c>
      <c r="D2760" t="s">
        <v>6567</v>
      </c>
      <c r="E2760" t="s">
        <v>12033</v>
      </c>
      <c r="F2760" t="s">
        <v>12034</v>
      </c>
      <c r="H2760">
        <v>0</v>
      </c>
      <c r="I2760">
        <v>0</v>
      </c>
      <c r="J2760">
        <v>0</v>
      </c>
      <c r="K2760">
        <v>0</v>
      </c>
      <c r="L2760">
        <v>0</v>
      </c>
      <c r="M2760">
        <v>0</v>
      </c>
      <c r="N2760">
        <v>0</v>
      </c>
      <c r="O2760">
        <v>0</v>
      </c>
      <c r="P2760">
        <v>0</v>
      </c>
      <c r="Q2760">
        <v>0</v>
      </c>
      <c r="R2760">
        <v>0</v>
      </c>
      <c r="S2760">
        <v>0</v>
      </c>
      <c r="T2760">
        <v>0</v>
      </c>
      <c r="U2760">
        <v>0</v>
      </c>
      <c r="V2760">
        <v>0</v>
      </c>
      <c r="W2760" s="44">
        <f t="shared" si="336"/>
        <v>0</v>
      </c>
      <c r="X2760" s="44">
        <f>IFERROR(VLOOKUP(A2760,JR1GOA!A:I,9,FALSE),0)</f>
        <v>0</v>
      </c>
      <c r="Y2760" s="44">
        <f>IFERROR(VLOOKUP(A2760,JR1GOA!A:J,10,FALSE),0)</f>
        <v>0</v>
      </c>
      <c r="Z2760" s="46">
        <f t="shared" si="337"/>
        <v>0</v>
      </c>
      <c r="AA2760" s="49" t="str">
        <f>_xlfn.IFNA(VLOOKUP(F2760,Preisliste!C$1:O$2687,13,FALSE),"fehlt in Preisliste")</f>
        <v>fehlt in Preisliste</v>
      </c>
      <c r="AB2760" s="50" t="str">
        <f t="shared" si="338"/>
        <v>fehlt in Preisliste</v>
      </c>
      <c r="AD2760" s="51">
        <f t="shared" si="342"/>
        <v>186609</v>
      </c>
      <c r="AE2760" s="51">
        <f t="shared" si="339"/>
        <v>244.04999999999927</v>
      </c>
      <c r="AF2760" s="52" t="e">
        <f t="shared" si="343"/>
        <v>#VALUE!</v>
      </c>
      <c r="AG2760" s="53">
        <f t="shared" si="340"/>
        <v>1464.2999999999956</v>
      </c>
      <c r="AH2760" s="53" t="e">
        <f t="shared" si="341"/>
        <v>#VALUE!</v>
      </c>
    </row>
    <row r="2761" spans="1:34" x14ac:dyDescent="0.25">
      <c r="A2761" t="s">
        <v>12035</v>
      </c>
      <c r="B2761" t="s">
        <v>6564</v>
      </c>
      <c r="C2761" t="s">
        <v>6562</v>
      </c>
      <c r="D2761" t="s">
        <v>6567</v>
      </c>
      <c r="F2761" t="s">
        <v>12036</v>
      </c>
      <c r="H2761">
        <v>0</v>
      </c>
      <c r="I2761">
        <v>0</v>
      </c>
      <c r="J2761">
        <v>0</v>
      </c>
      <c r="K2761">
        <v>0</v>
      </c>
      <c r="L2761">
        <v>0</v>
      </c>
      <c r="M2761">
        <v>0</v>
      </c>
      <c r="N2761">
        <v>0</v>
      </c>
      <c r="O2761">
        <v>0</v>
      </c>
      <c r="P2761">
        <v>0</v>
      </c>
      <c r="Q2761">
        <v>0</v>
      </c>
      <c r="R2761">
        <v>0</v>
      </c>
      <c r="S2761">
        <v>0</v>
      </c>
      <c r="T2761">
        <v>0</v>
      </c>
      <c r="U2761">
        <v>0</v>
      </c>
      <c r="V2761">
        <v>0</v>
      </c>
      <c r="W2761" s="44">
        <f t="shared" ref="W2761:W2766" si="344">MAX(I2761,J2761)</f>
        <v>0</v>
      </c>
      <c r="X2761" s="44">
        <f>IFERROR(VLOOKUP(A2761,JR1GOA!A:I,9,FALSE),0)</f>
        <v>0</v>
      </c>
      <c r="Y2761" s="44">
        <f>IFERROR(VLOOKUP(A2761,JR1GOA!A:J,10,FALSE),0)</f>
        <v>0</v>
      </c>
      <c r="Z2761" s="46">
        <f t="shared" ref="Z2761:Z2824" si="345">W2761-MAX(X2761,Y2761)</f>
        <v>0</v>
      </c>
      <c r="AA2761" s="49" t="str">
        <f>_xlfn.IFNA(VLOOKUP(F2761,Preisliste!C$1:O$2687,13,FALSE),"fehlt in Preisliste")</f>
        <v>fehlt in Preisliste</v>
      </c>
      <c r="AB2761" s="50" t="str">
        <f t="shared" ref="AB2761:AB2824" si="346">IFERROR(AA2761/Z2761,AA2761)</f>
        <v>fehlt in Preisliste</v>
      </c>
      <c r="AD2761" s="51">
        <f t="shared" si="342"/>
        <v>186609</v>
      </c>
      <c r="AE2761" s="51">
        <f t="shared" ref="AE2761:AE2824" si="347">AG$3-AD2761*AD$3</f>
        <v>244.04999999999927</v>
      </c>
      <c r="AF2761" s="52" t="e">
        <f t="shared" si="343"/>
        <v>#VALUE!</v>
      </c>
      <c r="AG2761" s="53">
        <f t="shared" ref="AG2761:AG2824" si="348">AE2761*AD$4</f>
        <v>1464.2999999999956</v>
      </c>
      <c r="AH2761" s="53" t="e">
        <f t="shared" ref="AH2761:AH2824" si="349">AG2761+AF2761</f>
        <v>#VALUE!</v>
      </c>
    </row>
    <row r="2762" spans="1:34" x14ac:dyDescent="0.25">
      <c r="A2762" t="s">
        <v>12037</v>
      </c>
      <c r="B2762" t="s">
        <v>6564</v>
      </c>
      <c r="C2762" t="s">
        <v>6562</v>
      </c>
      <c r="D2762" t="s">
        <v>6567</v>
      </c>
      <c r="F2762" t="s">
        <v>12038</v>
      </c>
      <c r="H2762">
        <v>0</v>
      </c>
      <c r="I2762">
        <v>0</v>
      </c>
      <c r="J2762">
        <v>0</v>
      </c>
      <c r="K2762">
        <v>0</v>
      </c>
      <c r="L2762">
        <v>0</v>
      </c>
      <c r="M2762">
        <v>0</v>
      </c>
      <c r="N2762">
        <v>0</v>
      </c>
      <c r="O2762">
        <v>0</v>
      </c>
      <c r="P2762">
        <v>0</v>
      </c>
      <c r="Q2762">
        <v>0</v>
      </c>
      <c r="R2762">
        <v>0</v>
      </c>
      <c r="S2762">
        <v>0</v>
      </c>
      <c r="T2762">
        <v>0</v>
      </c>
      <c r="U2762">
        <v>0</v>
      </c>
      <c r="V2762">
        <v>0</v>
      </c>
      <c r="W2762" s="44">
        <f t="shared" si="344"/>
        <v>0</v>
      </c>
      <c r="X2762" s="44">
        <f>IFERROR(VLOOKUP(A2762,JR1GOA!A:I,9,FALSE),0)</f>
        <v>0</v>
      </c>
      <c r="Y2762" s="44">
        <f>IFERROR(VLOOKUP(A2762,JR1GOA!A:J,10,FALSE),0)</f>
        <v>0</v>
      </c>
      <c r="Z2762" s="46">
        <f t="shared" si="345"/>
        <v>0</v>
      </c>
      <c r="AA2762" s="49" t="str">
        <f>_xlfn.IFNA(VLOOKUP(F2762,Preisliste!C$1:O$2687,13,FALSE),"fehlt in Preisliste")</f>
        <v>fehlt in Preisliste</v>
      </c>
      <c r="AB2762" s="50" t="str">
        <f t="shared" si="346"/>
        <v>fehlt in Preisliste</v>
      </c>
      <c r="AD2762" s="51">
        <f t="shared" ref="AD2762:AD2825" si="350">AD2761+Z2762</f>
        <v>186609</v>
      </c>
      <c r="AE2762" s="51">
        <f t="shared" si="347"/>
        <v>244.04999999999927</v>
      </c>
      <c r="AF2762" s="52" t="e">
        <f t="shared" ref="AF2762:AF2825" si="351">AF2761+AA2762</f>
        <v>#VALUE!</v>
      </c>
      <c r="AG2762" s="53">
        <f t="shared" si="348"/>
        <v>1464.2999999999956</v>
      </c>
      <c r="AH2762" s="53" t="e">
        <f t="shared" si="349"/>
        <v>#VALUE!</v>
      </c>
    </row>
    <row r="2763" spans="1:34" x14ac:dyDescent="0.25">
      <c r="A2763" t="s">
        <v>12039</v>
      </c>
      <c r="B2763" t="s">
        <v>6564</v>
      </c>
      <c r="C2763" t="s">
        <v>6562</v>
      </c>
      <c r="D2763" t="s">
        <v>6567</v>
      </c>
      <c r="E2763" t="s">
        <v>12040</v>
      </c>
      <c r="F2763" t="s">
        <v>12041</v>
      </c>
      <c r="H2763">
        <v>0</v>
      </c>
      <c r="I2763">
        <v>0</v>
      </c>
      <c r="J2763">
        <v>0</v>
      </c>
      <c r="K2763">
        <v>0</v>
      </c>
      <c r="L2763">
        <v>0</v>
      </c>
      <c r="M2763">
        <v>0</v>
      </c>
      <c r="N2763">
        <v>0</v>
      </c>
      <c r="O2763">
        <v>0</v>
      </c>
      <c r="P2763">
        <v>0</v>
      </c>
      <c r="Q2763">
        <v>0</v>
      </c>
      <c r="R2763">
        <v>0</v>
      </c>
      <c r="S2763">
        <v>0</v>
      </c>
      <c r="T2763">
        <v>0</v>
      </c>
      <c r="U2763">
        <v>0</v>
      </c>
      <c r="V2763">
        <v>0</v>
      </c>
      <c r="W2763" s="44">
        <f t="shared" si="344"/>
        <v>0</v>
      </c>
      <c r="X2763" s="44">
        <f>IFERROR(VLOOKUP(A2763,JR1GOA!A:I,9,FALSE),0)</f>
        <v>0</v>
      </c>
      <c r="Y2763" s="44">
        <f>IFERROR(VLOOKUP(A2763,JR1GOA!A:J,10,FALSE),0)</f>
        <v>0</v>
      </c>
      <c r="Z2763" s="46">
        <f t="shared" si="345"/>
        <v>0</v>
      </c>
      <c r="AA2763" s="49" t="str">
        <f>_xlfn.IFNA(VLOOKUP(F2763,Preisliste!C$1:O$2687,13,FALSE),"fehlt in Preisliste")</f>
        <v>fehlt in Preisliste</v>
      </c>
      <c r="AB2763" s="50" t="str">
        <f t="shared" si="346"/>
        <v>fehlt in Preisliste</v>
      </c>
      <c r="AD2763" s="51">
        <f t="shared" si="350"/>
        <v>186609</v>
      </c>
      <c r="AE2763" s="51">
        <f t="shared" si="347"/>
        <v>244.04999999999927</v>
      </c>
      <c r="AF2763" s="52" t="e">
        <f t="shared" si="351"/>
        <v>#VALUE!</v>
      </c>
      <c r="AG2763" s="53">
        <f t="shared" si="348"/>
        <v>1464.2999999999956</v>
      </c>
      <c r="AH2763" s="53" t="e">
        <f t="shared" si="349"/>
        <v>#VALUE!</v>
      </c>
    </row>
    <row r="2764" spans="1:34" x14ac:dyDescent="0.25">
      <c r="A2764" t="s">
        <v>12042</v>
      </c>
      <c r="B2764" t="s">
        <v>6564</v>
      </c>
      <c r="C2764" t="s">
        <v>6562</v>
      </c>
      <c r="D2764" t="s">
        <v>6567</v>
      </c>
      <c r="F2764" t="s">
        <v>12043</v>
      </c>
      <c r="G2764" t="s">
        <v>12044</v>
      </c>
      <c r="H2764">
        <v>0</v>
      </c>
      <c r="I2764">
        <v>0</v>
      </c>
      <c r="J2764">
        <v>0</v>
      </c>
      <c r="K2764">
        <v>0</v>
      </c>
      <c r="L2764">
        <v>0</v>
      </c>
      <c r="M2764">
        <v>0</v>
      </c>
      <c r="N2764">
        <v>0</v>
      </c>
      <c r="O2764">
        <v>0</v>
      </c>
      <c r="P2764">
        <v>0</v>
      </c>
      <c r="Q2764">
        <v>0</v>
      </c>
      <c r="R2764">
        <v>0</v>
      </c>
      <c r="S2764">
        <v>0</v>
      </c>
      <c r="T2764">
        <v>0</v>
      </c>
      <c r="U2764">
        <v>0</v>
      </c>
      <c r="V2764">
        <v>0</v>
      </c>
      <c r="W2764" s="44">
        <f t="shared" si="344"/>
        <v>0</v>
      </c>
      <c r="X2764" s="44">
        <f>IFERROR(VLOOKUP(A2764,JR1GOA!A:I,9,FALSE),0)</f>
        <v>0</v>
      </c>
      <c r="Y2764" s="44">
        <f>IFERROR(VLOOKUP(A2764,JR1GOA!A:J,10,FALSE),0)</f>
        <v>0</v>
      </c>
      <c r="Z2764" s="46">
        <f t="shared" si="345"/>
        <v>0</v>
      </c>
      <c r="AA2764" s="49" t="str">
        <f>_xlfn.IFNA(VLOOKUP(F2764,Preisliste!C$1:O$2687,13,FALSE),"fehlt in Preisliste")</f>
        <v>fehlt in Preisliste</v>
      </c>
      <c r="AB2764" s="50" t="str">
        <f t="shared" si="346"/>
        <v>fehlt in Preisliste</v>
      </c>
      <c r="AD2764" s="51">
        <f t="shared" si="350"/>
        <v>186609</v>
      </c>
      <c r="AE2764" s="51">
        <f t="shared" si="347"/>
        <v>244.04999999999927</v>
      </c>
      <c r="AF2764" s="52" t="e">
        <f t="shared" si="351"/>
        <v>#VALUE!</v>
      </c>
      <c r="AG2764" s="53">
        <f t="shared" si="348"/>
        <v>1464.2999999999956</v>
      </c>
      <c r="AH2764" s="53" t="e">
        <f t="shared" si="349"/>
        <v>#VALUE!</v>
      </c>
    </row>
    <row r="2765" spans="1:34" x14ac:dyDescent="0.25">
      <c r="A2765" t="s">
        <v>12045</v>
      </c>
      <c r="B2765" t="s">
        <v>6564</v>
      </c>
      <c r="C2765" t="s">
        <v>6562</v>
      </c>
      <c r="D2765" t="s">
        <v>6567</v>
      </c>
      <c r="F2765" t="s">
        <v>12046</v>
      </c>
      <c r="H2765">
        <v>0</v>
      </c>
      <c r="I2765">
        <v>0</v>
      </c>
      <c r="J2765">
        <v>0</v>
      </c>
      <c r="K2765">
        <v>0</v>
      </c>
      <c r="L2765">
        <v>0</v>
      </c>
      <c r="M2765">
        <v>0</v>
      </c>
      <c r="N2765">
        <v>0</v>
      </c>
      <c r="O2765">
        <v>0</v>
      </c>
      <c r="P2765">
        <v>0</v>
      </c>
      <c r="Q2765">
        <v>0</v>
      </c>
      <c r="R2765">
        <v>0</v>
      </c>
      <c r="S2765">
        <v>0</v>
      </c>
      <c r="T2765">
        <v>0</v>
      </c>
      <c r="U2765">
        <v>0</v>
      </c>
      <c r="V2765">
        <v>0</v>
      </c>
      <c r="W2765" s="44">
        <f t="shared" si="344"/>
        <v>0</v>
      </c>
      <c r="X2765" s="44">
        <f>IFERROR(VLOOKUP(A2765,JR1GOA!A:I,9,FALSE),0)</f>
        <v>0</v>
      </c>
      <c r="Y2765" s="44">
        <f>IFERROR(VLOOKUP(A2765,JR1GOA!A:J,10,FALSE),0)</f>
        <v>0</v>
      </c>
      <c r="Z2765" s="46">
        <f t="shared" si="345"/>
        <v>0</v>
      </c>
      <c r="AA2765" s="49" t="str">
        <f>_xlfn.IFNA(VLOOKUP(F2765,Preisliste!C$1:O$2687,13,FALSE),"fehlt in Preisliste")</f>
        <v>fehlt in Preisliste</v>
      </c>
      <c r="AB2765" s="50" t="str">
        <f t="shared" si="346"/>
        <v>fehlt in Preisliste</v>
      </c>
      <c r="AD2765" s="51">
        <f t="shared" si="350"/>
        <v>186609</v>
      </c>
      <c r="AE2765" s="51">
        <f t="shared" si="347"/>
        <v>244.04999999999927</v>
      </c>
      <c r="AF2765" s="52" t="e">
        <f t="shared" si="351"/>
        <v>#VALUE!</v>
      </c>
      <c r="AG2765" s="53">
        <f t="shared" si="348"/>
        <v>1464.2999999999956</v>
      </c>
      <c r="AH2765" s="53" t="e">
        <f t="shared" si="349"/>
        <v>#VALUE!</v>
      </c>
    </row>
    <row r="2766" spans="1:34" x14ac:dyDescent="0.25">
      <c r="A2766" t="s">
        <v>12047</v>
      </c>
      <c r="B2766" t="s">
        <v>6564</v>
      </c>
      <c r="C2766" t="s">
        <v>6562</v>
      </c>
      <c r="D2766" t="s">
        <v>6567</v>
      </c>
      <c r="F2766" t="s">
        <v>12048</v>
      </c>
      <c r="G2766" t="s">
        <v>12049</v>
      </c>
      <c r="H2766">
        <v>0</v>
      </c>
      <c r="I2766">
        <v>0</v>
      </c>
      <c r="J2766">
        <v>0</v>
      </c>
      <c r="K2766">
        <v>0</v>
      </c>
      <c r="L2766">
        <v>0</v>
      </c>
      <c r="M2766">
        <v>0</v>
      </c>
      <c r="N2766">
        <v>0</v>
      </c>
      <c r="O2766">
        <v>0</v>
      </c>
      <c r="P2766">
        <v>0</v>
      </c>
      <c r="Q2766">
        <v>0</v>
      </c>
      <c r="R2766">
        <v>0</v>
      </c>
      <c r="S2766">
        <v>0</v>
      </c>
      <c r="T2766">
        <v>0</v>
      </c>
      <c r="U2766">
        <v>0</v>
      </c>
      <c r="V2766">
        <v>0</v>
      </c>
      <c r="W2766" s="44">
        <f t="shared" si="344"/>
        <v>0</v>
      </c>
      <c r="X2766" s="44">
        <f>IFERROR(VLOOKUP(A2766,JR1GOA!A:I,9,FALSE),0)</f>
        <v>0</v>
      </c>
      <c r="Y2766" s="44">
        <f>IFERROR(VLOOKUP(A2766,JR1GOA!A:J,10,FALSE),0)</f>
        <v>0</v>
      </c>
      <c r="Z2766" s="46">
        <f t="shared" si="345"/>
        <v>0</v>
      </c>
      <c r="AA2766" s="49" t="str">
        <f>_xlfn.IFNA(VLOOKUP(F2766,Preisliste!C$1:O$2687,13,FALSE),"fehlt in Preisliste")</f>
        <v>fehlt in Preisliste</v>
      </c>
      <c r="AB2766" s="50" t="str">
        <f t="shared" si="346"/>
        <v>fehlt in Preisliste</v>
      </c>
      <c r="AD2766" s="51">
        <f t="shared" si="350"/>
        <v>186609</v>
      </c>
      <c r="AE2766" s="51">
        <f t="shared" si="347"/>
        <v>244.04999999999927</v>
      </c>
      <c r="AF2766" s="52" t="e">
        <f t="shared" si="351"/>
        <v>#VALUE!</v>
      </c>
      <c r="AG2766" s="53">
        <f t="shared" si="348"/>
        <v>1464.2999999999956</v>
      </c>
      <c r="AH2766" s="53" t="e">
        <f t="shared" si="349"/>
        <v>#VALUE!</v>
      </c>
    </row>
    <row r="2767" spans="1:34" x14ac:dyDescent="0.25">
      <c r="A2767" t="s">
        <v>8622</v>
      </c>
      <c r="B2767" t="s">
        <v>6564</v>
      </c>
      <c r="C2767" t="s">
        <v>6562</v>
      </c>
      <c r="D2767" t="s">
        <v>6567</v>
      </c>
      <c r="F2767" t="s">
        <v>8623</v>
      </c>
      <c r="G2767" t="s">
        <v>8624</v>
      </c>
      <c r="H2767">
        <v>3</v>
      </c>
      <c r="I2767">
        <v>3</v>
      </c>
      <c r="J2767">
        <v>0</v>
      </c>
      <c r="K2767">
        <v>0</v>
      </c>
      <c r="L2767">
        <v>0</v>
      </c>
      <c r="M2767">
        <v>0</v>
      </c>
      <c r="N2767">
        <v>0</v>
      </c>
      <c r="O2767">
        <v>0</v>
      </c>
      <c r="P2767">
        <v>0</v>
      </c>
      <c r="Q2767">
        <v>3</v>
      </c>
      <c r="R2767">
        <v>0</v>
      </c>
      <c r="S2767">
        <v>0</v>
      </c>
      <c r="T2767">
        <v>0</v>
      </c>
      <c r="U2767">
        <v>0</v>
      </c>
      <c r="V2767">
        <v>0</v>
      </c>
      <c r="W2767" s="44">
        <v>3</v>
      </c>
      <c r="X2767" s="44">
        <f>IFERROR(VLOOKUP(A2767,JR1GOA!A:I,9,FALSE),0)</f>
        <v>3</v>
      </c>
      <c r="Y2767" s="44">
        <f>IFERROR(VLOOKUP(A2767,JR1GOA!A:J,10,FALSE),0)</f>
        <v>0</v>
      </c>
      <c r="Z2767" s="46">
        <f t="shared" si="345"/>
        <v>0</v>
      </c>
      <c r="AA2767" s="49" t="str">
        <f>_xlfn.IFNA(VLOOKUP(F2767,Preisliste!C$1:O$2687,13,FALSE),"fehlt in Preisliste")</f>
        <v>fehlt in Preisliste</v>
      </c>
      <c r="AB2767" s="50" t="str">
        <f t="shared" si="346"/>
        <v>fehlt in Preisliste</v>
      </c>
      <c r="AD2767" s="51">
        <f t="shared" si="350"/>
        <v>186609</v>
      </c>
      <c r="AE2767" s="51">
        <f t="shared" si="347"/>
        <v>244.04999999999927</v>
      </c>
      <c r="AF2767" s="52" t="e">
        <f t="shared" si="351"/>
        <v>#VALUE!</v>
      </c>
      <c r="AG2767" s="53">
        <f t="shared" si="348"/>
        <v>1464.2999999999956</v>
      </c>
      <c r="AH2767" s="53" t="e">
        <f t="shared" si="349"/>
        <v>#VALUE!</v>
      </c>
    </row>
    <row r="2768" spans="1:34" x14ac:dyDescent="0.25">
      <c r="A2768" t="s">
        <v>4781</v>
      </c>
      <c r="B2768" t="s">
        <v>6564</v>
      </c>
      <c r="C2768" t="s">
        <v>6562</v>
      </c>
      <c r="D2768" t="s">
        <v>6567</v>
      </c>
      <c r="E2768" t="s">
        <v>8730</v>
      </c>
      <c r="F2768" t="s">
        <v>4780</v>
      </c>
      <c r="H2768">
        <v>941</v>
      </c>
      <c r="I2768">
        <v>0</v>
      </c>
      <c r="J2768">
        <v>941</v>
      </c>
      <c r="K2768">
        <v>0</v>
      </c>
      <c r="L2768">
        <v>0</v>
      </c>
      <c r="M2768">
        <v>0</v>
      </c>
      <c r="N2768">
        <v>0</v>
      </c>
      <c r="O2768">
        <v>0</v>
      </c>
      <c r="P2768">
        <v>0</v>
      </c>
      <c r="Q2768">
        <v>706</v>
      </c>
      <c r="R2768">
        <v>234</v>
      </c>
      <c r="S2768">
        <v>1</v>
      </c>
      <c r="T2768">
        <v>0</v>
      </c>
      <c r="U2768">
        <v>0</v>
      </c>
      <c r="V2768">
        <v>0</v>
      </c>
      <c r="W2768" s="44">
        <f t="shared" ref="W2768:W2831" si="352">MAX(I2768,J2768)</f>
        <v>941</v>
      </c>
      <c r="X2768" s="44">
        <f>IFERROR(VLOOKUP(A2768,JR1GOA!A:I,9,FALSE),0)</f>
        <v>706</v>
      </c>
      <c r="Y2768" s="44">
        <f>IFERROR(VLOOKUP(A2768,JR1GOA!A:J,10,FALSE),0)</f>
        <v>234</v>
      </c>
      <c r="Z2768" s="46">
        <f t="shared" si="345"/>
        <v>235</v>
      </c>
      <c r="AA2768" s="49" t="str">
        <f>_xlfn.IFNA(VLOOKUP(F2768,Preisliste!C$1:O$2687,13,FALSE),"fehlt in Preisliste")</f>
        <v>Preis fehlt</v>
      </c>
      <c r="AB2768" s="50" t="str">
        <f t="shared" si="346"/>
        <v>Preis fehlt</v>
      </c>
      <c r="AD2768" s="51">
        <f t="shared" si="350"/>
        <v>186844</v>
      </c>
      <c r="AE2768" s="51">
        <f t="shared" si="347"/>
        <v>208.79999999999927</v>
      </c>
      <c r="AF2768" s="52" t="e">
        <f t="shared" si="351"/>
        <v>#VALUE!</v>
      </c>
      <c r="AG2768" s="53">
        <f t="shared" si="348"/>
        <v>1252.7999999999956</v>
      </c>
      <c r="AH2768" s="53" t="e">
        <f t="shared" si="349"/>
        <v>#VALUE!</v>
      </c>
    </row>
    <row r="2769" spans="1:34" x14ac:dyDescent="0.25">
      <c r="A2769" t="s">
        <v>1100</v>
      </c>
      <c r="B2769" t="s">
        <v>6564</v>
      </c>
      <c r="C2769" t="s">
        <v>6562</v>
      </c>
      <c r="D2769" t="s">
        <v>6567</v>
      </c>
      <c r="E2769" t="s">
        <v>8331</v>
      </c>
      <c r="F2769" t="s">
        <v>1099</v>
      </c>
      <c r="H2769">
        <v>505</v>
      </c>
      <c r="I2769">
        <v>0</v>
      </c>
      <c r="J2769">
        <v>505</v>
      </c>
      <c r="K2769">
        <v>0</v>
      </c>
      <c r="L2769">
        <v>0</v>
      </c>
      <c r="M2769">
        <v>0</v>
      </c>
      <c r="N2769">
        <v>0</v>
      </c>
      <c r="O2769">
        <v>0</v>
      </c>
      <c r="P2769">
        <v>0</v>
      </c>
      <c r="Q2769">
        <v>287</v>
      </c>
      <c r="R2769">
        <v>218</v>
      </c>
      <c r="S2769">
        <v>0</v>
      </c>
      <c r="T2769">
        <v>0</v>
      </c>
      <c r="U2769">
        <v>0</v>
      </c>
      <c r="V2769">
        <v>0</v>
      </c>
      <c r="W2769" s="44">
        <f t="shared" si="352"/>
        <v>505</v>
      </c>
      <c r="X2769" s="44">
        <f>IFERROR(VLOOKUP(A2769,JR1GOA!A:I,9,FALSE),0)</f>
        <v>287</v>
      </c>
      <c r="Y2769" s="44">
        <f>IFERROR(VLOOKUP(A2769,JR1GOA!A:J,10,FALSE),0)</f>
        <v>218</v>
      </c>
      <c r="Z2769" s="46">
        <f t="shared" si="345"/>
        <v>218</v>
      </c>
      <c r="AA2769" s="49" t="str">
        <f>_xlfn.IFNA(VLOOKUP(F2769,Preisliste!C$1:O$2687,13,FALSE),"fehlt in Preisliste")</f>
        <v>Preis fehlt</v>
      </c>
      <c r="AB2769" s="50" t="str">
        <f t="shared" si="346"/>
        <v>Preis fehlt</v>
      </c>
      <c r="AD2769" s="51">
        <f t="shared" si="350"/>
        <v>187062</v>
      </c>
      <c r="AE2769" s="51">
        <f t="shared" si="347"/>
        <v>176.09999999999854</v>
      </c>
      <c r="AF2769" s="52" t="e">
        <f t="shared" si="351"/>
        <v>#VALUE!</v>
      </c>
      <c r="AG2769" s="53">
        <f t="shared" si="348"/>
        <v>1056.5999999999913</v>
      </c>
      <c r="AH2769" s="53" t="e">
        <f t="shared" si="349"/>
        <v>#VALUE!</v>
      </c>
    </row>
    <row r="2770" spans="1:34" x14ac:dyDescent="0.25">
      <c r="A2770" t="s">
        <v>4667</v>
      </c>
      <c r="B2770" t="s">
        <v>6564</v>
      </c>
      <c r="C2770" t="s">
        <v>6562</v>
      </c>
      <c r="D2770" t="s">
        <v>6567</v>
      </c>
      <c r="E2770" t="s">
        <v>8716</v>
      </c>
      <c r="F2770" t="s">
        <v>4666</v>
      </c>
      <c r="H2770">
        <v>299</v>
      </c>
      <c r="I2770">
        <v>1</v>
      </c>
      <c r="J2770">
        <v>298</v>
      </c>
      <c r="K2770">
        <v>0</v>
      </c>
      <c r="L2770">
        <v>0</v>
      </c>
      <c r="M2770">
        <v>0</v>
      </c>
      <c r="N2770">
        <v>0</v>
      </c>
      <c r="O2770">
        <v>0</v>
      </c>
      <c r="P2770">
        <v>0</v>
      </c>
      <c r="Q2770">
        <v>195</v>
      </c>
      <c r="R2770">
        <v>103</v>
      </c>
      <c r="S2770">
        <v>0</v>
      </c>
      <c r="T2770">
        <v>0</v>
      </c>
      <c r="U2770">
        <v>1</v>
      </c>
      <c r="V2770">
        <v>0</v>
      </c>
      <c r="W2770" s="44">
        <f t="shared" si="352"/>
        <v>298</v>
      </c>
      <c r="X2770" s="44">
        <f>IFERROR(VLOOKUP(A2770,JR1GOA!A:I,9,FALSE),0)</f>
        <v>195</v>
      </c>
      <c r="Y2770" s="44">
        <f>IFERROR(VLOOKUP(A2770,JR1GOA!A:J,10,FALSE),0)</f>
        <v>103</v>
      </c>
      <c r="Z2770" s="46">
        <f t="shared" si="345"/>
        <v>103</v>
      </c>
      <c r="AA2770" s="49" t="str">
        <f>_xlfn.IFNA(VLOOKUP(F2770,Preisliste!C$1:O$2687,13,FALSE),"fehlt in Preisliste")</f>
        <v>Preis fehlt</v>
      </c>
      <c r="AB2770" s="50" t="str">
        <f t="shared" si="346"/>
        <v>Preis fehlt</v>
      </c>
      <c r="AD2770" s="51">
        <f t="shared" si="350"/>
        <v>187165</v>
      </c>
      <c r="AE2770" s="51">
        <f t="shared" si="347"/>
        <v>160.64999999999782</v>
      </c>
      <c r="AF2770" s="52" t="e">
        <f t="shared" si="351"/>
        <v>#VALUE!</v>
      </c>
      <c r="AG2770" s="53">
        <f t="shared" si="348"/>
        <v>963.8999999999869</v>
      </c>
      <c r="AH2770" s="53" t="e">
        <f t="shared" si="349"/>
        <v>#VALUE!</v>
      </c>
    </row>
    <row r="2771" spans="1:34" x14ac:dyDescent="0.25">
      <c r="A2771" t="s">
        <v>4466</v>
      </c>
      <c r="B2771" t="s">
        <v>6564</v>
      </c>
      <c r="C2771" t="s">
        <v>6562</v>
      </c>
      <c r="D2771" t="s">
        <v>6567</v>
      </c>
      <c r="E2771" t="s">
        <v>12152</v>
      </c>
      <c r="F2771" t="s">
        <v>4465</v>
      </c>
      <c r="H2771">
        <v>111</v>
      </c>
      <c r="I2771">
        <v>85</v>
      </c>
      <c r="J2771">
        <v>25</v>
      </c>
      <c r="K2771">
        <v>1</v>
      </c>
      <c r="L2771">
        <v>1</v>
      </c>
      <c r="M2771">
        <v>10</v>
      </c>
      <c r="N2771">
        <v>0</v>
      </c>
      <c r="O2771">
        <v>7</v>
      </c>
      <c r="P2771">
        <v>6</v>
      </c>
      <c r="Q2771">
        <v>9</v>
      </c>
      <c r="R2771">
        <v>1</v>
      </c>
      <c r="S2771">
        <v>7</v>
      </c>
      <c r="T2771">
        <v>24</v>
      </c>
      <c r="U2771">
        <v>4</v>
      </c>
      <c r="V2771">
        <v>18</v>
      </c>
      <c r="W2771" s="44">
        <f t="shared" si="352"/>
        <v>85</v>
      </c>
      <c r="X2771" s="44">
        <f>IFERROR(VLOOKUP(A2771,JR1GOA!A:I,9,FALSE),0)</f>
        <v>0</v>
      </c>
      <c r="Y2771" s="44">
        <f>IFERROR(VLOOKUP(A2771,JR1GOA!A:J,10,FALSE),0)</f>
        <v>0</v>
      </c>
      <c r="Z2771" s="46">
        <f t="shared" si="345"/>
        <v>85</v>
      </c>
      <c r="AA2771" s="49" t="str">
        <f>_xlfn.IFNA(VLOOKUP(F2771,Preisliste!C$1:O$2687,13,FALSE),"fehlt in Preisliste")</f>
        <v>Preis fehlt</v>
      </c>
      <c r="AB2771" s="50" t="str">
        <f t="shared" si="346"/>
        <v>Preis fehlt</v>
      </c>
      <c r="AD2771" s="51">
        <f t="shared" si="350"/>
        <v>187250</v>
      </c>
      <c r="AE2771" s="51">
        <f t="shared" si="347"/>
        <v>147.89999999999782</v>
      </c>
      <c r="AF2771" s="52" t="e">
        <f t="shared" si="351"/>
        <v>#VALUE!</v>
      </c>
      <c r="AG2771" s="53">
        <f t="shared" si="348"/>
        <v>887.3999999999869</v>
      </c>
      <c r="AH2771" s="53" t="e">
        <f t="shared" si="349"/>
        <v>#VALUE!</v>
      </c>
    </row>
    <row r="2772" spans="1:34" x14ac:dyDescent="0.25">
      <c r="A2772" t="s">
        <v>1776</v>
      </c>
      <c r="B2772" t="s">
        <v>6564</v>
      </c>
      <c r="C2772" t="s">
        <v>6562</v>
      </c>
      <c r="D2772" t="s">
        <v>6567</v>
      </c>
      <c r="E2772" t="s">
        <v>8367</v>
      </c>
      <c r="F2772" t="s">
        <v>1775</v>
      </c>
      <c r="H2772">
        <v>162</v>
      </c>
      <c r="I2772">
        <v>0</v>
      </c>
      <c r="J2772">
        <v>162</v>
      </c>
      <c r="K2772">
        <v>0</v>
      </c>
      <c r="L2772">
        <v>0</v>
      </c>
      <c r="M2772">
        <v>0</v>
      </c>
      <c r="N2772">
        <v>0</v>
      </c>
      <c r="O2772">
        <v>0</v>
      </c>
      <c r="P2772">
        <v>0</v>
      </c>
      <c r="Q2772">
        <v>111</v>
      </c>
      <c r="R2772">
        <v>51</v>
      </c>
      <c r="S2772">
        <v>0</v>
      </c>
      <c r="T2772">
        <v>0</v>
      </c>
      <c r="U2772">
        <v>0</v>
      </c>
      <c r="V2772">
        <v>0</v>
      </c>
      <c r="W2772" s="44">
        <f t="shared" si="352"/>
        <v>162</v>
      </c>
      <c r="X2772" s="44">
        <f>IFERROR(VLOOKUP(A2772,JR1GOA!A:I,9,FALSE),0)</f>
        <v>111</v>
      </c>
      <c r="Y2772" s="44">
        <f>IFERROR(VLOOKUP(A2772,JR1GOA!A:J,10,FALSE),0)</f>
        <v>51</v>
      </c>
      <c r="Z2772" s="46">
        <f t="shared" si="345"/>
        <v>51</v>
      </c>
      <c r="AA2772" s="49" t="str">
        <f>_xlfn.IFNA(VLOOKUP(F2772,Preisliste!C$1:O$2687,13,FALSE),"fehlt in Preisliste")</f>
        <v>Preis fehlt</v>
      </c>
      <c r="AB2772" s="50" t="str">
        <f t="shared" si="346"/>
        <v>Preis fehlt</v>
      </c>
      <c r="AD2772" s="51">
        <f t="shared" si="350"/>
        <v>187301</v>
      </c>
      <c r="AE2772" s="51">
        <f t="shared" si="347"/>
        <v>140.25</v>
      </c>
      <c r="AF2772" s="52" t="e">
        <f t="shared" si="351"/>
        <v>#VALUE!</v>
      </c>
      <c r="AG2772" s="53">
        <f t="shared" si="348"/>
        <v>841.5</v>
      </c>
      <c r="AH2772" s="53" t="e">
        <f t="shared" si="349"/>
        <v>#VALUE!</v>
      </c>
    </row>
    <row r="2773" spans="1:34" x14ac:dyDescent="0.25">
      <c r="A2773" t="s">
        <v>4771</v>
      </c>
      <c r="B2773" t="s">
        <v>6564</v>
      </c>
      <c r="C2773" t="s">
        <v>6562</v>
      </c>
      <c r="D2773" t="s">
        <v>6567</v>
      </c>
      <c r="E2773" t="s">
        <v>8728</v>
      </c>
      <c r="F2773" t="s">
        <v>4770</v>
      </c>
      <c r="G2773" t="s">
        <v>8729</v>
      </c>
      <c r="H2773">
        <v>154</v>
      </c>
      <c r="I2773">
        <v>45</v>
      </c>
      <c r="J2773">
        <v>109</v>
      </c>
      <c r="K2773">
        <v>0</v>
      </c>
      <c r="L2773">
        <v>6</v>
      </c>
      <c r="M2773">
        <v>1</v>
      </c>
      <c r="N2773">
        <v>25</v>
      </c>
      <c r="O2773">
        <v>0</v>
      </c>
      <c r="P2773">
        <v>3</v>
      </c>
      <c r="Q2773">
        <v>68</v>
      </c>
      <c r="R2773">
        <v>37</v>
      </c>
      <c r="S2773">
        <v>1</v>
      </c>
      <c r="T2773">
        <v>1</v>
      </c>
      <c r="U2773">
        <v>3</v>
      </c>
      <c r="V2773">
        <v>9</v>
      </c>
      <c r="W2773" s="44">
        <f t="shared" si="352"/>
        <v>109</v>
      </c>
      <c r="X2773" s="44">
        <f>IFERROR(VLOOKUP(A2773,JR1GOA!A:I,9,FALSE),0)</f>
        <v>68</v>
      </c>
      <c r="Y2773" s="44">
        <f>IFERROR(VLOOKUP(A2773,JR1GOA!A:J,10,FALSE),0)</f>
        <v>37</v>
      </c>
      <c r="Z2773" s="46">
        <f t="shared" si="345"/>
        <v>41</v>
      </c>
      <c r="AA2773" s="49" t="str">
        <f>_xlfn.IFNA(VLOOKUP(F2773,Preisliste!C$1:O$2687,13,FALSE),"fehlt in Preisliste")</f>
        <v>Preis fehlt</v>
      </c>
      <c r="AB2773" s="50" t="str">
        <f t="shared" si="346"/>
        <v>Preis fehlt</v>
      </c>
      <c r="AD2773" s="51">
        <f t="shared" si="350"/>
        <v>187342</v>
      </c>
      <c r="AE2773" s="51">
        <f t="shared" si="347"/>
        <v>134.09999999999854</v>
      </c>
      <c r="AF2773" s="52" t="e">
        <f t="shared" si="351"/>
        <v>#VALUE!</v>
      </c>
      <c r="AG2773" s="53">
        <f t="shared" si="348"/>
        <v>804.59999999999127</v>
      </c>
      <c r="AH2773" s="53" t="e">
        <f t="shared" si="349"/>
        <v>#VALUE!</v>
      </c>
    </row>
    <row r="2774" spans="1:34" x14ac:dyDescent="0.25">
      <c r="A2774" t="s">
        <v>4488</v>
      </c>
      <c r="B2774" t="s">
        <v>6564</v>
      </c>
      <c r="C2774" t="s">
        <v>6562</v>
      </c>
      <c r="D2774" t="s">
        <v>6567</v>
      </c>
      <c r="E2774" t="s">
        <v>8692</v>
      </c>
      <c r="F2774" t="s">
        <v>4487</v>
      </c>
      <c r="H2774">
        <v>168</v>
      </c>
      <c r="I2774">
        <v>0</v>
      </c>
      <c r="J2774">
        <v>168</v>
      </c>
      <c r="K2774">
        <v>0</v>
      </c>
      <c r="L2774">
        <v>0</v>
      </c>
      <c r="M2774">
        <v>0</v>
      </c>
      <c r="N2774">
        <v>0</v>
      </c>
      <c r="O2774">
        <v>0</v>
      </c>
      <c r="P2774">
        <v>0</v>
      </c>
      <c r="Q2774">
        <v>130</v>
      </c>
      <c r="R2774">
        <v>38</v>
      </c>
      <c r="S2774">
        <v>0</v>
      </c>
      <c r="T2774">
        <v>0</v>
      </c>
      <c r="U2774">
        <v>0</v>
      </c>
      <c r="V2774">
        <v>0</v>
      </c>
      <c r="W2774" s="44">
        <f t="shared" si="352"/>
        <v>168</v>
      </c>
      <c r="X2774" s="44">
        <f>IFERROR(VLOOKUP(A2774,JR1GOA!A:I,9,FALSE),0)</f>
        <v>130</v>
      </c>
      <c r="Y2774" s="44">
        <f>IFERROR(VLOOKUP(A2774,JR1GOA!A:J,10,FALSE),0)</f>
        <v>38</v>
      </c>
      <c r="Z2774" s="46">
        <f t="shared" si="345"/>
        <v>38</v>
      </c>
      <c r="AA2774" s="49" t="str">
        <f>_xlfn.IFNA(VLOOKUP(F2774,Preisliste!C$1:O$2687,13,FALSE),"fehlt in Preisliste")</f>
        <v>Preis fehlt</v>
      </c>
      <c r="AB2774" s="50" t="str">
        <f t="shared" si="346"/>
        <v>Preis fehlt</v>
      </c>
      <c r="AD2774" s="51">
        <f t="shared" si="350"/>
        <v>187380</v>
      </c>
      <c r="AE2774" s="51">
        <f t="shared" si="347"/>
        <v>128.39999999999782</v>
      </c>
      <c r="AF2774" s="52" t="e">
        <f t="shared" si="351"/>
        <v>#VALUE!</v>
      </c>
      <c r="AG2774" s="53">
        <f t="shared" si="348"/>
        <v>770.3999999999869</v>
      </c>
      <c r="AH2774" s="53" t="e">
        <f t="shared" si="349"/>
        <v>#VALUE!</v>
      </c>
    </row>
    <row r="2775" spans="1:34" x14ac:dyDescent="0.25">
      <c r="A2775" t="s">
        <v>3717</v>
      </c>
      <c r="B2775" t="s">
        <v>6564</v>
      </c>
      <c r="C2775" t="s">
        <v>6562</v>
      </c>
      <c r="D2775" t="s">
        <v>6567</v>
      </c>
      <c r="E2775" t="s">
        <v>8610</v>
      </c>
      <c r="F2775" t="s">
        <v>3716</v>
      </c>
      <c r="G2775" t="s">
        <v>8611</v>
      </c>
      <c r="H2775">
        <v>140</v>
      </c>
      <c r="I2775">
        <v>0</v>
      </c>
      <c r="J2775">
        <v>140</v>
      </c>
      <c r="K2775">
        <v>0</v>
      </c>
      <c r="L2775">
        <v>0</v>
      </c>
      <c r="M2775">
        <v>0</v>
      </c>
      <c r="N2775">
        <v>0</v>
      </c>
      <c r="O2775">
        <v>0</v>
      </c>
      <c r="P2775">
        <v>0</v>
      </c>
      <c r="Q2775">
        <v>104</v>
      </c>
      <c r="R2775">
        <v>36</v>
      </c>
      <c r="S2775">
        <v>0</v>
      </c>
      <c r="T2775">
        <v>0</v>
      </c>
      <c r="U2775">
        <v>0</v>
      </c>
      <c r="V2775">
        <v>0</v>
      </c>
      <c r="W2775" s="44">
        <f t="shared" si="352"/>
        <v>140</v>
      </c>
      <c r="X2775" s="44">
        <f>IFERROR(VLOOKUP(A2775,JR1GOA!A:I,9,FALSE),0)</f>
        <v>104</v>
      </c>
      <c r="Y2775" s="44">
        <f>IFERROR(VLOOKUP(A2775,JR1GOA!A:J,10,FALSE),0)</f>
        <v>36</v>
      </c>
      <c r="Z2775" s="46">
        <f t="shared" si="345"/>
        <v>36</v>
      </c>
      <c r="AA2775" s="49" t="str">
        <f>_xlfn.IFNA(VLOOKUP(F2775,Preisliste!C$1:O$2687,13,FALSE),"fehlt in Preisliste")</f>
        <v>Preis fehlt</v>
      </c>
      <c r="AB2775" s="50" t="str">
        <f t="shared" si="346"/>
        <v>Preis fehlt</v>
      </c>
      <c r="AD2775" s="51">
        <f t="shared" si="350"/>
        <v>187416</v>
      </c>
      <c r="AE2775" s="51">
        <f t="shared" si="347"/>
        <v>123</v>
      </c>
      <c r="AF2775" s="52" t="e">
        <f t="shared" si="351"/>
        <v>#VALUE!</v>
      </c>
      <c r="AG2775" s="53">
        <f t="shared" si="348"/>
        <v>738</v>
      </c>
      <c r="AH2775" s="53" t="e">
        <f t="shared" si="349"/>
        <v>#VALUE!</v>
      </c>
    </row>
    <row r="2776" spans="1:34" x14ac:dyDescent="0.25">
      <c r="A2776" t="s">
        <v>5909</v>
      </c>
      <c r="B2776" t="s">
        <v>6564</v>
      </c>
      <c r="C2776" t="s">
        <v>6562</v>
      </c>
      <c r="D2776" t="s">
        <v>6567</v>
      </c>
      <c r="E2776" t="s">
        <v>8868</v>
      </c>
      <c r="F2776" t="s">
        <v>5908</v>
      </c>
      <c r="H2776">
        <v>85</v>
      </c>
      <c r="I2776">
        <v>7</v>
      </c>
      <c r="J2776">
        <v>78</v>
      </c>
      <c r="K2776">
        <v>0</v>
      </c>
      <c r="L2776">
        <v>0</v>
      </c>
      <c r="M2776">
        <v>0</v>
      </c>
      <c r="N2776">
        <v>0</v>
      </c>
      <c r="O2776">
        <v>4</v>
      </c>
      <c r="P2776">
        <v>0</v>
      </c>
      <c r="Q2776">
        <v>46</v>
      </c>
      <c r="R2776">
        <v>28</v>
      </c>
      <c r="S2776">
        <v>0</v>
      </c>
      <c r="T2776">
        <v>0</v>
      </c>
      <c r="U2776">
        <v>7</v>
      </c>
      <c r="V2776">
        <v>0</v>
      </c>
      <c r="W2776" s="44">
        <f t="shared" si="352"/>
        <v>78</v>
      </c>
      <c r="X2776" s="44">
        <f>IFERROR(VLOOKUP(A2776,JR1GOA!A:I,9,FALSE),0)</f>
        <v>46</v>
      </c>
      <c r="Y2776" s="44">
        <f>IFERROR(VLOOKUP(A2776,JR1GOA!A:J,10,FALSE),0)</f>
        <v>28</v>
      </c>
      <c r="Z2776" s="46">
        <f t="shared" si="345"/>
        <v>32</v>
      </c>
      <c r="AA2776" s="49" t="str">
        <f>_xlfn.IFNA(VLOOKUP(F2776,Preisliste!C$1:O$2687,13,FALSE),"fehlt in Preisliste")</f>
        <v>Preis fehlt</v>
      </c>
      <c r="AB2776" s="50" t="str">
        <f t="shared" si="346"/>
        <v>Preis fehlt</v>
      </c>
      <c r="AD2776" s="51">
        <f t="shared" si="350"/>
        <v>187448</v>
      </c>
      <c r="AE2776" s="51">
        <f t="shared" si="347"/>
        <v>118.19999999999709</v>
      </c>
      <c r="AF2776" s="52" t="e">
        <f t="shared" si="351"/>
        <v>#VALUE!</v>
      </c>
      <c r="AG2776" s="53">
        <f t="shared" si="348"/>
        <v>709.19999999998254</v>
      </c>
      <c r="AH2776" s="53" t="e">
        <f t="shared" si="349"/>
        <v>#VALUE!</v>
      </c>
    </row>
    <row r="2777" spans="1:34" x14ac:dyDescent="0.25">
      <c r="A2777" t="s">
        <v>5131</v>
      </c>
      <c r="B2777" t="s">
        <v>6564</v>
      </c>
      <c r="C2777" t="s">
        <v>6562</v>
      </c>
      <c r="D2777" t="s">
        <v>6567</v>
      </c>
      <c r="E2777" t="s">
        <v>8759</v>
      </c>
      <c r="F2777" t="s">
        <v>5130</v>
      </c>
      <c r="H2777">
        <v>50</v>
      </c>
      <c r="I2777">
        <v>35</v>
      </c>
      <c r="J2777">
        <v>15</v>
      </c>
      <c r="K2777">
        <v>0</v>
      </c>
      <c r="L2777">
        <v>4</v>
      </c>
      <c r="M2777">
        <v>16</v>
      </c>
      <c r="N2777">
        <v>1</v>
      </c>
      <c r="O2777">
        <v>0</v>
      </c>
      <c r="P2777">
        <v>4</v>
      </c>
      <c r="Q2777">
        <v>0</v>
      </c>
      <c r="R2777">
        <v>1</v>
      </c>
      <c r="S2777">
        <v>1</v>
      </c>
      <c r="T2777">
        <v>6</v>
      </c>
      <c r="U2777">
        <v>4</v>
      </c>
      <c r="V2777">
        <v>1</v>
      </c>
      <c r="W2777" s="44">
        <f t="shared" si="352"/>
        <v>35</v>
      </c>
      <c r="X2777" s="44">
        <f>IFERROR(VLOOKUP(A2777,JR1GOA!A:I,9,FALSE),0)</f>
        <v>5</v>
      </c>
      <c r="Y2777" s="44">
        <f>IFERROR(VLOOKUP(A2777,JR1GOA!A:J,10,FALSE),0)</f>
        <v>5</v>
      </c>
      <c r="Z2777" s="46">
        <f t="shared" si="345"/>
        <v>30</v>
      </c>
      <c r="AA2777" s="49" t="str">
        <f>_xlfn.IFNA(VLOOKUP(F2777,Preisliste!C$1:O$2687,13,FALSE),"fehlt in Preisliste")</f>
        <v>Preis fehlt</v>
      </c>
      <c r="AB2777" s="50" t="str">
        <f t="shared" si="346"/>
        <v>Preis fehlt</v>
      </c>
      <c r="AD2777" s="51">
        <f t="shared" si="350"/>
        <v>187478</v>
      </c>
      <c r="AE2777" s="51">
        <f t="shared" si="347"/>
        <v>113.69999999999709</v>
      </c>
      <c r="AF2777" s="52" t="e">
        <f t="shared" si="351"/>
        <v>#VALUE!</v>
      </c>
      <c r="AG2777" s="53">
        <f t="shared" si="348"/>
        <v>682.19999999998254</v>
      </c>
      <c r="AH2777" s="53" t="e">
        <f t="shared" si="349"/>
        <v>#VALUE!</v>
      </c>
    </row>
    <row r="2778" spans="1:34" x14ac:dyDescent="0.25">
      <c r="A2778" t="s">
        <v>5271</v>
      </c>
      <c r="B2778" t="s">
        <v>6564</v>
      </c>
      <c r="C2778" t="s">
        <v>6562</v>
      </c>
      <c r="D2778" t="s">
        <v>6567</v>
      </c>
      <c r="E2778" t="s">
        <v>8813</v>
      </c>
      <c r="F2778" t="s">
        <v>5270</v>
      </c>
      <c r="H2778">
        <v>112</v>
      </c>
      <c r="I2778">
        <v>0</v>
      </c>
      <c r="J2778">
        <v>112</v>
      </c>
      <c r="K2778">
        <v>0</v>
      </c>
      <c r="L2778">
        <v>0</v>
      </c>
      <c r="M2778">
        <v>0</v>
      </c>
      <c r="N2778">
        <v>0</v>
      </c>
      <c r="O2778">
        <v>0</v>
      </c>
      <c r="P2778">
        <v>0</v>
      </c>
      <c r="Q2778">
        <v>83</v>
      </c>
      <c r="R2778">
        <v>29</v>
      </c>
      <c r="S2778">
        <v>0</v>
      </c>
      <c r="T2778">
        <v>0</v>
      </c>
      <c r="U2778">
        <v>0</v>
      </c>
      <c r="V2778">
        <v>0</v>
      </c>
      <c r="W2778" s="44">
        <f t="shared" si="352"/>
        <v>112</v>
      </c>
      <c r="X2778" s="44">
        <f>IFERROR(VLOOKUP(A2778,JR1GOA!A:I,9,FALSE),0)</f>
        <v>83</v>
      </c>
      <c r="Y2778" s="44">
        <f>IFERROR(VLOOKUP(A2778,JR1GOA!A:J,10,FALSE),0)</f>
        <v>29</v>
      </c>
      <c r="Z2778" s="46">
        <f t="shared" si="345"/>
        <v>29</v>
      </c>
      <c r="AA2778" s="49" t="str">
        <f>_xlfn.IFNA(VLOOKUP(F2778,Preisliste!C$1:O$2687,13,FALSE),"fehlt in Preisliste")</f>
        <v>Preis fehlt</v>
      </c>
      <c r="AB2778" s="50" t="str">
        <f t="shared" si="346"/>
        <v>Preis fehlt</v>
      </c>
      <c r="AD2778" s="51">
        <f t="shared" si="350"/>
        <v>187507</v>
      </c>
      <c r="AE2778" s="51">
        <f t="shared" si="347"/>
        <v>109.34999999999854</v>
      </c>
      <c r="AF2778" s="52" t="e">
        <f t="shared" si="351"/>
        <v>#VALUE!</v>
      </c>
      <c r="AG2778" s="53">
        <f t="shared" si="348"/>
        <v>656.09999999999127</v>
      </c>
      <c r="AH2778" s="53" t="e">
        <f t="shared" si="349"/>
        <v>#VALUE!</v>
      </c>
    </row>
    <row r="2779" spans="1:34" x14ac:dyDescent="0.25">
      <c r="A2779" t="s">
        <v>592</v>
      </c>
      <c r="B2779" t="s">
        <v>6564</v>
      </c>
      <c r="C2779" t="s">
        <v>6562</v>
      </c>
      <c r="D2779" t="s">
        <v>6567</v>
      </c>
      <c r="E2779" t="s">
        <v>8274</v>
      </c>
      <c r="F2779" t="s">
        <v>591</v>
      </c>
      <c r="H2779">
        <v>113</v>
      </c>
      <c r="I2779">
        <v>0</v>
      </c>
      <c r="J2779">
        <v>113</v>
      </c>
      <c r="K2779">
        <v>0</v>
      </c>
      <c r="L2779">
        <v>0</v>
      </c>
      <c r="M2779">
        <v>0</v>
      </c>
      <c r="N2779">
        <v>0</v>
      </c>
      <c r="O2779">
        <v>0</v>
      </c>
      <c r="P2779">
        <v>0</v>
      </c>
      <c r="Q2779">
        <v>86</v>
      </c>
      <c r="R2779">
        <v>27</v>
      </c>
      <c r="S2779">
        <v>0</v>
      </c>
      <c r="T2779">
        <v>0</v>
      </c>
      <c r="U2779">
        <v>0</v>
      </c>
      <c r="V2779">
        <v>0</v>
      </c>
      <c r="W2779" s="44">
        <f t="shared" si="352"/>
        <v>113</v>
      </c>
      <c r="X2779" s="44">
        <f>IFERROR(VLOOKUP(A2779,JR1GOA!A:I,9,FALSE),0)</f>
        <v>86</v>
      </c>
      <c r="Y2779" s="44">
        <f>IFERROR(VLOOKUP(A2779,JR1GOA!A:J,10,FALSE),0)</f>
        <v>27</v>
      </c>
      <c r="Z2779" s="46">
        <f t="shared" si="345"/>
        <v>27</v>
      </c>
      <c r="AA2779" s="49" t="str">
        <f>_xlfn.IFNA(VLOOKUP(F2779,Preisliste!C$1:O$2687,13,FALSE),"fehlt in Preisliste")</f>
        <v>Preis fehlt</v>
      </c>
      <c r="AB2779" s="50" t="str">
        <f t="shared" si="346"/>
        <v>Preis fehlt</v>
      </c>
      <c r="AD2779" s="51">
        <f t="shared" si="350"/>
        <v>187534</v>
      </c>
      <c r="AE2779" s="51">
        <f t="shared" si="347"/>
        <v>105.29999999999927</v>
      </c>
      <c r="AF2779" s="52" t="e">
        <f t="shared" si="351"/>
        <v>#VALUE!</v>
      </c>
      <c r="AG2779" s="53">
        <f t="shared" si="348"/>
        <v>631.79999999999563</v>
      </c>
      <c r="AH2779" s="53" t="e">
        <f t="shared" si="349"/>
        <v>#VALUE!</v>
      </c>
    </row>
    <row r="2780" spans="1:34" x14ac:dyDescent="0.25">
      <c r="A2780" t="s">
        <v>1196</v>
      </c>
      <c r="B2780" t="s">
        <v>6564</v>
      </c>
      <c r="C2780" t="s">
        <v>6562</v>
      </c>
      <c r="D2780" t="s">
        <v>6567</v>
      </c>
      <c r="E2780" t="s">
        <v>8341</v>
      </c>
      <c r="F2780" t="s">
        <v>1195</v>
      </c>
      <c r="H2780">
        <v>55</v>
      </c>
      <c r="I2780">
        <v>0</v>
      </c>
      <c r="J2780">
        <v>55</v>
      </c>
      <c r="K2780">
        <v>0</v>
      </c>
      <c r="L2780">
        <v>0</v>
      </c>
      <c r="M2780">
        <v>0</v>
      </c>
      <c r="N2780">
        <v>0</v>
      </c>
      <c r="O2780">
        <v>0</v>
      </c>
      <c r="P2780">
        <v>0</v>
      </c>
      <c r="Q2780">
        <v>28</v>
      </c>
      <c r="R2780">
        <v>27</v>
      </c>
      <c r="S2780">
        <v>0</v>
      </c>
      <c r="T2780">
        <v>0</v>
      </c>
      <c r="U2780">
        <v>0</v>
      </c>
      <c r="V2780">
        <v>0</v>
      </c>
      <c r="W2780" s="44">
        <f t="shared" si="352"/>
        <v>55</v>
      </c>
      <c r="X2780" s="44">
        <f>IFERROR(VLOOKUP(A2780,JR1GOA!A:I,9,FALSE),0)</f>
        <v>28</v>
      </c>
      <c r="Y2780" s="44">
        <f>IFERROR(VLOOKUP(A2780,JR1GOA!A:J,10,FALSE),0)</f>
        <v>27</v>
      </c>
      <c r="Z2780" s="46">
        <f t="shared" si="345"/>
        <v>27</v>
      </c>
      <c r="AA2780" s="49" t="str">
        <f>_xlfn.IFNA(VLOOKUP(F2780,Preisliste!C$1:O$2687,13,FALSE),"fehlt in Preisliste")</f>
        <v>Preis fehlt</v>
      </c>
      <c r="AB2780" s="50" t="str">
        <f t="shared" si="346"/>
        <v>Preis fehlt</v>
      </c>
      <c r="AD2780" s="51">
        <f t="shared" si="350"/>
        <v>187561</v>
      </c>
      <c r="AE2780" s="51">
        <f t="shared" si="347"/>
        <v>101.25</v>
      </c>
      <c r="AF2780" s="52" t="e">
        <f t="shared" si="351"/>
        <v>#VALUE!</v>
      </c>
      <c r="AG2780" s="53">
        <f t="shared" si="348"/>
        <v>607.5</v>
      </c>
      <c r="AH2780" s="53" t="e">
        <f t="shared" si="349"/>
        <v>#VALUE!</v>
      </c>
    </row>
    <row r="2781" spans="1:34" x14ac:dyDescent="0.25">
      <c r="A2781" t="s">
        <v>5405</v>
      </c>
      <c r="B2781" t="s">
        <v>6564</v>
      </c>
      <c r="C2781" t="s">
        <v>6562</v>
      </c>
      <c r="D2781" t="s">
        <v>6567</v>
      </c>
      <c r="E2781" t="s">
        <v>8824</v>
      </c>
      <c r="F2781" t="s">
        <v>5404</v>
      </c>
      <c r="H2781">
        <v>74</v>
      </c>
      <c r="I2781">
        <v>0</v>
      </c>
      <c r="J2781">
        <v>74</v>
      </c>
      <c r="K2781">
        <v>0</v>
      </c>
      <c r="L2781">
        <v>0</v>
      </c>
      <c r="M2781">
        <v>0</v>
      </c>
      <c r="N2781">
        <v>0</v>
      </c>
      <c r="O2781">
        <v>0</v>
      </c>
      <c r="P2781">
        <v>0</v>
      </c>
      <c r="Q2781">
        <v>48</v>
      </c>
      <c r="R2781">
        <v>26</v>
      </c>
      <c r="S2781">
        <v>0</v>
      </c>
      <c r="T2781">
        <v>0</v>
      </c>
      <c r="U2781">
        <v>0</v>
      </c>
      <c r="V2781">
        <v>0</v>
      </c>
      <c r="W2781" s="44">
        <f t="shared" si="352"/>
        <v>74</v>
      </c>
      <c r="X2781" s="44">
        <f>IFERROR(VLOOKUP(A2781,JR1GOA!A:I,9,FALSE),0)</f>
        <v>48</v>
      </c>
      <c r="Y2781" s="44">
        <f>IFERROR(VLOOKUP(A2781,JR1GOA!A:J,10,FALSE),0)</f>
        <v>26</v>
      </c>
      <c r="Z2781" s="46">
        <f t="shared" si="345"/>
        <v>26</v>
      </c>
      <c r="AA2781" s="49" t="str">
        <f>_xlfn.IFNA(VLOOKUP(F2781,Preisliste!C$1:O$2687,13,FALSE),"fehlt in Preisliste")</f>
        <v>Preis fehlt</v>
      </c>
      <c r="AB2781" s="50" t="str">
        <f t="shared" si="346"/>
        <v>Preis fehlt</v>
      </c>
      <c r="AD2781" s="51">
        <f t="shared" si="350"/>
        <v>187587</v>
      </c>
      <c r="AE2781" s="51">
        <f t="shared" si="347"/>
        <v>97.349999999998545</v>
      </c>
      <c r="AF2781" s="52" t="e">
        <f t="shared" si="351"/>
        <v>#VALUE!</v>
      </c>
      <c r="AG2781" s="53">
        <f t="shared" si="348"/>
        <v>584.09999999999127</v>
      </c>
      <c r="AH2781" s="53" t="e">
        <f t="shared" si="349"/>
        <v>#VALUE!</v>
      </c>
    </row>
    <row r="2782" spans="1:34" x14ac:dyDescent="0.25">
      <c r="A2782" t="s">
        <v>5766</v>
      </c>
      <c r="B2782" t="s">
        <v>6564</v>
      </c>
      <c r="C2782" t="s">
        <v>6562</v>
      </c>
      <c r="D2782" t="s">
        <v>6567</v>
      </c>
      <c r="E2782" t="s">
        <v>8856</v>
      </c>
      <c r="F2782" t="s">
        <v>5765</v>
      </c>
      <c r="H2782">
        <v>61</v>
      </c>
      <c r="I2782">
        <v>2</v>
      </c>
      <c r="J2782">
        <v>59</v>
      </c>
      <c r="K2782">
        <v>0</v>
      </c>
      <c r="L2782">
        <v>0</v>
      </c>
      <c r="M2782">
        <v>0</v>
      </c>
      <c r="N2782">
        <v>1</v>
      </c>
      <c r="O2782">
        <v>0</v>
      </c>
      <c r="P2782">
        <v>0</v>
      </c>
      <c r="Q2782">
        <v>35</v>
      </c>
      <c r="R2782">
        <v>24</v>
      </c>
      <c r="S2782">
        <v>0</v>
      </c>
      <c r="T2782">
        <v>0</v>
      </c>
      <c r="U2782">
        <v>1</v>
      </c>
      <c r="V2782">
        <v>0</v>
      </c>
      <c r="W2782" s="44">
        <f t="shared" si="352"/>
        <v>59</v>
      </c>
      <c r="X2782" s="44">
        <f>IFERROR(VLOOKUP(A2782,JR1GOA!A:I,9,FALSE),0)</f>
        <v>35</v>
      </c>
      <c r="Y2782" s="44">
        <f>IFERROR(VLOOKUP(A2782,JR1GOA!A:J,10,FALSE),0)</f>
        <v>24</v>
      </c>
      <c r="Z2782" s="46">
        <f t="shared" si="345"/>
        <v>24</v>
      </c>
      <c r="AA2782" s="49" t="str">
        <f>_xlfn.IFNA(VLOOKUP(F2782,Preisliste!C$1:O$2687,13,FALSE),"fehlt in Preisliste")</f>
        <v>Preis fehlt</v>
      </c>
      <c r="AB2782" s="50" t="str">
        <f t="shared" si="346"/>
        <v>Preis fehlt</v>
      </c>
      <c r="AD2782" s="51">
        <f t="shared" si="350"/>
        <v>187611</v>
      </c>
      <c r="AE2782" s="51">
        <f t="shared" si="347"/>
        <v>93.75</v>
      </c>
      <c r="AF2782" s="52" t="e">
        <f t="shared" si="351"/>
        <v>#VALUE!</v>
      </c>
      <c r="AG2782" s="53">
        <f t="shared" si="348"/>
        <v>562.5</v>
      </c>
      <c r="AH2782" s="53" t="e">
        <f t="shared" si="349"/>
        <v>#VALUE!</v>
      </c>
    </row>
    <row r="2783" spans="1:34" x14ac:dyDescent="0.25">
      <c r="A2783" t="s">
        <v>1826</v>
      </c>
      <c r="B2783" t="s">
        <v>6564</v>
      </c>
      <c r="C2783" t="s">
        <v>6562</v>
      </c>
      <c r="D2783" t="s">
        <v>6567</v>
      </c>
      <c r="E2783" t="s">
        <v>8375</v>
      </c>
      <c r="F2783" t="s">
        <v>1825</v>
      </c>
      <c r="G2783" t="s">
        <v>8376</v>
      </c>
      <c r="H2783">
        <v>51</v>
      </c>
      <c r="I2783">
        <v>0</v>
      </c>
      <c r="J2783">
        <v>51</v>
      </c>
      <c r="K2783">
        <v>0</v>
      </c>
      <c r="L2783">
        <v>0</v>
      </c>
      <c r="M2783">
        <v>0</v>
      </c>
      <c r="N2783">
        <v>0</v>
      </c>
      <c r="O2783">
        <v>0</v>
      </c>
      <c r="P2783">
        <v>0</v>
      </c>
      <c r="Q2783">
        <v>28</v>
      </c>
      <c r="R2783">
        <v>23</v>
      </c>
      <c r="S2783">
        <v>0</v>
      </c>
      <c r="T2783">
        <v>0</v>
      </c>
      <c r="U2783">
        <v>0</v>
      </c>
      <c r="V2783">
        <v>0</v>
      </c>
      <c r="W2783" s="44">
        <f t="shared" si="352"/>
        <v>51</v>
      </c>
      <c r="X2783" s="44">
        <f>IFERROR(VLOOKUP(A2783,JR1GOA!A:I,9,FALSE),0)</f>
        <v>28</v>
      </c>
      <c r="Y2783" s="44">
        <f>IFERROR(VLOOKUP(A2783,JR1GOA!A:J,10,FALSE),0)</f>
        <v>23</v>
      </c>
      <c r="Z2783" s="46">
        <f t="shared" si="345"/>
        <v>23</v>
      </c>
      <c r="AA2783" s="49" t="str">
        <f>_xlfn.IFNA(VLOOKUP(F2783,Preisliste!C$1:O$2687,13,FALSE),"fehlt in Preisliste")</f>
        <v>Preis fehlt</v>
      </c>
      <c r="AB2783" s="50" t="str">
        <f t="shared" si="346"/>
        <v>Preis fehlt</v>
      </c>
      <c r="AD2783" s="51">
        <f t="shared" si="350"/>
        <v>187634</v>
      </c>
      <c r="AE2783" s="51">
        <f t="shared" si="347"/>
        <v>90.299999999999272</v>
      </c>
      <c r="AF2783" s="52" t="e">
        <f t="shared" si="351"/>
        <v>#VALUE!</v>
      </c>
      <c r="AG2783" s="53">
        <f t="shared" si="348"/>
        <v>541.79999999999563</v>
      </c>
      <c r="AH2783" s="53" t="e">
        <f t="shared" si="349"/>
        <v>#VALUE!</v>
      </c>
    </row>
    <row r="2784" spans="1:34" x14ac:dyDescent="0.25">
      <c r="A2784" t="s">
        <v>1929</v>
      </c>
      <c r="B2784" t="s">
        <v>6564</v>
      </c>
      <c r="C2784" t="s">
        <v>6562</v>
      </c>
      <c r="D2784" t="s">
        <v>6567</v>
      </c>
      <c r="E2784" t="s">
        <v>8386</v>
      </c>
      <c r="F2784" t="s">
        <v>1928</v>
      </c>
      <c r="H2784">
        <v>58</v>
      </c>
      <c r="I2784">
        <v>0</v>
      </c>
      <c r="J2784">
        <v>58</v>
      </c>
      <c r="K2784">
        <v>0</v>
      </c>
      <c r="L2784">
        <v>0</v>
      </c>
      <c r="M2784">
        <v>0</v>
      </c>
      <c r="N2784">
        <v>0</v>
      </c>
      <c r="O2784">
        <v>0</v>
      </c>
      <c r="P2784">
        <v>0</v>
      </c>
      <c r="Q2784">
        <v>37</v>
      </c>
      <c r="R2784">
        <v>21</v>
      </c>
      <c r="S2784">
        <v>0</v>
      </c>
      <c r="T2784">
        <v>0</v>
      </c>
      <c r="U2784">
        <v>0</v>
      </c>
      <c r="V2784">
        <v>0</v>
      </c>
      <c r="W2784" s="44">
        <f t="shared" si="352"/>
        <v>58</v>
      </c>
      <c r="X2784" s="44">
        <f>IFERROR(VLOOKUP(A2784,JR1GOA!A:I,9,FALSE),0)</f>
        <v>37</v>
      </c>
      <c r="Y2784" s="44">
        <f>IFERROR(VLOOKUP(A2784,JR1GOA!A:J,10,FALSE),0)</f>
        <v>21</v>
      </c>
      <c r="Z2784" s="46">
        <f t="shared" si="345"/>
        <v>21</v>
      </c>
      <c r="AA2784" s="49" t="str">
        <f>_xlfn.IFNA(VLOOKUP(F2784,Preisliste!C$1:O$2687,13,FALSE),"fehlt in Preisliste")</f>
        <v>Preis fehlt</v>
      </c>
      <c r="AB2784" s="50" t="str">
        <f t="shared" si="346"/>
        <v>Preis fehlt</v>
      </c>
      <c r="AD2784" s="51">
        <f t="shared" si="350"/>
        <v>187655</v>
      </c>
      <c r="AE2784" s="51">
        <f t="shared" si="347"/>
        <v>87.149999999997817</v>
      </c>
      <c r="AF2784" s="52" t="e">
        <f t="shared" si="351"/>
        <v>#VALUE!</v>
      </c>
      <c r="AG2784" s="53">
        <f t="shared" si="348"/>
        <v>522.8999999999869</v>
      </c>
      <c r="AH2784" s="53" t="e">
        <f t="shared" si="349"/>
        <v>#VALUE!</v>
      </c>
    </row>
    <row r="2785" spans="1:34" x14ac:dyDescent="0.25">
      <c r="A2785" t="s">
        <v>2066</v>
      </c>
      <c r="B2785" t="s">
        <v>6564</v>
      </c>
      <c r="C2785" t="s">
        <v>6562</v>
      </c>
      <c r="D2785" t="s">
        <v>6567</v>
      </c>
      <c r="E2785" t="s">
        <v>8420</v>
      </c>
      <c r="F2785" t="s">
        <v>2065</v>
      </c>
      <c r="H2785">
        <v>55</v>
      </c>
      <c r="I2785">
        <v>0</v>
      </c>
      <c r="J2785">
        <v>55</v>
      </c>
      <c r="K2785">
        <v>0</v>
      </c>
      <c r="L2785">
        <v>0</v>
      </c>
      <c r="M2785">
        <v>0</v>
      </c>
      <c r="N2785">
        <v>0</v>
      </c>
      <c r="O2785">
        <v>0</v>
      </c>
      <c r="P2785">
        <v>0</v>
      </c>
      <c r="Q2785">
        <v>37</v>
      </c>
      <c r="R2785">
        <v>18</v>
      </c>
      <c r="S2785">
        <v>0</v>
      </c>
      <c r="T2785">
        <v>0</v>
      </c>
      <c r="U2785">
        <v>0</v>
      </c>
      <c r="V2785">
        <v>0</v>
      </c>
      <c r="W2785" s="44">
        <f t="shared" si="352"/>
        <v>55</v>
      </c>
      <c r="X2785" s="44">
        <f>IFERROR(VLOOKUP(A2785,JR1GOA!A:I,9,FALSE),0)</f>
        <v>37</v>
      </c>
      <c r="Y2785" s="44">
        <f>IFERROR(VLOOKUP(A2785,JR1GOA!A:J,10,FALSE),0)</f>
        <v>18</v>
      </c>
      <c r="Z2785" s="46">
        <f t="shared" si="345"/>
        <v>18</v>
      </c>
      <c r="AA2785" s="49" t="str">
        <f>_xlfn.IFNA(VLOOKUP(F2785,Preisliste!C$1:O$2687,13,FALSE),"fehlt in Preisliste")</f>
        <v>Preis fehlt</v>
      </c>
      <c r="AB2785" s="50" t="str">
        <f t="shared" si="346"/>
        <v>Preis fehlt</v>
      </c>
      <c r="AD2785" s="51">
        <f t="shared" si="350"/>
        <v>187673</v>
      </c>
      <c r="AE2785" s="51">
        <f t="shared" si="347"/>
        <v>84.44999999999709</v>
      </c>
      <c r="AF2785" s="52" t="e">
        <f t="shared" si="351"/>
        <v>#VALUE!</v>
      </c>
      <c r="AG2785" s="53">
        <f t="shared" si="348"/>
        <v>506.69999999998254</v>
      </c>
      <c r="AH2785" s="53" t="e">
        <f t="shared" si="349"/>
        <v>#VALUE!</v>
      </c>
    </row>
    <row r="2786" spans="1:34" x14ac:dyDescent="0.25">
      <c r="A2786" t="s">
        <v>319</v>
      </c>
      <c r="B2786" t="s">
        <v>6564</v>
      </c>
      <c r="C2786" t="s">
        <v>6562</v>
      </c>
      <c r="D2786" t="s">
        <v>6567</v>
      </c>
      <c r="E2786" t="s">
        <v>6614</v>
      </c>
      <c r="F2786" t="s">
        <v>318</v>
      </c>
      <c r="H2786">
        <v>54</v>
      </c>
      <c r="I2786">
        <v>0</v>
      </c>
      <c r="J2786">
        <v>54</v>
      </c>
      <c r="K2786">
        <v>0</v>
      </c>
      <c r="L2786">
        <v>0</v>
      </c>
      <c r="M2786">
        <v>0</v>
      </c>
      <c r="N2786">
        <v>0</v>
      </c>
      <c r="O2786">
        <v>0</v>
      </c>
      <c r="P2786">
        <v>0</v>
      </c>
      <c r="Q2786">
        <v>37</v>
      </c>
      <c r="R2786">
        <v>17</v>
      </c>
      <c r="S2786">
        <v>0</v>
      </c>
      <c r="T2786">
        <v>0</v>
      </c>
      <c r="U2786">
        <v>0</v>
      </c>
      <c r="V2786">
        <v>0</v>
      </c>
      <c r="W2786" s="44">
        <f t="shared" si="352"/>
        <v>54</v>
      </c>
      <c r="X2786" s="44">
        <f>IFERROR(VLOOKUP(A2786,JR1GOA!A:I,9,FALSE),0)</f>
        <v>37</v>
      </c>
      <c r="Y2786" s="44">
        <f>IFERROR(VLOOKUP(A2786,JR1GOA!A:J,10,FALSE),0)</f>
        <v>17</v>
      </c>
      <c r="Z2786" s="46">
        <f t="shared" si="345"/>
        <v>17</v>
      </c>
      <c r="AA2786" s="49" t="str">
        <f>_xlfn.IFNA(VLOOKUP(F2786,Preisliste!C$1:O$2687,13,FALSE),"fehlt in Preisliste")</f>
        <v>Preis fehlt</v>
      </c>
      <c r="AB2786" s="50" t="str">
        <f t="shared" si="346"/>
        <v>Preis fehlt</v>
      </c>
      <c r="AD2786" s="51">
        <f t="shared" si="350"/>
        <v>187690</v>
      </c>
      <c r="AE2786" s="51">
        <f t="shared" si="347"/>
        <v>81.899999999997817</v>
      </c>
      <c r="AF2786" s="52" t="e">
        <f t="shared" si="351"/>
        <v>#VALUE!</v>
      </c>
      <c r="AG2786" s="53">
        <f t="shared" si="348"/>
        <v>491.3999999999869</v>
      </c>
      <c r="AH2786" s="53" t="e">
        <f t="shared" si="349"/>
        <v>#VALUE!</v>
      </c>
    </row>
    <row r="2787" spans="1:34" x14ac:dyDescent="0.25">
      <c r="A2787" t="s">
        <v>3977</v>
      </c>
      <c r="B2787" t="s">
        <v>6564</v>
      </c>
      <c r="C2787" t="s">
        <v>6562</v>
      </c>
      <c r="D2787" t="s">
        <v>6567</v>
      </c>
      <c r="E2787" t="s">
        <v>8647</v>
      </c>
      <c r="F2787" t="s">
        <v>3976</v>
      </c>
      <c r="H2787">
        <v>62</v>
      </c>
      <c r="I2787">
        <v>0</v>
      </c>
      <c r="J2787">
        <v>62</v>
      </c>
      <c r="K2787">
        <v>0</v>
      </c>
      <c r="L2787">
        <v>0</v>
      </c>
      <c r="M2787">
        <v>0</v>
      </c>
      <c r="N2787">
        <v>0</v>
      </c>
      <c r="O2787">
        <v>0</v>
      </c>
      <c r="P2787">
        <v>0</v>
      </c>
      <c r="Q2787">
        <v>46</v>
      </c>
      <c r="R2787">
        <v>16</v>
      </c>
      <c r="S2787">
        <v>0</v>
      </c>
      <c r="T2787">
        <v>0</v>
      </c>
      <c r="U2787">
        <v>0</v>
      </c>
      <c r="V2787">
        <v>0</v>
      </c>
      <c r="W2787" s="44">
        <f t="shared" si="352"/>
        <v>62</v>
      </c>
      <c r="X2787" s="44">
        <f>IFERROR(VLOOKUP(A2787,JR1GOA!A:I,9,FALSE),0)</f>
        <v>46</v>
      </c>
      <c r="Y2787" s="44">
        <f>IFERROR(VLOOKUP(A2787,JR1GOA!A:J,10,FALSE),0)</f>
        <v>16</v>
      </c>
      <c r="Z2787" s="46">
        <f t="shared" si="345"/>
        <v>16</v>
      </c>
      <c r="AA2787" s="49" t="str">
        <f>_xlfn.IFNA(VLOOKUP(F2787,Preisliste!C$1:O$2687,13,FALSE),"fehlt in Preisliste")</f>
        <v>Preis fehlt</v>
      </c>
      <c r="AB2787" s="50" t="str">
        <f t="shared" si="346"/>
        <v>Preis fehlt</v>
      </c>
      <c r="AD2787" s="51">
        <f t="shared" si="350"/>
        <v>187706</v>
      </c>
      <c r="AE2787" s="51">
        <f t="shared" si="347"/>
        <v>79.5</v>
      </c>
      <c r="AF2787" s="52" t="e">
        <f t="shared" si="351"/>
        <v>#VALUE!</v>
      </c>
      <c r="AG2787" s="53">
        <f t="shared" si="348"/>
        <v>477</v>
      </c>
      <c r="AH2787" s="53" t="e">
        <f t="shared" si="349"/>
        <v>#VALUE!</v>
      </c>
    </row>
    <row r="2788" spans="1:34" x14ac:dyDescent="0.25">
      <c r="A2788" t="s">
        <v>1456</v>
      </c>
      <c r="B2788" t="s">
        <v>6564</v>
      </c>
      <c r="C2788" t="s">
        <v>6562</v>
      </c>
      <c r="D2788" t="s">
        <v>6567</v>
      </c>
      <c r="E2788" t="s">
        <v>8355</v>
      </c>
      <c r="F2788" t="s">
        <v>1455</v>
      </c>
      <c r="H2788">
        <v>59</v>
      </c>
      <c r="I2788">
        <v>0</v>
      </c>
      <c r="J2788">
        <v>59</v>
      </c>
      <c r="K2788">
        <v>0</v>
      </c>
      <c r="L2788">
        <v>0</v>
      </c>
      <c r="M2788">
        <v>0</v>
      </c>
      <c r="N2788">
        <v>0</v>
      </c>
      <c r="O2788">
        <v>0</v>
      </c>
      <c r="P2788">
        <v>0</v>
      </c>
      <c r="Q2788">
        <v>43</v>
      </c>
      <c r="R2788">
        <v>16</v>
      </c>
      <c r="S2788">
        <v>0</v>
      </c>
      <c r="T2788">
        <v>0</v>
      </c>
      <c r="U2788">
        <v>0</v>
      </c>
      <c r="V2788">
        <v>0</v>
      </c>
      <c r="W2788" s="44">
        <f t="shared" si="352"/>
        <v>59</v>
      </c>
      <c r="X2788" s="44">
        <f>IFERROR(VLOOKUP(A2788,JR1GOA!A:I,9,FALSE),0)</f>
        <v>43</v>
      </c>
      <c r="Y2788" s="44">
        <f>IFERROR(VLOOKUP(A2788,JR1GOA!A:J,10,FALSE),0)</f>
        <v>16</v>
      </c>
      <c r="Z2788" s="46">
        <f t="shared" si="345"/>
        <v>16</v>
      </c>
      <c r="AA2788" s="49" t="str">
        <f>_xlfn.IFNA(VLOOKUP(F2788,Preisliste!C$1:O$2687,13,FALSE),"fehlt in Preisliste")</f>
        <v>Preis fehlt</v>
      </c>
      <c r="AB2788" s="50" t="str">
        <f t="shared" si="346"/>
        <v>Preis fehlt</v>
      </c>
      <c r="AD2788" s="51">
        <f t="shared" si="350"/>
        <v>187722</v>
      </c>
      <c r="AE2788" s="51">
        <f t="shared" si="347"/>
        <v>77.099999999998545</v>
      </c>
      <c r="AF2788" s="52" t="e">
        <f t="shared" si="351"/>
        <v>#VALUE!</v>
      </c>
      <c r="AG2788" s="53">
        <f t="shared" si="348"/>
        <v>462.59999999999127</v>
      </c>
      <c r="AH2788" s="53" t="e">
        <f t="shared" si="349"/>
        <v>#VALUE!</v>
      </c>
    </row>
    <row r="2789" spans="1:34" x14ac:dyDescent="0.25">
      <c r="A2789" t="s">
        <v>4381</v>
      </c>
      <c r="B2789" t="s">
        <v>6564</v>
      </c>
      <c r="C2789" t="s">
        <v>6562</v>
      </c>
      <c r="D2789" t="s">
        <v>6567</v>
      </c>
      <c r="E2789" t="s">
        <v>8691</v>
      </c>
      <c r="F2789" t="s">
        <v>4380</v>
      </c>
      <c r="H2789">
        <v>60</v>
      </c>
      <c r="I2789">
        <v>0</v>
      </c>
      <c r="J2789">
        <v>60</v>
      </c>
      <c r="K2789">
        <v>0</v>
      </c>
      <c r="L2789">
        <v>0</v>
      </c>
      <c r="M2789">
        <v>0</v>
      </c>
      <c r="N2789">
        <v>0</v>
      </c>
      <c r="O2789">
        <v>0</v>
      </c>
      <c r="P2789">
        <v>0</v>
      </c>
      <c r="Q2789">
        <v>45</v>
      </c>
      <c r="R2789">
        <v>15</v>
      </c>
      <c r="S2789">
        <v>0</v>
      </c>
      <c r="T2789">
        <v>0</v>
      </c>
      <c r="U2789">
        <v>0</v>
      </c>
      <c r="V2789">
        <v>0</v>
      </c>
      <c r="W2789" s="44">
        <f t="shared" si="352"/>
        <v>60</v>
      </c>
      <c r="X2789" s="44">
        <f>IFERROR(VLOOKUP(A2789,JR1GOA!A:I,9,FALSE),0)</f>
        <v>45</v>
      </c>
      <c r="Y2789" s="44">
        <f>IFERROR(VLOOKUP(A2789,JR1GOA!A:J,10,FALSE),0)</f>
        <v>15</v>
      </c>
      <c r="Z2789" s="46">
        <f t="shared" si="345"/>
        <v>15</v>
      </c>
      <c r="AA2789" s="49" t="str">
        <f>_xlfn.IFNA(VLOOKUP(F2789,Preisliste!C$1:O$2687,13,FALSE),"fehlt in Preisliste")</f>
        <v>Preis fehlt</v>
      </c>
      <c r="AB2789" s="50" t="str">
        <f t="shared" si="346"/>
        <v>Preis fehlt</v>
      </c>
      <c r="AD2789" s="51">
        <f t="shared" si="350"/>
        <v>187737</v>
      </c>
      <c r="AE2789" s="51">
        <f t="shared" si="347"/>
        <v>74.849999999998545</v>
      </c>
      <c r="AF2789" s="52" t="e">
        <f t="shared" si="351"/>
        <v>#VALUE!</v>
      </c>
      <c r="AG2789" s="53">
        <f t="shared" si="348"/>
        <v>449.09999999999127</v>
      </c>
      <c r="AH2789" s="53" t="e">
        <f t="shared" si="349"/>
        <v>#VALUE!</v>
      </c>
    </row>
    <row r="2790" spans="1:34" x14ac:dyDescent="0.25">
      <c r="A2790" t="s">
        <v>3970</v>
      </c>
      <c r="B2790" t="s">
        <v>6564</v>
      </c>
      <c r="C2790" t="s">
        <v>6562</v>
      </c>
      <c r="D2790" t="s">
        <v>6567</v>
      </c>
      <c r="E2790" t="s">
        <v>8646</v>
      </c>
      <c r="F2790" t="s">
        <v>3969</v>
      </c>
      <c r="H2790">
        <v>41</v>
      </c>
      <c r="I2790">
        <v>1</v>
      </c>
      <c r="J2790">
        <v>40</v>
      </c>
      <c r="K2790">
        <v>10</v>
      </c>
      <c r="L2790">
        <v>0</v>
      </c>
      <c r="M2790">
        <v>0</v>
      </c>
      <c r="N2790">
        <v>0</v>
      </c>
      <c r="O2790">
        <v>0</v>
      </c>
      <c r="P2790">
        <v>0</v>
      </c>
      <c r="Q2790">
        <v>25</v>
      </c>
      <c r="R2790">
        <v>6</v>
      </c>
      <c r="S2790">
        <v>0</v>
      </c>
      <c r="T2790">
        <v>0</v>
      </c>
      <c r="U2790">
        <v>0</v>
      </c>
      <c r="V2790">
        <v>0</v>
      </c>
      <c r="W2790" s="44">
        <f t="shared" si="352"/>
        <v>40</v>
      </c>
      <c r="X2790" s="44">
        <f>IFERROR(VLOOKUP(A2790,JR1GOA!A:I,9,FALSE),0)</f>
        <v>25</v>
      </c>
      <c r="Y2790" s="44">
        <f>IFERROR(VLOOKUP(A2790,JR1GOA!A:J,10,FALSE),0)</f>
        <v>6</v>
      </c>
      <c r="Z2790" s="46">
        <f t="shared" si="345"/>
        <v>15</v>
      </c>
      <c r="AA2790" s="49" t="str">
        <f>_xlfn.IFNA(VLOOKUP(F2790,Preisliste!C$1:O$2687,13,FALSE),"fehlt in Preisliste")</f>
        <v>Preis fehlt</v>
      </c>
      <c r="AB2790" s="50" t="str">
        <f t="shared" si="346"/>
        <v>Preis fehlt</v>
      </c>
      <c r="AD2790" s="51">
        <f t="shared" si="350"/>
        <v>187752</v>
      </c>
      <c r="AE2790" s="51">
        <f t="shared" si="347"/>
        <v>72.599999999998545</v>
      </c>
      <c r="AF2790" s="52" t="e">
        <f t="shared" si="351"/>
        <v>#VALUE!</v>
      </c>
      <c r="AG2790" s="53">
        <f t="shared" si="348"/>
        <v>435.59999999999127</v>
      </c>
      <c r="AH2790" s="53" t="e">
        <f t="shared" si="349"/>
        <v>#VALUE!</v>
      </c>
    </row>
    <row r="2791" spans="1:34" x14ac:dyDescent="0.25">
      <c r="A2791" t="s">
        <v>3620</v>
      </c>
      <c r="B2791" t="s">
        <v>6564</v>
      </c>
      <c r="C2791" t="s">
        <v>6562</v>
      </c>
      <c r="D2791" t="s">
        <v>6567</v>
      </c>
      <c r="E2791" t="s">
        <v>8593</v>
      </c>
      <c r="F2791" t="s">
        <v>3619</v>
      </c>
      <c r="H2791">
        <v>65</v>
      </c>
      <c r="I2791">
        <v>0</v>
      </c>
      <c r="J2791">
        <v>65</v>
      </c>
      <c r="K2791">
        <v>0</v>
      </c>
      <c r="L2791">
        <v>0</v>
      </c>
      <c r="M2791">
        <v>0</v>
      </c>
      <c r="N2791">
        <v>0</v>
      </c>
      <c r="O2791">
        <v>0</v>
      </c>
      <c r="P2791">
        <v>0</v>
      </c>
      <c r="Q2791">
        <v>52</v>
      </c>
      <c r="R2791">
        <v>13</v>
      </c>
      <c r="S2791">
        <v>0</v>
      </c>
      <c r="T2791">
        <v>0</v>
      </c>
      <c r="U2791">
        <v>0</v>
      </c>
      <c r="V2791">
        <v>0</v>
      </c>
      <c r="W2791" s="44">
        <f t="shared" si="352"/>
        <v>65</v>
      </c>
      <c r="X2791" s="44">
        <f>IFERROR(VLOOKUP(A2791,JR1GOA!A:I,9,FALSE),0)</f>
        <v>52</v>
      </c>
      <c r="Y2791" s="44">
        <f>IFERROR(VLOOKUP(A2791,JR1GOA!A:J,10,FALSE),0)</f>
        <v>13</v>
      </c>
      <c r="Z2791" s="46">
        <f t="shared" si="345"/>
        <v>13</v>
      </c>
      <c r="AA2791" s="49" t="str">
        <f>_xlfn.IFNA(VLOOKUP(F2791,Preisliste!C$1:O$2687,13,FALSE),"fehlt in Preisliste")</f>
        <v>Preis fehlt</v>
      </c>
      <c r="AB2791" s="50" t="str">
        <f t="shared" si="346"/>
        <v>Preis fehlt</v>
      </c>
      <c r="AD2791" s="51">
        <f t="shared" si="350"/>
        <v>187765</v>
      </c>
      <c r="AE2791" s="51">
        <f t="shared" si="347"/>
        <v>70.649999999997817</v>
      </c>
      <c r="AF2791" s="52" t="e">
        <f t="shared" si="351"/>
        <v>#VALUE!</v>
      </c>
      <c r="AG2791" s="53">
        <f t="shared" si="348"/>
        <v>423.8999999999869</v>
      </c>
      <c r="AH2791" s="53" t="e">
        <f t="shared" si="349"/>
        <v>#VALUE!</v>
      </c>
    </row>
    <row r="2792" spans="1:34" x14ac:dyDescent="0.25">
      <c r="A2792" t="s">
        <v>5825</v>
      </c>
      <c r="B2792" t="s">
        <v>6564</v>
      </c>
      <c r="C2792" t="s">
        <v>6562</v>
      </c>
      <c r="D2792" t="s">
        <v>6567</v>
      </c>
      <c r="E2792" t="s">
        <v>8860</v>
      </c>
      <c r="F2792" t="s">
        <v>5824</v>
      </c>
      <c r="H2792">
        <v>57</v>
      </c>
      <c r="I2792">
        <v>0</v>
      </c>
      <c r="J2792">
        <v>57</v>
      </c>
      <c r="K2792">
        <v>0</v>
      </c>
      <c r="L2792">
        <v>0</v>
      </c>
      <c r="M2792">
        <v>0</v>
      </c>
      <c r="N2792">
        <v>0</v>
      </c>
      <c r="O2792">
        <v>0</v>
      </c>
      <c r="P2792">
        <v>0</v>
      </c>
      <c r="Q2792">
        <v>44</v>
      </c>
      <c r="R2792">
        <v>13</v>
      </c>
      <c r="S2792">
        <v>0</v>
      </c>
      <c r="T2792">
        <v>0</v>
      </c>
      <c r="U2792">
        <v>0</v>
      </c>
      <c r="V2792">
        <v>0</v>
      </c>
      <c r="W2792" s="44">
        <f t="shared" si="352"/>
        <v>57</v>
      </c>
      <c r="X2792" s="44">
        <f>IFERROR(VLOOKUP(A2792,JR1GOA!A:I,9,FALSE),0)</f>
        <v>44</v>
      </c>
      <c r="Y2792" s="44">
        <f>IFERROR(VLOOKUP(A2792,JR1GOA!A:J,10,FALSE),0)</f>
        <v>13</v>
      </c>
      <c r="Z2792" s="46">
        <f t="shared" si="345"/>
        <v>13</v>
      </c>
      <c r="AA2792" s="49" t="str">
        <f>_xlfn.IFNA(VLOOKUP(F2792,Preisliste!C$1:O$2687,13,FALSE),"fehlt in Preisliste")</f>
        <v>Preis fehlt</v>
      </c>
      <c r="AB2792" s="50" t="str">
        <f t="shared" si="346"/>
        <v>Preis fehlt</v>
      </c>
      <c r="AD2792" s="51">
        <f t="shared" si="350"/>
        <v>187778</v>
      </c>
      <c r="AE2792" s="51">
        <f t="shared" si="347"/>
        <v>68.69999999999709</v>
      </c>
      <c r="AF2792" s="52" t="e">
        <f t="shared" si="351"/>
        <v>#VALUE!</v>
      </c>
      <c r="AG2792" s="53">
        <f t="shared" si="348"/>
        <v>412.19999999998254</v>
      </c>
      <c r="AH2792" s="53" t="e">
        <f t="shared" si="349"/>
        <v>#VALUE!</v>
      </c>
    </row>
    <row r="2793" spans="1:34" x14ac:dyDescent="0.25">
      <c r="A2793" t="s">
        <v>322</v>
      </c>
      <c r="B2793" t="s">
        <v>6564</v>
      </c>
      <c r="C2793" t="s">
        <v>6562</v>
      </c>
      <c r="D2793" t="s">
        <v>6567</v>
      </c>
      <c r="E2793" t="s">
        <v>6615</v>
      </c>
      <c r="F2793" t="s">
        <v>321</v>
      </c>
      <c r="H2793">
        <v>43</v>
      </c>
      <c r="I2793">
        <v>0</v>
      </c>
      <c r="J2793">
        <v>43</v>
      </c>
      <c r="K2793">
        <v>0</v>
      </c>
      <c r="L2793">
        <v>0</v>
      </c>
      <c r="M2793">
        <v>0</v>
      </c>
      <c r="N2793">
        <v>0</v>
      </c>
      <c r="O2793">
        <v>0</v>
      </c>
      <c r="P2793">
        <v>0</v>
      </c>
      <c r="Q2793">
        <v>30</v>
      </c>
      <c r="R2793">
        <v>13</v>
      </c>
      <c r="S2793">
        <v>0</v>
      </c>
      <c r="T2793">
        <v>0</v>
      </c>
      <c r="U2793">
        <v>0</v>
      </c>
      <c r="V2793">
        <v>0</v>
      </c>
      <c r="W2793" s="44">
        <f t="shared" si="352"/>
        <v>43</v>
      </c>
      <c r="X2793" s="44">
        <f>IFERROR(VLOOKUP(A2793,JR1GOA!A:I,9,FALSE),0)</f>
        <v>30</v>
      </c>
      <c r="Y2793" s="44">
        <f>IFERROR(VLOOKUP(A2793,JR1GOA!A:J,10,FALSE),0)</f>
        <v>13</v>
      </c>
      <c r="Z2793" s="46">
        <f t="shared" si="345"/>
        <v>13</v>
      </c>
      <c r="AA2793" s="49" t="str">
        <f>_xlfn.IFNA(VLOOKUP(F2793,Preisliste!C$1:O$2687,13,FALSE),"fehlt in Preisliste")</f>
        <v>Preis fehlt</v>
      </c>
      <c r="AB2793" s="50" t="str">
        <f t="shared" si="346"/>
        <v>Preis fehlt</v>
      </c>
      <c r="AD2793" s="51">
        <f t="shared" si="350"/>
        <v>187791</v>
      </c>
      <c r="AE2793" s="51">
        <f t="shared" si="347"/>
        <v>66.75</v>
      </c>
      <c r="AF2793" s="52" t="e">
        <f t="shared" si="351"/>
        <v>#VALUE!</v>
      </c>
      <c r="AG2793" s="53">
        <f t="shared" si="348"/>
        <v>400.5</v>
      </c>
      <c r="AH2793" s="53" t="e">
        <f t="shared" si="349"/>
        <v>#VALUE!</v>
      </c>
    </row>
    <row r="2794" spans="1:34" x14ac:dyDescent="0.25">
      <c r="A2794" t="s">
        <v>5042</v>
      </c>
      <c r="B2794" t="s">
        <v>6564</v>
      </c>
      <c r="C2794" t="s">
        <v>6562</v>
      </c>
      <c r="D2794" t="s">
        <v>6567</v>
      </c>
      <c r="E2794" t="s">
        <v>8748</v>
      </c>
      <c r="F2794" t="s">
        <v>5041</v>
      </c>
      <c r="H2794">
        <v>52</v>
      </c>
      <c r="I2794">
        <v>0</v>
      </c>
      <c r="J2794">
        <v>52</v>
      </c>
      <c r="K2794">
        <v>0</v>
      </c>
      <c r="L2794">
        <v>0</v>
      </c>
      <c r="M2794">
        <v>0</v>
      </c>
      <c r="N2794">
        <v>0</v>
      </c>
      <c r="O2794">
        <v>0</v>
      </c>
      <c r="P2794">
        <v>0</v>
      </c>
      <c r="Q2794">
        <v>41</v>
      </c>
      <c r="R2794">
        <v>11</v>
      </c>
      <c r="S2794">
        <v>0</v>
      </c>
      <c r="T2794">
        <v>0</v>
      </c>
      <c r="U2794">
        <v>0</v>
      </c>
      <c r="V2794">
        <v>0</v>
      </c>
      <c r="W2794" s="44">
        <f t="shared" si="352"/>
        <v>52</v>
      </c>
      <c r="X2794" s="44">
        <f>IFERROR(VLOOKUP(A2794,JR1GOA!A:I,9,FALSE),0)</f>
        <v>41</v>
      </c>
      <c r="Y2794" s="44">
        <f>IFERROR(VLOOKUP(A2794,JR1GOA!A:J,10,FALSE),0)</f>
        <v>11</v>
      </c>
      <c r="Z2794" s="46">
        <f t="shared" si="345"/>
        <v>11</v>
      </c>
      <c r="AA2794" s="49" t="str">
        <f>_xlfn.IFNA(VLOOKUP(F2794,Preisliste!C$1:O$2687,13,FALSE),"fehlt in Preisliste")</f>
        <v>Preis fehlt</v>
      </c>
      <c r="AB2794" s="50" t="str">
        <f t="shared" si="346"/>
        <v>Preis fehlt</v>
      </c>
      <c r="AD2794" s="51">
        <f t="shared" si="350"/>
        <v>187802</v>
      </c>
      <c r="AE2794" s="51">
        <f t="shared" si="347"/>
        <v>65.099999999998545</v>
      </c>
      <c r="AF2794" s="52" t="e">
        <f t="shared" si="351"/>
        <v>#VALUE!</v>
      </c>
      <c r="AG2794" s="53">
        <f t="shared" si="348"/>
        <v>390.59999999999127</v>
      </c>
      <c r="AH2794" s="53" t="e">
        <f t="shared" si="349"/>
        <v>#VALUE!</v>
      </c>
    </row>
    <row r="2795" spans="1:34" x14ac:dyDescent="0.25">
      <c r="A2795" t="s">
        <v>3871</v>
      </c>
      <c r="B2795" t="s">
        <v>6564</v>
      </c>
      <c r="C2795" t="s">
        <v>6562</v>
      </c>
      <c r="D2795" t="s">
        <v>6567</v>
      </c>
      <c r="E2795" t="s">
        <v>8640</v>
      </c>
      <c r="F2795" t="s">
        <v>3870</v>
      </c>
      <c r="H2795">
        <v>36</v>
      </c>
      <c r="I2795">
        <v>0</v>
      </c>
      <c r="J2795">
        <v>36</v>
      </c>
      <c r="K2795">
        <v>0</v>
      </c>
      <c r="L2795">
        <v>0</v>
      </c>
      <c r="M2795">
        <v>0</v>
      </c>
      <c r="N2795">
        <v>0</v>
      </c>
      <c r="O2795">
        <v>0</v>
      </c>
      <c r="P2795">
        <v>0</v>
      </c>
      <c r="Q2795">
        <v>25</v>
      </c>
      <c r="R2795">
        <v>11</v>
      </c>
      <c r="S2795">
        <v>0</v>
      </c>
      <c r="T2795">
        <v>0</v>
      </c>
      <c r="U2795">
        <v>0</v>
      </c>
      <c r="V2795">
        <v>0</v>
      </c>
      <c r="W2795" s="44">
        <f t="shared" si="352"/>
        <v>36</v>
      </c>
      <c r="X2795" s="44">
        <f>IFERROR(VLOOKUP(A2795,JR1GOA!A:I,9,FALSE),0)</f>
        <v>25</v>
      </c>
      <c r="Y2795" s="44">
        <f>IFERROR(VLOOKUP(A2795,JR1GOA!A:J,10,FALSE),0)</f>
        <v>11</v>
      </c>
      <c r="Z2795" s="46">
        <f t="shared" si="345"/>
        <v>11</v>
      </c>
      <c r="AA2795" s="49" t="str">
        <f>_xlfn.IFNA(VLOOKUP(F2795,Preisliste!C$1:O$2687,13,FALSE),"fehlt in Preisliste")</f>
        <v>Preis fehlt</v>
      </c>
      <c r="AB2795" s="50" t="str">
        <f t="shared" si="346"/>
        <v>Preis fehlt</v>
      </c>
      <c r="AD2795" s="51">
        <f t="shared" si="350"/>
        <v>187813</v>
      </c>
      <c r="AE2795" s="51">
        <f t="shared" si="347"/>
        <v>63.44999999999709</v>
      </c>
      <c r="AF2795" s="52" t="e">
        <f t="shared" si="351"/>
        <v>#VALUE!</v>
      </c>
      <c r="AG2795" s="53">
        <f t="shared" si="348"/>
        <v>380.69999999998254</v>
      </c>
      <c r="AH2795" s="53" t="e">
        <f t="shared" si="349"/>
        <v>#VALUE!</v>
      </c>
    </row>
    <row r="2796" spans="1:34" x14ac:dyDescent="0.25">
      <c r="A2796" t="s">
        <v>2520</v>
      </c>
      <c r="B2796" t="s">
        <v>6564</v>
      </c>
      <c r="C2796" t="s">
        <v>6562</v>
      </c>
      <c r="D2796" t="s">
        <v>6567</v>
      </c>
      <c r="E2796" t="s">
        <v>8463</v>
      </c>
      <c r="F2796" t="s">
        <v>2519</v>
      </c>
      <c r="G2796" t="s">
        <v>8464</v>
      </c>
      <c r="H2796">
        <v>28</v>
      </c>
      <c r="I2796">
        <v>0</v>
      </c>
      <c r="J2796">
        <v>28</v>
      </c>
      <c r="K2796">
        <v>0</v>
      </c>
      <c r="L2796">
        <v>0</v>
      </c>
      <c r="M2796">
        <v>0</v>
      </c>
      <c r="N2796">
        <v>0</v>
      </c>
      <c r="O2796">
        <v>0</v>
      </c>
      <c r="P2796">
        <v>0</v>
      </c>
      <c r="Q2796">
        <v>17</v>
      </c>
      <c r="R2796">
        <v>11</v>
      </c>
      <c r="S2796">
        <v>0</v>
      </c>
      <c r="T2796">
        <v>0</v>
      </c>
      <c r="U2796">
        <v>0</v>
      </c>
      <c r="V2796">
        <v>0</v>
      </c>
      <c r="W2796" s="44">
        <f t="shared" si="352"/>
        <v>28</v>
      </c>
      <c r="X2796" s="44">
        <f>IFERROR(VLOOKUP(A2796,JR1GOA!A:I,9,FALSE),0)</f>
        <v>17</v>
      </c>
      <c r="Y2796" s="44">
        <f>IFERROR(VLOOKUP(A2796,JR1GOA!A:J,10,FALSE),0)</f>
        <v>11</v>
      </c>
      <c r="Z2796" s="46">
        <f t="shared" si="345"/>
        <v>11</v>
      </c>
      <c r="AA2796" s="49" t="str">
        <f>_xlfn.IFNA(VLOOKUP(F2796,Preisliste!C$1:O$2687,13,FALSE),"fehlt in Preisliste")</f>
        <v>Preis fehlt</v>
      </c>
      <c r="AB2796" s="50" t="str">
        <f t="shared" si="346"/>
        <v>Preis fehlt</v>
      </c>
      <c r="AD2796" s="51">
        <f t="shared" si="350"/>
        <v>187824</v>
      </c>
      <c r="AE2796" s="51">
        <f t="shared" si="347"/>
        <v>61.799999999999272</v>
      </c>
      <c r="AF2796" s="52" t="e">
        <f t="shared" si="351"/>
        <v>#VALUE!</v>
      </c>
      <c r="AG2796" s="53">
        <f t="shared" si="348"/>
        <v>370.79999999999563</v>
      </c>
      <c r="AH2796" s="53" t="e">
        <f t="shared" si="349"/>
        <v>#VALUE!</v>
      </c>
    </row>
    <row r="2797" spans="1:34" x14ac:dyDescent="0.25">
      <c r="A2797" t="s">
        <v>6498</v>
      </c>
      <c r="B2797" t="s">
        <v>6564</v>
      </c>
      <c r="C2797" t="s">
        <v>6562</v>
      </c>
      <c r="D2797" t="s">
        <v>6567</v>
      </c>
      <c r="E2797" t="s">
        <v>8947</v>
      </c>
      <c r="F2797" t="s">
        <v>6497</v>
      </c>
      <c r="G2797" t="s">
        <v>8948</v>
      </c>
      <c r="H2797">
        <v>24</v>
      </c>
      <c r="I2797">
        <v>0</v>
      </c>
      <c r="J2797">
        <v>24</v>
      </c>
      <c r="K2797">
        <v>0</v>
      </c>
      <c r="L2797">
        <v>0</v>
      </c>
      <c r="M2797">
        <v>0</v>
      </c>
      <c r="N2797">
        <v>0</v>
      </c>
      <c r="O2797">
        <v>0</v>
      </c>
      <c r="P2797">
        <v>0</v>
      </c>
      <c r="Q2797">
        <v>13</v>
      </c>
      <c r="R2797">
        <v>11</v>
      </c>
      <c r="S2797">
        <v>0</v>
      </c>
      <c r="T2797">
        <v>0</v>
      </c>
      <c r="U2797">
        <v>0</v>
      </c>
      <c r="V2797">
        <v>0</v>
      </c>
      <c r="W2797" s="44">
        <f t="shared" si="352"/>
        <v>24</v>
      </c>
      <c r="X2797" s="44">
        <f>IFERROR(VLOOKUP(A2797,JR1GOA!A:I,9,FALSE),0)</f>
        <v>13</v>
      </c>
      <c r="Y2797" s="44">
        <f>IFERROR(VLOOKUP(A2797,JR1GOA!A:J,10,FALSE),0)</f>
        <v>11</v>
      </c>
      <c r="Z2797" s="46">
        <f t="shared" si="345"/>
        <v>11</v>
      </c>
      <c r="AA2797" s="49" t="str">
        <f>_xlfn.IFNA(VLOOKUP(F2797,Preisliste!C$1:O$2687,13,FALSE),"fehlt in Preisliste")</f>
        <v>Preis fehlt</v>
      </c>
      <c r="AB2797" s="50" t="str">
        <f t="shared" si="346"/>
        <v>Preis fehlt</v>
      </c>
      <c r="AD2797" s="51">
        <f t="shared" si="350"/>
        <v>187835</v>
      </c>
      <c r="AE2797" s="51">
        <f t="shared" si="347"/>
        <v>60.149999999997817</v>
      </c>
      <c r="AF2797" s="52" t="e">
        <f t="shared" si="351"/>
        <v>#VALUE!</v>
      </c>
      <c r="AG2797" s="53">
        <f t="shared" si="348"/>
        <v>360.8999999999869</v>
      </c>
      <c r="AH2797" s="53" t="e">
        <f t="shared" si="349"/>
        <v>#VALUE!</v>
      </c>
    </row>
    <row r="2798" spans="1:34" x14ac:dyDescent="0.25">
      <c r="A2798" t="s">
        <v>5911</v>
      </c>
      <c r="B2798" t="s">
        <v>6564</v>
      </c>
      <c r="C2798" t="s">
        <v>6562</v>
      </c>
      <c r="D2798" t="s">
        <v>6567</v>
      </c>
      <c r="E2798" t="s">
        <v>8869</v>
      </c>
      <c r="F2798" t="s">
        <v>5910</v>
      </c>
      <c r="G2798" t="s">
        <v>8870</v>
      </c>
      <c r="H2798">
        <v>23</v>
      </c>
      <c r="I2798">
        <v>1</v>
      </c>
      <c r="J2798">
        <v>22</v>
      </c>
      <c r="K2798">
        <v>0</v>
      </c>
      <c r="L2798">
        <v>3</v>
      </c>
      <c r="M2798">
        <v>0</v>
      </c>
      <c r="N2798">
        <v>0</v>
      </c>
      <c r="O2798">
        <v>0</v>
      </c>
      <c r="P2798">
        <v>0</v>
      </c>
      <c r="Q2798">
        <v>11</v>
      </c>
      <c r="R2798">
        <v>9</v>
      </c>
      <c r="S2798">
        <v>0</v>
      </c>
      <c r="T2798">
        <v>0</v>
      </c>
      <c r="U2798">
        <v>0</v>
      </c>
      <c r="V2798">
        <v>0</v>
      </c>
      <c r="W2798" s="44">
        <f t="shared" si="352"/>
        <v>22</v>
      </c>
      <c r="X2798" s="44">
        <f>IFERROR(VLOOKUP(A2798,JR1GOA!A:I,9,FALSE),0)</f>
        <v>11</v>
      </c>
      <c r="Y2798" s="44">
        <f>IFERROR(VLOOKUP(A2798,JR1GOA!A:J,10,FALSE),0)</f>
        <v>9</v>
      </c>
      <c r="Z2798" s="46">
        <f t="shared" si="345"/>
        <v>11</v>
      </c>
      <c r="AA2798" s="49" t="str">
        <f>_xlfn.IFNA(VLOOKUP(F2798,Preisliste!C$1:O$2687,13,FALSE),"fehlt in Preisliste")</f>
        <v>Preis fehlt</v>
      </c>
      <c r="AB2798" s="50" t="str">
        <f t="shared" si="346"/>
        <v>Preis fehlt</v>
      </c>
      <c r="AD2798" s="51">
        <f t="shared" si="350"/>
        <v>187846</v>
      </c>
      <c r="AE2798" s="51">
        <f t="shared" si="347"/>
        <v>58.5</v>
      </c>
      <c r="AF2798" s="52" t="e">
        <f t="shared" si="351"/>
        <v>#VALUE!</v>
      </c>
      <c r="AG2798" s="53">
        <f t="shared" si="348"/>
        <v>351</v>
      </c>
      <c r="AH2798" s="53" t="e">
        <f t="shared" si="349"/>
        <v>#VALUE!</v>
      </c>
    </row>
    <row r="2799" spans="1:34" x14ac:dyDescent="0.25">
      <c r="A2799" t="s">
        <v>6081</v>
      </c>
      <c r="B2799" t="s">
        <v>6564</v>
      </c>
      <c r="C2799" t="s">
        <v>6562</v>
      </c>
      <c r="D2799" t="s">
        <v>6567</v>
      </c>
      <c r="E2799" t="s">
        <v>8900</v>
      </c>
      <c r="F2799" t="s">
        <v>6080</v>
      </c>
      <c r="G2799" t="s">
        <v>8901</v>
      </c>
      <c r="H2799">
        <v>43</v>
      </c>
      <c r="I2799">
        <v>15</v>
      </c>
      <c r="J2799">
        <v>28</v>
      </c>
      <c r="K2799">
        <v>7</v>
      </c>
      <c r="L2799">
        <v>0</v>
      </c>
      <c r="M2799">
        <v>16</v>
      </c>
      <c r="N2799">
        <v>0</v>
      </c>
      <c r="O2799">
        <v>2</v>
      </c>
      <c r="P2799">
        <v>0</v>
      </c>
      <c r="Q2799">
        <v>17</v>
      </c>
      <c r="R2799">
        <v>0</v>
      </c>
      <c r="S2799">
        <v>0</v>
      </c>
      <c r="T2799">
        <v>0</v>
      </c>
      <c r="U2799">
        <v>1</v>
      </c>
      <c r="V2799">
        <v>0</v>
      </c>
      <c r="W2799" s="44">
        <f t="shared" si="352"/>
        <v>28</v>
      </c>
      <c r="X2799" s="44">
        <f>IFERROR(VLOOKUP(A2799,JR1GOA!A:I,9,FALSE),0)</f>
        <v>17</v>
      </c>
      <c r="Y2799" s="44">
        <f>IFERROR(VLOOKUP(A2799,JR1GOA!A:J,10,FALSE),0)</f>
        <v>0</v>
      </c>
      <c r="Z2799" s="46">
        <f t="shared" si="345"/>
        <v>11</v>
      </c>
      <c r="AA2799" s="49" t="str">
        <f>_xlfn.IFNA(VLOOKUP(F2799,Preisliste!C$1:O$2687,13,FALSE),"fehlt in Preisliste")</f>
        <v>Preis fehlt</v>
      </c>
      <c r="AB2799" s="50" t="str">
        <f t="shared" si="346"/>
        <v>Preis fehlt</v>
      </c>
      <c r="AD2799" s="51">
        <f t="shared" si="350"/>
        <v>187857</v>
      </c>
      <c r="AE2799" s="51">
        <f t="shared" si="347"/>
        <v>56.849999999998545</v>
      </c>
      <c r="AF2799" s="52" t="e">
        <f t="shared" si="351"/>
        <v>#VALUE!</v>
      </c>
      <c r="AG2799" s="53">
        <f t="shared" si="348"/>
        <v>341.09999999999127</v>
      </c>
      <c r="AH2799" s="53" t="e">
        <f t="shared" si="349"/>
        <v>#VALUE!</v>
      </c>
    </row>
    <row r="2800" spans="1:34" x14ac:dyDescent="0.25">
      <c r="A2800" t="s">
        <v>4030</v>
      </c>
      <c r="B2800" t="s">
        <v>6564</v>
      </c>
      <c r="C2800" t="s">
        <v>6562</v>
      </c>
      <c r="D2800" t="s">
        <v>6567</v>
      </c>
      <c r="E2800" t="s">
        <v>8655</v>
      </c>
      <c r="F2800" t="s">
        <v>4029</v>
      </c>
      <c r="H2800">
        <v>17</v>
      </c>
      <c r="I2800">
        <v>12</v>
      </c>
      <c r="J2800">
        <v>4</v>
      </c>
      <c r="K2800">
        <v>0</v>
      </c>
      <c r="L2800">
        <v>0</v>
      </c>
      <c r="M2800">
        <v>0</v>
      </c>
      <c r="N2800">
        <v>0</v>
      </c>
      <c r="O2800">
        <v>0</v>
      </c>
      <c r="P2800">
        <v>3</v>
      </c>
      <c r="Q2800">
        <v>0</v>
      </c>
      <c r="R2800">
        <v>1</v>
      </c>
      <c r="S2800">
        <v>0</v>
      </c>
      <c r="T2800">
        <v>0</v>
      </c>
      <c r="U2800">
        <v>4</v>
      </c>
      <c r="V2800">
        <v>2</v>
      </c>
      <c r="W2800" s="44">
        <f t="shared" si="352"/>
        <v>12</v>
      </c>
      <c r="X2800" s="44">
        <f>IFERROR(VLOOKUP(A2800,JR1GOA!A:I,9,FALSE),0)</f>
        <v>1</v>
      </c>
      <c r="Y2800" s="44">
        <f>IFERROR(VLOOKUP(A2800,JR1GOA!A:J,10,FALSE),0)</f>
        <v>0</v>
      </c>
      <c r="Z2800" s="46">
        <f t="shared" si="345"/>
        <v>11</v>
      </c>
      <c r="AA2800" s="49" t="str">
        <f>_xlfn.IFNA(VLOOKUP(F2800,Preisliste!C$1:O$2687,13,FALSE),"fehlt in Preisliste")</f>
        <v>Preis fehlt</v>
      </c>
      <c r="AB2800" s="50" t="str">
        <f t="shared" si="346"/>
        <v>Preis fehlt</v>
      </c>
      <c r="AD2800" s="51">
        <f t="shared" si="350"/>
        <v>187868</v>
      </c>
      <c r="AE2800" s="51">
        <f t="shared" si="347"/>
        <v>55.19999999999709</v>
      </c>
      <c r="AF2800" s="52" t="e">
        <f t="shared" si="351"/>
        <v>#VALUE!</v>
      </c>
      <c r="AG2800" s="53">
        <f t="shared" si="348"/>
        <v>331.19999999998254</v>
      </c>
      <c r="AH2800" s="53" t="e">
        <f t="shared" si="349"/>
        <v>#VALUE!</v>
      </c>
    </row>
    <row r="2801" spans="1:34" x14ac:dyDescent="0.25">
      <c r="A2801" t="s">
        <v>5500</v>
      </c>
      <c r="B2801" t="s">
        <v>6564</v>
      </c>
      <c r="C2801" t="s">
        <v>6562</v>
      </c>
      <c r="D2801" t="s">
        <v>6567</v>
      </c>
      <c r="E2801" t="s">
        <v>8835</v>
      </c>
      <c r="F2801" t="s">
        <v>5499</v>
      </c>
      <c r="H2801">
        <v>45</v>
      </c>
      <c r="I2801">
        <v>0</v>
      </c>
      <c r="J2801">
        <v>45</v>
      </c>
      <c r="K2801">
        <v>0</v>
      </c>
      <c r="L2801">
        <v>0</v>
      </c>
      <c r="M2801">
        <v>0</v>
      </c>
      <c r="N2801">
        <v>0</v>
      </c>
      <c r="O2801">
        <v>0</v>
      </c>
      <c r="P2801">
        <v>0</v>
      </c>
      <c r="Q2801">
        <v>35</v>
      </c>
      <c r="R2801">
        <v>10</v>
      </c>
      <c r="S2801">
        <v>0</v>
      </c>
      <c r="T2801">
        <v>0</v>
      </c>
      <c r="U2801">
        <v>0</v>
      </c>
      <c r="V2801">
        <v>0</v>
      </c>
      <c r="W2801" s="44">
        <f t="shared" si="352"/>
        <v>45</v>
      </c>
      <c r="X2801" s="44">
        <f>IFERROR(VLOOKUP(A2801,JR1GOA!A:I,9,FALSE),0)</f>
        <v>35</v>
      </c>
      <c r="Y2801" s="44">
        <f>IFERROR(VLOOKUP(A2801,JR1GOA!A:J,10,FALSE),0)</f>
        <v>10</v>
      </c>
      <c r="Z2801" s="46">
        <f t="shared" si="345"/>
        <v>10</v>
      </c>
      <c r="AA2801" s="49" t="str">
        <f>_xlfn.IFNA(VLOOKUP(F2801,Preisliste!C$1:O$2687,13,FALSE),"fehlt in Preisliste")</f>
        <v>Preis fehlt</v>
      </c>
      <c r="AB2801" s="50" t="str">
        <f t="shared" si="346"/>
        <v>Preis fehlt</v>
      </c>
      <c r="AD2801" s="51">
        <f t="shared" si="350"/>
        <v>187878</v>
      </c>
      <c r="AE2801" s="51">
        <f t="shared" si="347"/>
        <v>53.69999999999709</v>
      </c>
      <c r="AF2801" s="52" t="e">
        <f t="shared" si="351"/>
        <v>#VALUE!</v>
      </c>
      <c r="AG2801" s="53">
        <f t="shared" si="348"/>
        <v>322.19999999998254</v>
      </c>
      <c r="AH2801" s="53" t="e">
        <f t="shared" si="349"/>
        <v>#VALUE!</v>
      </c>
    </row>
    <row r="2802" spans="1:34" x14ac:dyDescent="0.25">
      <c r="A2802" t="s">
        <v>8305</v>
      </c>
      <c r="B2802" t="s">
        <v>6564</v>
      </c>
      <c r="C2802" t="s">
        <v>6562</v>
      </c>
      <c r="D2802" t="s">
        <v>6567</v>
      </c>
      <c r="E2802" t="s">
        <v>8306</v>
      </c>
      <c r="F2802" t="s">
        <v>927</v>
      </c>
      <c r="G2802" t="s">
        <v>8307</v>
      </c>
      <c r="H2802">
        <v>32</v>
      </c>
      <c r="I2802">
        <v>0</v>
      </c>
      <c r="J2802">
        <v>32</v>
      </c>
      <c r="K2802">
        <v>0</v>
      </c>
      <c r="L2802">
        <v>0</v>
      </c>
      <c r="M2802">
        <v>0</v>
      </c>
      <c r="N2802">
        <v>0</v>
      </c>
      <c r="O2802">
        <v>0</v>
      </c>
      <c r="P2802">
        <v>0</v>
      </c>
      <c r="Q2802">
        <v>22</v>
      </c>
      <c r="R2802">
        <v>10</v>
      </c>
      <c r="S2802">
        <v>0</v>
      </c>
      <c r="T2802">
        <v>0</v>
      </c>
      <c r="U2802">
        <v>0</v>
      </c>
      <c r="V2802">
        <v>0</v>
      </c>
      <c r="W2802" s="44">
        <f t="shared" si="352"/>
        <v>32</v>
      </c>
      <c r="X2802" s="44">
        <f>IFERROR(VLOOKUP(A2802,JR1GOA!A:I,9,FALSE),0)</f>
        <v>22</v>
      </c>
      <c r="Y2802" s="44">
        <f>IFERROR(VLOOKUP(A2802,JR1GOA!A:J,10,FALSE),0)</f>
        <v>10</v>
      </c>
      <c r="Z2802" s="46">
        <f t="shared" si="345"/>
        <v>10</v>
      </c>
      <c r="AA2802" s="49" t="str">
        <f>_xlfn.IFNA(VLOOKUP(F2802,Preisliste!C$1:O$2687,13,FALSE),"fehlt in Preisliste")</f>
        <v>Preis fehlt</v>
      </c>
      <c r="AB2802" s="50" t="str">
        <f t="shared" si="346"/>
        <v>Preis fehlt</v>
      </c>
      <c r="AD2802" s="51">
        <f t="shared" si="350"/>
        <v>187888</v>
      </c>
      <c r="AE2802" s="51">
        <f t="shared" si="347"/>
        <v>52.19999999999709</v>
      </c>
      <c r="AF2802" s="52" t="e">
        <f t="shared" si="351"/>
        <v>#VALUE!</v>
      </c>
      <c r="AG2802" s="53">
        <f t="shared" si="348"/>
        <v>313.19999999998254</v>
      </c>
      <c r="AH2802" s="53" t="e">
        <f t="shared" si="349"/>
        <v>#VALUE!</v>
      </c>
    </row>
    <row r="2803" spans="1:34" x14ac:dyDescent="0.25">
      <c r="A2803" t="s">
        <v>4497</v>
      </c>
      <c r="B2803" t="s">
        <v>6564</v>
      </c>
      <c r="C2803" t="s">
        <v>6562</v>
      </c>
      <c r="D2803" t="s">
        <v>6567</v>
      </c>
      <c r="E2803" t="s">
        <v>8696</v>
      </c>
      <c r="F2803" t="s">
        <v>4496</v>
      </c>
      <c r="H2803">
        <v>37</v>
      </c>
      <c r="I2803">
        <v>3</v>
      </c>
      <c r="J2803">
        <v>34</v>
      </c>
      <c r="K2803">
        <v>0</v>
      </c>
      <c r="L2803">
        <v>0</v>
      </c>
      <c r="M2803">
        <v>0</v>
      </c>
      <c r="N2803">
        <v>0</v>
      </c>
      <c r="O2803">
        <v>0</v>
      </c>
      <c r="P2803">
        <v>0</v>
      </c>
      <c r="Q2803">
        <v>25</v>
      </c>
      <c r="R2803">
        <v>11</v>
      </c>
      <c r="S2803">
        <v>0</v>
      </c>
      <c r="T2803">
        <v>1</v>
      </c>
      <c r="U2803">
        <v>0</v>
      </c>
      <c r="V2803">
        <v>0</v>
      </c>
      <c r="W2803" s="44">
        <f t="shared" si="352"/>
        <v>34</v>
      </c>
      <c r="X2803" s="44">
        <f>IFERROR(VLOOKUP(A2803,JR1GOA!A:I,9,FALSE),0)</f>
        <v>25</v>
      </c>
      <c r="Y2803" s="44">
        <f>IFERROR(VLOOKUP(A2803,JR1GOA!A:J,10,FALSE),0)</f>
        <v>11</v>
      </c>
      <c r="Z2803" s="46">
        <f t="shared" si="345"/>
        <v>9</v>
      </c>
      <c r="AA2803" s="49" t="str">
        <f>_xlfn.IFNA(VLOOKUP(F2803,Preisliste!C$1:O$2687,13,FALSE),"fehlt in Preisliste")</f>
        <v>Preis fehlt</v>
      </c>
      <c r="AB2803" s="50" t="str">
        <f t="shared" si="346"/>
        <v>Preis fehlt</v>
      </c>
      <c r="AD2803" s="51">
        <f t="shared" si="350"/>
        <v>187897</v>
      </c>
      <c r="AE2803" s="51">
        <f t="shared" si="347"/>
        <v>50.849999999998545</v>
      </c>
      <c r="AF2803" s="52" t="e">
        <f t="shared" si="351"/>
        <v>#VALUE!</v>
      </c>
      <c r="AG2803" s="53">
        <f t="shared" si="348"/>
        <v>305.09999999999127</v>
      </c>
      <c r="AH2803" s="53" t="e">
        <f t="shared" si="349"/>
        <v>#VALUE!</v>
      </c>
    </row>
    <row r="2804" spans="1:34" x14ac:dyDescent="0.25">
      <c r="A2804" t="s">
        <v>5660</v>
      </c>
      <c r="B2804" t="s">
        <v>6564</v>
      </c>
      <c r="C2804" t="s">
        <v>6562</v>
      </c>
      <c r="D2804" t="s">
        <v>6567</v>
      </c>
      <c r="E2804" t="s">
        <v>8849</v>
      </c>
      <c r="F2804" t="s">
        <v>5659</v>
      </c>
      <c r="H2804">
        <v>24</v>
      </c>
      <c r="I2804">
        <v>0</v>
      </c>
      <c r="J2804">
        <v>24</v>
      </c>
      <c r="K2804">
        <v>0</v>
      </c>
      <c r="L2804">
        <v>0</v>
      </c>
      <c r="M2804">
        <v>0</v>
      </c>
      <c r="N2804">
        <v>0</v>
      </c>
      <c r="O2804">
        <v>0</v>
      </c>
      <c r="P2804">
        <v>0</v>
      </c>
      <c r="Q2804">
        <v>16</v>
      </c>
      <c r="R2804">
        <v>8</v>
      </c>
      <c r="S2804">
        <v>0</v>
      </c>
      <c r="T2804">
        <v>0</v>
      </c>
      <c r="U2804">
        <v>0</v>
      </c>
      <c r="V2804">
        <v>0</v>
      </c>
      <c r="W2804" s="44">
        <f t="shared" si="352"/>
        <v>24</v>
      </c>
      <c r="X2804" s="44">
        <f>IFERROR(VLOOKUP(A2804,JR1GOA!A:I,9,FALSE),0)</f>
        <v>16</v>
      </c>
      <c r="Y2804" s="44">
        <f>IFERROR(VLOOKUP(A2804,JR1GOA!A:J,10,FALSE),0)</f>
        <v>8</v>
      </c>
      <c r="Z2804" s="46">
        <f t="shared" si="345"/>
        <v>8</v>
      </c>
      <c r="AA2804" s="49" t="str">
        <f>_xlfn.IFNA(VLOOKUP(F2804,Preisliste!C$1:O$2687,13,FALSE),"fehlt in Preisliste")</f>
        <v>Preis fehlt</v>
      </c>
      <c r="AB2804" s="50" t="str">
        <f t="shared" si="346"/>
        <v>Preis fehlt</v>
      </c>
      <c r="AD2804" s="51">
        <f t="shared" si="350"/>
        <v>187905</v>
      </c>
      <c r="AE2804" s="51">
        <f t="shared" si="347"/>
        <v>49.649999999997817</v>
      </c>
      <c r="AF2804" s="52" t="e">
        <f t="shared" si="351"/>
        <v>#VALUE!</v>
      </c>
      <c r="AG2804" s="53">
        <f t="shared" si="348"/>
        <v>297.8999999999869</v>
      </c>
      <c r="AH2804" s="53" t="e">
        <f t="shared" si="349"/>
        <v>#VALUE!</v>
      </c>
    </row>
    <row r="2805" spans="1:34" x14ac:dyDescent="0.25">
      <c r="A2805" t="s">
        <v>673</v>
      </c>
      <c r="B2805" t="s">
        <v>6564</v>
      </c>
      <c r="C2805" t="s">
        <v>6562</v>
      </c>
      <c r="D2805" t="s">
        <v>6567</v>
      </c>
      <c r="E2805" t="s">
        <v>8276</v>
      </c>
      <c r="F2805" t="s">
        <v>672</v>
      </c>
      <c r="G2805" t="s">
        <v>8277</v>
      </c>
      <c r="H2805">
        <v>29</v>
      </c>
      <c r="I2805">
        <v>0</v>
      </c>
      <c r="J2805">
        <v>29</v>
      </c>
      <c r="K2805">
        <v>0</v>
      </c>
      <c r="L2805">
        <v>0</v>
      </c>
      <c r="M2805">
        <v>0</v>
      </c>
      <c r="N2805">
        <v>0</v>
      </c>
      <c r="O2805">
        <v>0</v>
      </c>
      <c r="P2805">
        <v>0</v>
      </c>
      <c r="Q2805">
        <v>22</v>
      </c>
      <c r="R2805">
        <v>7</v>
      </c>
      <c r="S2805">
        <v>0</v>
      </c>
      <c r="T2805">
        <v>0</v>
      </c>
      <c r="U2805">
        <v>0</v>
      </c>
      <c r="V2805">
        <v>0</v>
      </c>
      <c r="W2805" s="44">
        <f t="shared" si="352"/>
        <v>29</v>
      </c>
      <c r="X2805" s="44">
        <f>IFERROR(VLOOKUP(A2805,JR1GOA!A:I,9,FALSE),0)</f>
        <v>22</v>
      </c>
      <c r="Y2805" s="44">
        <f>IFERROR(VLOOKUP(A2805,JR1GOA!A:J,10,FALSE),0)</f>
        <v>7</v>
      </c>
      <c r="Z2805" s="46">
        <f t="shared" si="345"/>
        <v>7</v>
      </c>
      <c r="AA2805" s="49" t="str">
        <f>_xlfn.IFNA(VLOOKUP(F2805,Preisliste!C$1:O$2687,13,FALSE),"fehlt in Preisliste")</f>
        <v>Preis fehlt</v>
      </c>
      <c r="AB2805" s="50" t="str">
        <f t="shared" si="346"/>
        <v>Preis fehlt</v>
      </c>
      <c r="AD2805" s="51">
        <f t="shared" si="350"/>
        <v>187912</v>
      </c>
      <c r="AE2805" s="51">
        <f t="shared" si="347"/>
        <v>48.599999999998545</v>
      </c>
      <c r="AF2805" s="52" t="e">
        <f t="shared" si="351"/>
        <v>#VALUE!</v>
      </c>
      <c r="AG2805" s="53">
        <f t="shared" si="348"/>
        <v>291.59999999999127</v>
      </c>
      <c r="AH2805" s="53" t="e">
        <f t="shared" si="349"/>
        <v>#VALUE!</v>
      </c>
    </row>
    <row r="2806" spans="1:34" x14ac:dyDescent="0.25">
      <c r="A2806" t="s">
        <v>6508</v>
      </c>
      <c r="B2806" t="s">
        <v>6564</v>
      </c>
      <c r="C2806" t="s">
        <v>6562</v>
      </c>
      <c r="D2806" t="s">
        <v>6567</v>
      </c>
      <c r="E2806" t="s">
        <v>8949</v>
      </c>
      <c r="F2806" t="s">
        <v>6507</v>
      </c>
      <c r="H2806">
        <v>25</v>
      </c>
      <c r="I2806">
        <v>0</v>
      </c>
      <c r="J2806">
        <v>25</v>
      </c>
      <c r="K2806">
        <v>0</v>
      </c>
      <c r="L2806">
        <v>0</v>
      </c>
      <c r="M2806">
        <v>0</v>
      </c>
      <c r="N2806">
        <v>0</v>
      </c>
      <c r="O2806">
        <v>0</v>
      </c>
      <c r="P2806">
        <v>0</v>
      </c>
      <c r="Q2806">
        <v>18</v>
      </c>
      <c r="R2806">
        <v>7</v>
      </c>
      <c r="S2806">
        <v>0</v>
      </c>
      <c r="T2806">
        <v>0</v>
      </c>
      <c r="U2806">
        <v>0</v>
      </c>
      <c r="V2806">
        <v>0</v>
      </c>
      <c r="W2806" s="44">
        <f t="shared" si="352"/>
        <v>25</v>
      </c>
      <c r="X2806" s="44">
        <f>IFERROR(VLOOKUP(A2806,JR1GOA!A:I,9,FALSE),0)</f>
        <v>18</v>
      </c>
      <c r="Y2806" s="44">
        <f>IFERROR(VLOOKUP(A2806,JR1GOA!A:J,10,FALSE),0)</f>
        <v>7</v>
      </c>
      <c r="Z2806" s="46">
        <f t="shared" si="345"/>
        <v>7</v>
      </c>
      <c r="AA2806" s="49" t="str">
        <f>_xlfn.IFNA(VLOOKUP(F2806,Preisliste!C$1:O$2687,13,FALSE),"fehlt in Preisliste")</f>
        <v>Preis fehlt</v>
      </c>
      <c r="AB2806" s="50" t="str">
        <f t="shared" si="346"/>
        <v>Preis fehlt</v>
      </c>
      <c r="AD2806" s="51">
        <f t="shared" si="350"/>
        <v>187919</v>
      </c>
      <c r="AE2806" s="51">
        <f t="shared" si="347"/>
        <v>47.549999999999272</v>
      </c>
      <c r="AF2806" s="52" t="e">
        <f t="shared" si="351"/>
        <v>#VALUE!</v>
      </c>
      <c r="AG2806" s="53">
        <f t="shared" si="348"/>
        <v>285.29999999999563</v>
      </c>
      <c r="AH2806" s="53" t="e">
        <f t="shared" si="349"/>
        <v>#VALUE!</v>
      </c>
    </row>
    <row r="2807" spans="1:34" x14ac:dyDescent="0.25">
      <c r="A2807" t="s">
        <v>1706</v>
      </c>
      <c r="B2807" t="s">
        <v>6564</v>
      </c>
      <c r="C2807" t="s">
        <v>6562</v>
      </c>
      <c r="D2807" t="s">
        <v>6567</v>
      </c>
      <c r="E2807" t="s">
        <v>8361</v>
      </c>
      <c r="F2807" t="s">
        <v>1705</v>
      </c>
      <c r="H2807">
        <v>20</v>
      </c>
      <c r="I2807">
        <v>0</v>
      </c>
      <c r="J2807">
        <v>20</v>
      </c>
      <c r="K2807">
        <v>0</v>
      </c>
      <c r="L2807">
        <v>0</v>
      </c>
      <c r="M2807">
        <v>0</v>
      </c>
      <c r="N2807">
        <v>0</v>
      </c>
      <c r="O2807">
        <v>0</v>
      </c>
      <c r="P2807">
        <v>0</v>
      </c>
      <c r="Q2807">
        <v>13</v>
      </c>
      <c r="R2807">
        <v>7</v>
      </c>
      <c r="S2807">
        <v>0</v>
      </c>
      <c r="T2807">
        <v>0</v>
      </c>
      <c r="U2807">
        <v>0</v>
      </c>
      <c r="V2807">
        <v>0</v>
      </c>
      <c r="W2807" s="44">
        <f t="shared" si="352"/>
        <v>20</v>
      </c>
      <c r="X2807" s="44">
        <f>IFERROR(VLOOKUP(A2807,JR1GOA!A:I,9,FALSE),0)</f>
        <v>13</v>
      </c>
      <c r="Y2807" s="44">
        <f>IFERROR(VLOOKUP(A2807,JR1GOA!A:J,10,FALSE),0)</f>
        <v>7</v>
      </c>
      <c r="Z2807" s="46">
        <f t="shared" si="345"/>
        <v>7</v>
      </c>
      <c r="AA2807" s="49" t="str">
        <f>_xlfn.IFNA(VLOOKUP(F2807,Preisliste!C$1:O$2687,13,FALSE),"fehlt in Preisliste")</f>
        <v>Preis fehlt</v>
      </c>
      <c r="AB2807" s="50" t="str">
        <f t="shared" si="346"/>
        <v>Preis fehlt</v>
      </c>
      <c r="AD2807" s="51">
        <f t="shared" si="350"/>
        <v>187926</v>
      </c>
      <c r="AE2807" s="51">
        <f t="shared" si="347"/>
        <v>46.5</v>
      </c>
      <c r="AF2807" s="52" t="e">
        <f t="shared" si="351"/>
        <v>#VALUE!</v>
      </c>
      <c r="AG2807" s="53">
        <f t="shared" si="348"/>
        <v>279</v>
      </c>
      <c r="AH2807" s="53" t="e">
        <f t="shared" si="349"/>
        <v>#VALUE!</v>
      </c>
    </row>
    <row r="2808" spans="1:34" x14ac:dyDescent="0.25">
      <c r="A2808" t="s">
        <v>2107</v>
      </c>
      <c r="B2808" t="s">
        <v>6564</v>
      </c>
      <c r="C2808" t="s">
        <v>6562</v>
      </c>
      <c r="D2808" t="s">
        <v>6567</v>
      </c>
      <c r="E2808" t="s">
        <v>8423</v>
      </c>
      <c r="F2808" t="s">
        <v>2106</v>
      </c>
      <c r="H2808">
        <v>20</v>
      </c>
      <c r="I2808">
        <v>0</v>
      </c>
      <c r="J2808">
        <v>20</v>
      </c>
      <c r="K2808">
        <v>0</v>
      </c>
      <c r="L2808">
        <v>0</v>
      </c>
      <c r="M2808">
        <v>0</v>
      </c>
      <c r="N2808">
        <v>0</v>
      </c>
      <c r="O2808">
        <v>0</v>
      </c>
      <c r="P2808">
        <v>0</v>
      </c>
      <c r="Q2808">
        <v>13</v>
      </c>
      <c r="R2808">
        <v>7</v>
      </c>
      <c r="S2808">
        <v>0</v>
      </c>
      <c r="T2808">
        <v>0</v>
      </c>
      <c r="U2808">
        <v>0</v>
      </c>
      <c r="V2808">
        <v>0</v>
      </c>
      <c r="W2808" s="44">
        <f t="shared" si="352"/>
        <v>20</v>
      </c>
      <c r="X2808" s="44">
        <f>IFERROR(VLOOKUP(A2808,JR1GOA!A:I,9,FALSE),0)</f>
        <v>13</v>
      </c>
      <c r="Y2808" s="44">
        <f>IFERROR(VLOOKUP(A2808,JR1GOA!A:J,10,FALSE),0)</f>
        <v>7</v>
      </c>
      <c r="Z2808" s="46">
        <f t="shared" si="345"/>
        <v>7</v>
      </c>
      <c r="AA2808" s="49" t="str">
        <f>_xlfn.IFNA(VLOOKUP(F2808,Preisliste!C$1:O$2687,13,FALSE),"fehlt in Preisliste")</f>
        <v>Preis fehlt</v>
      </c>
      <c r="AB2808" s="50" t="str">
        <f t="shared" si="346"/>
        <v>Preis fehlt</v>
      </c>
      <c r="AD2808" s="51">
        <f t="shared" si="350"/>
        <v>187933</v>
      </c>
      <c r="AE2808" s="51">
        <f t="shared" si="347"/>
        <v>45.44999999999709</v>
      </c>
      <c r="AF2808" s="52" t="e">
        <f t="shared" si="351"/>
        <v>#VALUE!</v>
      </c>
      <c r="AG2808" s="53">
        <f t="shared" si="348"/>
        <v>272.69999999998254</v>
      </c>
      <c r="AH2808" s="53" t="e">
        <f t="shared" si="349"/>
        <v>#VALUE!</v>
      </c>
    </row>
    <row r="2809" spans="1:34" x14ac:dyDescent="0.25">
      <c r="A2809" t="s">
        <v>3851</v>
      </c>
      <c r="B2809" t="s">
        <v>6564</v>
      </c>
      <c r="C2809" t="s">
        <v>6562</v>
      </c>
      <c r="D2809" t="s">
        <v>6567</v>
      </c>
      <c r="E2809" t="s">
        <v>8638</v>
      </c>
      <c r="F2809" t="s">
        <v>3850</v>
      </c>
      <c r="H2809">
        <v>10</v>
      </c>
      <c r="I2809">
        <v>8</v>
      </c>
      <c r="J2809">
        <v>1</v>
      </c>
      <c r="K2809">
        <v>0</v>
      </c>
      <c r="L2809">
        <v>0</v>
      </c>
      <c r="M2809">
        <v>1</v>
      </c>
      <c r="N2809">
        <v>0</v>
      </c>
      <c r="O2809">
        <v>0</v>
      </c>
      <c r="P2809">
        <v>0</v>
      </c>
      <c r="Q2809">
        <v>0</v>
      </c>
      <c r="R2809">
        <v>0</v>
      </c>
      <c r="S2809">
        <v>5</v>
      </c>
      <c r="T2809">
        <v>0</v>
      </c>
      <c r="U2809">
        <v>0</v>
      </c>
      <c r="V2809">
        <v>1</v>
      </c>
      <c r="W2809" s="44">
        <f t="shared" si="352"/>
        <v>8</v>
      </c>
      <c r="X2809" s="44">
        <f>IFERROR(VLOOKUP(A2809,JR1GOA!A:I,9,FALSE),0)</f>
        <v>1</v>
      </c>
      <c r="Y2809" s="44">
        <f>IFERROR(VLOOKUP(A2809,JR1GOA!A:J,10,FALSE),0)</f>
        <v>0</v>
      </c>
      <c r="Z2809" s="46">
        <f t="shared" si="345"/>
        <v>7</v>
      </c>
      <c r="AA2809" s="49" t="str">
        <f>_xlfn.IFNA(VLOOKUP(F2809,Preisliste!C$1:O$2687,13,FALSE),"fehlt in Preisliste")</f>
        <v>Preis fehlt</v>
      </c>
      <c r="AB2809" s="50" t="str">
        <f t="shared" si="346"/>
        <v>Preis fehlt</v>
      </c>
      <c r="AD2809" s="51">
        <f t="shared" si="350"/>
        <v>187940</v>
      </c>
      <c r="AE2809" s="51">
        <f t="shared" si="347"/>
        <v>44.399999999997817</v>
      </c>
      <c r="AF2809" s="52" t="e">
        <f t="shared" si="351"/>
        <v>#VALUE!</v>
      </c>
      <c r="AG2809" s="53">
        <f t="shared" si="348"/>
        <v>266.3999999999869</v>
      </c>
      <c r="AH2809" s="53" t="e">
        <f t="shared" si="349"/>
        <v>#VALUE!</v>
      </c>
    </row>
    <row r="2810" spans="1:34" x14ac:dyDescent="0.25">
      <c r="A2810" t="s">
        <v>299</v>
      </c>
      <c r="B2810" t="s">
        <v>6564</v>
      </c>
      <c r="C2810" t="s">
        <v>6562</v>
      </c>
      <c r="D2810" t="s">
        <v>6567</v>
      </c>
      <c r="E2810" t="s">
        <v>6607</v>
      </c>
      <c r="F2810" t="s">
        <v>298</v>
      </c>
      <c r="H2810">
        <v>28</v>
      </c>
      <c r="I2810">
        <v>0</v>
      </c>
      <c r="J2810">
        <v>28</v>
      </c>
      <c r="K2810">
        <v>0</v>
      </c>
      <c r="L2810">
        <v>0</v>
      </c>
      <c r="M2810">
        <v>0</v>
      </c>
      <c r="N2810">
        <v>0</v>
      </c>
      <c r="O2810">
        <v>0</v>
      </c>
      <c r="P2810">
        <v>0</v>
      </c>
      <c r="Q2810">
        <v>22</v>
      </c>
      <c r="R2810">
        <v>6</v>
      </c>
      <c r="S2810">
        <v>0</v>
      </c>
      <c r="T2810">
        <v>0</v>
      </c>
      <c r="U2810">
        <v>0</v>
      </c>
      <c r="V2810">
        <v>0</v>
      </c>
      <c r="W2810" s="44">
        <f t="shared" si="352"/>
        <v>28</v>
      </c>
      <c r="X2810" s="44">
        <f>IFERROR(VLOOKUP(A2810,JR1GOA!A:I,9,FALSE),0)</f>
        <v>22</v>
      </c>
      <c r="Y2810" s="44">
        <f>IFERROR(VLOOKUP(A2810,JR1GOA!A:J,10,FALSE),0)</f>
        <v>6</v>
      </c>
      <c r="Z2810" s="46">
        <f t="shared" si="345"/>
        <v>6</v>
      </c>
      <c r="AA2810" s="49" t="str">
        <f>_xlfn.IFNA(VLOOKUP(F2810,Preisliste!C$1:O$2687,13,FALSE),"fehlt in Preisliste")</f>
        <v>Preis fehlt</v>
      </c>
      <c r="AB2810" s="50" t="str">
        <f t="shared" si="346"/>
        <v>Preis fehlt</v>
      </c>
      <c r="AD2810" s="51">
        <f t="shared" si="350"/>
        <v>187946</v>
      </c>
      <c r="AE2810" s="51">
        <f t="shared" si="347"/>
        <v>43.5</v>
      </c>
      <c r="AF2810" s="52" t="e">
        <f t="shared" si="351"/>
        <v>#VALUE!</v>
      </c>
      <c r="AG2810" s="53">
        <f t="shared" si="348"/>
        <v>261</v>
      </c>
      <c r="AH2810" s="53" t="e">
        <f t="shared" si="349"/>
        <v>#VALUE!</v>
      </c>
    </row>
    <row r="2811" spans="1:34" x14ac:dyDescent="0.25">
      <c r="A2811" t="s">
        <v>2089</v>
      </c>
      <c r="B2811" t="s">
        <v>6564</v>
      </c>
      <c r="C2811" t="s">
        <v>6562</v>
      </c>
      <c r="D2811" t="s">
        <v>6567</v>
      </c>
      <c r="E2811" t="s">
        <v>8422</v>
      </c>
      <c r="F2811" t="s">
        <v>2088</v>
      </c>
      <c r="H2811">
        <v>24</v>
      </c>
      <c r="I2811">
        <v>0</v>
      </c>
      <c r="J2811">
        <v>24</v>
      </c>
      <c r="K2811">
        <v>0</v>
      </c>
      <c r="L2811">
        <v>0</v>
      </c>
      <c r="M2811">
        <v>0</v>
      </c>
      <c r="N2811">
        <v>0</v>
      </c>
      <c r="O2811">
        <v>0</v>
      </c>
      <c r="P2811">
        <v>0</v>
      </c>
      <c r="Q2811">
        <v>18</v>
      </c>
      <c r="R2811">
        <v>6</v>
      </c>
      <c r="S2811">
        <v>0</v>
      </c>
      <c r="T2811">
        <v>0</v>
      </c>
      <c r="U2811">
        <v>0</v>
      </c>
      <c r="V2811">
        <v>0</v>
      </c>
      <c r="W2811" s="44">
        <f t="shared" si="352"/>
        <v>24</v>
      </c>
      <c r="X2811" s="44">
        <f>IFERROR(VLOOKUP(A2811,JR1GOA!A:I,9,FALSE),0)</f>
        <v>18</v>
      </c>
      <c r="Y2811" s="44">
        <f>IFERROR(VLOOKUP(A2811,JR1GOA!A:J,10,FALSE),0)</f>
        <v>6</v>
      </c>
      <c r="Z2811" s="46">
        <f t="shared" si="345"/>
        <v>6</v>
      </c>
      <c r="AA2811" s="49" t="str">
        <f>_xlfn.IFNA(VLOOKUP(F2811,Preisliste!C$1:O$2687,13,FALSE),"fehlt in Preisliste")</f>
        <v>Preis fehlt</v>
      </c>
      <c r="AB2811" s="50" t="str">
        <f t="shared" si="346"/>
        <v>Preis fehlt</v>
      </c>
      <c r="AD2811" s="51">
        <f t="shared" si="350"/>
        <v>187952</v>
      </c>
      <c r="AE2811" s="51">
        <f t="shared" si="347"/>
        <v>42.599999999998545</v>
      </c>
      <c r="AF2811" s="52" t="e">
        <f t="shared" si="351"/>
        <v>#VALUE!</v>
      </c>
      <c r="AG2811" s="53">
        <f t="shared" si="348"/>
        <v>255.59999999999127</v>
      </c>
      <c r="AH2811" s="53" t="e">
        <f t="shared" si="349"/>
        <v>#VALUE!</v>
      </c>
    </row>
    <row r="2812" spans="1:34" x14ac:dyDescent="0.25">
      <c r="A2812" t="s">
        <v>5674</v>
      </c>
      <c r="B2812" t="s">
        <v>6564</v>
      </c>
      <c r="C2812" t="s">
        <v>6562</v>
      </c>
      <c r="D2812" t="s">
        <v>6567</v>
      </c>
      <c r="E2812" t="s">
        <v>8850</v>
      </c>
      <c r="F2812" t="s">
        <v>5673</v>
      </c>
      <c r="H2812">
        <v>23</v>
      </c>
      <c r="I2812">
        <v>0</v>
      </c>
      <c r="J2812">
        <v>23</v>
      </c>
      <c r="K2812">
        <v>0</v>
      </c>
      <c r="L2812">
        <v>0</v>
      </c>
      <c r="M2812">
        <v>0</v>
      </c>
      <c r="N2812">
        <v>0</v>
      </c>
      <c r="O2812">
        <v>0</v>
      </c>
      <c r="P2812">
        <v>0</v>
      </c>
      <c r="Q2812">
        <v>17</v>
      </c>
      <c r="R2812">
        <v>6</v>
      </c>
      <c r="S2812">
        <v>0</v>
      </c>
      <c r="T2812">
        <v>0</v>
      </c>
      <c r="U2812">
        <v>0</v>
      </c>
      <c r="V2812">
        <v>0</v>
      </c>
      <c r="W2812" s="44">
        <f t="shared" si="352"/>
        <v>23</v>
      </c>
      <c r="X2812" s="44">
        <f>IFERROR(VLOOKUP(A2812,JR1GOA!A:I,9,FALSE),0)</f>
        <v>17</v>
      </c>
      <c r="Y2812" s="44">
        <f>IFERROR(VLOOKUP(A2812,JR1GOA!A:J,10,FALSE),0)</f>
        <v>6</v>
      </c>
      <c r="Z2812" s="46">
        <f t="shared" si="345"/>
        <v>6</v>
      </c>
      <c r="AA2812" s="49" t="str">
        <f>_xlfn.IFNA(VLOOKUP(F2812,Preisliste!C$1:O$2687,13,FALSE),"fehlt in Preisliste")</f>
        <v>Preis fehlt</v>
      </c>
      <c r="AB2812" s="50" t="str">
        <f t="shared" si="346"/>
        <v>Preis fehlt</v>
      </c>
      <c r="AD2812" s="51">
        <f t="shared" si="350"/>
        <v>187958</v>
      </c>
      <c r="AE2812" s="51">
        <f t="shared" si="347"/>
        <v>41.69999999999709</v>
      </c>
      <c r="AF2812" s="52" t="e">
        <f t="shared" si="351"/>
        <v>#VALUE!</v>
      </c>
      <c r="AG2812" s="53">
        <f t="shared" si="348"/>
        <v>250.19999999998254</v>
      </c>
      <c r="AH2812" s="53" t="e">
        <f t="shared" si="349"/>
        <v>#VALUE!</v>
      </c>
    </row>
    <row r="2813" spans="1:34" x14ac:dyDescent="0.25">
      <c r="A2813" t="s">
        <v>124</v>
      </c>
      <c r="B2813" t="s">
        <v>6564</v>
      </c>
      <c r="C2813" t="s">
        <v>6562</v>
      </c>
      <c r="D2813" t="s">
        <v>6567</v>
      </c>
      <c r="E2813" t="s">
        <v>6575</v>
      </c>
      <c r="F2813" t="s">
        <v>123</v>
      </c>
      <c r="G2813" t="s">
        <v>6576</v>
      </c>
      <c r="H2813">
        <v>19</v>
      </c>
      <c r="I2813">
        <v>0</v>
      </c>
      <c r="J2813">
        <v>19</v>
      </c>
      <c r="K2813">
        <v>0</v>
      </c>
      <c r="L2813">
        <v>0</v>
      </c>
      <c r="M2813">
        <v>0</v>
      </c>
      <c r="N2813">
        <v>0</v>
      </c>
      <c r="O2813">
        <v>0</v>
      </c>
      <c r="P2813">
        <v>0</v>
      </c>
      <c r="Q2813">
        <v>13</v>
      </c>
      <c r="R2813">
        <v>6</v>
      </c>
      <c r="S2813">
        <v>0</v>
      </c>
      <c r="T2813">
        <v>0</v>
      </c>
      <c r="U2813">
        <v>0</v>
      </c>
      <c r="V2813">
        <v>0</v>
      </c>
      <c r="W2813" s="44">
        <f t="shared" si="352"/>
        <v>19</v>
      </c>
      <c r="X2813" s="44">
        <f>IFERROR(VLOOKUP(A2813,JR1GOA!A:I,9,FALSE),0)</f>
        <v>13</v>
      </c>
      <c r="Y2813" s="44">
        <f>IFERROR(VLOOKUP(A2813,JR1GOA!A:J,10,FALSE),0)</f>
        <v>6</v>
      </c>
      <c r="Z2813" s="46">
        <f t="shared" si="345"/>
        <v>6</v>
      </c>
      <c r="AA2813" s="49" t="str">
        <f>_xlfn.IFNA(VLOOKUP(F2813,Preisliste!C$1:O$2687,13,FALSE),"fehlt in Preisliste")</f>
        <v>Preis fehlt</v>
      </c>
      <c r="AB2813" s="50" t="str">
        <f t="shared" si="346"/>
        <v>Preis fehlt</v>
      </c>
      <c r="AD2813" s="51">
        <f t="shared" si="350"/>
        <v>187964</v>
      </c>
      <c r="AE2813" s="51">
        <f t="shared" si="347"/>
        <v>40.799999999999272</v>
      </c>
      <c r="AF2813" s="52" t="e">
        <f t="shared" si="351"/>
        <v>#VALUE!</v>
      </c>
      <c r="AG2813" s="53">
        <f t="shared" si="348"/>
        <v>244.79999999999563</v>
      </c>
      <c r="AH2813" s="53" t="e">
        <f t="shared" si="349"/>
        <v>#VALUE!</v>
      </c>
    </row>
    <row r="2814" spans="1:34" x14ac:dyDescent="0.25">
      <c r="A2814" t="s">
        <v>5143</v>
      </c>
      <c r="B2814" t="s">
        <v>6564</v>
      </c>
      <c r="C2814" t="s">
        <v>6562</v>
      </c>
      <c r="D2814" t="s">
        <v>6567</v>
      </c>
      <c r="E2814" t="s">
        <v>8760</v>
      </c>
      <c r="F2814" t="s">
        <v>5142</v>
      </c>
      <c r="H2814">
        <v>13</v>
      </c>
      <c r="I2814">
        <v>0</v>
      </c>
      <c r="J2814">
        <v>13</v>
      </c>
      <c r="K2814">
        <v>0</v>
      </c>
      <c r="L2814">
        <v>0</v>
      </c>
      <c r="M2814">
        <v>0</v>
      </c>
      <c r="N2814">
        <v>0</v>
      </c>
      <c r="O2814">
        <v>0</v>
      </c>
      <c r="P2814">
        <v>0</v>
      </c>
      <c r="Q2814">
        <v>7</v>
      </c>
      <c r="R2814">
        <v>6</v>
      </c>
      <c r="S2814">
        <v>0</v>
      </c>
      <c r="T2814">
        <v>0</v>
      </c>
      <c r="U2814">
        <v>0</v>
      </c>
      <c r="V2814">
        <v>0</v>
      </c>
      <c r="W2814" s="44">
        <f t="shared" si="352"/>
        <v>13</v>
      </c>
      <c r="X2814" s="44">
        <f>IFERROR(VLOOKUP(A2814,JR1GOA!A:I,9,FALSE),0)</f>
        <v>7</v>
      </c>
      <c r="Y2814" s="44">
        <f>IFERROR(VLOOKUP(A2814,JR1GOA!A:J,10,FALSE),0)</f>
        <v>6</v>
      </c>
      <c r="Z2814" s="46">
        <f t="shared" si="345"/>
        <v>6</v>
      </c>
      <c r="AA2814" s="49" t="str">
        <f>_xlfn.IFNA(VLOOKUP(F2814,Preisliste!C$1:O$2687,13,FALSE),"fehlt in Preisliste")</f>
        <v>Preis fehlt</v>
      </c>
      <c r="AB2814" s="50" t="str">
        <f t="shared" si="346"/>
        <v>Preis fehlt</v>
      </c>
      <c r="AD2814" s="51">
        <f t="shared" si="350"/>
        <v>187970</v>
      </c>
      <c r="AE2814" s="51">
        <f t="shared" si="347"/>
        <v>39.899999999997817</v>
      </c>
      <c r="AF2814" s="52" t="e">
        <f t="shared" si="351"/>
        <v>#VALUE!</v>
      </c>
      <c r="AG2814" s="53">
        <f t="shared" si="348"/>
        <v>239.3999999999869</v>
      </c>
      <c r="AH2814" s="53" t="e">
        <f t="shared" si="349"/>
        <v>#VALUE!</v>
      </c>
    </row>
    <row r="2815" spans="1:34" x14ac:dyDescent="0.25">
      <c r="A2815" t="s">
        <v>3149</v>
      </c>
      <c r="B2815" t="s">
        <v>6564</v>
      </c>
      <c r="C2815" t="s">
        <v>6562</v>
      </c>
      <c r="D2815" t="s">
        <v>6567</v>
      </c>
      <c r="E2815" t="s">
        <v>8543</v>
      </c>
      <c r="F2815" t="s">
        <v>3148</v>
      </c>
      <c r="H2815">
        <v>22</v>
      </c>
      <c r="I2815">
        <v>0</v>
      </c>
      <c r="J2815">
        <v>22</v>
      </c>
      <c r="K2815">
        <v>0</v>
      </c>
      <c r="L2815">
        <v>0</v>
      </c>
      <c r="M2815">
        <v>0</v>
      </c>
      <c r="N2815">
        <v>0</v>
      </c>
      <c r="O2815">
        <v>0</v>
      </c>
      <c r="P2815">
        <v>0</v>
      </c>
      <c r="Q2815">
        <v>17</v>
      </c>
      <c r="R2815">
        <v>5</v>
      </c>
      <c r="S2815">
        <v>0</v>
      </c>
      <c r="T2815">
        <v>0</v>
      </c>
      <c r="U2815">
        <v>0</v>
      </c>
      <c r="V2815">
        <v>0</v>
      </c>
      <c r="W2815" s="44">
        <f t="shared" si="352"/>
        <v>22</v>
      </c>
      <c r="X2815" s="44">
        <f>IFERROR(VLOOKUP(A2815,JR1GOA!A:I,9,FALSE),0)</f>
        <v>17</v>
      </c>
      <c r="Y2815" s="44">
        <f>IFERROR(VLOOKUP(A2815,JR1GOA!A:J,10,FALSE),0)</f>
        <v>5</v>
      </c>
      <c r="Z2815" s="46">
        <f t="shared" si="345"/>
        <v>5</v>
      </c>
      <c r="AA2815" s="49" t="str">
        <f>_xlfn.IFNA(VLOOKUP(F2815,Preisliste!C$1:O$2687,13,FALSE),"fehlt in Preisliste")</f>
        <v>Preis fehlt</v>
      </c>
      <c r="AB2815" s="50" t="str">
        <f t="shared" si="346"/>
        <v>Preis fehlt</v>
      </c>
      <c r="AD2815" s="51">
        <f t="shared" si="350"/>
        <v>187975</v>
      </c>
      <c r="AE2815" s="51">
        <f t="shared" si="347"/>
        <v>39.149999999997817</v>
      </c>
      <c r="AF2815" s="52" t="e">
        <f t="shared" si="351"/>
        <v>#VALUE!</v>
      </c>
      <c r="AG2815" s="53">
        <f t="shared" si="348"/>
        <v>234.8999999999869</v>
      </c>
      <c r="AH2815" s="53" t="e">
        <f t="shared" si="349"/>
        <v>#VALUE!</v>
      </c>
    </row>
    <row r="2816" spans="1:34" x14ac:dyDescent="0.25">
      <c r="A2816" t="s">
        <v>2310</v>
      </c>
      <c r="B2816" t="s">
        <v>6564</v>
      </c>
      <c r="C2816" t="s">
        <v>6562</v>
      </c>
      <c r="D2816" t="s">
        <v>6567</v>
      </c>
      <c r="E2816" t="s">
        <v>8445</v>
      </c>
      <c r="F2816" t="s">
        <v>2309</v>
      </c>
      <c r="H2816">
        <v>20</v>
      </c>
      <c r="I2816">
        <v>0</v>
      </c>
      <c r="J2816">
        <v>20</v>
      </c>
      <c r="K2816">
        <v>0</v>
      </c>
      <c r="L2816">
        <v>0</v>
      </c>
      <c r="M2816">
        <v>0</v>
      </c>
      <c r="N2816">
        <v>0</v>
      </c>
      <c r="O2816">
        <v>0</v>
      </c>
      <c r="P2816">
        <v>0</v>
      </c>
      <c r="Q2816">
        <v>5</v>
      </c>
      <c r="R2816">
        <v>15</v>
      </c>
      <c r="S2816">
        <v>0</v>
      </c>
      <c r="T2816">
        <v>0</v>
      </c>
      <c r="U2816">
        <v>0</v>
      </c>
      <c r="V2816">
        <v>0</v>
      </c>
      <c r="W2816" s="44">
        <f t="shared" si="352"/>
        <v>20</v>
      </c>
      <c r="X2816" s="44">
        <f>IFERROR(VLOOKUP(A2816,JR1GOA!A:I,9,FALSE),0)</f>
        <v>5</v>
      </c>
      <c r="Y2816" s="44">
        <f>IFERROR(VLOOKUP(A2816,JR1GOA!A:J,10,FALSE),0)</f>
        <v>15</v>
      </c>
      <c r="Z2816" s="46">
        <f t="shared" si="345"/>
        <v>5</v>
      </c>
      <c r="AA2816" s="49" t="str">
        <f>_xlfn.IFNA(VLOOKUP(F2816,Preisliste!C$1:O$2687,13,FALSE),"fehlt in Preisliste")</f>
        <v>Preis fehlt</v>
      </c>
      <c r="AB2816" s="50" t="str">
        <f t="shared" si="346"/>
        <v>Preis fehlt</v>
      </c>
      <c r="AD2816" s="51">
        <f t="shared" si="350"/>
        <v>187980</v>
      </c>
      <c r="AE2816" s="51">
        <f t="shared" si="347"/>
        <v>38.399999999997817</v>
      </c>
      <c r="AF2816" s="52" t="e">
        <f t="shared" si="351"/>
        <v>#VALUE!</v>
      </c>
      <c r="AG2816" s="53">
        <f t="shared" si="348"/>
        <v>230.3999999999869</v>
      </c>
      <c r="AH2816" s="53" t="e">
        <f t="shared" si="349"/>
        <v>#VALUE!</v>
      </c>
    </row>
    <row r="2817" spans="1:34" x14ac:dyDescent="0.25">
      <c r="A2817" t="s">
        <v>822</v>
      </c>
      <c r="B2817" t="s">
        <v>6564</v>
      </c>
      <c r="C2817" t="s">
        <v>6562</v>
      </c>
      <c r="D2817" t="s">
        <v>6567</v>
      </c>
      <c r="E2817" t="s">
        <v>8293</v>
      </c>
      <c r="F2817" t="s">
        <v>821</v>
      </c>
      <c r="H2817">
        <v>19</v>
      </c>
      <c r="I2817">
        <v>0</v>
      </c>
      <c r="J2817">
        <v>19</v>
      </c>
      <c r="K2817">
        <v>0</v>
      </c>
      <c r="L2817">
        <v>0</v>
      </c>
      <c r="M2817">
        <v>0</v>
      </c>
      <c r="N2817">
        <v>0</v>
      </c>
      <c r="O2817">
        <v>0</v>
      </c>
      <c r="P2817">
        <v>0</v>
      </c>
      <c r="Q2817">
        <v>14</v>
      </c>
      <c r="R2817">
        <v>5</v>
      </c>
      <c r="S2817">
        <v>0</v>
      </c>
      <c r="T2817">
        <v>0</v>
      </c>
      <c r="U2817">
        <v>0</v>
      </c>
      <c r="V2817">
        <v>0</v>
      </c>
      <c r="W2817" s="44">
        <f t="shared" si="352"/>
        <v>19</v>
      </c>
      <c r="X2817" s="44">
        <f>IFERROR(VLOOKUP(A2817,JR1GOA!A:I,9,FALSE),0)</f>
        <v>14</v>
      </c>
      <c r="Y2817" s="44">
        <f>IFERROR(VLOOKUP(A2817,JR1GOA!A:J,10,FALSE),0)</f>
        <v>5</v>
      </c>
      <c r="Z2817" s="46">
        <f t="shared" si="345"/>
        <v>5</v>
      </c>
      <c r="AA2817" s="49" t="str">
        <f>_xlfn.IFNA(VLOOKUP(F2817,Preisliste!C$1:O$2687,13,FALSE),"fehlt in Preisliste")</f>
        <v>Preis fehlt</v>
      </c>
      <c r="AB2817" s="50" t="str">
        <f t="shared" si="346"/>
        <v>Preis fehlt</v>
      </c>
      <c r="AD2817" s="51">
        <f t="shared" si="350"/>
        <v>187985</v>
      </c>
      <c r="AE2817" s="51">
        <f t="shared" si="347"/>
        <v>37.649999999997817</v>
      </c>
      <c r="AF2817" s="52" t="e">
        <f t="shared" si="351"/>
        <v>#VALUE!</v>
      </c>
      <c r="AG2817" s="53">
        <f t="shared" si="348"/>
        <v>225.8999999999869</v>
      </c>
      <c r="AH2817" s="53" t="e">
        <f t="shared" si="349"/>
        <v>#VALUE!</v>
      </c>
    </row>
    <row r="2818" spans="1:34" x14ac:dyDescent="0.25">
      <c r="A2818" t="s">
        <v>4096</v>
      </c>
      <c r="B2818" t="s">
        <v>6564</v>
      </c>
      <c r="C2818" t="s">
        <v>6562</v>
      </c>
      <c r="D2818" t="s">
        <v>6567</v>
      </c>
      <c r="E2818" t="s">
        <v>8672</v>
      </c>
      <c r="F2818" t="s">
        <v>4095</v>
      </c>
      <c r="H2818">
        <v>17</v>
      </c>
      <c r="I2818">
        <v>0</v>
      </c>
      <c r="J2818">
        <v>17</v>
      </c>
      <c r="K2818">
        <v>0</v>
      </c>
      <c r="L2818">
        <v>0</v>
      </c>
      <c r="M2818">
        <v>0</v>
      </c>
      <c r="N2818">
        <v>0</v>
      </c>
      <c r="O2818">
        <v>0</v>
      </c>
      <c r="P2818">
        <v>0</v>
      </c>
      <c r="Q2818">
        <v>12</v>
      </c>
      <c r="R2818">
        <v>5</v>
      </c>
      <c r="S2818">
        <v>0</v>
      </c>
      <c r="T2818">
        <v>0</v>
      </c>
      <c r="U2818">
        <v>0</v>
      </c>
      <c r="V2818">
        <v>0</v>
      </c>
      <c r="W2818" s="44">
        <f t="shared" si="352"/>
        <v>17</v>
      </c>
      <c r="X2818" s="44">
        <f>IFERROR(VLOOKUP(A2818,JR1GOA!A:I,9,FALSE),0)</f>
        <v>12</v>
      </c>
      <c r="Y2818" s="44">
        <f>IFERROR(VLOOKUP(A2818,JR1GOA!A:J,10,FALSE),0)</f>
        <v>5</v>
      </c>
      <c r="Z2818" s="46">
        <f t="shared" si="345"/>
        <v>5</v>
      </c>
      <c r="AA2818" s="49" t="str">
        <f>_xlfn.IFNA(VLOOKUP(F2818,Preisliste!C$1:O$2687,13,FALSE),"fehlt in Preisliste")</f>
        <v>Preis fehlt</v>
      </c>
      <c r="AB2818" s="50" t="str">
        <f t="shared" si="346"/>
        <v>Preis fehlt</v>
      </c>
      <c r="AD2818" s="51">
        <f t="shared" si="350"/>
        <v>187990</v>
      </c>
      <c r="AE2818" s="51">
        <f t="shared" si="347"/>
        <v>36.899999999997817</v>
      </c>
      <c r="AF2818" s="52" t="e">
        <f t="shared" si="351"/>
        <v>#VALUE!</v>
      </c>
      <c r="AG2818" s="53">
        <f t="shared" si="348"/>
        <v>221.3999999999869</v>
      </c>
      <c r="AH2818" s="53" t="e">
        <f t="shared" si="349"/>
        <v>#VALUE!</v>
      </c>
    </row>
    <row r="2819" spans="1:34" x14ac:dyDescent="0.25">
      <c r="A2819" t="s">
        <v>6496</v>
      </c>
      <c r="B2819" t="s">
        <v>6564</v>
      </c>
      <c r="C2819" t="s">
        <v>6562</v>
      </c>
      <c r="D2819" t="s">
        <v>6567</v>
      </c>
      <c r="E2819" t="s">
        <v>8946</v>
      </c>
      <c r="F2819" t="s">
        <v>6495</v>
      </c>
      <c r="H2819">
        <v>17</v>
      </c>
      <c r="I2819">
        <v>0</v>
      </c>
      <c r="J2819">
        <v>17</v>
      </c>
      <c r="K2819">
        <v>0</v>
      </c>
      <c r="L2819">
        <v>0</v>
      </c>
      <c r="M2819">
        <v>0</v>
      </c>
      <c r="N2819">
        <v>0</v>
      </c>
      <c r="O2819">
        <v>0</v>
      </c>
      <c r="P2819">
        <v>0</v>
      </c>
      <c r="Q2819">
        <v>12</v>
      </c>
      <c r="R2819">
        <v>5</v>
      </c>
      <c r="S2819">
        <v>0</v>
      </c>
      <c r="T2819">
        <v>0</v>
      </c>
      <c r="U2819">
        <v>0</v>
      </c>
      <c r="V2819">
        <v>0</v>
      </c>
      <c r="W2819" s="44">
        <f t="shared" si="352"/>
        <v>17</v>
      </c>
      <c r="X2819" s="44">
        <f>IFERROR(VLOOKUP(A2819,JR1GOA!A:I,9,FALSE),0)</f>
        <v>12</v>
      </c>
      <c r="Y2819" s="44">
        <f>IFERROR(VLOOKUP(A2819,JR1GOA!A:J,10,FALSE),0)</f>
        <v>5</v>
      </c>
      <c r="Z2819" s="46">
        <f t="shared" si="345"/>
        <v>5</v>
      </c>
      <c r="AA2819" s="49" t="str">
        <f>_xlfn.IFNA(VLOOKUP(F2819,Preisliste!C$1:O$2687,13,FALSE),"fehlt in Preisliste")</f>
        <v>Preis fehlt</v>
      </c>
      <c r="AB2819" s="50" t="str">
        <f t="shared" si="346"/>
        <v>Preis fehlt</v>
      </c>
      <c r="AD2819" s="51">
        <f t="shared" si="350"/>
        <v>187995</v>
      </c>
      <c r="AE2819" s="51">
        <f t="shared" si="347"/>
        <v>36.149999999997817</v>
      </c>
      <c r="AF2819" s="52" t="e">
        <f t="shared" si="351"/>
        <v>#VALUE!</v>
      </c>
      <c r="AG2819" s="53">
        <f t="shared" si="348"/>
        <v>216.8999999999869</v>
      </c>
      <c r="AH2819" s="53" t="e">
        <f t="shared" si="349"/>
        <v>#VALUE!</v>
      </c>
    </row>
    <row r="2820" spans="1:34" x14ac:dyDescent="0.25">
      <c r="A2820" t="s">
        <v>5306</v>
      </c>
      <c r="B2820" t="s">
        <v>6564</v>
      </c>
      <c r="C2820" t="s">
        <v>6562</v>
      </c>
      <c r="D2820" t="s">
        <v>6567</v>
      </c>
      <c r="E2820" t="s">
        <v>8815</v>
      </c>
      <c r="F2820" t="s">
        <v>5305</v>
      </c>
      <c r="H2820">
        <v>16</v>
      </c>
      <c r="I2820">
        <v>0</v>
      </c>
      <c r="J2820">
        <v>16</v>
      </c>
      <c r="K2820">
        <v>0</v>
      </c>
      <c r="L2820">
        <v>0</v>
      </c>
      <c r="M2820">
        <v>0</v>
      </c>
      <c r="N2820">
        <v>0</v>
      </c>
      <c r="O2820">
        <v>0</v>
      </c>
      <c r="P2820">
        <v>0</v>
      </c>
      <c r="Q2820">
        <v>11</v>
      </c>
      <c r="R2820">
        <v>5</v>
      </c>
      <c r="S2820">
        <v>0</v>
      </c>
      <c r="T2820">
        <v>0</v>
      </c>
      <c r="U2820">
        <v>0</v>
      </c>
      <c r="V2820">
        <v>0</v>
      </c>
      <c r="W2820" s="44">
        <f t="shared" si="352"/>
        <v>16</v>
      </c>
      <c r="X2820" s="44">
        <f>IFERROR(VLOOKUP(A2820,JR1GOA!A:I,9,FALSE),0)</f>
        <v>11</v>
      </c>
      <c r="Y2820" s="44">
        <f>IFERROR(VLOOKUP(A2820,JR1GOA!A:J,10,FALSE),0)</f>
        <v>5</v>
      </c>
      <c r="Z2820" s="46">
        <f t="shared" si="345"/>
        <v>5</v>
      </c>
      <c r="AA2820" s="49" t="str">
        <f>_xlfn.IFNA(VLOOKUP(F2820,Preisliste!C$1:O$2687,13,FALSE),"fehlt in Preisliste")</f>
        <v>Preis fehlt</v>
      </c>
      <c r="AB2820" s="50" t="str">
        <f t="shared" si="346"/>
        <v>Preis fehlt</v>
      </c>
      <c r="AD2820" s="51">
        <f t="shared" si="350"/>
        <v>188000</v>
      </c>
      <c r="AE2820" s="51">
        <f t="shared" si="347"/>
        <v>35.399999999997817</v>
      </c>
      <c r="AF2820" s="52" t="e">
        <f t="shared" si="351"/>
        <v>#VALUE!</v>
      </c>
      <c r="AG2820" s="53">
        <f t="shared" si="348"/>
        <v>212.3999999999869</v>
      </c>
      <c r="AH2820" s="53" t="e">
        <f t="shared" si="349"/>
        <v>#VALUE!</v>
      </c>
    </row>
    <row r="2821" spans="1:34" x14ac:dyDescent="0.25">
      <c r="A2821" t="s">
        <v>5976</v>
      </c>
      <c r="B2821" t="s">
        <v>6564</v>
      </c>
      <c r="C2821" t="s">
        <v>6562</v>
      </c>
      <c r="D2821" t="s">
        <v>6567</v>
      </c>
      <c r="E2821" t="s">
        <v>8874</v>
      </c>
      <c r="F2821" t="s">
        <v>5975</v>
      </c>
      <c r="H2821">
        <v>14</v>
      </c>
      <c r="I2821">
        <v>0</v>
      </c>
      <c r="J2821">
        <v>14</v>
      </c>
      <c r="K2821">
        <v>0</v>
      </c>
      <c r="L2821">
        <v>0</v>
      </c>
      <c r="M2821">
        <v>0</v>
      </c>
      <c r="N2821">
        <v>0</v>
      </c>
      <c r="O2821">
        <v>0</v>
      </c>
      <c r="P2821">
        <v>0</v>
      </c>
      <c r="Q2821">
        <v>9</v>
      </c>
      <c r="R2821">
        <v>5</v>
      </c>
      <c r="S2821">
        <v>0</v>
      </c>
      <c r="T2821">
        <v>0</v>
      </c>
      <c r="U2821">
        <v>0</v>
      </c>
      <c r="V2821">
        <v>0</v>
      </c>
      <c r="W2821" s="44">
        <f t="shared" si="352"/>
        <v>14</v>
      </c>
      <c r="X2821" s="44">
        <f>IFERROR(VLOOKUP(A2821,JR1GOA!A:I,9,FALSE),0)</f>
        <v>9</v>
      </c>
      <c r="Y2821" s="44">
        <f>IFERROR(VLOOKUP(A2821,JR1GOA!A:J,10,FALSE),0)</f>
        <v>5</v>
      </c>
      <c r="Z2821" s="46">
        <f t="shared" si="345"/>
        <v>5</v>
      </c>
      <c r="AA2821" s="49" t="str">
        <f>_xlfn.IFNA(VLOOKUP(F2821,Preisliste!C$1:O$2687,13,FALSE),"fehlt in Preisliste")</f>
        <v>Preis fehlt</v>
      </c>
      <c r="AB2821" s="50" t="str">
        <f t="shared" si="346"/>
        <v>Preis fehlt</v>
      </c>
      <c r="AD2821" s="51">
        <f t="shared" si="350"/>
        <v>188005</v>
      </c>
      <c r="AE2821" s="51">
        <f t="shared" si="347"/>
        <v>34.649999999997817</v>
      </c>
      <c r="AF2821" s="52" t="e">
        <f t="shared" si="351"/>
        <v>#VALUE!</v>
      </c>
      <c r="AG2821" s="53">
        <f t="shared" si="348"/>
        <v>207.8999999999869</v>
      </c>
      <c r="AH2821" s="53" t="e">
        <f t="shared" si="349"/>
        <v>#VALUE!</v>
      </c>
    </row>
    <row r="2822" spans="1:34" x14ac:dyDescent="0.25">
      <c r="A2822" t="s">
        <v>8458</v>
      </c>
      <c r="B2822" t="s">
        <v>6564</v>
      </c>
      <c r="C2822" t="s">
        <v>6562</v>
      </c>
      <c r="D2822" t="s">
        <v>6567</v>
      </c>
      <c r="E2822" t="s">
        <v>8459</v>
      </c>
      <c r="F2822" t="s">
        <v>2514</v>
      </c>
      <c r="H2822">
        <v>18</v>
      </c>
      <c r="I2822">
        <v>2</v>
      </c>
      <c r="J2822">
        <v>16</v>
      </c>
      <c r="K2822">
        <v>0</v>
      </c>
      <c r="L2822">
        <v>0</v>
      </c>
      <c r="M2822">
        <v>0</v>
      </c>
      <c r="N2822">
        <v>4</v>
      </c>
      <c r="O2822">
        <v>0</v>
      </c>
      <c r="P2822">
        <v>0</v>
      </c>
      <c r="Q2822">
        <v>11</v>
      </c>
      <c r="R2822">
        <v>3</v>
      </c>
      <c r="S2822">
        <v>0</v>
      </c>
      <c r="T2822">
        <v>0</v>
      </c>
      <c r="U2822">
        <v>0</v>
      </c>
      <c r="V2822">
        <v>0</v>
      </c>
      <c r="W2822" s="44">
        <f t="shared" si="352"/>
        <v>16</v>
      </c>
      <c r="X2822" s="44">
        <f>IFERROR(VLOOKUP(A2822,JR1GOA!A:I,9,FALSE),0)</f>
        <v>11</v>
      </c>
      <c r="Y2822" s="44">
        <f>IFERROR(VLOOKUP(A2822,JR1GOA!A:J,10,FALSE),0)</f>
        <v>3</v>
      </c>
      <c r="Z2822" s="46">
        <f t="shared" si="345"/>
        <v>5</v>
      </c>
      <c r="AA2822" s="49" t="str">
        <f>_xlfn.IFNA(VLOOKUP(F2822,Preisliste!C$1:O$2687,13,FALSE),"fehlt in Preisliste")</f>
        <v>Preis fehlt</v>
      </c>
      <c r="AB2822" s="50" t="str">
        <f t="shared" si="346"/>
        <v>Preis fehlt</v>
      </c>
      <c r="AD2822" s="51">
        <f t="shared" si="350"/>
        <v>188010</v>
      </c>
      <c r="AE2822" s="51">
        <f t="shared" si="347"/>
        <v>33.899999999997817</v>
      </c>
      <c r="AF2822" s="52" t="e">
        <f t="shared" si="351"/>
        <v>#VALUE!</v>
      </c>
      <c r="AG2822" s="53">
        <f t="shared" si="348"/>
        <v>203.3999999999869</v>
      </c>
      <c r="AH2822" s="53" t="e">
        <f t="shared" si="349"/>
        <v>#VALUE!</v>
      </c>
    </row>
    <row r="2823" spans="1:34" x14ac:dyDescent="0.25">
      <c r="A2823" t="s">
        <v>3684</v>
      </c>
      <c r="B2823" t="s">
        <v>6564</v>
      </c>
      <c r="C2823" t="s">
        <v>6562</v>
      </c>
      <c r="D2823" t="s">
        <v>6567</v>
      </c>
      <c r="E2823" t="s">
        <v>8601</v>
      </c>
      <c r="F2823" t="s">
        <v>3683</v>
      </c>
      <c r="H2823">
        <v>14</v>
      </c>
      <c r="I2823">
        <v>0</v>
      </c>
      <c r="J2823">
        <v>14</v>
      </c>
      <c r="K2823">
        <v>0</v>
      </c>
      <c r="L2823">
        <v>0</v>
      </c>
      <c r="M2823">
        <v>0</v>
      </c>
      <c r="N2823">
        <v>0</v>
      </c>
      <c r="O2823">
        <v>0</v>
      </c>
      <c r="P2823">
        <v>0</v>
      </c>
      <c r="Q2823">
        <v>9</v>
      </c>
      <c r="R2823">
        <v>5</v>
      </c>
      <c r="S2823">
        <v>0</v>
      </c>
      <c r="T2823">
        <v>0</v>
      </c>
      <c r="U2823">
        <v>0</v>
      </c>
      <c r="V2823">
        <v>0</v>
      </c>
      <c r="W2823" s="44">
        <f t="shared" si="352"/>
        <v>14</v>
      </c>
      <c r="X2823" s="44">
        <f>IFERROR(VLOOKUP(A2823,JR1GOA!A:I,9,FALSE),0)</f>
        <v>9</v>
      </c>
      <c r="Y2823" s="44">
        <f>IFERROR(VLOOKUP(A2823,JR1GOA!A:J,10,FALSE),0)</f>
        <v>5</v>
      </c>
      <c r="Z2823" s="46">
        <f t="shared" si="345"/>
        <v>5</v>
      </c>
      <c r="AA2823" s="49" t="str">
        <f>_xlfn.IFNA(VLOOKUP(F2823,Preisliste!C$1:O$2687,13,FALSE),"fehlt in Preisliste")</f>
        <v>Preis fehlt</v>
      </c>
      <c r="AB2823" s="50" t="str">
        <f t="shared" si="346"/>
        <v>Preis fehlt</v>
      </c>
      <c r="AD2823" s="51">
        <f t="shared" si="350"/>
        <v>188015</v>
      </c>
      <c r="AE2823" s="51">
        <f t="shared" si="347"/>
        <v>33.149999999997817</v>
      </c>
      <c r="AF2823" s="52" t="e">
        <f t="shared" si="351"/>
        <v>#VALUE!</v>
      </c>
      <c r="AG2823" s="53">
        <f t="shared" si="348"/>
        <v>198.8999999999869</v>
      </c>
      <c r="AH2823" s="53" t="e">
        <f t="shared" si="349"/>
        <v>#VALUE!</v>
      </c>
    </row>
    <row r="2824" spans="1:34" x14ac:dyDescent="0.25">
      <c r="A2824" t="s">
        <v>1977</v>
      </c>
      <c r="B2824" t="s">
        <v>6564</v>
      </c>
      <c r="C2824" t="s">
        <v>6562</v>
      </c>
      <c r="D2824" t="s">
        <v>6567</v>
      </c>
      <c r="E2824" t="s">
        <v>8388</v>
      </c>
      <c r="F2824" t="s">
        <v>1976</v>
      </c>
      <c r="H2824">
        <v>13</v>
      </c>
      <c r="I2824">
        <v>0</v>
      </c>
      <c r="J2824">
        <v>13</v>
      </c>
      <c r="K2824">
        <v>0</v>
      </c>
      <c r="L2824">
        <v>0</v>
      </c>
      <c r="M2824">
        <v>0</v>
      </c>
      <c r="N2824">
        <v>0</v>
      </c>
      <c r="O2824">
        <v>0</v>
      </c>
      <c r="P2824">
        <v>0</v>
      </c>
      <c r="Q2824">
        <v>8</v>
      </c>
      <c r="R2824">
        <v>5</v>
      </c>
      <c r="S2824">
        <v>0</v>
      </c>
      <c r="T2824">
        <v>0</v>
      </c>
      <c r="U2824">
        <v>0</v>
      </c>
      <c r="V2824">
        <v>0</v>
      </c>
      <c r="W2824" s="44">
        <f t="shared" si="352"/>
        <v>13</v>
      </c>
      <c r="X2824" s="44">
        <f>IFERROR(VLOOKUP(A2824,JR1GOA!A:I,9,FALSE),0)</f>
        <v>8</v>
      </c>
      <c r="Y2824" s="44">
        <f>IFERROR(VLOOKUP(A2824,JR1GOA!A:J,10,FALSE),0)</f>
        <v>5</v>
      </c>
      <c r="Z2824" s="46">
        <f t="shared" si="345"/>
        <v>5</v>
      </c>
      <c r="AA2824" s="49" t="str">
        <f>_xlfn.IFNA(VLOOKUP(F2824,Preisliste!C$1:O$2687,13,FALSE),"fehlt in Preisliste")</f>
        <v>Preis fehlt</v>
      </c>
      <c r="AB2824" s="50" t="str">
        <f t="shared" si="346"/>
        <v>Preis fehlt</v>
      </c>
      <c r="AD2824" s="51">
        <f t="shared" si="350"/>
        <v>188020</v>
      </c>
      <c r="AE2824" s="51">
        <f t="shared" si="347"/>
        <v>32.399999999997817</v>
      </c>
      <c r="AF2824" s="52" t="e">
        <f t="shared" si="351"/>
        <v>#VALUE!</v>
      </c>
      <c r="AG2824" s="53">
        <f t="shared" si="348"/>
        <v>194.3999999999869</v>
      </c>
      <c r="AH2824" s="53" t="e">
        <f t="shared" si="349"/>
        <v>#VALUE!</v>
      </c>
    </row>
    <row r="2825" spans="1:34" x14ac:dyDescent="0.25">
      <c r="A2825" t="s">
        <v>3236</v>
      </c>
      <c r="B2825" t="s">
        <v>6564</v>
      </c>
      <c r="C2825" t="s">
        <v>6562</v>
      </c>
      <c r="D2825" t="s">
        <v>6567</v>
      </c>
      <c r="E2825" t="s">
        <v>8557</v>
      </c>
      <c r="F2825" t="s">
        <v>3235</v>
      </c>
      <c r="H2825">
        <v>11</v>
      </c>
      <c r="I2825">
        <v>0</v>
      </c>
      <c r="J2825">
        <v>11</v>
      </c>
      <c r="K2825">
        <v>0</v>
      </c>
      <c r="L2825">
        <v>0</v>
      </c>
      <c r="M2825">
        <v>0</v>
      </c>
      <c r="N2825">
        <v>0</v>
      </c>
      <c r="O2825">
        <v>0</v>
      </c>
      <c r="P2825">
        <v>0</v>
      </c>
      <c r="Q2825">
        <v>6</v>
      </c>
      <c r="R2825">
        <v>5</v>
      </c>
      <c r="S2825">
        <v>0</v>
      </c>
      <c r="T2825">
        <v>0</v>
      </c>
      <c r="U2825">
        <v>0</v>
      </c>
      <c r="V2825">
        <v>0</v>
      </c>
      <c r="W2825" s="44">
        <f t="shared" si="352"/>
        <v>11</v>
      </c>
      <c r="X2825" s="44">
        <f>IFERROR(VLOOKUP(A2825,JR1GOA!A:I,9,FALSE),0)</f>
        <v>6</v>
      </c>
      <c r="Y2825" s="44">
        <f>IFERROR(VLOOKUP(A2825,JR1GOA!A:J,10,FALSE),0)</f>
        <v>5</v>
      </c>
      <c r="Z2825" s="46">
        <f t="shared" ref="Z2825:Z2888" si="353">W2825-MAX(X2825,Y2825)</f>
        <v>5</v>
      </c>
      <c r="AA2825" s="49" t="str">
        <f>_xlfn.IFNA(VLOOKUP(F2825,Preisliste!C$1:O$2687,13,FALSE),"fehlt in Preisliste")</f>
        <v>Preis fehlt</v>
      </c>
      <c r="AB2825" s="50" t="str">
        <f t="shared" ref="AB2825:AB2888" si="354">IFERROR(AA2825/Z2825,AA2825)</f>
        <v>Preis fehlt</v>
      </c>
      <c r="AD2825" s="51">
        <f t="shared" si="350"/>
        <v>188025</v>
      </c>
      <c r="AE2825" s="51">
        <f t="shared" ref="AE2825:AE2888" si="355">AG$3-AD2825*AD$3</f>
        <v>31.649999999997817</v>
      </c>
      <c r="AF2825" s="52" t="e">
        <f t="shared" si="351"/>
        <v>#VALUE!</v>
      </c>
      <c r="AG2825" s="53">
        <f t="shared" ref="AG2825:AG2888" si="356">AE2825*AD$4</f>
        <v>189.8999999999869</v>
      </c>
      <c r="AH2825" s="53" t="e">
        <f t="shared" ref="AH2825:AH2888" si="357">AG2825+AF2825</f>
        <v>#VALUE!</v>
      </c>
    </row>
    <row r="2826" spans="1:34" x14ac:dyDescent="0.25">
      <c r="A2826" t="s">
        <v>6491</v>
      </c>
      <c r="B2826" t="s">
        <v>6564</v>
      </c>
      <c r="C2826" t="s">
        <v>6562</v>
      </c>
      <c r="D2826" t="s">
        <v>6567</v>
      </c>
      <c r="E2826" t="s">
        <v>8945</v>
      </c>
      <c r="F2826" t="s">
        <v>6490</v>
      </c>
      <c r="H2826">
        <v>10</v>
      </c>
      <c r="I2826">
        <v>0</v>
      </c>
      <c r="J2826">
        <v>10</v>
      </c>
      <c r="K2826">
        <v>0</v>
      </c>
      <c r="L2826">
        <v>0</v>
      </c>
      <c r="M2826">
        <v>0</v>
      </c>
      <c r="N2826">
        <v>0</v>
      </c>
      <c r="O2826">
        <v>0</v>
      </c>
      <c r="P2826">
        <v>0</v>
      </c>
      <c r="Q2826">
        <v>5</v>
      </c>
      <c r="R2826">
        <v>5</v>
      </c>
      <c r="S2826">
        <v>0</v>
      </c>
      <c r="T2826">
        <v>0</v>
      </c>
      <c r="U2826">
        <v>0</v>
      </c>
      <c r="V2826">
        <v>0</v>
      </c>
      <c r="W2826" s="44">
        <f t="shared" si="352"/>
        <v>10</v>
      </c>
      <c r="X2826" s="44">
        <f>IFERROR(VLOOKUP(A2826,JR1GOA!A:I,9,FALSE),0)</f>
        <v>5</v>
      </c>
      <c r="Y2826" s="44">
        <f>IFERROR(VLOOKUP(A2826,JR1GOA!A:J,10,FALSE),0)</f>
        <v>5</v>
      </c>
      <c r="Z2826" s="46">
        <f t="shared" si="353"/>
        <v>5</v>
      </c>
      <c r="AA2826" s="49" t="str">
        <f>_xlfn.IFNA(VLOOKUP(F2826,Preisliste!C$1:O$2687,13,FALSE),"fehlt in Preisliste")</f>
        <v>Preis fehlt</v>
      </c>
      <c r="AB2826" s="50" t="str">
        <f t="shared" si="354"/>
        <v>Preis fehlt</v>
      </c>
      <c r="AD2826" s="51">
        <f t="shared" ref="AD2826:AD2889" si="358">AD2825+Z2826</f>
        <v>188030</v>
      </c>
      <c r="AE2826" s="51">
        <f t="shared" si="355"/>
        <v>30.899999999997817</v>
      </c>
      <c r="AF2826" s="52" t="e">
        <f t="shared" ref="AF2826:AF2889" si="359">AF2825+AA2826</f>
        <v>#VALUE!</v>
      </c>
      <c r="AG2826" s="53">
        <f t="shared" si="356"/>
        <v>185.3999999999869</v>
      </c>
      <c r="AH2826" s="53" t="e">
        <f t="shared" si="357"/>
        <v>#VALUE!</v>
      </c>
    </row>
    <row r="2827" spans="1:34" x14ac:dyDescent="0.25">
      <c r="A2827" t="s">
        <v>5678</v>
      </c>
      <c r="B2827" t="s">
        <v>6564</v>
      </c>
      <c r="C2827" t="s">
        <v>6562</v>
      </c>
      <c r="D2827" t="s">
        <v>6567</v>
      </c>
      <c r="E2827" t="s">
        <v>8852</v>
      </c>
      <c r="F2827" t="s">
        <v>5677</v>
      </c>
      <c r="H2827">
        <v>27</v>
      </c>
      <c r="I2827">
        <v>2</v>
      </c>
      <c r="J2827">
        <v>25</v>
      </c>
      <c r="K2827">
        <v>0</v>
      </c>
      <c r="L2827">
        <v>0</v>
      </c>
      <c r="M2827">
        <v>0</v>
      </c>
      <c r="N2827">
        <v>0</v>
      </c>
      <c r="O2827">
        <v>0</v>
      </c>
      <c r="P2827">
        <v>0</v>
      </c>
      <c r="Q2827">
        <v>21</v>
      </c>
      <c r="R2827">
        <v>5</v>
      </c>
      <c r="S2827">
        <v>0</v>
      </c>
      <c r="T2827">
        <v>0</v>
      </c>
      <c r="U2827">
        <v>1</v>
      </c>
      <c r="V2827">
        <v>0</v>
      </c>
      <c r="W2827" s="44">
        <f t="shared" si="352"/>
        <v>25</v>
      </c>
      <c r="X2827" s="44">
        <f>IFERROR(VLOOKUP(A2827,JR1GOA!A:I,9,FALSE),0)</f>
        <v>21</v>
      </c>
      <c r="Y2827" s="44">
        <f>IFERROR(VLOOKUP(A2827,JR1GOA!A:J,10,FALSE),0)</f>
        <v>5</v>
      </c>
      <c r="Z2827" s="46">
        <f t="shared" si="353"/>
        <v>4</v>
      </c>
      <c r="AA2827" s="49" t="str">
        <f>_xlfn.IFNA(VLOOKUP(F2827,Preisliste!C$1:O$2687,13,FALSE),"fehlt in Preisliste")</f>
        <v>Preis fehlt</v>
      </c>
      <c r="AB2827" s="50" t="str">
        <f t="shared" si="354"/>
        <v>Preis fehlt</v>
      </c>
      <c r="AD2827" s="51">
        <f t="shared" si="358"/>
        <v>188034</v>
      </c>
      <c r="AE2827" s="51">
        <f t="shared" si="355"/>
        <v>30.299999999999272</v>
      </c>
      <c r="AF2827" s="52" t="e">
        <f t="shared" si="359"/>
        <v>#VALUE!</v>
      </c>
      <c r="AG2827" s="53">
        <f t="shared" si="356"/>
        <v>181.79999999999563</v>
      </c>
      <c r="AH2827" s="53" t="e">
        <f t="shared" si="357"/>
        <v>#VALUE!</v>
      </c>
    </row>
    <row r="2828" spans="1:34" x14ac:dyDescent="0.25">
      <c r="A2828" t="s">
        <v>2177</v>
      </c>
      <c r="B2828" t="s">
        <v>6564</v>
      </c>
      <c r="C2828" t="s">
        <v>6562</v>
      </c>
      <c r="D2828" t="s">
        <v>6567</v>
      </c>
      <c r="E2828" t="s">
        <v>8432</v>
      </c>
      <c r="F2828" t="s">
        <v>2176</v>
      </c>
      <c r="H2828">
        <v>18</v>
      </c>
      <c r="I2828">
        <v>0</v>
      </c>
      <c r="J2828">
        <v>18</v>
      </c>
      <c r="K2828">
        <v>0</v>
      </c>
      <c r="L2828">
        <v>0</v>
      </c>
      <c r="M2828">
        <v>0</v>
      </c>
      <c r="N2828">
        <v>0</v>
      </c>
      <c r="O2828">
        <v>0</v>
      </c>
      <c r="P2828">
        <v>0</v>
      </c>
      <c r="Q2828">
        <v>14</v>
      </c>
      <c r="R2828">
        <v>4</v>
      </c>
      <c r="S2828">
        <v>0</v>
      </c>
      <c r="T2828">
        <v>0</v>
      </c>
      <c r="U2828">
        <v>0</v>
      </c>
      <c r="V2828">
        <v>0</v>
      </c>
      <c r="W2828" s="44">
        <f t="shared" si="352"/>
        <v>18</v>
      </c>
      <c r="X2828" s="44">
        <f>IFERROR(VLOOKUP(A2828,JR1GOA!A:I,9,FALSE),0)</f>
        <v>14</v>
      </c>
      <c r="Y2828" s="44">
        <f>IFERROR(VLOOKUP(A2828,JR1GOA!A:J,10,FALSE),0)</f>
        <v>4</v>
      </c>
      <c r="Z2828" s="46">
        <f t="shared" si="353"/>
        <v>4</v>
      </c>
      <c r="AA2828" s="49" t="str">
        <f>_xlfn.IFNA(VLOOKUP(F2828,Preisliste!C$1:O$2687,13,FALSE),"fehlt in Preisliste")</f>
        <v>Preis fehlt</v>
      </c>
      <c r="AB2828" s="50" t="str">
        <f t="shared" si="354"/>
        <v>Preis fehlt</v>
      </c>
      <c r="AD2828" s="51">
        <f t="shared" si="358"/>
        <v>188038</v>
      </c>
      <c r="AE2828" s="51">
        <f t="shared" si="355"/>
        <v>29.69999999999709</v>
      </c>
      <c r="AF2828" s="52" t="e">
        <f t="shared" si="359"/>
        <v>#VALUE!</v>
      </c>
      <c r="AG2828" s="53">
        <f t="shared" si="356"/>
        <v>178.19999999998254</v>
      </c>
      <c r="AH2828" s="53" t="e">
        <f t="shared" si="357"/>
        <v>#VALUE!</v>
      </c>
    </row>
    <row r="2829" spans="1:34" x14ac:dyDescent="0.25">
      <c r="A2829" t="s">
        <v>4583</v>
      </c>
      <c r="B2829" t="s">
        <v>6564</v>
      </c>
      <c r="C2829" t="s">
        <v>6562</v>
      </c>
      <c r="D2829" t="s">
        <v>6567</v>
      </c>
      <c r="E2829" t="s">
        <v>8709</v>
      </c>
      <c r="F2829" t="s">
        <v>4582</v>
      </c>
      <c r="H2829">
        <v>16</v>
      </c>
      <c r="I2829">
        <v>0</v>
      </c>
      <c r="J2829">
        <v>16</v>
      </c>
      <c r="K2829">
        <v>0</v>
      </c>
      <c r="L2829">
        <v>0</v>
      </c>
      <c r="M2829">
        <v>0</v>
      </c>
      <c r="N2829">
        <v>0</v>
      </c>
      <c r="O2829">
        <v>0</v>
      </c>
      <c r="P2829">
        <v>0</v>
      </c>
      <c r="Q2829">
        <v>12</v>
      </c>
      <c r="R2829">
        <v>4</v>
      </c>
      <c r="S2829">
        <v>0</v>
      </c>
      <c r="T2829">
        <v>0</v>
      </c>
      <c r="U2829">
        <v>0</v>
      </c>
      <c r="V2829">
        <v>0</v>
      </c>
      <c r="W2829" s="44">
        <f t="shared" si="352"/>
        <v>16</v>
      </c>
      <c r="X2829" s="44">
        <f>IFERROR(VLOOKUP(A2829,JR1GOA!A:I,9,FALSE),0)</f>
        <v>12</v>
      </c>
      <c r="Y2829" s="44">
        <f>IFERROR(VLOOKUP(A2829,JR1GOA!A:J,10,FALSE),0)</f>
        <v>4</v>
      </c>
      <c r="Z2829" s="46">
        <f t="shared" si="353"/>
        <v>4</v>
      </c>
      <c r="AA2829" s="49" t="str">
        <f>_xlfn.IFNA(VLOOKUP(F2829,Preisliste!C$1:O$2687,13,FALSE),"fehlt in Preisliste")</f>
        <v>Preis fehlt</v>
      </c>
      <c r="AB2829" s="50" t="str">
        <f t="shared" si="354"/>
        <v>Preis fehlt</v>
      </c>
      <c r="AD2829" s="51">
        <f t="shared" si="358"/>
        <v>188042</v>
      </c>
      <c r="AE2829" s="51">
        <f t="shared" si="355"/>
        <v>29.099999999998545</v>
      </c>
      <c r="AF2829" s="52" t="e">
        <f t="shared" si="359"/>
        <v>#VALUE!</v>
      </c>
      <c r="AG2829" s="53">
        <f t="shared" si="356"/>
        <v>174.59999999999127</v>
      </c>
      <c r="AH2829" s="53" t="e">
        <f t="shared" si="357"/>
        <v>#VALUE!</v>
      </c>
    </row>
    <row r="2830" spans="1:34" x14ac:dyDescent="0.25">
      <c r="A2830" t="s">
        <v>305</v>
      </c>
      <c r="B2830" t="s">
        <v>6564</v>
      </c>
      <c r="C2830" t="s">
        <v>6562</v>
      </c>
      <c r="D2830" t="s">
        <v>6567</v>
      </c>
      <c r="E2830" t="s">
        <v>6609</v>
      </c>
      <c r="F2830" t="s">
        <v>304</v>
      </c>
      <c r="H2830">
        <v>11</v>
      </c>
      <c r="I2830">
        <v>0</v>
      </c>
      <c r="J2830">
        <v>11</v>
      </c>
      <c r="K2830">
        <v>0</v>
      </c>
      <c r="L2830">
        <v>0</v>
      </c>
      <c r="M2830">
        <v>0</v>
      </c>
      <c r="N2830">
        <v>0</v>
      </c>
      <c r="O2830">
        <v>0</v>
      </c>
      <c r="P2830">
        <v>0</v>
      </c>
      <c r="Q2830">
        <v>7</v>
      </c>
      <c r="R2830">
        <v>4</v>
      </c>
      <c r="S2830">
        <v>0</v>
      </c>
      <c r="T2830">
        <v>0</v>
      </c>
      <c r="U2830">
        <v>0</v>
      </c>
      <c r="V2830">
        <v>0</v>
      </c>
      <c r="W2830" s="44">
        <f t="shared" si="352"/>
        <v>11</v>
      </c>
      <c r="X2830" s="44">
        <f>IFERROR(VLOOKUP(A2830,JR1GOA!A:I,9,FALSE),0)</f>
        <v>7</v>
      </c>
      <c r="Y2830" s="44">
        <f>IFERROR(VLOOKUP(A2830,JR1GOA!A:J,10,FALSE),0)</f>
        <v>4</v>
      </c>
      <c r="Z2830" s="46">
        <f t="shared" si="353"/>
        <v>4</v>
      </c>
      <c r="AA2830" s="49" t="str">
        <f>_xlfn.IFNA(VLOOKUP(F2830,Preisliste!C$1:O$2687,13,FALSE),"fehlt in Preisliste")</f>
        <v>Preis fehlt</v>
      </c>
      <c r="AB2830" s="50" t="str">
        <f t="shared" si="354"/>
        <v>Preis fehlt</v>
      </c>
      <c r="AD2830" s="51">
        <f t="shared" si="358"/>
        <v>188046</v>
      </c>
      <c r="AE2830" s="51">
        <f t="shared" si="355"/>
        <v>28.5</v>
      </c>
      <c r="AF2830" s="52" t="e">
        <f t="shared" si="359"/>
        <v>#VALUE!</v>
      </c>
      <c r="AG2830" s="53">
        <f t="shared" si="356"/>
        <v>171</v>
      </c>
      <c r="AH2830" s="53" t="e">
        <f t="shared" si="357"/>
        <v>#VALUE!</v>
      </c>
    </row>
    <row r="2831" spans="1:34" x14ac:dyDescent="0.25">
      <c r="A2831" t="s">
        <v>524</v>
      </c>
      <c r="B2831" t="s">
        <v>6564</v>
      </c>
      <c r="C2831" t="s">
        <v>6562</v>
      </c>
      <c r="D2831" t="s">
        <v>6567</v>
      </c>
      <c r="E2831" t="s">
        <v>8269</v>
      </c>
      <c r="F2831" t="s">
        <v>523</v>
      </c>
      <c r="H2831">
        <v>11</v>
      </c>
      <c r="I2831">
        <v>0</v>
      </c>
      <c r="J2831">
        <v>11</v>
      </c>
      <c r="K2831">
        <v>0</v>
      </c>
      <c r="L2831">
        <v>0</v>
      </c>
      <c r="M2831">
        <v>0</v>
      </c>
      <c r="N2831">
        <v>0</v>
      </c>
      <c r="O2831">
        <v>0</v>
      </c>
      <c r="P2831">
        <v>0</v>
      </c>
      <c r="Q2831">
        <v>7</v>
      </c>
      <c r="R2831">
        <v>4</v>
      </c>
      <c r="S2831">
        <v>0</v>
      </c>
      <c r="T2831">
        <v>0</v>
      </c>
      <c r="U2831">
        <v>0</v>
      </c>
      <c r="V2831">
        <v>0</v>
      </c>
      <c r="W2831" s="44">
        <f t="shared" si="352"/>
        <v>11</v>
      </c>
      <c r="X2831" s="44">
        <f>IFERROR(VLOOKUP(A2831,JR1GOA!A:I,9,FALSE),0)</f>
        <v>7</v>
      </c>
      <c r="Y2831" s="44">
        <f>IFERROR(VLOOKUP(A2831,JR1GOA!A:J,10,FALSE),0)</f>
        <v>4</v>
      </c>
      <c r="Z2831" s="46">
        <f t="shared" si="353"/>
        <v>4</v>
      </c>
      <c r="AA2831" s="49" t="str">
        <f>_xlfn.IFNA(VLOOKUP(F2831,Preisliste!C$1:O$2687,13,FALSE),"fehlt in Preisliste")</f>
        <v>Preis fehlt</v>
      </c>
      <c r="AB2831" s="50" t="str">
        <f t="shared" si="354"/>
        <v>Preis fehlt</v>
      </c>
      <c r="AD2831" s="51">
        <f t="shared" si="358"/>
        <v>188050</v>
      </c>
      <c r="AE2831" s="51">
        <f t="shared" si="355"/>
        <v>27.899999999997817</v>
      </c>
      <c r="AF2831" s="52" t="e">
        <f t="shared" si="359"/>
        <v>#VALUE!</v>
      </c>
      <c r="AG2831" s="53">
        <f t="shared" si="356"/>
        <v>167.3999999999869</v>
      </c>
      <c r="AH2831" s="53" t="e">
        <f t="shared" si="357"/>
        <v>#VALUE!</v>
      </c>
    </row>
    <row r="2832" spans="1:34" x14ac:dyDescent="0.25">
      <c r="A2832" t="s">
        <v>5407</v>
      </c>
      <c r="B2832" t="s">
        <v>6564</v>
      </c>
      <c r="C2832" t="s">
        <v>6562</v>
      </c>
      <c r="D2832" t="s">
        <v>6567</v>
      </c>
      <c r="E2832" t="s">
        <v>8825</v>
      </c>
      <c r="F2832" t="s">
        <v>5406</v>
      </c>
      <c r="H2832">
        <v>12</v>
      </c>
      <c r="I2832">
        <v>1</v>
      </c>
      <c r="J2832">
        <v>11</v>
      </c>
      <c r="K2832">
        <v>0</v>
      </c>
      <c r="L2832">
        <v>0</v>
      </c>
      <c r="M2832">
        <v>0</v>
      </c>
      <c r="N2832">
        <v>0</v>
      </c>
      <c r="O2832">
        <v>0</v>
      </c>
      <c r="P2832">
        <v>0</v>
      </c>
      <c r="Q2832">
        <v>7</v>
      </c>
      <c r="R2832">
        <v>4</v>
      </c>
      <c r="S2832">
        <v>1</v>
      </c>
      <c r="T2832">
        <v>0</v>
      </c>
      <c r="U2832">
        <v>0</v>
      </c>
      <c r="V2832">
        <v>0</v>
      </c>
      <c r="W2832" s="44">
        <f t="shared" ref="W2832:W2895" si="360">MAX(I2832,J2832)</f>
        <v>11</v>
      </c>
      <c r="X2832" s="44">
        <f>IFERROR(VLOOKUP(A2832,JR1GOA!A:I,9,FALSE),0)</f>
        <v>7</v>
      </c>
      <c r="Y2832" s="44">
        <f>IFERROR(VLOOKUP(A2832,JR1GOA!A:J,10,FALSE),0)</f>
        <v>4</v>
      </c>
      <c r="Z2832" s="46">
        <f t="shared" si="353"/>
        <v>4</v>
      </c>
      <c r="AA2832" s="49" t="str">
        <f>_xlfn.IFNA(VLOOKUP(F2832,Preisliste!C$1:O$2687,13,FALSE),"fehlt in Preisliste")</f>
        <v>Preis fehlt</v>
      </c>
      <c r="AB2832" s="50" t="str">
        <f t="shared" si="354"/>
        <v>Preis fehlt</v>
      </c>
      <c r="AD2832" s="51">
        <f t="shared" si="358"/>
        <v>188054</v>
      </c>
      <c r="AE2832" s="51">
        <f t="shared" si="355"/>
        <v>27.299999999999272</v>
      </c>
      <c r="AF2832" s="52" t="e">
        <f t="shared" si="359"/>
        <v>#VALUE!</v>
      </c>
      <c r="AG2832" s="53">
        <f t="shared" si="356"/>
        <v>163.79999999999563</v>
      </c>
      <c r="AH2832" s="53" t="e">
        <f t="shared" si="357"/>
        <v>#VALUE!</v>
      </c>
    </row>
    <row r="2833" spans="1:34" x14ac:dyDescent="0.25">
      <c r="A2833" t="s">
        <v>1691</v>
      </c>
      <c r="B2833" t="s">
        <v>6564</v>
      </c>
      <c r="C2833" t="s">
        <v>6562</v>
      </c>
      <c r="D2833" t="s">
        <v>6567</v>
      </c>
      <c r="E2833" t="s">
        <v>8360</v>
      </c>
      <c r="F2833" t="s">
        <v>1690</v>
      </c>
      <c r="H2833">
        <v>9</v>
      </c>
      <c r="I2833">
        <v>0</v>
      </c>
      <c r="J2833">
        <v>9</v>
      </c>
      <c r="K2833">
        <v>0</v>
      </c>
      <c r="L2833">
        <v>0</v>
      </c>
      <c r="M2833">
        <v>0</v>
      </c>
      <c r="N2833">
        <v>0</v>
      </c>
      <c r="O2833">
        <v>0</v>
      </c>
      <c r="P2833">
        <v>0</v>
      </c>
      <c r="Q2833">
        <v>5</v>
      </c>
      <c r="R2833">
        <v>4</v>
      </c>
      <c r="S2833">
        <v>0</v>
      </c>
      <c r="T2833">
        <v>0</v>
      </c>
      <c r="U2833">
        <v>0</v>
      </c>
      <c r="V2833">
        <v>0</v>
      </c>
      <c r="W2833" s="44">
        <f t="shared" si="360"/>
        <v>9</v>
      </c>
      <c r="X2833" s="44">
        <f>IFERROR(VLOOKUP(A2833,JR1GOA!A:I,9,FALSE),0)</f>
        <v>5</v>
      </c>
      <c r="Y2833" s="44">
        <f>IFERROR(VLOOKUP(A2833,JR1GOA!A:J,10,FALSE),0)</f>
        <v>4</v>
      </c>
      <c r="Z2833" s="46">
        <f t="shared" si="353"/>
        <v>4</v>
      </c>
      <c r="AA2833" s="49" t="str">
        <f>_xlfn.IFNA(VLOOKUP(F2833,Preisliste!C$1:O$2687,13,FALSE),"fehlt in Preisliste")</f>
        <v>Preis fehlt</v>
      </c>
      <c r="AB2833" s="50" t="str">
        <f t="shared" si="354"/>
        <v>Preis fehlt</v>
      </c>
      <c r="AD2833" s="51">
        <f t="shared" si="358"/>
        <v>188058</v>
      </c>
      <c r="AE2833" s="51">
        <f t="shared" si="355"/>
        <v>26.69999999999709</v>
      </c>
      <c r="AF2833" s="52" t="e">
        <f t="shared" si="359"/>
        <v>#VALUE!</v>
      </c>
      <c r="AG2833" s="53">
        <f t="shared" si="356"/>
        <v>160.19999999998254</v>
      </c>
      <c r="AH2833" s="53" t="e">
        <f t="shared" si="357"/>
        <v>#VALUE!</v>
      </c>
    </row>
    <row r="2834" spans="1:34" x14ac:dyDescent="0.25">
      <c r="A2834" t="s">
        <v>1257</v>
      </c>
      <c r="B2834" t="s">
        <v>6564</v>
      </c>
      <c r="C2834" t="s">
        <v>6562</v>
      </c>
      <c r="D2834" t="s">
        <v>6567</v>
      </c>
      <c r="E2834" t="s">
        <v>8345</v>
      </c>
      <c r="F2834" t="s">
        <v>1256</v>
      </c>
      <c r="H2834">
        <v>9</v>
      </c>
      <c r="I2834">
        <v>0</v>
      </c>
      <c r="J2834">
        <v>9</v>
      </c>
      <c r="K2834">
        <v>0</v>
      </c>
      <c r="L2834">
        <v>0</v>
      </c>
      <c r="M2834">
        <v>0</v>
      </c>
      <c r="N2834">
        <v>0</v>
      </c>
      <c r="O2834">
        <v>0</v>
      </c>
      <c r="P2834">
        <v>0</v>
      </c>
      <c r="Q2834">
        <v>5</v>
      </c>
      <c r="R2834">
        <v>4</v>
      </c>
      <c r="S2834">
        <v>0</v>
      </c>
      <c r="T2834">
        <v>0</v>
      </c>
      <c r="U2834">
        <v>0</v>
      </c>
      <c r="V2834">
        <v>0</v>
      </c>
      <c r="W2834" s="44">
        <f t="shared" si="360"/>
        <v>9</v>
      </c>
      <c r="X2834" s="44">
        <f>IFERROR(VLOOKUP(A2834,JR1GOA!A:I,9,FALSE),0)</f>
        <v>5</v>
      </c>
      <c r="Y2834" s="44">
        <f>IFERROR(VLOOKUP(A2834,JR1GOA!A:J,10,FALSE),0)</f>
        <v>4</v>
      </c>
      <c r="Z2834" s="46">
        <f t="shared" si="353"/>
        <v>4</v>
      </c>
      <c r="AA2834" s="49" t="str">
        <f>_xlfn.IFNA(VLOOKUP(F2834,Preisliste!C$1:O$2687,13,FALSE),"fehlt in Preisliste")</f>
        <v>Preis fehlt</v>
      </c>
      <c r="AB2834" s="50" t="str">
        <f t="shared" si="354"/>
        <v>Preis fehlt</v>
      </c>
      <c r="AD2834" s="51">
        <f t="shared" si="358"/>
        <v>188062</v>
      </c>
      <c r="AE2834" s="51">
        <f t="shared" si="355"/>
        <v>26.099999999998545</v>
      </c>
      <c r="AF2834" s="52" t="e">
        <f t="shared" si="359"/>
        <v>#VALUE!</v>
      </c>
      <c r="AG2834" s="53">
        <f t="shared" si="356"/>
        <v>156.59999999999127</v>
      </c>
      <c r="AH2834" s="53" t="e">
        <f t="shared" si="357"/>
        <v>#VALUE!</v>
      </c>
    </row>
    <row r="2835" spans="1:34" x14ac:dyDescent="0.25">
      <c r="A2835" t="s">
        <v>2241</v>
      </c>
      <c r="B2835" t="s">
        <v>6564</v>
      </c>
      <c r="C2835" t="s">
        <v>6562</v>
      </c>
      <c r="D2835" t="s">
        <v>6567</v>
      </c>
      <c r="E2835" t="s">
        <v>8439</v>
      </c>
      <c r="F2835" t="s">
        <v>2240</v>
      </c>
      <c r="H2835">
        <v>9</v>
      </c>
      <c r="I2835">
        <v>0</v>
      </c>
      <c r="J2835">
        <v>9</v>
      </c>
      <c r="K2835">
        <v>0</v>
      </c>
      <c r="L2835">
        <v>0</v>
      </c>
      <c r="M2835">
        <v>0</v>
      </c>
      <c r="N2835">
        <v>0</v>
      </c>
      <c r="O2835">
        <v>0</v>
      </c>
      <c r="P2835">
        <v>0</v>
      </c>
      <c r="Q2835">
        <v>5</v>
      </c>
      <c r="R2835">
        <v>4</v>
      </c>
      <c r="S2835">
        <v>0</v>
      </c>
      <c r="T2835">
        <v>0</v>
      </c>
      <c r="U2835">
        <v>0</v>
      </c>
      <c r="V2835">
        <v>0</v>
      </c>
      <c r="W2835" s="44">
        <f t="shared" si="360"/>
        <v>9</v>
      </c>
      <c r="X2835" s="44">
        <f>IFERROR(VLOOKUP(A2835,JR1GOA!A:I,9,FALSE),0)</f>
        <v>5</v>
      </c>
      <c r="Y2835" s="44">
        <f>IFERROR(VLOOKUP(A2835,JR1GOA!A:J,10,FALSE),0)</f>
        <v>4</v>
      </c>
      <c r="Z2835" s="46">
        <f t="shared" si="353"/>
        <v>4</v>
      </c>
      <c r="AA2835" s="49" t="str">
        <f>_xlfn.IFNA(VLOOKUP(F2835,Preisliste!C$1:O$2687,13,FALSE),"fehlt in Preisliste")</f>
        <v>Preis fehlt</v>
      </c>
      <c r="AB2835" s="50" t="str">
        <f t="shared" si="354"/>
        <v>Preis fehlt</v>
      </c>
      <c r="AD2835" s="51">
        <f t="shared" si="358"/>
        <v>188066</v>
      </c>
      <c r="AE2835" s="51">
        <f t="shared" si="355"/>
        <v>25.5</v>
      </c>
      <c r="AF2835" s="52" t="e">
        <f t="shared" si="359"/>
        <v>#VALUE!</v>
      </c>
      <c r="AG2835" s="53">
        <f t="shared" si="356"/>
        <v>153</v>
      </c>
      <c r="AH2835" s="53" t="e">
        <f t="shared" si="357"/>
        <v>#VALUE!</v>
      </c>
    </row>
    <row r="2836" spans="1:34" x14ac:dyDescent="0.25">
      <c r="A2836" t="s">
        <v>4629</v>
      </c>
      <c r="B2836" t="s">
        <v>6564</v>
      </c>
      <c r="C2836" t="s">
        <v>6562</v>
      </c>
      <c r="D2836" t="s">
        <v>6567</v>
      </c>
      <c r="E2836" t="s">
        <v>8713</v>
      </c>
      <c r="F2836" t="s">
        <v>4628</v>
      </c>
      <c r="H2836">
        <v>11</v>
      </c>
      <c r="I2836">
        <v>1</v>
      </c>
      <c r="J2836">
        <v>10</v>
      </c>
      <c r="K2836">
        <v>0</v>
      </c>
      <c r="L2836">
        <v>0</v>
      </c>
      <c r="M2836">
        <v>1</v>
      </c>
      <c r="N2836">
        <v>0</v>
      </c>
      <c r="O2836">
        <v>0</v>
      </c>
      <c r="P2836">
        <v>0</v>
      </c>
      <c r="Q2836">
        <v>6</v>
      </c>
      <c r="R2836">
        <v>4</v>
      </c>
      <c r="S2836">
        <v>0</v>
      </c>
      <c r="T2836">
        <v>0</v>
      </c>
      <c r="U2836">
        <v>0</v>
      </c>
      <c r="V2836">
        <v>0</v>
      </c>
      <c r="W2836" s="44">
        <f t="shared" si="360"/>
        <v>10</v>
      </c>
      <c r="X2836" s="44">
        <f>IFERROR(VLOOKUP(A2836,JR1GOA!A:I,9,FALSE),0)</f>
        <v>6</v>
      </c>
      <c r="Y2836" s="44">
        <f>IFERROR(VLOOKUP(A2836,JR1GOA!A:J,10,FALSE),0)</f>
        <v>4</v>
      </c>
      <c r="Z2836" s="46">
        <f t="shared" si="353"/>
        <v>4</v>
      </c>
      <c r="AA2836" s="49" t="str">
        <f>_xlfn.IFNA(VLOOKUP(F2836,Preisliste!C$1:O$2687,13,FALSE),"fehlt in Preisliste")</f>
        <v>Preis fehlt</v>
      </c>
      <c r="AB2836" s="50" t="str">
        <f t="shared" si="354"/>
        <v>Preis fehlt</v>
      </c>
      <c r="AD2836" s="51">
        <f t="shared" si="358"/>
        <v>188070</v>
      </c>
      <c r="AE2836" s="51">
        <f t="shared" si="355"/>
        <v>24.899999999997817</v>
      </c>
      <c r="AF2836" s="52" t="e">
        <f t="shared" si="359"/>
        <v>#VALUE!</v>
      </c>
      <c r="AG2836" s="53">
        <f t="shared" si="356"/>
        <v>149.3999999999869</v>
      </c>
      <c r="AH2836" s="53" t="e">
        <f t="shared" si="357"/>
        <v>#VALUE!</v>
      </c>
    </row>
    <row r="2837" spans="1:34" x14ac:dyDescent="0.25">
      <c r="A2837" t="s">
        <v>5178</v>
      </c>
      <c r="B2837" t="s">
        <v>6564</v>
      </c>
      <c r="C2837" t="s">
        <v>6562</v>
      </c>
      <c r="D2837" t="s">
        <v>6567</v>
      </c>
      <c r="E2837" t="s">
        <v>8764</v>
      </c>
      <c r="F2837" t="s">
        <v>5177</v>
      </c>
      <c r="H2837">
        <v>9</v>
      </c>
      <c r="I2837">
        <v>0</v>
      </c>
      <c r="J2837">
        <v>9</v>
      </c>
      <c r="K2837">
        <v>0</v>
      </c>
      <c r="L2837">
        <v>0</v>
      </c>
      <c r="M2837">
        <v>0</v>
      </c>
      <c r="N2837">
        <v>0</v>
      </c>
      <c r="O2837">
        <v>0</v>
      </c>
      <c r="P2837">
        <v>0</v>
      </c>
      <c r="Q2837">
        <v>5</v>
      </c>
      <c r="R2837">
        <v>4</v>
      </c>
      <c r="S2837">
        <v>0</v>
      </c>
      <c r="T2837">
        <v>0</v>
      </c>
      <c r="U2837">
        <v>0</v>
      </c>
      <c r="V2837">
        <v>0</v>
      </c>
      <c r="W2837" s="44">
        <f t="shared" si="360"/>
        <v>9</v>
      </c>
      <c r="X2837" s="44">
        <f>IFERROR(VLOOKUP(A2837,JR1GOA!A:I,9,FALSE),0)</f>
        <v>5</v>
      </c>
      <c r="Y2837" s="44">
        <f>IFERROR(VLOOKUP(A2837,JR1GOA!A:J,10,FALSE),0)</f>
        <v>4</v>
      </c>
      <c r="Z2837" s="46">
        <f t="shared" si="353"/>
        <v>4</v>
      </c>
      <c r="AA2837" s="49" t="str">
        <f>_xlfn.IFNA(VLOOKUP(F2837,Preisliste!C$1:O$2687,13,FALSE),"fehlt in Preisliste")</f>
        <v>Preis fehlt</v>
      </c>
      <c r="AB2837" s="50" t="str">
        <f t="shared" si="354"/>
        <v>Preis fehlt</v>
      </c>
      <c r="AD2837" s="51">
        <f t="shared" si="358"/>
        <v>188074</v>
      </c>
      <c r="AE2837" s="51">
        <f t="shared" si="355"/>
        <v>24.299999999999272</v>
      </c>
      <c r="AF2837" s="52" t="e">
        <f t="shared" si="359"/>
        <v>#VALUE!</v>
      </c>
      <c r="AG2837" s="53">
        <f t="shared" si="356"/>
        <v>145.79999999999563</v>
      </c>
      <c r="AH2837" s="53" t="e">
        <f t="shared" si="357"/>
        <v>#VALUE!</v>
      </c>
    </row>
    <row r="2838" spans="1:34" x14ac:dyDescent="0.25">
      <c r="A2838" t="s">
        <v>3475</v>
      </c>
      <c r="B2838" t="s">
        <v>6564</v>
      </c>
      <c r="C2838" t="s">
        <v>6562</v>
      </c>
      <c r="D2838" t="s">
        <v>6567</v>
      </c>
      <c r="F2838" t="s">
        <v>3474</v>
      </c>
      <c r="H2838">
        <v>8</v>
      </c>
      <c r="I2838">
        <v>0</v>
      </c>
      <c r="J2838">
        <v>8</v>
      </c>
      <c r="K2838">
        <v>0</v>
      </c>
      <c r="L2838">
        <v>0</v>
      </c>
      <c r="M2838">
        <v>0</v>
      </c>
      <c r="N2838">
        <v>0</v>
      </c>
      <c r="O2838">
        <v>0</v>
      </c>
      <c r="P2838">
        <v>0</v>
      </c>
      <c r="Q2838">
        <v>4</v>
      </c>
      <c r="R2838">
        <v>4</v>
      </c>
      <c r="S2838">
        <v>0</v>
      </c>
      <c r="T2838">
        <v>0</v>
      </c>
      <c r="U2838">
        <v>0</v>
      </c>
      <c r="V2838">
        <v>0</v>
      </c>
      <c r="W2838" s="44">
        <f t="shared" si="360"/>
        <v>8</v>
      </c>
      <c r="X2838" s="44">
        <f>IFERROR(VLOOKUP(A2838,JR1GOA!A:I,9,FALSE),0)</f>
        <v>4</v>
      </c>
      <c r="Y2838" s="44">
        <f>IFERROR(VLOOKUP(A2838,JR1GOA!A:J,10,FALSE),0)</f>
        <v>4</v>
      </c>
      <c r="Z2838" s="46">
        <f t="shared" si="353"/>
        <v>4</v>
      </c>
      <c r="AA2838" s="49" t="str">
        <f>_xlfn.IFNA(VLOOKUP(F2838,Preisliste!C$1:O$2687,13,FALSE),"fehlt in Preisliste")</f>
        <v>Preis fehlt</v>
      </c>
      <c r="AB2838" s="50" t="str">
        <f t="shared" si="354"/>
        <v>Preis fehlt</v>
      </c>
      <c r="AD2838" s="51">
        <f t="shared" si="358"/>
        <v>188078</v>
      </c>
      <c r="AE2838" s="51">
        <f t="shared" si="355"/>
        <v>23.69999999999709</v>
      </c>
      <c r="AF2838" s="52" t="e">
        <f t="shared" si="359"/>
        <v>#VALUE!</v>
      </c>
      <c r="AG2838" s="53">
        <f t="shared" si="356"/>
        <v>142.19999999998254</v>
      </c>
      <c r="AH2838" s="53" t="e">
        <f t="shared" si="357"/>
        <v>#VALUE!</v>
      </c>
    </row>
    <row r="2839" spans="1:34" x14ac:dyDescent="0.25">
      <c r="A2839" t="s">
        <v>846</v>
      </c>
      <c r="B2839" t="s">
        <v>6564</v>
      </c>
      <c r="C2839" t="s">
        <v>6562</v>
      </c>
      <c r="D2839" t="s">
        <v>6567</v>
      </c>
      <c r="E2839" t="s">
        <v>8296</v>
      </c>
      <c r="F2839" t="s">
        <v>845</v>
      </c>
      <c r="H2839">
        <v>8</v>
      </c>
      <c r="I2839">
        <v>0</v>
      </c>
      <c r="J2839">
        <v>8</v>
      </c>
      <c r="K2839">
        <v>0</v>
      </c>
      <c r="L2839">
        <v>0</v>
      </c>
      <c r="M2839">
        <v>0</v>
      </c>
      <c r="N2839">
        <v>0</v>
      </c>
      <c r="O2839">
        <v>0</v>
      </c>
      <c r="P2839">
        <v>0</v>
      </c>
      <c r="Q2839">
        <v>4</v>
      </c>
      <c r="R2839">
        <v>4</v>
      </c>
      <c r="S2839">
        <v>0</v>
      </c>
      <c r="T2839">
        <v>0</v>
      </c>
      <c r="U2839">
        <v>0</v>
      </c>
      <c r="V2839">
        <v>0</v>
      </c>
      <c r="W2839" s="44">
        <f t="shared" si="360"/>
        <v>8</v>
      </c>
      <c r="X2839" s="44">
        <f>IFERROR(VLOOKUP(A2839,JR1GOA!A:I,9,FALSE),0)</f>
        <v>4</v>
      </c>
      <c r="Y2839" s="44">
        <f>IFERROR(VLOOKUP(A2839,JR1GOA!A:J,10,FALSE),0)</f>
        <v>4</v>
      </c>
      <c r="Z2839" s="46">
        <f t="shared" si="353"/>
        <v>4</v>
      </c>
      <c r="AA2839" s="49" t="str">
        <f>_xlfn.IFNA(VLOOKUP(F2839,Preisliste!C$1:O$2687,13,FALSE),"fehlt in Preisliste")</f>
        <v>Preis fehlt</v>
      </c>
      <c r="AB2839" s="50" t="str">
        <f t="shared" si="354"/>
        <v>Preis fehlt</v>
      </c>
      <c r="AD2839" s="51">
        <f t="shared" si="358"/>
        <v>188082</v>
      </c>
      <c r="AE2839" s="51">
        <f t="shared" si="355"/>
        <v>23.099999999998545</v>
      </c>
      <c r="AF2839" s="52" t="e">
        <f t="shared" si="359"/>
        <v>#VALUE!</v>
      </c>
      <c r="AG2839" s="53">
        <f t="shared" si="356"/>
        <v>138.59999999999127</v>
      </c>
      <c r="AH2839" s="53" t="e">
        <f t="shared" si="357"/>
        <v>#VALUE!</v>
      </c>
    </row>
    <row r="2840" spans="1:34" x14ac:dyDescent="0.25">
      <c r="A2840" t="s">
        <v>6075</v>
      </c>
      <c r="B2840" t="s">
        <v>6564</v>
      </c>
      <c r="C2840" t="s">
        <v>6562</v>
      </c>
      <c r="D2840" t="s">
        <v>6567</v>
      </c>
      <c r="E2840" t="s">
        <v>8895</v>
      </c>
      <c r="F2840" t="s">
        <v>6074</v>
      </c>
      <c r="G2840" t="s">
        <v>8896</v>
      </c>
      <c r="H2840">
        <v>8</v>
      </c>
      <c r="I2840">
        <v>0</v>
      </c>
      <c r="J2840">
        <v>8</v>
      </c>
      <c r="K2840">
        <v>0</v>
      </c>
      <c r="L2840">
        <v>0</v>
      </c>
      <c r="M2840">
        <v>0</v>
      </c>
      <c r="N2840">
        <v>0</v>
      </c>
      <c r="O2840">
        <v>0</v>
      </c>
      <c r="P2840">
        <v>0</v>
      </c>
      <c r="Q2840">
        <v>4</v>
      </c>
      <c r="R2840">
        <v>3</v>
      </c>
      <c r="S2840">
        <v>0</v>
      </c>
      <c r="T2840">
        <v>0</v>
      </c>
      <c r="U2840">
        <v>1</v>
      </c>
      <c r="V2840">
        <v>0</v>
      </c>
      <c r="W2840" s="44">
        <f t="shared" si="360"/>
        <v>8</v>
      </c>
      <c r="X2840" s="44">
        <f>IFERROR(VLOOKUP(A2840,JR1GOA!A:I,9,FALSE),0)</f>
        <v>4</v>
      </c>
      <c r="Y2840" s="44">
        <f>IFERROR(VLOOKUP(A2840,JR1GOA!A:J,10,FALSE),0)</f>
        <v>3</v>
      </c>
      <c r="Z2840" s="46">
        <f t="shared" si="353"/>
        <v>4</v>
      </c>
      <c r="AA2840" s="49" t="str">
        <f>_xlfn.IFNA(VLOOKUP(F2840,Preisliste!C$1:O$2687,13,FALSE),"fehlt in Preisliste")</f>
        <v>Preis fehlt</v>
      </c>
      <c r="AB2840" s="50" t="str">
        <f t="shared" si="354"/>
        <v>Preis fehlt</v>
      </c>
      <c r="AD2840" s="51">
        <f t="shared" si="358"/>
        <v>188086</v>
      </c>
      <c r="AE2840" s="51">
        <f t="shared" si="355"/>
        <v>22.5</v>
      </c>
      <c r="AF2840" s="52" t="e">
        <f t="shared" si="359"/>
        <v>#VALUE!</v>
      </c>
      <c r="AG2840" s="53">
        <f t="shared" si="356"/>
        <v>135</v>
      </c>
      <c r="AH2840" s="53" t="e">
        <f t="shared" si="357"/>
        <v>#VALUE!</v>
      </c>
    </row>
    <row r="2841" spans="1:34" x14ac:dyDescent="0.25">
      <c r="A2841" t="s">
        <v>6284</v>
      </c>
      <c r="B2841" t="s">
        <v>6564</v>
      </c>
      <c r="C2841" t="s">
        <v>6562</v>
      </c>
      <c r="D2841" t="s">
        <v>6567</v>
      </c>
      <c r="E2841" t="s">
        <v>12050</v>
      </c>
      <c r="F2841" t="s">
        <v>6283</v>
      </c>
      <c r="G2841" t="s">
        <v>12051</v>
      </c>
      <c r="H2841">
        <v>6</v>
      </c>
      <c r="I2841">
        <v>4</v>
      </c>
      <c r="J2841">
        <v>1</v>
      </c>
      <c r="K2841">
        <v>0</v>
      </c>
      <c r="L2841">
        <v>0</v>
      </c>
      <c r="M2841">
        <v>0</v>
      </c>
      <c r="N2841">
        <v>0</v>
      </c>
      <c r="O2841">
        <v>0</v>
      </c>
      <c r="P2841">
        <v>0</v>
      </c>
      <c r="Q2841">
        <v>6</v>
      </c>
      <c r="R2841">
        <v>6</v>
      </c>
      <c r="S2841">
        <v>0</v>
      </c>
      <c r="T2841">
        <v>0</v>
      </c>
      <c r="U2841">
        <v>0</v>
      </c>
      <c r="V2841">
        <v>0</v>
      </c>
      <c r="W2841" s="44">
        <f t="shared" si="360"/>
        <v>4</v>
      </c>
      <c r="X2841" s="44">
        <f>IFERROR(VLOOKUP(A2841,JR1GOA!A:I,9,FALSE),0)</f>
        <v>0</v>
      </c>
      <c r="Y2841" s="44">
        <f>IFERROR(VLOOKUP(A2841,JR1GOA!A:J,10,FALSE),0)</f>
        <v>0</v>
      </c>
      <c r="Z2841" s="46">
        <f t="shared" si="353"/>
        <v>4</v>
      </c>
      <c r="AA2841" s="49" t="str">
        <f>_xlfn.IFNA(VLOOKUP(F2841,Preisliste!C$1:O$2687,13,FALSE),"fehlt in Preisliste")</f>
        <v>Preis fehlt</v>
      </c>
      <c r="AB2841" s="50" t="str">
        <f t="shared" si="354"/>
        <v>Preis fehlt</v>
      </c>
      <c r="AD2841" s="51">
        <f t="shared" si="358"/>
        <v>188090</v>
      </c>
      <c r="AE2841" s="51">
        <f t="shared" si="355"/>
        <v>21.899999999997817</v>
      </c>
      <c r="AF2841" s="52" t="e">
        <f t="shared" si="359"/>
        <v>#VALUE!</v>
      </c>
      <c r="AG2841" s="53">
        <f t="shared" si="356"/>
        <v>131.3999999999869</v>
      </c>
      <c r="AH2841" s="53" t="e">
        <f t="shared" si="357"/>
        <v>#VALUE!</v>
      </c>
    </row>
    <row r="2842" spans="1:34" x14ac:dyDescent="0.25">
      <c r="A2842" t="s">
        <v>4758</v>
      </c>
      <c r="B2842" t="s">
        <v>6564</v>
      </c>
      <c r="C2842" t="s">
        <v>6562</v>
      </c>
      <c r="D2842" t="s">
        <v>6567</v>
      </c>
      <c r="E2842" t="s">
        <v>8724</v>
      </c>
      <c r="F2842" t="s">
        <v>4757</v>
      </c>
      <c r="H2842">
        <v>16</v>
      </c>
      <c r="I2842">
        <v>0</v>
      </c>
      <c r="J2842">
        <v>16</v>
      </c>
      <c r="K2842">
        <v>0</v>
      </c>
      <c r="L2842">
        <v>0</v>
      </c>
      <c r="M2842">
        <v>0</v>
      </c>
      <c r="N2842">
        <v>0</v>
      </c>
      <c r="O2842">
        <v>0</v>
      </c>
      <c r="P2842">
        <v>0</v>
      </c>
      <c r="Q2842">
        <v>13</v>
      </c>
      <c r="R2842">
        <v>3</v>
      </c>
      <c r="S2842">
        <v>0</v>
      </c>
      <c r="T2842">
        <v>0</v>
      </c>
      <c r="U2842">
        <v>0</v>
      </c>
      <c r="V2842">
        <v>0</v>
      </c>
      <c r="W2842" s="44">
        <f t="shared" si="360"/>
        <v>16</v>
      </c>
      <c r="X2842" s="44">
        <f>IFERROR(VLOOKUP(A2842,JR1GOA!A:I,9,FALSE),0)</f>
        <v>13</v>
      </c>
      <c r="Y2842" s="44">
        <f>IFERROR(VLOOKUP(A2842,JR1GOA!A:J,10,FALSE),0)</f>
        <v>3</v>
      </c>
      <c r="Z2842" s="46">
        <f t="shared" si="353"/>
        <v>3</v>
      </c>
      <c r="AA2842" s="49" t="str">
        <f>_xlfn.IFNA(VLOOKUP(F2842,Preisliste!C$1:O$2687,13,FALSE),"fehlt in Preisliste")</f>
        <v>Preis fehlt</v>
      </c>
      <c r="AB2842" s="50" t="str">
        <f t="shared" si="354"/>
        <v>Preis fehlt</v>
      </c>
      <c r="AD2842" s="51">
        <f t="shared" si="358"/>
        <v>188093</v>
      </c>
      <c r="AE2842" s="51">
        <f t="shared" si="355"/>
        <v>21.44999999999709</v>
      </c>
      <c r="AF2842" s="52" t="e">
        <f t="shared" si="359"/>
        <v>#VALUE!</v>
      </c>
      <c r="AG2842" s="53">
        <f t="shared" si="356"/>
        <v>128.69999999998254</v>
      </c>
      <c r="AH2842" s="53" t="e">
        <f t="shared" si="357"/>
        <v>#VALUE!</v>
      </c>
    </row>
    <row r="2843" spans="1:34" x14ac:dyDescent="0.25">
      <c r="A2843" t="s">
        <v>8902</v>
      </c>
      <c r="B2843" t="s">
        <v>6564</v>
      </c>
      <c r="C2843" t="s">
        <v>6562</v>
      </c>
      <c r="D2843" t="s">
        <v>6567</v>
      </c>
      <c r="E2843" t="s">
        <v>8903</v>
      </c>
      <c r="F2843" t="s">
        <v>6082</v>
      </c>
      <c r="G2843" t="s">
        <v>8904</v>
      </c>
      <c r="H2843">
        <v>15</v>
      </c>
      <c r="I2843">
        <v>0</v>
      </c>
      <c r="J2843">
        <v>15</v>
      </c>
      <c r="K2843">
        <v>0</v>
      </c>
      <c r="L2843">
        <v>0</v>
      </c>
      <c r="M2843">
        <v>0</v>
      </c>
      <c r="N2843">
        <v>0</v>
      </c>
      <c r="O2843">
        <v>0</v>
      </c>
      <c r="P2843">
        <v>0</v>
      </c>
      <c r="Q2843">
        <v>12</v>
      </c>
      <c r="R2843">
        <v>3</v>
      </c>
      <c r="S2843">
        <v>0</v>
      </c>
      <c r="T2843">
        <v>0</v>
      </c>
      <c r="U2843">
        <v>0</v>
      </c>
      <c r="V2843">
        <v>0</v>
      </c>
      <c r="W2843" s="44">
        <f t="shared" si="360"/>
        <v>15</v>
      </c>
      <c r="X2843" s="44">
        <f>IFERROR(VLOOKUP(A2843,JR1GOA!A:I,9,FALSE),0)</f>
        <v>12</v>
      </c>
      <c r="Y2843" s="44">
        <f>IFERROR(VLOOKUP(A2843,JR1GOA!A:J,10,FALSE),0)</f>
        <v>3</v>
      </c>
      <c r="Z2843" s="46">
        <f t="shared" si="353"/>
        <v>3</v>
      </c>
      <c r="AA2843" s="49" t="str">
        <f>_xlfn.IFNA(VLOOKUP(F2843,Preisliste!C$1:O$2687,13,FALSE),"fehlt in Preisliste")</f>
        <v>Preis fehlt</v>
      </c>
      <c r="AB2843" s="50" t="str">
        <f t="shared" si="354"/>
        <v>Preis fehlt</v>
      </c>
      <c r="AD2843" s="51">
        <f t="shared" si="358"/>
        <v>188096</v>
      </c>
      <c r="AE2843" s="51">
        <f t="shared" si="355"/>
        <v>21</v>
      </c>
      <c r="AF2843" s="52" t="e">
        <f t="shared" si="359"/>
        <v>#VALUE!</v>
      </c>
      <c r="AG2843" s="53">
        <f t="shared" si="356"/>
        <v>126</v>
      </c>
      <c r="AH2843" s="53" t="e">
        <f t="shared" si="357"/>
        <v>#VALUE!</v>
      </c>
    </row>
    <row r="2844" spans="1:34" x14ac:dyDescent="0.25">
      <c r="A2844" t="s">
        <v>3996</v>
      </c>
      <c r="B2844" t="s">
        <v>6564</v>
      </c>
      <c r="C2844" t="s">
        <v>6562</v>
      </c>
      <c r="D2844" t="s">
        <v>6567</v>
      </c>
      <c r="E2844" t="s">
        <v>8648</v>
      </c>
      <c r="F2844" t="s">
        <v>3995</v>
      </c>
      <c r="G2844" t="s">
        <v>8649</v>
      </c>
      <c r="H2844">
        <v>14</v>
      </c>
      <c r="I2844">
        <v>0</v>
      </c>
      <c r="J2844">
        <v>14</v>
      </c>
      <c r="K2844">
        <v>0</v>
      </c>
      <c r="L2844">
        <v>0</v>
      </c>
      <c r="M2844">
        <v>0</v>
      </c>
      <c r="N2844">
        <v>0</v>
      </c>
      <c r="O2844">
        <v>0</v>
      </c>
      <c r="P2844">
        <v>0</v>
      </c>
      <c r="Q2844">
        <v>11</v>
      </c>
      <c r="R2844">
        <v>3</v>
      </c>
      <c r="S2844">
        <v>0</v>
      </c>
      <c r="T2844">
        <v>0</v>
      </c>
      <c r="U2844">
        <v>0</v>
      </c>
      <c r="V2844">
        <v>0</v>
      </c>
      <c r="W2844" s="44">
        <f t="shared" si="360"/>
        <v>14</v>
      </c>
      <c r="X2844" s="44">
        <f>IFERROR(VLOOKUP(A2844,JR1GOA!A:I,9,FALSE),0)</f>
        <v>11</v>
      </c>
      <c r="Y2844" s="44">
        <f>IFERROR(VLOOKUP(A2844,JR1GOA!A:J,10,FALSE),0)</f>
        <v>3</v>
      </c>
      <c r="Z2844" s="46">
        <f t="shared" si="353"/>
        <v>3</v>
      </c>
      <c r="AA2844" s="49" t="str">
        <f>_xlfn.IFNA(VLOOKUP(F2844,Preisliste!C$1:O$2687,13,FALSE),"fehlt in Preisliste")</f>
        <v>Preis fehlt</v>
      </c>
      <c r="AB2844" s="50" t="str">
        <f t="shared" si="354"/>
        <v>Preis fehlt</v>
      </c>
      <c r="AD2844" s="51">
        <f t="shared" si="358"/>
        <v>188099</v>
      </c>
      <c r="AE2844" s="51">
        <f t="shared" si="355"/>
        <v>20.549999999999272</v>
      </c>
      <c r="AF2844" s="52" t="e">
        <f t="shared" si="359"/>
        <v>#VALUE!</v>
      </c>
      <c r="AG2844" s="53">
        <f t="shared" si="356"/>
        <v>123.29999999999563</v>
      </c>
      <c r="AH2844" s="53" t="e">
        <f t="shared" si="357"/>
        <v>#VALUE!</v>
      </c>
    </row>
    <row r="2845" spans="1:34" x14ac:dyDescent="0.25">
      <c r="A2845" t="s">
        <v>2650</v>
      </c>
      <c r="B2845" t="s">
        <v>6564</v>
      </c>
      <c r="C2845" t="s">
        <v>6562</v>
      </c>
      <c r="D2845" t="s">
        <v>6567</v>
      </c>
      <c r="E2845" t="s">
        <v>8481</v>
      </c>
      <c r="F2845" t="s">
        <v>2649</v>
      </c>
      <c r="H2845">
        <v>12</v>
      </c>
      <c r="I2845">
        <v>0</v>
      </c>
      <c r="J2845">
        <v>12</v>
      </c>
      <c r="K2845">
        <v>0</v>
      </c>
      <c r="L2845">
        <v>0</v>
      </c>
      <c r="M2845">
        <v>0</v>
      </c>
      <c r="N2845">
        <v>0</v>
      </c>
      <c r="O2845">
        <v>0</v>
      </c>
      <c r="P2845">
        <v>0</v>
      </c>
      <c r="Q2845">
        <v>9</v>
      </c>
      <c r="R2845">
        <v>3</v>
      </c>
      <c r="S2845">
        <v>0</v>
      </c>
      <c r="T2845">
        <v>0</v>
      </c>
      <c r="U2845">
        <v>0</v>
      </c>
      <c r="V2845">
        <v>0</v>
      </c>
      <c r="W2845" s="44">
        <f t="shared" si="360"/>
        <v>12</v>
      </c>
      <c r="X2845" s="44">
        <f>IFERROR(VLOOKUP(A2845,JR1GOA!A:I,9,FALSE),0)</f>
        <v>9</v>
      </c>
      <c r="Y2845" s="44">
        <f>IFERROR(VLOOKUP(A2845,JR1GOA!A:J,10,FALSE),0)</f>
        <v>3</v>
      </c>
      <c r="Z2845" s="46">
        <f t="shared" si="353"/>
        <v>3</v>
      </c>
      <c r="AA2845" s="49" t="str">
        <f>_xlfn.IFNA(VLOOKUP(F2845,Preisliste!C$1:O$2687,13,FALSE),"fehlt in Preisliste")</f>
        <v>Preis fehlt</v>
      </c>
      <c r="AB2845" s="50" t="str">
        <f t="shared" si="354"/>
        <v>Preis fehlt</v>
      </c>
      <c r="AD2845" s="51">
        <f t="shared" si="358"/>
        <v>188102</v>
      </c>
      <c r="AE2845" s="51">
        <f t="shared" si="355"/>
        <v>20.099999999998545</v>
      </c>
      <c r="AF2845" s="52" t="e">
        <f t="shared" si="359"/>
        <v>#VALUE!</v>
      </c>
      <c r="AG2845" s="53">
        <f t="shared" si="356"/>
        <v>120.59999999999127</v>
      </c>
      <c r="AH2845" s="53" t="e">
        <f t="shared" si="357"/>
        <v>#VALUE!</v>
      </c>
    </row>
    <row r="2846" spans="1:34" x14ac:dyDescent="0.25">
      <c r="A2846" t="s">
        <v>918</v>
      </c>
      <c r="B2846" t="s">
        <v>6564</v>
      </c>
      <c r="C2846" t="s">
        <v>6562</v>
      </c>
      <c r="D2846" t="s">
        <v>6567</v>
      </c>
      <c r="E2846" t="s">
        <v>8301</v>
      </c>
      <c r="F2846" t="s">
        <v>917</v>
      </c>
      <c r="H2846">
        <v>11</v>
      </c>
      <c r="I2846">
        <v>0</v>
      </c>
      <c r="J2846">
        <v>11</v>
      </c>
      <c r="K2846">
        <v>0</v>
      </c>
      <c r="L2846">
        <v>0</v>
      </c>
      <c r="M2846">
        <v>0</v>
      </c>
      <c r="N2846">
        <v>0</v>
      </c>
      <c r="O2846">
        <v>0</v>
      </c>
      <c r="P2846">
        <v>0</v>
      </c>
      <c r="Q2846">
        <v>8</v>
      </c>
      <c r="R2846">
        <v>3</v>
      </c>
      <c r="S2846">
        <v>0</v>
      </c>
      <c r="T2846">
        <v>0</v>
      </c>
      <c r="U2846">
        <v>0</v>
      </c>
      <c r="V2846">
        <v>0</v>
      </c>
      <c r="W2846" s="44">
        <f t="shared" si="360"/>
        <v>11</v>
      </c>
      <c r="X2846" s="44">
        <f>IFERROR(VLOOKUP(A2846,JR1GOA!A:I,9,FALSE),0)</f>
        <v>8</v>
      </c>
      <c r="Y2846" s="44">
        <f>IFERROR(VLOOKUP(A2846,JR1GOA!A:J,10,FALSE),0)</f>
        <v>3</v>
      </c>
      <c r="Z2846" s="46">
        <f t="shared" si="353"/>
        <v>3</v>
      </c>
      <c r="AA2846" s="49" t="str">
        <f>_xlfn.IFNA(VLOOKUP(F2846,Preisliste!C$1:O$2687,13,FALSE),"fehlt in Preisliste")</f>
        <v>Preis fehlt</v>
      </c>
      <c r="AB2846" s="50" t="str">
        <f t="shared" si="354"/>
        <v>Preis fehlt</v>
      </c>
      <c r="AD2846" s="51">
        <f t="shared" si="358"/>
        <v>188105</v>
      </c>
      <c r="AE2846" s="51">
        <f t="shared" si="355"/>
        <v>19.649999999997817</v>
      </c>
      <c r="AF2846" s="52" t="e">
        <f t="shared" si="359"/>
        <v>#VALUE!</v>
      </c>
      <c r="AG2846" s="53">
        <f t="shared" si="356"/>
        <v>117.8999999999869</v>
      </c>
      <c r="AH2846" s="53" t="e">
        <f t="shared" si="357"/>
        <v>#VALUE!</v>
      </c>
    </row>
    <row r="2847" spans="1:34" x14ac:dyDescent="0.25">
      <c r="A2847" t="s">
        <v>4849</v>
      </c>
      <c r="B2847" t="s">
        <v>6564</v>
      </c>
      <c r="C2847" t="s">
        <v>6562</v>
      </c>
      <c r="D2847" t="s">
        <v>6567</v>
      </c>
      <c r="E2847" t="s">
        <v>8733</v>
      </c>
      <c r="F2847" t="s">
        <v>4848</v>
      </c>
      <c r="G2847" t="s">
        <v>8734</v>
      </c>
      <c r="H2847">
        <v>10</v>
      </c>
      <c r="I2847">
        <v>0</v>
      </c>
      <c r="J2847">
        <v>10</v>
      </c>
      <c r="K2847">
        <v>0</v>
      </c>
      <c r="L2847">
        <v>0</v>
      </c>
      <c r="M2847">
        <v>0</v>
      </c>
      <c r="N2847">
        <v>0</v>
      </c>
      <c r="O2847">
        <v>0</v>
      </c>
      <c r="P2847">
        <v>0</v>
      </c>
      <c r="Q2847">
        <v>7</v>
      </c>
      <c r="R2847">
        <v>3</v>
      </c>
      <c r="S2847">
        <v>0</v>
      </c>
      <c r="T2847">
        <v>0</v>
      </c>
      <c r="U2847">
        <v>0</v>
      </c>
      <c r="V2847">
        <v>0</v>
      </c>
      <c r="W2847" s="44">
        <f t="shared" si="360"/>
        <v>10</v>
      </c>
      <c r="X2847" s="44">
        <f>IFERROR(VLOOKUP(A2847,JR1GOA!A:I,9,FALSE),0)</f>
        <v>7</v>
      </c>
      <c r="Y2847" s="44">
        <f>IFERROR(VLOOKUP(A2847,JR1GOA!A:J,10,FALSE),0)</f>
        <v>3</v>
      </c>
      <c r="Z2847" s="46">
        <f t="shared" si="353"/>
        <v>3</v>
      </c>
      <c r="AA2847" s="49" t="str">
        <f>_xlfn.IFNA(VLOOKUP(F2847,Preisliste!C$1:O$2687,13,FALSE),"fehlt in Preisliste")</f>
        <v>Preis fehlt</v>
      </c>
      <c r="AB2847" s="50" t="str">
        <f t="shared" si="354"/>
        <v>Preis fehlt</v>
      </c>
      <c r="AD2847" s="51">
        <f t="shared" si="358"/>
        <v>188108</v>
      </c>
      <c r="AE2847" s="51">
        <f t="shared" si="355"/>
        <v>19.19999999999709</v>
      </c>
      <c r="AF2847" s="52" t="e">
        <f t="shared" si="359"/>
        <v>#VALUE!</v>
      </c>
      <c r="AG2847" s="53">
        <f t="shared" si="356"/>
        <v>115.19999999998254</v>
      </c>
      <c r="AH2847" s="53" t="e">
        <f t="shared" si="357"/>
        <v>#VALUE!</v>
      </c>
    </row>
    <row r="2848" spans="1:34" x14ac:dyDescent="0.25">
      <c r="A2848" t="s">
        <v>2975</v>
      </c>
      <c r="B2848" t="s">
        <v>6564</v>
      </c>
      <c r="C2848" t="s">
        <v>6562</v>
      </c>
      <c r="D2848" t="s">
        <v>6567</v>
      </c>
      <c r="E2848" t="s">
        <v>8519</v>
      </c>
      <c r="F2848" t="s">
        <v>2974</v>
      </c>
      <c r="H2848">
        <v>10</v>
      </c>
      <c r="I2848">
        <v>0</v>
      </c>
      <c r="J2848">
        <v>10</v>
      </c>
      <c r="K2848">
        <v>0</v>
      </c>
      <c r="L2848">
        <v>0</v>
      </c>
      <c r="M2848">
        <v>0</v>
      </c>
      <c r="N2848">
        <v>0</v>
      </c>
      <c r="O2848">
        <v>0</v>
      </c>
      <c r="P2848">
        <v>0</v>
      </c>
      <c r="Q2848">
        <v>7</v>
      </c>
      <c r="R2848">
        <v>3</v>
      </c>
      <c r="S2848">
        <v>0</v>
      </c>
      <c r="T2848">
        <v>0</v>
      </c>
      <c r="U2848">
        <v>0</v>
      </c>
      <c r="V2848">
        <v>0</v>
      </c>
      <c r="W2848" s="44">
        <f t="shared" si="360"/>
        <v>10</v>
      </c>
      <c r="X2848" s="44">
        <f>IFERROR(VLOOKUP(A2848,JR1GOA!A:I,9,FALSE),0)</f>
        <v>7</v>
      </c>
      <c r="Y2848" s="44">
        <f>IFERROR(VLOOKUP(A2848,JR1GOA!A:J,10,FALSE),0)</f>
        <v>3</v>
      </c>
      <c r="Z2848" s="46">
        <f t="shared" si="353"/>
        <v>3</v>
      </c>
      <c r="AA2848" s="49" t="str">
        <f>_xlfn.IFNA(VLOOKUP(F2848,Preisliste!C$1:O$2687,13,FALSE),"fehlt in Preisliste")</f>
        <v>Preis fehlt</v>
      </c>
      <c r="AB2848" s="50" t="str">
        <f t="shared" si="354"/>
        <v>Preis fehlt</v>
      </c>
      <c r="AD2848" s="51">
        <f t="shared" si="358"/>
        <v>188111</v>
      </c>
      <c r="AE2848" s="51">
        <f t="shared" si="355"/>
        <v>18.75</v>
      </c>
      <c r="AF2848" s="52" t="e">
        <f t="shared" si="359"/>
        <v>#VALUE!</v>
      </c>
      <c r="AG2848" s="53">
        <f t="shared" si="356"/>
        <v>112.5</v>
      </c>
      <c r="AH2848" s="53" t="e">
        <f t="shared" si="357"/>
        <v>#VALUE!</v>
      </c>
    </row>
    <row r="2849" spans="1:34" x14ac:dyDescent="0.25">
      <c r="A2849" t="s">
        <v>2979</v>
      </c>
      <c r="B2849" t="s">
        <v>6564</v>
      </c>
      <c r="C2849" t="s">
        <v>6562</v>
      </c>
      <c r="D2849" t="s">
        <v>6567</v>
      </c>
      <c r="E2849" t="s">
        <v>8520</v>
      </c>
      <c r="F2849" t="s">
        <v>2978</v>
      </c>
      <c r="G2849" t="s">
        <v>8521</v>
      </c>
      <c r="H2849">
        <v>10</v>
      </c>
      <c r="I2849">
        <v>0</v>
      </c>
      <c r="J2849">
        <v>10</v>
      </c>
      <c r="K2849">
        <v>0</v>
      </c>
      <c r="L2849">
        <v>0</v>
      </c>
      <c r="M2849">
        <v>0</v>
      </c>
      <c r="N2849">
        <v>0</v>
      </c>
      <c r="O2849">
        <v>0</v>
      </c>
      <c r="P2849">
        <v>0</v>
      </c>
      <c r="Q2849">
        <v>7</v>
      </c>
      <c r="R2849">
        <v>3</v>
      </c>
      <c r="S2849">
        <v>0</v>
      </c>
      <c r="T2849">
        <v>0</v>
      </c>
      <c r="U2849">
        <v>0</v>
      </c>
      <c r="V2849">
        <v>0</v>
      </c>
      <c r="W2849" s="44">
        <f t="shared" si="360"/>
        <v>10</v>
      </c>
      <c r="X2849" s="44">
        <f>IFERROR(VLOOKUP(A2849,JR1GOA!A:I,9,FALSE),0)</f>
        <v>7</v>
      </c>
      <c r="Y2849" s="44">
        <f>IFERROR(VLOOKUP(A2849,JR1GOA!A:J,10,FALSE),0)</f>
        <v>3</v>
      </c>
      <c r="Z2849" s="46">
        <f t="shared" si="353"/>
        <v>3</v>
      </c>
      <c r="AA2849" s="49" t="str">
        <f>_xlfn.IFNA(VLOOKUP(F2849,Preisliste!C$1:O$2687,13,FALSE),"fehlt in Preisliste")</f>
        <v>Preis fehlt</v>
      </c>
      <c r="AB2849" s="50" t="str">
        <f t="shared" si="354"/>
        <v>Preis fehlt</v>
      </c>
      <c r="AD2849" s="51">
        <f t="shared" si="358"/>
        <v>188114</v>
      </c>
      <c r="AE2849" s="51">
        <f t="shared" si="355"/>
        <v>18.299999999999272</v>
      </c>
      <c r="AF2849" s="52" t="e">
        <f t="shared" si="359"/>
        <v>#VALUE!</v>
      </c>
      <c r="AG2849" s="53">
        <f t="shared" si="356"/>
        <v>109.79999999999563</v>
      </c>
      <c r="AH2849" s="53" t="e">
        <f t="shared" si="357"/>
        <v>#VALUE!</v>
      </c>
    </row>
    <row r="2850" spans="1:34" x14ac:dyDescent="0.25">
      <c r="A2850" t="s">
        <v>3681</v>
      </c>
      <c r="B2850" t="s">
        <v>6564</v>
      </c>
      <c r="C2850" t="s">
        <v>6562</v>
      </c>
      <c r="D2850" t="s">
        <v>6567</v>
      </c>
      <c r="E2850" t="s">
        <v>8600</v>
      </c>
      <c r="F2850" t="s">
        <v>3680</v>
      </c>
      <c r="H2850">
        <v>10</v>
      </c>
      <c r="I2850">
        <v>0</v>
      </c>
      <c r="J2850">
        <v>10</v>
      </c>
      <c r="K2850">
        <v>0</v>
      </c>
      <c r="L2850">
        <v>0</v>
      </c>
      <c r="M2850">
        <v>0</v>
      </c>
      <c r="N2850">
        <v>0</v>
      </c>
      <c r="O2850">
        <v>0</v>
      </c>
      <c r="P2850">
        <v>0</v>
      </c>
      <c r="Q2850">
        <v>7</v>
      </c>
      <c r="R2850">
        <v>3</v>
      </c>
      <c r="S2850">
        <v>0</v>
      </c>
      <c r="T2850">
        <v>0</v>
      </c>
      <c r="U2850">
        <v>0</v>
      </c>
      <c r="V2850">
        <v>0</v>
      </c>
      <c r="W2850" s="44">
        <f t="shared" si="360"/>
        <v>10</v>
      </c>
      <c r="X2850" s="44">
        <f>IFERROR(VLOOKUP(A2850,JR1GOA!A:I,9,FALSE),0)</f>
        <v>7</v>
      </c>
      <c r="Y2850" s="44">
        <f>IFERROR(VLOOKUP(A2850,JR1GOA!A:J,10,FALSE),0)</f>
        <v>3</v>
      </c>
      <c r="Z2850" s="46">
        <f t="shared" si="353"/>
        <v>3</v>
      </c>
      <c r="AA2850" s="49" t="str">
        <f>_xlfn.IFNA(VLOOKUP(F2850,Preisliste!C$1:O$2687,13,FALSE),"fehlt in Preisliste")</f>
        <v>Preis fehlt</v>
      </c>
      <c r="AB2850" s="50" t="str">
        <f t="shared" si="354"/>
        <v>Preis fehlt</v>
      </c>
      <c r="AD2850" s="51">
        <f t="shared" si="358"/>
        <v>188117</v>
      </c>
      <c r="AE2850" s="51">
        <f t="shared" si="355"/>
        <v>17.849999999998545</v>
      </c>
      <c r="AF2850" s="52" t="e">
        <f t="shared" si="359"/>
        <v>#VALUE!</v>
      </c>
      <c r="AG2850" s="53">
        <f t="shared" si="356"/>
        <v>107.09999999999127</v>
      </c>
      <c r="AH2850" s="53" t="e">
        <f t="shared" si="357"/>
        <v>#VALUE!</v>
      </c>
    </row>
    <row r="2851" spans="1:34" x14ac:dyDescent="0.25">
      <c r="A2851" t="s">
        <v>5936</v>
      </c>
      <c r="B2851" t="s">
        <v>6564</v>
      </c>
      <c r="C2851" t="s">
        <v>6562</v>
      </c>
      <c r="D2851" t="s">
        <v>6567</v>
      </c>
      <c r="E2851" t="s">
        <v>8871</v>
      </c>
      <c r="F2851" t="s">
        <v>5935</v>
      </c>
      <c r="H2851">
        <v>12</v>
      </c>
      <c r="I2851">
        <v>1</v>
      </c>
      <c r="J2851">
        <v>11</v>
      </c>
      <c r="K2851">
        <v>0</v>
      </c>
      <c r="L2851">
        <v>0</v>
      </c>
      <c r="M2851">
        <v>0</v>
      </c>
      <c r="N2851">
        <v>0</v>
      </c>
      <c r="O2851">
        <v>0</v>
      </c>
      <c r="P2851">
        <v>0</v>
      </c>
      <c r="Q2851">
        <v>4</v>
      </c>
      <c r="R2851">
        <v>8</v>
      </c>
      <c r="S2851">
        <v>0</v>
      </c>
      <c r="T2851">
        <v>0</v>
      </c>
      <c r="U2851">
        <v>0</v>
      </c>
      <c r="V2851">
        <v>0</v>
      </c>
      <c r="W2851" s="44">
        <f t="shared" si="360"/>
        <v>11</v>
      </c>
      <c r="X2851" s="44">
        <f>IFERROR(VLOOKUP(A2851,JR1GOA!A:I,9,FALSE),0)</f>
        <v>4</v>
      </c>
      <c r="Y2851" s="44">
        <f>IFERROR(VLOOKUP(A2851,JR1GOA!A:J,10,FALSE),0)</f>
        <v>8</v>
      </c>
      <c r="Z2851" s="46">
        <f t="shared" si="353"/>
        <v>3</v>
      </c>
      <c r="AA2851" s="49" t="str">
        <f>_xlfn.IFNA(VLOOKUP(F2851,Preisliste!C$1:O$2687,13,FALSE),"fehlt in Preisliste")</f>
        <v>Preis fehlt</v>
      </c>
      <c r="AB2851" s="50" t="str">
        <f t="shared" si="354"/>
        <v>Preis fehlt</v>
      </c>
      <c r="AD2851" s="51">
        <f t="shared" si="358"/>
        <v>188120</v>
      </c>
      <c r="AE2851" s="51">
        <f t="shared" si="355"/>
        <v>17.399999999997817</v>
      </c>
      <c r="AF2851" s="52" t="e">
        <f t="shared" si="359"/>
        <v>#VALUE!</v>
      </c>
      <c r="AG2851" s="53">
        <f t="shared" si="356"/>
        <v>104.3999999999869</v>
      </c>
      <c r="AH2851" s="53" t="e">
        <f t="shared" si="357"/>
        <v>#VALUE!</v>
      </c>
    </row>
    <row r="2852" spans="1:34" x14ac:dyDescent="0.25">
      <c r="A2852" t="s">
        <v>5116</v>
      </c>
      <c r="B2852" t="s">
        <v>6564</v>
      </c>
      <c r="C2852" t="s">
        <v>6562</v>
      </c>
      <c r="D2852" t="s">
        <v>6567</v>
      </c>
      <c r="E2852" t="s">
        <v>8757</v>
      </c>
      <c r="F2852" t="s">
        <v>5115</v>
      </c>
      <c r="G2852" t="s">
        <v>8758</v>
      </c>
      <c r="H2852">
        <v>9</v>
      </c>
      <c r="I2852">
        <v>0</v>
      </c>
      <c r="J2852">
        <v>9</v>
      </c>
      <c r="K2852">
        <v>0</v>
      </c>
      <c r="L2852">
        <v>0</v>
      </c>
      <c r="M2852">
        <v>0</v>
      </c>
      <c r="N2852">
        <v>0</v>
      </c>
      <c r="O2852">
        <v>0</v>
      </c>
      <c r="P2852">
        <v>0</v>
      </c>
      <c r="Q2852">
        <v>6</v>
      </c>
      <c r="R2852">
        <v>3</v>
      </c>
      <c r="S2852">
        <v>0</v>
      </c>
      <c r="T2852">
        <v>0</v>
      </c>
      <c r="U2852">
        <v>0</v>
      </c>
      <c r="V2852">
        <v>0</v>
      </c>
      <c r="W2852" s="44">
        <f t="shared" si="360"/>
        <v>9</v>
      </c>
      <c r="X2852" s="44">
        <f>IFERROR(VLOOKUP(A2852,JR1GOA!A:I,9,FALSE),0)</f>
        <v>6</v>
      </c>
      <c r="Y2852" s="44">
        <f>IFERROR(VLOOKUP(A2852,JR1GOA!A:J,10,FALSE),0)</f>
        <v>3</v>
      </c>
      <c r="Z2852" s="46">
        <f t="shared" si="353"/>
        <v>3</v>
      </c>
      <c r="AA2852" s="49" t="str">
        <f>_xlfn.IFNA(VLOOKUP(F2852,Preisliste!C$1:O$2687,13,FALSE),"fehlt in Preisliste")</f>
        <v>Preis fehlt</v>
      </c>
      <c r="AB2852" s="50" t="str">
        <f t="shared" si="354"/>
        <v>Preis fehlt</v>
      </c>
      <c r="AD2852" s="51">
        <f t="shared" si="358"/>
        <v>188123</v>
      </c>
      <c r="AE2852" s="51">
        <f t="shared" si="355"/>
        <v>16.94999999999709</v>
      </c>
      <c r="AF2852" s="52" t="e">
        <f t="shared" si="359"/>
        <v>#VALUE!</v>
      </c>
      <c r="AG2852" s="53">
        <f t="shared" si="356"/>
        <v>101.69999999998254</v>
      </c>
      <c r="AH2852" s="53" t="e">
        <f t="shared" si="357"/>
        <v>#VALUE!</v>
      </c>
    </row>
    <row r="2853" spans="1:34" x14ac:dyDescent="0.25">
      <c r="A2853" t="s">
        <v>4065</v>
      </c>
      <c r="B2853" t="s">
        <v>6564</v>
      </c>
      <c r="C2853" t="s">
        <v>6562</v>
      </c>
      <c r="D2853" t="s">
        <v>6567</v>
      </c>
      <c r="E2853" t="s">
        <v>8662</v>
      </c>
      <c r="F2853" t="s">
        <v>4064</v>
      </c>
      <c r="G2853" t="s">
        <v>8663</v>
      </c>
      <c r="H2853">
        <v>9</v>
      </c>
      <c r="I2853">
        <v>0</v>
      </c>
      <c r="J2853">
        <v>9</v>
      </c>
      <c r="K2853">
        <v>0</v>
      </c>
      <c r="L2853">
        <v>0</v>
      </c>
      <c r="M2853">
        <v>0</v>
      </c>
      <c r="N2853">
        <v>0</v>
      </c>
      <c r="O2853">
        <v>0</v>
      </c>
      <c r="P2853">
        <v>0</v>
      </c>
      <c r="Q2853">
        <v>6</v>
      </c>
      <c r="R2853">
        <v>3</v>
      </c>
      <c r="S2853">
        <v>0</v>
      </c>
      <c r="T2853">
        <v>0</v>
      </c>
      <c r="U2853">
        <v>0</v>
      </c>
      <c r="V2853">
        <v>0</v>
      </c>
      <c r="W2853" s="44">
        <f t="shared" si="360"/>
        <v>9</v>
      </c>
      <c r="X2853" s="44">
        <f>IFERROR(VLOOKUP(A2853,JR1GOA!A:I,9,FALSE),0)</f>
        <v>6</v>
      </c>
      <c r="Y2853" s="44">
        <f>IFERROR(VLOOKUP(A2853,JR1GOA!A:J,10,FALSE),0)</f>
        <v>3</v>
      </c>
      <c r="Z2853" s="46">
        <f t="shared" si="353"/>
        <v>3</v>
      </c>
      <c r="AA2853" s="49" t="str">
        <f>_xlfn.IFNA(VLOOKUP(F2853,Preisliste!C$1:O$2687,13,FALSE),"fehlt in Preisliste")</f>
        <v>Preis fehlt</v>
      </c>
      <c r="AB2853" s="50" t="str">
        <f t="shared" si="354"/>
        <v>Preis fehlt</v>
      </c>
      <c r="AD2853" s="51">
        <f t="shared" si="358"/>
        <v>188126</v>
      </c>
      <c r="AE2853" s="51">
        <f t="shared" si="355"/>
        <v>16.5</v>
      </c>
      <c r="AF2853" s="52" t="e">
        <f t="shared" si="359"/>
        <v>#VALUE!</v>
      </c>
      <c r="AG2853" s="53">
        <f t="shared" si="356"/>
        <v>99</v>
      </c>
      <c r="AH2853" s="53" t="e">
        <f t="shared" si="357"/>
        <v>#VALUE!</v>
      </c>
    </row>
    <row r="2854" spans="1:34" x14ac:dyDescent="0.25">
      <c r="A2854" t="s">
        <v>756</v>
      </c>
      <c r="B2854" t="s">
        <v>6564</v>
      </c>
      <c r="C2854" t="s">
        <v>6562</v>
      </c>
      <c r="D2854" t="s">
        <v>6567</v>
      </c>
      <c r="E2854" t="s">
        <v>8288</v>
      </c>
      <c r="F2854" t="s">
        <v>755</v>
      </c>
      <c r="H2854">
        <v>9</v>
      </c>
      <c r="I2854">
        <v>0</v>
      </c>
      <c r="J2854">
        <v>9</v>
      </c>
      <c r="K2854">
        <v>0</v>
      </c>
      <c r="L2854">
        <v>0</v>
      </c>
      <c r="M2854">
        <v>0</v>
      </c>
      <c r="N2854">
        <v>0</v>
      </c>
      <c r="O2854">
        <v>0</v>
      </c>
      <c r="P2854">
        <v>0</v>
      </c>
      <c r="Q2854">
        <v>6</v>
      </c>
      <c r="R2854">
        <v>3</v>
      </c>
      <c r="S2854">
        <v>0</v>
      </c>
      <c r="T2854">
        <v>0</v>
      </c>
      <c r="U2854">
        <v>0</v>
      </c>
      <c r="V2854">
        <v>0</v>
      </c>
      <c r="W2854" s="44">
        <f t="shared" si="360"/>
        <v>9</v>
      </c>
      <c r="X2854" s="44">
        <f>IFERROR(VLOOKUP(A2854,JR1GOA!A:I,9,FALSE),0)</f>
        <v>6</v>
      </c>
      <c r="Y2854" s="44">
        <f>IFERROR(VLOOKUP(A2854,JR1GOA!A:J,10,FALSE),0)</f>
        <v>3</v>
      </c>
      <c r="Z2854" s="46">
        <f t="shared" si="353"/>
        <v>3</v>
      </c>
      <c r="AA2854" s="49" t="str">
        <f>_xlfn.IFNA(VLOOKUP(F2854,Preisliste!C$1:O$2687,13,FALSE),"fehlt in Preisliste")</f>
        <v>Preis fehlt</v>
      </c>
      <c r="AB2854" s="50" t="str">
        <f t="shared" si="354"/>
        <v>Preis fehlt</v>
      </c>
      <c r="AD2854" s="51">
        <f t="shared" si="358"/>
        <v>188129</v>
      </c>
      <c r="AE2854" s="51">
        <f t="shared" si="355"/>
        <v>16.049999999999272</v>
      </c>
      <c r="AF2854" s="52" t="e">
        <f t="shared" si="359"/>
        <v>#VALUE!</v>
      </c>
      <c r="AG2854" s="53">
        <f t="shared" si="356"/>
        <v>96.299999999995634</v>
      </c>
      <c r="AH2854" s="53" t="e">
        <f t="shared" si="357"/>
        <v>#VALUE!</v>
      </c>
    </row>
    <row r="2855" spans="1:34" x14ac:dyDescent="0.25">
      <c r="A2855" t="s">
        <v>2618</v>
      </c>
      <c r="B2855" t="s">
        <v>6564</v>
      </c>
      <c r="C2855" t="s">
        <v>6562</v>
      </c>
      <c r="D2855" t="s">
        <v>6567</v>
      </c>
      <c r="E2855" t="s">
        <v>8480</v>
      </c>
      <c r="F2855" t="s">
        <v>2617</v>
      </c>
      <c r="H2855">
        <v>9</v>
      </c>
      <c r="I2855">
        <v>0</v>
      </c>
      <c r="J2855">
        <v>9</v>
      </c>
      <c r="K2855">
        <v>0</v>
      </c>
      <c r="L2855">
        <v>0</v>
      </c>
      <c r="M2855">
        <v>0</v>
      </c>
      <c r="N2855">
        <v>0</v>
      </c>
      <c r="O2855">
        <v>0</v>
      </c>
      <c r="P2855">
        <v>0</v>
      </c>
      <c r="Q2855">
        <v>6</v>
      </c>
      <c r="R2855">
        <v>3</v>
      </c>
      <c r="S2855">
        <v>0</v>
      </c>
      <c r="T2855">
        <v>0</v>
      </c>
      <c r="U2855">
        <v>0</v>
      </c>
      <c r="V2855">
        <v>0</v>
      </c>
      <c r="W2855" s="44">
        <f t="shared" si="360"/>
        <v>9</v>
      </c>
      <c r="X2855" s="44">
        <f>IFERROR(VLOOKUP(A2855,JR1GOA!A:I,9,FALSE),0)</f>
        <v>6</v>
      </c>
      <c r="Y2855" s="44">
        <f>IFERROR(VLOOKUP(A2855,JR1GOA!A:J,10,FALSE),0)</f>
        <v>3</v>
      </c>
      <c r="Z2855" s="46">
        <f t="shared" si="353"/>
        <v>3</v>
      </c>
      <c r="AA2855" s="49" t="str">
        <f>_xlfn.IFNA(VLOOKUP(F2855,Preisliste!C$1:O$2687,13,FALSE),"fehlt in Preisliste")</f>
        <v>Preis fehlt</v>
      </c>
      <c r="AB2855" s="50" t="str">
        <f t="shared" si="354"/>
        <v>Preis fehlt</v>
      </c>
      <c r="AD2855" s="51">
        <f t="shared" si="358"/>
        <v>188132</v>
      </c>
      <c r="AE2855" s="51">
        <f t="shared" si="355"/>
        <v>15.599999999998545</v>
      </c>
      <c r="AF2855" s="52" t="e">
        <f t="shared" si="359"/>
        <v>#VALUE!</v>
      </c>
      <c r="AG2855" s="53">
        <f t="shared" si="356"/>
        <v>93.599999999991269</v>
      </c>
      <c r="AH2855" s="53" t="e">
        <f t="shared" si="357"/>
        <v>#VALUE!</v>
      </c>
    </row>
    <row r="2856" spans="1:34" x14ac:dyDescent="0.25">
      <c r="A2856" t="s">
        <v>6403</v>
      </c>
      <c r="B2856" t="s">
        <v>6564</v>
      </c>
      <c r="C2856" t="s">
        <v>6562</v>
      </c>
      <c r="D2856" t="s">
        <v>6567</v>
      </c>
      <c r="E2856" t="s">
        <v>8934</v>
      </c>
      <c r="F2856" t="s">
        <v>6402</v>
      </c>
      <c r="H2856">
        <v>8</v>
      </c>
      <c r="I2856">
        <v>0</v>
      </c>
      <c r="J2856">
        <v>8</v>
      </c>
      <c r="K2856">
        <v>0</v>
      </c>
      <c r="L2856">
        <v>0</v>
      </c>
      <c r="M2856">
        <v>0</v>
      </c>
      <c r="N2856">
        <v>0</v>
      </c>
      <c r="O2856">
        <v>0</v>
      </c>
      <c r="P2856">
        <v>0</v>
      </c>
      <c r="Q2856">
        <v>5</v>
      </c>
      <c r="R2856">
        <v>3</v>
      </c>
      <c r="S2856">
        <v>0</v>
      </c>
      <c r="T2856">
        <v>0</v>
      </c>
      <c r="U2856">
        <v>0</v>
      </c>
      <c r="V2856">
        <v>0</v>
      </c>
      <c r="W2856" s="44">
        <f t="shared" si="360"/>
        <v>8</v>
      </c>
      <c r="X2856" s="44">
        <f>IFERROR(VLOOKUP(A2856,JR1GOA!A:I,9,FALSE),0)</f>
        <v>5</v>
      </c>
      <c r="Y2856" s="44">
        <f>IFERROR(VLOOKUP(A2856,JR1GOA!A:J,10,FALSE),0)</f>
        <v>3</v>
      </c>
      <c r="Z2856" s="46">
        <f t="shared" si="353"/>
        <v>3</v>
      </c>
      <c r="AA2856" s="49" t="str">
        <f>_xlfn.IFNA(VLOOKUP(F2856,Preisliste!C$1:O$2687,13,FALSE),"fehlt in Preisliste")</f>
        <v>Preis fehlt</v>
      </c>
      <c r="AB2856" s="50" t="str">
        <f t="shared" si="354"/>
        <v>Preis fehlt</v>
      </c>
      <c r="AD2856" s="51">
        <f t="shared" si="358"/>
        <v>188135</v>
      </c>
      <c r="AE2856" s="51">
        <f t="shared" si="355"/>
        <v>15.149999999997817</v>
      </c>
      <c r="AF2856" s="52" t="e">
        <f t="shared" si="359"/>
        <v>#VALUE!</v>
      </c>
      <c r="AG2856" s="53">
        <f t="shared" si="356"/>
        <v>90.899999999986903</v>
      </c>
      <c r="AH2856" s="53" t="e">
        <f t="shared" si="357"/>
        <v>#VALUE!</v>
      </c>
    </row>
    <row r="2857" spans="1:34" x14ac:dyDescent="0.25">
      <c r="A2857" t="s">
        <v>1464</v>
      </c>
      <c r="B2857" t="s">
        <v>6564</v>
      </c>
      <c r="C2857" t="s">
        <v>6562</v>
      </c>
      <c r="D2857" t="s">
        <v>6567</v>
      </c>
      <c r="E2857" t="s">
        <v>8356</v>
      </c>
      <c r="F2857" t="s">
        <v>1463</v>
      </c>
      <c r="H2857">
        <v>8</v>
      </c>
      <c r="I2857">
        <v>0</v>
      </c>
      <c r="J2857">
        <v>8</v>
      </c>
      <c r="K2857">
        <v>0</v>
      </c>
      <c r="L2857">
        <v>0</v>
      </c>
      <c r="M2857">
        <v>0</v>
      </c>
      <c r="N2857">
        <v>0</v>
      </c>
      <c r="O2857">
        <v>0</v>
      </c>
      <c r="P2857">
        <v>0</v>
      </c>
      <c r="Q2857">
        <v>5</v>
      </c>
      <c r="R2857">
        <v>3</v>
      </c>
      <c r="S2857">
        <v>0</v>
      </c>
      <c r="T2857">
        <v>0</v>
      </c>
      <c r="U2857">
        <v>0</v>
      </c>
      <c r="V2857">
        <v>0</v>
      </c>
      <c r="W2857" s="44">
        <f t="shared" si="360"/>
        <v>8</v>
      </c>
      <c r="X2857" s="44">
        <f>IFERROR(VLOOKUP(A2857,JR1GOA!A:I,9,FALSE),0)</f>
        <v>5</v>
      </c>
      <c r="Y2857" s="44">
        <f>IFERROR(VLOOKUP(A2857,JR1GOA!A:J,10,FALSE),0)</f>
        <v>3</v>
      </c>
      <c r="Z2857" s="46">
        <f t="shared" si="353"/>
        <v>3</v>
      </c>
      <c r="AA2857" s="49" t="str">
        <f>_xlfn.IFNA(VLOOKUP(F2857,Preisliste!C$1:O$2687,13,FALSE),"fehlt in Preisliste")</f>
        <v>Preis fehlt</v>
      </c>
      <c r="AB2857" s="50" t="str">
        <f t="shared" si="354"/>
        <v>Preis fehlt</v>
      </c>
      <c r="AD2857" s="51">
        <f t="shared" si="358"/>
        <v>188138</v>
      </c>
      <c r="AE2857" s="51">
        <f t="shared" si="355"/>
        <v>14.69999999999709</v>
      </c>
      <c r="AF2857" s="52" t="e">
        <f t="shared" si="359"/>
        <v>#VALUE!</v>
      </c>
      <c r="AG2857" s="53">
        <f t="shared" si="356"/>
        <v>88.199999999982538</v>
      </c>
      <c r="AH2857" s="53" t="e">
        <f t="shared" si="357"/>
        <v>#VALUE!</v>
      </c>
    </row>
    <row r="2858" spans="1:34" x14ac:dyDescent="0.25">
      <c r="A2858" t="s">
        <v>430</v>
      </c>
      <c r="B2858" t="s">
        <v>6564</v>
      </c>
      <c r="C2858" t="s">
        <v>6562</v>
      </c>
      <c r="D2858" t="s">
        <v>6567</v>
      </c>
      <c r="E2858" t="s">
        <v>8256</v>
      </c>
      <c r="F2858" t="s">
        <v>429</v>
      </c>
      <c r="H2858">
        <v>8</v>
      </c>
      <c r="I2858">
        <v>0</v>
      </c>
      <c r="J2858">
        <v>8</v>
      </c>
      <c r="K2858">
        <v>0</v>
      </c>
      <c r="L2858">
        <v>0</v>
      </c>
      <c r="M2858">
        <v>0</v>
      </c>
      <c r="N2858">
        <v>0</v>
      </c>
      <c r="O2858">
        <v>0</v>
      </c>
      <c r="P2858">
        <v>0</v>
      </c>
      <c r="Q2858">
        <v>5</v>
      </c>
      <c r="R2858">
        <v>3</v>
      </c>
      <c r="S2858">
        <v>0</v>
      </c>
      <c r="T2858">
        <v>0</v>
      </c>
      <c r="U2858">
        <v>0</v>
      </c>
      <c r="V2858">
        <v>0</v>
      </c>
      <c r="W2858" s="44">
        <f t="shared" si="360"/>
        <v>8</v>
      </c>
      <c r="X2858" s="44">
        <f>IFERROR(VLOOKUP(A2858,JR1GOA!A:I,9,FALSE),0)</f>
        <v>5</v>
      </c>
      <c r="Y2858" s="44">
        <f>IFERROR(VLOOKUP(A2858,JR1GOA!A:J,10,FALSE),0)</f>
        <v>3</v>
      </c>
      <c r="Z2858" s="46">
        <f t="shared" si="353"/>
        <v>3</v>
      </c>
      <c r="AA2858" s="49" t="str">
        <f>_xlfn.IFNA(VLOOKUP(F2858,Preisliste!C$1:O$2687,13,FALSE),"fehlt in Preisliste")</f>
        <v>Preis fehlt</v>
      </c>
      <c r="AB2858" s="50" t="str">
        <f t="shared" si="354"/>
        <v>Preis fehlt</v>
      </c>
      <c r="AD2858" s="51">
        <f t="shared" si="358"/>
        <v>188141</v>
      </c>
      <c r="AE2858" s="51">
        <f t="shared" si="355"/>
        <v>14.25</v>
      </c>
      <c r="AF2858" s="52" t="e">
        <f t="shared" si="359"/>
        <v>#VALUE!</v>
      </c>
      <c r="AG2858" s="53">
        <f t="shared" si="356"/>
        <v>85.5</v>
      </c>
      <c r="AH2858" s="53" t="e">
        <f t="shared" si="357"/>
        <v>#VALUE!</v>
      </c>
    </row>
    <row r="2859" spans="1:34" x14ac:dyDescent="0.25">
      <c r="A2859" t="s">
        <v>433</v>
      </c>
      <c r="B2859" t="s">
        <v>6564</v>
      </c>
      <c r="C2859" t="s">
        <v>6562</v>
      </c>
      <c r="D2859" t="s">
        <v>6567</v>
      </c>
      <c r="E2859" t="s">
        <v>8257</v>
      </c>
      <c r="F2859" t="s">
        <v>432</v>
      </c>
      <c r="H2859">
        <v>8</v>
      </c>
      <c r="I2859">
        <v>0</v>
      </c>
      <c r="J2859">
        <v>8</v>
      </c>
      <c r="K2859">
        <v>0</v>
      </c>
      <c r="L2859">
        <v>0</v>
      </c>
      <c r="M2859">
        <v>0</v>
      </c>
      <c r="N2859">
        <v>0</v>
      </c>
      <c r="O2859">
        <v>0</v>
      </c>
      <c r="P2859">
        <v>0</v>
      </c>
      <c r="Q2859">
        <v>5</v>
      </c>
      <c r="R2859">
        <v>3</v>
      </c>
      <c r="S2859">
        <v>0</v>
      </c>
      <c r="T2859">
        <v>0</v>
      </c>
      <c r="U2859">
        <v>0</v>
      </c>
      <c r="V2859">
        <v>0</v>
      </c>
      <c r="W2859" s="44">
        <f t="shared" si="360"/>
        <v>8</v>
      </c>
      <c r="X2859" s="44">
        <f>IFERROR(VLOOKUP(A2859,JR1GOA!A:I,9,FALSE),0)</f>
        <v>5</v>
      </c>
      <c r="Y2859" s="44">
        <f>IFERROR(VLOOKUP(A2859,JR1GOA!A:J,10,FALSE),0)</f>
        <v>3</v>
      </c>
      <c r="Z2859" s="46">
        <f t="shared" si="353"/>
        <v>3</v>
      </c>
      <c r="AA2859" s="49" t="str">
        <f>_xlfn.IFNA(VLOOKUP(F2859,Preisliste!C$1:O$2687,13,FALSE),"fehlt in Preisliste")</f>
        <v>Preis fehlt</v>
      </c>
      <c r="AB2859" s="50" t="str">
        <f t="shared" si="354"/>
        <v>Preis fehlt</v>
      </c>
      <c r="AD2859" s="51">
        <f t="shared" si="358"/>
        <v>188144</v>
      </c>
      <c r="AE2859" s="51">
        <f t="shared" si="355"/>
        <v>13.799999999999272</v>
      </c>
      <c r="AF2859" s="52" t="e">
        <f t="shared" si="359"/>
        <v>#VALUE!</v>
      </c>
      <c r="AG2859" s="53">
        <f t="shared" si="356"/>
        <v>82.799999999995634</v>
      </c>
      <c r="AH2859" s="53" t="e">
        <f t="shared" si="357"/>
        <v>#VALUE!</v>
      </c>
    </row>
    <row r="2860" spans="1:34" x14ac:dyDescent="0.25">
      <c r="A2860" t="s">
        <v>2681</v>
      </c>
      <c r="B2860" t="s">
        <v>6564</v>
      </c>
      <c r="C2860" t="s">
        <v>6562</v>
      </c>
      <c r="D2860" t="s">
        <v>6567</v>
      </c>
      <c r="E2860" t="s">
        <v>8484</v>
      </c>
      <c r="F2860" t="s">
        <v>2680</v>
      </c>
      <c r="H2860">
        <v>8</v>
      </c>
      <c r="I2860">
        <v>0</v>
      </c>
      <c r="J2860">
        <v>8</v>
      </c>
      <c r="K2860">
        <v>0</v>
      </c>
      <c r="L2860">
        <v>0</v>
      </c>
      <c r="M2860">
        <v>0</v>
      </c>
      <c r="N2860">
        <v>0</v>
      </c>
      <c r="O2860">
        <v>0</v>
      </c>
      <c r="P2860">
        <v>0</v>
      </c>
      <c r="Q2860">
        <v>5</v>
      </c>
      <c r="R2860">
        <v>3</v>
      </c>
      <c r="S2860">
        <v>0</v>
      </c>
      <c r="T2860">
        <v>0</v>
      </c>
      <c r="U2860">
        <v>0</v>
      </c>
      <c r="V2860">
        <v>0</v>
      </c>
      <c r="W2860" s="44">
        <f t="shared" si="360"/>
        <v>8</v>
      </c>
      <c r="X2860" s="44">
        <f>IFERROR(VLOOKUP(A2860,JR1GOA!A:I,9,FALSE),0)</f>
        <v>5</v>
      </c>
      <c r="Y2860" s="44">
        <f>IFERROR(VLOOKUP(A2860,JR1GOA!A:J,10,FALSE),0)</f>
        <v>3</v>
      </c>
      <c r="Z2860" s="46">
        <f t="shared" si="353"/>
        <v>3</v>
      </c>
      <c r="AA2860" s="49" t="str">
        <f>_xlfn.IFNA(VLOOKUP(F2860,Preisliste!C$1:O$2687,13,FALSE),"fehlt in Preisliste")</f>
        <v>Preis fehlt</v>
      </c>
      <c r="AB2860" s="50" t="str">
        <f t="shared" si="354"/>
        <v>Preis fehlt</v>
      </c>
      <c r="AD2860" s="51">
        <f t="shared" si="358"/>
        <v>188147</v>
      </c>
      <c r="AE2860" s="51">
        <f t="shared" si="355"/>
        <v>13.349999999998545</v>
      </c>
      <c r="AF2860" s="52" t="e">
        <f t="shared" si="359"/>
        <v>#VALUE!</v>
      </c>
      <c r="AG2860" s="53">
        <f t="shared" si="356"/>
        <v>80.099999999991269</v>
      </c>
      <c r="AH2860" s="53" t="e">
        <f t="shared" si="357"/>
        <v>#VALUE!</v>
      </c>
    </row>
    <row r="2861" spans="1:34" x14ac:dyDescent="0.25">
      <c r="A2861" t="s">
        <v>4021</v>
      </c>
      <c r="B2861" t="s">
        <v>6564</v>
      </c>
      <c r="C2861" t="s">
        <v>6562</v>
      </c>
      <c r="D2861" t="s">
        <v>6567</v>
      </c>
      <c r="E2861" t="s">
        <v>8651</v>
      </c>
      <c r="F2861" t="s">
        <v>4020</v>
      </c>
      <c r="H2861">
        <v>12</v>
      </c>
      <c r="I2861">
        <v>2</v>
      </c>
      <c r="J2861">
        <v>10</v>
      </c>
      <c r="K2861">
        <v>0</v>
      </c>
      <c r="L2861">
        <v>0</v>
      </c>
      <c r="M2861">
        <v>0</v>
      </c>
      <c r="N2861">
        <v>0</v>
      </c>
      <c r="O2861">
        <v>0</v>
      </c>
      <c r="P2861">
        <v>0</v>
      </c>
      <c r="Q2861">
        <v>7</v>
      </c>
      <c r="R2861">
        <v>4</v>
      </c>
      <c r="S2861">
        <v>0</v>
      </c>
      <c r="T2861">
        <v>0</v>
      </c>
      <c r="U2861">
        <v>1</v>
      </c>
      <c r="V2861">
        <v>0</v>
      </c>
      <c r="W2861" s="44">
        <f t="shared" si="360"/>
        <v>10</v>
      </c>
      <c r="X2861" s="44">
        <f>IFERROR(VLOOKUP(A2861,JR1GOA!A:I,9,FALSE),0)</f>
        <v>7</v>
      </c>
      <c r="Y2861" s="44">
        <f>IFERROR(VLOOKUP(A2861,JR1GOA!A:J,10,FALSE),0)</f>
        <v>4</v>
      </c>
      <c r="Z2861" s="46">
        <f t="shared" si="353"/>
        <v>3</v>
      </c>
      <c r="AA2861" s="49" t="str">
        <f>_xlfn.IFNA(VLOOKUP(F2861,Preisliste!C$1:O$2687,13,FALSE),"fehlt in Preisliste")</f>
        <v>Preis fehlt</v>
      </c>
      <c r="AB2861" s="50" t="str">
        <f t="shared" si="354"/>
        <v>Preis fehlt</v>
      </c>
      <c r="AD2861" s="51">
        <f t="shared" si="358"/>
        <v>188150</v>
      </c>
      <c r="AE2861" s="51">
        <f t="shared" si="355"/>
        <v>12.899999999997817</v>
      </c>
      <c r="AF2861" s="52" t="e">
        <f t="shared" si="359"/>
        <v>#VALUE!</v>
      </c>
      <c r="AG2861" s="53">
        <f t="shared" si="356"/>
        <v>77.399999999986903</v>
      </c>
      <c r="AH2861" s="53" t="e">
        <f t="shared" si="357"/>
        <v>#VALUE!</v>
      </c>
    </row>
    <row r="2862" spans="1:34" x14ac:dyDescent="0.25">
      <c r="A2862" t="s">
        <v>648</v>
      </c>
      <c r="B2862" t="s">
        <v>6564</v>
      </c>
      <c r="C2862" t="s">
        <v>6562</v>
      </c>
      <c r="D2862" t="s">
        <v>6567</v>
      </c>
      <c r="E2862" t="s">
        <v>8275</v>
      </c>
      <c r="F2862" t="s">
        <v>647</v>
      </c>
      <c r="H2862">
        <v>7</v>
      </c>
      <c r="I2862">
        <v>0</v>
      </c>
      <c r="J2862">
        <v>7</v>
      </c>
      <c r="K2862">
        <v>0</v>
      </c>
      <c r="L2862">
        <v>0</v>
      </c>
      <c r="M2862">
        <v>0</v>
      </c>
      <c r="N2862">
        <v>0</v>
      </c>
      <c r="O2862">
        <v>0</v>
      </c>
      <c r="P2862">
        <v>0</v>
      </c>
      <c r="Q2862">
        <v>4</v>
      </c>
      <c r="R2862">
        <v>3</v>
      </c>
      <c r="S2862">
        <v>0</v>
      </c>
      <c r="T2862">
        <v>0</v>
      </c>
      <c r="U2862">
        <v>0</v>
      </c>
      <c r="V2862">
        <v>0</v>
      </c>
      <c r="W2862" s="44">
        <f t="shared" si="360"/>
        <v>7</v>
      </c>
      <c r="X2862" s="44">
        <f>IFERROR(VLOOKUP(A2862,JR1GOA!A:I,9,FALSE),0)</f>
        <v>4</v>
      </c>
      <c r="Y2862" s="44">
        <f>IFERROR(VLOOKUP(A2862,JR1GOA!A:J,10,FALSE),0)</f>
        <v>3</v>
      </c>
      <c r="Z2862" s="46">
        <f t="shared" si="353"/>
        <v>3</v>
      </c>
      <c r="AA2862" s="49" t="str">
        <f>_xlfn.IFNA(VLOOKUP(F2862,Preisliste!C$1:O$2687,13,FALSE),"fehlt in Preisliste")</f>
        <v>Preis fehlt</v>
      </c>
      <c r="AB2862" s="50" t="str">
        <f t="shared" si="354"/>
        <v>Preis fehlt</v>
      </c>
      <c r="AD2862" s="51">
        <f t="shared" si="358"/>
        <v>188153</v>
      </c>
      <c r="AE2862" s="51">
        <f t="shared" si="355"/>
        <v>12.44999999999709</v>
      </c>
      <c r="AF2862" s="52" t="e">
        <f t="shared" si="359"/>
        <v>#VALUE!</v>
      </c>
      <c r="AG2862" s="53">
        <f t="shared" si="356"/>
        <v>74.699999999982538</v>
      </c>
      <c r="AH2862" s="53" t="e">
        <f t="shared" si="357"/>
        <v>#VALUE!</v>
      </c>
    </row>
    <row r="2863" spans="1:34" x14ac:dyDescent="0.25">
      <c r="A2863" t="s">
        <v>2613</v>
      </c>
      <c r="B2863" t="s">
        <v>6564</v>
      </c>
      <c r="C2863" t="s">
        <v>6562</v>
      </c>
      <c r="D2863" t="s">
        <v>6567</v>
      </c>
      <c r="E2863" t="s">
        <v>8475</v>
      </c>
      <c r="F2863" t="s">
        <v>2612</v>
      </c>
      <c r="H2863">
        <v>7</v>
      </c>
      <c r="I2863">
        <v>0</v>
      </c>
      <c r="J2863">
        <v>7</v>
      </c>
      <c r="K2863">
        <v>0</v>
      </c>
      <c r="L2863">
        <v>0</v>
      </c>
      <c r="M2863">
        <v>0</v>
      </c>
      <c r="N2863">
        <v>0</v>
      </c>
      <c r="O2863">
        <v>0</v>
      </c>
      <c r="P2863">
        <v>0</v>
      </c>
      <c r="Q2863">
        <v>4</v>
      </c>
      <c r="R2863">
        <v>3</v>
      </c>
      <c r="S2863">
        <v>0</v>
      </c>
      <c r="T2863">
        <v>0</v>
      </c>
      <c r="U2863">
        <v>0</v>
      </c>
      <c r="V2863">
        <v>0</v>
      </c>
      <c r="W2863" s="44">
        <f t="shared" si="360"/>
        <v>7</v>
      </c>
      <c r="X2863" s="44">
        <f>IFERROR(VLOOKUP(A2863,JR1GOA!A:I,9,FALSE),0)</f>
        <v>4</v>
      </c>
      <c r="Y2863" s="44">
        <f>IFERROR(VLOOKUP(A2863,JR1GOA!A:J,10,FALSE),0)</f>
        <v>3</v>
      </c>
      <c r="Z2863" s="46">
        <f t="shared" si="353"/>
        <v>3</v>
      </c>
      <c r="AA2863" s="49" t="str">
        <f>_xlfn.IFNA(VLOOKUP(F2863,Preisliste!C$1:O$2687,13,FALSE),"fehlt in Preisliste")</f>
        <v>Preis fehlt</v>
      </c>
      <c r="AB2863" s="50" t="str">
        <f t="shared" si="354"/>
        <v>Preis fehlt</v>
      </c>
      <c r="AD2863" s="51">
        <f t="shared" si="358"/>
        <v>188156</v>
      </c>
      <c r="AE2863" s="51">
        <f t="shared" si="355"/>
        <v>12</v>
      </c>
      <c r="AF2863" s="52" t="e">
        <f t="shared" si="359"/>
        <v>#VALUE!</v>
      </c>
      <c r="AG2863" s="53">
        <f t="shared" si="356"/>
        <v>72</v>
      </c>
      <c r="AH2863" s="53" t="e">
        <f t="shared" si="357"/>
        <v>#VALUE!</v>
      </c>
    </row>
    <row r="2864" spans="1:34" x14ac:dyDescent="0.25">
      <c r="A2864" t="s">
        <v>6292</v>
      </c>
      <c r="B2864" t="s">
        <v>6564</v>
      </c>
      <c r="C2864" t="s">
        <v>6562</v>
      </c>
      <c r="D2864" t="s">
        <v>6567</v>
      </c>
      <c r="E2864" t="s">
        <v>8924</v>
      </c>
      <c r="F2864" t="s">
        <v>6291</v>
      </c>
      <c r="H2864">
        <v>11</v>
      </c>
      <c r="I2864">
        <v>2</v>
      </c>
      <c r="J2864">
        <v>9</v>
      </c>
      <c r="K2864">
        <v>0</v>
      </c>
      <c r="L2864">
        <v>0</v>
      </c>
      <c r="M2864">
        <v>0</v>
      </c>
      <c r="N2864">
        <v>0</v>
      </c>
      <c r="O2864">
        <v>0</v>
      </c>
      <c r="P2864">
        <v>0</v>
      </c>
      <c r="Q2864">
        <v>1</v>
      </c>
      <c r="R2864">
        <v>6</v>
      </c>
      <c r="S2864">
        <v>0</v>
      </c>
      <c r="T2864">
        <v>0</v>
      </c>
      <c r="U2864">
        <v>0</v>
      </c>
      <c r="V2864">
        <v>4</v>
      </c>
      <c r="W2864" s="44">
        <f t="shared" si="360"/>
        <v>9</v>
      </c>
      <c r="X2864" s="44">
        <f>IFERROR(VLOOKUP(A2864,JR1GOA!A:I,9,FALSE),0)</f>
        <v>1</v>
      </c>
      <c r="Y2864" s="44">
        <f>IFERROR(VLOOKUP(A2864,JR1GOA!A:J,10,FALSE),0)</f>
        <v>6</v>
      </c>
      <c r="Z2864" s="46">
        <f t="shared" si="353"/>
        <v>3</v>
      </c>
      <c r="AA2864" s="49" t="str">
        <f>_xlfn.IFNA(VLOOKUP(F2864,Preisliste!C$1:O$2687,13,FALSE),"fehlt in Preisliste")</f>
        <v>Preis fehlt</v>
      </c>
      <c r="AB2864" s="50" t="str">
        <f t="shared" si="354"/>
        <v>Preis fehlt</v>
      </c>
      <c r="AD2864" s="51">
        <f t="shared" si="358"/>
        <v>188159</v>
      </c>
      <c r="AE2864" s="51">
        <f t="shared" si="355"/>
        <v>11.549999999999272</v>
      </c>
      <c r="AF2864" s="52" t="e">
        <f t="shared" si="359"/>
        <v>#VALUE!</v>
      </c>
      <c r="AG2864" s="53">
        <f t="shared" si="356"/>
        <v>69.299999999995634</v>
      </c>
      <c r="AH2864" s="53" t="e">
        <f t="shared" si="357"/>
        <v>#VALUE!</v>
      </c>
    </row>
    <row r="2865" spans="1:34" x14ac:dyDescent="0.25">
      <c r="A2865" t="s">
        <v>6512</v>
      </c>
      <c r="B2865" t="s">
        <v>6564</v>
      </c>
      <c r="C2865" t="s">
        <v>6562</v>
      </c>
      <c r="D2865" t="s">
        <v>6567</v>
      </c>
      <c r="E2865" t="s">
        <v>8950</v>
      </c>
      <c r="F2865" t="s">
        <v>6511</v>
      </c>
      <c r="H2865">
        <v>7</v>
      </c>
      <c r="I2865">
        <v>0</v>
      </c>
      <c r="J2865">
        <v>7</v>
      </c>
      <c r="K2865">
        <v>0</v>
      </c>
      <c r="L2865">
        <v>0</v>
      </c>
      <c r="M2865">
        <v>0</v>
      </c>
      <c r="N2865">
        <v>0</v>
      </c>
      <c r="O2865">
        <v>0</v>
      </c>
      <c r="P2865">
        <v>0</v>
      </c>
      <c r="Q2865">
        <v>4</v>
      </c>
      <c r="R2865">
        <v>3</v>
      </c>
      <c r="S2865">
        <v>0</v>
      </c>
      <c r="T2865">
        <v>0</v>
      </c>
      <c r="U2865">
        <v>0</v>
      </c>
      <c r="V2865">
        <v>0</v>
      </c>
      <c r="W2865" s="44">
        <f t="shared" si="360"/>
        <v>7</v>
      </c>
      <c r="X2865" s="44">
        <f>IFERROR(VLOOKUP(A2865,JR1GOA!A:I,9,FALSE),0)</f>
        <v>4</v>
      </c>
      <c r="Y2865" s="44">
        <f>IFERROR(VLOOKUP(A2865,JR1GOA!A:J,10,FALSE),0)</f>
        <v>3</v>
      </c>
      <c r="Z2865" s="46">
        <f t="shared" si="353"/>
        <v>3</v>
      </c>
      <c r="AA2865" s="49" t="str">
        <f>_xlfn.IFNA(VLOOKUP(F2865,Preisliste!C$1:O$2687,13,FALSE),"fehlt in Preisliste")</f>
        <v>Preis fehlt</v>
      </c>
      <c r="AB2865" s="50" t="str">
        <f t="shared" si="354"/>
        <v>Preis fehlt</v>
      </c>
      <c r="AD2865" s="51">
        <f t="shared" si="358"/>
        <v>188162</v>
      </c>
      <c r="AE2865" s="51">
        <f t="shared" si="355"/>
        <v>11.099999999998545</v>
      </c>
      <c r="AF2865" s="52" t="e">
        <f t="shared" si="359"/>
        <v>#VALUE!</v>
      </c>
      <c r="AG2865" s="53">
        <f t="shared" si="356"/>
        <v>66.599999999991269</v>
      </c>
      <c r="AH2865" s="53" t="e">
        <f t="shared" si="357"/>
        <v>#VALUE!</v>
      </c>
    </row>
    <row r="2866" spans="1:34" x14ac:dyDescent="0.25">
      <c r="A2866" t="s">
        <v>2898</v>
      </c>
      <c r="B2866" t="s">
        <v>6564</v>
      </c>
      <c r="C2866" t="s">
        <v>6562</v>
      </c>
      <c r="D2866" t="s">
        <v>6567</v>
      </c>
      <c r="E2866" t="s">
        <v>8503</v>
      </c>
      <c r="F2866" t="s">
        <v>2897</v>
      </c>
      <c r="H2866">
        <v>6</v>
      </c>
      <c r="I2866">
        <v>0</v>
      </c>
      <c r="J2866">
        <v>6</v>
      </c>
      <c r="K2866">
        <v>0</v>
      </c>
      <c r="L2866">
        <v>0</v>
      </c>
      <c r="M2866">
        <v>0</v>
      </c>
      <c r="N2866">
        <v>0</v>
      </c>
      <c r="O2866">
        <v>0</v>
      </c>
      <c r="P2866">
        <v>0</v>
      </c>
      <c r="Q2866">
        <v>3</v>
      </c>
      <c r="R2866">
        <v>3</v>
      </c>
      <c r="S2866">
        <v>0</v>
      </c>
      <c r="T2866">
        <v>0</v>
      </c>
      <c r="U2866">
        <v>0</v>
      </c>
      <c r="V2866">
        <v>0</v>
      </c>
      <c r="W2866" s="44">
        <f t="shared" si="360"/>
        <v>6</v>
      </c>
      <c r="X2866" s="44">
        <f>IFERROR(VLOOKUP(A2866,JR1GOA!A:I,9,FALSE),0)</f>
        <v>3</v>
      </c>
      <c r="Y2866" s="44">
        <f>IFERROR(VLOOKUP(A2866,JR1GOA!A:J,10,FALSE),0)</f>
        <v>3</v>
      </c>
      <c r="Z2866" s="46">
        <f t="shared" si="353"/>
        <v>3</v>
      </c>
      <c r="AA2866" s="49" t="str">
        <f>_xlfn.IFNA(VLOOKUP(F2866,Preisliste!C$1:O$2687,13,FALSE),"fehlt in Preisliste")</f>
        <v>Preis fehlt</v>
      </c>
      <c r="AB2866" s="50" t="str">
        <f t="shared" si="354"/>
        <v>Preis fehlt</v>
      </c>
      <c r="AD2866" s="51">
        <f t="shared" si="358"/>
        <v>188165</v>
      </c>
      <c r="AE2866" s="51">
        <f t="shared" si="355"/>
        <v>10.649999999997817</v>
      </c>
      <c r="AF2866" s="52" t="e">
        <f t="shared" si="359"/>
        <v>#VALUE!</v>
      </c>
      <c r="AG2866" s="53">
        <f t="shared" si="356"/>
        <v>63.899999999986903</v>
      </c>
      <c r="AH2866" s="53" t="e">
        <f t="shared" si="357"/>
        <v>#VALUE!</v>
      </c>
    </row>
    <row r="2867" spans="1:34" x14ac:dyDescent="0.25">
      <c r="A2867" t="s">
        <v>2950</v>
      </c>
      <c r="B2867" t="s">
        <v>6564</v>
      </c>
      <c r="C2867" t="s">
        <v>6562</v>
      </c>
      <c r="D2867" t="s">
        <v>6567</v>
      </c>
      <c r="E2867" t="s">
        <v>8515</v>
      </c>
      <c r="F2867" t="s">
        <v>2949</v>
      </c>
      <c r="G2867" t="s">
        <v>8516</v>
      </c>
      <c r="H2867">
        <v>6</v>
      </c>
      <c r="I2867">
        <v>0</v>
      </c>
      <c r="J2867">
        <v>6</v>
      </c>
      <c r="K2867">
        <v>0</v>
      </c>
      <c r="L2867">
        <v>0</v>
      </c>
      <c r="M2867">
        <v>0</v>
      </c>
      <c r="N2867">
        <v>0</v>
      </c>
      <c r="O2867">
        <v>0</v>
      </c>
      <c r="P2867">
        <v>0</v>
      </c>
      <c r="Q2867">
        <v>3</v>
      </c>
      <c r="R2867">
        <v>3</v>
      </c>
      <c r="S2867">
        <v>0</v>
      </c>
      <c r="T2867">
        <v>0</v>
      </c>
      <c r="U2867">
        <v>0</v>
      </c>
      <c r="V2867">
        <v>0</v>
      </c>
      <c r="W2867" s="44">
        <f t="shared" si="360"/>
        <v>6</v>
      </c>
      <c r="X2867" s="44">
        <f>IFERROR(VLOOKUP(A2867,JR1GOA!A:I,9,FALSE),0)</f>
        <v>3</v>
      </c>
      <c r="Y2867" s="44">
        <f>IFERROR(VLOOKUP(A2867,JR1GOA!A:J,10,FALSE),0)</f>
        <v>3</v>
      </c>
      <c r="Z2867" s="46">
        <f t="shared" si="353"/>
        <v>3</v>
      </c>
      <c r="AA2867" s="49" t="str">
        <f>_xlfn.IFNA(VLOOKUP(F2867,Preisliste!C$1:O$2687,13,FALSE),"fehlt in Preisliste")</f>
        <v>Preis fehlt</v>
      </c>
      <c r="AB2867" s="50" t="str">
        <f t="shared" si="354"/>
        <v>Preis fehlt</v>
      </c>
      <c r="AD2867" s="51">
        <f t="shared" si="358"/>
        <v>188168</v>
      </c>
      <c r="AE2867" s="51">
        <f t="shared" si="355"/>
        <v>10.19999999999709</v>
      </c>
      <c r="AF2867" s="52" t="e">
        <f t="shared" si="359"/>
        <v>#VALUE!</v>
      </c>
      <c r="AG2867" s="53">
        <f t="shared" si="356"/>
        <v>61.199999999982538</v>
      </c>
      <c r="AH2867" s="53" t="e">
        <f t="shared" si="357"/>
        <v>#VALUE!</v>
      </c>
    </row>
    <row r="2868" spans="1:34" x14ac:dyDescent="0.25">
      <c r="A2868" t="s">
        <v>272</v>
      </c>
      <c r="B2868" t="s">
        <v>6564</v>
      </c>
      <c r="C2868" t="s">
        <v>6562</v>
      </c>
      <c r="D2868" t="s">
        <v>6567</v>
      </c>
      <c r="E2868" t="s">
        <v>6603</v>
      </c>
      <c r="F2868" t="s">
        <v>271</v>
      </c>
      <c r="H2868">
        <v>6</v>
      </c>
      <c r="I2868">
        <v>0</v>
      </c>
      <c r="J2868">
        <v>6</v>
      </c>
      <c r="K2868">
        <v>0</v>
      </c>
      <c r="L2868">
        <v>0</v>
      </c>
      <c r="M2868">
        <v>0</v>
      </c>
      <c r="N2868">
        <v>0</v>
      </c>
      <c r="O2868">
        <v>0</v>
      </c>
      <c r="P2868">
        <v>0</v>
      </c>
      <c r="Q2868">
        <v>3</v>
      </c>
      <c r="R2868">
        <v>3</v>
      </c>
      <c r="S2868">
        <v>0</v>
      </c>
      <c r="T2868">
        <v>0</v>
      </c>
      <c r="U2868">
        <v>0</v>
      </c>
      <c r="V2868">
        <v>0</v>
      </c>
      <c r="W2868" s="44">
        <f t="shared" si="360"/>
        <v>6</v>
      </c>
      <c r="X2868" s="44">
        <f>IFERROR(VLOOKUP(A2868,JR1GOA!A:I,9,FALSE),0)</f>
        <v>3</v>
      </c>
      <c r="Y2868" s="44">
        <f>IFERROR(VLOOKUP(A2868,JR1GOA!A:J,10,FALSE),0)</f>
        <v>3</v>
      </c>
      <c r="Z2868" s="46">
        <f t="shared" si="353"/>
        <v>3</v>
      </c>
      <c r="AA2868" s="49" t="str">
        <f>_xlfn.IFNA(VLOOKUP(F2868,Preisliste!C$1:O$2687,13,FALSE),"fehlt in Preisliste")</f>
        <v>Preis fehlt</v>
      </c>
      <c r="AB2868" s="50" t="str">
        <f t="shared" si="354"/>
        <v>Preis fehlt</v>
      </c>
      <c r="AD2868" s="51">
        <f t="shared" si="358"/>
        <v>188171</v>
      </c>
      <c r="AE2868" s="51">
        <f t="shared" si="355"/>
        <v>9.75</v>
      </c>
      <c r="AF2868" s="52" t="e">
        <f t="shared" si="359"/>
        <v>#VALUE!</v>
      </c>
      <c r="AG2868" s="53">
        <f t="shared" si="356"/>
        <v>58.5</v>
      </c>
      <c r="AH2868" s="53" t="e">
        <f t="shared" si="357"/>
        <v>#VALUE!</v>
      </c>
    </row>
    <row r="2869" spans="1:34" x14ac:dyDescent="0.25">
      <c r="A2869" t="s">
        <v>279</v>
      </c>
      <c r="B2869" t="s">
        <v>6564</v>
      </c>
      <c r="C2869" t="s">
        <v>6562</v>
      </c>
      <c r="D2869" t="s">
        <v>6567</v>
      </c>
      <c r="E2869" t="s">
        <v>6605</v>
      </c>
      <c r="F2869" t="s">
        <v>278</v>
      </c>
      <c r="H2869">
        <v>6</v>
      </c>
      <c r="I2869">
        <v>0</v>
      </c>
      <c r="J2869">
        <v>6</v>
      </c>
      <c r="K2869">
        <v>0</v>
      </c>
      <c r="L2869">
        <v>0</v>
      </c>
      <c r="M2869">
        <v>0</v>
      </c>
      <c r="N2869">
        <v>0</v>
      </c>
      <c r="O2869">
        <v>0</v>
      </c>
      <c r="P2869">
        <v>0</v>
      </c>
      <c r="Q2869">
        <v>3</v>
      </c>
      <c r="R2869">
        <v>3</v>
      </c>
      <c r="S2869">
        <v>0</v>
      </c>
      <c r="T2869">
        <v>0</v>
      </c>
      <c r="U2869">
        <v>0</v>
      </c>
      <c r="V2869">
        <v>0</v>
      </c>
      <c r="W2869" s="44">
        <f t="shared" si="360"/>
        <v>6</v>
      </c>
      <c r="X2869" s="44">
        <f>IFERROR(VLOOKUP(A2869,JR1GOA!A:I,9,FALSE),0)</f>
        <v>3</v>
      </c>
      <c r="Y2869" s="44">
        <f>IFERROR(VLOOKUP(A2869,JR1GOA!A:J,10,FALSE),0)</f>
        <v>3</v>
      </c>
      <c r="Z2869" s="46">
        <f t="shared" si="353"/>
        <v>3</v>
      </c>
      <c r="AA2869" s="49" t="str">
        <f>_xlfn.IFNA(VLOOKUP(F2869,Preisliste!C$1:O$2687,13,FALSE),"fehlt in Preisliste")</f>
        <v>Preis fehlt</v>
      </c>
      <c r="AB2869" s="50" t="str">
        <f t="shared" si="354"/>
        <v>Preis fehlt</v>
      </c>
      <c r="AD2869" s="51">
        <f t="shared" si="358"/>
        <v>188174</v>
      </c>
      <c r="AE2869" s="51">
        <f t="shared" si="355"/>
        <v>9.2999999999992724</v>
      </c>
      <c r="AF2869" s="52" t="e">
        <f t="shared" si="359"/>
        <v>#VALUE!</v>
      </c>
      <c r="AG2869" s="53">
        <f t="shared" si="356"/>
        <v>55.799999999995634</v>
      </c>
      <c r="AH2869" s="53" t="e">
        <f t="shared" si="357"/>
        <v>#VALUE!</v>
      </c>
    </row>
    <row r="2870" spans="1:34" x14ac:dyDescent="0.25">
      <c r="A2870" t="s">
        <v>2573</v>
      </c>
      <c r="B2870" t="s">
        <v>6564</v>
      </c>
      <c r="C2870" t="s">
        <v>6562</v>
      </c>
      <c r="D2870" t="s">
        <v>6567</v>
      </c>
      <c r="E2870" t="s">
        <v>8470</v>
      </c>
      <c r="F2870" t="s">
        <v>2572</v>
      </c>
      <c r="H2870">
        <v>6</v>
      </c>
      <c r="I2870">
        <v>0</v>
      </c>
      <c r="J2870">
        <v>6</v>
      </c>
      <c r="K2870">
        <v>0</v>
      </c>
      <c r="L2870">
        <v>0</v>
      </c>
      <c r="M2870">
        <v>0</v>
      </c>
      <c r="N2870">
        <v>0</v>
      </c>
      <c r="O2870">
        <v>0</v>
      </c>
      <c r="P2870">
        <v>0</v>
      </c>
      <c r="Q2870">
        <v>3</v>
      </c>
      <c r="R2870">
        <v>3</v>
      </c>
      <c r="S2870">
        <v>0</v>
      </c>
      <c r="T2870">
        <v>0</v>
      </c>
      <c r="U2870">
        <v>0</v>
      </c>
      <c r="V2870">
        <v>0</v>
      </c>
      <c r="W2870" s="44">
        <f t="shared" si="360"/>
        <v>6</v>
      </c>
      <c r="X2870" s="44">
        <f>IFERROR(VLOOKUP(A2870,JR1GOA!A:I,9,FALSE),0)</f>
        <v>3</v>
      </c>
      <c r="Y2870" s="44">
        <f>IFERROR(VLOOKUP(A2870,JR1GOA!A:J,10,FALSE),0)</f>
        <v>3</v>
      </c>
      <c r="Z2870" s="46">
        <f t="shared" si="353"/>
        <v>3</v>
      </c>
      <c r="AA2870" s="49" t="str">
        <f>_xlfn.IFNA(VLOOKUP(F2870,Preisliste!C$1:O$2687,13,FALSE),"fehlt in Preisliste")</f>
        <v>Preis fehlt</v>
      </c>
      <c r="AB2870" s="50" t="str">
        <f t="shared" si="354"/>
        <v>Preis fehlt</v>
      </c>
      <c r="AD2870" s="51">
        <f t="shared" si="358"/>
        <v>188177</v>
      </c>
      <c r="AE2870" s="51">
        <f t="shared" si="355"/>
        <v>8.8499999999985448</v>
      </c>
      <c r="AF2870" s="52" t="e">
        <f t="shared" si="359"/>
        <v>#VALUE!</v>
      </c>
      <c r="AG2870" s="53">
        <f t="shared" si="356"/>
        <v>53.099999999991269</v>
      </c>
      <c r="AH2870" s="53" t="e">
        <f t="shared" si="357"/>
        <v>#VALUE!</v>
      </c>
    </row>
    <row r="2871" spans="1:34" x14ac:dyDescent="0.25">
      <c r="A2871" t="s">
        <v>2724</v>
      </c>
      <c r="B2871" t="s">
        <v>6564</v>
      </c>
      <c r="C2871" t="s">
        <v>6562</v>
      </c>
      <c r="D2871" t="s">
        <v>6567</v>
      </c>
      <c r="E2871" t="s">
        <v>8494</v>
      </c>
      <c r="F2871" t="s">
        <v>2723</v>
      </c>
      <c r="H2871">
        <v>6</v>
      </c>
      <c r="I2871">
        <v>0</v>
      </c>
      <c r="J2871">
        <v>6</v>
      </c>
      <c r="K2871">
        <v>0</v>
      </c>
      <c r="L2871">
        <v>0</v>
      </c>
      <c r="M2871">
        <v>0</v>
      </c>
      <c r="N2871">
        <v>0</v>
      </c>
      <c r="O2871">
        <v>0</v>
      </c>
      <c r="P2871">
        <v>0</v>
      </c>
      <c r="Q2871">
        <v>3</v>
      </c>
      <c r="R2871">
        <v>3</v>
      </c>
      <c r="S2871">
        <v>0</v>
      </c>
      <c r="T2871">
        <v>0</v>
      </c>
      <c r="U2871">
        <v>0</v>
      </c>
      <c r="V2871">
        <v>0</v>
      </c>
      <c r="W2871" s="44">
        <f t="shared" si="360"/>
        <v>6</v>
      </c>
      <c r="X2871" s="44">
        <f>IFERROR(VLOOKUP(A2871,JR1GOA!A:I,9,FALSE),0)</f>
        <v>3</v>
      </c>
      <c r="Y2871" s="44">
        <f>IFERROR(VLOOKUP(A2871,JR1GOA!A:J,10,FALSE),0)</f>
        <v>3</v>
      </c>
      <c r="Z2871" s="46">
        <f t="shared" si="353"/>
        <v>3</v>
      </c>
      <c r="AA2871" s="49" t="str">
        <f>_xlfn.IFNA(VLOOKUP(F2871,Preisliste!C$1:O$2687,13,FALSE),"fehlt in Preisliste")</f>
        <v>Preis fehlt</v>
      </c>
      <c r="AB2871" s="50" t="str">
        <f t="shared" si="354"/>
        <v>Preis fehlt</v>
      </c>
      <c r="AD2871" s="51">
        <f t="shared" si="358"/>
        <v>188180</v>
      </c>
      <c r="AE2871" s="51">
        <f t="shared" si="355"/>
        <v>8.3999999999978172</v>
      </c>
      <c r="AF2871" s="52" t="e">
        <f t="shared" si="359"/>
        <v>#VALUE!</v>
      </c>
      <c r="AG2871" s="53">
        <f t="shared" si="356"/>
        <v>50.399999999986903</v>
      </c>
      <c r="AH2871" s="53" t="e">
        <f t="shared" si="357"/>
        <v>#VALUE!</v>
      </c>
    </row>
    <row r="2872" spans="1:34" x14ac:dyDescent="0.25">
      <c r="A2872" t="s">
        <v>3839</v>
      </c>
      <c r="B2872" t="s">
        <v>6564</v>
      </c>
      <c r="C2872" t="s">
        <v>6562</v>
      </c>
      <c r="D2872" t="s">
        <v>6567</v>
      </c>
      <c r="E2872" t="s">
        <v>8636</v>
      </c>
      <c r="F2872" t="s">
        <v>3838</v>
      </c>
      <c r="H2872">
        <v>6</v>
      </c>
      <c r="I2872">
        <v>0</v>
      </c>
      <c r="J2872">
        <v>6</v>
      </c>
      <c r="K2872">
        <v>0</v>
      </c>
      <c r="L2872">
        <v>0</v>
      </c>
      <c r="M2872">
        <v>0</v>
      </c>
      <c r="N2872">
        <v>0</v>
      </c>
      <c r="O2872">
        <v>0</v>
      </c>
      <c r="P2872">
        <v>0</v>
      </c>
      <c r="Q2872">
        <v>3</v>
      </c>
      <c r="R2872">
        <v>3</v>
      </c>
      <c r="S2872">
        <v>0</v>
      </c>
      <c r="T2872">
        <v>0</v>
      </c>
      <c r="U2872">
        <v>0</v>
      </c>
      <c r="V2872">
        <v>0</v>
      </c>
      <c r="W2872" s="44">
        <f t="shared" si="360"/>
        <v>6</v>
      </c>
      <c r="X2872" s="44">
        <f>IFERROR(VLOOKUP(A2872,JR1GOA!A:I,9,FALSE),0)</f>
        <v>3</v>
      </c>
      <c r="Y2872" s="44">
        <f>IFERROR(VLOOKUP(A2872,JR1GOA!A:J,10,FALSE),0)</f>
        <v>3</v>
      </c>
      <c r="Z2872" s="46">
        <f t="shared" si="353"/>
        <v>3</v>
      </c>
      <c r="AA2872" s="49" t="str">
        <f>_xlfn.IFNA(VLOOKUP(F2872,Preisliste!C$1:O$2687,13,FALSE),"fehlt in Preisliste")</f>
        <v>Preis fehlt</v>
      </c>
      <c r="AB2872" s="50" t="str">
        <f t="shared" si="354"/>
        <v>Preis fehlt</v>
      </c>
      <c r="AD2872" s="51">
        <f t="shared" si="358"/>
        <v>188183</v>
      </c>
      <c r="AE2872" s="51">
        <f t="shared" si="355"/>
        <v>7.9499999999970896</v>
      </c>
      <c r="AF2872" s="52" t="e">
        <f t="shared" si="359"/>
        <v>#VALUE!</v>
      </c>
      <c r="AG2872" s="53">
        <f t="shared" si="356"/>
        <v>47.699999999982538</v>
      </c>
      <c r="AH2872" s="53" t="e">
        <f t="shared" si="357"/>
        <v>#VALUE!</v>
      </c>
    </row>
    <row r="2873" spans="1:34" x14ac:dyDescent="0.25">
      <c r="A2873" t="s">
        <v>5676</v>
      </c>
      <c r="B2873" t="s">
        <v>6564</v>
      </c>
      <c r="C2873" t="s">
        <v>6562</v>
      </c>
      <c r="D2873" t="s">
        <v>6567</v>
      </c>
      <c r="E2873" t="s">
        <v>8851</v>
      </c>
      <c r="F2873" t="s">
        <v>5675</v>
      </c>
      <c r="H2873">
        <v>6</v>
      </c>
      <c r="I2873">
        <v>0</v>
      </c>
      <c r="J2873">
        <v>6</v>
      </c>
      <c r="K2873">
        <v>0</v>
      </c>
      <c r="L2873">
        <v>0</v>
      </c>
      <c r="M2873">
        <v>0</v>
      </c>
      <c r="N2873">
        <v>0</v>
      </c>
      <c r="O2873">
        <v>0</v>
      </c>
      <c r="P2873">
        <v>0</v>
      </c>
      <c r="Q2873">
        <v>3</v>
      </c>
      <c r="R2873">
        <v>3</v>
      </c>
      <c r="S2873">
        <v>0</v>
      </c>
      <c r="T2873">
        <v>0</v>
      </c>
      <c r="U2873">
        <v>0</v>
      </c>
      <c r="V2873">
        <v>0</v>
      </c>
      <c r="W2873" s="44">
        <f t="shared" si="360"/>
        <v>6</v>
      </c>
      <c r="X2873" s="44">
        <f>IFERROR(VLOOKUP(A2873,JR1GOA!A:I,9,FALSE),0)</f>
        <v>3</v>
      </c>
      <c r="Y2873" s="44">
        <f>IFERROR(VLOOKUP(A2873,JR1GOA!A:J,10,FALSE),0)</f>
        <v>3</v>
      </c>
      <c r="Z2873" s="46">
        <f t="shared" si="353"/>
        <v>3</v>
      </c>
      <c r="AA2873" s="49" t="str">
        <f>_xlfn.IFNA(VLOOKUP(F2873,Preisliste!C$1:O$2687,13,FALSE),"fehlt in Preisliste")</f>
        <v>Preis fehlt</v>
      </c>
      <c r="AB2873" s="50" t="str">
        <f t="shared" si="354"/>
        <v>Preis fehlt</v>
      </c>
      <c r="AD2873" s="51">
        <f t="shared" si="358"/>
        <v>188186</v>
      </c>
      <c r="AE2873" s="51">
        <f t="shared" si="355"/>
        <v>7.5</v>
      </c>
      <c r="AF2873" s="52" t="e">
        <f t="shared" si="359"/>
        <v>#VALUE!</v>
      </c>
      <c r="AG2873" s="53">
        <f t="shared" si="356"/>
        <v>45</v>
      </c>
      <c r="AH2873" s="53" t="e">
        <f t="shared" si="357"/>
        <v>#VALUE!</v>
      </c>
    </row>
    <row r="2874" spans="1:34" x14ac:dyDescent="0.25">
      <c r="A2874" t="s">
        <v>6216</v>
      </c>
      <c r="B2874" t="s">
        <v>6564</v>
      </c>
      <c r="C2874" t="s">
        <v>6562</v>
      </c>
      <c r="D2874" t="s">
        <v>6567</v>
      </c>
      <c r="E2874" t="s">
        <v>8920</v>
      </c>
      <c r="F2874" t="s">
        <v>6215</v>
      </c>
      <c r="H2874">
        <v>6</v>
      </c>
      <c r="I2874">
        <v>0</v>
      </c>
      <c r="J2874">
        <v>6</v>
      </c>
      <c r="K2874">
        <v>0</v>
      </c>
      <c r="L2874">
        <v>0</v>
      </c>
      <c r="M2874">
        <v>0</v>
      </c>
      <c r="N2874">
        <v>0</v>
      </c>
      <c r="O2874">
        <v>0</v>
      </c>
      <c r="P2874">
        <v>0</v>
      </c>
      <c r="Q2874">
        <v>3</v>
      </c>
      <c r="R2874">
        <v>3</v>
      </c>
      <c r="S2874">
        <v>0</v>
      </c>
      <c r="T2874">
        <v>0</v>
      </c>
      <c r="U2874">
        <v>0</v>
      </c>
      <c r="V2874">
        <v>0</v>
      </c>
      <c r="W2874" s="44">
        <f t="shared" si="360"/>
        <v>6</v>
      </c>
      <c r="X2874" s="44">
        <f>IFERROR(VLOOKUP(A2874,JR1GOA!A:I,9,FALSE),0)</f>
        <v>3</v>
      </c>
      <c r="Y2874" s="44">
        <f>IFERROR(VLOOKUP(A2874,JR1GOA!A:J,10,FALSE),0)</f>
        <v>3</v>
      </c>
      <c r="Z2874" s="46">
        <f t="shared" si="353"/>
        <v>3</v>
      </c>
      <c r="AA2874" s="49" t="str">
        <f>_xlfn.IFNA(VLOOKUP(F2874,Preisliste!C$1:O$2687,13,FALSE),"fehlt in Preisliste")</f>
        <v>Preis fehlt</v>
      </c>
      <c r="AB2874" s="50" t="str">
        <f t="shared" si="354"/>
        <v>Preis fehlt</v>
      </c>
      <c r="AD2874" s="51">
        <f t="shared" si="358"/>
        <v>188189</v>
      </c>
      <c r="AE2874" s="51">
        <f t="shared" si="355"/>
        <v>7.0499999999992724</v>
      </c>
      <c r="AF2874" s="52" t="e">
        <f t="shared" si="359"/>
        <v>#VALUE!</v>
      </c>
      <c r="AG2874" s="53">
        <f t="shared" si="356"/>
        <v>42.299999999995634</v>
      </c>
      <c r="AH2874" s="53" t="e">
        <f t="shared" si="357"/>
        <v>#VALUE!</v>
      </c>
    </row>
    <row r="2875" spans="1:34" x14ac:dyDescent="0.25">
      <c r="A2875" t="s">
        <v>5515</v>
      </c>
      <c r="B2875" t="s">
        <v>6564</v>
      </c>
      <c r="C2875" t="s">
        <v>6562</v>
      </c>
      <c r="D2875" t="s">
        <v>6567</v>
      </c>
      <c r="E2875" t="s">
        <v>8836</v>
      </c>
      <c r="F2875" t="s">
        <v>5514</v>
      </c>
      <c r="H2875">
        <v>16</v>
      </c>
      <c r="I2875">
        <v>6</v>
      </c>
      <c r="J2875">
        <v>10</v>
      </c>
      <c r="K2875">
        <v>0</v>
      </c>
      <c r="L2875">
        <v>3</v>
      </c>
      <c r="M2875">
        <v>0</v>
      </c>
      <c r="N2875">
        <v>1</v>
      </c>
      <c r="O2875">
        <v>0</v>
      </c>
      <c r="P2875">
        <v>0</v>
      </c>
      <c r="Q2875">
        <v>7</v>
      </c>
      <c r="R2875">
        <v>3</v>
      </c>
      <c r="S2875">
        <v>0</v>
      </c>
      <c r="T2875">
        <v>0</v>
      </c>
      <c r="U2875">
        <v>2</v>
      </c>
      <c r="V2875">
        <v>0</v>
      </c>
      <c r="W2875" s="44">
        <f t="shared" si="360"/>
        <v>10</v>
      </c>
      <c r="X2875" s="44">
        <f>IFERROR(VLOOKUP(A2875,JR1GOA!A:I,9,FALSE),0)</f>
        <v>7</v>
      </c>
      <c r="Y2875" s="44">
        <f>IFERROR(VLOOKUP(A2875,JR1GOA!A:J,10,FALSE),0)</f>
        <v>3</v>
      </c>
      <c r="Z2875" s="46">
        <f t="shared" si="353"/>
        <v>3</v>
      </c>
      <c r="AA2875" s="49" t="str">
        <f>_xlfn.IFNA(VLOOKUP(F2875,Preisliste!C$1:O$2687,13,FALSE),"fehlt in Preisliste")</f>
        <v>Preis fehlt</v>
      </c>
      <c r="AB2875" s="50" t="str">
        <f t="shared" si="354"/>
        <v>Preis fehlt</v>
      </c>
      <c r="AD2875" s="51">
        <f t="shared" si="358"/>
        <v>188192</v>
      </c>
      <c r="AE2875" s="51">
        <f t="shared" si="355"/>
        <v>6.5999999999985448</v>
      </c>
      <c r="AF2875" s="52" t="e">
        <f t="shared" si="359"/>
        <v>#VALUE!</v>
      </c>
      <c r="AG2875" s="53">
        <f t="shared" si="356"/>
        <v>39.599999999991269</v>
      </c>
      <c r="AH2875" s="53" t="e">
        <f t="shared" si="357"/>
        <v>#VALUE!</v>
      </c>
    </row>
    <row r="2876" spans="1:34" x14ac:dyDescent="0.25">
      <c r="A2876" t="s">
        <v>4360</v>
      </c>
      <c r="B2876" t="s">
        <v>6564</v>
      </c>
      <c r="C2876" t="s">
        <v>6562</v>
      </c>
      <c r="D2876" t="s">
        <v>6567</v>
      </c>
      <c r="E2876" t="s">
        <v>12151</v>
      </c>
      <c r="F2876" t="s">
        <v>4359</v>
      </c>
      <c r="H2876">
        <v>4</v>
      </c>
      <c r="I2876">
        <v>3</v>
      </c>
      <c r="J2876">
        <v>0</v>
      </c>
      <c r="K2876">
        <v>0</v>
      </c>
      <c r="L2876">
        <v>0</v>
      </c>
      <c r="M2876">
        <v>0</v>
      </c>
      <c r="N2876">
        <v>0</v>
      </c>
      <c r="O2876">
        <v>0</v>
      </c>
      <c r="P2876">
        <v>0</v>
      </c>
      <c r="Q2876">
        <v>0</v>
      </c>
      <c r="R2876">
        <v>0</v>
      </c>
      <c r="S2876">
        <v>0</v>
      </c>
      <c r="T2876">
        <v>0</v>
      </c>
      <c r="U2876">
        <v>1</v>
      </c>
      <c r="V2876">
        <v>0</v>
      </c>
      <c r="W2876" s="44">
        <f t="shared" si="360"/>
        <v>3</v>
      </c>
      <c r="X2876" s="44">
        <f>IFERROR(VLOOKUP(A2876,JR1GOA!A:I,9,FALSE),0)</f>
        <v>0</v>
      </c>
      <c r="Y2876" s="44">
        <f>IFERROR(VLOOKUP(A2876,JR1GOA!A:J,10,FALSE),0)</f>
        <v>0</v>
      </c>
      <c r="Z2876" s="46">
        <f t="shared" si="353"/>
        <v>3</v>
      </c>
      <c r="AA2876" s="49" t="str">
        <f>_xlfn.IFNA(VLOOKUP(F2876,Preisliste!C$1:O$2687,13,FALSE),"fehlt in Preisliste")</f>
        <v>Preis fehlt</v>
      </c>
      <c r="AB2876" s="50" t="str">
        <f t="shared" si="354"/>
        <v>Preis fehlt</v>
      </c>
      <c r="AD2876" s="51">
        <f t="shared" si="358"/>
        <v>188195</v>
      </c>
      <c r="AE2876" s="51">
        <f t="shared" si="355"/>
        <v>6.1499999999978172</v>
      </c>
      <c r="AF2876" s="52" t="e">
        <f t="shared" si="359"/>
        <v>#VALUE!</v>
      </c>
      <c r="AG2876" s="53">
        <f t="shared" si="356"/>
        <v>36.899999999986903</v>
      </c>
      <c r="AH2876" s="53" t="e">
        <f t="shared" si="357"/>
        <v>#VALUE!</v>
      </c>
    </row>
    <row r="2877" spans="1:34" x14ac:dyDescent="0.25">
      <c r="A2877" t="s">
        <v>6067</v>
      </c>
      <c r="B2877" t="s">
        <v>6564</v>
      </c>
      <c r="C2877" t="s">
        <v>6562</v>
      </c>
      <c r="D2877" t="s">
        <v>6567</v>
      </c>
      <c r="E2877" t="s">
        <v>8887</v>
      </c>
      <c r="F2877" t="s">
        <v>6066</v>
      </c>
      <c r="H2877">
        <v>26</v>
      </c>
      <c r="I2877">
        <v>6</v>
      </c>
      <c r="J2877">
        <v>20</v>
      </c>
      <c r="K2877">
        <v>0</v>
      </c>
      <c r="L2877">
        <v>0</v>
      </c>
      <c r="M2877">
        <v>4</v>
      </c>
      <c r="N2877">
        <v>0</v>
      </c>
      <c r="O2877">
        <v>1</v>
      </c>
      <c r="P2877">
        <v>0</v>
      </c>
      <c r="Q2877">
        <v>0</v>
      </c>
      <c r="R2877">
        <v>18</v>
      </c>
      <c r="S2877">
        <v>0</v>
      </c>
      <c r="T2877">
        <v>3</v>
      </c>
      <c r="U2877">
        <v>0</v>
      </c>
      <c r="V2877">
        <v>0</v>
      </c>
      <c r="W2877" s="44">
        <f t="shared" si="360"/>
        <v>20</v>
      </c>
      <c r="X2877" s="44">
        <f>IFERROR(VLOOKUP(A2877,JR1GOA!A:I,9,FALSE),0)</f>
        <v>0</v>
      </c>
      <c r="Y2877" s="44">
        <f>IFERROR(VLOOKUP(A2877,JR1GOA!A:J,10,FALSE),0)</f>
        <v>18</v>
      </c>
      <c r="Z2877" s="46">
        <f t="shared" si="353"/>
        <v>2</v>
      </c>
      <c r="AA2877" s="49" t="str">
        <f>_xlfn.IFNA(VLOOKUP(F2877,Preisliste!C$1:O$2687,13,FALSE),"fehlt in Preisliste")</f>
        <v>Preis fehlt</v>
      </c>
      <c r="AB2877" s="50" t="str">
        <f t="shared" si="354"/>
        <v>Preis fehlt</v>
      </c>
      <c r="AD2877" s="51">
        <f t="shared" si="358"/>
        <v>188197</v>
      </c>
      <c r="AE2877" s="51">
        <f t="shared" si="355"/>
        <v>5.8499999999985448</v>
      </c>
      <c r="AF2877" s="52" t="e">
        <f t="shared" si="359"/>
        <v>#VALUE!</v>
      </c>
      <c r="AG2877" s="53">
        <f t="shared" si="356"/>
        <v>35.099999999991269</v>
      </c>
      <c r="AH2877" s="53" t="e">
        <f t="shared" si="357"/>
        <v>#VALUE!</v>
      </c>
    </row>
    <row r="2878" spans="1:34" x14ac:dyDescent="0.25">
      <c r="A2878" t="s">
        <v>2789</v>
      </c>
      <c r="B2878" t="s">
        <v>6564</v>
      </c>
      <c r="C2878" t="s">
        <v>6562</v>
      </c>
      <c r="D2878" t="s">
        <v>6567</v>
      </c>
      <c r="E2878" t="s">
        <v>8497</v>
      </c>
      <c r="F2878" t="s">
        <v>2788</v>
      </c>
      <c r="H2878">
        <v>10</v>
      </c>
      <c r="I2878">
        <v>0</v>
      </c>
      <c r="J2878">
        <v>10</v>
      </c>
      <c r="K2878">
        <v>0</v>
      </c>
      <c r="L2878">
        <v>0</v>
      </c>
      <c r="M2878">
        <v>0</v>
      </c>
      <c r="N2878">
        <v>0</v>
      </c>
      <c r="O2878">
        <v>0</v>
      </c>
      <c r="P2878">
        <v>0</v>
      </c>
      <c r="Q2878">
        <v>8</v>
      </c>
      <c r="R2878">
        <v>2</v>
      </c>
      <c r="S2878">
        <v>0</v>
      </c>
      <c r="T2878">
        <v>0</v>
      </c>
      <c r="U2878">
        <v>0</v>
      </c>
      <c r="V2878">
        <v>0</v>
      </c>
      <c r="W2878" s="44">
        <f t="shared" si="360"/>
        <v>10</v>
      </c>
      <c r="X2878" s="44">
        <f>IFERROR(VLOOKUP(A2878,JR1GOA!A:I,9,FALSE),0)</f>
        <v>8</v>
      </c>
      <c r="Y2878" s="44">
        <f>IFERROR(VLOOKUP(A2878,JR1GOA!A:J,10,FALSE),0)</f>
        <v>2</v>
      </c>
      <c r="Z2878" s="46">
        <f t="shared" si="353"/>
        <v>2</v>
      </c>
      <c r="AA2878" s="49" t="str">
        <f>_xlfn.IFNA(VLOOKUP(F2878,Preisliste!C$1:O$2687,13,FALSE),"fehlt in Preisliste")</f>
        <v>Preis fehlt</v>
      </c>
      <c r="AB2878" s="50" t="str">
        <f t="shared" si="354"/>
        <v>Preis fehlt</v>
      </c>
      <c r="AD2878" s="51">
        <f t="shared" si="358"/>
        <v>188199</v>
      </c>
      <c r="AE2878" s="51">
        <f t="shared" si="355"/>
        <v>5.5499999999992724</v>
      </c>
      <c r="AF2878" s="52" t="e">
        <f t="shared" si="359"/>
        <v>#VALUE!</v>
      </c>
      <c r="AG2878" s="53">
        <f t="shared" si="356"/>
        <v>33.299999999995634</v>
      </c>
      <c r="AH2878" s="53" t="e">
        <f t="shared" si="357"/>
        <v>#VALUE!</v>
      </c>
    </row>
    <row r="2879" spans="1:34" x14ac:dyDescent="0.25">
      <c r="A2879" t="s">
        <v>4116</v>
      </c>
      <c r="B2879" t="s">
        <v>6564</v>
      </c>
      <c r="C2879" t="s">
        <v>6562</v>
      </c>
      <c r="D2879" t="s">
        <v>6567</v>
      </c>
      <c r="E2879" t="s">
        <v>8673</v>
      </c>
      <c r="F2879" t="s">
        <v>4115</v>
      </c>
      <c r="H2879">
        <v>5</v>
      </c>
      <c r="I2879">
        <v>0</v>
      </c>
      <c r="J2879">
        <v>5</v>
      </c>
      <c r="K2879">
        <v>0</v>
      </c>
      <c r="L2879">
        <v>0</v>
      </c>
      <c r="M2879">
        <v>0</v>
      </c>
      <c r="N2879">
        <v>0</v>
      </c>
      <c r="O2879">
        <v>0</v>
      </c>
      <c r="P2879">
        <v>0</v>
      </c>
      <c r="Q2879">
        <v>2</v>
      </c>
      <c r="R2879">
        <v>3</v>
      </c>
      <c r="S2879">
        <v>0</v>
      </c>
      <c r="T2879">
        <v>0</v>
      </c>
      <c r="U2879">
        <v>0</v>
      </c>
      <c r="V2879">
        <v>0</v>
      </c>
      <c r="W2879" s="44">
        <f t="shared" si="360"/>
        <v>5</v>
      </c>
      <c r="X2879" s="44">
        <f>IFERROR(VLOOKUP(A2879,JR1GOA!A:I,9,FALSE),0)</f>
        <v>2</v>
      </c>
      <c r="Y2879" s="44">
        <f>IFERROR(VLOOKUP(A2879,JR1GOA!A:J,10,FALSE),0)</f>
        <v>3</v>
      </c>
      <c r="Z2879" s="46">
        <f t="shared" si="353"/>
        <v>2</v>
      </c>
      <c r="AA2879" s="49" t="str">
        <f>_xlfn.IFNA(VLOOKUP(F2879,Preisliste!C$1:O$2687,13,FALSE),"fehlt in Preisliste")</f>
        <v>Preis fehlt</v>
      </c>
      <c r="AB2879" s="50" t="str">
        <f t="shared" si="354"/>
        <v>Preis fehlt</v>
      </c>
      <c r="AD2879" s="51">
        <f t="shared" si="358"/>
        <v>188201</v>
      </c>
      <c r="AE2879" s="51">
        <f t="shared" si="355"/>
        <v>5.25</v>
      </c>
      <c r="AF2879" s="52" t="e">
        <f t="shared" si="359"/>
        <v>#VALUE!</v>
      </c>
      <c r="AG2879" s="53">
        <f t="shared" si="356"/>
        <v>31.5</v>
      </c>
      <c r="AH2879" s="53" t="e">
        <f t="shared" si="357"/>
        <v>#VALUE!</v>
      </c>
    </row>
    <row r="2880" spans="1:34" x14ac:dyDescent="0.25">
      <c r="A2880" t="s">
        <v>4571</v>
      </c>
      <c r="B2880" t="s">
        <v>6564</v>
      </c>
      <c r="C2880" t="s">
        <v>6562</v>
      </c>
      <c r="D2880" t="s">
        <v>6567</v>
      </c>
      <c r="E2880" t="s">
        <v>8707</v>
      </c>
      <c r="F2880" t="s">
        <v>4570</v>
      </c>
      <c r="H2880">
        <v>5</v>
      </c>
      <c r="I2880">
        <v>0</v>
      </c>
      <c r="J2880">
        <v>5</v>
      </c>
      <c r="K2880">
        <v>0</v>
      </c>
      <c r="L2880">
        <v>0</v>
      </c>
      <c r="M2880">
        <v>0</v>
      </c>
      <c r="N2880">
        <v>0</v>
      </c>
      <c r="O2880">
        <v>0</v>
      </c>
      <c r="P2880">
        <v>0</v>
      </c>
      <c r="Q2880">
        <v>3</v>
      </c>
      <c r="R2880">
        <v>2</v>
      </c>
      <c r="S2880">
        <v>0</v>
      </c>
      <c r="T2880">
        <v>0</v>
      </c>
      <c r="U2880">
        <v>0</v>
      </c>
      <c r="V2880">
        <v>0</v>
      </c>
      <c r="W2880" s="44">
        <f t="shared" si="360"/>
        <v>5</v>
      </c>
      <c r="X2880" s="44">
        <f>IFERROR(VLOOKUP(A2880,JR1GOA!A:I,9,FALSE),0)</f>
        <v>3</v>
      </c>
      <c r="Y2880" s="44">
        <f>IFERROR(VLOOKUP(A2880,JR1GOA!A:J,10,FALSE),0)</f>
        <v>2</v>
      </c>
      <c r="Z2880" s="46">
        <f t="shared" si="353"/>
        <v>2</v>
      </c>
      <c r="AA2880" s="49" t="str">
        <f>_xlfn.IFNA(VLOOKUP(F2880,Preisliste!C$1:O$2687,13,FALSE),"fehlt in Preisliste")</f>
        <v>Preis fehlt</v>
      </c>
      <c r="AB2880" s="50" t="str">
        <f t="shared" si="354"/>
        <v>Preis fehlt</v>
      </c>
      <c r="AD2880" s="51">
        <f t="shared" si="358"/>
        <v>188203</v>
      </c>
      <c r="AE2880" s="51">
        <f t="shared" si="355"/>
        <v>4.9499999999970896</v>
      </c>
      <c r="AF2880" s="52" t="e">
        <f t="shared" si="359"/>
        <v>#VALUE!</v>
      </c>
      <c r="AG2880" s="53">
        <f t="shared" si="356"/>
        <v>29.699999999982538</v>
      </c>
      <c r="AH2880" s="53" t="e">
        <f t="shared" si="357"/>
        <v>#VALUE!</v>
      </c>
    </row>
    <row r="2881" spans="1:34" x14ac:dyDescent="0.25">
      <c r="A2881" t="s">
        <v>1989</v>
      </c>
      <c r="B2881" t="s">
        <v>6564</v>
      </c>
      <c r="C2881" t="s">
        <v>6562</v>
      </c>
      <c r="D2881" t="s">
        <v>6567</v>
      </c>
      <c r="E2881" t="s">
        <v>8392</v>
      </c>
      <c r="F2881" t="s">
        <v>1988</v>
      </c>
      <c r="H2881">
        <v>9</v>
      </c>
      <c r="I2881">
        <v>3</v>
      </c>
      <c r="J2881">
        <v>6</v>
      </c>
      <c r="K2881">
        <v>0</v>
      </c>
      <c r="L2881">
        <v>1</v>
      </c>
      <c r="M2881">
        <v>1</v>
      </c>
      <c r="N2881">
        <v>0</v>
      </c>
      <c r="O2881">
        <v>0</v>
      </c>
      <c r="P2881">
        <v>0</v>
      </c>
      <c r="Q2881">
        <v>4</v>
      </c>
      <c r="R2881">
        <v>3</v>
      </c>
      <c r="S2881">
        <v>0</v>
      </c>
      <c r="T2881">
        <v>0</v>
      </c>
      <c r="U2881">
        <v>0</v>
      </c>
      <c r="V2881">
        <v>0</v>
      </c>
      <c r="W2881" s="44">
        <f t="shared" si="360"/>
        <v>6</v>
      </c>
      <c r="X2881" s="44">
        <f>IFERROR(VLOOKUP(A2881,JR1GOA!A:I,9,FALSE),0)</f>
        <v>4</v>
      </c>
      <c r="Y2881" s="44">
        <f>IFERROR(VLOOKUP(A2881,JR1GOA!A:J,10,FALSE),0)</f>
        <v>3</v>
      </c>
      <c r="Z2881" s="46">
        <f t="shared" si="353"/>
        <v>2</v>
      </c>
      <c r="AA2881" s="49" t="str">
        <f>_xlfn.IFNA(VLOOKUP(F2881,Preisliste!C$1:O$2687,13,FALSE),"fehlt in Preisliste")</f>
        <v>Preis fehlt</v>
      </c>
      <c r="AB2881" s="50" t="str">
        <f t="shared" si="354"/>
        <v>Preis fehlt</v>
      </c>
      <c r="AD2881" s="51">
        <f t="shared" si="358"/>
        <v>188205</v>
      </c>
      <c r="AE2881" s="51">
        <f t="shared" si="355"/>
        <v>4.6499999999978172</v>
      </c>
      <c r="AF2881" s="52" t="e">
        <f t="shared" si="359"/>
        <v>#VALUE!</v>
      </c>
      <c r="AG2881" s="53">
        <f t="shared" si="356"/>
        <v>27.899999999986903</v>
      </c>
      <c r="AH2881" s="53" t="e">
        <f t="shared" si="357"/>
        <v>#VALUE!</v>
      </c>
    </row>
    <row r="2882" spans="1:34" x14ac:dyDescent="0.25">
      <c r="A2882" t="s">
        <v>449</v>
      </c>
      <c r="B2882" t="s">
        <v>6564</v>
      </c>
      <c r="C2882" t="s">
        <v>6562</v>
      </c>
      <c r="D2882" t="s">
        <v>6567</v>
      </c>
      <c r="E2882" t="s">
        <v>12120</v>
      </c>
      <c r="F2882" t="s">
        <v>448</v>
      </c>
      <c r="H2882">
        <v>2</v>
      </c>
      <c r="I2882">
        <v>0</v>
      </c>
      <c r="J2882">
        <v>2</v>
      </c>
      <c r="K2882">
        <v>0</v>
      </c>
      <c r="L2882">
        <v>1</v>
      </c>
      <c r="M2882">
        <v>1</v>
      </c>
      <c r="N2882">
        <v>0</v>
      </c>
      <c r="O2882">
        <v>0</v>
      </c>
      <c r="P2882">
        <v>0</v>
      </c>
      <c r="Q2882">
        <v>0</v>
      </c>
      <c r="R2882">
        <v>0</v>
      </c>
      <c r="S2882">
        <v>0</v>
      </c>
      <c r="T2882">
        <v>0</v>
      </c>
      <c r="U2882">
        <v>0</v>
      </c>
      <c r="V2882">
        <v>0</v>
      </c>
      <c r="W2882" s="44">
        <f t="shared" si="360"/>
        <v>2</v>
      </c>
      <c r="X2882" s="44">
        <f>IFERROR(VLOOKUP(A2882,JR1GOA!A:I,9,FALSE),0)</f>
        <v>0</v>
      </c>
      <c r="Y2882" s="44">
        <f>IFERROR(VLOOKUP(A2882,JR1GOA!A:J,10,FALSE),0)</f>
        <v>0</v>
      </c>
      <c r="Z2882" s="46">
        <f t="shared" si="353"/>
        <v>2</v>
      </c>
      <c r="AA2882" s="49" t="str">
        <f>_xlfn.IFNA(VLOOKUP(F2882,Preisliste!C$1:O$2687,13,FALSE),"fehlt in Preisliste")</f>
        <v>Preis fehlt</v>
      </c>
      <c r="AB2882" s="50" t="str">
        <f t="shared" si="354"/>
        <v>Preis fehlt</v>
      </c>
      <c r="AD2882" s="51">
        <f t="shared" si="358"/>
        <v>188207</v>
      </c>
      <c r="AE2882" s="51">
        <f t="shared" si="355"/>
        <v>4.3499999999985448</v>
      </c>
      <c r="AF2882" s="52" t="e">
        <f t="shared" si="359"/>
        <v>#VALUE!</v>
      </c>
      <c r="AG2882" s="53">
        <f t="shared" si="356"/>
        <v>26.099999999991269</v>
      </c>
      <c r="AH2882" s="53" t="e">
        <f t="shared" si="357"/>
        <v>#VALUE!</v>
      </c>
    </row>
    <row r="2883" spans="1:34" x14ac:dyDescent="0.25">
      <c r="A2883" t="s">
        <v>4567</v>
      </c>
      <c r="B2883" t="s">
        <v>6564</v>
      </c>
      <c r="C2883" t="s">
        <v>6562</v>
      </c>
      <c r="D2883" t="s">
        <v>6567</v>
      </c>
      <c r="E2883" t="s">
        <v>8704</v>
      </c>
      <c r="F2883" t="s">
        <v>4566</v>
      </c>
      <c r="H2883">
        <v>9</v>
      </c>
      <c r="I2883">
        <v>7</v>
      </c>
      <c r="J2883">
        <v>2</v>
      </c>
      <c r="K2883">
        <v>0</v>
      </c>
      <c r="L2883">
        <v>0</v>
      </c>
      <c r="M2883">
        <v>0</v>
      </c>
      <c r="N2883">
        <v>3</v>
      </c>
      <c r="O2883">
        <v>0</v>
      </c>
      <c r="P2883">
        <v>0</v>
      </c>
      <c r="Q2883">
        <v>0</v>
      </c>
      <c r="R2883">
        <v>0</v>
      </c>
      <c r="S2883">
        <v>0</v>
      </c>
      <c r="T2883">
        <v>1</v>
      </c>
      <c r="U2883">
        <v>0</v>
      </c>
      <c r="V2883">
        <v>0</v>
      </c>
      <c r="W2883" s="44">
        <f t="shared" si="360"/>
        <v>7</v>
      </c>
      <c r="X2883" s="44">
        <f>IFERROR(VLOOKUP(A2883,JR1GOA!A:I,9,FALSE),0)</f>
        <v>5</v>
      </c>
      <c r="Y2883" s="44">
        <f>IFERROR(VLOOKUP(A2883,JR1GOA!A:J,10,FALSE),0)</f>
        <v>3</v>
      </c>
      <c r="Z2883" s="46">
        <f t="shared" si="353"/>
        <v>2</v>
      </c>
      <c r="AA2883" s="49" t="str">
        <f>_xlfn.IFNA(VLOOKUP(F2883,Preisliste!C$1:O$2687,13,FALSE),"fehlt in Preisliste")</f>
        <v>Preis fehlt</v>
      </c>
      <c r="AB2883" s="50" t="str">
        <f t="shared" si="354"/>
        <v>Preis fehlt</v>
      </c>
      <c r="AD2883" s="51">
        <f t="shared" si="358"/>
        <v>188209</v>
      </c>
      <c r="AE2883" s="51">
        <f t="shared" si="355"/>
        <v>4.0499999999992724</v>
      </c>
      <c r="AF2883" s="52" t="e">
        <f t="shared" si="359"/>
        <v>#VALUE!</v>
      </c>
      <c r="AG2883" s="53">
        <f t="shared" si="356"/>
        <v>24.299999999995634</v>
      </c>
      <c r="AH2883" s="53" t="e">
        <f t="shared" si="357"/>
        <v>#VALUE!</v>
      </c>
    </row>
    <row r="2884" spans="1:34" x14ac:dyDescent="0.25">
      <c r="A2884" t="s">
        <v>4648</v>
      </c>
      <c r="B2884" t="s">
        <v>6564</v>
      </c>
      <c r="C2884" t="s">
        <v>6562</v>
      </c>
      <c r="D2884" t="s">
        <v>6567</v>
      </c>
      <c r="E2884" t="s">
        <v>8715</v>
      </c>
      <c r="F2884" t="s">
        <v>4647</v>
      </c>
      <c r="H2884">
        <v>10</v>
      </c>
      <c r="I2884">
        <v>5</v>
      </c>
      <c r="J2884">
        <v>4</v>
      </c>
      <c r="K2884">
        <v>0</v>
      </c>
      <c r="L2884">
        <v>0</v>
      </c>
      <c r="M2884">
        <v>0</v>
      </c>
      <c r="N2884">
        <v>0</v>
      </c>
      <c r="O2884">
        <v>0</v>
      </c>
      <c r="P2884">
        <v>0</v>
      </c>
      <c r="Q2884">
        <v>0</v>
      </c>
      <c r="R2884">
        <v>0</v>
      </c>
      <c r="S2884">
        <v>0</v>
      </c>
      <c r="T2884">
        <v>0</v>
      </c>
      <c r="U2884">
        <v>12</v>
      </c>
      <c r="V2884">
        <v>0</v>
      </c>
      <c r="W2884" s="44">
        <f t="shared" si="360"/>
        <v>5</v>
      </c>
      <c r="X2884" s="44">
        <f>IFERROR(VLOOKUP(A2884,JR1GOA!A:I,9,FALSE),0)</f>
        <v>3</v>
      </c>
      <c r="Y2884" s="44">
        <f>IFERROR(VLOOKUP(A2884,JR1GOA!A:J,10,FALSE),0)</f>
        <v>3</v>
      </c>
      <c r="Z2884" s="46">
        <f t="shared" si="353"/>
        <v>2</v>
      </c>
      <c r="AA2884" s="49" t="str">
        <f>_xlfn.IFNA(VLOOKUP(F2884,Preisliste!C$1:O$2687,13,FALSE),"fehlt in Preisliste")</f>
        <v>Preis fehlt</v>
      </c>
      <c r="AB2884" s="50" t="str">
        <f t="shared" si="354"/>
        <v>Preis fehlt</v>
      </c>
      <c r="AD2884" s="51">
        <f t="shared" si="358"/>
        <v>188211</v>
      </c>
      <c r="AE2884" s="51">
        <f t="shared" si="355"/>
        <v>3.75</v>
      </c>
      <c r="AF2884" s="52" t="e">
        <f t="shared" si="359"/>
        <v>#VALUE!</v>
      </c>
      <c r="AG2884" s="53">
        <f t="shared" si="356"/>
        <v>22.5</v>
      </c>
      <c r="AH2884" s="53" t="e">
        <f t="shared" si="357"/>
        <v>#VALUE!</v>
      </c>
    </row>
    <row r="2885" spans="1:34" x14ac:dyDescent="0.25">
      <c r="A2885" t="s">
        <v>12156</v>
      </c>
      <c r="B2885" t="s">
        <v>6564</v>
      </c>
      <c r="C2885" t="s">
        <v>6562</v>
      </c>
      <c r="D2885" t="s">
        <v>6567</v>
      </c>
      <c r="E2885" t="s">
        <v>12157</v>
      </c>
      <c r="F2885" t="s">
        <v>5530</v>
      </c>
      <c r="H2885">
        <v>2</v>
      </c>
      <c r="I2885">
        <v>2</v>
      </c>
      <c r="J2885">
        <v>0</v>
      </c>
      <c r="K2885">
        <v>0</v>
      </c>
      <c r="L2885">
        <v>0</v>
      </c>
      <c r="M2885">
        <v>0</v>
      </c>
      <c r="N2885">
        <v>0</v>
      </c>
      <c r="O2885">
        <v>0</v>
      </c>
      <c r="P2885">
        <v>0</v>
      </c>
      <c r="Q2885">
        <v>0</v>
      </c>
      <c r="R2885">
        <v>0</v>
      </c>
      <c r="S2885">
        <v>0</v>
      </c>
      <c r="T2885">
        <v>0</v>
      </c>
      <c r="U2885">
        <v>0</v>
      </c>
      <c r="V2885">
        <v>0</v>
      </c>
      <c r="W2885" s="44">
        <f t="shared" si="360"/>
        <v>2</v>
      </c>
      <c r="X2885" s="44">
        <f>IFERROR(VLOOKUP(A2885,JR1GOA!A:I,9,FALSE),0)</f>
        <v>0</v>
      </c>
      <c r="Y2885" s="44">
        <f>IFERROR(VLOOKUP(A2885,JR1GOA!A:J,10,FALSE),0)</f>
        <v>0</v>
      </c>
      <c r="Z2885" s="46">
        <f t="shared" si="353"/>
        <v>2</v>
      </c>
      <c r="AA2885" s="49" t="str">
        <f>_xlfn.IFNA(VLOOKUP(F2885,Preisliste!C$1:O$2687,13,FALSE),"fehlt in Preisliste")</f>
        <v>Preis fehlt</v>
      </c>
      <c r="AB2885" s="50" t="str">
        <f t="shared" si="354"/>
        <v>Preis fehlt</v>
      </c>
      <c r="AD2885" s="51">
        <f t="shared" si="358"/>
        <v>188213</v>
      </c>
      <c r="AE2885" s="51">
        <f t="shared" si="355"/>
        <v>3.4499999999970896</v>
      </c>
      <c r="AF2885" s="52" t="e">
        <f t="shared" si="359"/>
        <v>#VALUE!</v>
      </c>
      <c r="AG2885" s="53">
        <f t="shared" si="356"/>
        <v>20.699999999982538</v>
      </c>
      <c r="AH2885" s="53" t="e">
        <f t="shared" si="357"/>
        <v>#VALUE!</v>
      </c>
    </row>
    <row r="2886" spans="1:34" x14ac:dyDescent="0.25">
      <c r="A2886" t="s">
        <v>3084</v>
      </c>
      <c r="B2886" t="s">
        <v>6564</v>
      </c>
      <c r="C2886" t="s">
        <v>6562</v>
      </c>
      <c r="D2886" t="s">
        <v>6567</v>
      </c>
      <c r="E2886" t="s">
        <v>8535</v>
      </c>
      <c r="F2886" t="s">
        <v>3083</v>
      </c>
      <c r="H2886">
        <v>15</v>
      </c>
      <c r="I2886">
        <v>0</v>
      </c>
      <c r="J2886">
        <v>15</v>
      </c>
      <c r="K2886">
        <v>0</v>
      </c>
      <c r="L2886">
        <v>0</v>
      </c>
      <c r="M2886">
        <v>0</v>
      </c>
      <c r="N2886">
        <v>0</v>
      </c>
      <c r="O2886">
        <v>0</v>
      </c>
      <c r="P2886">
        <v>0</v>
      </c>
      <c r="Q2886">
        <v>1</v>
      </c>
      <c r="R2886">
        <v>14</v>
      </c>
      <c r="S2886">
        <v>0</v>
      </c>
      <c r="T2886">
        <v>0</v>
      </c>
      <c r="U2886">
        <v>0</v>
      </c>
      <c r="V2886">
        <v>0</v>
      </c>
      <c r="W2886" s="44">
        <f t="shared" si="360"/>
        <v>15</v>
      </c>
      <c r="X2886" s="44">
        <f>IFERROR(VLOOKUP(A2886,JR1GOA!A:I,9,FALSE),0)</f>
        <v>1</v>
      </c>
      <c r="Y2886" s="44">
        <f>IFERROR(VLOOKUP(A2886,JR1GOA!A:J,10,FALSE),0)</f>
        <v>14</v>
      </c>
      <c r="Z2886" s="46">
        <f t="shared" si="353"/>
        <v>1</v>
      </c>
      <c r="AA2886" s="49" t="str">
        <f>_xlfn.IFNA(VLOOKUP(F2886,Preisliste!C$1:O$2687,13,FALSE),"fehlt in Preisliste")</f>
        <v>Preis fehlt</v>
      </c>
      <c r="AB2886" s="50" t="str">
        <f t="shared" si="354"/>
        <v>Preis fehlt</v>
      </c>
      <c r="AD2886" s="51">
        <f t="shared" si="358"/>
        <v>188214</v>
      </c>
      <c r="AE2886" s="51">
        <f t="shared" si="355"/>
        <v>3.2999999999992724</v>
      </c>
      <c r="AF2886" s="52" t="e">
        <f t="shared" si="359"/>
        <v>#VALUE!</v>
      </c>
      <c r="AG2886" s="53">
        <f t="shared" si="356"/>
        <v>19.799999999995634</v>
      </c>
      <c r="AH2886" s="53" t="e">
        <f t="shared" si="357"/>
        <v>#VALUE!</v>
      </c>
    </row>
    <row r="2887" spans="1:34" x14ac:dyDescent="0.25">
      <c r="A2887" t="s">
        <v>3964</v>
      </c>
      <c r="B2887" t="s">
        <v>6564</v>
      </c>
      <c r="C2887" t="s">
        <v>6562</v>
      </c>
      <c r="D2887" t="s">
        <v>6567</v>
      </c>
      <c r="E2887" t="s">
        <v>8645</v>
      </c>
      <c r="F2887" t="s">
        <v>3963</v>
      </c>
      <c r="H2887">
        <v>25</v>
      </c>
      <c r="I2887">
        <v>5</v>
      </c>
      <c r="J2887">
        <v>20</v>
      </c>
      <c r="K2887">
        <v>0</v>
      </c>
      <c r="L2887">
        <v>0</v>
      </c>
      <c r="M2887">
        <v>0</v>
      </c>
      <c r="N2887">
        <v>0</v>
      </c>
      <c r="O2887">
        <v>0</v>
      </c>
      <c r="P2887">
        <v>0</v>
      </c>
      <c r="Q2887">
        <v>19</v>
      </c>
      <c r="R2887">
        <v>4</v>
      </c>
      <c r="S2887">
        <v>0</v>
      </c>
      <c r="T2887">
        <v>0</v>
      </c>
      <c r="U2887">
        <v>0</v>
      </c>
      <c r="V2887">
        <v>2</v>
      </c>
      <c r="W2887" s="44">
        <f t="shared" si="360"/>
        <v>20</v>
      </c>
      <c r="X2887" s="44">
        <f>IFERROR(VLOOKUP(A2887,JR1GOA!A:I,9,FALSE),0)</f>
        <v>19</v>
      </c>
      <c r="Y2887" s="44">
        <f>IFERROR(VLOOKUP(A2887,JR1GOA!A:J,10,FALSE),0)</f>
        <v>4</v>
      </c>
      <c r="Z2887" s="46">
        <f t="shared" si="353"/>
        <v>1</v>
      </c>
      <c r="AA2887" s="49" t="str">
        <f>_xlfn.IFNA(VLOOKUP(F2887,Preisliste!C$1:O$2687,13,FALSE),"fehlt in Preisliste")</f>
        <v>Preis fehlt</v>
      </c>
      <c r="AB2887" s="50" t="str">
        <f t="shared" si="354"/>
        <v>Preis fehlt</v>
      </c>
      <c r="AD2887" s="51">
        <f t="shared" si="358"/>
        <v>188215</v>
      </c>
      <c r="AE2887" s="51">
        <f t="shared" si="355"/>
        <v>3.1499999999978172</v>
      </c>
      <c r="AF2887" s="52" t="e">
        <f t="shared" si="359"/>
        <v>#VALUE!</v>
      </c>
      <c r="AG2887" s="53">
        <f t="shared" si="356"/>
        <v>18.899999999986903</v>
      </c>
      <c r="AH2887" s="53" t="e">
        <f t="shared" si="357"/>
        <v>#VALUE!</v>
      </c>
    </row>
    <row r="2888" spans="1:34" x14ac:dyDescent="0.25">
      <c r="A2888" t="s">
        <v>2579</v>
      </c>
      <c r="B2888" t="s">
        <v>6564</v>
      </c>
      <c r="C2888" t="s">
        <v>6562</v>
      </c>
      <c r="D2888" t="s">
        <v>6567</v>
      </c>
      <c r="E2888" t="s">
        <v>8471</v>
      </c>
      <c r="F2888" t="s">
        <v>2578</v>
      </c>
      <c r="H2888">
        <v>7</v>
      </c>
      <c r="I2888">
        <v>0</v>
      </c>
      <c r="J2888">
        <v>7</v>
      </c>
      <c r="K2888">
        <v>0</v>
      </c>
      <c r="L2888">
        <v>0</v>
      </c>
      <c r="M2888">
        <v>0</v>
      </c>
      <c r="N2888">
        <v>0</v>
      </c>
      <c r="O2888">
        <v>0</v>
      </c>
      <c r="P2888">
        <v>0</v>
      </c>
      <c r="Q2888">
        <v>6</v>
      </c>
      <c r="R2888">
        <v>1</v>
      </c>
      <c r="S2888">
        <v>0</v>
      </c>
      <c r="T2888">
        <v>0</v>
      </c>
      <c r="U2888">
        <v>0</v>
      </c>
      <c r="V2888">
        <v>0</v>
      </c>
      <c r="W2888" s="44">
        <f t="shared" si="360"/>
        <v>7</v>
      </c>
      <c r="X2888" s="44">
        <f>IFERROR(VLOOKUP(A2888,JR1GOA!A:I,9,FALSE),0)</f>
        <v>6</v>
      </c>
      <c r="Y2888" s="44">
        <f>IFERROR(VLOOKUP(A2888,JR1GOA!A:J,10,FALSE),0)</f>
        <v>1</v>
      </c>
      <c r="Z2888" s="46">
        <f t="shared" si="353"/>
        <v>1</v>
      </c>
      <c r="AA2888" s="49" t="str">
        <f>_xlfn.IFNA(VLOOKUP(F2888,Preisliste!C$1:O$2687,13,FALSE),"fehlt in Preisliste")</f>
        <v>Preis fehlt</v>
      </c>
      <c r="AB2888" s="50" t="str">
        <f t="shared" si="354"/>
        <v>Preis fehlt</v>
      </c>
      <c r="AD2888" s="51">
        <f t="shared" si="358"/>
        <v>188216</v>
      </c>
      <c r="AE2888" s="51">
        <f t="shared" si="355"/>
        <v>3</v>
      </c>
      <c r="AF2888" s="52" t="e">
        <f t="shared" si="359"/>
        <v>#VALUE!</v>
      </c>
      <c r="AG2888" s="53">
        <f t="shared" si="356"/>
        <v>18</v>
      </c>
      <c r="AH2888" s="53" t="e">
        <f t="shared" si="357"/>
        <v>#VALUE!</v>
      </c>
    </row>
    <row r="2889" spans="1:34" x14ac:dyDescent="0.25">
      <c r="A2889" t="s">
        <v>4581</v>
      </c>
      <c r="B2889" t="s">
        <v>6564</v>
      </c>
      <c r="C2889" t="s">
        <v>6562</v>
      </c>
      <c r="D2889" t="s">
        <v>6567</v>
      </c>
      <c r="E2889" t="s">
        <v>8708</v>
      </c>
      <c r="F2889" t="s">
        <v>4580</v>
      </c>
      <c r="H2889">
        <v>9</v>
      </c>
      <c r="I2889">
        <v>1</v>
      </c>
      <c r="J2889">
        <v>8</v>
      </c>
      <c r="K2889">
        <v>0</v>
      </c>
      <c r="L2889">
        <v>0</v>
      </c>
      <c r="M2889">
        <v>0</v>
      </c>
      <c r="N2889">
        <v>0</v>
      </c>
      <c r="O2889">
        <v>0</v>
      </c>
      <c r="P2889">
        <v>0</v>
      </c>
      <c r="Q2889">
        <v>7</v>
      </c>
      <c r="R2889">
        <v>2</v>
      </c>
      <c r="S2889">
        <v>0</v>
      </c>
      <c r="T2889">
        <v>0</v>
      </c>
      <c r="U2889">
        <v>0</v>
      </c>
      <c r="V2889">
        <v>0</v>
      </c>
      <c r="W2889" s="44">
        <f t="shared" si="360"/>
        <v>8</v>
      </c>
      <c r="X2889" s="44">
        <f>IFERROR(VLOOKUP(A2889,JR1GOA!A:I,9,FALSE),0)</f>
        <v>7</v>
      </c>
      <c r="Y2889" s="44">
        <f>IFERROR(VLOOKUP(A2889,JR1GOA!A:J,10,FALSE),0)</f>
        <v>2</v>
      </c>
      <c r="Z2889" s="46">
        <f t="shared" ref="Z2889:Z2952" si="361">W2889-MAX(X2889,Y2889)</f>
        <v>1</v>
      </c>
      <c r="AA2889" s="49" t="str">
        <f>_xlfn.IFNA(VLOOKUP(F2889,Preisliste!C$1:O$2687,13,FALSE),"fehlt in Preisliste")</f>
        <v>Preis fehlt</v>
      </c>
      <c r="AB2889" s="50" t="str">
        <f t="shared" ref="AB2889:AB2952" si="362">IFERROR(AA2889/Z2889,AA2889)</f>
        <v>Preis fehlt</v>
      </c>
      <c r="AD2889" s="51">
        <f t="shared" si="358"/>
        <v>188217</v>
      </c>
      <c r="AE2889" s="51">
        <f t="shared" ref="AE2889:AE2952" si="363">AG$3-AD2889*AD$3</f>
        <v>2.8499999999985448</v>
      </c>
      <c r="AF2889" s="52" t="e">
        <f t="shared" si="359"/>
        <v>#VALUE!</v>
      </c>
      <c r="AG2889" s="53">
        <f t="shared" ref="AG2889:AG2952" si="364">AE2889*AD$4</f>
        <v>17.099999999991269</v>
      </c>
      <c r="AH2889" s="53" t="e">
        <f t="shared" ref="AH2889:AH2952" si="365">AG2889+AF2889</f>
        <v>#VALUE!</v>
      </c>
    </row>
    <row r="2890" spans="1:34" x14ac:dyDescent="0.25">
      <c r="A2890" t="s">
        <v>1375</v>
      </c>
      <c r="B2890" t="s">
        <v>6564</v>
      </c>
      <c r="C2890" t="s">
        <v>6562</v>
      </c>
      <c r="D2890" t="s">
        <v>6567</v>
      </c>
      <c r="E2890" t="s">
        <v>8354</v>
      </c>
      <c r="F2890" t="s">
        <v>1374</v>
      </c>
      <c r="H2890">
        <v>6</v>
      </c>
      <c r="I2890">
        <v>0</v>
      </c>
      <c r="J2890">
        <v>6</v>
      </c>
      <c r="K2890">
        <v>0</v>
      </c>
      <c r="L2890">
        <v>0</v>
      </c>
      <c r="M2890">
        <v>0</v>
      </c>
      <c r="N2890">
        <v>0</v>
      </c>
      <c r="O2890">
        <v>0</v>
      </c>
      <c r="P2890">
        <v>0</v>
      </c>
      <c r="Q2890">
        <v>5</v>
      </c>
      <c r="R2890">
        <v>1</v>
      </c>
      <c r="S2890">
        <v>0</v>
      </c>
      <c r="T2890">
        <v>0</v>
      </c>
      <c r="U2890">
        <v>0</v>
      </c>
      <c r="V2890">
        <v>0</v>
      </c>
      <c r="W2890" s="44">
        <f t="shared" si="360"/>
        <v>6</v>
      </c>
      <c r="X2890" s="44">
        <f>IFERROR(VLOOKUP(A2890,JR1GOA!A:I,9,FALSE),0)</f>
        <v>5</v>
      </c>
      <c r="Y2890" s="44">
        <f>IFERROR(VLOOKUP(A2890,JR1GOA!A:J,10,FALSE),0)</f>
        <v>1</v>
      </c>
      <c r="Z2890" s="46">
        <f t="shared" si="361"/>
        <v>1</v>
      </c>
      <c r="AA2890" s="49" t="str">
        <f>_xlfn.IFNA(VLOOKUP(F2890,Preisliste!C$1:O$2687,13,FALSE),"fehlt in Preisliste")</f>
        <v>Preis fehlt</v>
      </c>
      <c r="AB2890" s="50" t="str">
        <f t="shared" si="362"/>
        <v>Preis fehlt</v>
      </c>
      <c r="AD2890" s="51">
        <f t="shared" ref="AD2890:AD2953" si="366">AD2889+Z2890</f>
        <v>188218</v>
      </c>
      <c r="AE2890" s="51">
        <f t="shared" si="363"/>
        <v>2.6999999999970896</v>
      </c>
      <c r="AF2890" s="52" t="e">
        <f t="shared" ref="AF2890:AF2953" si="367">AF2889+AA2890</f>
        <v>#VALUE!</v>
      </c>
      <c r="AG2890" s="53">
        <f t="shared" si="364"/>
        <v>16.199999999982538</v>
      </c>
      <c r="AH2890" s="53" t="e">
        <f t="shared" si="365"/>
        <v>#VALUE!</v>
      </c>
    </row>
    <row r="2891" spans="1:34" x14ac:dyDescent="0.25">
      <c r="A2891" t="s">
        <v>4745</v>
      </c>
      <c r="B2891" t="s">
        <v>6564</v>
      </c>
      <c r="C2891" t="s">
        <v>6562</v>
      </c>
      <c r="D2891" t="s">
        <v>6567</v>
      </c>
      <c r="E2891" t="s">
        <v>8722</v>
      </c>
      <c r="F2891" t="s">
        <v>4744</v>
      </c>
      <c r="G2891" t="s">
        <v>8723</v>
      </c>
      <c r="H2891">
        <v>4</v>
      </c>
      <c r="I2891">
        <v>0</v>
      </c>
      <c r="J2891">
        <v>4</v>
      </c>
      <c r="K2891">
        <v>0</v>
      </c>
      <c r="L2891">
        <v>0</v>
      </c>
      <c r="M2891">
        <v>0</v>
      </c>
      <c r="N2891">
        <v>0</v>
      </c>
      <c r="O2891">
        <v>0</v>
      </c>
      <c r="P2891">
        <v>0</v>
      </c>
      <c r="Q2891">
        <v>3</v>
      </c>
      <c r="R2891">
        <v>1</v>
      </c>
      <c r="S2891">
        <v>0</v>
      </c>
      <c r="T2891">
        <v>0</v>
      </c>
      <c r="U2891">
        <v>0</v>
      </c>
      <c r="V2891">
        <v>0</v>
      </c>
      <c r="W2891" s="44">
        <f t="shared" si="360"/>
        <v>4</v>
      </c>
      <c r="X2891" s="44">
        <f>IFERROR(VLOOKUP(A2891,JR1GOA!A:I,9,FALSE),0)</f>
        <v>3</v>
      </c>
      <c r="Y2891" s="44">
        <f>IFERROR(VLOOKUP(A2891,JR1GOA!A:J,10,FALSE),0)</f>
        <v>1</v>
      </c>
      <c r="Z2891" s="46">
        <f t="shared" si="361"/>
        <v>1</v>
      </c>
      <c r="AA2891" s="49" t="str">
        <f>_xlfn.IFNA(VLOOKUP(F2891,Preisliste!C$1:O$2687,13,FALSE),"fehlt in Preisliste")</f>
        <v>Preis fehlt</v>
      </c>
      <c r="AB2891" s="50" t="str">
        <f t="shared" si="362"/>
        <v>Preis fehlt</v>
      </c>
      <c r="AD2891" s="51">
        <f t="shared" si="366"/>
        <v>188219</v>
      </c>
      <c r="AE2891" s="51">
        <f t="shared" si="363"/>
        <v>2.5499999999992724</v>
      </c>
      <c r="AF2891" s="52" t="e">
        <f t="shared" si="367"/>
        <v>#VALUE!</v>
      </c>
      <c r="AG2891" s="53">
        <f t="shared" si="364"/>
        <v>15.299999999995634</v>
      </c>
      <c r="AH2891" s="53" t="e">
        <f t="shared" si="365"/>
        <v>#VALUE!</v>
      </c>
    </row>
    <row r="2892" spans="1:34" x14ac:dyDescent="0.25">
      <c r="A2892" t="s">
        <v>1071</v>
      </c>
      <c r="B2892" t="s">
        <v>6564</v>
      </c>
      <c r="C2892" t="s">
        <v>6562</v>
      </c>
      <c r="D2892" t="s">
        <v>6567</v>
      </c>
      <c r="E2892" t="s">
        <v>8328</v>
      </c>
      <c r="F2892" t="s">
        <v>1070</v>
      </c>
      <c r="H2892">
        <v>4</v>
      </c>
      <c r="I2892">
        <v>0</v>
      </c>
      <c r="J2892">
        <v>4</v>
      </c>
      <c r="K2892">
        <v>0</v>
      </c>
      <c r="L2892">
        <v>0</v>
      </c>
      <c r="M2892">
        <v>0</v>
      </c>
      <c r="N2892">
        <v>0</v>
      </c>
      <c r="O2892">
        <v>0</v>
      </c>
      <c r="P2892">
        <v>0</v>
      </c>
      <c r="Q2892">
        <v>3</v>
      </c>
      <c r="R2892">
        <v>1</v>
      </c>
      <c r="S2892">
        <v>0</v>
      </c>
      <c r="T2892">
        <v>0</v>
      </c>
      <c r="U2892">
        <v>0</v>
      </c>
      <c r="V2892">
        <v>0</v>
      </c>
      <c r="W2892" s="44">
        <f t="shared" si="360"/>
        <v>4</v>
      </c>
      <c r="X2892" s="44">
        <f>IFERROR(VLOOKUP(A2892,JR1GOA!A:I,9,FALSE),0)</f>
        <v>3</v>
      </c>
      <c r="Y2892" s="44">
        <f>IFERROR(VLOOKUP(A2892,JR1GOA!A:J,10,FALSE),0)</f>
        <v>1</v>
      </c>
      <c r="Z2892" s="46">
        <f t="shared" si="361"/>
        <v>1</v>
      </c>
      <c r="AA2892" s="49" t="str">
        <f>_xlfn.IFNA(VLOOKUP(F2892,Preisliste!C$1:O$2687,13,FALSE),"fehlt in Preisliste")</f>
        <v>Preis fehlt</v>
      </c>
      <c r="AB2892" s="50" t="str">
        <f t="shared" si="362"/>
        <v>Preis fehlt</v>
      </c>
      <c r="AD2892" s="51">
        <f t="shared" si="366"/>
        <v>188220</v>
      </c>
      <c r="AE2892" s="51">
        <f t="shared" si="363"/>
        <v>2.3999999999978172</v>
      </c>
      <c r="AF2892" s="52" t="e">
        <f t="shared" si="367"/>
        <v>#VALUE!</v>
      </c>
      <c r="AG2892" s="53">
        <f t="shared" si="364"/>
        <v>14.399999999986903</v>
      </c>
      <c r="AH2892" s="53" t="e">
        <f t="shared" si="365"/>
        <v>#VALUE!</v>
      </c>
    </row>
    <row r="2893" spans="1:34" x14ac:dyDescent="0.25">
      <c r="A2893" t="s">
        <v>2707</v>
      </c>
      <c r="B2893" t="s">
        <v>6564</v>
      </c>
      <c r="C2893" t="s">
        <v>6562</v>
      </c>
      <c r="D2893" t="s">
        <v>6567</v>
      </c>
      <c r="E2893" t="s">
        <v>8487</v>
      </c>
      <c r="F2893" t="s">
        <v>2706</v>
      </c>
      <c r="H2893">
        <v>4</v>
      </c>
      <c r="I2893">
        <v>0</v>
      </c>
      <c r="J2893">
        <v>4</v>
      </c>
      <c r="K2893">
        <v>0</v>
      </c>
      <c r="L2893">
        <v>0</v>
      </c>
      <c r="M2893">
        <v>0</v>
      </c>
      <c r="N2893">
        <v>0</v>
      </c>
      <c r="O2893">
        <v>0</v>
      </c>
      <c r="P2893">
        <v>0</v>
      </c>
      <c r="Q2893">
        <v>3</v>
      </c>
      <c r="R2893">
        <v>1</v>
      </c>
      <c r="S2893">
        <v>0</v>
      </c>
      <c r="T2893">
        <v>0</v>
      </c>
      <c r="U2893">
        <v>0</v>
      </c>
      <c r="V2893">
        <v>0</v>
      </c>
      <c r="W2893" s="44">
        <f t="shared" si="360"/>
        <v>4</v>
      </c>
      <c r="X2893" s="44">
        <f>IFERROR(VLOOKUP(A2893,JR1GOA!A:I,9,FALSE),0)</f>
        <v>3</v>
      </c>
      <c r="Y2893" s="44">
        <f>IFERROR(VLOOKUP(A2893,JR1GOA!A:J,10,FALSE),0)</f>
        <v>1</v>
      </c>
      <c r="Z2893" s="46">
        <f t="shared" si="361"/>
        <v>1</v>
      </c>
      <c r="AA2893" s="49" t="str">
        <f>_xlfn.IFNA(VLOOKUP(F2893,Preisliste!C$1:O$2687,13,FALSE),"fehlt in Preisliste")</f>
        <v>Preis fehlt</v>
      </c>
      <c r="AB2893" s="50" t="str">
        <f t="shared" si="362"/>
        <v>Preis fehlt</v>
      </c>
      <c r="AD2893" s="51">
        <f t="shared" si="366"/>
        <v>188221</v>
      </c>
      <c r="AE2893" s="51">
        <f t="shared" si="363"/>
        <v>2.25</v>
      </c>
      <c r="AF2893" s="52" t="e">
        <f t="shared" si="367"/>
        <v>#VALUE!</v>
      </c>
      <c r="AG2893" s="53">
        <f t="shared" si="364"/>
        <v>13.5</v>
      </c>
      <c r="AH2893" s="53" t="e">
        <f t="shared" si="365"/>
        <v>#VALUE!</v>
      </c>
    </row>
    <row r="2894" spans="1:34" x14ac:dyDescent="0.25">
      <c r="A2894" t="s">
        <v>5314</v>
      </c>
      <c r="B2894" t="s">
        <v>6564</v>
      </c>
      <c r="C2894" t="s">
        <v>6562</v>
      </c>
      <c r="D2894" t="s">
        <v>6567</v>
      </c>
      <c r="E2894" t="s">
        <v>8816</v>
      </c>
      <c r="F2894" t="s">
        <v>5313</v>
      </c>
      <c r="G2894" t="s">
        <v>8817</v>
      </c>
      <c r="H2894">
        <v>4</v>
      </c>
      <c r="I2894">
        <v>0</v>
      </c>
      <c r="J2894">
        <v>4</v>
      </c>
      <c r="K2894">
        <v>0</v>
      </c>
      <c r="L2894">
        <v>0</v>
      </c>
      <c r="M2894">
        <v>0</v>
      </c>
      <c r="N2894">
        <v>0</v>
      </c>
      <c r="O2894">
        <v>0</v>
      </c>
      <c r="P2894">
        <v>0</v>
      </c>
      <c r="Q2894">
        <v>3</v>
      </c>
      <c r="R2894">
        <v>0</v>
      </c>
      <c r="S2894">
        <v>0</v>
      </c>
      <c r="T2894">
        <v>0</v>
      </c>
      <c r="U2894">
        <v>0</v>
      </c>
      <c r="V2894">
        <v>1</v>
      </c>
      <c r="W2894" s="44">
        <f t="shared" si="360"/>
        <v>4</v>
      </c>
      <c r="X2894" s="44">
        <f>IFERROR(VLOOKUP(A2894,JR1GOA!A:I,9,FALSE),0)</f>
        <v>3</v>
      </c>
      <c r="Y2894" s="44">
        <f>IFERROR(VLOOKUP(A2894,JR1GOA!A:J,10,FALSE),0)</f>
        <v>0</v>
      </c>
      <c r="Z2894" s="46">
        <f t="shared" si="361"/>
        <v>1</v>
      </c>
      <c r="AA2894" s="49" t="str">
        <f>_xlfn.IFNA(VLOOKUP(F2894,Preisliste!C$1:O$2687,13,FALSE),"fehlt in Preisliste")</f>
        <v>Preis fehlt</v>
      </c>
      <c r="AB2894" s="50" t="str">
        <f t="shared" si="362"/>
        <v>Preis fehlt</v>
      </c>
      <c r="AD2894" s="51">
        <f t="shared" si="366"/>
        <v>188222</v>
      </c>
      <c r="AE2894" s="51">
        <f t="shared" si="363"/>
        <v>2.0999999999985448</v>
      </c>
      <c r="AF2894" s="52" t="e">
        <f t="shared" si="367"/>
        <v>#VALUE!</v>
      </c>
      <c r="AG2894" s="53">
        <f t="shared" si="364"/>
        <v>12.599999999991269</v>
      </c>
      <c r="AH2894" s="53" t="e">
        <f t="shared" si="365"/>
        <v>#VALUE!</v>
      </c>
    </row>
    <row r="2895" spans="1:34" x14ac:dyDescent="0.25">
      <c r="A2895" t="s">
        <v>8434</v>
      </c>
      <c r="B2895" t="s">
        <v>6564</v>
      </c>
      <c r="C2895" t="s">
        <v>6562</v>
      </c>
      <c r="D2895" t="s">
        <v>6567</v>
      </c>
      <c r="E2895" t="s">
        <v>8435</v>
      </c>
      <c r="F2895" t="s">
        <v>2002</v>
      </c>
      <c r="G2895" t="s">
        <v>8436</v>
      </c>
      <c r="H2895">
        <v>3</v>
      </c>
      <c r="I2895">
        <v>0</v>
      </c>
      <c r="J2895">
        <v>3</v>
      </c>
      <c r="K2895">
        <v>0</v>
      </c>
      <c r="L2895">
        <v>0</v>
      </c>
      <c r="M2895">
        <v>0</v>
      </c>
      <c r="N2895">
        <v>0</v>
      </c>
      <c r="O2895">
        <v>0</v>
      </c>
      <c r="P2895">
        <v>0</v>
      </c>
      <c r="Q2895">
        <v>1</v>
      </c>
      <c r="R2895">
        <v>2</v>
      </c>
      <c r="S2895">
        <v>0</v>
      </c>
      <c r="T2895">
        <v>0</v>
      </c>
      <c r="U2895">
        <v>0</v>
      </c>
      <c r="V2895">
        <v>0</v>
      </c>
      <c r="W2895" s="44">
        <f t="shared" si="360"/>
        <v>3</v>
      </c>
      <c r="X2895" s="44">
        <f>IFERROR(VLOOKUP(A2895,JR1GOA!A:I,9,FALSE),0)</f>
        <v>1</v>
      </c>
      <c r="Y2895" s="44">
        <f>IFERROR(VLOOKUP(A2895,JR1GOA!A:J,10,FALSE),0)</f>
        <v>2</v>
      </c>
      <c r="Z2895" s="46">
        <f t="shared" si="361"/>
        <v>1</v>
      </c>
      <c r="AA2895" s="49" t="str">
        <f>_xlfn.IFNA(VLOOKUP(F2895,Preisliste!C$1:O$2687,13,FALSE),"fehlt in Preisliste")</f>
        <v>Preis fehlt</v>
      </c>
      <c r="AB2895" s="50" t="str">
        <f t="shared" si="362"/>
        <v>Preis fehlt</v>
      </c>
      <c r="AD2895" s="51">
        <f t="shared" si="366"/>
        <v>188223</v>
      </c>
      <c r="AE2895" s="51">
        <f t="shared" si="363"/>
        <v>1.9499999999970896</v>
      </c>
      <c r="AF2895" s="52" t="e">
        <f t="shared" si="367"/>
        <v>#VALUE!</v>
      </c>
      <c r="AG2895" s="53">
        <f t="shared" si="364"/>
        <v>11.699999999982538</v>
      </c>
      <c r="AH2895" s="53" t="e">
        <f t="shared" si="365"/>
        <v>#VALUE!</v>
      </c>
    </row>
    <row r="2896" spans="1:34" x14ac:dyDescent="0.25">
      <c r="A2896" t="s">
        <v>1109</v>
      </c>
      <c r="B2896" t="s">
        <v>6564</v>
      </c>
      <c r="C2896" t="s">
        <v>6562</v>
      </c>
      <c r="D2896" t="s">
        <v>6567</v>
      </c>
      <c r="E2896" t="s">
        <v>8332</v>
      </c>
      <c r="F2896" t="s">
        <v>1108</v>
      </c>
      <c r="H2896">
        <v>3</v>
      </c>
      <c r="I2896">
        <v>0</v>
      </c>
      <c r="J2896">
        <v>3</v>
      </c>
      <c r="K2896">
        <v>0</v>
      </c>
      <c r="L2896">
        <v>0</v>
      </c>
      <c r="M2896">
        <v>0</v>
      </c>
      <c r="N2896">
        <v>0</v>
      </c>
      <c r="O2896">
        <v>0</v>
      </c>
      <c r="P2896">
        <v>0</v>
      </c>
      <c r="Q2896">
        <v>2</v>
      </c>
      <c r="R2896">
        <v>1</v>
      </c>
      <c r="S2896">
        <v>0</v>
      </c>
      <c r="T2896">
        <v>0</v>
      </c>
      <c r="U2896">
        <v>0</v>
      </c>
      <c r="V2896">
        <v>0</v>
      </c>
      <c r="W2896" s="44">
        <f t="shared" ref="W2896:W2959" si="368">MAX(I2896,J2896)</f>
        <v>3</v>
      </c>
      <c r="X2896" s="44">
        <f>IFERROR(VLOOKUP(A2896,JR1GOA!A:I,9,FALSE),0)</f>
        <v>2</v>
      </c>
      <c r="Y2896" s="44">
        <f>IFERROR(VLOOKUP(A2896,JR1GOA!A:J,10,FALSE),0)</f>
        <v>1</v>
      </c>
      <c r="Z2896" s="46">
        <f t="shared" si="361"/>
        <v>1</v>
      </c>
      <c r="AA2896" s="49" t="str">
        <f>_xlfn.IFNA(VLOOKUP(F2896,Preisliste!C$1:O$2687,13,FALSE),"fehlt in Preisliste")</f>
        <v>Preis fehlt</v>
      </c>
      <c r="AB2896" s="50" t="str">
        <f t="shared" si="362"/>
        <v>Preis fehlt</v>
      </c>
      <c r="AD2896" s="51">
        <f t="shared" si="366"/>
        <v>188224</v>
      </c>
      <c r="AE2896" s="51">
        <f t="shared" si="363"/>
        <v>1.7999999999992724</v>
      </c>
      <c r="AF2896" s="52" t="e">
        <f t="shared" si="367"/>
        <v>#VALUE!</v>
      </c>
      <c r="AG2896" s="53">
        <f t="shared" si="364"/>
        <v>10.799999999995634</v>
      </c>
      <c r="AH2896" s="53" t="e">
        <f t="shared" si="365"/>
        <v>#VALUE!</v>
      </c>
    </row>
    <row r="2897" spans="1:34" x14ac:dyDescent="0.25">
      <c r="A2897" t="s">
        <v>8373</v>
      </c>
      <c r="B2897" t="s">
        <v>6564</v>
      </c>
      <c r="C2897" t="s">
        <v>6562</v>
      </c>
      <c r="D2897" t="s">
        <v>6567</v>
      </c>
      <c r="E2897" t="s">
        <v>8374</v>
      </c>
      <c r="F2897" t="s">
        <v>1788</v>
      </c>
      <c r="H2897">
        <v>3</v>
      </c>
      <c r="I2897">
        <v>0</v>
      </c>
      <c r="J2897">
        <v>3</v>
      </c>
      <c r="K2897">
        <v>0</v>
      </c>
      <c r="L2897">
        <v>0</v>
      </c>
      <c r="M2897">
        <v>0</v>
      </c>
      <c r="N2897">
        <v>0</v>
      </c>
      <c r="O2897">
        <v>0</v>
      </c>
      <c r="P2897">
        <v>0</v>
      </c>
      <c r="Q2897">
        <v>2</v>
      </c>
      <c r="R2897">
        <v>1</v>
      </c>
      <c r="S2897">
        <v>0</v>
      </c>
      <c r="T2897">
        <v>0</v>
      </c>
      <c r="U2897">
        <v>0</v>
      </c>
      <c r="V2897">
        <v>0</v>
      </c>
      <c r="W2897" s="44">
        <f t="shared" si="368"/>
        <v>3</v>
      </c>
      <c r="X2897" s="44">
        <f>IFERROR(VLOOKUP(A2897,JR1GOA!A:I,9,FALSE),0)</f>
        <v>2</v>
      </c>
      <c r="Y2897" s="44">
        <f>IFERROR(VLOOKUP(A2897,JR1GOA!A:J,10,FALSE),0)</f>
        <v>1</v>
      </c>
      <c r="Z2897" s="46">
        <f t="shared" si="361"/>
        <v>1</v>
      </c>
      <c r="AA2897" s="49" t="str">
        <f>_xlfn.IFNA(VLOOKUP(F2897,Preisliste!C$1:O$2687,13,FALSE),"fehlt in Preisliste")</f>
        <v>Preis fehlt</v>
      </c>
      <c r="AB2897" s="50" t="str">
        <f t="shared" si="362"/>
        <v>Preis fehlt</v>
      </c>
      <c r="AD2897" s="51">
        <f t="shared" si="366"/>
        <v>188225</v>
      </c>
      <c r="AE2897" s="51">
        <f t="shared" si="363"/>
        <v>1.6499999999978172</v>
      </c>
      <c r="AF2897" s="52" t="e">
        <f t="shared" si="367"/>
        <v>#VALUE!</v>
      </c>
      <c r="AG2897" s="53">
        <f t="shared" si="364"/>
        <v>9.8999999999869033</v>
      </c>
      <c r="AH2897" s="53" t="e">
        <f t="shared" si="365"/>
        <v>#VALUE!</v>
      </c>
    </row>
    <row r="2898" spans="1:34" x14ac:dyDescent="0.25">
      <c r="A2898" t="s">
        <v>3006</v>
      </c>
      <c r="B2898" t="s">
        <v>6564</v>
      </c>
      <c r="C2898" t="s">
        <v>6562</v>
      </c>
      <c r="D2898" t="s">
        <v>6567</v>
      </c>
      <c r="E2898" t="s">
        <v>8522</v>
      </c>
      <c r="F2898" t="s">
        <v>3005</v>
      </c>
      <c r="H2898">
        <v>3</v>
      </c>
      <c r="I2898">
        <v>0</v>
      </c>
      <c r="J2898">
        <v>3</v>
      </c>
      <c r="K2898">
        <v>0</v>
      </c>
      <c r="L2898">
        <v>0</v>
      </c>
      <c r="M2898">
        <v>0</v>
      </c>
      <c r="N2898">
        <v>0</v>
      </c>
      <c r="O2898">
        <v>0</v>
      </c>
      <c r="P2898">
        <v>0</v>
      </c>
      <c r="Q2898">
        <v>2</v>
      </c>
      <c r="R2898">
        <v>1</v>
      </c>
      <c r="S2898">
        <v>0</v>
      </c>
      <c r="T2898">
        <v>0</v>
      </c>
      <c r="U2898">
        <v>0</v>
      </c>
      <c r="V2898">
        <v>0</v>
      </c>
      <c r="W2898" s="44">
        <f t="shared" si="368"/>
        <v>3</v>
      </c>
      <c r="X2898" s="44">
        <f>IFERROR(VLOOKUP(A2898,JR1GOA!A:I,9,FALSE),0)</f>
        <v>2</v>
      </c>
      <c r="Y2898" s="44">
        <f>IFERROR(VLOOKUP(A2898,JR1GOA!A:J,10,FALSE),0)</f>
        <v>1</v>
      </c>
      <c r="Z2898" s="46">
        <f t="shared" si="361"/>
        <v>1</v>
      </c>
      <c r="AA2898" s="49" t="str">
        <f>_xlfn.IFNA(VLOOKUP(F2898,Preisliste!C$1:O$2687,13,FALSE),"fehlt in Preisliste")</f>
        <v>Preis fehlt</v>
      </c>
      <c r="AB2898" s="50" t="str">
        <f t="shared" si="362"/>
        <v>Preis fehlt</v>
      </c>
      <c r="AD2898" s="51">
        <f t="shared" si="366"/>
        <v>188226</v>
      </c>
      <c r="AE2898" s="51">
        <f t="shared" si="363"/>
        <v>1.5</v>
      </c>
      <c r="AF2898" s="52" t="e">
        <f t="shared" si="367"/>
        <v>#VALUE!</v>
      </c>
      <c r="AG2898" s="53">
        <f t="shared" si="364"/>
        <v>9</v>
      </c>
      <c r="AH2898" s="53" t="e">
        <f t="shared" si="365"/>
        <v>#VALUE!</v>
      </c>
    </row>
    <row r="2899" spans="1:34" x14ac:dyDescent="0.25">
      <c r="A2899" t="s">
        <v>310</v>
      </c>
      <c r="B2899" t="s">
        <v>6564</v>
      </c>
      <c r="C2899" t="s">
        <v>6562</v>
      </c>
      <c r="D2899" t="s">
        <v>6567</v>
      </c>
      <c r="E2899" t="s">
        <v>6610</v>
      </c>
      <c r="F2899" t="s">
        <v>309</v>
      </c>
      <c r="G2899" t="s">
        <v>6611</v>
      </c>
      <c r="H2899">
        <v>2</v>
      </c>
      <c r="I2899">
        <v>0</v>
      </c>
      <c r="J2899">
        <v>2</v>
      </c>
      <c r="K2899">
        <v>0</v>
      </c>
      <c r="L2899">
        <v>0</v>
      </c>
      <c r="M2899">
        <v>0</v>
      </c>
      <c r="N2899">
        <v>0</v>
      </c>
      <c r="O2899">
        <v>0</v>
      </c>
      <c r="P2899">
        <v>0</v>
      </c>
      <c r="Q2899">
        <v>1</v>
      </c>
      <c r="R2899">
        <v>1</v>
      </c>
      <c r="S2899">
        <v>0</v>
      </c>
      <c r="T2899">
        <v>0</v>
      </c>
      <c r="U2899">
        <v>0</v>
      </c>
      <c r="V2899">
        <v>0</v>
      </c>
      <c r="W2899" s="44">
        <f t="shared" si="368"/>
        <v>2</v>
      </c>
      <c r="X2899" s="44">
        <f>IFERROR(VLOOKUP(A2899,JR1GOA!A:I,9,FALSE),0)</f>
        <v>1</v>
      </c>
      <c r="Y2899" s="44">
        <f>IFERROR(VLOOKUP(A2899,JR1GOA!A:J,10,FALSE),0)</f>
        <v>1</v>
      </c>
      <c r="Z2899" s="46">
        <f t="shared" si="361"/>
        <v>1</v>
      </c>
      <c r="AA2899" s="49" t="str">
        <f>_xlfn.IFNA(VLOOKUP(F2899,Preisliste!C$1:O$2687,13,FALSE),"fehlt in Preisliste")</f>
        <v>Preis fehlt</v>
      </c>
      <c r="AB2899" s="50" t="str">
        <f t="shared" si="362"/>
        <v>Preis fehlt</v>
      </c>
      <c r="AD2899" s="51">
        <f t="shared" si="366"/>
        <v>188227</v>
      </c>
      <c r="AE2899" s="51">
        <f t="shared" si="363"/>
        <v>1.3499999999985448</v>
      </c>
      <c r="AF2899" s="52" t="e">
        <f t="shared" si="367"/>
        <v>#VALUE!</v>
      </c>
      <c r="AG2899" s="53">
        <f t="shared" si="364"/>
        <v>8.0999999999912689</v>
      </c>
      <c r="AH2899" s="53" t="e">
        <f t="shared" si="365"/>
        <v>#VALUE!</v>
      </c>
    </row>
    <row r="2900" spans="1:34" x14ac:dyDescent="0.25">
      <c r="A2900" t="s">
        <v>1581</v>
      </c>
      <c r="B2900" t="s">
        <v>6564</v>
      </c>
      <c r="C2900" t="s">
        <v>6562</v>
      </c>
      <c r="D2900" t="s">
        <v>6567</v>
      </c>
      <c r="E2900" t="s">
        <v>8358</v>
      </c>
      <c r="F2900" t="s">
        <v>1580</v>
      </c>
      <c r="H2900">
        <v>2</v>
      </c>
      <c r="I2900">
        <v>0</v>
      </c>
      <c r="J2900">
        <v>2</v>
      </c>
      <c r="K2900">
        <v>0</v>
      </c>
      <c r="L2900">
        <v>0</v>
      </c>
      <c r="M2900">
        <v>0</v>
      </c>
      <c r="N2900">
        <v>0</v>
      </c>
      <c r="O2900">
        <v>0</v>
      </c>
      <c r="P2900">
        <v>0</v>
      </c>
      <c r="Q2900">
        <v>1</v>
      </c>
      <c r="R2900">
        <v>1</v>
      </c>
      <c r="S2900">
        <v>0</v>
      </c>
      <c r="T2900">
        <v>0</v>
      </c>
      <c r="U2900">
        <v>0</v>
      </c>
      <c r="V2900">
        <v>0</v>
      </c>
      <c r="W2900" s="44">
        <f t="shared" si="368"/>
        <v>2</v>
      </c>
      <c r="X2900" s="44">
        <f>IFERROR(VLOOKUP(A2900,JR1GOA!A:I,9,FALSE),0)</f>
        <v>1</v>
      </c>
      <c r="Y2900" s="44">
        <f>IFERROR(VLOOKUP(A2900,JR1GOA!A:J,10,FALSE),0)</f>
        <v>1</v>
      </c>
      <c r="Z2900" s="46">
        <f t="shared" si="361"/>
        <v>1</v>
      </c>
      <c r="AA2900" s="49" t="str">
        <f>_xlfn.IFNA(VLOOKUP(F2900,Preisliste!C$1:O$2687,13,FALSE),"fehlt in Preisliste")</f>
        <v>Preis fehlt</v>
      </c>
      <c r="AB2900" s="50" t="str">
        <f t="shared" si="362"/>
        <v>Preis fehlt</v>
      </c>
      <c r="AD2900" s="51">
        <f t="shared" si="366"/>
        <v>188228</v>
      </c>
      <c r="AE2900" s="51">
        <f t="shared" si="363"/>
        <v>1.1999999999970896</v>
      </c>
      <c r="AF2900" s="52" t="e">
        <f t="shared" si="367"/>
        <v>#VALUE!</v>
      </c>
      <c r="AG2900" s="53">
        <f t="shared" si="364"/>
        <v>7.1999999999825377</v>
      </c>
      <c r="AH2900" s="53" t="e">
        <f t="shared" si="365"/>
        <v>#VALUE!</v>
      </c>
    </row>
    <row r="2901" spans="1:34" x14ac:dyDescent="0.25">
      <c r="A2901" t="s">
        <v>1739</v>
      </c>
      <c r="B2901" t="s">
        <v>6564</v>
      </c>
      <c r="C2901" t="s">
        <v>6562</v>
      </c>
      <c r="D2901" t="s">
        <v>6567</v>
      </c>
      <c r="E2901" t="s">
        <v>8366</v>
      </c>
      <c r="F2901" t="s">
        <v>1738</v>
      </c>
      <c r="H2901">
        <v>2</v>
      </c>
      <c r="I2901">
        <v>0</v>
      </c>
      <c r="J2901">
        <v>2</v>
      </c>
      <c r="K2901">
        <v>0</v>
      </c>
      <c r="L2901">
        <v>0</v>
      </c>
      <c r="M2901">
        <v>0</v>
      </c>
      <c r="N2901">
        <v>0</v>
      </c>
      <c r="O2901">
        <v>0</v>
      </c>
      <c r="P2901">
        <v>0</v>
      </c>
      <c r="Q2901">
        <v>1</v>
      </c>
      <c r="R2901">
        <v>1</v>
      </c>
      <c r="S2901">
        <v>0</v>
      </c>
      <c r="T2901">
        <v>0</v>
      </c>
      <c r="U2901">
        <v>0</v>
      </c>
      <c r="V2901">
        <v>0</v>
      </c>
      <c r="W2901" s="44">
        <f t="shared" si="368"/>
        <v>2</v>
      </c>
      <c r="X2901" s="44">
        <f>IFERROR(VLOOKUP(A2901,JR1GOA!A:I,9,FALSE),0)</f>
        <v>1</v>
      </c>
      <c r="Y2901" s="44">
        <f>IFERROR(VLOOKUP(A2901,JR1GOA!A:J,10,FALSE),0)</f>
        <v>1</v>
      </c>
      <c r="Z2901" s="46">
        <f t="shared" si="361"/>
        <v>1</v>
      </c>
      <c r="AA2901" s="49" t="str">
        <f>_xlfn.IFNA(VLOOKUP(F2901,Preisliste!C$1:O$2687,13,FALSE),"fehlt in Preisliste")</f>
        <v>Preis fehlt</v>
      </c>
      <c r="AB2901" s="50" t="str">
        <f t="shared" si="362"/>
        <v>Preis fehlt</v>
      </c>
      <c r="AD2901" s="51">
        <f t="shared" si="366"/>
        <v>188229</v>
      </c>
      <c r="AE2901" s="51">
        <f t="shared" si="363"/>
        <v>1.0499999999992724</v>
      </c>
      <c r="AF2901" s="52" t="e">
        <f t="shared" si="367"/>
        <v>#VALUE!</v>
      </c>
      <c r="AG2901" s="53">
        <f t="shared" si="364"/>
        <v>6.2999999999956344</v>
      </c>
      <c r="AH2901" s="53" t="e">
        <f t="shared" si="365"/>
        <v>#VALUE!</v>
      </c>
    </row>
    <row r="2902" spans="1:34" x14ac:dyDescent="0.25">
      <c r="A2902" t="s">
        <v>2772</v>
      </c>
      <c r="B2902" t="s">
        <v>6564</v>
      </c>
      <c r="C2902" t="s">
        <v>6562</v>
      </c>
      <c r="D2902" t="s">
        <v>6567</v>
      </c>
      <c r="E2902" t="s">
        <v>8495</v>
      </c>
      <c r="F2902" t="s">
        <v>2771</v>
      </c>
      <c r="H2902">
        <v>2</v>
      </c>
      <c r="I2902">
        <v>0</v>
      </c>
      <c r="J2902">
        <v>2</v>
      </c>
      <c r="K2902">
        <v>0</v>
      </c>
      <c r="L2902">
        <v>0</v>
      </c>
      <c r="M2902">
        <v>0</v>
      </c>
      <c r="N2902">
        <v>0</v>
      </c>
      <c r="O2902">
        <v>0</v>
      </c>
      <c r="P2902">
        <v>0</v>
      </c>
      <c r="Q2902">
        <v>1</v>
      </c>
      <c r="R2902">
        <v>1</v>
      </c>
      <c r="S2902">
        <v>0</v>
      </c>
      <c r="T2902">
        <v>0</v>
      </c>
      <c r="U2902">
        <v>0</v>
      </c>
      <c r="V2902">
        <v>0</v>
      </c>
      <c r="W2902" s="44">
        <f t="shared" si="368"/>
        <v>2</v>
      </c>
      <c r="X2902" s="44">
        <f>IFERROR(VLOOKUP(A2902,JR1GOA!A:I,9,FALSE),0)</f>
        <v>1</v>
      </c>
      <c r="Y2902" s="44">
        <f>IFERROR(VLOOKUP(A2902,JR1GOA!A:J,10,FALSE),0)</f>
        <v>1</v>
      </c>
      <c r="Z2902" s="46">
        <f t="shared" si="361"/>
        <v>1</v>
      </c>
      <c r="AA2902" s="49" t="str">
        <f>_xlfn.IFNA(VLOOKUP(F2902,Preisliste!C$1:O$2687,13,FALSE),"fehlt in Preisliste")</f>
        <v>Preis fehlt</v>
      </c>
      <c r="AB2902" s="50" t="str">
        <f t="shared" si="362"/>
        <v>Preis fehlt</v>
      </c>
      <c r="AD2902" s="51">
        <f t="shared" si="366"/>
        <v>188230</v>
      </c>
      <c r="AE2902" s="51">
        <f t="shared" si="363"/>
        <v>0.89999999999781721</v>
      </c>
      <c r="AF2902" s="52" t="e">
        <f t="shared" si="367"/>
        <v>#VALUE!</v>
      </c>
      <c r="AG2902" s="53">
        <f t="shared" si="364"/>
        <v>5.3999999999869033</v>
      </c>
      <c r="AH2902" s="53" t="e">
        <f t="shared" si="365"/>
        <v>#VALUE!</v>
      </c>
    </row>
    <row r="2903" spans="1:34" x14ac:dyDescent="0.25">
      <c r="A2903" t="s">
        <v>2924</v>
      </c>
      <c r="B2903" t="s">
        <v>6564</v>
      </c>
      <c r="C2903" t="s">
        <v>6562</v>
      </c>
      <c r="D2903" t="s">
        <v>6567</v>
      </c>
      <c r="E2903" t="s">
        <v>8509</v>
      </c>
      <c r="F2903" t="s">
        <v>2923</v>
      </c>
      <c r="G2903" t="s">
        <v>8510</v>
      </c>
      <c r="H2903">
        <v>2</v>
      </c>
      <c r="I2903">
        <v>0</v>
      </c>
      <c r="J2903">
        <v>2</v>
      </c>
      <c r="K2903">
        <v>0</v>
      </c>
      <c r="L2903">
        <v>0</v>
      </c>
      <c r="M2903">
        <v>0</v>
      </c>
      <c r="N2903">
        <v>0</v>
      </c>
      <c r="O2903">
        <v>0</v>
      </c>
      <c r="P2903">
        <v>0</v>
      </c>
      <c r="Q2903">
        <v>1</v>
      </c>
      <c r="R2903">
        <v>1</v>
      </c>
      <c r="S2903">
        <v>0</v>
      </c>
      <c r="T2903">
        <v>0</v>
      </c>
      <c r="U2903">
        <v>0</v>
      </c>
      <c r="V2903">
        <v>0</v>
      </c>
      <c r="W2903" s="44">
        <f t="shared" si="368"/>
        <v>2</v>
      </c>
      <c r="X2903" s="44">
        <f>IFERROR(VLOOKUP(A2903,JR1GOA!A:I,9,FALSE),0)</f>
        <v>1</v>
      </c>
      <c r="Y2903" s="44">
        <f>IFERROR(VLOOKUP(A2903,JR1GOA!A:J,10,FALSE),0)</f>
        <v>1</v>
      </c>
      <c r="Z2903" s="46">
        <f t="shared" si="361"/>
        <v>1</v>
      </c>
      <c r="AA2903" s="49" t="str">
        <f>_xlfn.IFNA(VLOOKUP(F2903,Preisliste!C$1:O$2687,13,FALSE),"fehlt in Preisliste")</f>
        <v>Preis fehlt</v>
      </c>
      <c r="AB2903" s="50" t="str">
        <f t="shared" si="362"/>
        <v>Preis fehlt</v>
      </c>
      <c r="AD2903" s="51">
        <f t="shared" si="366"/>
        <v>188231</v>
      </c>
      <c r="AE2903" s="51">
        <f t="shared" si="363"/>
        <v>0.75</v>
      </c>
      <c r="AF2903" s="52" t="e">
        <f t="shared" si="367"/>
        <v>#VALUE!</v>
      </c>
      <c r="AG2903" s="53">
        <f t="shared" si="364"/>
        <v>4.5</v>
      </c>
      <c r="AH2903" s="53" t="e">
        <f t="shared" si="365"/>
        <v>#VALUE!</v>
      </c>
    </row>
    <row r="2904" spans="1:34" x14ac:dyDescent="0.25">
      <c r="A2904" t="s">
        <v>3822</v>
      </c>
      <c r="B2904" t="s">
        <v>6564</v>
      </c>
      <c r="C2904" t="s">
        <v>6562</v>
      </c>
      <c r="D2904" t="s">
        <v>6567</v>
      </c>
      <c r="E2904" t="s">
        <v>8632</v>
      </c>
      <c r="F2904" t="s">
        <v>3821</v>
      </c>
      <c r="G2904" t="s">
        <v>8633</v>
      </c>
      <c r="H2904">
        <v>2</v>
      </c>
      <c r="I2904">
        <v>0</v>
      </c>
      <c r="J2904">
        <v>2</v>
      </c>
      <c r="K2904">
        <v>0</v>
      </c>
      <c r="L2904">
        <v>0</v>
      </c>
      <c r="M2904">
        <v>0</v>
      </c>
      <c r="N2904">
        <v>0</v>
      </c>
      <c r="O2904">
        <v>0</v>
      </c>
      <c r="P2904">
        <v>0</v>
      </c>
      <c r="Q2904">
        <v>1</v>
      </c>
      <c r="R2904">
        <v>1</v>
      </c>
      <c r="S2904">
        <v>0</v>
      </c>
      <c r="T2904">
        <v>0</v>
      </c>
      <c r="U2904">
        <v>0</v>
      </c>
      <c r="V2904">
        <v>0</v>
      </c>
      <c r="W2904" s="44">
        <f t="shared" si="368"/>
        <v>2</v>
      </c>
      <c r="X2904" s="44">
        <f>IFERROR(VLOOKUP(A2904,JR1GOA!A:I,9,FALSE),0)</f>
        <v>1</v>
      </c>
      <c r="Y2904" s="44">
        <f>IFERROR(VLOOKUP(A2904,JR1GOA!A:J,10,FALSE),0)</f>
        <v>1</v>
      </c>
      <c r="Z2904" s="46">
        <f t="shared" si="361"/>
        <v>1</v>
      </c>
      <c r="AA2904" s="49" t="str">
        <f>_xlfn.IFNA(VLOOKUP(F2904,Preisliste!C$1:O$2687,13,FALSE),"fehlt in Preisliste")</f>
        <v>Preis fehlt</v>
      </c>
      <c r="AB2904" s="50" t="str">
        <f t="shared" si="362"/>
        <v>Preis fehlt</v>
      </c>
      <c r="AD2904" s="51">
        <f t="shared" si="366"/>
        <v>188232</v>
      </c>
      <c r="AE2904" s="51">
        <f t="shared" si="363"/>
        <v>0.59999999999854481</v>
      </c>
      <c r="AF2904" s="52" t="e">
        <f t="shared" si="367"/>
        <v>#VALUE!</v>
      </c>
      <c r="AG2904" s="53">
        <f t="shared" si="364"/>
        <v>3.5999999999912689</v>
      </c>
      <c r="AH2904" s="53" t="e">
        <f t="shared" si="365"/>
        <v>#VALUE!</v>
      </c>
    </row>
    <row r="2905" spans="1:34" x14ac:dyDescent="0.25">
      <c r="A2905" t="s">
        <v>6188</v>
      </c>
      <c r="B2905" t="s">
        <v>6564</v>
      </c>
      <c r="C2905" t="s">
        <v>6562</v>
      </c>
      <c r="D2905" t="s">
        <v>6567</v>
      </c>
      <c r="E2905" t="s">
        <v>8919</v>
      </c>
      <c r="F2905" t="s">
        <v>6187</v>
      </c>
      <c r="H2905">
        <v>2</v>
      </c>
      <c r="I2905">
        <v>0</v>
      </c>
      <c r="J2905">
        <v>2</v>
      </c>
      <c r="K2905">
        <v>0</v>
      </c>
      <c r="L2905">
        <v>0</v>
      </c>
      <c r="M2905">
        <v>0</v>
      </c>
      <c r="N2905">
        <v>0</v>
      </c>
      <c r="O2905">
        <v>0</v>
      </c>
      <c r="P2905">
        <v>0</v>
      </c>
      <c r="Q2905">
        <v>1</v>
      </c>
      <c r="R2905">
        <v>1</v>
      </c>
      <c r="S2905">
        <v>0</v>
      </c>
      <c r="T2905">
        <v>0</v>
      </c>
      <c r="U2905">
        <v>0</v>
      </c>
      <c r="V2905">
        <v>0</v>
      </c>
      <c r="W2905" s="44">
        <f t="shared" si="368"/>
        <v>2</v>
      </c>
      <c r="X2905" s="44">
        <f>IFERROR(VLOOKUP(A2905,JR1GOA!A:I,9,FALSE),0)</f>
        <v>1</v>
      </c>
      <c r="Y2905" s="44">
        <f>IFERROR(VLOOKUP(A2905,JR1GOA!A:J,10,FALSE),0)</f>
        <v>1</v>
      </c>
      <c r="Z2905" s="46">
        <f t="shared" si="361"/>
        <v>1</v>
      </c>
      <c r="AA2905" s="49" t="str">
        <f>_xlfn.IFNA(VLOOKUP(F2905,Preisliste!C$1:O$2687,13,FALSE),"fehlt in Preisliste")</f>
        <v>Preis fehlt</v>
      </c>
      <c r="AB2905" s="50" t="str">
        <f t="shared" si="362"/>
        <v>Preis fehlt</v>
      </c>
      <c r="AD2905" s="51">
        <f t="shared" si="366"/>
        <v>188233</v>
      </c>
      <c r="AE2905" s="51">
        <f t="shared" si="363"/>
        <v>0.44999999999708962</v>
      </c>
      <c r="AF2905" s="52" t="e">
        <f t="shared" si="367"/>
        <v>#VALUE!</v>
      </c>
      <c r="AG2905" s="53">
        <f t="shared" si="364"/>
        <v>2.6999999999825377</v>
      </c>
      <c r="AH2905" s="53" t="e">
        <f t="shared" si="365"/>
        <v>#VALUE!</v>
      </c>
    </row>
    <row r="2906" spans="1:34" x14ac:dyDescent="0.25">
      <c r="A2906" t="s">
        <v>5074</v>
      </c>
      <c r="B2906" t="s">
        <v>6564</v>
      </c>
      <c r="C2906" t="s">
        <v>6562</v>
      </c>
      <c r="D2906" t="s">
        <v>6567</v>
      </c>
      <c r="E2906" t="s">
        <v>8756</v>
      </c>
      <c r="F2906" t="s">
        <v>5073</v>
      </c>
      <c r="H2906">
        <v>3</v>
      </c>
      <c r="I2906">
        <v>3</v>
      </c>
      <c r="J2906">
        <v>0</v>
      </c>
      <c r="K2906">
        <v>0</v>
      </c>
      <c r="L2906">
        <v>0</v>
      </c>
      <c r="M2906">
        <v>0</v>
      </c>
      <c r="N2906">
        <v>0</v>
      </c>
      <c r="O2906">
        <v>1</v>
      </c>
      <c r="P2906">
        <v>0</v>
      </c>
      <c r="Q2906">
        <v>0</v>
      </c>
      <c r="R2906">
        <v>0</v>
      </c>
      <c r="S2906">
        <v>0</v>
      </c>
      <c r="T2906">
        <v>1</v>
      </c>
      <c r="U2906">
        <v>0</v>
      </c>
      <c r="V2906">
        <v>0</v>
      </c>
      <c r="W2906" s="44">
        <f t="shared" si="368"/>
        <v>3</v>
      </c>
      <c r="X2906" s="44">
        <f>IFERROR(VLOOKUP(A2906,JR1GOA!A:I,9,FALSE),0)</f>
        <v>2</v>
      </c>
      <c r="Y2906" s="44">
        <f>IFERROR(VLOOKUP(A2906,JR1GOA!A:J,10,FALSE),0)</f>
        <v>0</v>
      </c>
      <c r="Z2906" s="46">
        <f t="shared" si="361"/>
        <v>1</v>
      </c>
      <c r="AA2906" s="49" t="str">
        <f>_xlfn.IFNA(VLOOKUP(F2906,Preisliste!C$1:O$2687,13,FALSE),"fehlt in Preisliste")</f>
        <v>Preis fehlt</v>
      </c>
      <c r="AB2906" s="50" t="str">
        <f t="shared" si="362"/>
        <v>Preis fehlt</v>
      </c>
      <c r="AD2906" s="51">
        <f t="shared" si="366"/>
        <v>188234</v>
      </c>
      <c r="AE2906" s="51">
        <f t="shared" si="363"/>
        <v>0.2999999999992724</v>
      </c>
      <c r="AF2906" s="52" t="e">
        <f t="shared" si="367"/>
        <v>#VALUE!</v>
      </c>
      <c r="AG2906" s="53">
        <f t="shared" si="364"/>
        <v>1.7999999999956344</v>
      </c>
      <c r="AH2906" s="53" t="e">
        <f t="shared" si="365"/>
        <v>#VALUE!</v>
      </c>
    </row>
    <row r="2907" spans="1:34" x14ac:dyDescent="0.25">
      <c r="A2907" t="s">
        <v>12158</v>
      </c>
      <c r="B2907" t="s">
        <v>6564</v>
      </c>
      <c r="C2907" t="s">
        <v>6562</v>
      </c>
      <c r="D2907" t="s">
        <v>6567</v>
      </c>
      <c r="E2907" t="s">
        <v>12159</v>
      </c>
      <c r="F2907" t="s">
        <v>5575</v>
      </c>
      <c r="H2907">
        <v>2</v>
      </c>
      <c r="I2907">
        <v>1</v>
      </c>
      <c r="J2907">
        <v>0</v>
      </c>
      <c r="K2907">
        <v>0</v>
      </c>
      <c r="L2907">
        <v>0</v>
      </c>
      <c r="M2907">
        <v>0</v>
      </c>
      <c r="N2907">
        <v>0</v>
      </c>
      <c r="O2907">
        <v>0</v>
      </c>
      <c r="P2907">
        <v>0</v>
      </c>
      <c r="Q2907">
        <v>0</v>
      </c>
      <c r="R2907">
        <v>0</v>
      </c>
      <c r="S2907">
        <v>2</v>
      </c>
      <c r="T2907">
        <v>0</v>
      </c>
      <c r="U2907">
        <v>0</v>
      </c>
      <c r="V2907">
        <v>0</v>
      </c>
      <c r="W2907" s="44">
        <f t="shared" si="368"/>
        <v>1</v>
      </c>
      <c r="X2907" s="44">
        <f>IFERROR(VLOOKUP(A2907,JR1GOA!A:I,9,FALSE),0)</f>
        <v>0</v>
      </c>
      <c r="Y2907" s="44">
        <f>IFERROR(VLOOKUP(A2907,JR1GOA!A:J,10,FALSE),0)</f>
        <v>0</v>
      </c>
      <c r="Z2907" s="46">
        <f t="shared" si="361"/>
        <v>1</v>
      </c>
      <c r="AA2907" s="49" t="str">
        <f>_xlfn.IFNA(VLOOKUP(F2907,Preisliste!C$1:O$2687,13,FALSE),"fehlt in Preisliste")</f>
        <v>Preis fehlt</v>
      </c>
      <c r="AB2907" s="50" t="str">
        <f t="shared" si="362"/>
        <v>Preis fehlt</v>
      </c>
      <c r="AD2907" s="51">
        <f t="shared" si="366"/>
        <v>188235</v>
      </c>
      <c r="AE2907" s="51">
        <f t="shared" si="363"/>
        <v>0.14999999999781721</v>
      </c>
      <c r="AF2907" s="52" t="e">
        <f t="shared" si="367"/>
        <v>#VALUE!</v>
      </c>
      <c r="AG2907" s="53">
        <f t="shared" si="364"/>
        <v>0.89999999998690328</v>
      </c>
      <c r="AH2907" s="53" t="e">
        <f t="shared" si="365"/>
        <v>#VALUE!</v>
      </c>
    </row>
    <row r="2908" spans="1:34" x14ac:dyDescent="0.25">
      <c r="A2908" t="s">
        <v>5924</v>
      </c>
      <c r="B2908" t="s">
        <v>6564</v>
      </c>
      <c r="C2908" t="s">
        <v>6562</v>
      </c>
      <c r="D2908" t="s">
        <v>6567</v>
      </c>
      <c r="E2908" t="s">
        <v>12162</v>
      </c>
      <c r="F2908" t="s">
        <v>5923</v>
      </c>
      <c r="H2908">
        <v>1</v>
      </c>
      <c r="I2908">
        <v>1</v>
      </c>
      <c r="J2908">
        <v>0</v>
      </c>
      <c r="K2908">
        <v>0</v>
      </c>
      <c r="L2908">
        <v>0</v>
      </c>
      <c r="M2908">
        <v>0</v>
      </c>
      <c r="N2908">
        <v>0</v>
      </c>
      <c r="O2908">
        <v>0</v>
      </c>
      <c r="P2908">
        <v>0</v>
      </c>
      <c r="Q2908">
        <v>0</v>
      </c>
      <c r="R2908">
        <v>0</v>
      </c>
      <c r="S2908">
        <v>0</v>
      </c>
      <c r="T2908">
        <v>0</v>
      </c>
      <c r="U2908">
        <v>0</v>
      </c>
      <c r="V2908">
        <v>0</v>
      </c>
      <c r="W2908" s="44">
        <f t="shared" si="368"/>
        <v>1</v>
      </c>
      <c r="X2908" s="44">
        <f>IFERROR(VLOOKUP(A2908,JR1GOA!A:I,9,FALSE),0)</f>
        <v>0</v>
      </c>
      <c r="Y2908" s="44">
        <f>IFERROR(VLOOKUP(A2908,JR1GOA!A:J,10,FALSE),0)</f>
        <v>0</v>
      </c>
      <c r="Z2908" s="46">
        <f t="shared" si="361"/>
        <v>1</v>
      </c>
      <c r="AA2908" s="49" t="str">
        <f>_xlfn.IFNA(VLOOKUP(F2908,Preisliste!C$1:O$2687,13,FALSE),"fehlt in Preisliste")</f>
        <v>Preis fehlt</v>
      </c>
      <c r="AB2908" s="50" t="str">
        <f t="shared" si="362"/>
        <v>Preis fehlt</v>
      </c>
      <c r="AD2908" s="51">
        <f t="shared" si="366"/>
        <v>188236</v>
      </c>
      <c r="AE2908" s="51">
        <f t="shared" si="363"/>
        <v>0</v>
      </c>
      <c r="AF2908" s="52" t="e">
        <f t="shared" si="367"/>
        <v>#VALUE!</v>
      </c>
      <c r="AG2908" s="53">
        <f t="shared" si="364"/>
        <v>0</v>
      </c>
      <c r="AH2908" s="53" t="e">
        <f t="shared" si="365"/>
        <v>#VALUE!</v>
      </c>
    </row>
    <row r="2909" spans="1:34" x14ac:dyDescent="0.25">
      <c r="A2909" t="s">
        <v>6431</v>
      </c>
      <c r="B2909" t="s">
        <v>6564</v>
      </c>
      <c r="C2909" t="s">
        <v>6562</v>
      </c>
      <c r="D2909" t="s">
        <v>6567</v>
      </c>
      <c r="E2909" t="s">
        <v>12167</v>
      </c>
      <c r="F2909" t="s">
        <v>6430</v>
      </c>
      <c r="H2909">
        <v>2</v>
      </c>
      <c r="I2909">
        <v>1</v>
      </c>
      <c r="J2909">
        <v>1</v>
      </c>
      <c r="K2909">
        <v>0</v>
      </c>
      <c r="L2909">
        <v>0</v>
      </c>
      <c r="M2909">
        <v>0</v>
      </c>
      <c r="N2909">
        <v>0</v>
      </c>
      <c r="O2909">
        <v>0</v>
      </c>
      <c r="P2909">
        <v>0</v>
      </c>
      <c r="Q2909">
        <v>0</v>
      </c>
      <c r="R2909">
        <v>0</v>
      </c>
      <c r="S2909">
        <v>0</v>
      </c>
      <c r="T2909">
        <v>3</v>
      </c>
      <c r="U2909">
        <v>0</v>
      </c>
      <c r="V2909">
        <v>0</v>
      </c>
      <c r="W2909" s="44">
        <f t="shared" si="368"/>
        <v>1</v>
      </c>
      <c r="X2909" s="44">
        <f>IFERROR(VLOOKUP(A2909,JR1GOA!A:I,9,FALSE),0)</f>
        <v>0</v>
      </c>
      <c r="Y2909" s="44">
        <f>IFERROR(VLOOKUP(A2909,JR1GOA!A:J,10,FALSE),0)</f>
        <v>0</v>
      </c>
      <c r="Z2909" s="46">
        <f t="shared" si="361"/>
        <v>1</v>
      </c>
      <c r="AA2909" s="49" t="str">
        <f>_xlfn.IFNA(VLOOKUP(F2909,Preisliste!C$1:O$2687,13,FALSE),"fehlt in Preisliste")</f>
        <v>Preis fehlt</v>
      </c>
      <c r="AB2909" s="50" t="str">
        <f t="shared" si="362"/>
        <v>Preis fehlt</v>
      </c>
      <c r="AD2909" s="51">
        <f t="shared" si="366"/>
        <v>188237</v>
      </c>
      <c r="AE2909" s="51">
        <f t="shared" si="363"/>
        <v>-0.15000000000145519</v>
      </c>
      <c r="AF2909" s="52" t="e">
        <f t="shared" si="367"/>
        <v>#VALUE!</v>
      </c>
      <c r="AG2909" s="53">
        <f t="shared" si="364"/>
        <v>-0.90000000000873115</v>
      </c>
      <c r="AH2909" s="53" t="e">
        <f t="shared" si="365"/>
        <v>#VALUE!</v>
      </c>
    </row>
    <row r="2910" spans="1:34" x14ac:dyDescent="0.25">
      <c r="A2910" t="s">
        <v>4368</v>
      </c>
      <c r="B2910" t="s">
        <v>6564</v>
      </c>
      <c r="C2910" t="s">
        <v>6562</v>
      </c>
      <c r="D2910" t="s">
        <v>6567</v>
      </c>
      <c r="E2910" t="s">
        <v>8690</v>
      </c>
      <c r="F2910" t="s">
        <v>4367</v>
      </c>
      <c r="H2910">
        <v>29</v>
      </c>
      <c r="I2910">
        <v>0</v>
      </c>
      <c r="J2910">
        <v>29</v>
      </c>
      <c r="K2910">
        <v>0</v>
      </c>
      <c r="L2910">
        <v>0</v>
      </c>
      <c r="M2910">
        <v>0</v>
      </c>
      <c r="N2910">
        <v>0</v>
      </c>
      <c r="O2910">
        <v>0</v>
      </c>
      <c r="P2910">
        <v>0</v>
      </c>
      <c r="Q2910">
        <v>0</v>
      </c>
      <c r="R2910">
        <v>29</v>
      </c>
      <c r="S2910">
        <v>0</v>
      </c>
      <c r="T2910">
        <v>0</v>
      </c>
      <c r="U2910">
        <v>0</v>
      </c>
      <c r="V2910">
        <v>0</v>
      </c>
      <c r="W2910" s="44">
        <f t="shared" si="368"/>
        <v>29</v>
      </c>
      <c r="X2910" s="44">
        <f>IFERROR(VLOOKUP(A2910,JR1GOA!A:I,9,FALSE),0)</f>
        <v>0</v>
      </c>
      <c r="Y2910" s="44">
        <f>IFERROR(VLOOKUP(A2910,JR1GOA!A:J,10,FALSE),0)</f>
        <v>29</v>
      </c>
      <c r="Z2910" s="46">
        <f t="shared" si="361"/>
        <v>0</v>
      </c>
      <c r="AA2910" s="49" t="str">
        <f>_xlfn.IFNA(VLOOKUP(F2910,Preisliste!C$1:O$2687,13,FALSE),"fehlt in Preisliste")</f>
        <v>Preis fehlt</v>
      </c>
      <c r="AB2910" s="50" t="str">
        <f t="shared" si="362"/>
        <v>Preis fehlt</v>
      </c>
      <c r="AD2910" s="51">
        <f t="shared" si="366"/>
        <v>188237</v>
      </c>
      <c r="AE2910" s="51">
        <f t="shared" si="363"/>
        <v>-0.15000000000145519</v>
      </c>
      <c r="AF2910" s="52" t="e">
        <f t="shared" si="367"/>
        <v>#VALUE!</v>
      </c>
      <c r="AG2910" s="53">
        <f t="shared" si="364"/>
        <v>-0.90000000000873115</v>
      </c>
      <c r="AH2910" s="53" t="e">
        <f t="shared" si="365"/>
        <v>#VALUE!</v>
      </c>
    </row>
    <row r="2911" spans="1:34" x14ac:dyDescent="0.25">
      <c r="A2911" t="s">
        <v>3942</v>
      </c>
      <c r="B2911" t="s">
        <v>6564</v>
      </c>
      <c r="C2911" t="s">
        <v>6562</v>
      </c>
      <c r="D2911" t="s">
        <v>6567</v>
      </c>
      <c r="E2911" t="s">
        <v>8644</v>
      </c>
      <c r="F2911" t="s">
        <v>3941</v>
      </c>
      <c r="H2911">
        <v>21</v>
      </c>
      <c r="I2911">
        <v>0</v>
      </c>
      <c r="J2911">
        <v>21</v>
      </c>
      <c r="K2911">
        <v>0</v>
      </c>
      <c r="L2911">
        <v>0</v>
      </c>
      <c r="M2911">
        <v>0</v>
      </c>
      <c r="N2911">
        <v>0</v>
      </c>
      <c r="O2911">
        <v>0</v>
      </c>
      <c r="P2911">
        <v>0</v>
      </c>
      <c r="Q2911">
        <v>21</v>
      </c>
      <c r="R2911">
        <v>0</v>
      </c>
      <c r="S2911">
        <v>0</v>
      </c>
      <c r="T2911">
        <v>0</v>
      </c>
      <c r="U2911">
        <v>0</v>
      </c>
      <c r="V2911">
        <v>0</v>
      </c>
      <c r="W2911" s="44">
        <f t="shared" si="368"/>
        <v>21</v>
      </c>
      <c r="X2911" s="44">
        <f>IFERROR(VLOOKUP(A2911,JR1GOA!A:I,9,FALSE),0)</f>
        <v>21</v>
      </c>
      <c r="Y2911" s="44">
        <f>IFERROR(VLOOKUP(A2911,JR1GOA!A:J,10,FALSE),0)</f>
        <v>0</v>
      </c>
      <c r="Z2911" s="46">
        <f t="shared" si="361"/>
        <v>0</v>
      </c>
      <c r="AA2911" s="49" t="str">
        <f>_xlfn.IFNA(VLOOKUP(F2911,Preisliste!C$1:O$2687,13,FALSE),"fehlt in Preisliste")</f>
        <v>Preis fehlt</v>
      </c>
      <c r="AB2911" s="50" t="str">
        <f t="shared" si="362"/>
        <v>Preis fehlt</v>
      </c>
      <c r="AD2911" s="51">
        <f t="shared" si="366"/>
        <v>188237</v>
      </c>
      <c r="AE2911" s="51">
        <f t="shared" si="363"/>
        <v>-0.15000000000145519</v>
      </c>
      <c r="AF2911" s="52" t="e">
        <f t="shared" si="367"/>
        <v>#VALUE!</v>
      </c>
      <c r="AG2911" s="53">
        <f t="shared" si="364"/>
        <v>-0.90000000000873115</v>
      </c>
      <c r="AH2911" s="53" t="e">
        <f t="shared" si="365"/>
        <v>#VALUE!</v>
      </c>
    </row>
    <row r="2912" spans="1:34" x14ac:dyDescent="0.25">
      <c r="A2912" t="s">
        <v>1999</v>
      </c>
      <c r="B2912" t="s">
        <v>6564</v>
      </c>
      <c r="C2912" t="s">
        <v>6562</v>
      </c>
      <c r="D2912" t="s">
        <v>6567</v>
      </c>
      <c r="E2912" t="s">
        <v>8407</v>
      </c>
      <c r="F2912" t="s">
        <v>1998</v>
      </c>
      <c r="G2912" t="s">
        <v>8408</v>
      </c>
      <c r="H2912">
        <v>12</v>
      </c>
      <c r="I2912">
        <v>0</v>
      </c>
      <c r="J2912">
        <v>12</v>
      </c>
      <c r="K2912">
        <v>0</v>
      </c>
      <c r="L2912">
        <v>0</v>
      </c>
      <c r="M2912">
        <v>0</v>
      </c>
      <c r="N2912">
        <v>0</v>
      </c>
      <c r="O2912">
        <v>0</v>
      </c>
      <c r="P2912">
        <v>0</v>
      </c>
      <c r="Q2912">
        <v>12</v>
      </c>
      <c r="R2912">
        <v>0</v>
      </c>
      <c r="S2912">
        <v>0</v>
      </c>
      <c r="T2912">
        <v>0</v>
      </c>
      <c r="U2912">
        <v>0</v>
      </c>
      <c r="V2912">
        <v>0</v>
      </c>
      <c r="W2912" s="44">
        <f t="shared" si="368"/>
        <v>12</v>
      </c>
      <c r="X2912" s="44">
        <f>IFERROR(VLOOKUP(A2912,JR1GOA!A:I,9,FALSE),0)</f>
        <v>12</v>
      </c>
      <c r="Y2912" s="44">
        <f>IFERROR(VLOOKUP(A2912,JR1GOA!A:J,10,FALSE),0)</f>
        <v>0</v>
      </c>
      <c r="Z2912" s="46">
        <f t="shared" si="361"/>
        <v>0</v>
      </c>
      <c r="AA2912" s="49" t="str">
        <f>_xlfn.IFNA(VLOOKUP(F2912,Preisliste!C$1:O$2687,13,FALSE),"fehlt in Preisliste")</f>
        <v>Preis fehlt</v>
      </c>
      <c r="AB2912" s="50" t="str">
        <f t="shared" si="362"/>
        <v>Preis fehlt</v>
      </c>
      <c r="AD2912" s="51">
        <f t="shared" si="366"/>
        <v>188237</v>
      </c>
      <c r="AE2912" s="51">
        <f t="shared" si="363"/>
        <v>-0.15000000000145519</v>
      </c>
      <c r="AF2912" s="52" t="e">
        <f t="shared" si="367"/>
        <v>#VALUE!</v>
      </c>
      <c r="AG2912" s="53">
        <f t="shared" si="364"/>
        <v>-0.90000000000873115</v>
      </c>
      <c r="AH2912" s="53" t="e">
        <f t="shared" si="365"/>
        <v>#VALUE!</v>
      </c>
    </row>
    <row r="2913" spans="1:34" x14ac:dyDescent="0.25">
      <c r="A2913" t="s">
        <v>2551</v>
      </c>
      <c r="B2913" t="s">
        <v>6564</v>
      </c>
      <c r="C2913" t="s">
        <v>6562</v>
      </c>
      <c r="D2913" t="s">
        <v>6567</v>
      </c>
      <c r="E2913" t="s">
        <v>8469</v>
      </c>
      <c r="F2913" t="s">
        <v>2550</v>
      </c>
      <c r="H2913">
        <v>12</v>
      </c>
      <c r="I2913">
        <v>0</v>
      </c>
      <c r="J2913">
        <v>12</v>
      </c>
      <c r="K2913">
        <v>0</v>
      </c>
      <c r="L2913">
        <v>0</v>
      </c>
      <c r="M2913">
        <v>0</v>
      </c>
      <c r="N2913">
        <v>0</v>
      </c>
      <c r="O2913">
        <v>0</v>
      </c>
      <c r="P2913">
        <v>0</v>
      </c>
      <c r="Q2913">
        <v>12</v>
      </c>
      <c r="R2913">
        <v>0</v>
      </c>
      <c r="S2913">
        <v>0</v>
      </c>
      <c r="T2913">
        <v>0</v>
      </c>
      <c r="U2913">
        <v>0</v>
      </c>
      <c r="V2913">
        <v>0</v>
      </c>
      <c r="W2913" s="44">
        <f t="shared" si="368"/>
        <v>12</v>
      </c>
      <c r="X2913" s="44">
        <f>IFERROR(VLOOKUP(A2913,JR1GOA!A:I,9,FALSE),0)</f>
        <v>12</v>
      </c>
      <c r="Y2913" s="44">
        <f>IFERROR(VLOOKUP(A2913,JR1GOA!A:J,10,FALSE),0)</f>
        <v>0</v>
      </c>
      <c r="Z2913" s="46">
        <f t="shared" si="361"/>
        <v>0</v>
      </c>
      <c r="AA2913" s="49" t="str">
        <f>_xlfn.IFNA(VLOOKUP(F2913,Preisliste!C$1:O$2687,13,FALSE),"fehlt in Preisliste")</f>
        <v>Preis fehlt</v>
      </c>
      <c r="AB2913" s="50" t="str">
        <f t="shared" si="362"/>
        <v>Preis fehlt</v>
      </c>
      <c r="AD2913" s="51">
        <f t="shared" si="366"/>
        <v>188237</v>
      </c>
      <c r="AE2913" s="51">
        <f t="shared" si="363"/>
        <v>-0.15000000000145519</v>
      </c>
      <c r="AF2913" s="52" t="e">
        <f t="shared" si="367"/>
        <v>#VALUE!</v>
      </c>
      <c r="AG2913" s="53">
        <f t="shared" si="364"/>
        <v>-0.90000000000873115</v>
      </c>
      <c r="AH2913" s="53" t="e">
        <f t="shared" si="365"/>
        <v>#VALUE!</v>
      </c>
    </row>
    <row r="2914" spans="1:34" x14ac:dyDescent="0.25">
      <c r="A2914" t="s">
        <v>3356</v>
      </c>
      <c r="B2914" t="s">
        <v>6564</v>
      </c>
      <c r="C2914" t="s">
        <v>6562</v>
      </c>
      <c r="D2914" t="s">
        <v>6567</v>
      </c>
      <c r="E2914" t="s">
        <v>8565</v>
      </c>
      <c r="F2914" t="s">
        <v>3355</v>
      </c>
      <c r="G2914" t="s">
        <v>8566</v>
      </c>
      <c r="H2914">
        <v>12</v>
      </c>
      <c r="I2914">
        <v>0</v>
      </c>
      <c r="J2914">
        <v>12</v>
      </c>
      <c r="K2914">
        <v>0</v>
      </c>
      <c r="L2914">
        <v>0</v>
      </c>
      <c r="M2914">
        <v>0</v>
      </c>
      <c r="N2914">
        <v>0</v>
      </c>
      <c r="O2914">
        <v>0</v>
      </c>
      <c r="P2914">
        <v>0</v>
      </c>
      <c r="Q2914">
        <v>12</v>
      </c>
      <c r="R2914">
        <v>0</v>
      </c>
      <c r="S2914">
        <v>0</v>
      </c>
      <c r="T2914">
        <v>0</v>
      </c>
      <c r="U2914">
        <v>0</v>
      </c>
      <c r="V2914">
        <v>0</v>
      </c>
      <c r="W2914" s="44">
        <f t="shared" si="368"/>
        <v>12</v>
      </c>
      <c r="X2914" s="44">
        <f>IFERROR(VLOOKUP(A2914,JR1GOA!A:I,9,FALSE),0)</f>
        <v>12</v>
      </c>
      <c r="Y2914" s="44">
        <f>IFERROR(VLOOKUP(A2914,JR1GOA!A:J,10,FALSE),0)</f>
        <v>0</v>
      </c>
      <c r="Z2914" s="46">
        <f t="shared" si="361"/>
        <v>0</v>
      </c>
      <c r="AA2914" s="49" t="str">
        <f>_xlfn.IFNA(VLOOKUP(F2914,Preisliste!C$1:O$2687,13,FALSE),"fehlt in Preisliste")</f>
        <v>Preis fehlt</v>
      </c>
      <c r="AB2914" s="50" t="str">
        <f t="shared" si="362"/>
        <v>Preis fehlt</v>
      </c>
      <c r="AD2914" s="51">
        <f t="shared" si="366"/>
        <v>188237</v>
      </c>
      <c r="AE2914" s="51">
        <f t="shared" si="363"/>
        <v>-0.15000000000145519</v>
      </c>
      <c r="AF2914" s="52" t="e">
        <f t="shared" si="367"/>
        <v>#VALUE!</v>
      </c>
      <c r="AG2914" s="53">
        <f t="shared" si="364"/>
        <v>-0.90000000000873115</v>
      </c>
      <c r="AH2914" s="53" t="e">
        <f t="shared" si="365"/>
        <v>#VALUE!</v>
      </c>
    </row>
    <row r="2915" spans="1:34" x14ac:dyDescent="0.25">
      <c r="A2915" t="s">
        <v>1237</v>
      </c>
      <c r="B2915" t="s">
        <v>6564</v>
      </c>
      <c r="C2915" t="s">
        <v>6562</v>
      </c>
      <c r="D2915" t="s">
        <v>6567</v>
      </c>
      <c r="E2915" t="s">
        <v>8343</v>
      </c>
      <c r="F2915" t="s">
        <v>1236</v>
      </c>
      <c r="H2915">
        <v>9</v>
      </c>
      <c r="I2915">
        <v>0</v>
      </c>
      <c r="J2915">
        <v>9</v>
      </c>
      <c r="K2915">
        <v>0</v>
      </c>
      <c r="L2915">
        <v>0</v>
      </c>
      <c r="M2915">
        <v>0</v>
      </c>
      <c r="N2915">
        <v>0</v>
      </c>
      <c r="O2915">
        <v>0</v>
      </c>
      <c r="P2915">
        <v>0</v>
      </c>
      <c r="Q2915">
        <v>9</v>
      </c>
      <c r="R2915">
        <v>0</v>
      </c>
      <c r="S2915">
        <v>0</v>
      </c>
      <c r="T2915">
        <v>0</v>
      </c>
      <c r="U2915">
        <v>0</v>
      </c>
      <c r="V2915">
        <v>0</v>
      </c>
      <c r="W2915" s="44">
        <f t="shared" si="368"/>
        <v>9</v>
      </c>
      <c r="X2915" s="44">
        <f>IFERROR(VLOOKUP(A2915,JR1GOA!A:I,9,FALSE),0)</f>
        <v>9</v>
      </c>
      <c r="Y2915" s="44">
        <f>IFERROR(VLOOKUP(A2915,JR1GOA!A:J,10,FALSE),0)</f>
        <v>0</v>
      </c>
      <c r="Z2915" s="46">
        <f t="shared" si="361"/>
        <v>0</v>
      </c>
      <c r="AA2915" s="49" t="str">
        <f>_xlfn.IFNA(VLOOKUP(F2915,Preisliste!C$1:O$2687,13,FALSE),"fehlt in Preisliste")</f>
        <v>Preis fehlt</v>
      </c>
      <c r="AB2915" s="50" t="str">
        <f t="shared" si="362"/>
        <v>Preis fehlt</v>
      </c>
      <c r="AD2915" s="51">
        <f t="shared" si="366"/>
        <v>188237</v>
      </c>
      <c r="AE2915" s="51">
        <f t="shared" si="363"/>
        <v>-0.15000000000145519</v>
      </c>
      <c r="AF2915" s="52" t="e">
        <f t="shared" si="367"/>
        <v>#VALUE!</v>
      </c>
      <c r="AG2915" s="53">
        <f t="shared" si="364"/>
        <v>-0.90000000000873115</v>
      </c>
      <c r="AH2915" s="53" t="e">
        <f t="shared" si="365"/>
        <v>#VALUE!</v>
      </c>
    </row>
    <row r="2916" spans="1:34" x14ac:dyDescent="0.25">
      <c r="A2916" t="s">
        <v>479</v>
      </c>
      <c r="B2916" t="s">
        <v>6564</v>
      </c>
      <c r="C2916" t="s">
        <v>6562</v>
      </c>
      <c r="D2916" t="s">
        <v>6567</v>
      </c>
      <c r="E2916" t="s">
        <v>8259</v>
      </c>
      <c r="F2916" t="s">
        <v>478</v>
      </c>
      <c r="H2916">
        <v>8</v>
      </c>
      <c r="I2916">
        <v>0</v>
      </c>
      <c r="J2916">
        <v>8</v>
      </c>
      <c r="K2916">
        <v>0</v>
      </c>
      <c r="L2916">
        <v>0</v>
      </c>
      <c r="M2916">
        <v>0</v>
      </c>
      <c r="N2916">
        <v>0</v>
      </c>
      <c r="O2916">
        <v>0</v>
      </c>
      <c r="P2916">
        <v>0</v>
      </c>
      <c r="Q2916">
        <v>8</v>
      </c>
      <c r="R2916">
        <v>0</v>
      </c>
      <c r="S2916">
        <v>0</v>
      </c>
      <c r="T2916">
        <v>0</v>
      </c>
      <c r="U2916">
        <v>0</v>
      </c>
      <c r="V2916">
        <v>0</v>
      </c>
      <c r="W2916" s="44">
        <f t="shared" si="368"/>
        <v>8</v>
      </c>
      <c r="X2916" s="44">
        <f>IFERROR(VLOOKUP(A2916,JR1GOA!A:I,9,FALSE),0)</f>
        <v>8</v>
      </c>
      <c r="Y2916" s="44">
        <f>IFERROR(VLOOKUP(A2916,JR1GOA!A:J,10,FALSE),0)</f>
        <v>0</v>
      </c>
      <c r="Z2916" s="46">
        <f t="shared" si="361"/>
        <v>0</v>
      </c>
      <c r="AA2916" s="49" t="str">
        <f>_xlfn.IFNA(VLOOKUP(F2916,Preisliste!C$1:O$2687,13,FALSE),"fehlt in Preisliste")</f>
        <v>Preis fehlt</v>
      </c>
      <c r="AB2916" s="50" t="str">
        <f t="shared" si="362"/>
        <v>Preis fehlt</v>
      </c>
      <c r="AD2916" s="51">
        <f t="shared" si="366"/>
        <v>188237</v>
      </c>
      <c r="AE2916" s="51">
        <f t="shared" si="363"/>
        <v>-0.15000000000145519</v>
      </c>
      <c r="AF2916" s="52" t="e">
        <f t="shared" si="367"/>
        <v>#VALUE!</v>
      </c>
      <c r="AG2916" s="53">
        <f t="shared" si="364"/>
        <v>-0.90000000000873115</v>
      </c>
      <c r="AH2916" s="53" t="e">
        <f t="shared" si="365"/>
        <v>#VALUE!</v>
      </c>
    </row>
    <row r="2917" spans="1:34" x14ac:dyDescent="0.25">
      <c r="A2917" t="s">
        <v>879</v>
      </c>
      <c r="B2917" t="s">
        <v>6564</v>
      </c>
      <c r="C2917" t="s">
        <v>6562</v>
      </c>
      <c r="D2917" t="s">
        <v>6567</v>
      </c>
      <c r="E2917" t="s">
        <v>8297</v>
      </c>
      <c r="F2917" t="s">
        <v>878</v>
      </c>
      <c r="H2917">
        <v>5</v>
      </c>
      <c r="I2917">
        <v>0</v>
      </c>
      <c r="J2917">
        <v>5</v>
      </c>
      <c r="K2917">
        <v>0</v>
      </c>
      <c r="L2917">
        <v>0</v>
      </c>
      <c r="M2917">
        <v>0</v>
      </c>
      <c r="N2917">
        <v>0</v>
      </c>
      <c r="O2917">
        <v>0</v>
      </c>
      <c r="P2917">
        <v>0</v>
      </c>
      <c r="Q2917">
        <v>5</v>
      </c>
      <c r="R2917">
        <v>0</v>
      </c>
      <c r="S2917">
        <v>0</v>
      </c>
      <c r="T2917">
        <v>0</v>
      </c>
      <c r="U2917">
        <v>0</v>
      </c>
      <c r="V2917">
        <v>0</v>
      </c>
      <c r="W2917" s="44">
        <f t="shared" si="368"/>
        <v>5</v>
      </c>
      <c r="X2917" s="44">
        <f>IFERROR(VLOOKUP(A2917,JR1GOA!A:I,9,FALSE),0)</f>
        <v>5</v>
      </c>
      <c r="Y2917" s="44">
        <f>IFERROR(VLOOKUP(A2917,JR1GOA!A:J,10,FALSE),0)</f>
        <v>0</v>
      </c>
      <c r="Z2917" s="46">
        <f t="shared" si="361"/>
        <v>0</v>
      </c>
      <c r="AA2917" s="49" t="str">
        <f>_xlfn.IFNA(VLOOKUP(F2917,Preisliste!C$1:O$2687,13,FALSE),"fehlt in Preisliste")</f>
        <v>Preis fehlt</v>
      </c>
      <c r="AB2917" s="50" t="str">
        <f t="shared" si="362"/>
        <v>Preis fehlt</v>
      </c>
      <c r="AD2917" s="51">
        <f t="shared" si="366"/>
        <v>188237</v>
      </c>
      <c r="AE2917" s="51">
        <f t="shared" si="363"/>
        <v>-0.15000000000145519</v>
      </c>
      <c r="AF2917" s="52" t="e">
        <f t="shared" si="367"/>
        <v>#VALUE!</v>
      </c>
      <c r="AG2917" s="53">
        <f t="shared" si="364"/>
        <v>-0.90000000000873115</v>
      </c>
      <c r="AH2917" s="53" t="e">
        <f t="shared" si="365"/>
        <v>#VALUE!</v>
      </c>
    </row>
    <row r="2918" spans="1:34" x14ac:dyDescent="0.25">
      <c r="A2918" t="s">
        <v>2024</v>
      </c>
      <c r="B2918" t="s">
        <v>6564</v>
      </c>
      <c r="C2918" t="s">
        <v>6562</v>
      </c>
      <c r="D2918" t="s">
        <v>6567</v>
      </c>
      <c r="E2918" t="s">
        <v>8409</v>
      </c>
      <c r="F2918" t="s">
        <v>2023</v>
      </c>
      <c r="H2918">
        <v>5</v>
      </c>
      <c r="I2918">
        <v>0</v>
      </c>
      <c r="J2918">
        <v>5</v>
      </c>
      <c r="K2918">
        <v>0</v>
      </c>
      <c r="L2918">
        <v>0</v>
      </c>
      <c r="M2918">
        <v>0</v>
      </c>
      <c r="N2918">
        <v>0</v>
      </c>
      <c r="O2918">
        <v>0</v>
      </c>
      <c r="P2918">
        <v>0</v>
      </c>
      <c r="Q2918">
        <v>5</v>
      </c>
      <c r="R2918">
        <v>0</v>
      </c>
      <c r="S2918">
        <v>0</v>
      </c>
      <c r="T2918">
        <v>0</v>
      </c>
      <c r="U2918">
        <v>0</v>
      </c>
      <c r="V2918">
        <v>0</v>
      </c>
      <c r="W2918" s="44">
        <f t="shared" si="368"/>
        <v>5</v>
      </c>
      <c r="X2918" s="44">
        <f>IFERROR(VLOOKUP(A2918,JR1GOA!A:I,9,FALSE),0)</f>
        <v>5</v>
      </c>
      <c r="Y2918" s="44">
        <f>IFERROR(VLOOKUP(A2918,JR1GOA!A:J,10,FALSE),0)</f>
        <v>0</v>
      </c>
      <c r="Z2918" s="46">
        <f t="shared" si="361"/>
        <v>0</v>
      </c>
      <c r="AA2918" s="49" t="str">
        <f>_xlfn.IFNA(VLOOKUP(F2918,Preisliste!C$1:O$2687,13,FALSE),"fehlt in Preisliste")</f>
        <v>Preis fehlt</v>
      </c>
      <c r="AB2918" s="50" t="str">
        <f t="shared" si="362"/>
        <v>Preis fehlt</v>
      </c>
      <c r="AD2918" s="51">
        <f t="shared" si="366"/>
        <v>188237</v>
      </c>
      <c r="AE2918" s="51">
        <f t="shared" si="363"/>
        <v>-0.15000000000145519</v>
      </c>
      <c r="AF2918" s="52" t="e">
        <f t="shared" si="367"/>
        <v>#VALUE!</v>
      </c>
      <c r="AG2918" s="53">
        <f t="shared" si="364"/>
        <v>-0.90000000000873115</v>
      </c>
      <c r="AH2918" s="53" t="e">
        <f t="shared" si="365"/>
        <v>#VALUE!</v>
      </c>
    </row>
    <row r="2919" spans="1:34" x14ac:dyDescent="0.25">
      <c r="A2919" t="s">
        <v>8538</v>
      </c>
      <c r="B2919" t="s">
        <v>6564</v>
      </c>
      <c r="C2919" t="s">
        <v>6562</v>
      </c>
      <c r="D2919" t="s">
        <v>6567</v>
      </c>
      <c r="E2919" t="s">
        <v>8539</v>
      </c>
      <c r="F2919" t="s">
        <v>3140</v>
      </c>
      <c r="G2919" t="s">
        <v>8540</v>
      </c>
      <c r="H2919">
        <v>5</v>
      </c>
      <c r="I2919">
        <v>0</v>
      </c>
      <c r="J2919">
        <v>5</v>
      </c>
      <c r="K2919">
        <v>0</v>
      </c>
      <c r="L2919">
        <v>0</v>
      </c>
      <c r="M2919">
        <v>0</v>
      </c>
      <c r="N2919">
        <v>0</v>
      </c>
      <c r="O2919">
        <v>0</v>
      </c>
      <c r="P2919">
        <v>0</v>
      </c>
      <c r="Q2919">
        <v>5</v>
      </c>
      <c r="R2919">
        <v>0</v>
      </c>
      <c r="S2919">
        <v>0</v>
      </c>
      <c r="T2919">
        <v>0</v>
      </c>
      <c r="U2919">
        <v>0</v>
      </c>
      <c r="V2919">
        <v>0</v>
      </c>
      <c r="W2919" s="44">
        <f t="shared" si="368"/>
        <v>5</v>
      </c>
      <c r="X2919" s="44">
        <f>IFERROR(VLOOKUP(A2919,JR1GOA!A:I,9,FALSE),0)</f>
        <v>5</v>
      </c>
      <c r="Y2919" s="44">
        <f>IFERROR(VLOOKUP(A2919,JR1GOA!A:J,10,FALSE),0)</f>
        <v>0</v>
      </c>
      <c r="Z2919" s="46">
        <f t="shared" si="361"/>
        <v>0</v>
      </c>
      <c r="AA2919" s="49" t="str">
        <f>_xlfn.IFNA(VLOOKUP(F2919,Preisliste!C$1:O$2687,13,FALSE),"fehlt in Preisliste")</f>
        <v>Preis fehlt</v>
      </c>
      <c r="AB2919" s="50" t="str">
        <f t="shared" si="362"/>
        <v>Preis fehlt</v>
      </c>
      <c r="AD2919" s="51">
        <f t="shared" si="366"/>
        <v>188237</v>
      </c>
      <c r="AE2919" s="51">
        <f t="shared" si="363"/>
        <v>-0.15000000000145519</v>
      </c>
      <c r="AF2919" s="52" t="e">
        <f t="shared" si="367"/>
        <v>#VALUE!</v>
      </c>
      <c r="AG2919" s="53">
        <f t="shared" si="364"/>
        <v>-0.90000000000873115</v>
      </c>
      <c r="AH2919" s="53" t="e">
        <f t="shared" si="365"/>
        <v>#VALUE!</v>
      </c>
    </row>
    <row r="2920" spans="1:34" x14ac:dyDescent="0.25">
      <c r="A2920" t="s">
        <v>5658</v>
      </c>
      <c r="B2920" t="s">
        <v>6564</v>
      </c>
      <c r="C2920" t="s">
        <v>6562</v>
      </c>
      <c r="D2920" t="s">
        <v>6567</v>
      </c>
      <c r="E2920" t="s">
        <v>8848</v>
      </c>
      <c r="F2920" t="s">
        <v>5657</v>
      </c>
      <c r="H2920">
        <v>4</v>
      </c>
      <c r="I2920">
        <v>0</v>
      </c>
      <c r="J2920">
        <v>4</v>
      </c>
      <c r="K2920">
        <v>0</v>
      </c>
      <c r="L2920">
        <v>0</v>
      </c>
      <c r="M2920">
        <v>0</v>
      </c>
      <c r="N2920">
        <v>0</v>
      </c>
      <c r="O2920">
        <v>0</v>
      </c>
      <c r="P2920">
        <v>0</v>
      </c>
      <c r="Q2920">
        <v>4</v>
      </c>
      <c r="R2920">
        <v>0</v>
      </c>
      <c r="S2920">
        <v>0</v>
      </c>
      <c r="T2920">
        <v>0</v>
      </c>
      <c r="U2920">
        <v>0</v>
      </c>
      <c r="V2920">
        <v>0</v>
      </c>
      <c r="W2920" s="44">
        <f t="shared" si="368"/>
        <v>4</v>
      </c>
      <c r="X2920" s="44">
        <f>IFERROR(VLOOKUP(A2920,JR1GOA!A:I,9,FALSE),0)</f>
        <v>4</v>
      </c>
      <c r="Y2920" s="44">
        <f>IFERROR(VLOOKUP(A2920,JR1GOA!A:J,10,FALSE),0)</f>
        <v>0</v>
      </c>
      <c r="Z2920" s="46">
        <f t="shared" si="361"/>
        <v>0</v>
      </c>
      <c r="AA2920" s="49" t="str">
        <f>_xlfn.IFNA(VLOOKUP(F2920,Preisliste!C$1:O$2687,13,FALSE),"fehlt in Preisliste")</f>
        <v>Preis fehlt</v>
      </c>
      <c r="AB2920" s="50" t="str">
        <f t="shared" si="362"/>
        <v>Preis fehlt</v>
      </c>
      <c r="AD2920" s="51">
        <f t="shared" si="366"/>
        <v>188237</v>
      </c>
      <c r="AE2920" s="51">
        <f t="shared" si="363"/>
        <v>-0.15000000000145519</v>
      </c>
      <c r="AF2920" s="52" t="e">
        <f t="shared" si="367"/>
        <v>#VALUE!</v>
      </c>
      <c r="AG2920" s="53">
        <f t="shared" si="364"/>
        <v>-0.90000000000873115</v>
      </c>
      <c r="AH2920" s="53" t="e">
        <f t="shared" si="365"/>
        <v>#VALUE!</v>
      </c>
    </row>
    <row r="2921" spans="1:34" x14ac:dyDescent="0.25">
      <c r="A2921" t="s">
        <v>302</v>
      </c>
      <c r="B2921" t="s">
        <v>6564</v>
      </c>
      <c r="C2921" t="s">
        <v>6562</v>
      </c>
      <c r="D2921" t="s">
        <v>6567</v>
      </c>
      <c r="E2921" t="s">
        <v>6608</v>
      </c>
      <c r="F2921" t="s">
        <v>301</v>
      </c>
      <c r="H2921">
        <v>4</v>
      </c>
      <c r="I2921">
        <v>0</v>
      </c>
      <c r="J2921">
        <v>4</v>
      </c>
      <c r="K2921">
        <v>0</v>
      </c>
      <c r="L2921">
        <v>0</v>
      </c>
      <c r="M2921">
        <v>0</v>
      </c>
      <c r="N2921">
        <v>0</v>
      </c>
      <c r="O2921">
        <v>0</v>
      </c>
      <c r="P2921">
        <v>0</v>
      </c>
      <c r="Q2921">
        <v>4</v>
      </c>
      <c r="R2921">
        <v>0</v>
      </c>
      <c r="S2921">
        <v>0</v>
      </c>
      <c r="T2921">
        <v>0</v>
      </c>
      <c r="U2921">
        <v>0</v>
      </c>
      <c r="V2921">
        <v>0</v>
      </c>
      <c r="W2921" s="44">
        <f t="shared" si="368"/>
        <v>4</v>
      </c>
      <c r="X2921" s="44">
        <f>IFERROR(VLOOKUP(A2921,JR1GOA!A:I,9,FALSE),0)</f>
        <v>4</v>
      </c>
      <c r="Y2921" s="44">
        <f>IFERROR(VLOOKUP(A2921,JR1GOA!A:J,10,FALSE),0)</f>
        <v>0</v>
      </c>
      <c r="Z2921" s="46">
        <f t="shared" si="361"/>
        <v>0</v>
      </c>
      <c r="AA2921" s="49" t="str">
        <f>_xlfn.IFNA(VLOOKUP(F2921,Preisliste!C$1:O$2687,13,FALSE),"fehlt in Preisliste")</f>
        <v>Preis fehlt</v>
      </c>
      <c r="AB2921" s="50" t="str">
        <f t="shared" si="362"/>
        <v>Preis fehlt</v>
      </c>
      <c r="AD2921" s="51">
        <f t="shared" si="366"/>
        <v>188237</v>
      </c>
      <c r="AE2921" s="51">
        <f t="shared" si="363"/>
        <v>-0.15000000000145519</v>
      </c>
      <c r="AF2921" s="52" t="e">
        <f t="shared" si="367"/>
        <v>#VALUE!</v>
      </c>
      <c r="AG2921" s="53">
        <f t="shared" si="364"/>
        <v>-0.90000000000873115</v>
      </c>
      <c r="AH2921" s="53" t="e">
        <f t="shared" si="365"/>
        <v>#VALUE!</v>
      </c>
    </row>
    <row r="2922" spans="1:34" x14ac:dyDescent="0.25">
      <c r="A2922" t="s">
        <v>791</v>
      </c>
      <c r="B2922" t="s">
        <v>6564</v>
      </c>
      <c r="C2922" t="s">
        <v>6562</v>
      </c>
      <c r="D2922" t="s">
        <v>6567</v>
      </c>
      <c r="E2922" t="s">
        <v>8289</v>
      </c>
      <c r="F2922" t="s">
        <v>790</v>
      </c>
      <c r="H2922">
        <v>4</v>
      </c>
      <c r="I2922">
        <v>0</v>
      </c>
      <c r="J2922">
        <v>4</v>
      </c>
      <c r="K2922">
        <v>0</v>
      </c>
      <c r="L2922">
        <v>0</v>
      </c>
      <c r="M2922">
        <v>0</v>
      </c>
      <c r="N2922">
        <v>0</v>
      </c>
      <c r="O2922">
        <v>0</v>
      </c>
      <c r="P2922">
        <v>0</v>
      </c>
      <c r="Q2922">
        <v>4</v>
      </c>
      <c r="R2922">
        <v>0</v>
      </c>
      <c r="S2922">
        <v>0</v>
      </c>
      <c r="T2922">
        <v>0</v>
      </c>
      <c r="U2922">
        <v>0</v>
      </c>
      <c r="V2922">
        <v>0</v>
      </c>
      <c r="W2922" s="44">
        <f t="shared" si="368"/>
        <v>4</v>
      </c>
      <c r="X2922" s="44">
        <f>IFERROR(VLOOKUP(A2922,JR1GOA!A:I,9,FALSE),0)</f>
        <v>4</v>
      </c>
      <c r="Y2922" s="44">
        <f>IFERROR(VLOOKUP(A2922,JR1GOA!A:J,10,FALSE),0)</f>
        <v>0</v>
      </c>
      <c r="Z2922" s="46">
        <f t="shared" si="361"/>
        <v>0</v>
      </c>
      <c r="AA2922" s="49" t="str">
        <f>_xlfn.IFNA(VLOOKUP(F2922,Preisliste!C$1:O$2687,13,FALSE),"fehlt in Preisliste")</f>
        <v>Preis fehlt</v>
      </c>
      <c r="AB2922" s="50" t="str">
        <f t="shared" si="362"/>
        <v>Preis fehlt</v>
      </c>
      <c r="AD2922" s="51">
        <f t="shared" si="366"/>
        <v>188237</v>
      </c>
      <c r="AE2922" s="51">
        <f t="shared" si="363"/>
        <v>-0.15000000000145519</v>
      </c>
      <c r="AF2922" s="52" t="e">
        <f t="shared" si="367"/>
        <v>#VALUE!</v>
      </c>
      <c r="AG2922" s="53">
        <f t="shared" si="364"/>
        <v>-0.90000000000873115</v>
      </c>
      <c r="AH2922" s="53" t="e">
        <f t="shared" si="365"/>
        <v>#VALUE!</v>
      </c>
    </row>
    <row r="2923" spans="1:34" x14ac:dyDescent="0.25">
      <c r="A2923" t="s">
        <v>2922</v>
      </c>
      <c r="B2923" t="s">
        <v>6564</v>
      </c>
      <c r="C2923" t="s">
        <v>6562</v>
      </c>
      <c r="D2923" t="s">
        <v>6567</v>
      </c>
      <c r="E2923" t="s">
        <v>8507</v>
      </c>
      <c r="F2923" t="s">
        <v>2921</v>
      </c>
      <c r="G2923" t="s">
        <v>8508</v>
      </c>
      <c r="H2923">
        <v>4</v>
      </c>
      <c r="I2923">
        <v>0</v>
      </c>
      <c r="J2923">
        <v>4</v>
      </c>
      <c r="K2923">
        <v>0</v>
      </c>
      <c r="L2923">
        <v>0</v>
      </c>
      <c r="M2923">
        <v>0</v>
      </c>
      <c r="N2923">
        <v>0</v>
      </c>
      <c r="O2923">
        <v>0</v>
      </c>
      <c r="P2923">
        <v>0</v>
      </c>
      <c r="Q2923">
        <v>4</v>
      </c>
      <c r="R2923">
        <v>0</v>
      </c>
      <c r="S2923">
        <v>0</v>
      </c>
      <c r="T2923">
        <v>0</v>
      </c>
      <c r="U2923">
        <v>0</v>
      </c>
      <c r="V2923">
        <v>0</v>
      </c>
      <c r="W2923" s="44">
        <f t="shared" si="368"/>
        <v>4</v>
      </c>
      <c r="X2923" s="44">
        <f>IFERROR(VLOOKUP(A2923,JR1GOA!A:I,9,FALSE),0)</f>
        <v>4</v>
      </c>
      <c r="Y2923" s="44">
        <f>IFERROR(VLOOKUP(A2923,JR1GOA!A:J,10,FALSE),0)</f>
        <v>0</v>
      </c>
      <c r="Z2923" s="46">
        <f t="shared" si="361"/>
        <v>0</v>
      </c>
      <c r="AA2923" s="49" t="str">
        <f>_xlfn.IFNA(VLOOKUP(F2923,Preisliste!C$1:O$2687,13,FALSE),"fehlt in Preisliste")</f>
        <v>Preis fehlt</v>
      </c>
      <c r="AB2923" s="50" t="str">
        <f t="shared" si="362"/>
        <v>Preis fehlt</v>
      </c>
      <c r="AD2923" s="51">
        <f t="shared" si="366"/>
        <v>188237</v>
      </c>
      <c r="AE2923" s="51">
        <f t="shared" si="363"/>
        <v>-0.15000000000145519</v>
      </c>
      <c r="AF2923" s="52" t="e">
        <f t="shared" si="367"/>
        <v>#VALUE!</v>
      </c>
      <c r="AG2923" s="53">
        <f t="shared" si="364"/>
        <v>-0.90000000000873115</v>
      </c>
      <c r="AH2923" s="53" t="e">
        <f t="shared" si="365"/>
        <v>#VALUE!</v>
      </c>
    </row>
    <row r="2924" spans="1:34" x14ac:dyDescent="0.25">
      <c r="A2924" t="s">
        <v>4076</v>
      </c>
      <c r="B2924" t="s">
        <v>6564</v>
      </c>
      <c r="C2924" t="s">
        <v>6562</v>
      </c>
      <c r="D2924" t="s">
        <v>6567</v>
      </c>
      <c r="E2924" t="s">
        <v>8667</v>
      </c>
      <c r="F2924" t="s">
        <v>4075</v>
      </c>
      <c r="G2924" t="s">
        <v>8668</v>
      </c>
      <c r="H2924">
        <v>3</v>
      </c>
      <c r="I2924">
        <v>0</v>
      </c>
      <c r="J2924">
        <v>3</v>
      </c>
      <c r="K2924">
        <v>0</v>
      </c>
      <c r="L2924">
        <v>0</v>
      </c>
      <c r="M2924">
        <v>0</v>
      </c>
      <c r="N2924">
        <v>0</v>
      </c>
      <c r="O2924">
        <v>0</v>
      </c>
      <c r="P2924">
        <v>0</v>
      </c>
      <c r="Q2924">
        <v>3</v>
      </c>
      <c r="R2924">
        <v>0</v>
      </c>
      <c r="S2924">
        <v>0</v>
      </c>
      <c r="T2924">
        <v>0</v>
      </c>
      <c r="U2924">
        <v>0</v>
      </c>
      <c r="V2924">
        <v>0</v>
      </c>
      <c r="W2924" s="44">
        <f t="shared" si="368"/>
        <v>3</v>
      </c>
      <c r="X2924" s="44">
        <f>IFERROR(VLOOKUP(A2924,JR1GOA!A:I,9,FALSE),0)</f>
        <v>3</v>
      </c>
      <c r="Y2924" s="44">
        <f>IFERROR(VLOOKUP(A2924,JR1GOA!A:J,10,FALSE),0)</f>
        <v>0</v>
      </c>
      <c r="Z2924" s="46">
        <f t="shared" si="361"/>
        <v>0</v>
      </c>
      <c r="AA2924" s="49" t="str">
        <f>_xlfn.IFNA(VLOOKUP(F2924,Preisliste!C$1:O$2687,13,FALSE),"fehlt in Preisliste")</f>
        <v>Preis fehlt</v>
      </c>
      <c r="AB2924" s="50" t="str">
        <f t="shared" si="362"/>
        <v>Preis fehlt</v>
      </c>
      <c r="AD2924" s="51">
        <f t="shared" si="366"/>
        <v>188237</v>
      </c>
      <c r="AE2924" s="51">
        <f t="shared" si="363"/>
        <v>-0.15000000000145519</v>
      </c>
      <c r="AF2924" s="52" t="e">
        <f t="shared" si="367"/>
        <v>#VALUE!</v>
      </c>
      <c r="AG2924" s="53">
        <f t="shared" si="364"/>
        <v>-0.90000000000873115</v>
      </c>
      <c r="AH2924" s="53" t="e">
        <f t="shared" si="365"/>
        <v>#VALUE!</v>
      </c>
    </row>
    <row r="2925" spans="1:34" x14ac:dyDescent="0.25">
      <c r="A2925" t="s">
        <v>5050</v>
      </c>
      <c r="B2925" t="s">
        <v>6564</v>
      </c>
      <c r="C2925" t="s">
        <v>6562</v>
      </c>
      <c r="D2925" t="s">
        <v>6567</v>
      </c>
      <c r="E2925" t="s">
        <v>8751</v>
      </c>
      <c r="F2925" t="s">
        <v>5049</v>
      </c>
      <c r="G2925" t="s">
        <v>8752</v>
      </c>
      <c r="H2925">
        <v>3</v>
      </c>
      <c r="I2925">
        <v>0</v>
      </c>
      <c r="J2925">
        <v>3</v>
      </c>
      <c r="K2925">
        <v>0</v>
      </c>
      <c r="L2925">
        <v>0</v>
      </c>
      <c r="M2925">
        <v>0</v>
      </c>
      <c r="N2925">
        <v>0</v>
      </c>
      <c r="O2925">
        <v>0</v>
      </c>
      <c r="P2925">
        <v>0</v>
      </c>
      <c r="Q2925">
        <v>3</v>
      </c>
      <c r="R2925">
        <v>0</v>
      </c>
      <c r="S2925">
        <v>0</v>
      </c>
      <c r="T2925">
        <v>0</v>
      </c>
      <c r="U2925">
        <v>0</v>
      </c>
      <c r="V2925">
        <v>0</v>
      </c>
      <c r="W2925" s="44">
        <f t="shared" si="368"/>
        <v>3</v>
      </c>
      <c r="X2925" s="44">
        <f>IFERROR(VLOOKUP(A2925,JR1GOA!A:I,9,FALSE),0)</f>
        <v>3</v>
      </c>
      <c r="Y2925" s="44">
        <f>IFERROR(VLOOKUP(A2925,JR1GOA!A:J,10,FALSE),0)</f>
        <v>0</v>
      </c>
      <c r="Z2925" s="46">
        <f t="shared" si="361"/>
        <v>0</v>
      </c>
      <c r="AA2925" s="49" t="str">
        <f>_xlfn.IFNA(VLOOKUP(F2925,Preisliste!C$1:O$2687,13,FALSE),"fehlt in Preisliste")</f>
        <v>Preis fehlt</v>
      </c>
      <c r="AB2925" s="50" t="str">
        <f t="shared" si="362"/>
        <v>Preis fehlt</v>
      </c>
      <c r="AD2925" s="51">
        <f t="shared" si="366"/>
        <v>188237</v>
      </c>
      <c r="AE2925" s="51">
        <f t="shared" si="363"/>
        <v>-0.15000000000145519</v>
      </c>
      <c r="AF2925" s="52" t="e">
        <f t="shared" si="367"/>
        <v>#VALUE!</v>
      </c>
      <c r="AG2925" s="53">
        <f t="shared" si="364"/>
        <v>-0.90000000000873115</v>
      </c>
      <c r="AH2925" s="53" t="e">
        <f t="shared" si="365"/>
        <v>#VALUE!</v>
      </c>
    </row>
    <row r="2926" spans="1:34" x14ac:dyDescent="0.25">
      <c r="A2926" t="s">
        <v>296</v>
      </c>
      <c r="B2926" t="s">
        <v>6564</v>
      </c>
      <c r="C2926" t="s">
        <v>6562</v>
      </c>
      <c r="D2926" t="s">
        <v>6567</v>
      </c>
      <c r="E2926" t="s">
        <v>6606</v>
      </c>
      <c r="F2926" t="s">
        <v>295</v>
      </c>
      <c r="H2926">
        <v>3</v>
      </c>
      <c r="I2926">
        <v>0</v>
      </c>
      <c r="J2926">
        <v>3</v>
      </c>
      <c r="K2926">
        <v>0</v>
      </c>
      <c r="L2926">
        <v>0</v>
      </c>
      <c r="M2926">
        <v>0</v>
      </c>
      <c r="N2926">
        <v>0</v>
      </c>
      <c r="O2926">
        <v>0</v>
      </c>
      <c r="P2926">
        <v>0</v>
      </c>
      <c r="Q2926">
        <v>3</v>
      </c>
      <c r="R2926">
        <v>0</v>
      </c>
      <c r="S2926">
        <v>0</v>
      </c>
      <c r="T2926">
        <v>0</v>
      </c>
      <c r="U2926">
        <v>0</v>
      </c>
      <c r="V2926">
        <v>0</v>
      </c>
      <c r="W2926" s="44">
        <f t="shared" si="368"/>
        <v>3</v>
      </c>
      <c r="X2926" s="44">
        <f>IFERROR(VLOOKUP(A2926,JR1GOA!A:I,9,FALSE),0)</f>
        <v>3</v>
      </c>
      <c r="Y2926" s="44">
        <f>IFERROR(VLOOKUP(A2926,JR1GOA!A:J,10,FALSE),0)</f>
        <v>0</v>
      </c>
      <c r="Z2926" s="46">
        <f t="shared" si="361"/>
        <v>0</v>
      </c>
      <c r="AA2926" s="49" t="str">
        <f>_xlfn.IFNA(VLOOKUP(F2926,Preisliste!C$1:O$2687,13,FALSE),"fehlt in Preisliste")</f>
        <v>Preis fehlt</v>
      </c>
      <c r="AB2926" s="50" t="str">
        <f t="shared" si="362"/>
        <v>Preis fehlt</v>
      </c>
      <c r="AD2926" s="51">
        <f t="shared" si="366"/>
        <v>188237</v>
      </c>
      <c r="AE2926" s="51">
        <f t="shared" si="363"/>
        <v>-0.15000000000145519</v>
      </c>
      <c r="AF2926" s="52" t="e">
        <f t="shared" si="367"/>
        <v>#VALUE!</v>
      </c>
      <c r="AG2926" s="53">
        <f t="shared" si="364"/>
        <v>-0.90000000000873115</v>
      </c>
      <c r="AH2926" s="53" t="e">
        <f t="shared" si="365"/>
        <v>#VALUE!</v>
      </c>
    </row>
    <row r="2927" spans="1:34" x14ac:dyDescent="0.25">
      <c r="A2927" t="s">
        <v>452</v>
      </c>
      <c r="B2927" t="s">
        <v>6564</v>
      </c>
      <c r="C2927" t="s">
        <v>6562</v>
      </c>
      <c r="D2927" t="s">
        <v>6567</v>
      </c>
      <c r="E2927" t="s">
        <v>8258</v>
      </c>
      <c r="F2927" t="s">
        <v>451</v>
      </c>
      <c r="H2927">
        <v>3</v>
      </c>
      <c r="I2927">
        <v>0</v>
      </c>
      <c r="J2927">
        <v>3</v>
      </c>
      <c r="K2927">
        <v>0</v>
      </c>
      <c r="L2927">
        <v>0</v>
      </c>
      <c r="M2927">
        <v>0</v>
      </c>
      <c r="N2927">
        <v>0</v>
      </c>
      <c r="O2927">
        <v>0</v>
      </c>
      <c r="P2927">
        <v>0</v>
      </c>
      <c r="Q2927">
        <v>3</v>
      </c>
      <c r="R2927">
        <v>0</v>
      </c>
      <c r="S2927">
        <v>0</v>
      </c>
      <c r="T2927">
        <v>0</v>
      </c>
      <c r="U2927">
        <v>0</v>
      </c>
      <c r="V2927">
        <v>0</v>
      </c>
      <c r="W2927" s="44">
        <f t="shared" si="368"/>
        <v>3</v>
      </c>
      <c r="X2927" s="44">
        <f>IFERROR(VLOOKUP(A2927,JR1GOA!A:I,9,FALSE),0)</f>
        <v>3</v>
      </c>
      <c r="Y2927" s="44">
        <f>IFERROR(VLOOKUP(A2927,JR1GOA!A:J,10,FALSE),0)</f>
        <v>0</v>
      </c>
      <c r="Z2927" s="46">
        <f t="shared" si="361"/>
        <v>0</v>
      </c>
      <c r="AA2927" s="49" t="str">
        <f>_xlfn.IFNA(VLOOKUP(F2927,Preisliste!C$1:O$2687,13,FALSE),"fehlt in Preisliste")</f>
        <v>Preis fehlt</v>
      </c>
      <c r="AB2927" s="50" t="str">
        <f t="shared" si="362"/>
        <v>Preis fehlt</v>
      </c>
      <c r="AD2927" s="51">
        <f t="shared" si="366"/>
        <v>188237</v>
      </c>
      <c r="AE2927" s="51">
        <f t="shared" si="363"/>
        <v>-0.15000000000145519</v>
      </c>
      <c r="AF2927" s="52" t="e">
        <f t="shared" si="367"/>
        <v>#VALUE!</v>
      </c>
      <c r="AG2927" s="53">
        <f t="shared" si="364"/>
        <v>-0.90000000000873115</v>
      </c>
      <c r="AH2927" s="53" t="e">
        <f t="shared" si="365"/>
        <v>#VALUE!</v>
      </c>
    </row>
    <row r="2928" spans="1:34" x14ac:dyDescent="0.25">
      <c r="A2928" t="s">
        <v>510</v>
      </c>
      <c r="B2928" t="s">
        <v>6564</v>
      </c>
      <c r="C2928" t="s">
        <v>6562</v>
      </c>
      <c r="D2928" t="s">
        <v>6567</v>
      </c>
      <c r="E2928" t="s">
        <v>8268</v>
      </c>
      <c r="F2928" t="s">
        <v>509</v>
      </c>
      <c r="H2928">
        <v>3</v>
      </c>
      <c r="I2928">
        <v>0</v>
      </c>
      <c r="J2928">
        <v>3</v>
      </c>
      <c r="K2928">
        <v>0</v>
      </c>
      <c r="L2928">
        <v>0</v>
      </c>
      <c r="M2928">
        <v>0</v>
      </c>
      <c r="N2928">
        <v>0</v>
      </c>
      <c r="O2928">
        <v>0</v>
      </c>
      <c r="P2928">
        <v>0</v>
      </c>
      <c r="Q2928">
        <v>3</v>
      </c>
      <c r="R2928">
        <v>0</v>
      </c>
      <c r="S2928">
        <v>0</v>
      </c>
      <c r="T2928">
        <v>0</v>
      </c>
      <c r="U2928">
        <v>0</v>
      </c>
      <c r="V2928">
        <v>0</v>
      </c>
      <c r="W2928" s="44">
        <f t="shared" si="368"/>
        <v>3</v>
      </c>
      <c r="X2928" s="44">
        <f>IFERROR(VLOOKUP(A2928,JR1GOA!A:I,9,FALSE),0)</f>
        <v>3</v>
      </c>
      <c r="Y2928" s="44">
        <f>IFERROR(VLOOKUP(A2928,JR1GOA!A:J,10,FALSE),0)</f>
        <v>0</v>
      </c>
      <c r="Z2928" s="46">
        <f t="shared" si="361"/>
        <v>0</v>
      </c>
      <c r="AA2928" s="49" t="str">
        <f>_xlfn.IFNA(VLOOKUP(F2928,Preisliste!C$1:O$2687,13,FALSE),"fehlt in Preisliste")</f>
        <v>Preis fehlt</v>
      </c>
      <c r="AB2928" s="50" t="str">
        <f t="shared" si="362"/>
        <v>Preis fehlt</v>
      </c>
      <c r="AD2928" s="51">
        <f t="shared" si="366"/>
        <v>188237</v>
      </c>
      <c r="AE2928" s="51">
        <f t="shared" si="363"/>
        <v>-0.15000000000145519</v>
      </c>
      <c r="AF2928" s="52" t="e">
        <f t="shared" si="367"/>
        <v>#VALUE!</v>
      </c>
      <c r="AG2928" s="53">
        <f t="shared" si="364"/>
        <v>-0.90000000000873115</v>
      </c>
      <c r="AH2928" s="53" t="e">
        <f t="shared" si="365"/>
        <v>#VALUE!</v>
      </c>
    </row>
    <row r="2929" spans="1:34" x14ac:dyDescent="0.25">
      <c r="A2929" t="s">
        <v>934</v>
      </c>
      <c r="B2929" t="s">
        <v>6564</v>
      </c>
      <c r="C2929" t="s">
        <v>6562</v>
      </c>
      <c r="D2929" t="s">
        <v>6567</v>
      </c>
      <c r="E2929" t="s">
        <v>8308</v>
      </c>
      <c r="F2929" t="s">
        <v>933</v>
      </c>
      <c r="H2929">
        <v>3</v>
      </c>
      <c r="I2929">
        <v>0</v>
      </c>
      <c r="J2929">
        <v>3</v>
      </c>
      <c r="K2929">
        <v>0</v>
      </c>
      <c r="L2929">
        <v>0</v>
      </c>
      <c r="M2929">
        <v>0</v>
      </c>
      <c r="N2929">
        <v>0</v>
      </c>
      <c r="O2929">
        <v>0</v>
      </c>
      <c r="P2929">
        <v>0</v>
      </c>
      <c r="Q2929">
        <v>3</v>
      </c>
      <c r="R2929">
        <v>0</v>
      </c>
      <c r="S2929">
        <v>0</v>
      </c>
      <c r="T2929">
        <v>0</v>
      </c>
      <c r="U2929">
        <v>0</v>
      </c>
      <c r="V2929">
        <v>0</v>
      </c>
      <c r="W2929" s="44">
        <f t="shared" si="368"/>
        <v>3</v>
      </c>
      <c r="X2929" s="44">
        <f>IFERROR(VLOOKUP(A2929,JR1GOA!A:I,9,FALSE),0)</f>
        <v>3</v>
      </c>
      <c r="Y2929" s="44">
        <f>IFERROR(VLOOKUP(A2929,JR1GOA!A:J,10,FALSE),0)</f>
        <v>0</v>
      </c>
      <c r="Z2929" s="46">
        <f t="shared" si="361"/>
        <v>0</v>
      </c>
      <c r="AA2929" s="49" t="str">
        <f>_xlfn.IFNA(VLOOKUP(F2929,Preisliste!C$1:O$2687,13,FALSE),"fehlt in Preisliste")</f>
        <v>Preis fehlt</v>
      </c>
      <c r="AB2929" s="50" t="str">
        <f t="shared" si="362"/>
        <v>Preis fehlt</v>
      </c>
      <c r="AD2929" s="51">
        <f t="shared" si="366"/>
        <v>188237</v>
      </c>
      <c r="AE2929" s="51">
        <f t="shared" si="363"/>
        <v>-0.15000000000145519</v>
      </c>
      <c r="AF2929" s="52" t="e">
        <f t="shared" si="367"/>
        <v>#VALUE!</v>
      </c>
      <c r="AG2929" s="53">
        <f t="shared" si="364"/>
        <v>-0.90000000000873115</v>
      </c>
      <c r="AH2929" s="53" t="e">
        <f t="shared" si="365"/>
        <v>#VALUE!</v>
      </c>
    </row>
    <row r="2930" spans="1:34" x14ac:dyDescent="0.25">
      <c r="A2930" t="s">
        <v>8338</v>
      </c>
      <c r="B2930" t="s">
        <v>6564</v>
      </c>
      <c r="C2930" t="s">
        <v>6562</v>
      </c>
      <c r="D2930" t="s">
        <v>6567</v>
      </c>
      <c r="E2930" t="s">
        <v>8339</v>
      </c>
      <c r="F2930" t="s">
        <v>1173</v>
      </c>
      <c r="G2930" t="s">
        <v>8340</v>
      </c>
      <c r="H2930">
        <v>3</v>
      </c>
      <c r="I2930">
        <v>0</v>
      </c>
      <c r="J2930">
        <v>3</v>
      </c>
      <c r="K2930">
        <v>0</v>
      </c>
      <c r="L2930">
        <v>0</v>
      </c>
      <c r="M2930">
        <v>0</v>
      </c>
      <c r="N2930">
        <v>0</v>
      </c>
      <c r="O2930">
        <v>0</v>
      </c>
      <c r="P2930">
        <v>0</v>
      </c>
      <c r="Q2930">
        <v>3</v>
      </c>
      <c r="R2930">
        <v>0</v>
      </c>
      <c r="S2930">
        <v>0</v>
      </c>
      <c r="T2930">
        <v>0</v>
      </c>
      <c r="U2930">
        <v>0</v>
      </c>
      <c r="V2930">
        <v>0</v>
      </c>
      <c r="W2930" s="44">
        <f t="shared" si="368"/>
        <v>3</v>
      </c>
      <c r="X2930" s="44">
        <f>IFERROR(VLOOKUP(A2930,JR1GOA!A:I,9,FALSE),0)</f>
        <v>3</v>
      </c>
      <c r="Y2930" s="44">
        <f>IFERROR(VLOOKUP(A2930,JR1GOA!A:J,10,FALSE),0)</f>
        <v>0</v>
      </c>
      <c r="Z2930" s="46">
        <f t="shared" si="361"/>
        <v>0</v>
      </c>
      <c r="AA2930" s="49" t="str">
        <f>_xlfn.IFNA(VLOOKUP(F2930,Preisliste!C$1:O$2687,13,FALSE),"fehlt in Preisliste")</f>
        <v>Preis fehlt</v>
      </c>
      <c r="AB2930" s="50" t="str">
        <f t="shared" si="362"/>
        <v>Preis fehlt</v>
      </c>
      <c r="AD2930" s="51">
        <f t="shared" si="366"/>
        <v>188237</v>
      </c>
      <c r="AE2930" s="51">
        <f t="shared" si="363"/>
        <v>-0.15000000000145519</v>
      </c>
      <c r="AF2930" s="52" t="e">
        <f t="shared" si="367"/>
        <v>#VALUE!</v>
      </c>
      <c r="AG2930" s="53">
        <f t="shared" si="364"/>
        <v>-0.90000000000873115</v>
      </c>
      <c r="AH2930" s="53" t="e">
        <f t="shared" si="365"/>
        <v>#VALUE!</v>
      </c>
    </row>
    <row r="2931" spans="1:34" x14ac:dyDescent="0.25">
      <c r="A2931" t="s">
        <v>1997</v>
      </c>
      <c r="B2931" t="s">
        <v>6564</v>
      </c>
      <c r="C2931" t="s">
        <v>6562</v>
      </c>
      <c r="D2931" t="s">
        <v>6567</v>
      </c>
      <c r="E2931" t="s">
        <v>8405</v>
      </c>
      <c r="F2931" t="s">
        <v>1996</v>
      </c>
      <c r="G2931" t="s">
        <v>8406</v>
      </c>
      <c r="H2931">
        <v>3</v>
      </c>
      <c r="I2931">
        <v>0</v>
      </c>
      <c r="J2931">
        <v>3</v>
      </c>
      <c r="K2931">
        <v>0</v>
      </c>
      <c r="L2931">
        <v>0</v>
      </c>
      <c r="M2931">
        <v>0</v>
      </c>
      <c r="N2931">
        <v>0</v>
      </c>
      <c r="O2931">
        <v>0</v>
      </c>
      <c r="P2931">
        <v>0</v>
      </c>
      <c r="Q2931">
        <v>3</v>
      </c>
      <c r="R2931">
        <v>0</v>
      </c>
      <c r="S2931">
        <v>0</v>
      </c>
      <c r="T2931">
        <v>0</v>
      </c>
      <c r="U2931">
        <v>0</v>
      </c>
      <c r="V2931">
        <v>0</v>
      </c>
      <c r="W2931" s="44">
        <f t="shared" si="368"/>
        <v>3</v>
      </c>
      <c r="X2931" s="44">
        <f>IFERROR(VLOOKUP(A2931,JR1GOA!A:I,9,FALSE),0)</f>
        <v>3</v>
      </c>
      <c r="Y2931" s="44">
        <f>IFERROR(VLOOKUP(A2931,JR1GOA!A:J,10,FALSE),0)</f>
        <v>0</v>
      </c>
      <c r="Z2931" s="46">
        <f t="shared" si="361"/>
        <v>0</v>
      </c>
      <c r="AA2931" s="49" t="str">
        <f>_xlfn.IFNA(VLOOKUP(F2931,Preisliste!C$1:O$2687,13,FALSE),"fehlt in Preisliste")</f>
        <v>Preis fehlt</v>
      </c>
      <c r="AB2931" s="50" t="str">
        <f t="shared" si="362"/>
        <v>Preis fehlt</v>
      </c>
      <c r="AD2931" s="51">
        <f t="shared" si="366"/>
        <v>188237</v>
      </c>
      <c r="AE2931" s="51">
        <f t="shared" si="363"/>
        <v>-0.15000000000145519</v>
      </c>
      <c r="AF2931" s="52" t="e">
        <f t="shared" si="367"/>
        <v>#VALUE!</v>
      </c>
      <c r="AG2931" s="53">
        <f t="shared" si="364"/>
        <v>-0.90000000000873115</v>
      </c>
      <c r="AH2931" s="53" t="e">
        <f t="shared" si="365"/>
        <v>#VALUE!</v>
      </c>
    </row>
    <row r="2932" spans="1:34" x14ac:dyDescent="0.25">
      <c r="A2932" t="s">
        <v>2267</v>
      </c>
      <c r="B2932" t="s">
        <v>6564</v>
      </c>
      <c r="C2932" t="s">
        <v>6562</v>
      </c>
      <c r="D2932" t="s">
        <v>6567</v>
      </c>
      <c r="E2932" t="s">
        <v>8440</v>
      </c>
      <c r="F2932" t="s">
        <v>2266</v>
      </c>
      <c r="H2932">
        <v>3</v>
      </c>
      <c r="I2932">
        <v>0</v>
      </c>
      <c r="J2932">
        <v>3</v>
      </c>
      <c r="K2932">
        <v>0</v>
      </c>
      <c r="L2932">
        <v>0</v>
      </c>
      <c r="M2932">
        <v>0</v>
      </c>
      <c r="N2932">
        <v>0</v>
      </c>
      <c r="O2932">
        <v>0</v>
      </c>
      <c r="P2932">
        <v>0</v>
      </c>
      <c r="Q2932">
        <v>3</v>
      </c>
      <c r="R2932">
        <v>0</v>
      </c>
      <c r="S2932">
        <v>0</v>
      </c>
      <c r="T2932">
        <v>0</v>
      </c>
      <c r="U2932">
        <v>0</v>
      </c>
      <c r="V2932">
        <v>0</v>
      </c>
      <c r="W2932" s="44">
        <f t="shared" si="368"/>
        <v>3</v>
      </c>
      <c r="X2932" s="44">
        <f>IFERROR(VLOOKUP(A2932,JR1GOA!A:I,9,FALSE),0)</f>
        <v>3</v>
      </c>
      <c r="Y2932" s="44">
        <f>IFERROR(VLOOKUP(A2932,JR1GOA!A:J,10,FALSE),0)</f>
        <v>0</v>
      </c>
      <c r="Z2932" s="46">
        <f t="shared" si="361"/>
        <v>0</v>
      </c>
      <c r="AA2932" s="49" t="str">
        <f>_xlfn.IFNA(VLOOKUP(F2932,Preisliste!C$1:O$2687,13,FALSE),"fehlt in Preisliste")</f>
        <v>Preis fehlt</v>
      </c>
      <c r="AB2932" s="50" t="str">
        <f t="shared" si="362"/>
        <v>Preis fehlt</v>
      </c>
      <c r="AD2932" s="51">
        <f t="shared" si="366"/>
        <v>188237</v>
      </c>
      <c r="AE2932" s="51">
        <f t="shared" si="363"/>
        <v>-0.15000000000145519</v>
      </c>
      <c r="AF2932" s="52" t="e">
        <f t="shared" si="367"/>
        <v>#VALUE!</v>
      </c>
      <c r="AG2932" s="53">
        <f t="shared" si="364"/>
        <v>-0.90000000000873115</v>
      </c>
      <c r="AH2932" s="53" t="e">
        <f t="shared" si="365"/>
        <v>#VALUE!</v>
      </c>
    </row>
    <row r="2933" spans="1:34" x14ac:dyDescent="0.25">
      <c r="A2933" t="s">
        <v>2911</v>
      </c>
      <c r="B2933" t="s">
        <v>6564</v>
      </c>
      <c r="C2933" t="s">
        <v>6562</v>
      </c>
      <c r="D2933" t="s">
        <v>6567</v>
      </c>
      <c r="E2933" t="s">
        <v>8506</v>
      </c>
      <c r="F2933" t="s">
        <v>2910</v>
      </c>
      <c r="H2933">
        <v>3</v>
      </c>
      <c r="I2933">
        <v>0</v>
      </c>
      <c r="J2933">
        <v>3</v>
      </c>
      <c r="K2933">
        <v>0</v>
      </c>
      <c r="L2933">
        <v>0</v>
      </c>
      <c r="M2933">
        <v>0</v>
      </c>
      <c r="N2933">
        <v>0</v>
      </c>
      <c r="O2933">
        <v>0</v>
      </c>
      <c r="P2933">
        <v>0</v>
      </c>
      <c r="Q2933">
        <v>3</v>
      </c>
      <c r="R2933">
        <v>0</v>
      </c>
      <c r="S2933">
        <v>0</v>
      </c>
      <c r="T2933">
        <v>0</v>
      </c>
      <c r="U2933">
        <v>0</v>
      </c>
      <c r="V2933">
        <v>0</v>
      </c>
      <c r="W2933" s="44">
        <f t="shared" si="368"/>
        <v>3</v>
      </c>
      <c r="X2933" s="44">
        <f>IFERROR(VLOOKUP(A2933,JR1GOA!A:I,9,FALSE),0)</f>
        <v>3</v>
      </c>
      <c r="Y2933" s="44">
        <f>IFERROR(VLOOKUP(A2933,JR1GOA!A:J,10,FALSE),0)</f>
        <v>0</v>
      </c>
      <c r="Z2933" s="46">
        <f t="shared" si="361"/>
        <v>0</v>
      </c>
      <c r="AA2933" s="49" t="str">
        <f>_xlfn.IFNA(VLOOKUP(F2933,Preisliste!C$1:O$2687,13,FALSE),"fehlt in Preisliste")</f>
        <v>Preis fehlt</v>
      </c>
      <c r="AB2933" s="50" t="str">
        <f t="shared" si="362"/>
        <v>Preis fehlt</v>
      </c>
      <c r="AD2933" s="51">
        <f t="shared" si="366"/>
        <v>188237</v>
      </c>
      <c r="AE2933" s="51">
        <f t="shared" si="363"/>
        <v>-0.15000000000145519</v>
      </c>
      <c r="AF2933" s="52" t="e">
        <f t="shared" si="367"/>
        <v>#VALUE!</v>
      </c>
      <c r="AG2933" s="53">
        <f t="shared" si="364"/>
        <v>-0.90000000000873115</v>
      </c>
      <c r="AH2933" s="53" t="e">
        <f t="shared" si="365"/>
        <v>#VALUE!</v>
      </c>
    </row>
    <row r="2934" spans="1:34" x14ac:dyDescent="0.25">
      <c r="A2934" t="s">
        <v>3096</v>
      </c>
      <c r="B2934" t="s">
        <v>6564</v>
      </c>
      <c r="C2934" t="s">
        <v>6562</v>
      </c>
      <c r="D2934" t="s">
        <v>6567</v>
      </c>
      <c r="E2934" t="s">
        <v>8536</v>
      </c>
      <c r="F2934" t="s">
        <v>3095</v>
      </c>
      <c r="G2934" t="s">
        <v>8537</v>
      </c>
      <c r="H2934">
        <v>3</v>
      </c>
      <c r="I2934">
        <v>0</v>
      </c>
      <c r="J2934">
        <v>3</v>
      </c>
      <c r="K2934">
        <v>0</v>
      </c>
      <c r="L2934">
        <v>0</v>
      </c>
      <c r="M2934">
        <v>0</v>
      </c>
      <c r="N2934">
        <v>0</v>
      </c>
      <c r="O2934">
        <v>0</v>
      </c>
      <c r="P2934">
        <v>0</v>
      </c>
      <c r="Q2934">
        <v>3</v>
      </c>
      <c r="R2934">
        <v>0</v>
      </c>
      <c r="S2934">
        <v>0</v>
      </c>
      <c r="T2934">
        <v>0</v>
      </c>
      <c r="U2934">
        <v>0</v>
      </c>
      <c r="V2934">
        <v>0</v>
      </c>
      <c r="W2934" s="44">
        <f t="shared" si="368"/>
        <v>3</v>
      </c>
      <c r="X2934" s="44">
        <f>IFERROR(VLOOKUP(A2934,JR1GOA!A:I,9,FALSE),0)</f>
        <v>3</v>
      </c>
      <c r="Y2934" s="44">
        <f>IFERROR(VLOOKUP(A2934,JR1GOA!A:J,10,FALSE),0)</f>
        <v>0</v>
      </c>
      <c r="Z2934" s="46">
        <f t="shared" si="361"/>
        <v>0</v>
      </c>
      <c r="AA2934" s="49" t="str">
        <f>_xlfn.IFNA(VLOOKUP(F2934,Preisliste!C$1:O$2687,13,FALSE),"fehlt in Preisliste")</f>
        <v>Preis fehlt</v>
      </c>
      <c r="AB2934" s="50" t="str">
        <f t="shared" si="362"/>
        <v>Preis fehlt</v>
      </c>
      <c r="AD2934" s="51">
        <f t="shared" si="366"/>
        <v>188237</v>
      </c>
      <c r="AE2934" s="51">
        <f t="shared" si="363"/>
        <v>-0.15000000000145519</v>
      </c>
      <c r="AF2934" s="52" t="e">
        <f t="shared" si="367"/>
        <v>#VALUE!</v>
      </c>
      <c r="AG2934" s="53">
        <f t="shared" si="364"/>
        <v>-0.90000000000873115</v>
      </c>
      <c r="AH2934" s="53" t="e">
        <f t="shared" si="365"/>
        <v>#VALUE!</v>
      </c>
    </row>
    <row r="2935" spans="1:34" x14ac:dyDescent="0.25">
      <c r="A2935" t="s">
        <v>3214</v>
      </c>
      <c r="B2935" t="s">
        <v>6564</v>
      </c>
      <c r="C2935" t="s">
        <v>6562</v>
      </c>
      <c r="D2935" t="s">
        <v>6567</v>
      </c>
      <c r="E2935" t="s">
        <v>8552</v>
      </c>
      <c r="F2935" t="s">
        <v>3213</v>
      </c>
      <c r="G2935" t="s">
        <v>8553</v>
      </c>
      <c r="H2935">
        <v>3</v>
      </c>
      <c r="I2935">
        <v>0</v>
      </c>
      <c r="J2935">
        <v>3</v>
      </c>
      <c r="K2935">
        <v>0</v>
      </c>
      <c r="L2935">
        <v>0</v>
      </c>
      <c r="M2935">
        <v>0</v>
      </c>
      <c r="N2935">
        <v>0</v>
      </c>
      <c r="O2935">
        <v>0</v>
      </c>
      <c r="P2935">
        <v>0</v>
      </c>
      <c r="Q2935">
        <v>3</v>
      </c>
      <c r="R2935">
        <v>0</v>
      </c>
      <c r="S2935">
        <v>0</v>
      </c>
      <c r="T2935">
        <v>0</v>
      </c>
      <c r="U2935">
        <v>0</v>
      </c>
      <c r="V2935">
        <v>0</v>
      </c>
      <c r="W2935" s="44">
        <f t="shared" si="368"/>
        <v>3</v>
      </c>
      <c r="X2935" s="44">
        <f>IFERROR(VLOOKUP(A2935,JR1GOA!A:I,9,FALSE),0)</f>
        <v>3</v>
      </c>
      <c r="Y2935" s="44">
        <f>IFERROR(VLOOKUP(A2935,JR1GOA!A:J,10,FALSE),0)</f>
        <v>0</v>
      </c>
      <c r="Z2935" s="46">
        <f t="shared" si="361"/>
        <v>0</v>
      </c>
      <c r="AA2935" s="49" t="str">
        <f>_xlfn.IFNA(VLOOKUP(F2935,Preisliste!C$1:O$2687,13,FALSE),"fehlt in Preisliste")</f>
        <v>Preis fehlt</v>
      </c>
      <c r="AB2935" s="50" t="str">
        <f t="shared" si="362"/>
        <v>Preis fehlt</v>
      </c>
      <c r="AD2935" s="51">
        <f t="shared" si="366"/>
        <v>188237</v>
      </c>
      <c r="AE2935" s="51">
        <f t="shared" si="363"/>
        <v>-0.15000000000145519</v>
      </c>
      <c r="AF2935" s="52" t="e">
        <f t="shared" si="367"/>
        <v>#VALUE!</v>
      </c>
      <c r="AG2935" s="53">
        <f t="shared" si="364"/>
        <v>-0.90000000000873115</v>
      </c>
      <c r="AH2935" s="53" t="e">
        <f t="shared" si="365"/>
        <v>#VALUE!</v>
      </c>
    </row>
    <row r="2936" spans="1:34" x14ac:dyDescent="0.25">
      <c r="A2936" t="s">
        <v>3560</v>
      </c>
      <c r="B2936" t="s">
        <v>6564</v>
      </c>
      <c r="C2936" t="s">
        <v>6562</v>
      </c>
      <c r="D2936" t="s">
        <v>6567</v>
      </c>
      <c r="E2936" t="s">
        <v>8591</v>
      </c>
      <c r="F2936" t="s">
        <v>3559</v>
      </c>
      <c r="G2936" t="s">
        <v>8592</v>
      </c>
      <c r="H2936">
        <v>3</v>
      </c>
      <c r="I2936">
        <v>0</v>
      </c>
      <c r="J2936">
        <v>3</v>
      </c>
      <c r="K2936">
        <v>0</v>
      </c>
      <c r="L2936">
        <v>0</v>
      </c>
      <c r="M2936">
        <v>0</v>
      </c>
      <c r="N2936">
        <v>0</v>
      </c>
      <c r="O2936">
        <v>0</v>
      </c>
      <c r="P2936">
        <v>0</v>
      </c>
      <c r="Q2936">
        <v>3</v>
      </c>
      <c r="R2936">
        <v>0</v>
      </c>
      <c r="S2936">
        <v>0</v>
      </c>
      <c r="T2936">
        <v>0</v>
      </c>
      <c r="U2936">
        <v>0</v>
      </c>
      <c r="V2936">
        <v>0</v>
      </c>
      <c r="W2936" s="44">
        <f t="shared" si="368"/>
        <v>3</v>
      </c>
      <c r="X2936" s="44">
        <f>IFERROR(VLOOKUP(A2936,JR1GOA!A:I,9,FALSE),0)</f>
        <v>3</v>
      </c>
      <c r="Y2936" s="44">
        <f>IFERROR(VLOOKUP(A2936,JR1GOA!A:J,10,FALSE),0)</f>
        <v>0</v>
      </c>
      <c r="Z2936" s="46">
        <f t="shared" si="361"/>
        <v>0</v>
      </c>
      <c r="AA2936" s="49" t="str">
        <f>_xlfn.IFNA(VLOOKUP(F2936,Preisliste!C$1:O$2687,13,FALSE),"fehlt in Preisliste")</f>
        <v>Preis fehlt</v>
      </c>
      <c r="AB2936" s="50" t="str">
        <f t="shared" si="362"/>
        <v>Preis fehlt</v>
      </c>
      <c r="AD2936" s="51">
        <f t="shared" si="366"/>
        <v>188237</v>
      </c>
      <c r="AE2936" s="51">
        <f t="shared" si="363"/>
        <v>-0.15000000000145519</v>
      </c>
      <c r="AF2936" s="52" t="e">
        <f t="shared" si="367"/>
        <v>#VALUE!</v>
      </c>
      <c r="AG2936" s="53">
        <f t="shared" si="364"/>
        <v>-0.90000000000873115</v>
      </c>
      <c r="AH2936" s="53" t="e">
        <f t="shared" si="365"/>
        <v>#VALUE!</v>
      </c>
    </row>
    <row r="2937" spans="1:34" x14ac:dyDescent="0.25">
      <c r="A2937" t="s">
        <v>3739</v>
      </c>
      <c r="B2937" t="s">
        <v>6564</v>
      </c>
      <c r="C2937" t="s">
        <v>6562</v>
      </c>
      <c r="D2937" t="s">
        <v>6567</v>
      </c>
      <c r="E2937" t="s">
        <v>8614</v>
      </c>
      <c r="F2937" t="s">
        <v>3738</v>
      </c>
      <c r="G2937" t="s">
        <v>8615</v>
      </c>
      <c r="H2937">
        <v>3</v>
      </c>
      <c r="I2937">
        <v>0</v>
      </c>
      <c r="J2937">
        <v>3</v>
      </c>
      <c r="K2937">
        <v>0</v>
      </c>
      <c r="L2937">
        <v>0</v>
      </c>
      <c r="M2937">
        <v>0</v>
      </c>
      <c r="N2937">
        <v>0</v>
      </c>
      <c r="O2937">
        <v>0</v>
      </c>
      <c r="P2937">
        <v>0</v>
      </c>
      <c r="Q2937">
        <v>3</v>
      </c>
      <c r="R2937">
        <v>0</v>
      </c>
      <c r="S2937">
        <v>0</v>
      </c>
      <c r="T2937">
        <v>0</v>
      </c>
      <c r="U2937">
        <v>0</v>
      </c>
      <c r="V2937">
        <v>0</v>
      </c>
      <c r="W2937" s="44">
        <f t="shared" si="368"/>
        <v>3</v>
      </c>
      <c r="X2937" s="44">
        <f>IFERROR(VLOOKUP(A2937,JR1GOA!A:I,9,FALSE),0)</f>
        <v>3</v>
      </c>
      <c r="Y2937" s="44">
        <f>IFERROR(VLOOKUP(A2937,JR1GOA!A:J,10,FALSE),0)</f>
        <v>0</v>
      </c>
      <c r="Z2937" s="46">
        <f t="shared" si="361"/>
        <v>0</v>
      </c>
      <c r="AA2937" s="49" t="str">
        <f>_xlfn.IFNA(VLOOKUP(F2937,Preisliste!C$1:O$2687,13,FALSE),"fehlt in Preisliste")</f>
        <v>Preis fehlt</v>
      </c>
      <c r="AB2937" s="50" t="str">
        <f t="shared" si="362"/>
        <v>Preis fehlt</v>
      </c>
      <c r="AD2937" s="51">
        <f t="shared" si="366"/>
        <v>188237</v>
      </c>
      <c r="AE2937" s="51">
        <f t="shared" si="363"/>
        <v>-0.15000000000145519</v>
      </c>
      <c r="AF2937" s="52" t="e">
        <f t="shared" si="367"/>
        <v>#VALUE!</v>
      </c>
      <c r="AG2937" s="53">
        <f t="shared" si="364"/>
        <v>-0.90000000000873115</v>
      </c>
      <c r="AH2937" s="53" t="e">
        <f t="shared" si="365"/>
        <v>#VALUE!</v>
      </c>
    </row>
    <row r="2938" spans="1:34" x14ac:dyDescent="0.25">
      <c r="A2938" t="s">
        <v>3815</v>
      </c>
      <c r="B2938" t="s">
        <v>6564</v>
      </c>
      <c r="C2938" t="s">
        <v>6562</v>
      </c>
      <c r="D2938" t="s">
        <v>6567</v>
      </c>
      <c r="E2938" t="s">
        <v>8631</v>
      </c>
      <c r="F2938" t="s">
        <v>3814</v>
      </c>
      <c r="H2938">
        <v>3</v>
      </c>
      <c r="I2938">
        <v>0</v>
      </c>
      <c r="J2938">
        <v>3</v>
      </c>
      <c r="K2938">
        <v>0</v>
      </c>
      <c r="L2938">
        <v>0</v>
      </c>
      <c r="M2938">
        <v>0</v>
      </c>
      <c r="N2938">
        <v>0</v>
      </c>
      <c r="O2938">
        <v>0</v>
      </c>
      <c r="P2938">
        <v>0</v>
      </c>
      <c r="Q2938">
        <v>3</v>
      </c>
      <c r="R2938">
        <v>0</v>
      </c>
      <c r="S2938">
        <v>0</v>
      </c>
      <c r="T2938">
        <v>0</v>
      </c>
      <c r="U2938">
        <v>0</v>
      </c>
      <c r="V2938">
        <v>0</v>
      </c>
      <c r="W2938" s="44">
        <f t="shared" si="368"/>
        <v>3</v>
      </c>
      <c r="X2938" s="44">
        <f>IFERROR(VLOOKUP(A2938,JR1GOA!A:I,9,FALSE),0)</f>
        <v>3</v>
      </c>
      <c r="Y2938" s="44">
        <f>IFERROR(VLOOKUP(A2938,JR1GOA!A:J,10,FALSE),0)</f>
        <v>0</v>
      </c>
      <c r="Z2938" s="46">
        <f t="shared" si="361"/>
        <v>0</v>
      </c>
      <c r="AA2938" s="49" t="str">
        <f>_xlfn.IFNA(VLOOKUP(F2938,Preisliste!C$1:O$2687,13,FALSE),"fehlt in Preisliste")</f>
        <v>Preis fehlt</v>
      </c>
      <c r="AB2938" s="50" t="str">
        <f t="shared" si="362"/>
        <v>Preis fehlt</v>
      </c>
      <c r="AD2938" s="51">
        <f t="shared" si="366"/>
        <v>188237</v>
      </c>
      <c r="AE2938" s="51">
        <f t="shared" si="363"/>
        <v>-0.15000000000145519</v>
      </c>
      <c r="AF2938" s="52" t="e">
        <f t="shared" si="367"/>
        <v>#VALUE!</v>
      </c>
      <c r="AG2938" s="53">
        <f t="shared" si="364"/>
        <v>-0.90000000000873115</v>
      </c>
      <c r="AH2938" s="53" t="e">
        <f t="shared" si="365"/>
        <v>#VALUE!</v>
      </c>
    </row>
    <row r="2939" spans="1:34" x14ac:dyDescent="0.25">
      <c r="A2939" t="s">
        <v>4537</v>
      </c>
      <c r="B2939" t="s">
        <v>6564</v>
      </c>
      <c r="C2939" t="s">
        <v>6562</v>
      </c>
      <c r="D2939" t="s">
        <v>6567</v>
      </c>
      <c r="E2939" t="s">
        <v>8699</v>
      </c>
      <c r="F2939" t="s">
        <v>4536</v>
      </c>
      <c r="G2939" t="s">
        <v>8700</v>
      </c>
      <c r="H2939">
        <v>3</v>
      </c>
      <c r="I2939">
        <v>0</v>
      </c>
      <c r="J2939">
        <v>3</v>
      </c>
      <c r="K2939">
        <v>0</v>
      </c>
      <c r="L2939">
        <v>0</v>
      </c>
      <c r="M2939">
        <v>0</v>
      </c>
      <c r="N2939">
        <v>0</v>
      </c>
      <c r="O2939">
        <v>0</v>
      </c>
      <c r="P2939">
        <v>0</v>
      </c>
      <c r="Q2939">
        <v>3</v>
      </c>
      <c r="R2939">
        <v>0</v>
      </c>
      <c r="S2939">
        <v>0</v>
      </c>
      <c r="T2939">
        <v>0</v>
      </c>
      <c r="U2939">
        <v>0</v>
      </c>
      <c r="V2939">
        <v>0</v>
      </c>
      <c r="W2939" s="44">
        <f t="shared" si="368"/>
        <v>3</v>
      </c>
      <c r="X2939" s="44">
        <f>IFERROR(VLOOKUP(A2939,JR1GOA!A:I,9,FALSE),0)</f>
        <v>3</v>
      </c>
      <c r="Y2939" s="44">
        <f>IFERROR(VLOOKUP(A2939,JR1GOA!A:J,10,FALSE),0)</f>
        <v>0</v>
      </c>
      <c r="Z2939" s="46">
        <f t="shared" si="361"/>
        <v>0</v>
      </c>
      <c r="AA2939" s="49" t="str">
        <f>_xlfn.IFNA(VLOOKUP(F2939,Preisliste!C$1:O$2687,13,FALSE),"fehlt in Preisliste")</f>
        <v>Preis fehlt</v>
      </c>
      <c r="AB2939" s="50" t="str">
        <f t="shared" si="362"/>
        <v>Preis fehlt</v>
      </c>
      <c r="AD2939" s="51">
        <f t="shared" si="366"/>
        <v>188237</v>
      </c>
      <c r="AE2939" s="51">
        <f t="shared" si="363"/>
        <v>-0.15000000000145519</v>
      </c>
      <c r="AF2939" s="52" t="e">
        <f t="shared" si="367"/>
        <v>#VALUE!</v>
      </c>
      <c r="AG2939" s="53">
        <f t="shared" si="364"/>
        <v>-0.90000000000873115</v>
      </c>
      <c r="AH2939" s="53" t="e">
        <f t="shared" si="365"/>
        <v>#VALUE!</v>
      </c>
    </row>
    <row r="2940" spans="1:34" x14ac:dyDescent="0.25">
      <c r="A2940" t="s">
        <v>5388</v>
      </c>
      <c r="B2940" t="s">
        <v>6564</v>
      </c>
      <c r="C2940" t="s">
        <v>6562</v>
      </c>
      <c r="D2940" t="s">
        <v>6567</v>
      </c>
      <c r="E2940" t="s">
        <v>8822</v>
      </c>
      <c r="F2940" t="s">
        <v>5387</v>
      </c>
      <c r="H2940">
        <v>3</v>
      </c>
      <c r="I2940">
        <v>0</v>
      </c>
      <c r="J2940">
        <v>3</v>
      </c>
      <c r="K2940">
        <v>0</v>
      </c>
      <c r="L2940">
        <v>0</v>
      </c>
      <c r="M2940">
        <v>0</v>
      </c>
      <c r="N2940">
        <v>0</v>
      </c>
      <c r="O2940">
        <v>0</v>
      </c>
      <c r="P2940">
        <v>0</v>
      </c>
      <c r="Q2940">
        <v>3</v>
      </c>
      <c r="R2940">
        <v>0</v>
      </c>
      <c r="S2940">
        <v>0</v>
      </c>
      <c r="T2940">
        <v>0</v>
      </c>
      <c r="U2940">
        <v>0</v>
      </c>
      <c r="V2940">
        <v>0</v>
      </c>
      <c r="W2940" s="44">
        <f t="shared" si="368"/>
        <v>3</v>
      </c>
      <c r="X2940" s="44">
        <f>IFERROR(VLOOKUP(A2940,JR1GOA!A:I,9,FALSE),0)</f>
        <v>3</v>
      </c>
      <c r="Y2940" s="44">
        <f>IFERROR(VLOOKUP(A2940,JR1GOA!A:J,10,FALSE),0)</f>
        <v>0</v>
      </c>
      <c r="Z2940" s="46">
        <f t="shared" si="361"/>
        <v>0</v>
      </c>
      <c r="AA2940" s="49" t="str">
        <f>_xlfn.IFNA(VLOOKUP(F2940,Preisliste!C$1:O$2687,13,FALSE),"fehlt in Preisliste")</f>
        <v>Preis fehlt</v>
      </c>
      <c r="AB2940" s="50" t="str">
        <f t="shared" si="362"/>
        <v>Preis fehlt</v>
      </c>
      <c r="AD2940" s="51">
        <f t="shared" si="366"/>
        <v>188237</v>
      </c>
      <c r="AE2940" s="51">
        <f t="shared" si="363"/>
        <v>-0.15000000000145519</v>
      </c>
      <c r="AF2940" s="52" t="e">
        <f t="shared" si="367"/>
        <v>#VALUE!</v>
      </c>
      <c r="AG2940" s="53">
        <f t="shared" si="364"/>
        <v>-0.90000000000873115</v>
      </c>
      <c r="AH2940" s="53" t="e">
        <f t="shared" si="365"/>
        <v>#VALUE!</v>
      </c>
    </row>
    <row r="2941" spans="1:34" x14ac:dyDescent="0.25">
      <c r="A2941" t="s">
        <v>6174</v>
      </c>
      <c r="B2941" t="s">
        <v>6564</v>
      </c>
      <c r="C2941" t="s">
        <v>6562</v>
      </c>
      <c r="D2941" t="s">
        <v>6567</v>
      </c>
      <c r="E2941" t="s">
        <v>8915</v>
      </c>
      <c r="F2941" t="s">
        <v>6173</v>
      </c>
      <c r="H2941">
        <v>3</v>
      </c>
      <c r="I2941">
        <v>0</v>
      </c>
      <c r="J2941">
        <v>3</v>
      </c>
      <c r="K2941">
        <v>0</v>
      </c>
      <c r="L2941">
        <v>0</v>
      </c>
      <c r="M2941">
        <v>0</v>
      </c>
      <c r="N2941">
        <v>0</v>
      </c>
      <c r="O2941">
        <v>0</v>
      </c>
      <c r="P2941">
        <v>0</v>
      </c>
      <c r="Q2941">
        <v>0</v>
      </c>
      <c r="R2941">
        <v>3</v>
      </c>
      <c r="S2941">
        <v>0</v>
      </c>
      <c r="T2941">
        <v>0</v>
      </c>
      <c r="U2941">
        <v>0</v>
      </c>
      <c r="V2941">
        <v>0</v>
      </c>
      <c r="W2941" s="44">
        <f t="shared" si="368"/>
        <v>3</v>
      </c>
      <c r="X2941" s="44">
        <f>IFERROR(VLOOKUP(A2941,JR1GOA!A:I,9,FALSE),0)</f>
        <v>0</v>
      </c>
      <c r="Y2941" s="44">
        <f>IFERROR(VLOOKUP(A2941,JR1GOA!A:J,10,FALSE),0)</f>
        <v>3</v>
      </c>
      <c r="Z2941" s="46">
        <f t="shared" si="361"/>
        <v>0</v>
      </c>
      <c r="AA2941" s="49" t="str">
        <f>_xlfn.IFNA(VLOOKUP(F2941,Preisliste!C$1:O$2687,13,FALSE),"fehlt in Preisliste")</f>
        <v>Preis fehlt</v>
      </c>
      <c r="AB2941" s="50" t="str">
        <f t="shared" si="362"/>
        <v>Preis fehlt</v>
      </c>
      <c r="AD2941" s="51">
        <f t="shared" si="366"/>
        <v>188237</v>
      </c>
      <c r="AE2941" s="51">
        <f t="shared" si="363"/>
        <v>-0.15000000000145519</v>
      </c>
      <c r="AF2941" s="52" t="e">
        <f t="shared" si="367"/>
        <v>#VALUE!</v>
      </c>
      <c r="AG2941" s="53">
        <f t="shared" si="364"/>
        <v>-0.90000000000873115</v>
      </c>
      <c r="AH2941" s="53" t="e">
        <f t="shared" si="365"/>
        <v>#VALUE!</v>
      </c>
    </row>
    <row r="2942" spans="1:34" x14ac:dyDescent="0.25">
      <c r="A2942" t="s">
        <v>6281</v>
      </c>
      <c r="B2942" t="s">
        <v>6564</v>
      </c>
      <c r="C2942" t="s">
        <v>6562</v>
      </c>
      <c r="D2942" t="s">
        <v>6567</v>
      </c>
      <c r="E2942" t="s">
        <v>8923</v>
      </c>
      <c r="F2942" t="s">
        <v>6280</v>
      </c>
      <c r="H2942">
        <v>3</v>
      </c>
      <c r="I2942">
        <v>0</v>
      </c>
      <c r="J2942">
        <v>3</v>
      </c>
      <c r="K2942">
        <v>0</v>
      </c>
      <c r="L2942">
        <v>0</v>
      </c>
      <c r="M2942">
        <v>0</v>
      </c>
      <c r="N2942">
        <v>0</v>
      </c>
      <c r="O2942">
        <v>0</v>
      </c>
      <c r="P2942">
        <v>0</v>
      </c>
      <c r="Q2942">
        <v>3</v>
      </c>
      <c r="R2942">
        <v>0</v>
      </c>
      <c r="S2942">
        <v>0</v>
      </c>
      <c r="T2942">
        <v>0</v>
      </c>
      <c r="U2942">
        <v>0</v>
      </c>
      <c r="V2942">
        <v>0</v>
      </c>
      <c r="W2942" s="44">
        <f t="shared" si="368"/>
        <v>3</v>
      </c>
      <c r="X2942" s="44">
        <f>IFERROR(VLOOKUP(A2942,JR1GOA!A:I,9,FALSE),0)</f>
        <v>3</v>
      </c>
      <c r="Y2942" s="44">
        <f>IFERROR(VLOOKUP(A2942,JR1GOA!A:J,10,FALSE),0)</f>
        <v>0</v>
      </c>
      <c r="Z2942" s="46">
        <f t="shared" si="361"/>
        <v>0</v>
      </c>
      <c r="AA2942" s="49" t="str">
        <f>_xlfn.IFNA(VLOOKUP(F2942,Preisliste!C$1:O$2687,13,FALSE),"fehlt in Preisliste")</f>
        <v>Preis fehlt</v>
      </c>
      <c r="AB2942" s="50" t="str">
        <f t="shared" si="362"/>
        <v>Preis fehlt</v>
      </c>
      <c r="AD2942" s="51">
        <f t="shared" si="366"/>
        <v>188237</v>
      </c>
      <c r="AE2942" s="51">
        <f t="shared" si="363"/>
        <v>-0.15000000000145519</v>
      </c>
      <c r="AF2942" s="52" t="e">
        <f t="shared" si="367"/>
        <v>#VALUE!</v>
      </c>
      <c r="AG2942" s="53">
        <f t="shared" si="364"/>
        <v>-0.90000000000873115</v>
      </c>
      <c r="AH2942" s="53" t="e">
        <f t="shared" si="365"/>
        <v>#VALUE!</v>
      </c>
    </row>
    <row r="2943" spans="1:34" x14ac:dyDescent="0.25">
      <c r="A2943" t="s">
        <v>2532</v>
      </c>
      <c r="B2943" t="s">
        <v>6564</v>
      </c>
      <c r="C2943" t="s">
        <v>6562</v>
      </c>
      <c r="D2943" t="s">
        <v>6567</v>
      </c>
      <c r="E2943" t="s">
        <v>8465</v>
      </c>
      <c r="F2943" t="s">
        <v>2531</v>
      </c>
      <c r="H2943">
        <v>2</v>
      </c>
      <c r="I2943">
        <v>0</v>
      </c>
      <c r="J2943">
        <v>2</v>
      </c>
      <c r="K2943">
        <v>0</v>
      </c>
      <c r="L2943">
        <v>0</v>
      </c>
      <c r="M2943">
        <v>0</v>
      </c>
      <c r="N2943">
        <v>0</v>
      </c>
      <c r="O2943">
        <v>0</v>
      </c>
      <c r="P2943">
        <v>0</v>
      </c>
      <c r="Q2943">
        <v>2</v>
      </c>
      <c r="R2943">
        <v>0</v>
      </c>
      <c r="S2943">
        <v>0</v>
      </c>
      <c r="T2943">
        <v>0</v>
      </c>
      <c r="U2943">
        <v>0</v>
      </c>
      <c r="V2943">
        <v>0</v>
      </c>
      <c r="W2943" s="44">
        <f t="shared" si="368"/>
        <v>2</v>
      </c>
      <c r="X2943" s="44">
        <f>IFERROR(VLOOKUP(A2943,JR1GOA!A:I,9,FALSE),0)</f>
        <v>2</v>
      </c>
      <c r="Y2943" s="44">
        <f>IFERROR(VLOOKUP(A2943,JR1GOA!A:J,10,FALSE),0)</f>
        <v>0</v>
      </c>
      <c r="Z2943" s="46">
        <f t="shared" si="361"/>
        <v>0</v>
      </c>
      <c r="AA2943" s="49" t="str">
        <f>_xlfn.IFNA(VLOOKUP(F2943,Preisliste!C$1:O$2687,13,FALSE),"fehlt in Preisliste")</f>
        <v>Preis fehlt</v>
      </c>
      <c r="AB2943" s="50" t="str">
        <f t="shared" si="362"/>
        <v>Preis fehlt</v>
      </c>
      <c r="AD2943" s="51">
        <f t="shared" si="366"/>
        <v>188237</v>
      </c>
      <c r="AE2943" s="51">
        <f t="shared" si="363"/>
        <v>-0.15000000000145519</v>
      </c>
      <c r="AF2943" s="52" t="e">
        <f t="shared" si="367"/>
        <v>#VALUE!</v>
      </c>
      <c r="AG2943" s="53">
        <f t="shared" si="364"/>
        <v>-0.90000000000873115</v>
      </c>
      <c r="AH2943" s="53" t="e">
        <f t="shared" si="365"/>
        <v>#VALUE!</v>
      </c>
    </row>
    <row r="2944" spans="1:34" x14ac:dyDescent="0.25">
      <c r="A2944" t="s">
        <v>1682</v>
      </c>
      <c r="B2944" t="s">
        <v>6564</v>
      </c>
      <c r="C2944" t="s">
        <v>6562</v>
      </c>
      <c r="D2944" t="s">
        <v>6567</v>
      </c>
      <c r="E2944" t="s">
        <v>8359</v>
      </c>
      <c r="F2944" t="s">
        <v>1681</v>
      </c>
      <c r="H2944">
        <v>2</v>
      </c>
      <c r="I2944">
        <v>0</v>
      </c>
      <c r="J2944">
        <v>2</v>
      </c>
      <c r="K2944">
        <v>0</v>
      </c>
      <c r="L2944">
        <v>0</v>
      </c>
      <c r="M2944">
        <v>0</v>
      </c>
      <c r="N2944">
        <v>0</v>
      </c>
      <c r="O2944">
        <v>0</v>
      </c>
      <c r="P2944">
        <v>0</v>
      </c>
      <c r="Q2944">
        <v>2</v>
      </c>
      <c r="R2944">
        <v>0</v>
      </c>
      <c r="S2944">
        <v>0</v>
      </c>
      <c r="T2944">
        <v>0</v>
      </c>
      <c r="U2944">
        <v>0</v>
      </c>
      <c r="V2944">
        <v>0</v>
      </c>
      <c r="W2944" s="44">
        <f t="shared" si="368"/>
        <v>2</v>
      </c>
      <c r="X2944" s="44">
        <f>IFERROR(VLOOKUP(A2944,JR1GOA!A:I,9,FALSE),0)</f>
        <v>2</v>
      </c>
      <c r="Y2944" s="44">
        <f>IFERROR(VLOOKUP(A2944,JR1GOA!A:J,10,FALSE),0)</f>
        <v>0</v>
      </c>
      <c r="Z2944" s="46">
        <f t="shared" si="361"/>
        <v>0</v>
      </c>
      <c r="AA2944" s="49" t="str">
        <f>_xlfn.IFNA(VLOOKUP(F2944,Preisliste!C$1:O$2687,13,FALSE),"fehlt in Preisliste")</f>
        <v>Preis fehlt</v>
      </c>
      <c r="AB2944" s="50" t="str">
        <f t="shared" si="362"/>
        <v>Preis fehlt</v>
      </c>
      <c r="AD2944" s="51">
        <f t="shared" si="366"/>
        <v>188237</v>
      </c>
      <c r="AE2944" s="51">
        <f t="shared" si="363"/>
        <v>-0.15000000000145519</v>
      </c>
      <c r="AF2944" s="52" t="e">
        <f t="shared" si="367"/>
        <v>#VALUE!</v>
      </c>
      <c r="AG2944" s="53">
        <f t="shared" si="364"/>
        <v>-0.90000000000873115</v>
      </c>
      <c r="AH2944" s="53" t="e">
        <f t="shared" si="365"/>
        <v>#VALUE!</v>
      </c>
    </row>
    <row r="2945" spans="1:34" x14ac:dyDescent="0.25">
      <c r="A2945" t="s">
        <v>8426</v>
      </c>
      <c r="B2945" t="s">
        <v>6564</v>
      </c>
      <c r="C2945" t="s">
        <v>6562</v>
      </c>
      <c r="D2945" t="s">
        <v>6567</v>
      </c>
      <c r="E2945" t="s">
        <v>8427</v>
      </c>
      <c r="F2945" t="s">
        <v>2133</v>
      </c>
      <c r="H2945">
        <v>2</v>
      </c>
      <c r="I2945">
        <v>0</v>
      </c>
      <c r="J2945">
        <v>2</v>
      </c>
      <c r="K2945">
        <v>0</v>
      </c>
      <c r="L2945">
        <v>0</v>
      </c>
      <c r="M2945">
        <v>0</v>
      </c>
      <c r="N2945">
        <v>0</v>
      </c>
      <c r="O2945">
        <v>0</v>
      </c>
      <c r="P2945">
        <v>0</v>
      </c>
      <c r="Q2945">
        <v>2</v>
      </c>
      <c r="R2945">
        <v>0</v>
      </c>
      <c r="S2945">
        <v>0</v>
      </c>
      <c r="T2945">
        <v>0</v>
      </c>
      <c r="U2945">
        <v>0</v>
      </c>
      <c r="V2945">
        <v>0</v>
      </c>
      <c r="W2945" s="44">
        <f t="shared" si="368"/>
        <v>2</v>
      </c>
      <c r="X2945" s="44">
        <f>IFERROR(VLOOKUP(A2945,JR1GOA!A:I,9,FALSE),0)</f>
        <v>2</v>
      </c>
      <c r="Y2945" s="44">
        <f>IFERROR(VLOOKUP(A2945,JR1GOA!A:J,10,FALSE),0)</f>
        <v>0</v>
      </c>
      <c r="Z2945" s="46">
        <f t="shared" si="361"/>
        <v>0</v>
      </c>
      <c r="AA2945" s="49" t="str">
        <f>_xlfn.IFNA(VLOOKUP(F2945,Preisliste!C$1:O$2687,13,FALSE),"fehlt in Preisliste")</f>
        <v>Preis fehlt</v>
      </c>
      <c r="AB2945" s="50" t="str">
        <f t="shared" si="362"/>
        <v>Preis fehlt</v>
      </c>
      <c r="AD2945" s="51">
        <f t="shared" si="366"/>
        <v>188237</v>
      </c>
      <c r="AE2945" s="51">
        <f t="shared" si="363"/>
        <v>-0.15000000000145519</v>
      </c>
      <c r="AF2945" s="52" t="e">
        <f t="shared" si="367"/>
        <v>#VALUE!</v>
      </c>
      <c r="AG2945" s="53">
        <f t="shared" si="364"/>
        <v>-0.90000000000873115</v>
      </c>
      <c r="AH2945" s="53" t="e">
        <f t="shared" si="365"/>
        <v>#VALUE!</v>
      </c>
    </row>
    <row r="2946" spans="1:34" x14ac:dyDescent="0.25">
      <c r="A2946" t="s">
        <v>3405</v>
      </c>
      <c r="B2946" t="s">
        <v>6564</v>
      </c>
      <c r="C2946" t="s">
        <v>6562</v>
      </c>
      <c r="D2946" t="s">
        <v>6567</v>
      </c>
      <c r="E2946" t="s">
        <v>8569</v>
      </c>
      <c r="F2946" t="s">
        <v>3404</v>
      </c>
      <c r="G2946" t="s">
        <v>8570</v>
      </c>
      <c r="H2946">
        <v>2</v>
      </c>
      <c r="I2946">
        <v>0</v>
      </c>
      <c r="J2946">
        <v>2</v>
      </c>
      <c r="K2946">
        <v>0</v>
      </c>
      <c r="L2946">
        <v>0</v>
      </c>
      <c r="M2946">
        <v>0</v>
      </c>
      <c r="N2946">
        <v>0</v>
      </c>
      <c r="O2946">
        <v>0</v>
      </c>
      <c r="P2946">
        <v>0</v>
      </c>
      <c r="Q2946">
        <v>2</v>
      </c>
      <c r="R2946">
        <v>0</v>
      </c>
      <c r="S2946">
        <v>0</v>
      </c>
      <c r="T2946">
        <v>0</v>
      </c>
      <c r="U2946">
        <v>0</v>
      </c>
      <c r="V2946">
        <v>0</v>
      </c>
      <c r="W2946" s="44">
        <f t="shared" si="368"/>
        <v>2</v>
      </c>
      <c r="X2946" s="44">
        <f>IFERROR(VLOOKUP(A2946,JR1GOA!A:I,9,FALSE),0)</f>
        <v>2</v>
      </c>
      <c r="Y2946" s="44">
        <f>IFERROR(VLOOKUP(A2946,JR1GOA!A:J,10,FALSE),0)</f>
        <v>0</v>
      </c>
      <c r="Z2946" s="46">
        <f t="shared" si="361"/>
        <v>0</v>
      </c>
      <c r="AA2946" s="49" t="str">
        <f>_xlfn.IFNA(VLOOKUP(F2946,Preisliste!C$1:O$2687,13,FALSE),"fehlt in Preisliste")</f>
        <v>Preis fehlt</v>
      </c>
      <c r="AB2946" s="50" t="str">
        <f t="shared" si="362"/>
        <v>Preis fehlt</v>
      </c>
      <c r="AD2946" s="51">
        <f t="shared" si="366"/>
        <v>188237</v>
      </c>
      <c r="AE2946" s="51">
        <f t="shared" si="363"/>
        <v>-0.15000000000145519</v>
      </c>
      <c r="AF2946" s="52" t="e">
        <f t="shared" si="367"/>
        <v>#VALUE!</v>
      </c>
      <c r="AG2946" s="53">
        <f t="shared" si="364"/>
        <v>-0.90000000000873115</v>
      </c>
      <c r="AH2946" s="53" t="e">
        <f t="shared" si="365"/>
        <v>#VALUE!</v>
      </c>
    </row>
    <row r="2947" spans="1:34" x14ac:dyDescent="0.25">
      <c r="A2947" t="s">
        <v>2070</v>
      </c>
      <c r="B2947" t="s">
        <v>6564</v>
      </c>
      <c r="C2947" t="s">
        <v>6562</v>
      </c>
      <c r="D2947" t="s">
        <v>6567</v>
      </c>
      <c r="E2947" t="s">
        <v>8421</v>
      </c>
      <c r="F2947" t="s">
        <v>2069</v>
      </c>
      <c r="H2947">
        <v>1</v>
      </c>
      <c r="I2947">
        <v>0</v>
      </c>
      <c r="J2947">
        <v>1</v>
      </c>
      <c r="K2947">
        <v>0</v>
      </c>
      <c r="L2947">
        <v>0</v>
      </c>
      <c r="M2947">
        <v>0</v>
      </c>
      <c r="N2947">
        <v>0</v>
      </c>
      <c r="O2947">
        <v>0</v>
      </c>
      <c r="P2947">
        <v>0</v>
      </c>
      <c r="Q2947">
        <v>0</v>
      </c>
      <c r="R2947">
        <v>1</v>
      </c>
      <c r="S2947">
        <v>0</v>
      </c>
      <c r="T2947">
        <v>0</v>
      </c>
      <c r="U2947">
        <v>0</v>
      </c>
      <c r="V2947">
        <v>0</v>
      </c>
      <c r="W2947" s="44">
        <f t="shared" si="368"/>
        <v>1</v>
      </c>
      <c r="X2947" s="44">
        <f>IFERROR(VLOOKUP(A2947,JR1GOA!A:I,9,FALSE),0)</f>
        <v>0</v>
      </c>
      <c r="Y2947" s="44">
        <f>IFERROR(VLOOKUP(A2947,JR1GOA!A:J,10,FALSE),0)</f>
        <v>1</v>
      </c>
      <c r="Z2947" s="46">
        <f t="shared" si="361"/>
        <v>0</v>
      </c>
      <c r="AA2947" s="49" t="str">
        <f>_xlfn.IFNA(VLOOKUP(F2947,Preisliste!C$1:O$2687,13,FALSE),"fehlt in Preisliste")</f>
        <v>Preis fehlt</v>
      </c>
      <c r="AB2947" s="50" t="str">
        <f t="shared" si="362"/>
        <v>Preis fehlt</v>
      </c>
      <c r="AD2947" s="51">
        <f t="shared" si="366"/>
        <v>188237</v>
      </c>
      <c r="AE2947" s="51">
        <f t="shared" si="363"/>
        <v>-0.15000000000145519</v>
      </c>
      <c r="AF2947" s="52" t="e">
        <f t="shared" si="367"/>
        <v>#VALUE!</v>
      </c>
      <c r="AG2947" s="53">
        <f t="shared" si="364"/>
        <v>-0.90000000000873115</v>
      </c>
      <c r="AH2947" s="53" t="e">
        <f t="shared" si="365"/>
        <v>#VALUE!</v>
      </c>
    </row>
    <row r="2948" spans="1:34" x14ac:dyDescent="0.25">
      <c r="A2948" t="s">
        <v>8717</v>
      </c>
      <c r="B2948" t="s">
        <v>6564</v>
      </c>
      <c r="C2948" t="s">
        <v>6562</v>
      </c>
      <c r="D2948" t="s">
        <v>6567</v>
      </c>
      <c r="E2948" t="s">
        <v>8718</v>
      </c>
      <c r="F2948" t="s">
        <v>4674</v>
      </c>
      <c r="H2948">
        <v>1</v>
      </c>
      <c r="I2948">
        <v>0</v>
      </c>
      <c r="J2948">
        <v>1</v>
      </c>
      <c r="K2948">
        <v>0</v>
      </c>
      <c r="L2948">
        <v>0</v>
      </c>
      <c r="M2948">
        <v>0</v>
      </c>
      <c r="N2948">
        <v>0</v>
      </c>
      <c r="O2948">
        <v>0</v>
      </c>
      <c r="P2948">
        <v>0</v>
      </c>
      <c r="Q2948">
        <v>1</v>
      </c>
      <c r="R2948">
        <v>0</v>
      </c>
      <c r="S2948">
        <v>0</v>
      </c>
      <c r="T2948">
        <v>0</v>
      </c>
      <c r="U2948">
        <v>0</v>
      </c>
      <c r="V2948">
        <v>0</v>
      </c>
      <c r="W2948" s="44">
        <f t="shared" si="368"/>
        <v>1</v>
      </c>
      <c r="X2948" s="44">
        <f>IFERROR(VLOOKUP(A2948,JR1GOA!A:I,9,FALSE),0)</f>
        <v>1</v>
      </c>
      <c r="Y2948" s="44">
        <f>IFERROR(VLOOKUP(A2948,JR1GOA!A:J,10,FALSE),0)</f>
        <v>0</v>
      </c>
      <c r="Z2948" s="46">
        <f t="shared" si="361"/>
        <v>0</v>
      </c>
      <c r="AA2948" s="49" t="str">
        <f>_xlfn.IFNA(VLOOKUP(F2948,Preisliste!C$1:O$2687,13,FALSE),"fehlt in Preisliste")</f>
        <v>Preis fehlt</v>
      </c>
      <c r="AB2948" s="50" t="str">
        <f t="shared" si="362"/>
        <v>Preis fehlt</v>
      </c>
      <c r="AD2948" s="51">
        <f t="shared" si="366"/>
        <v>188237</v>
      </c>
      <c r="AE2948" s="51">
        <f t="shared" si="363"/>
        <v>-0.15000000000145519</v>
      </c>
      <c r="AF2948" s="52" t="e">
        <f t="shared" si="367"/>
        <v>#VALUE!</v>
      </c>
      <c r="AG2948" s="53">
        <f t="shared" si="364"/>
        <v>-0.90000000000873115</v>
      </c>
      <c r="AH2948" s="53" t="e">
        <f t="shared" si="365"/>
        <v>#VALUE!</v>
      </c>
    </row>
    <row r="2949" spans="1:34" x14ac:dyDescent="0.25">
      <c r="A2949" t="s">
        <v>987</v>
      </c>
      <c r="B2949" t="s">
        <v>6564</v>
      </c>
      <c r="C2949" t="s">
        <v>6562</v>
      </c>
      <c r="D2949" t="s">
        <v>6567</v>
      </c>
      <c r="E2949" t="s">
        <v>8320</v>
      </c>
      <c r="F2949" t="s">
        <v>986</v>
      </c>
      <c r="H2949">
        <v>1</v>
      </c>
      <c r="I2949">
        <v>0</v>
      </c>
      <c r="J2949">
        <v>1</v>
      </c>
      <c r="K2949">
        <v>0</v>
      </c>
      <c r="L2949">
        <v>0</v>
      </c>
      <c r="M2949">
        <v>0</v>
      </c>
      <c r="N2949">
        <v>0</v>
      </c>
      <c r="O2949">
        <v>0</v>
      </c>
      <c r="P2949">
        <v>0</v>
      </c>
      <c r="Q2949">
        <v>1</v>
      </c>
      <c r="R2949">
        <v>0</v>
      </c>
      <c r="S2949">
        <v>0</v>
      </c>
      <c r="T2949">
        <v>0</v>
      </c>
      <c r="U2949">
        <v>0</v>
      </c>
      <c r="V2949">
        <v>0</v>
      </c>
      <c r="W2949" s="44">
        <f t="shared" si="368"/>
        <v>1</v>
      </c>
      <c r="X2949" s="44">
        <f>IFERROR(VLOOKUP(A2949,JR1GOA!A:I,9,FALSE),0)</f>
        <v>1</v>
      </c>
      <c r="Y2949" s="44">
        <f>IFERROR(VLOOKUP(A2949,JR1GOA!A:J,10,FALSE),0)</f>
        <v>0</v>
      </c>
      <c r="Z2949" s="46">
        <f t="shared" si="361"/>
        <v>0</v>
      </c>
      <c r="AA2949" s="49" t="str">
        <f>_xlfn.IFNA(VLOOKUP(F2949,Preisliste!C$1:O$2687,13,FALSE),"fehlt in Preisliste")</f>
        <v>Preis fehlt</v>
      </c>
      <c r="AB2949" s="50" t="str">
        <f t="shared" si="362"/>
        <v>Preis fehlt</v>
      </c>
      <c r="AD2949" s="51">
        <f t="shared" si="366"/>
        <v>188237</v>
      </c>
      <c r="AE2949" s="51">
        <f t="shared" si="363"/>
        <v>-0.15000000000145519</v>
      </c>
      <c r="AF2949" s="52" t="e">
        <f t="shared" si="367"/>
        <v>#VALUE!</v>
      </c>
      <c r="AG2949" s="53">
        <f t="shared" si="364"/>
        <v>-0.90000000000873115</v>
      </c>
      <c r="AH2949" s="53" t="e">
        <f t="shared" si="365"/>
        <v>#VALUE!</v>
      </c>
    </row>
    <row r="2950" spans="1:34" x14ac:dyDescent="0.25">
      <c r="A2950" t="s">
        <v>1069</v>
      </c>
      <c r="B2950" t="s">
        <v>6564</v>
      </c>
      <c r="C2950" t="s">
        <v>6562</v>
      </c>
      <c r="D2950" t="s">
        <v>6567</v>
      </c>
      <c r="E2950" t="s">
        <v>8321</v>
      </c>
      <c r="F2950" t="s">
        <v>1068</v>
      </c>
      <c r="H2950">
        <v>1</v>
      </c>
      <c r="I2950">
        <v>0</v>
      </c>
      <c r="J2950">
        <v>1</v>
      </c>
      <c r="K2950">
        <v>0</v>
      </c>
      <c r="L2950">
        <v>0</v>
      </c>
      <c r="M2950">
        <v>0</v>
      </c>
      <c r="N2950">
        <v>0</v>
      </c>
      <c r="O2950">
        <v>0</v>
      </c>
      <c r="P2950">
        <v>0</v>
      </c>
      <c r="Q2950">
        <v>1</v>
      </c>
      <c r="R2950">
        <v>0</v>
      </c>
      <c r="S2950">
        <v>0</v>
      </c>
      <c r="T2950">
        <v>0</v>
      </c>
      <c r="U2950">
        <v>0</v>
      </c>
      <c r="V2950">
        <v>0</v>
      </c>
      <c r="W2950" s="44">
        <f t="shared" si="368"/>
        <v>1</v>
      </c>
      <c r="X2950" s="44">
        <f>IFERROR(VLOOKUP(A2950,JR1GOA!A:I,9,FALSE),0)</f>
        <v>1</v>
      </c>
      <c r="Y2950" s="44">
        <f>IFERROR(VLOOKUP(A2950,JR1GOA!A:J,10,FALSE),0)</f>
        <v>0</v>
      </c>
      <c r="Z2950" s="46">
        <f t="shared" si="361"/>
        <v>0</v>
      </c>
      <c r="AA2950" s="49" t="str">
        <f>_xlfn.IFNA(VLOOKUP(F2950,Preisliste!C$1:O$2687,13,FALSE),"fehlt in Preisliste")</f>
        <v>Preis fehlt</v>
      </c>
      <c r="AB2950" s="50" t="str">
        <f t="shared" si="362"/>
        <v>Preis fehlt</v>
      </c>
      <c r="AD2950" s="51">
        <f t="shared" si="366"/>
        <v>188237</v>
      </c>
      <c r="AE2950" s="51">
        <f t="shared" si="363"/>
        <v>-0.15000000000145519</v>
      </c>
      <c r="AF2950" s="52" t="e">
        <f t="shared" si="367"/>
        <v>#VALUE!</v>
      </c>
      <c r="AG2950" s="53">
        <f t="shared" si="364"/>
        <v>-0.90000000000873115</v>
      </c>
      <c r="AH2950" s="53" t="e">
        <f t="shared" si="365"/>
        <v>#VALUE!</v>
      </c>
    </row>
    <row r="2951" spans="1:34" x14ac:dyDescent="0.25">
      <c r="A2951" t="s">
        <v>1239</v>
      </c>
      <c r="B2951" t="s">
        <v>6564</v>
      </c>
      <c r="C2951" t="s">
        <v>6562</v>
      </c>
      <c r="D2951" t="s">
        <v>6567</v>
      </c>
      <c r="E2951" t="s">
        <v>8344</v>
      </c>
      <c r="F2951" t="s">
        <v>1238</v>
      </c>
      <c r="H2951">
        <v>1</v>
      </c>
      <c r="I2951">
        <v>0</v>
      </c>
      <c r="J2951">
        <v>1</v>
      </c>
      <c r="K2951">
        <v>0</v>
      </c>
      <c r="L2951">
        <v>0</v>
      </c>
      <c r="M2951">
        <v>0</v>
      </c>
      <c r="N2951">
        <v>0</v>
      </c>
      <c r="O2951">
        <v>0</v>
      </c>
      <c r="P2951">
        <v>0</v>
      </c>
      <c r="Q2951">
        <v>1</v>
      </c>
      <c r="R2951">
        <v>0</v>
      </c>
      <c r="S2951">
        <v>0</v>
      </c>
      <c r="T2951">
        <v>0</v>
      </c>
      <c r="U2951">
        <v>0</v>
      </c>
      <c r="V2951">
        <v>0</v>
      </c>
      <c r="W2951" s="44">
        <f t="shared" si="368"/>
        <v>1</v>
      </c>
      <c r="X2951" s="44">
        <f>IFERROR(VLOOKUP(A2951,JR1GOA!A:I,9,FALSE),0)</f>
        <v>1</v>
      </c>
      <c r="Y2951" s="44">
        <f>IFERROR(VLOOKUP(A2951,JR1GOA!A:J,10,FALSE),0)</f>
        <v>0</v>
      </c>
      <c r="Z2951" s="46">
        <f t="shared" si="361"/>
        <v>0</v>
      </c>
      <c r="AA2951" s="49" t="str">
        <f>_xlfn.IFNA(VLOOKUP(F2951,Preisliste!C$1:O$2687,13,FALSE),"fehlt in Preisliste")</f>
        <v>Preis fehlt</v>
      </c>
      <c r="AB2951" s="50" t="str">
        <f t="shared" si="362"/>
        <v>Preis fehlt</v>
      </c>
      <c r="AD2951" s="51">
        <f t="shared" si="366"/>
        <v>188237</v>
      </c>
      <c r="AE2951" s="51">
        <f t="shared" si="363"/>
        <v>-0.15000000000145519</v>
      </c>
      <c r="AF2951" s="52" t="e">
        <f t="shared" si="367"/>
        <v>#VALUE!</v>
      </c>
      <c r="AG2951" s="53">
        <f t="shared" si="364"/>
        <v>-0.90000000000873115</v>
      </c>
      <c r="AH2951" s="53" t="e">
        <f t="shared" si="365"/>
        <v>#VALUE!</v>
      </c>
    </row>
    <row r="2952" spans="1:34" x14ac:dyDescent="0.25">
      <c r="A2952" t="s">
        <v>1304</v>
      </c>
      <c r="B2952" t="s">
        <v>6564</v>
      </c>
      <c r="C2952" t="s">
        <v>6562</v>
      </c>
      <c r="D2952" t="s">
        <v>6567</v>
      </c>
      <c r="E2952" t="s">
        <v>8348</v>
      </c>
      <c r="F2952" t="s">
        <v>1303</v>
      </c>
      <c r="H2952">
        <v>1</v>
      </c>
      <c r="I2952">
        <v>0</v>
      </c>
      <c r="J2952">
        <v>1</v>
      </c>
      <c r="K2952">
        <v>0</v>
      </c>
      <c r="L2952">
        <v>0</v>
      </c>
      <c r="M2952">
        <v>0</v>
      </c>
      <c r="N2952">
        <v>0</v>
      </c>
      <c r="O2952">
        <v>0</v>
      </c>
      <c r="P2952">
        <v>0</v>
      </c>
      <c r="Q2952">
        <v>1</v>
      </c>
      <c r="R2952">
        <v>0</v>
      </c>
      <c r="S2952">
        <v>0</v>
      </c>
      <c r="T2952">
        <v>0</v>
      </c>
      <c r="U2952">
        <v>0</v>
      </c>
      <c r="V2952">
        <v>0</v>
      </c>
      <c r="W2952" s="44">
        <f t="shared" si="368"/>
        <v>1</v>
      </c>
      <c r="X2952" s="44">
        <f>IFERROR(VLOOKUP(A2952,JR1GOA!A:I,9,FALSE),0)</f>
        <v>1</v>
      </c>
      <c r="Y2952" s="44">
        <f>IFERROR(VLOOKUP(A2952,JR1GOA!A:J,10,FALSE),0)</f>
        <v>0</v>
      </c>
      <c r="Z2952" s="46">
        <f t="shared" si="361"/>
        <v>0</v>
      </c>
      <c r="AA2952" s="49" t="str">
        <f>_xlfn.IFNA(VLOOKUP(F2952,Preisliste!C$1:O$2687,13,FALSE),"fehlt in Preisliste")</f>
        <v>Preis fehlt</v>
      </c>
      <c r="AB2952" s="50" t="str">
        <f t="shared" si="362"/>
        <v>Preis fehlt</v>
      </c>
      <c r="AD2952" s="51">
        <f t="shared" si="366"/>
        <v>188237</v>
      </c>
      <c r="AE2952" s="51">
        <f t="shared" si="363"/>
        <v>-0.15000000000145519</v>
      </c>
      <c r="AF2952" s="52" t="e">
        <f t="shared" si="367"/>
        <v>#VALUE!</v>
      </c>
      <c r="AG2952" s="53">
        <f t="shared" si="364"/>
        <v>-0.90000000000873115</v>
      </c>
      <c r="AH2952" s="53" t="e">
        <f t="shared" si="365"/>
        <v>#VALUE!</v>
      </c>
    </row>
    <row r="2953" spans="1:34" x14ac:dyDescent="0.25">
      <c r="A2953" t="s">
        <v>1957</v>
      </c>
      <c r="B2953" t="s">
        <v>6564</v>
      </c>
      <c r="C2953" t="s">
        <v>6562</v>
      </c>
      <c r="D2953" t="s">
        <v>6567</v>
      </c>
      <c r="E2953" t="s">
        <v>8387</v>
      </c>
      <c r="F2953" t="s">
        <v>1956</v>
      </c>
      <c r="H2953">
        <v>1</v>
      </c>
      <c r="I2953">
        <v>0</v>
      </c>
      <c r="J2953">
        <v>1</v>
      </c>
      <c r="K2953">
        <v>0</v>
      </c>
      <c r="L2953">
        <v>0</v>
      </c>
      <c r="M2953">
        <v>0</v>
      </c>
      <c r="N2953">
        <v>0</v>
      </c>
      <c r="O2953">
        <v>0</v>
      </c>
      <c r="P2953">
        <v>0</v>
      </c>
      <c r="Q2953">
        <v>1</v>
      </c>
      <c r="R2953">
        <v>0</v>
      </c>
      <c r="S2953">
        <v>0</v>
      </c>
      <c r="T2953">
        <v>0</v>
      </c>
      <c r="U2953">
        <v>0</v>
      </c>
      <c r="V2953">
        <v>0</v>
      </c>
      <c r="W2953" s="44">
        <f t="shared" si="368"/>
        <v>1</v>
      </c>
      <c r="X2953" s="44">
        <f>IFERROR(VLOOKUP(A2953,JR1GOA!A:I,9,FALSE),0)</f>
        <v>1</v>
      </c>
      <c r="Y2953" s="44">
        <f>IFERROR(VLOOKUP(A2953,JR1GOA!A:J,10,FALSE),0)</f>
        <v>0</v>
      </c>
      <c r="Z2953" s="46">
        <f t="shared" ref="Z2953:Z3016" si="369">W2953-MAX(X2953,Y2953)</f>
        <v>0</v>
      </c>
      <c r="AA2953" s="49" t="str">
        <f>_xlfn.IFNA(VLOOKUP(F2953,Preisliste!C$1:O$2687,13,FALSE),"fehlt in Preisliste")</f>
        <v>Preis fehlt</v>
      </c>
      <c r="AB2953" s="50" t="str">
        <f t="shared" ref="AB2953:AB3016" si="370">IFERROR(AA2953/Z2953,AA2953)</f>
        <v>Preis fehlt</v>
      </c>
      <c r="AD2953" s="51">
        <f t="shared" si="366"/>
        <v>188237</v>
      </c>
      <c r="AE2953" s="51">
        <f t="shared" ref="AE2953:AE3016" si="371">AG$3-AD2953*AD$3</f>
        <v>-0.15000000000145519</v>
      </c>
      <c r="AF2953" s="52" t="e">
        <f t="shared" si="367"/>
        <v>#VALUE!</v>
      </c>
      <c r="AG2953" s="53">
        <f t="shared" ref="AG2953:AG3016" si="372">AE2953*AD$4</f>
        <v>-0.90000000000873115</v>
      </c>
      <c r="AH2953" s="53" t="e">
        <f t="shared" ref="AH2953:AH3016" si="373">AG2953+AF2953</f>
        <v>#VALUE!</v>
      </c>
    </row>
    <row r="2954" spans="1:34" x14ac:dyDescent="0.25">
      <c r="A2954" t="s">
        <v>1995</v>
      </c>
      <c r="B2954" t="s">
        <v>6564</v>
      </c>
      <c r="C2954" t="s">
        <v>6562</v>
      </c>
      <c r="D2954" t="s">
        <v>6567</v>
      </c>
      <c r="E2954" t="s">
        <v>8393</v>
      </c>
      <c r="F2954" t="s">
        <v>1994</v>
      </c>
      <c r="H2954">
        <v>1</v>
      </c>
      <c r="I2954">
        <v>0</v>
      </c>
      <c r="J2954">
        <v>1</v>
      </c>
      <c r="K2954">
        <v>0</v>
      </c>
      <c r="L2954">
        <v>0</v>
      </c>
      <c r="M2954">
        <v>0</v>
      </c>
      <c r="N2954">
        <v>0</v>
      </c>
      <c r="O2954">
        <v>0</v>
      </c>
      <c r="P2954">
        <v>0</v>
      </c>
      <c r="Q2954">
        <v>1</v>
      </c>
      <c r="R2954">
        <v>0</v>
      </c>
      <c r="S2954">
        <v>0</v>
      </c>
      <c r="T2954">
        <v>0</v>
      </c>
      <c r="U2954">
        <v>0</v>
      </c>
      <c r="V2954">
        <v>0</v>
      </c>
      <c r="W2954" s="44">
        <f t="shared" si="368"/>
        <v>1</v>
      </c>
      <c r="X2954" s="44">
        <f>IFERROR(VLOOKUP(A2954,JR1GOA!A:I,9,FALSE),0)</f>
        <v>1</v>
      </c>
      <c r="Y2954" s="44">
        <f>IFERROR(VLOOKUP(A2954,JR1GOA!A:J,10,FALSE),0)</f>
        <v>0</v>
      </c>
      <c r="Z2954" s="46">
        <f t="shared" si="369"/>
        <v>0</v>
      </c>
      <c r="AA2954" s="49" t="str">
        <f>_xlfn.IFNA(VLOOKUP(F2954,Preisliste!C$1:O$2687,13,FALSE),"fehlt in Preisliste")</f>
        <v>Preis fehlt</v>
      </c>
      <c r="AB2954" s="50" t="str">
        <f t="shared" si="370"/>
        <v>Preis fehlt</v>
      </c>
      <c r="AD2954" s="51">
        <f t="shared" ref="AD2954:AD3017" si="374">AD2953+Z2954</f>
        <v>188237</v>
      </c>
      <c r="AE2954" s="51">
        <f t="shared" si="371"/>
        <v>-0.15000000000145519</v>
      </c>
      <c r="AF2954" s="52" t="e">
        <f t="shared" ref="AF2954:AF3017" si="375">AF2953+AA2954</f>
        <v>#VALUE!</v>
      </c>
      <c r="AG2954" s="53">
        <f t="shared" si="372"/>
        <v>-0.90000000000873115</v>
      </c>
      <c r="AH2954" s="53" t="e">
        <f t="shared" si="373"/>
        <v>#VALUE!</v>
      </c>
    </row>
    <row r="2955" spans="1:34" x14ac:dyDescent="0.25">
      <c r="A2955" t="s">
        <v>2161</v>
      </c>
      <c r="B2955" t="s">
        <v>6564</v>
      </c>
      <c r="C2955" t="s">
        <v>6562</v>
      </c>
      <c r="D2955" t="s">
        <v>6567</v>
      </c>
      <c r="E2955" t="s">
        <v>8430</v>
      </c>
      <c r="F2955" t="s">
        <v>2160</v>
      </c>
      <c r="H2955">
        <v>1</v>
      </c>
      <c r="I2955">
        <v>0</v>
      </c>
      <c r="J2955">
        <v>1</v>
      </c>
      <c r="K2955">
        <v>0</v>
      </c>
      <c r="L2955">
        <v>0</v>
      </c>
      <c r="M2955">
        <v>0</v>
      </c>
      <c r="N2955">
        <v>0</v>
      </c>
      <c r="O2955">
        <v>0</v>
      </c>
      <c r="P2955">
        <v>0</v>
      </c>
      <c r="Q2955">
        <v>1</v>
      </c>
      <c r="R2955">
        <v>0</v>
      </c>
      <c r="S2955">
        <v>0</v>
      </c>
      <c r="T2955">
        <v>0</v>
      </c>
      <c r="U2955">
        <v>0</v>
      </c>
      <c r="V2955">
        <v>0</v>
      </c>
      <c r="W2955" s="44">
        <f t="shared" si="368"/>
        <v>1</v>
      </c>
      <c r="X2955" s="44">
        <f>IFERROR(VLOOKUP(A2955,JR1GOA!A:I,9,FALSE),0)</f>
        <v>1</v>
      </c>
      <c r="Y2955" s="44">
        <f>IFERROR(VLOOKUP(A2955,JR1GOA!A:J,10,FALSE),0)</f>
        <v>0</v>
      </c>
      <c r="Z2955" s="46">
        <f t="shared" si="369"/>
        <v>0</v>
      </c>
      <c r="AA2955" s="49" t="str">
        <f>_xlfn.IFNA(VLOOKUP(F2955,Preisliste!C$1:O$2687,13,FALSE),"fehlt in Preisliste")</f>
        <v>Preis fehlt</v>
      </c>
      <c r="AB2955" s="50" t="str">
        <f t="shared" si="370"/>
        <v>Preis fehlt</v>
      </c>
      <c r="AD2955" s="51">
        <f t="shared" si="374"/>
        <v>188237</v>
      </c>
      <c r="AE2955" s="51">
        <f t="shared" si="371"/>
        <v>-0.15000000000145519</v>
      </c>
      <c r="AF2955" s="52" t="e">
        <f t="shared" si="375"/>
        <v>#VALUE!</v>
      </c>
      <c r="AG2955" s="53">
        <f t="shared" si="372"/>
        <v>-0.90000000000873115</v>
      </c>
      <c r="AH2955" s="53" t="e">
        <f t="shared" si="373"/>
        <v>#VALUE!</v>
      </c>
    </row>
    <row r="2956" spans="1:34" x14ac:dyDescent="0.25">
      <c r="A2956" t="s">
        <v>2715</v>
      </c>
      <c r="B2956" t="s">
        <v>6564</v>
      </c>
      <c r="C2956" t="s">
        <v>6562</v>
      </c>
      <c r="D2956" t="s">
        <v>6567</v>
      </c>
      <c r="E2956" t="s">
        <v>8490</v>
      </c>
      <c r="F2956" t="s">
        <v>2714</v>
      </c>
      <c r="H2956">
        <v>1</v>
      </c>
      <c r="I2956">
        <v>0</v>
      </c>
      <c r="J2956">
        <v>1</v>
      </c>
      <c r="K2956">
        <v>0</v>
      </c>
      <c r="L2956">
        <v>0</v>
      </c>
      <c r="M2956">
        <v>0</v>
      </c>
      <c r="N2956">
        <v>0</v>
      </c>
      <c r="O2956">
        <v>0</v>
      </c>
      <c r="P2956">
        <v>0</v>
      </c>
      <c r="Q2956">
        <v>1</v>
      </c>
      <c r="R2956">
        <v>0</v>
      </c>
      <c r="S2956">
        <v>0</v>
      </c>
      <c r="T2956">
        <v>0</v>
      </c>
      <c r="U2956">
        <v>0</v>
      </c>
      <c r="V2956">
        <v>0</v>
      </c>
      <c r="W2956" s="44">
        <f t="shared" si="368"/>
        <v>1</v>
      </c>
      <c r="X2956" s="44">
        <f>IFERROR(VLOOKUP(A2956,JR1GOA!A:I,9,FALSE),0)</f>
        <v>1</v>
      </c>
      <c r="Y2956" s="44">
        <f>IFERROR(VLOOKUP(A2956,JR1GOA!A:J,10,FALSE),0)</f>
        <v>0</v>
      </c>
      <c r="Z2956" s="46">
        <f t="shared" si="369"/>
        <v>0</v>
      </c>
      <c r="AA2956" s="49" t="str">
        <f>_xlfn.IFNA(VLOOKUP(F2956,Preisliste!C$1:O$2687,13,FALSE),"fehlt in Preisliste")</f>
        <v>Preis fehlt</v>
      </c>
      <c r="AB2956" s="50" t="str">
        <f t="shared" si="370"/>
        <v>Preis fehlt</v>
      </c>
      <c r="AD2956" s="51">
        <f t="shared" si="374"/>
        <v>188237</v>
      </c>
      <c r="AE2956" s="51">
        <f t="shared" si="371"/>
        <v>-0.15000000000145519</v>
      </c>
      <c r="AF2956" s="52" t="e">
        <f t="shared" si="375"/>
        <v>#VALUE!</v>
      </c>
      <c r="AG2956" s="53">
        <f t="shared" si="372"/>
        <v>-0.90000000000873115</v>
      </c>
      <c r="AH2956" s="53" t="e">
        <f t="shared" si="373"/>
        <v>#VALUE!</v>
      </c>
    </row>
    <row r="2957" spans="1:34" x14ac:dyDescent="0.25">
      <c r="A2957" t="s">
        <v>3679</v>
      </c>
      <c r="B2957" t="s">
        <v>6564</v>
      </c>
      <c r="C2957" t="s">
        <v>6562</v>
      </c>
      <c r="D2957" t="s">
        <v>6567</v>
      </c>
      <c r="E2957" t="s">
        <v>8598</v>
      </c>
      <c r="F2957" t="s">
        <v>3678</v>
      </c>
      <c r="G2957" t="s">
        <v>8599</v>
      </c>
      <c r="H2957">
        <v>1</v>
      </c>
      <c r="I2957">
        <v>0</v>
      </c>
      <c r="J2957">
        <v>1</v>
      </c>
      <c r="K2957">
        <v>0</v>
      </c>
      <c r="L2957">
        <v>0</v>
      </c>
      <c r="M2957">
        <v>0</v>
      </c>
      <c r="N2957">
        <v>0</v>
      </c>
      <c r="O2957">
        <v>0</v>
      </c>
      <c r="P2957">
        <v>0</v>
      </c>
      <c r="Q2957">
        <v>1</v>
      </c>
      <c r="R2957">
        <v>0</v>
      </c>
      <c r="S2957">
        <v>0</v>
      </c>
      <c r="T2957">
        <v>0</v>
      </c>
      <c r="U2957">
        <v>0</v>
      </c>
      <c r="V2957">
        <v>0</v>
      </c>
      <c r="W2957" s="44">
        <f t="shared" si="368"/>
        <v>1</v>
      </c>
      <c r="X2957" s="44">
        <f>IFERROR(VLOOKUP(A2957,JR1GOA!A:I,9,FALSE),0)</f>
        <v>1</v>
      </c>
      <c r="Y2957" s="44">
        <f>IFERROR(VLOOKUP(A2957,JR1GOA!A:J,10,FALSE),0)</f>
        <v>0</v>
      </c>
      <c r="Z2957" s="46">
        <f t="shared" si="369"/>
        <v>0</v>
      </c>
      <c r="AA2957" s="49" t="str">
        <f>_xlfn.IFNA(VLOOKUP(F2957,Preisliste!C$1:O$2687,13,FALSE),"fehlt in Preisliste")</f>
        <v>Preis fehlt</v>
      </c>
      <c r="AB2957" s="50" t="str">
        <f t="shared" si="370"/>
        <v>Preis fehlt</v>
      </c>
      <c r="AD2957" s="51">
        <f t="shared" si="374"/>
        <v>188237</v>
      </c>
      <c r="AE2957" s="51">
        <f t="shared" si="371"/>
        <v>-0.15000000000145519</v>
      </c>
      <c r="AF2957" s="52" t="e">
        <f t="shared" si="375"/>
        <v>#VALUE!</v>
      </c>
      <c r="AG2957" s="53">
        <f t="shared" si="372"/>
        <v>-0.90000000000873115</v>
      </c>
      <c r="AH2957" s="53" t="e">
        <f t="shared" si="373"/>
        <v>#VALUE!</v>
      </c>
    </row>
    <row r="2958" spans="1:34" x14ac:dyDescent="0.25">
      <c r="A2958" t="s">
        <v>3845</v>
      </c>
      <c r="B2958" t="s">
        <v>6564</v>
      </c>
      <c r="C2958" t="s">
        <v>6562</v>
      </c>
      <c r="D2958" t="s">
        <v>6567</v>
      </c>
      <c r="E2958" t="s">
        <v>8637</v>
      </c>
      <c r="F2958" t="s">
        <v>3844</v>
      </c>
      <c r="H2958">
        <v>1</v>
      </c>
      <c r="I2958">
        <v>0</v>
      </c>
      <c r="J2958">
        <v>1</v>
      </c>
      <c r="K2958">
        <v>0</v>
      </c>
      <c r="L2958">
        <v>0</v>
      </c>
      <c r="M2958">
        <v>0</v>
      </c>
      <c r="N2958">
        <v>0</v>
      </c>
      <c r="O2958">
        <v>0</v>
      </c>
      <c r="P2958">
        <v>0</v>
      </c>
      <c r="Q2958">
        <v>1</v>
      </c>
      <c r="R2958">
        <v>0</v>
      </c>
      <c r="S2958">
        <v>0</v>
      </c>
      <c r="T2958">
        <v>0</v>
      </c>
      <c r="U2958">
        <v>0</v>
      </c>
      <c r="V2958">
        <v>0</v>
      </c>
      <c r="W2958" s="44">
        <f t="shared" si="368"/>
        <v>1</v>
      </c>
      <c r="X2958" s="44">
        <f>IFERROR(VLOOKUP(A2958,JR1GOA!A:I,9,FALSE),0)</f>
        <v>1</v>
      </c>
      <c r="Y2958" s="44">
        <f>IFERROR(VLOOKUP(A2958,JR1GOA!A:J,10,FALSE),0)</f>
        <v>0</v>
      </c>
      <c r="Z2958" s="46">
        <f t="shared" si="369"/>
        <v>0</v>
      </c>
      <c r="AA2958" s="49" t="str">
        <f>_xlfn.IFNA(VLOOKUP(F2958,Preisliste!C$1:O$2687,13,FALSE),"fehlt in Preisliste")</f>
        <v>Preis fehlt</v>
      </c>
      <c r="AB2958" s="50" t="str">
        <f t="shared" si="370"/>
        <v>Preis fehlt</v>
      </c>
      <c r="AD2958" s="51">
        <f t="shared" si="374"/>
        <v>188237</v>
      </c>
      <c r="AE2958" s="51">
        <f t="shared" si="371"/>
        <v>-0.15000000000145519</v>
      </c>
      <c r="AF2958" s="52" t="e">
        <f t="shared" si="375"/>
        <v>#VALUE!</v>
      </c>
      <c r="AG2958" s="53">
        <f t="shared" si="372"/>
        <v>-0.90000000000873115</v>
      </c>
      <c r="AH2958" s="53" t="e">
        <f t="shared" si="373"/>
        <v>#VALUE!</v>
      </c>
    </row>
    <row r="2959" spans="1:34" x14ac:dyDescent="0.25">
      <c r="A2959" t="s">
        <v>4178</v>
      </c>
      <c r="B2959" t="s">
        <v>6564</v>
      </c>
      <c r="C2959" t="s">
        <v>6562</v>
      </c>
      <c r="D2959" t="s">
        <v>6567</v>
      </c>
      <c r="E2959" t="s">
        <v>8685</v>
      </c>
      <c r="F2959" t="s">
        <v>4177</v>
      </c>
      <c r="H2959">
        <v>3</v>
      </c>
      <c r="I2959">
        <v>1</v>
      </c>
      <c r="J2959">
        <v>2</v>
      </c>
      <c r="K2959">
        <v>0</v>
      </c>
      <c r="L2959">
        <v>0</v>
      </c>
      <c r="M2959">
        <v>0</v>
      </c>
      <c r="N2959">
        <v>0</v>
      </c>
      <c r="O2959">
        <v>0</v>
      </c>
      <c r="P2959">
        <v>0</v>
      </c>
      <c r="Q2959">
        <v>2</v>
      </c>
      <c r="R2959">
        <v>0</v>
      </c>
      <c r="S2959">
        <v>1</v>
      </c>
      <c r="T2959">
        <v>0</v>
      </c>
      <c r="U2959">
        <v>0</v>
      </c>
      <c r="V2959">
        <v>0</v>
      </c>
      <c r="W2959" s="44">
        <f t="shared" si="368"/>
        <v>2</v>
      </c>
      <c r="X2959" s="44">
        <f>IFERROR(VLOOKUP(A2959,JR1GOA!A:I,9,FALSE),0)</f>
        <v>2</v>
      </c>
      <c r="Y2959" s="44">
        <f>IFERROR(VLOOKUP(A2959,JR1GOA!A:J,10,FALSE),0)</f>
        <v>0</v>
      </c>
      <c r="Z2959" s="46">
        <f t="shared" si="369"/>
        <v>0</v>
      </c>
      <c r="AA2959" s="49" t="str">
        <f>_xlfn.IFNA(VLOOKUP(F2959,Preisliste!C$1:O$2687,13,FALSE),"fehlt in Preisliste")</f>
        <v>Preis fehlt</v>
      </c>
      <c r="AB2959" s="50" t="str">
        <f t="shared" si="370"/>
        <v>Preis fehlt</v>
      </c>
      <c r="AD2959" s="51">
        <f t="shared" si="374"/>
        <v>188237</v>
      </c>
      <c r="AE2959" s="51">
        <f t="shared" si="371"/>
        <v>-0.15000000000145519</v>
      </c>
      <c r="AF2959" s="52" t="e">
        <f t="shared" si="375"/>
        <v>#VALUE!</v>
      </c>
      <c r="AG2959" s="53">
        <f t="shared" si="372"/>
        <v>-0.90000000000873115</v>
      </c>
      <c r="AH2959" s="53" t="e">
        <f t="shared" si="373"/>
        <v>#VALUE!</v>
      </c>
    </row>
    <row r="2960" spans="1:34" x14ac:dyDescent="0.25">
      <c r="A2960" t="s">
        <v>4646</v>
      </c>
      <c r="B2960" t="s">
        <v>6564</v>
      </c>
      <c r="C2960" t="s">
        <v>6562</v>
      </c>
      <c r="D2960" t="s">
        <v>6567</v>
      </c>
      <c r="E2960" t="s">
        <v>8714</v>
      </c>
      <c r="F2960" t="s">
        <v>4645</v>
      </c>
      <c r="H2960">
        <v>1</v>
      </c>
      <c r="I2960">
        <v>0</v>
      </c>
      <c r="J2960">
        <v>1</v>
      </c>
      <c r="K2960">
        <v>0</v>
      </c>
      <c r="L2960">
        <v>0</v>
      </c>
      <c r="M2960">
        <v>0</v>
      </c>
      <c r="N2960">
        <v>0</v>
      </c>
      <c r="O2960">
        <v>0</v>
      </c>
      <c r="P2960">
        <v>0</v>
      </c>
      <c r="Q2960">
        <v>1</v>
      </c>
      <c r="R2960">
        <v>0</v>
      </c>
      <c r="S2960">
        <v>0</v>
      </c>
      <c r="T2960">
        <v>0</v>
      </c>
      <c r="U2960">
        <v>0</v>
      </c>
      <c r="V2960">
        <v>0</v>
      </c>
      <c r="W2960" s="44">
        <f t="shared" ref="W2960:W3023" si="376">MAX(I2960,J2960)</f>
        <v>1</v>
      </c>
      <c r="X2960" s="44">
        <f>IFERROR(VLOOKUP(A2960,JR1GOA!A:I,9,FALSE),0)</f>
        <v>1</v>
      </c>
      <c r="Y2960" s="44">
        <f>IFERROR(VLOOKUP(A2960,JR1GOA!A:J,10,FALSE),0)</f>
        <v>0</v>
      </c>
      <c r="Z2960" s="46">
        <f t="shared" si="369"/>
        <v>0</v>
      </c>
      <c r="AA2960" s="49" t="str">
        <f>_xlfn.IFNA(VLOOKUP(F2960,Preisliste!C$1:O$2687,13,FALSE),"fehlt in Preisliste")</f>
        <v>Preis fehlt</v>
      </c>
      <c r="AB2960" s="50" t="str">
        <f t="shared" si="370"/>
        <v>Preis fehlt</v>
      </c>
      <c r="AD2960" s="51">
        <f t="shared" si="374"/>
        <v>188237</v>
      </c>
      <c r="AE2960" s="51">
        <f t="shared" si="371"/>
        <v>-0.15000000000145519</v>
      </c>
      <c r="AF2960" s="52" t="e">
        <f t="shared" si="375"/>
        <v>#VALUE!</v>
      </c>
      <c r="AG2960" s="53">
        <f t="shared" si="372"/>
        <v>-0.90000000000873115</v>
      </c>
      <c r="AH2960" s="53" t="e">
        <f t="shared" si="373"/>
        <v>#VALUE!</v>
      </c>
    </row>
    <row r="2961" spans="1:34" x14ac:dyDescent="0.25">
      <c r="A2961" t="s">
        <v>8823</v>
      </c>
      <c r="B2961" t="s">
        <v>6564</v>
      </c>
      <c r="C2961" t="s">
        <v>6562</v>
      </c>
      <c r="D2961" t="s">
        <v>6567</v>
      </c>
      <c r="E2961" t="s">
        <v>8823</v>
      </c>
      <c r="F2961" t="s">
        <v>5400</v>
      </c>
      <c r="H2961">
        <v>1</v>
      </c>
      <c r="I2961">
        <v>0</v>
      </c>
      <c r="J2961">
        <v>1</v>
      </c>
      <c r="K2961">
        <v>0</v>
      </c>
      <c r="L2961">
        <v>0</v>
      </c>
      <c r="M2961">
        <v>0</v>
      </c>
      <c r="N2961">
        <v>0</v>
      </c>
      <c r="O2961">
        <v>0</v>
      </c>
      <c r="P2961">
        <v>0</v>
      </c>
      <c r="Q2961">
        <v>1</v>
      </c>
      <c r="R2961">
        <v>0</v>
      </c>
      <c r="S2961">
        <v>0</v>
      </c>
      <c r="T2961">
        <v>0</v>
      </c>
      <c r="U2961">
        <v>0</v>
      </c>
      <c r="V2961">
        <v>0</v>
      </c>
      <c r="W2961" s="44">
        <f t="shared" si="376"/>
        <v>1</v>
      </c>
      <c r="X2961" s="44">
        <f>IFERROR(VLOOKUP(A2961,JR1GOA!A:I,9,FALSE),0)</f>
        <v>1</v>
      </c>
      <c r="Y2961" s="44">
        <f>IFERROR(VLOOKUP(A2961,JR1GOA!A:J,10,FALSE),0)</f>
        <v>0</v>
      </c>
      <c r="Z2961" s="46">
        <f t="shared" si="369"/>
        <v>0</v>
      </c>
      <c r="AA2961" s="49" t="str">
        <f>_xlfn.IFNA(VLOOKUP(F2961,Preisliste!C$1:O$2687,13,FALSE),"fehlt in Preisliste")</f>
        <v>Preis fehlt</v>
      </c>
      <c r="AB2961" s="50" t="str">
        <f t="shared" si="370"/>
        <v>Preis fehlt</v>
      </c>
      <c r="AD2961" s="51">
        <f t="shared" si="374"/>
        <v>188237</v>
      </c>
      <c r="AE2961" s="51">
        <f t="shared" si="371"/>
        <v>-0.15000000000145519</v>
      </c>
      <c r="AF2961" s="52" t="e">
        <f t="shared" si="375"/>
        <v>#VALUE!</v>
      </c>
      <c r="AG2961" s="53">
        <f t="shared" si="372"/>
        <v>-0.90000000000873115</v>
      </c>
      <c r="AH2961" s="53" t="e">
        <f t="shared" si="373"/>
        <v>#VALUE!</v>
      </c>
    </row>
    <row r="2962" spans="1:34" x14ac:dyDescent="0.25">
      <c r="A2962" t="s">
        <v>8846</v>
      </c>
      <c r="B2962" t="s">
        <v>6564</v>
      </c>
      <c r="C2962" t="s">
        <v>6562</v>
      </c>
      <c r="D2962" t="s">
        <v>6567</v>
      </c>
      <c r="E2962" t="s">
        <v>8847</v>
      </c>
      <c r="F2962" t="s">
        <v>5603</v>
      </c>
      <c r="H2962">
        <v>1</v>
      </c>
      <c r="I2962">
        <v>0</v>
      </c>
      <c r="J2962">
        <v>1</v>
      </c>
      <c r="K2962">
        <v>0</v>
      </c>
      <c r="L2962">
        <v>0</v>
      </c>
      <c r="M2962">
        <v>0</v>
      </c>
      <c r="N2962">
        <v>0</v>
      </c>
      <c r="O2962">
        <v>0</v>
      </c>
      <c r="P2962">
        <v>0</v>
      </c>
      <c r="Q2962">
        <v>1</v>
      </c>
      <c r="R2962">
        <v>0</v>
      </c>
      <c r="S2962">
        <v>0</v>
      </c>
      <c r="T2962">
        <v>0</v>
      </c>
      <c r="U2962">
        <v>0</v>
      </c>
      <c r="V2962">
        <v>0</v>
      </c>
      <c r="W2962" s="44">
        <f t="shared" si="376"/>
        <v>1</v>
      </c>
      <c r="X2962" s="44">
        <f>IFERROR(VLOOKUP(A2962,JR1GOA!A:I,9,FALSE),0)</f>
        <v>1</v>
      </c>
      <c r="Y2962" s="44">
        <f>IFERROR(VLOOKUP(A2962,JR1GOA!A:J,10,FALSE),0)</f>
        <v>0</v>
      </c>
      <c r="Z2962" s="46">
        <f t="shared" si="369"/>
        <v>0</v>
      </c>
      <c r="AA2962" s="49" t="str">
        <f>_xlfn.IFNA(VLOOKUP(F2962,Preisliste!C$1:O$2687,13,FALSE),"fehlt in Preisliste")</f>
        <v>Preis fehlt</v>
      </c>
      <c r="AB2962" s="50" t="str">
        <f t="shared" si="370"/>
        <v>Preis fehlt</v>
      </c>
      <c r="AD2962" s="51">
        <f t="shared" si="374"/>
        <v>188237</v>
      </c>
      <c r="AE2962" s="51">
        <f t="shared" si="371"/>
        <v>-0.15000000000145519</v>
      </c>
      <c r="AF2962" s="52" t="e">
        <f t="shared" si="375"/>
        <v>#VALUE!</v>
      </c>
      <c r="AG2962" s="53">
        <f t="shared" si="372"/>
        <v>-0.90000000000873115</v>
      </c>
      <c r="AH2962" s="53" t="e">
        <f t="shared" si="373"/>
        <v>#VALUE!</v>
      </c>
    </row>
    <row r="2963" spans="1:34" x14ac:dyDescent="0.25">
      <c r="A2963" t="s">
        <v>5987</v>
      </c>
      <c r="B2963" t="s">
        <v>6564</v>
      </c>
      <c r="C2963" t="s">
        <v>6562</v>
      </c>
      <c r="D2963" t="s">
        <v>6567</v>
      </c>
      <c r="E2963" t="s">
        <v>8876</v>
      </c>
      <c r="F2963" t="s">
        <v>5986</v>
      </c>
      <c r="H2963">
        <v>1</v>
      </c>
      <c r="I2963">
        <v>0</v>
      </c>
      <c r="J2963">
        <v>1</v>
      </c>
      <c r="K2963">
        <v>0</v>
      </c>
      <c r="L2963">
        <v>0</v>
      </c>
      <c r="M2963">
        <v>0</v>
      </c>
      <c r="N2963">
        <v>0</v>
      </c>
      <c r="O2963">
        <v>0</v>
      </c>
      <c r="P2963">
        <v>0</v>
      </c>
      <c r="Q2963">
        <v>1</v>
      </c>
      <c r="R2963">
        <v>0</v>
      </c>
      <c r="S2963">
        <v>0</v>
      </c>
      <c r="T2963">
        <v>0</v>
      </c>
      <c r="U2963">
        <v>0</v>
      </c>
      <c r="V2963">
        <v>0</v>
      </c>
      <c r="W2963" s="44">
        <f t="shared" si="376"/>
        <v>1</v>
      </c>
      <c r="X2963" s="44">
        <f>IFERROR(VLOOKUP(A2963,JR1GOA!A:I,9,FALSE),0)</f>
        <v>1</v>
      </c>
      <c r="Y2963" s="44">
        <f>IFERROR(VLOOKUP(A2963,JR1GOA!A:J,10,FALSE),0)</f>
        <v>0</v>
      </c>
      <c r="Z2963" s="46">
        <f t="shared" si="369"/>
        <v>0</v>
      </c>
      <c r="AA2963" s="49" t="str">
        <f>_xlfn.IFNA(VLOOKUP(F2963,Preisliste!C$1:O$2687,13,FALSE),"fehlt in Preisliste")</f>
        <v>Preis fehlt</v>
      </c>
      <c r="AB2963" s="50" t="str">
        <f t="shared" si="370"/>
        <v>Preis fehlt</v>
      </c>
      <c r="AD2963" s="51">
        <f t="shared" si="374"/>
        <v>188237</v>
      </c>
      <c r="AE2963" s="51">
        <f t="shared" si="371"/>
        <v>-0.15000000000145519</v>
      </c>
      <c r="AF2963" s="52" t="e">
        <f t="shared" si="375"/>
        <v>#VALUE!</v>
      </c>
      <c r="AG2963" s="53">
        <f t="shared" si="372"/>
        <v>-0.90000000000873115</v>
      </c>
      <c r="AH2963" s="53" t="e">
        <f t="shared" si="373"/>
        <v>#VALUE!</v>
      </c>
    </row>
    <row r="2964" spans="1:34" x14ac:dyDescent="0.25">
      <c r="A2964" t="s">
        <v>8897</v>
      </c>
      <c r="B2964" t="s">
        <v>6564</v>
      </c>
      <c r="C2964" t="s">
        <v>6562</v>
      </c>
      <c r="D2964" t="s">
        <v>6567</v>
      </c>
      <c r="E2964" t="s">
        <v>8898</v>
      </c>
      <c r="F2964" t="s">
        <v>1992</v>
      </c>
      <c r="G2964" t="s">
        <v>8899</v>
      </c>
      <c r="H2964">
        <v>1</v>
      </c>
      <c r="I2964">
        <v>0</v>
      </c>
      <c r="J2964">
        <v>1</v>
      </c>
      <c r="K2964">
        <v>0</v>
      </c>
      <c r="L2964">
        <v>0</v>
      </c>
      <c r="M2964">
        <v>0</v>
      </c>
      <c r="N2964">
        <v>0</v>
      </c>
      <c r="O2964">
        <v>0</v>
      </c>
      <c r="P2964">
        <v>0</v>
      </c>
      <c r="Q2964">
        <v>0</v>
      </c>
      <c r="R2964">
        <v>1</v>
      </c>
      <c r="S2964">
        <v>0</v>
      </c>
      <c r="T2964">
        <v>0</v>
      </c>
      <c r="U2964">
        <v>0</v>
      </c>
      <c r="V2964">
        <v>0</v>
      </c>
      <c r="W2964" s="44">
        <f t="shared" si="376"/>
        <v>1</v>
      </c>
      <c r="X2964" s="44">
        <f>IFERROR(VLOOKUP(A2964,JR1GOA!A:I,9,FALSE),0)</f>
        <v>0</v>
      </c>
      <c r="Y2964" s="44">
        <f>IFERROR(VLOOKUP(A2964,JR1GOA!A:J,10,FALSE),0)</f>
        <v>1</v>
      </c>
      <c r="Z2964" s="46">
        <f t="shared" si="369"/>
        <v>0</v>
      </c>
      <c r="AA2964" s="49" t="str">
        <f>_xlfn.IFNA(VLOOKUP(F2964,Preisliste!C$1:O$2687,13,FALSE),"fehlt in Preisliste")</f>
        <v>Preis fehlt</v>
      </c>
      <c r="AB2964" s="50" t="str">
        <f t="shared" si="370"/>
        <v>Preis fehlt</v>
      </c>
      <c r="AD2964" s="51">
        <f t="shared" si="374"/>
        <v>188237</v>
      </c>
      <c r="AE2964" s="51">
        <f t="shared" si="371"/>
        <v>-0.15000000000145519</v>
      </c>
      <c r="AF2964" s="52" t="e">
        <f t="shared" si="375"/>
        <v>#VALUE!</v>
      </c>
      <c r="AG2964" s="53">
        <f t="shared" si="372"/>
        <v>-0.90000000000873115</v>
      </c>
      <c r="AH2964" s="53" t="e">
        <f t="shared" si="373"/>
        <v>#VALUE!</v>
      </c>
    </row>
    <row r="2965" spans="1:34" x14ac:dyDescent="0.25">
      <c r="A2965" t="s">
        <v>6418</v>
      </c>
      <c r="B2965" t="s">
        <v>6564</v>
      </c>
      <c r="C2965" t="s">
        <v>6562</v>
      </c>
      <c r="D2965" t="s">
        <v>6567</v>
      </c>
      <c r="E2965" t="s">
        <v>8935</v>
      </c>
      <c r="F2965" t="s">
        <v>6417</v>
      </c>
      <c r="H2965">
        <v>1</v>
      </c>
      <c r="I2965">
        <v>0</v>
      </c>
      <c r="J2965">
        <v>1</v>
      </c>
      <c r="K2965">
        <v>0</v>
      </c>
      <c r="L2965">
        <v>0</v>
      </c>
      <c r="M2965">
        <v>0</v>
      </c>
      <c r="N2965">
        <v>0</v>
      </c>
      <c r="O2965">
        <v>0</v>
      </c>
      <c r="P2965">
        <v>0</v>
      </c>
      <c r="Q2965">
        <v>1</v>
      </c>
      <c r="R2965">
        <v>0</v>
      </c>
      <c r="S2965">
        <v>0</v>
      </c>
      <c r="T2965">
        <v>0</v>
      </c>
      <c r="U2965">
        <v>0</v>
      </c>
      <c r="V2965">
        <v>0</v>
      </c>
      <c r="W2965" s="44">
        <f t="shared" si="376"/>
        <v>1</v>
      </c>
      <c r="X2965" s="44">
        <f>IFERROR(VLOOKUP(A2965,JR1GOA!A:I,9,FALSE),0)</f>
        <v>1</v>
      </c>
      <c r="Y2965" s="44">
        <f>IFERROR(VLOOKUP(A2965,JR1GOA!A:J,10,FALSE),0)</f>
        <v>0</v>
      </c>
      <c r="Z2965" s="46">
        <f t="shared" si="369"/>
        <v>0</v>
      </c>
      <c r="AA2965" s="49" t="str">
        <f>_xlfn.IFNA(VLOOKUP(F2965,Preisliste!C$1:O$2687,13,FALSE),"fehlt in Preisliste")</f>
        <v>Preis fehlt</v>
      </c>
      <c r="AB2965" s="50" t="str">
        <f t="shared" si="370"/>
        <v>Preis fehlt</v>
      </c>
      <c r="AD2965" s="51">
        <f t="shared" si="374"/>
        <v>188237</v>
      </c>
      <c r="AE2965" s="51">
        <f t="shared" si="371"/>
        <v>-0.15000000000145519</v>
      </c>
      <c r="AF2965" s="52" t="e">
        <f t="shared" si="375"/>
        <v>#VALUE!</v>
      </c>
      <c r="AG2965" s="53">
        <f t="shared" si="372"/>
        <v>-0.90000000000873115</v>
      </c>
      <c r="AH2965" s="53" t="e">
        <f t="shared" si="373"/>
        <v>#VALUE!</v>
      </c>
    </row>
    <row r="2966" spans="1:34" x14ac:dyDescent="0.25">
      <c r="A2966" t="s">
        <v>3467</v>
      </c>
      <c r="B2966" t="s">
        <v>6564</v>
      </c>
      <c r="C2966" t="s">
        <v>6562</v>
      </c>
      <c r="D2966" t="s">
        <v>6567</v>
      </c>
      <c r="E2966" t="s">
        <v>12052</v>
      </c>
      <c r="F2966" t="s">
        <v>3466</v>
      </c>
      <c r="H2966">
        <v>0</v>
      </c>
      <c r="I2966">
        <v>0</v>
      </c>
      <c r="J2966">
        <v>0</v>
      </c>
      <c r="K2966">
        <v>0</v>
      </c>
      <c r="L2966">
        <v>0</v>
      </c>
      <c r="M2966">
        <v>0</v>
      </c>
      <c r="N2966">
        <v>0</v>
      </c>
      <c r="O2966">
        <v>0</v>
      </c>
      <c r="P2966">
        <v>0</v>
      </c>
      <c r="Q2966">
        <v>0</v>
      </c>
      <c r="R2966">
        <v>0</v>
      </c>
      <c r="S2966">
        <v>0</v>
      </c>
      <c r="T2966">
        <v>0</v>
      </c>
      <c r="U2966">
        <v>0</v>
      </c>
      <c r="V2966">
        <v>0</v>
      </c>
      <c r="W2966" s="44">
        <f t="shared" si="376"/>
        <v>0</v>
      </c>
      <c r="X2966" s="44">
        <f>IFERROR(VLOOKUP(A2966,JR1GOA!A:I,9,FALSE),0)</f>
        <v>0</v>
      </c>
      <c r="Y2966" s="44">
        <f>IFERROR(VLOOKUP(A2966,JR1GOA!A:J,10,FALSE),0)</f>
        <v>0</v>
      </c>
      <c r="Z2966" s="46">
        <f t="shared" si="369"/>
        <v>0</v>
      </c>
      <c r="AA2966" s="49" t="str">
        <f>_xlfn.IFNA(VLOOKUP(F2966,Preisliste!C$1:O$2687,13,FALSE),"fehlt in Preisliste")</f>
        <v>Preis fehlt</v>
      </c>
      <c r="AB2966" s="50" t="str">
        <f t="shared" si="370"/>
        <v>Preis fehlt</v>
      </c>
      <c r="AD2966" s="51">
        <f t="shared" si="374"/>
        <v>188237</v>
      </c>
      <c r="AE2966" s="51">
        <f t="shared" si="371"/>
        <v>-0.15000000000145519</v>
      </c>
      <c r="AF2966" s="52" t="e">
        <f t="shared" si="375"/>
        <v>#VALUE!</v>
      </c>
      <c r="AG2966" s="53">
        <f t="shared" si="372"/>
        <v>-0.90000000000873115</v>
      </c>
      <c r="AH2966" s="53" t="e">
        <f t="shared" si="373"/>
        <v>#VALUE!</v>
      </c>
    </row>
    <row r="2967" spans="1:34" x14ac:dyDescent="0.25">
      <c r="A2967" t="s">
        <v>12053</v>
      </c>
      <c r="B2967" t="s">
        <v>6564</v>
      </c>
      <c r="C2967" t="s">
        <v>6562</v>
      </c>
      <c r="D2967" t="s">
        <v>6567</v>
      </c>
      <c r="E2967" t="s">
        <v>12054</v>
      </c>
      <c r="F2967" t="s">
        <v>5018</v>
      </c>
      <c r="H2967">
        <v>0</v>
      </c>
      <c r="I2967">
        <v>0</v>
      </c>
      <c r="J2967">
        <v>0</v>
      </c>
      <c r="K2967">
        <v>0</v>
      </c>
      <c r="L2967">
        <v>0</v>
      </c>
      <c r="M2967">
        <v>0</v>
      </c>
      <c r="N2967">
        <v>0</v>
      </c>
      <c r="O2967">
        <v>0</v>
      </c>
      <c r="P2967">
        <v>0</v>
      </c>
      <c r="Q2967">
        <v>0</v>
      </c>
      <c r="R2967">
        <v>0</v>
      </c>
      <c r="S2967">
        <v>0</v>
      </c>
      <c r="T2967">
        <v>0</v>
      </c>
      <c r="U2967">
        <v>0</v>
      </c>
      <c r="V2967">
        <v>0</v>
      </c>
      <c r="W2967" s="44">
        <f t="shared" si="376"/>
        <v>0</v>
      </c>
      <c r="X2967" s="44">
        <f>IFERROR(VLOOKUP(A2967,JR1GOA!A:I,9,FALSE),0)</f>
        <v>0</v>
      </c>
      <c r="Y2967" s="44">
        <f>IFERROR(VLOOKUP(A2967,JR1GOA!A:J,10,FALSE),0)</f>
        <v>0</v>
      </c>
      <c r="Z2967" s="46">
        <f t="shared" si="369"/>
        <v>0</v>
      </c>
      <c r="AA2967" s="49" t="str">
        <f>_xlfn.IFNA(VLOOKUP(F2967,Preisliste!C$1:O$2687,13,FALSE),"fehlt in Preisliste")</f>
        <v>Preis fehlt</v>
      </c>
      <c r="AB2967" s="50" t="str">
        <f t="shared" si="370"/>
        <v>Preis fehlt</v>
      </c>
      <c r="AD2967" s="51">
        <f t="shared" si="374"/>
        <v>188237</v>
      </c>
      <c r="AE2967" s="51">
        <f t="shared" si="371"/>
        <v>-0.15000000000145519</v>
      </c>
      <c r="AF2967" s="52" t="e">
        <f t="shared" si="375"/>
        <v>#VALUE!</v>
      </c>
      <c r="AG2967" s="53">
        <f t="shared" si="372"/>
        <v>-0.90000000000873115</v>
      </c>
      <c r="AH2967" s="53" t="e">
        <f t="shared" si="373"/>
        <v>#VALUE!</v>
      </c>
    </row>
    <row r="2968" spans="1:34" x14ac:dyDescent="0.25">
      <c r="A2968" t="s">
        <v>1696</v>
      </c>
      <c r="B2968" t="s">
        <v>6564</v>
      </c>
      <c r="C2968" t="s">
        <v>6562</v>
      </c>
      <c r="D2968" t="s">
        <v>6567</v>
      </c>
      <c r="E2968" t="s">
        <v>12055</v>
      </c>
      <c r="F2968" t="s">
        <v>1695</v>
      </c>
      <c r="H2968">
        <v>0</v>
      </c>
      <c r="I2968">
        <v>0</v>
      </c>
      <c r="J2968">
        <v>0</v>
      </c>
      <c r="K2968">
        <v>0</v>
      </c>
      <c r="L2968">
        <v>0</v>
      </c>
      <c r="M2968">
        <v>0</v>
      </c>
      <c r="N2968">
        <v>0</v>
      </c>
      <c r="O2968">
        <v>0</v>
      </c>
      <c r="P2968">
        <v>0</v>
      </c>
      <c r="Q2968">
        <v>0</v>
      </c>
      <c r="R2968">
        <v>0</v>
      </c>
      <c r="S2968">
        <v>0</v>
      </c>
      <c r="T2968">
        <v>0</v>
      </c>
      <c r="U2968">
        <v>0</v>
      </c>
      <c r="V2968">
        <v>0</v>
      </c>
      <c r="W2968" s="44">
        <f t="shared" si="376"/>
        <v>0</v>
      </c>
      <c r="X2968" s="44">
        <f>IFERROR(VLOOKUP(A2968,JR1GOA!A:I,9,FALSE),0)</f>
        <v>0</v>
      </c>
      <c r="Y2968" s="44">
        <f>IFERROR(VLOOKUP(A2968,JR1GOA!A:J,10,FALSE),0)</f>
        <v>0</v>
      </c>
      <c r="Z2968" s="46">
        <f t="shared" si="369"/>
        <v>0</v>
      </c>
      <c r="AA2968" s="49" t="str">
        <f>_xlfn.IFNA(VLOOKUP(F2968,Preisliste!C$1:O$2687,13,FALSE),"fehlt in Preisliste")</f>
        <v>Preis fehlt</v>
      </c>
      <c r="AB2968" s="50" t="str">
        <f t="shared" si="370"/>
        <v>Preis fehlt</v>
      </c>
      <c r="AD2968" s="51">
        <f t="shared" si="374"/>
        <v>188237</v>
      </c>
      <c r="AE2968" s="51">
        <f t="shared" si="371"/>
        <v>-0.15000000000145519</v>
      </c>
      <c r="AF2968" s="52" t="e">
        <f t="shared" si="375"/>
        <v>#VALUE!</v>
      </c>
      <c r="AG2968" s="53">
        <f t="shared" si="372"/>
        <v>-0.90000000000873115</v>
      </c>
      <c r="AH2968" s="53" t="e">
        <f t="shared" si="373"/>
        <v>#VALUE!</v>
      </c>
    </row>
    <row r="2969" spans="1:34" x14ac:dyDescent="0.25">
      <c r="A2969" t="s">
        <v>3948</v>
      </c>
      <c r="B2969" t="s">
        <v>6564</v>
      </c>
      <c r="C2969" t="s">
        <v>6562</v>
      </c>
      <c r="D2969" t="s">
        <v>6567</v>
      </c>
      <c r="E2969" t="s">
        <v>12056</v>
      </c>
      <c r="F2969" t="s">
        <v>3947</v>
      </c>
      <c r="H2969">
        <v>0</v>
      </c>
      <c r="I2969">
        <v>0</v>
      </c>
      <c r="J2969">
        <v>0</v>
      </c>
      <c r="K2969">
        <v>0</v>
      </c>
      <c r="L2969">
        <v>0</v>
      </c>
      <c r="M2969">
        <v>0</v>
      </c>
      <c r="N2969">
        <v>0</v>
      </c>
      <c r="O2969">
        <v>0</v>
      </c>
      <c r="P2969">
        <v>0</v>
      </c>
      <c r="Q2969">
        <v>0</v>
      </c>
      <c r="R2969">
        <v>0</v>
      </c>
      <c r="S2969">
        <v>0</v>
      </c>
      <c r="T2969">
        <v>0</v>
      </c>
      <c r="U2969">
        <v>0</v>
      </c>
      <c r="V2969">
        <v>0</v>
      </c>
      <c r="W2969" s="44">
        <f t="shared" si="376"/>
        <v>0</v>
      </c>
      <c r="X2969" s="44">
        <f>IFERROR(VLOOKUP(A2969,JR1GOA!A:I,9,FALSE),0)</f>
        <v>0</v>
      </c>
      <c r="Y2969" s="44">
        <f>IFERROR(VLOOKUP(A2969,JR1GOA!A:J,10,FALSE),0)</f>
        <v>0</v>
      </c>
      <c r="Z2969" s="46">
        <f t="shared" si="369"/>
        <v>0</v>
      </c>
      <c r="AA2969" s="49" t="str">
        <f>_xlfn.IFNA(VLOOKUP(F2969,Preisliste!C$1:O$2687,13,FALSE),"fehlt in Preisliste")</f>
        <v>Preis fehlt</v>
      </c>
      <c r="AB2969" s="50" t="str">
        <f t="shared" si="370"/>
        <v>Preis fehlt</v>
      </c>
      <c r="AD2969" s="51">
        <f t="shared" si="374"/>
        <v>188237</v>
      </c>
      <c r="AE2969" s="51">
        <f t="shared" si="371"/>
        <v>-0.15000000000145519</v>
      </c>
      <c r="AF2969" s="52" t="e">
        <f t="shared" si="375"/>
        <v>#VALUE!</v>
      </c>
      <c r="AG2969" s="53">
        <f t="shared" si="372"/>
        <v>-0.90000000000873115</v>
      </c>
      <c r="AH2969" s="53" t="e">
        <f t="shared" si="373"/>
        <v>#VALUE!</v>
      </c>
    </row>
    <row r="2970" spans="1:34" x14ac:dyDescent="0.25">
      <c r="A2970" t="s">
        <v>3714</v>
      </c>
      <c r="B2970" t="s">
        <v>6564</v>
      </c>
      <c r="C2970" t="s">
        <v>6562</v>
      </c>
      <c r="D2970" t="s">
        <v>6567</v>
      </c>
      <c r="E2970" t="s">
        <v>12057</v>
      </c>
      <c r="F2970" t="s">
        <v>3713</v>
      </c>
      <c r="H2970">
        <v>0</v>
      </c>
      <c r="I2970">
        <v>0</v>
      </c>
      <c r="J2970">
        <v>0</v>
      </c>
      <c r="K2970">
        <v>0</v>
      </c>
      <c r="L2970">
        <v>0</v>
      </c>
      <c r="M2970">
        <v>0</v>
      </c>
      <c r="N2970">
        <v>0</v>
      </c>
      <c r="O2970">
        <v>0</v>
      </c>
      <c r="P2970">
        <v>0</v>
      </c>
      <c r="Q2970">
        <v>0</v>
      </c>
      <c r="R2970">
        <v>0</v>
      </c>
      <c r="S2970">
        <v>0</v>
      </c>
      <c r="T2970">
        <v>0</v>
      </c>
      <c r="U2970">
        <v>0</v>
      </c>
      <c r="V2970">
        <v>0</v>
      </c>
      <c r="W2970" s="44">
        <f t="shared" si="376"/>
        <v>0</v>
      </c>
      <c r="X2970" s="44">
        <f>IFERROR(VLOOKUP(A2970,JR1GOA!A:I,9,FALSE),0)</f>
        <v>0</v>
      </c>
      <c r="Y2970" s="44">
        <f>IFERROR(VLOOKUP(A2970,JR1GOA!A:J,10,FALSE),0)</f>
        <v>0</v>
      </c>
      <c r="Z2970" s="46">
        <f t="shared" si="369"/>
        <v>0</v>
      </c>
      <c r="AA2970" s="49" t="str">
        <f>_xlfn.IFNA(VLOOKUP(F2970,Preisliste!C$1:O$2687,13,FALSE),"fehlt in Preisliste")</f>
        <v>Preis fehlt</v>
      </c>
      <c r="AB2970" s="50" t="str">
        <f t="shared" si="370"/>
        <v>Preis fehlt</v>
      </c>
      <c r="AD2970" s="51">
        <f t="shared" si="374"/>
        <v>188237</v>
      </c>
      <c r="AE2970" s="51">
        <f t="shared" si="371"/>
        <v>-0.15000000000145519</v>
      </c>
      <c r="AF2970" s="52" t="e">
        <f t="shared" si="375"/>
        <v>#VALUE!</v>
      </c>
      <c r="AG2970" s="53">
        <f t="shared" si="372"/>
        <v>-0.90000000000873115</v>
      </c>
      <c r="AH2970" s="53" t="e">
        <f t="shared" si="373"/>
        <v>#VALUE!</v>
      </c>
    </row>
    <row r="2971" spans="1:34" x14ac:dyDescent="0.25">
      <c r="A2971" t="s">
        <v>1204</v>
      </c>
      <c r="B2971" t="s">
        <v>6564</v>
      </c>
      <c r="C2971" t="s">
        <v>6562</v>
      </c>
      <c r="D2971" t="s">
        <v>6567</v>
      </c>
      <c r="E2971" t="s">
        <v>12058</v>
      </c>
      <c r="F2971" t="s">
        <v>1203</v>
      </c>
      <c r="H2971">
        <v>0</v>
      </c>
      <c r="I2971">
        <v>0</v>
      </c>
      <c r="J2971">
        <v>0</v>
      </c>
      <c r="K2971">
        <v>0</v>
      </c>
      <c r="L2971">
        <v>0</v>
      </c>
      <c r="M2971">
        <v>0</v>
      </c>
      <c r="N2971">
        <v>0</v>
      </c>
      <c r="O2971">
        <v>0</v>
      </c>
      <c r="P2971">
        <v>0</v>
      </c>
      <c r="Q2971">
        <v>0</v>
      </c>
      <c r="R2971">
        <v>0</v>
      </c>
      <c r="S2971">
        <v>0</v>
      </c>
      <c r="T2971">
        <v>0</v>
      </c>
      <c r="U2971">
        <v>0</v>
      </c>
      <c r="V2971">
        <v>0</v>
      </c>
      <c r="W2971" s="44">
        <f t="shared" si="376"/>
        <v>0</v>
      </c>
      <c r="X2971" s="44">
        <f>IFERROR(VLOOKUP(A2971,JR1GOA!A:I,9,FALSE),0)</f>
        <v>0</v>
      </c>
      <c r="Y2971" s="44">
        <f>IFERROR(VLOOKUP(A2971,JR1GOA!A:J,10,FALSE),0)</f>
        <v>0</v>
      </c>
      <c r="Z2971" s="46">
        <f t="shared" si="369"/>
        <v>0</v>
      </c>
      <c r="AA2971" s="49" t="str">
        <f>_xlfn.IFNA(VLOOKUP(F2971,Preisliste!C$1:O$2687,13,FALSE),"fehlt in Preisliste")</f>
        <v>Preis fehlt</v>
      </c>
      <c r="AB2971" s="50" t="str">
        <f t="shared" si="370"/>
        <v>Preis fehlt</v>
      </c>
      <c r="AD2971" s="51">
        <f t="shared" si="374"/>
        <v>188237</v>
      </c>
      <c r="AE2971" s="51">
        <f t="shared" si="371"/>
        <v>-0.15000000000145519</v>
      </c>
      <c r="AF2971" s="52" t="e">
        <f t="shared" si="375"/>
        <v>#VALUE!</v>
      </c>
      <c r="AG2971" s="53">
        <f t="shared" si="372"/>
        <v>-0.90000000000873115</v>
      </c>
      <c r="AH2971" s="53" t="e">
        <f t="shared" si="373"/>
        <v>#VALUE!</v>
      </c>
    </row>
    <row r="2972" spans="1:34" x14ac:dyDescent="0.25">
      <c r="A2972" t="s">
        <v>3552</v>
      </c>
      <c r="B2972" t="s">
        <v>6564</v>
      </c>
      <c r="C2972" t="s">
        <v>6562</v>
      </c>
      <c r="D2972" t="s">
        <v>6567</v>
      </c>
      <c r="E2972" t="s">
        <v>12059</v>
      </c>
      <c r="F2972" t="s">
        <v>3551</v>
      </c>
      <c r="H2972">
        <v>0</v>
      </c>
      <c r="I2972">
        <v>0</v>
      </c>
      <c r="J2972">
        <v>0</v>
      </c>
      <c r="K2972">
        <v>0</v>
      </c>
      <c r="L2972">
        <v>0</v>
      </c>
      <c r="M2972">
        <v>0</v>
      </c>
      <c r="N2972">
        <v>0</v>
      </c>
      <c r="O2972">
        <v>0</v>
      </c>
      <c r="P2972">
        <v>0</v>
      </c>
      <c r="Q2972">
        <v>0</v>
      </c>
      <c r="R2972">
        <v>0</v>
      </c>
      <c r="S2972">
        <v>0</v>
      </c>
      <c r="T2972">
        <v>0</v>
      </c>
      <c r="U2972">
        <v>0</v>
      </c>
      <c r="V2972">
        <v>0</v>
      </c>
      <c r="W2972" s="44">
        <f t="shared" si="376"/>
        <v>0</v>
      </c>
      <c r="X2972" s="44">
        <f>IFERROR(VLOOKUP(A2972,JR1GOA!A:I,9,FALSE),0)</f>
        <v>0</v>
      </c>
      <c r="Y2972" s="44">
        <f>IFERROR(VLOOKUP(A2972,JR1GOA!A:J,10,FALSE),0)</f>
        <v>0</v>
      </c>
      <c r="Z2972" s="46">
        <f t="shared" si="369"/>
        <v>0</v>
      </c>
      <c r="AA2972" s="49" t="str">
        <f>_xlfn.IFNA(VLOOKUP(F2972,Preisliste!C$1:O$2687,13,FALSE),"fehlt in Preisliste")</f>
        <v>Preis fehlt</v>
      </c>
      <c r="AB2972" s="50" t="str">
        <f t="shared" si="370"/>
        <v>Preis fehlt</v>
      </c>
      <c r="AD2972" s="51">
        <f t="shared" si="374"/>
        <v>188237</v>
      </c>
      <c r="AE2972" s="51">
        <f t="shared" si="371"/>
        <v>-0.15000000000145519</v>
      </c>
      <c r="AF2972" s="52" t="e">
        <f t="shared" si="375"/>
        <v>#VALUE!</v>
      </c>
      <c r="AG2972" s="53">
        <f t="shared" si="372"/>
        <v>-0.90000000000873115</v>
      </c>
      <c r="AH2972" s="53" t="e">
        <f t="shared" si="373"/>
        <v>#VALUE!</v>
      </c>
    </row>
    <row r="2973" spans="1:34" x14ac:dyDescent="0.25">
      <c r="A2973" t="s">
        <v>1201</v>
      </c>
      <c r="B2973" t="s">
        <v>6564</v>
      </c>
      <c r="C2973" t="s">
        <v>6562</v>
      </c>
      <c r="D2973" t="s">
        <v>6567</v>
      </c>
      <c r="E2973" t="s">
        <v>12060</v>
      </c>
      <c r="F2973" t="s">
        <v>1200</v>
      </c>
      <c r="H2973">
        <v>0</v>
      </c>
      <c r="I2973">
        <v>0</v>
      </c>
      <c r="J2973">
        <v>0</v>
      </c>
      <c r="K2973">
        <v>0</v>
      </c>
      <c r="L2973">
        <v>0</v>
      </c>
      <c r="M2973">
        <v>0</v>
      </c>
      <c r="N2973">
        <v>0</v>
      </c>
      <c r="O2973">
        <v>0</v>
      </c>
      <c r="P2973">
        <v>0</v>
      </c>
      <c r="Q2973">
        <v>0</v>
      </c>
      <c r="R2973">
        <v>0</v>
      </c>
      <c r="S2973">
        <v>0</v>
      </c>
      <c r="T2973">
        <v>0</v>
      </c>
      <c r="U2973">
        <v>0</v>
      </c>
      <c r="V2973">
        <v>0</v>
      </c>
      <c r="W2973" s="44">
        <f t="shared" si="376"/>
        <v>0</v>
      </c>
      <c r="X2973" s="44">
        <f>IFERROR(VLOOKUP(A2973,JR1GOA!A:I,9,FALSE),0)</f>
        <v>0</v>
      </c>
      <c r="Y2973" s="44">
        <f>IFERROR(VLOOKUP(A2973,JR1GOA!A:J,10,FALSE),0)</f>
        <v>0</v>
      </c>
      <c r="Z2973" s="46">
        <f t="shared" si="369"/>
        <v>0</v>
      </c>
      <c r="AA2973" s="49" t="str">
        <f>_xlfn.IFNA(VLOOKUP(F2973,Preisliste!C$1:O$2687,13,FALSE),"fehlt in Preisliste")</f>
        <v>Preis fehlt</v>
      </c>
      <c r="AB2973" s="50" t="str">
        <f t="shared" si="370"/>
        <v>Preis fehlt</v>
      </c>
      <c r="AD2973" s="51">
        <f t="shared" si="374"/>
        <v>188237</v>
      </c>
      <c r="AE2973" s="51">
        <f t="shared" si="371"/>
        <v>-0.15000000000145519</v>
      </c>
      <c r="AF2973" s="52" t="e">
        <f t="shared" si="375"/>
        <v>#VALUE!</v>
      </c>
      <c r="AG2973" s="53">
        <f t="shared" si="372"/>
        <v>-0.90000000000873115</v>
      </c>
      <c r="AH2973" s="53" t="e">
        <f t="shared" si="373"/>
        <v>#VALUE!</v>
      </c>
    </row>
    <row r="2974" spans="1:34" x14ac:dyDescent="0.25">
      <c r="A2974" t="s">
        <v>3876</v>
      </c>
      <c r="B2974" t="s">
        <v>6564</v>
      </c>
      <c r="C2974" t="s">
        <v>6562</v>
      </c>
      <c r="D2974" t="s">
        <v>6567</v>
      </c>
      <c r="E2974" t="s">
        <v>12061</v>
      </c>
      <c r="F2974" t="s">
        <v>3875</v>
      </c>
      <c r="G2974" t="s">
        <v>12062</v>
      </c>
      <c r="H2974">
        <v>0</v>
      </c>
      <c r="I2974">
        <v>0</v>
      </c>
      <c r="J2974">
        <v>0</v>
      </c>
      <c r="K2974">
        <v>0</v>
      </c>
      <c r="L2974">
        <v>0</v>
      </c>
      <c r="M2974">
        <v>0</v>
      </c>
      <c r="N2974">
        <v>0</v>
      </c>
      <c r="O2974">
        <v>0</v>
      </c>
      <c r="P2974">
        <v>0</v>
      </c>
      <c r="Q2974">
        <v>0</v>
      </c>
      <c r="R2974">
        <v>0</v>
      </c>
      <c r="S2974">
        <v>0</v>
      </c>
      <c r="T2974">
        <v>0</v>
      </c>
      <c r="U2974">
        <v>0</v>
      </c>
      <c r="V2974">
        <v>0</v>
      </c>
      <c r="W2974" s="44">
        <f t="shared" si="376"/>
        <v>0</v>
      </c>
      <c r="X2974" s="44">
        <f>IFERROR(VLOOKUP(A2974,JR1GOA!A:I,9,FALSE),0)</f>
        <v>0</v>
      </c>
      <c r="Y2974" s="44">
        <f>IFERROR(VLOOKUP(A2974,JR1GOA!A:J,10,FALSE),0)</f>
        <v>0</v>
      </c>
      <c r="Z2974" s="46">
        <f t="shared" si="369"/>
        <v>0</v>
      </c>
      <c r="AA2974" s="49" t="str">
        <f>_xlfn.IFNA(VLOOKUP(F2974,Preisliste!C$1:O$2687,13,FALSE),"fehlt in Preisliste")</f>
        <v>Preis fehlt</v>
      </c>
      <c r="AB2974" s="50" t="str">
        <f t="shared" si="370"/>
        <v>Preis fehlt</v>
      </c>
      <c r="AD2974" s="51">
        <f t="shared" si="374"/>
        <v>188237</v>
      </c>
      <c r="AE2974" s="51">
        <f t="shared" si="371"/>
        <v>-0.15000000000145519</v>
      </c>
      <c r="AF2974" s="52" t="e">
        <f t="shared" si="375"/>
        <v>#VALUE!</v>
      </c>
      <c r="AG2974" s="53">
        <f t="shared" si="372"/>
        <v>-0.90000000000873115</v>
      </c>
      <c r="AH2974" s="53" t="e">
        <f t="shared" si="373"/>
        <v>#VALUE!</v>
      </c>
    </row>
    <row r="2975" spans="1:34" x14ac:dyDescent="0.25">
      <c r="A2975" t="s">
        <v>4364</v>
      </c>
      <c r="B2975" t="s">
        <v>6564</v>
      </c>
      <c r="C2975" t="s">
        <v>6562</v>
      </c>
      <c r="D2975" t="s">
        <v>6567</v>
      </c>
      <c r="E2975" t="s">
        <v>12063</v>
      </c>
      <c r="F2975" t="s">
        <v>4363</v>
      </c>
      <c r="H2975">
        <v>0</v>
      </c>
      <c r="I2975">
        <v>0</v>
      </c>
      <c r="J2975">
        <v>0</v>
      </c>
      <c r="K2975">
        <v>0</v>
      </c>
      <c r="L2975">
        <v>0</v>
      </c>
      <c r="M2975">
        <v>0</v>
      </c>
      <c r="N2975">
        <v>0</v>
      </c>
      <c r="O2975">
        <v>0</v>
      </c>
      <c r="P2975">
        <v>0</v>
      </c>
      <c r="Q2975">
        <v>0</v>
      </c>
      <c r="R2975">
        <v>0</v>
      </c>
      <c r="S2975">
        <v>0</v>
      </c>
      <c r="T2975">
        <v>0</v>
      </c>
      <c r="U2975">
        <v>0</v>
      </c>
      <c r="V2975">
        <v>0</v>
      </c>
      <c r="W2975" s="44">
        <f t="shared" si="376"/>
        <v>0</v>
      </c>
      <c r="X2975" s="44">
        <f>IFERROR(VLOOKUP(A2975,JR1GOA!A:I,9,FALSE),0)</f>
        <v>0</v>
      </c>
      <c r="Y2975" s="44">
        <f>IFERROR(VLOOKUP(A2975,JR1GOA!A:J,10,FALSE),0)</f>
        <v>0</v>
      </c>
      <c r="Z2975" s="46">
        <f t="shared" si="369"/>
        <v>0</v>
      </c>
      <c r="AA2975" s="49" t="str">
        <f>_xlfn.IFNA(VLOOKUP(F2975,Preisliste!C$1:O$2687,13,FALSE),"fehlt in Preisliste")</f>
        <v>Preis fehlt</v>
      </c>
      <c r="AB2975" s="50" t="str">
        <f t="shared" si="370"/>
        <v>Preis fehlt</v>
      </c>
      <c r="AD2975" s="51">
        <f t="shared" si="374"/>
        <v>188237</v>
      </c>
      <c r="AE2975" s="51">
        <f t="shared" si="371"/>
        <v>-0.15000000000145519</v>
      </c>
      <c r="AF2975" s="52" t="e">
        <f t="shared" si="375"/>
        <v>#VALUE!</v>
      </c>
      <c r="AG2975" s="53">
        <f t="shared" si="372"/>
        <v>-0.90000000000873115</v>
      </c>
      <c r="AH2975" s="53" t="e">
        <f t="shared" si="373"/>
        <v>#VALUE!</v>
      </c>
    </row>
    <row r="2976" spans="1:34" x14ac:dyDescent="0.25">
      <c r="A2976" t="s">
        <v>5989</v>
      </c>
      <c r="B2976" t="s">
        <v>6564</v>
      </c>
      <c r="C2976" t="s">
        <v>6562</v>
      </c>
      <c r="D2976" t="s">
        <v>6567</v>
      </c>
      <c r="E2976" t="s">
        <v>12064</v>
      </c>
      <c r="F2976" t="s">
        <v>5988</v>
      </c>
      <c r="H2976">
        <v>0</v>
      </c>
      <c r="I2976">
        <v>0</v>
      </c>
      <c r="J2976">
        <v>0</v>
      </c>
      <c r="K2976">
        <v>0</v>
      </c>
      <c r="L2976">
        <v>0</v>
      </c>
      <c r="M2976">
        <v>0</v>
      </c>
      <c r="N2976">
        <v>0</v>
      </c>
      <c r="O2976">
        <v>0</v>
      </c>
      <c r="P2976">
        <v>0</v>
      </c>
      <c r="Q2976">
        <v>0</v>
      </c>
      <c r="R2976">
        <v>0</v>
      </c>
      <c r="S2976">
        <v>0</v>
      </c>
      <c r="T2976">
        <v>0</v>
      </c>
      <c r="U2976">
        <v>0</v>
      </c>
      <c r="V2976">
        <v>0</v>
      </c>
      <c r="W2976" s="44">
        <f t="shared" si="376"/>
        <v>0</v>
      </c>
      <c r="X2976" s="44">
        <f>IFERROR(VLOOKUP(A2976,JR1GOA!A:I,9,FALSE),0)</f>
        <v>0</v>
      </c>
      <c r="Y2976" s="44">
        <f>IFERROR(VLOOKUP(A2976,JR1GOA!A:J,10,FALSE),0)</f>
        <v>0</v>
      </c>
      <c r="Z2976" s="46">
        <f t="shared" si="369"/>
        <v>0</v>
      </c>
      <c r="AA2976" s="49" t="str">
        <f>_xlfn.IFNA(VLOOKUP(F2976,Preisliste!C$1:O$2687,13,FALSE),"fehlt in Preisliste")</f>
        <v>Preis fehlt</v>
      </c>
      <c r="AB2976" s="50" t="str">
        <f t="shared" si="370"/>
        <v>Preis fehlt</v>
      </c>
      <c r="AD2976" s="51">
        <f t="shared" si="374"/>
        <v>188237</v>
      </c>
      <c r="AE2976" s="51">
        <f t="shared" si="371"/>
        <v>-0.15000000000145519</v>
      </c>
      <c r="AF2976" s="52" t="e">
        <f t="shared" si="375"/>
        <v>#VALUE!</v>
      </c>
      <c r="AG2976" s="53">
        <f t="shared" si="372"/>
        <v>-0.90000000000873115</v>
      </c>
      <c r="AH2976" s="53" t="e">
        <f t="shared" si="373"/>
        <v>#VALUE!</v>
      </c>
    </row>
    <row r="2977" spans="1:34" x14ac:dyDescent="0.25">
      <c r="A2977" t="s">
        <v>2873</v>
      </c>
      <c r="B2977" t="s">
        <v>6564</v>
      </c>
      <c r="C2977" t="s">
        <v>6562</v>
      </c>
      <c r="D2977" t="s">
        <v>6567</v>
      </c>
      <c r="E2977" t="s">
        <v>12065</v>
      </c>
      <c r="F2977" t="s">
        <v>2872</v>
      </c>
      <c r="G2977" t="s">
        <v>12066</v>
      </c>
      <c r="H2977">
        <v>0</v>
      </c>
      <c r="I2977">
        <v>0</v>
      </c>
      <c r="J2977">
        <v>0</v>
      </c>
      <c r="K2977">
        <v>0</v>
      </c>
      <c r="L2977">
        <v>0</v>
      </c>
      <c r="M2977">
        <v>0</v>
      </c>
      <c r="N2977">
        <v>0</v>
      </c>
      <c r="O2977">
        <v>0</v>
      </c>
      <c r="P2977">
        <v>0</v>
      </c>
      <c r="Q2977">
        <v>0</v>
      </c>
      <c r="R2977">
        <v>0</v>
      </c>
      <c r="S2977">
        <v>0</v>
      </c>
      <c r="T2977">
        <v>0</v>
      </c>
      <c r="U2977">
        <v>0</v>
      </c>
      <c r="V2977">
        <v>0</v>
      </c>
      <c r="W2977" s="44">
        <f t="shared" si="376"/>
        <v>0</v>
      </c>
      <c r="X2977" s="44">
        <f>IFERROR(VLOOKUP(A2977,JR1GOA!A:I,9,FALSE),0)</f>
        <v>0</v>
      </c>
      <c r="Y2977" s="44">
        <f>IFERROR(VLOOKUP(A2977,JR1GOA!A:J,10,FALSE),0)</f>
        <v>0</v>
      </c>
      <c r="Z2977" s="46">
        <f t="shared" si="369"/>
        <v>0</v>
      </c>
      <c r="AA2977" s="49" t="str">
        <f>_xlfn.IFNA(VLOOKUP(F2977,Preisliste!C$1:O$2687,13,FALSE),"fehlt in Preisliste")</f>
        <v>Preis fehlt</v>
      </c>
      <c r="AB2977" s="50" t="str">
        <f t="shared" si="370"/>
        <v>Preis fehlt</v>
      </c>
      <c r="AD2977" s="51">
        <f t="shared" si="374"/>
        <v>188237</v>
      </c>
      <c r="AE2977" s="51">
        <f t="shared" si="371"/>
        <v>-0.15000000000145519</v>
      </c>
      <c r="AF2977" s="52" t="e">
        <f t="shared" si="375"/>
        <v>#VALUE!</v>
      </c>
      <c r="AG2977" s="53">
        <f t="shared" si="372"/>
        <v>-0.90000000000873115</v>
      </c>
      <c r="AH2977" s="53" t="e">
        <f t="shared" si="373"/>
        <v>#VALUE!</v>
      </c>
    </row>
    <row r="2978" spans="1:34" x14ac:dyDescent="0.25">
      <c r="A2978" t="s">
        <v>4362</v>
      </c>
      <c r="B2978" t="s">
        <v>6564</v>
      </c>
      <c r="C2978" t="s">
        <v>6562</v>
      </c>
      <c r="D2978" t="s">
        <v>6567</v>
      </c>
      <c r="E2978" t="s">
        <v>12067</v>
      </c>
      <c r="F2978" t="s">
        <v>4361</v>
      </c>
      <c r="H2978">
        <v>0</v>
      </c>
      <c r="I2978">
        <v>0</v>
      </c>
      <c r="J2978">
        <v>0</v>
      </c>
      <c r="K2978">
        <v>0</v>
      </c>
      <c r="L2978">
        <v>0</v>
      </c>
      <c r="M2978">
        <v>0</v>
      </c>
      <c r="N2978">
        <v>0</v>
      </c>
      <c r="O2978">
        <v>0</v>
      </c>
      <c r="P2978">
        <v>0</v>
      </c>
      <c r="Q2978">
        <v>0</v>
      </c>
      <c r="R2978">
        <v>0</v>
      </c>
      <c r="S2978">
        <v>0</v>
      </c>
      <c r="T2978">
        <v>0</v>
      </c>
      <c r="U2978">
        <v>0</v>
      </c>
      <c r="V2978">
        <v>0</v>
      </c>
      <c r="W2978" s="44">
        <f t="shared" si="376"/>
        <v>0</v>
      </c>
      <c r="X2978" s="44">
        <f>IFERROR(VLOOKUP(A2978,JR1GOA!A:I,9,FALSE),0)</f>
        <v>0</v>
      </c>
      <c r="Y2978" s="44">
        <f>IFERROR(VLOOKUP(A2978,JR1GOA!A:J,10,FALSE),0)</f>
        <v>0</v>
      </c>
      <c r="Z2978" s="46">
        <f t="shared" si="369"/>
        <v>0</v>
      </c>
      <c r="AA2978" s="49" t="str">
        <f>_xlfn.IFNA(VLOOKUP(F2978,Preisliste!C$1:O$2687,13,FALSE),"fehlt in Preisliste")</f>
        <v>Preis fehlt</v>
      </c>
      <c r="AB2978" s="50" t="str">
        <f t="shared" si="370"/>
        <v>Preis fehlt</v>
      </c>
      <c r="AD2978" s="51">
        <f t="shared" si="374"/>
        <v>188237</v>
      </c>
      <c r="AE2978" s="51">
        <f t="shared" si="371"/>
        <v>-0.15000000000145519</v>
      </c>
      <c r="AF2978" s="52" t="e">
        <f t="shared" si="375"/>
        <v>#VALUE!</v>
      </c>
      <c r="AG2978" s="53">
        <f t="shared" si="372"/>
        <v>-0.90000000000873115</v>
      </c>
      <c r="AH2978" s="53" t="e">
        <f t="shared" si="373"/>
        <v>#VALUE!</v>
      </c>
    </row>
    <row r="2979" spans="1:34" x14ac:dyDescent="0.25">
      <c r="A2979" t="s">
        <v>1207</v>
      </c>
      <c r="B2979" t="s">
        <v>6564</v>
      </c>
      <c r="C2979" t="s">
        <v>6562</v>
      </c>
      <c r="D2979" t="s">
        <v>6567</v>
      </c>
      <c r="E2979" t="s">
        <v>12068</v>
      </c>
      <c r="F2979" t="s">
        <v>1206</v>
      </c>
      <c r="H2979">
        <v>0</v>
      </c>
      <c r="I2979">
        <v>0</v>
      </c>
      <c r="J2979">
        <v>0</v>
      </c>
      <c r="K2979">
        <v>0</v>
      </c>
      <c r="L2979">
        <v>0</v>
      </c>
      <c r="M2979">
        <v>0</v>
      </c>
      <c r="N2979">
        <v>0</v>
      </c>
      <c r="O2979">
        <v>0</v>
      </c>
      <c r="P2979">
        <v>0</v>
      </c>
      <c r="Q2979">
        <v>0</v>
      </c>
      <c r="R2979">
        <v>0</v>
      </c>
      <c r="S2979">
        <v>0</v>
      </c>
      <c r="T2979">
        <v>0</v>
      </c>
      <c r="U2979">
        <v>0</v>
      </c>
      <c r="V2979">
        <v>0</v>
      </c>
      <c r="W2979" s="44">
        <f t="shared" si="376"/>
        <v>0</v>
      </c>
      <c r="X2979" s="44">
        <f>IFERROR(VLOOKUP(A2979,JR1GOA!A:I,9,FALSE),0)</f>
        <v>0</v>
      </c>
      <c r="Y2979" s="44">
        <f>IFERROR(VLOOKUP(A2979,JR1GOA!A:J,10,FALSE),0)</f>
        <v>0</v>
      </c>
      <c r="Z2979" s="46">
        <f t="shared" si="369"/>
        <v>0</v>
      </c>
      <c r="AA2979" s="49" t="str">
        <f>_xlfn.IFNA(VLOOKUP(F2979,Preisliste!C$1:O$2687,13,FALSE),"fehlt in Preisliste")</f>
        <v>Preis fehlt</v>
      </c>
      <c r="AB2979" s="50" t="str">
        <f t="shared" si="370"/>
        <v>Preis fehlt</v>
      </c>
      <c r="AD2979" s="51">
        <f t="shared" si="374"/>
        <v>188237</v>
      </c>
      <c r="AE2979" s="51">
        <f t="shared" si="371"/>
        <v>-0.15000000000145519</v>
      </c>
      <c r="AF2979" s="52" t="e">
        <f t="shared" si="375"/>
        <v>#VALUE!</v>
      </c>
      <c r="AG2979" s="53">
        <f t="shared" si="372"/>
        <v>-0.90000000000873115</v>
      </c>
      <c r="AH2979" s="53" t="e">
        <f t="shared" si="373"/>
        <v>#VALUE!</v>
      </c>
    </row>
    <row r="2980" spans="1:34" x14ac:dyDescent="0.25">
      <c r="A2980" t="s">
        <v>5983</v>
      </c>
      <c r="B2980" t="s">
        <v>6564</v>
      </c>
      <c r="C2980" t="s">
        <v>6562</v>
      </c>
      <c r="D2980" t="s">
        <v>6567</v>
      </c>
      <c r="E2980" t="s">
        <v>12069</v>
      </c>
      <c r="F2980" t="s">
        <v>5982</v>
      </c>
      <c r="H2980">
        <v>0</v>
      </c>
      <c r="I2980">
        <v>0</v>
      </c>
      <c r="J2980">
        <v>0</v>
      </c>
      <c r="K2980">
        <v>0</v>
      </c>
      <c r="L2980">
        <v>0</v>
      </c>
      <c r="M2980">
        <v>0</v>
      </c>
      <c r="N2980">
        <v>0</v>
      </c>
      <c r="O2980">
        <v>0</v>
      </c>
      <c r="P2980">
        <v>0</v>
      </c>
      <c r="Q2980">
        <v>0</v>
      </c>
      <c r="R2980">
        <v>0</v>
      </c>
      <c r="S2980">
        <v>0</v>
      </c>
      <c r="T2980">
        <v>0</v>
      </c>
      <c r="U2980">
        <v>0</v>
      </c>
      <c r="V2980">
        <v>0</v>
      </c>
      <c r="W2980" s="44">
        <f t="shared" si="376"/>
        <v>0</v>
      </c>
      <c r="X2980" s="44">
        <f>IFERROR(VLOOKUP(A2980,JR1GOA!A:I,9,FALSE),0)</f>
        <v>0</v>
      </c>
      <c r="Y2980" s="44">
        <f>IFERROR(VLOOKUP(A2980,JR1GOA!A:J,10,FALSE),0)</f>
        <v>0</v>
      </c>
      <c r="Z2980" s="46">
        <f t="shared" si="369"/>
        <v>0</v>
      </c>
      <c r="AA2980" s="49" t="str">
        <f>_xlfn.IFNA(VLOOKUP(F2980,Preisliste!C$1:O$2687,13,FALSE),"fehlt in Preisliste")</f>
        <v>Preis fehlt</v>
      </c>
      <c r="AB2980" s="50" t="str">
        <f t="shared" si="370"/>
        <v>Preis fehlt</v>
      </c>
      <c r="AD2980" s="51">
        <f t="shared" si="374"/>
        <v>188237</v>
      </c>
      <c r="AE2980" s="51">
        <f t="shared" si="371"/>
        <v>-0.15000000000145519</v>
      </c>
      <c r="AF2980" s="52" t="e">
        <f t="shared" si="375"/>
        <v>#VALUE!</v>
      </c>
      <c r="AG2980" s="53">
        <f t="shared" si="372"/>
        <v>-0.90000000000873115</v>
      </c>
      <c r="AH2980" s="53" t="e">
        <f t="shared" si="373"/>
        <v>#VALUE!</v>
      </c>
    </row>
    <row r="2981" spans="1:34" x14ac:dyDescent="0.25">
      <c r="A2981" t="s">
        <v>809</v>
      </c>
      <c r="B2981" t="s">
        <v>6564</v>
      </c>
      <c r="C2981" t="s">
        <v>6562</v>
      </c>
      <c r="D2981" t="s">
        <v>6567</v>
      </c>
      <c r="E2981" t="s">
        <v>12070</v>
      </c>
      <c r="F2981" t="s">
        <v>808</v>
      </c>
      <c r="H2981">
        <v>0</v>
      </c>
      <c r="I2981">
        <v>0</v>
      </c>
      <c r="J2981">
        <v>0</v>
      </c>
      <c r="K2981">
        <v>0</v>
      </c>
      <c r="L2981">
        <v>0</v>
      </c>
      <c r="M2981">
        <v>0</v>
      </c>
      <c r="N2981">
        <v>0</v>
      </c>
      <c r="O2981">
        <v>0</v>
      </c>
      <c r="P2981">
        <v>0</v>
      </c>
      <c r="Q2981">
        <v>0</v>
      </c>
      <c r="R2981">
        <v>0</v>
      </c>
      <c r="S2981">
        <v>0</v>
      </c>
      <c r="T2981">
        <v>0</v>
      </c>
      <c r="U2981">
        <v>0</v>
      </c>
      <c r="V2981">
        <v>0</v>
      </c>
      <c r="W2981" s="44">
        <f t="shared" si="376"/>
        <v>0</v>
      </c>
      <c r="X2981" s="44">
        <f>IFERROR(VLOOKUP(A2981,JR1GOA!A:I,9,FALSE),0)</f>
        <v>0</v>
      </c>
      <c r="Y2981" s="44">
        <f>IFERROR(VLOOKUP(A2981,JR1GOA!A:J,10,FALSE),0)</f>
        <v>0</v>
      </c>
      <c r="Z2981" s="46">
        <f t="shared" si="369"/>
        <v>0</v>
      </c>
      <c r="AA2981" s="49" t="str">
        <f>_xlfn.IFNA(VLOOKUP(F2981,Preisliste!C$1:O$2687,13,FALSE),"fehlt in Preisliste")</f>
        <v>Preis fehlt</v>
      </c>
      <c r="AB2981" s="50" t="str">
        <f t="shared" si="370"/>
        <v>Preis fehlt</v>
      </c>
      <c r="AD2981" s="51">
        <f t="shared" si="374"/>
        <v>188237</v>
      </c>
      <c r="AE2981" s="51">
        <f t="shared" si="371"/>
        <v>-0.15000000000145519</v>
      </c>
      <c r="AF2981" s="52" t="e">
        <f t="shared" si="375"/>
        <v>#VALUE!</v>
      </c>
      <c r="AG2981" s="53">
        <f t="shared" si="372"/>
        <v>-0.90000000000873115</v>
      </c>
      <c r="AH2981" s="53" t="e">
        <f t="shared" si="373"/>
        <v>#VALUE!</v>
      </c>
    </row>
    <row r="2982" spans="1:34" x14ac:dyDescent="0.25">
      <c r="A2982" t="s">
        <v>3033</v>
      </c>
      <c r="B2982" t="s">
        <v>6564</v>
      </c>
      <c r="C2982" t="s">
        <v>6562</v>
      </c>
      <c r="D2982" t="s">
        <v>6567</v>
      </c>
      <c r="E2982" t="s">
        <v>12071</v>
      </c>
      <c r="F2982" t="s">
        <v>3032</v>
      </c>
      <c r="H2982">
        <v>0</v>
      </c>
      <c r="I2982">
        <v>0</v>
      </c>
      <c r="J2982">
        <v>0</v>
      </c>
      <c r="K2982">
        <v>0</v>
      </c>
      <c r="L2982">
        <v>0</v>
      </c>
      <c r="M2982">
        <v>0</v>
      </c>
      <c r="N2982">
        <v>0</v>
      </c>
      <c r="O2982">
        <v>0</v>
      </c>
      <c r="P2982">
        <v>0</v>
      </c>
      <c r="Q2982">
        <v>0</v>
      </c>
      <c r="R2982">
        <v>0</v>
      </c>
      <c r="S2982">
        <v>0</v>
      </c>
      <c r="T2982">
        <v>0</v>
      </c>
      <c r="U2982">
        <v>0</v>
      </c>
      <c r="V2982">
        <v>0</v>
      </c>
      <c r="W2982" s="44">
        <f t="shared" si="376"/>
        <v>0</v>
      </c>
      <c r="X2982" s="44">
        <f>IFERROR(VLOOKUP(A2982,JR1GOA!A:I,9,FALSE),0)</f>
        <v>0</v>
      </c>
      <c r="Y2982" s="44">
        <f>IFERROR(VLOOKUP(A2982,JR1GOA!A:J,10,FALSE),0)</f>
        <v>0</v>
      </c>
      <c r="Z2982" s="46">
        <f t="shared" si="369"/>
        <v>0</v>
      </c>
      <c r="AA2982" s="49" t="str">
        <f>_xlfn.IFNA(VLOOKUP(F2982,Preisliste!C$1:O$2687,13,FALSE),"fehlt in Preisliste")</f>
        <v>Preis fehlt</v>
      </c>
      <c r="AB2982" s="50" t="str">
        <f t="shared" si="370"/>
        <v>Preis fehlt</v>
      </c>
      <c r="AD2982" s="51">
        <f t="shared" si="374"/>
        <v>188237</v>
      </c>
      <c r="AE2982" s="51">
        <f t="shared" si="371"/>
        <v>-0.15000000000145519</v>
      </c>
      <c r="AF2982" s="52" t="e">
        <f t="shared" si="375"/>
        <v>#VALUE!</v>
      </c>
      <c r="AG2982" s="53">
        <f t="shared" si="372"/>
        <v>-0.90000000000873115</v>
      </c>
      <c r="AH2982" s="53" t="e">
        <f t="shared" si="373"/>
        <v>#VALUE!</v>
      </c>
    </row>
    <row r="2983" spans="1:34" x14ac:dyDescent="0.25">
      <c r="A2983" t="s">
        <v>5399</v>
      </c>
      <c r="B2983" t="s">
        <v>6564</v>
      </c>
      <c r="C2983" t="s">
        <v>6562</v>
      </c>
      <c r="D2983" t="s">
        <v>6567</v>
      </c>
      <c r="E2983" t="s">
        <v>12072</v>
      </c>
      <c r="F2983" t="s">
        <v>5398</v>
      </c>
      <c r="H2983">
        <v>0</v>
      </c>
      <c r="I2983">
        <v>0</v>
      </c>
      <c r="J2983">
        <v>0</v>
      </c>
      <c r="K2983">
        <v>0</v>
      </c>
      <c r="L2983">
        <v>0</v>
      </c>
      <c r="M2983">
        <v>0</v>
      </c>
      <c r="N2983">
        <v>0</v>
      </c>
      <c r="O2983">
        <v>0</v>
      </c>
      <c r="P2983">
        <v>0</v>
      </c>
      <c r="Q2983">
        <v>0</v>
      </c>
      <c r="R2983">
        <v>0</v>
      </c>
      <c r="S2983">
        <v>0</v>
      </c>
      <c r="T2983">
        <v>0</v>
      </c>
      <c r="U2983">
        <v>0</v>
      </c>
      <c r="V2983">
        <v>0</v>
      </c>
      <c r="W2983" s="44">
        <f t="shared" si="376"/>
        <v>0</v>
      </c>
      <c r="X2983" s="44">
        <f>IFERROR(VLOOKUP(A2983,JR1GOA!A:I,9,FALSE),0)</f>
        <v>0</v>
      </c>
      <c r="Y2983" s="44">
        <f>IFERROR(VLOOKUP(A2983,JR1GOA!A:J,10,FALSE),0)</f>
        <v>0</v>
      </c>
      <c r="Z2983" s="46">
        <f t="shared" si="369"/>
        <v>0</v>
      </c>
      <c r="AA2983" s="49" t="str">
        <f>_xlfn.IFNA(VLOOKUP(F2983,Preisliste!C$1:O$2687,13,FALSE),"fehlt in Preisliste")</f>
        <v>Preis fehlt</v>
      </c>
      <c r="AB2983" s="50" t="str">
        <f t="shared" si="370"/>
        <v>Preis fehlt</v>
      </c>
      <c r="AD2983" s="51">
        <f t="shared" si="374"/>
        <v>188237</v>
      </c>
      <c r="AE2983" s="51">
        <f t="shared" si="371"/>
        <v>-0.15000000000145519</v>
      </c>
      <c r="AF2983" s="52" t="e">
        <f t="shared" si="375"/>
        <v>#VALUE!</v>
      </c>
      <c r="AG2983" s="53">
        <f t="shared" si="372"/>
        <v>-0.90000000000873115</v>
      </c>
      <c r="AH2983" s="53" t="e">
        <f t="shared" si="373"/>
        <v>#VALUE!</v>
      </c>
    </row>
    <row r="2984" spans="1:34" x14ac:dyDescent="0.25">
      <c r="A2984" t="s">
        <v>5834</v>
      </c>
      <c r="B2984" t="s">
        <v>6564</v>
      </c>
      <c r="C2984" t="s">
        <v>6562</v>
      </c>
      <c r="D2984" t="s">
        <v>6567</v>
      </c>
      <c r="E2984" t="s">
        <v>12073</v>
      </c>
      <c r="F2984" t="s">
        <v>5833</v>
      </c>
      <c r="H2984">
        <v>0</v>
      </c>
      <c r="I2984">
        <v>0</v>
      </c>
      <c r="J2984">
        <v>0</v>
      </c>
      <c r="K2984">
        <v>0</v>
      </c>
      <c r="L2984">
        <v>0</v>
      </c>
      <c r="M2984">
        <v>0</v>
      </c>
      <c r="N2984">
        <v>0</v>
      </c>
      <c r="O2984">
        <v>0</v>
      </c>
      <c r="P2984">
        <v>0</v>
      </c>
      <c r="Q2984">
        <v>0</v>
      </c>
      <c r="R2984">
        <v>0</v>
      </c>
      <c r="S2984">
        <v>0</v>
      </c>
      <c r="T2984">
        <v>0</v>
      </c>
      <c r="U2984">
        <v>0</v>
      </c>
      <c r="V2984">
        <v>0</v>
      </c>
      <c r="W2984" s="44">
        <f t="shared" si="376"/>
        <v>0</v>
      </c>
      <c r="X2984" s="44">
        <f>IFERROR(VLOOKUP(A2984,JR1GOA!A:I,9,FALSE),0)</f>
        <v>0</v>
      </c>
      <c r="Y2984" s="44">
        <f>IFERROR(VLOOKUP(A2984,JR1GOA!A:J,10,FALSE),0)</f>
        <v>0</v>
      </c>
      <c r="Z2984" s="46">
        <f t="shared" si="369"/>
        <v>0</v>
      </c>
      <c r="AA2984" s="49" t="str">
        <f>_xlfn.IFNA(VLOOKUP(F2984,Preisliste!C$1:O$2687,13,FALSE),"fehlt in Preisliste")</f>
        <v>Preis fehlt</v>
      </c>
      <c r="AB2984" s="50" t="str">
        <f t="shared" si="370"/>
        <v>Preis fehlt</v>
      </c>
      <c r="AD2984" s="51">
        <f t="shared" si="374"/>
        <v>188237</v>
      </c>
      <c r="AE2984" s="51">
        <f t="shared" si="371"/>
        <v>-0.15000000000145519</v>
      </c>
      <c r="AF2984" s="52" t="e">
        <f t="shared" si="375"/>
        <v>#VALUE!</v>
      </c>
      <c r="AG2984" s="53">
        <f t="shared" si="372"/>
        <v>-0.90000000000873115</v>
      </c>
      <c r="AH2984" s="53" t="e">
        <f t="shared" si="373"/>
        <v>#VALUE!</v>
      </c>
    </row>
    <row r="2985" spans="1:34" x14ac:dyDescent="0.25">
      <c r="A2985" t="s">
        <v>97</v>
      </c>
      <c r="B2985" t="s">
        <v>6564</v>
      </c>
      <c r="C2985" t="s">
        <v>6562</v>
      </c>
      <c r="D2985" t="s">
        <v>6567</v>
      </c>
      <c r="E2985" t="s">
        <v>12074</v>
      </c>
      <c r="F2985" t="s">
        <v>96</v>
      </c>
      <c r="H2985">
        <v>0</v>
      </c>
      <c r="I2985">
        <v>0</v>
      </c>
      <c r="J2985">
        <v>0</v>
      </c>
      <c r="K2985">
        <v>0</v>
      </c>
      <c r="L2985">
        <v>0</v>
      </c>
      <c r="M2985">
        <v>0</v>
      </c>
      <c r="N2985">
        <v>0</v>
      </c>
      <c r="O2985">
        <v>0</v>
      </c>
      <c r="P2985">
        <v>0</v>
      </c>
      <c r="Q2985">
        <v>0</v>
      </c>
      <c r="R2985">
        <v>0</v>
      </c>
      <c r="S2985">
        <v>0</v>
      </c>
      <c r="T2985">
        <v>0</v>
      </c>
      <c r="U2985">
        <v>0</v>
      </c>
      <c r="V2985">
        <v>0</v>
      </c>
      <c r="W2985" s="44">
        <f t="shared" si="376"/>
        <v>0</v>
      </c>
      <c r="X2985" s="44">
        <f>IFERROR(VLOOKUP(A2985,JR1GOA!A:I,9,FALSE),0)</f>
        <v>0</v>
      </c>
      <c r="Y2985" s="44">
        <f>IFERROR(VLOOKUP(A2985,JR1GOA!A:J,10,FALSE),0)</f>
        <v>0</v>
      </c>
      <c r="Z2985" s="46">
        <f t="shared" si="369"/>
        <v>0</v>
      </c>
      <c r="AA2985" s="49" t="str">
        <f>_xlfn.IFNA(VLOOKUP(F2985,Preisliste!C$1:O$2687,13,FALSE),"fehlt in Preisliste")</f>
        <v>Preis fehlt</v>
      </c>
      <c r="AB2985" s="50" t="str">
        <f t="shared" si="370"/>
        <v>Preis fehlt</v>
      </c>
      <c r="AD2985" s="51">
        <f t="shared" si="374"/>
        <v>188237</v>
      </c>
      <c r="AE2985" s="51">
        <f t="shared" si="371"/>
        <v>-0.15000000000145519</v>
      </c>
      <c r="AF2985" s="52" t="e">
        <f t="shared" si="375"/>
        <v>#VALUE!</v>
      </c>
      <c r="AG2985" s="53">
        <f t="shared" si="372"/>
        <v>-0.90000000000873115</v>
      </c>
      <c r="AH2985" s="53" t="e">
        <f t="shared" si="373"/>
        <v>#VALUE!</v>
      </c>
    </row>
    <row r="2986" spans="1:34" x14ac:dyDescent="0.25">
      <c r="A2986" t="s">
        <v>1960</v>
      </c>
      <c r="B2986" t="s">
        <v>6564</v>
      </c>
      <c r="C2986" t="s">
        <v>6562</v>
      </c>
      <c r="D2986" t="s">
        <v>6567</v>
      </c>
      <c r="E2986" t="s">
        <v>12075</v>
      </c>
      <c r="F2986" t="s">
        <v>1959</v>
      </c>
      <c r="H2986">
        <v>0</v>
      </c>
      <c r="I2986">
        <v>0</v>
      </c>
      <c r="J2986">
        <v>0</v>
      </c>
      <c r="K2986">
        <v>0</v>
      </c>
      <c r="L2986">
        <v>0</v>
      </c>
      <c r="M2986">
        <v>0</v>
      </c>
      <c r="N2986">
        <v>0</v>
      </c>
      <c r="O2986">
        <v>0</v>
      </c>
      <c r="P2986">
        <v>0</v>
      </c>
      <c r="Q2986">
        <v>0</v>
      </c>
      <c r="R2986">
        <v>0</v>
      </c>
      <c r="S2986">
        <v>0</v>
      </c>
      <c r="T2986">
        <v>0</v>
      </c>
      <c r="U2986">
        <v>0</v>
      </c>
      <c r="V2986">
        <v>0</v>
      </c>
      <c r="W2986" s="44">
        <f t="shared" si="376"/>
        <v>0</v>
      </c>
      <c r="X2986" s="44">
        <f>IFERROR(VLOOKUP(A2986,JR1GOA!A:I,9,FALSE),0)</f>
        <v>0</v>
      </c>
      <c r="Y2986" s="44">
        <f>IFERROR(VLOOKUP(A2986,JR1GOA!A:J,10,FALSE),0)</f>
        <v>0</v>
      </c>
      <c r="Z2986" s="46">
        <f t="shared" si="369"/>
        <v>0</v>
      </c>
      <c r="AA2986" s="49" t="str">
        <f>_xlfn.IFNA(VLOOKUP(F2986,Preisliste!C$1:O$2687,13,FALSE),"fehlt in Preisliste")</f>
        <v>Preis fehlt</v>
      </c>
      <c r="AB2986" s="50" t="str">
        <f t="shared" si="370"/>
        <v>Preis fehlt</v>
      </c>
      <c r="AD2986" s="51">
        <f t="shared" si="374"/>
        <v>188237</v>
      </c>
      <c r="AE2986" s="51">
        <f t="shared" si="371"/>
        <v>-0.15000000000145519</v>
      </c>
      <c r="AF2986" s="52" t="e">
        <f t="shared" si="375"/>
        <v>#VALUE!</v>
      </c>
      <c r="AG2986" s="53">
        <f t="shared" si="372"/>
        <v>-0.90000000000873115</v>
      </c>
      <c r="AH2986" s="53" t="e">
        <f t="shared" si="373"/>
        <v>#VALUE!</v>
      </c>
    </row>
    <row r="2987" spans="1:34" x14ac:dyDescent="0.25">
      <c r="A2987" t="s">
        <v>4162</v>
      </c>
      <c r="B2987" t="s">
        <v>6564</v>
      </c>
      <c r="C2987" t="s">
        <v>6562</v>
      </c>
      <c r="D2987" t="s">
        <v>6567</v>
      </c>
      <c r="E2987" t="s">
        <v>12076</v>
      </c>
      <c r="F2987" t="s">
        <v>4161</v>
      </c>
      <c r="H2987">
        <v>0</v>
      </c>
      <c r="I2987">
        <v>0</v>
      </c>
      <c r="J2987">
        <v>0</v>
      </c>
      <c r="K2987">
        <v>0</v>
      </c>
      <c r="L2987">
        <v>0</v>
      </c>
      <c r="M2987">
        <v>0</v>
      </c>
      <c r="N2987">
        <v>0</v>
      </c>
      <c r="O2987">
        <v>0</v>
      </c>
      <c r="P2987">
        <v>0</v>
      </c>
      <c r="Q2987">
        <v>0</v>
      </c>
      <c r="R2987">
        <v>0</v>
      </c>
      <c r="S2987">
        <v>0</v>
      </c>
      <c r="T2987">
        <v>0</v>
      </c>
      <c r="U2987">
        <v>0</v>
      </c>
      <c r="V2987">
        <v>0</v>
      </c>
      <c r="W2987" s="44">
        <f t="shared" si="376"/>
        <v>0</v>
      </c>
      <c r="X2987" s="44">
        <f>IFERROR(VLOOKUP(A2987,JR1GOA!A:I,9,FALSE),0)</f>
        <v>0</v>
      </c>
      <c r="Y2987" s="44">
        <f>IFERROR(VLOOKUP(A2987,JR1GOA!A:J,10,FALSE),0)</f>
        <v>0</v>
      </c>
      <c r="Z2987" s="46">
        <f t="shared" si="369"/>
        <v>0</v>
      </c>
      <c r="AA2987" s="49" t="str">
        <f>_xlfn.IFNA(VLOOKUP(F2987,Preisliste!C$1:O$2687,13,FALSE),"fehlt in Preisliste")</f>
        <v>Preis fehlt</v>
      </c>
      <c r="AB2987" s="50" t="str">
        <f t="shared" si="370"/>
        <v>Preis fehlt</v>
      </c>
      <c r="AD2987" s="51">
        <f t="shared" si="374"/>
        <v>188237</v>
      </c>
      <c r="AE2987" s="51">
        <f t="shared" si="371"/>
        <v>-0.15000000000145519</v>
      </c>
      <c r="AF2987" s="52" t="e">
        <f t="shared" si="375"/>
        <v>#VALUE!</v>
      </c>
      <c r="AG2987" s="53">
        <f t="shared" si="372"/>
        <v>-0.90000000000873115</v>
      </c>
      <c r="AH2987" s="53" t="e">
        <f t="shared" si="373"/>
        <v>#VALUE!</v>
      </c>
    </row>
    <row r="2988" spans="1:34" x14ac:dyDescent="0.25">
      <c r="A2988" t="s">
        <v>5974</v>
      </c>
      <c r="B2988" t="s">
        <v>6564</v>
      </c>
      <c r="C2988" t="s">
        <v>6562</v>
      </c>
      <c r="D2988" t="s">
        <v>6567</v>
      </c>
      <c r="E2988" t="s">
        <v>12077</v>
      </c>
      <c r="F2988" t="s">
        <v>5973</v>
      </c>
      <c r="H2988">
        <v>0</v>
      </c>
      <c r="I2988">
        <v>0</v>
      </c>
      <c r="J2988">
        <v>0</v>
      </c>
      <c r="K2988">
        <v>0</v>
      </c>
      <c r="L2988">
        <v>0</v>
      </c>
      <c r="M2988">
        <v>0</v>
      </c>
      <c r="N2988">
        <v>0</v>
      </c>
      <c r="O2988">
        <v>0</v>
      </c>
      <c r="P2988">
        <v>0</v>
      </c>
      <c r="Q2988">
        <v>0</v>
      </c>
      <c r="R2988">
        <v>0</v>
      </c>
      <c r="S2988">
        <v>0</v>
      </c>
      <c r="T2988">
        <v>0</v>
      </c>
      <c r="U2988">
        <v>0</v>
      </c>
      <c r="V2988">
        <v>0</v>
      </c>
      <c r="W2988" s="44">
        <f t="shared" si="376"/>
        <v>0</v>
      </c>
      <c r="X2988" s="44">
        <f>IFERROR(VLOOKUP(A2988,JR1GOA!A:I,9,FALSE),0)</f>
        <v>0</v>
      </c>
      <c r="Y2988" s="44">
        <f>IFERROR(VLOOKUP(A2988,JR1GOA!A:J,10,FALSE),0)</f>
        <v>0</v>
      </c>
      <c r="Z2988" s="46">
        <f t="shared" si="369"/>
        <v>0</v>
      </c>
      <c r="AA2988" s="49" t="str">
        <f>_xlfn.IFNA(VLOOKUP(F2988,Preisliste!C$1:O$2687,13,FALSE),"fehlt in Preisliste")</f>
        <v>Preis fehlt</v>
      </c>
      <c r="AB2988" s="50" t="str">
        <f t="shared" si="370"/>
        <v>Preis fehlt</v>
      </c>
      <c r="AD2988" s="51">
        <f t="shared" si="374"/>
        <v>188237</v>
      </c>
      <c r="AE2988" s="51">
        <f t="shared" si="371"/>
        <v>-0.15000000000145519</v>
      </c>
      <c r="AF2988" s="52" t="e">
        <f t="shared" si="375"/>
        <v>#VALUE!</v>
      </c>
      <c r="AG2988" s="53">
        <f t="shared" si="372"/>
        <v>-0.90000000000873115</v>
      </c>
      <c r="AH2988" s="53" t="e">
        <f t="shared" si="373"/>
        <v>#VALUE!</v>
      </c>
    </row>
    <row r="2989" spans="1:34" x14ac:dyDescent="0.25">
      <c r="A2989" t="s">
        <v>1198</v>
      </c>
      <c r="B2989" t="s">
        <v>6564</v>
      </c>
      <c r="C2989" t="s">
        <v>6562</v>
      </c>
      <c r="D2989" t="s">
        <v>6567</v>
      </c>
      <c r="E2989" t="s">
        <v>12078</v>
      </c>
      <c r="F2989" t="s">
        <v>1197</v>
      </c>
      <c r="H2989">
        <v>0</v>
      </c>
      <c r="I2989">
        <v>0</v>
      </c>
      <c r="J2989">
        <v>0</v>
      </c>
      <c r="K2989">
        <v>0</v>
      </c>
      <c r="L2989">
        <v>0</v>
      </c>
      <c r="M2989">
        <v>0</v>
      </c>
      <c r="N2989">
        <v>0</v>
      </c>
      <c r="O2989">
        <v>0</v>
      </c>
      <c r="P2989">
        <v>0</v>
      </c>
      <c r="Q2989">
        <v>0</v>
      </c>
      <c r="R2989">
        <v>0</v>
      </c>
      <c r="S2989">
        <v>0</v>
      </c>
      <c r="T2989">
        <v>0</v>
      </c>
      <c r="U2989">
        <v>0</v>
      </c>
      <c r="V2989">
        <v>0</v>
      </c>
      <c r="W2989" s="44">
        <f t="shared" si="376"/>
        <v>0</v>
      </c>
      <c r="X2989" s="44">
        <f>IFERROR(VLOOKUP(A2989,JR1GOA!A:I,9,FALSE),0)</f>
        <v>0</v>
      </c>
      <c r="Y2989" s="44">
        <f>IFERROR(VLOOKUP(A2989,JR1GOA!A:J,10,FALSE),0)</f>
        <v>0</v>
      </c>
      <c r="Z2989" s="46">
        <f t="shared" si="369"/>
        <v>0</v>
      </c>
      <c r="AA2989" s="49" t="str">
        <f>_xlfn.IFNA(VLOOKUP(F2989,Preisliste!C$1:O$2687,13,FALSE),"fehlt in Preisliste")</f>
        <v>Preis fehlt</v>
      </c>
      <c r="AB2989" s="50" t="str">
        <f t="shared" si="370"/>
        <v>Preis fehlt</v>
      </c>
      <c r="AD2989" s="51">
        <f t="shared" si="374"/>
        <v>188237</v>
      </c>
      <c r="AE2989" s="51">
        <f t="shared" si="371"/>
        <v>-0.15000000000145519</v>
      </c>
      <c r="AF2989" s="52" t="e">
        <f t="shared" si="375"/>
        <v>#VALUE!</v>
      </c>
      <c r="AG2989" s="53">
        <f t="shared" si="372"/>
        <v>-0.90000000000873115</v>
      </c>
      <c r="AH2989" s="53" t="e">
        <f t="shared" si="373"/>
        <v>#VALUE!</v>
      </c>
    </row>
    <row r="2990" spans="1:34" x14ac:dyDescent="0.25">
      <c r="A2990" t="s">
        <v>4621</v>
      </c>
      <c r="B2990" t="s">
        <v>6564</v>
      </c>
      <c r="C2990" t="s">
        <v>6562</v>
      </c>
      <c r="D2990" t="s">
        <v>6567</v>
      </c>
      <c r="E2990" t="s">
        <v>12079</v>
      </c>
      <c r="F2990" t="s">
        <v>4620</v>
      </c>
      <c r="H2990">
        <v>0</v>
      </c>
      <c r="I2990">
        <v>0</v>
      </c>
      <c r="J2990">
        <v>0</v>
      </c>
      <c r="K2990">
        <v>0</v>
      </c>
      <c r="L2990">
        <v>0</v>
      </c>
      <c r="M2990">
        <v>0</v>
      </c>
      <c r="N2990">
        <v>0</v>
      </c>
      <c r="O2990">
        <v>0</v>
      </c>
      <c r="P2990">
        <v>0</v>
      </c>
      <c r="Q2990">
        <v>0</v>
      </c>
      <c r="R2990">
        <v>0</v>
      </c>
      <c r="S2990">
        <v>0</v>
      </c>
      <c r="T2990">
        <v>0</v>
      </c>
      <c r="U2990">
        <v>0</v>
      </c>
      <c r="V2990">
        <v>0</v>
      </c>
      <c r="W2990" s="44">
        <f t="shared" si="376"/>
        <v>0</v>
      </c>
      <c r="X2990" s="44">
        <f>IFERROR(VLOOKUP(A2990,JR1GOA!A:I,9,FALSE),0)</f>
        <v>0</v>
      </c>
      <c r="Y2990" s="44">
        <f>IFERROR(VLOOKUP(A2990,JR1GOA!A:J,10,FALSE),0)</f>
        <v>0</v>
      </c>
      <c r="Z2990" s="46">
        <f t="shared" si="369"/>
        <v>0</v>
      </c>
      <c r="AA2990" s="49" t="str">
        <f>_xlfn.IFNA(VLOOKUP(F2990,Preisliste!C$1:O$2687,13,FALSE),"fehlt in Preisliste")</f>
        <v>Preis fehlt</v>
      </c>
      <c r="AB2990" s="50" t="str">
        <f t="shared" si="370"/>
        <v>Preis fehlt</v>
      </c>
      <c r="AD2990" s="51">
        <f t="shared" si="374"/>
        <v>188237</v>
      </c>
      <c r="AE2990" s="51">
        <f t="shared" si="371"/>
        <v>-0.15000000000145519</v>
      </c>
      <c r="AF2990" s="52" t="e">
        <f t="shared" si="375"/>
        <v>#VALUE!</v>
      </c>
      <c r="AG2990" s="53">
        <f t="shared" si="372"/>
        <v>-0.90000000000873115</v>
      </c>
      <c r="AH2990" s="53" t="e">
        <f t="shared" si="373"/>
        <v>#VALUE!</v>
      </c>
    </row>
    <row r="2991" spans="1:34" x14ac:dyDescent="0.25">
      <c r="A2991" t="s">
        <v>920</v>
      </c>
      <c r="B2991" t="s">
        <v>6564</v>
      </c>
      <c r="C2991" t="s">
        <v>6562</v>
      </c>
      <c r="D2991" t="s">
        <v>6567</v>
      </c>
      <c r="E2991" t="s">
        <v>12080</v>
      </c>
      <c r="F2991" t="s">
        <v>919</v>
      </c>
      <c r="H2991">
        <v>0</v>
      </c>
      <c r="I2991">
        <v>0</v>
      </c>
      <c r="J2991">
        <v>0</v>
      </c>
      <c r="K2991">
        <v>0</v>
      </c>
      <c r="L2991">
        <v>0</v>
      </c>
      <c r="M2991">
        <v>0</v>
      </c>
      <c r="N2991">
        <v>0</v>
      </c>
      <c r="O2991">
        <v>0</v>
      </c>
      <c r="P2991">
        <v>0</v>
      </c>
      <c r="Q2991">
        <v>0</v>
      </c>
      <c r="R2991">
        <v>0</v>
      </c>
      <c r="S2991">
        <v>0</v>
      </c>
      <c r="T2991">
        <v>0</v>
      </c>
      <c r="U2991">
        <v>0</v>
      </c>
      <c r="V2991">
        <v>0</v>
      </c>
      <c r="W2991" s="44">
        <f t="shared" si="376"/>
        <v>0</v>
      </c>
      <c r="X2991" s="44">
        <f>IFERROR(VLOOKUP(A2991,JR1GOA!A:I,9,FALSE),0)</f>
        <v>0</v>
      </c>
      <c r="Y2991" s="44">
        <f>IFERROR(VLOOKUP(A2991,JR1GOA!A:J,10,FALSE),0)</f>
        <v>0</v>
      </c>
      <c r="Z2991" s="46">
        <f t="shared" si="369"/>
        <v>0</v>
      </c>
      <c r="AA2991" s="49" t="str">
        <f>_xlfn.IFNA(VLOOKUP(F2991,Preisliste!C$1:O$2687,13,FALSE),"fehlt in Preisliste")</f>
        <v>Preis fehlt</v>
      </c>
      <c r="AB2991" s="50" t="str">
        <f t="shared" si="370"/>
        <v>Preis fehlt</v>
      </c>
      <c r="AD2991" s="51">
        <f t="shared" si="374"/>
        <v>188237</v>
      </c>
      <c r="AE2991" s="51">
        <f t="shared" si="371"/>
        <v>-0.15000000000145519</v>
      </c>
      <c r="AF2991" s="52" t="e">
        <f t="shared" si="375"/>
        <v>#VALUE!</v>
      </c>
      <c r="AG2991" s="53">
        <f t="shared" si="372"/>
        <v>-0.90000000000873115</v>
      </c>
      <c r="AH2991" s="53" t="e">
        <f t="shared" si="373"/>
        <v>#VALUE!</v>
      </c>
    </row>
    <row r="2992" spans="1:34" x14ac:dyDescent="0.25">
      <c r="A2992" t="s">
        <v>3038</v>
      </c>
      <c r="B2992" t="s">
        <v>6564</v>
      </c>
      <c r="C2992" t="s">
        <v>6562</v>
      </c>
      <c r="D2992" t="s">
        <v>6567</v>
      </c>
      <c r="F2992" t="s">
        <v>3037</v>
      </c>
      <c r="G2992" t="s">
        <v>12081</v>
      </c>
      <c r="H2992">
        <v>0</v>
      </c>
      <c r="I2992">
        <v>0</v>
      </c>
      <c r="J2992">
        <v>0</v>
      </c>
      <c r="K2992">
        <v>0</v>
      </c>
      <c r="L2992">
        <v>0</v>
      </c>
      <c r="M2992">
        <v>0</v>
      </c>
      <c r="N2992">
        <v>0</v>
      </c>
      <c r="O2992">
        <v>0</v>
      </c>
      <c r="P2992">
        <v>0</v>
      </c>
      <c r="Q2992">
        <v>0</v>
      </c>
      <c r="R2992">
        <v>0</v>
      </c>
      <c r="S2992">
        <v>0</v>
      </c>
      <c r="T2992">
        <v>0</v>
      </c>
      <c r="U2992">
        <v>0</v>
      </c>
      <c r="V2992">
        <v>0</v>
      </c>
      <c r="W2992" s="44">
        <f t="shared" si="376"/>
        <v>0</v>
      </c>
      <c r="X2992" s="44">
        <f>IFERROR(VLOOKUP(A2992,JR1GOA!A:I,9,FALSE),0)</f>
        <v>0</v>
      </c>
      <c r="Y2992" s="44">
        <f>IFERROR(VLOOKUP(A2992,JR1GOA!A:J,10,FALSE),0)</f>
        <v>0</v>
      </c>
      <c r="Z2992" s="46">
        <f t="shared" si="369"/>
        <v>0</v>
      </c>
      <c r="AA2992" s="49" t="str">
        <f>_xlfn.IFNA(VLOOKUP(F2992,Preisliste!C$1:O$2687,13,FALSE),"fehlt in Preisliste")</f>
        <v>Preis fehlt</v>
      </c>
      <c r="AB2992" s="50" t="str">
        <f t="shared" si="370"/>
        <v>Preis fehlt</v>
      </c>
      <c r="AD2992" s="51">
        <f t="shared" si="374"/>
        <v>188237</v>
      </c>
      <c r="AE2992" s="51">
        <f t="shared" si="371"/>
        <v>-0.15000000000145519</v>
      </c>
      <c r="AF2992" s="52" t="e">
        <f t="shared" si="375"/>
        <v>#VALUE!</v>
      </c>
      <c r="AG2992" s="53">
        <f t="shared" si="372"/>
        <v>-0.90000000000873115</v>
      </c>
      <c r="AH2992" s="53" t="e">
        <f t="shared" si="373"/>
        <v>#VALUE!</v>
      </c>
    </row>
    <row r="2993" spans="1:34" x14ac:dyDescent="0.25">
      <c r="A2993" t="s">
        <v>5167</v>
      </c>
      <c r="B2993" t="s">
        <v>6564</v>
      </c>
      <c r="C2993" t="s">
        <v>6562</v>
      </c>
      <c r="D2993" t="s">
        <v>6567</v>
      </c>
      <c r="E2993" t="s">
        <v>12082</v>
      </c>
      <c r="F2993" t="s">
        <v>5166</v>
      </c>
      <c r="G2993" t="s">
        <v>12083</v>
      </c>
      <c r="H2993">
        <v>0</v>
      </c>
      <c r="I2993">
        <v>0</v>
      </c>
      <c r="J2993">
        <v>0</v>
      </c>
      <c r="K2993">
        <v>0</v>
      </c>
      <c r="L2993">
        <v>0</v>
      </c>
      <c r="M2993">
        <v>0</v>
      </c>
      <c r="N2993">
        <v>0</v>
      </c>
      <c r="O2993">
        <v>0</v>
      </c>
      <c r="P2993">
        <v>0</v>
      </c>
      <c r="Q2993">
        <v>0</v>
      </c>
      <c r="R2993">
        <v>0</v>
      </c>
      <c r="S2993">
        <v>0</v>
      </c>
      <c r="T2993">
        <v>0</v>
      </c>
      <c r="U2993">
        <v>0</v>
      </c>
      <c r="V2993">
        <v>0</v>
      </c>
      <c r="W2993" s="44">
        <f t="shared" si="376"/>
        <v>0</v>
      </c>
      <c r="X2993" s="44">
        <f>IFERROR(VLOOKUP(A2993,JR1GOA!A:I,9,FALSE),0)</f>
        <v>0</v>
      </c>
      <c r="Y2993" s="44">
        <f>IFERROR(VLOOKUP(A2993,JR1GOA!A:J,10,FALSE),0)</f>
        <v>0</v>
      </c>
      <c r="Z2993" s="46">
        <f t="shared" si="369"/>
        <v>0</v>
      </c>
      <c r="AA2993" s="49" t="str">
        <f>_xlfn.IFNA(VLOOKUP(F2993,Preisliste!C$1:O$2687,13,FALSE),"fehlt in Preisliste")</f>
        <v>Preis fehlt</v>
      </c>
      <c r="AB2993" s="50" t="str">
        <f t="shared" si="370"/>
        <v>Preis fehlt</v>
      </c>
      <c r="AD2993" s="51">
        <f t="shared" si="374"/>
        <v>188237</v>
      </c>
      <c r="AE2993" s="51">
        <f t="shared" si="371"/>
        <v>-0.15000000000145519</v>
      </c>
      <c r="AF2993" s="52" t="e">
        <f t="shared" si="375"/>
        <v>#VALUE!</v>
      </c>
      <c r="AG2993" s="53">
        <f t="shared" si="372"/>
        <v>-0.90000000000873115</v>
      </c>
      <c r="AH2993" s="53" t="e">
        <f t="shared" si="373"/>
        <v>#VALUE!</v>
      </c>
    </row>
    <row r="2994" spans="1:34" x14ac:dyDescent="0.25">
      <c r="A2994" t="s">
        <v>2351</v>
      </c>
      <c r="B2994" t="s">
        <v>6564</v>
      </c>
      <c r="C2994" t="s">
        <v>6562</v>
      </c>
      <c r="D2994" t="s">
        <v>6567</v>
      </c>
      <c r="E2994" t="s">
        <v>12084</v>
      </c>
      <c r="F2994" t="s">
        <v>2350</v>
      </c>
      <c r="H2994">
        <v>0</v>
      </c>
      <c r="I2994">
        <v>0</v>
      </c>
      <c r="J2994">
        <v>0</v>
      </c>
      <c r="K2994">
        <v>0</v>
      </c>
      <c r="L2994">
        <v>0</v>
      </c>
      <c r="M2994">
        <v>0</v>
      </c>
      <c r="N2994">
        <v>0</v>
      </c>
      <c r="O2994">
        <v>0</v>
      </c>
      <c r="P2994">
        <v>0</v>
      </c>
      <c r="Q2994">
        <v>0</v>
      </c>
      <c r="R2994">
        <v>0</v>
      </c>
      <c r="S2994">
        <v>0</v>
      </c>
      <c r="T2994">
        <v>0</v>
      </c>
      <c r="U2994">
        <v>0</v>
      </c>
      <c r="V2994">
        <v>0</v>
      </c>
      <c r="W2994" s="44">
        <f t="shared" si="376"/>
        <v>0</v>
      </c>
      <c r="X2994" s="44">
        <f>IFERROR(VLOOKUP(A2994,JR1GOA!A:I,9,FALSE),0)</f>
        <v>0</v>
      </c>
      <c r="Y2994" s="44">
        <f>IFERROR(VLOOKUP(A2994,JR1GOA!A:J,10,FALSE),0)</f>
        <v>0</v>
      </c>
      <c r="Z2994" s="46">
        <f t="shared" si="369"/>
        <v>0</v>
      </c>
      <c r="AA2994" s="49" t="str">
        <f>_xlfn.IFNA(VLOOKUP(F2994,Preisliste!C$1:O$2687,13,FALSE),"fehlt in Preisliste")</f>
        <v>Preis fehlt</v>
      </c>
      <c r="AB2994" s="50" t="str">
        <f t="shared" si="370"/>
        <v>Preis fehlt</v>
      </c>
      <c r="AD2994" s="51">
        <f t="shared" si="374"/>
        <v>188237</v>
      </c>
      <c r="AE2994" s="51">
        <f t="shared" si="371"/>
        <v>-0.15000000000145519</v>
      </c>
      <c r="AF2994" s="52" t="e">
        <f t="shared" si="375"/>
        <v>#VALUE!</v>
      </c>
      <c r="AG2994" s="53">
        <f t="shared" si="372"/>
        <v>-0.90000000000873115</v>
      </c>
      <c r="AH2994" s="53" t="e">
        <f t="shared" si="373"/>
        <v>#VALUE!</v>
      </c>
    </row>
    <row r="2995" spans="1:34" x14ac:dyDescent="0.25">
      <c r="A2995" t="s">
        <v>3248</v>
      </c>
      <c r="B2995" t="s">
        <v>6564</v>
      </c>
      <c r="C2995" t="s">
        <v>6562</v>
      </c>
      <c r="D2995" t="s">
        <v>6567</v>
      </c>
      <c r="E2995" t="s">
        <v>12085</v>
      </c>
      <c r="F2995" t="s">
        <v>3247</v>
      </c>
      <c r="H2995">
        <v>0</v>
      </c>
      <c r="I2995">
        <v>0</v>
      </c>
      <c r="J2995">
        <v>0</v>
      </c>
      <c r="K2995">
        <v>0</v>
      </c>
      <c r="L2995">
        <v>0</v>
      </c>
      <c r="M2995">
        <v>0</v>
      </c>
      <c r="N2995">
        <v>0</v>
      </c>
      <c r="O2995">
        <v>0</v>
      </c>
      <c r="P2995">
        <v>0</v>
      </c>
      <c r="Q2995">
        <v>0</v>
      </c>
      <c r="R2995">
        <v>0</v>
      </c>
      <c r="S2995">
        <v>0</v>
      </c>
      <c r="T2995">
        <v>0</v>
      </c>
      <c r="U2995">
        <v>0</v>
      </c>
      <c r="V2995">
        <v>0</v>
      </c>
      <c r="W2995" s="44">
        <f t="shared" si="376"/>
        <v>0</v>
      </c>
      <c r="X2995" s="44">
        <f>IFERROR(VLOOKUP(A2995,JR1GOA!A:I,9,FALSE),0)</f>
        <v>0</v>
      </c>
      <c r="Y2995" s="44">
        <f>IFERROR(VLOOKUP(A2995,JR1GOA!A:J,10,FALSE),0)</f>
        <v>0</v>
      </c>
      <c r="Z2995" s="46">
        <f t="shared" si="369"/>
        <v>0</v>
      </c>
      <c r="AA2995" s="49" t="str">
        <f>_xlfn.IFNA(VLOOKUP(F2995,Preisliste!C$1:O$2687,13,FALSE),"fehlt in Preisliste")</f>
        <v>Preis fehlt</v>
      </c>
      <c r="AB2995" s="50" t="str">
        <f t="shared" si="370"/>
        <v>Preis fehlt</v>
      </c>
      <c r="AD2995" s="51">
        <f t="shared" si="374"/>
        <v>188237</v>
      </c>
      <c r="AE2995" s="51">
        <f t="shared" si="371"/>
        <v>-0.15000000000145519</v>
      </c>
      <c r="AF2995" s="52" t="e">
        <f t="shared" si="375"/>
        <v>#VALUE!</v>
      </c>
      <c r="AG2995" s="53">
        <f t="shared" si="372"/>
        <v>-0.90000000000873115</v>
      </c>
      <c r="AH2995" s="53" t="e">
        <f t="shared" si="373"/>
        <v>#VALUE!</v>
      </c>
    </row>
    <row r="2996" spans="1:34" x14ac:dyDescent="0.25">
      <c r="A2996" t="s">
        <v>4617</v>
      </c>
      <c r="B2996" t="s">
        <v>6564</v>
      </c>
      <c r="C2996" t="s">
        <v>6562</v>
      </c>
      <c r="D2996" t="s">
        <v>6567</v>
      </c>
      <c r="E2996" t="s">
        <v>12086</v>
      </c>
      <c r="F2996" t="s">
        <v>4616</v>
      </c>
      <c r="H2996">
        <v>0</v>
      </c>
      <c r="I2996">
        <v>0</v>
      </c>
      <c r="J2996">
        <v>0</v>
      </c>
      <c r="K2996">
        <v>0</v>
      </c>
      <c r="L2996">
        <v>0</v>
      </c>
      <c r="M2996">
        <v>0</v>
      </c>
      <c r="N2996">
        <v>0</v>
      </c>
      <c r="O2996">
        <v>0</v>
      </c>
      <c r="P2996">
        <v>0</v>
      </c>
      <c r="Q2996">
        <v>0</v>
      </c>
      <c r="R2996">
        <v>0</v>
      </c>
      <c r="S2996">
        <v>0</v>
      </c>
      <c r="T2996">
        <v>0</v>
      </c>
      <c r="U2996">
        <v>0</v>
      </c>
      <c r="V2996">
        <v>0</v>
      </c>
      <c r="W2996" s="44">
        <f t="shared" si="376"/>
        <v>0</v>
      </c>
      <c r="X2996" s="44">
        <f>IFERROR(VLOOKUP(A2996,JR1GOA!A:I,9,FALSE),0)</f>
        <v>0</v>
      </c>
      <c r="Y2996" s="44">
        <f>IFERROR(VLOOKUP(A2996,JR1GOA!A:J,10,FALSE),0)</f>
        <v>0</v>
      </c>
      <c r="Z2996" s="46">
        <f t="shared" si="369"/>
        <v>0</v>
      </c>
      <c r="AA2996" s="49" t="str">
        <f>_xlfn.IFNA(VLOOKUP(F2996,Preisliste!C$1:O$2687,13,FALSE),"fehlt in Preisliste")</f>
        <v>Preis fehlt</v>
      </c>
      <c r="AB2996" s="50" t="str">
        <f t="shared" si="370"/>
        <v>Preis fehlt</v>
      </c>
      <c r="AD2996" s="51">
        <f t="shared" si="374"/>
        <v>188237</v>
      </c>
      <c r="AE2996" s="51">
        <f t="shared" si="371"/>
        <v>-0.15000000000145519</v>
      </c>
      <c r="AF2996" s="52" t="e">
        <f t="shared" si="375"/>
        <v>#VALUE!</v>
      </c>
      <c r="AG2996" s="53">
        <f t="shared" si="372"/>
        <v>-0.90000000000873115</v>
      </c>
      <c r="AH2996" s="53" t="e">
        <f t="shared" si="373"/>
        <v>#VALUE!</v>
      </c>
    </row>
    <row r="2997" spans="1:34" x14ac:dyDescent="0.25">
      <c r="A2997" t="s">
        <v>4734</v>
      </c>
      <c r="B2997" t="s">
        <v>6564</v>
      </c>
      <c r="C2997" t="s">
        <v>6562</v>
      </c>
      <c r="D2997" t="s">
        <v>6567</v>
      </c>
      <c r="E2997" t="s">
        <v>12087</v>
      </c>
      <c r="F2997" t="s">
        <v>4733</v>
      </c>
      <c r="H2997">
        <v>0</v>
      </c>
      <c r="I2997">
        <v>0</v>
      </c>
      <c r="J2997">
        <v>0</v>
      </c>
      <c r="K2997">
        <v>0</v>
      </c>
      <c r="L2997">
        <v>0</v>
      </c>
      <c r="M2997">
        <v>0</v>
      </c>
      <c r="N2997">
        <v>0</v>
      </c>
      <c r="O2997">
        <v>0</v>
      </c>
      <c r="P2997">
        <v>0</v>
      </c>
      <c r="Q2997">
        <v>0</v>
      </c>
      <c r="R2997">
        <v>0</v>
      </c>
      <c r="S2997">
        <v>0</v>
      </c>
      <c r="T2997">
        <v>0</v>
      </c>
      <c r="U2997">
        <v>0</v>
      </c>
      <c r="V2997">
        <v>0</v>
      </c>
      <c r="W2997" s="44">
        <f t="shared" si="376"/>
        <v>0</v>
      </c>
      <c r="X2997" s="44">
        <f>IFERROR(VLOOKUP(A2997,JR1GOA!A:I,9,FALSE),0)</f>
        <v>0</v>
      </c>
      <c r="Y2997" s="44">
        <f>IFERROR(VLOOKUP(A2997,JR1GOA!A:J,10,FALSE),0)</f>
        <v>0</v>
      </c>
      <c r="Z2997" s="46">
        <f t="shared" si="369"/>
        <v>0</v>
      </c>
      <c r="AA2997" s="49" t="str">
        <f>_xlfn.IFNA(VLOOKUP(F2997,Preisliste!C$1:O$2687,13,FALSE),"fehlt in Preisliste")</f>
        <v>Preis fehlt</v>
      </c>
      <c r="AB2997" s="50" t="str">
        <f t="shared" si="370"/>
        <v>Preis fehlt</v>
      </c>
      <c r="AD2997" s="51">
        <f t="shared" si="374"/>
        <v>188237</v>
      </c>
      <c r="AE2997" s="51">
        <f t="shared" si="371"/>
        <v>-0.15000000000145519</v>
      </c>
      <c r="AF2997" s="52" t="e">
        <f t="shared" si="375"/>
        <v>#VALUE!</v>
      </c>
      <c r="AG2997" s="53">
        <f t="shared" si="372"/>
        <v>-0.90000000000873115</v>
      </c>
      <c r="AH2997" s="53" t="e">
        <f t="shared" si="373"/>
        <v>#VALUE!</v>
      </c>
    </row>
    <row r="2998" spans="1:34" x14ac:dyDescent="0.25">
      <c r="A2998" t="s">
        <v>5424</v>
      </c>
      <c r="B2998" t="s">
        <v>6564</v>
      </c>
      <c r="C2998" t="s">
        <v>6562</v>
      </c>
      <c r="D2998" t="s">
        <v>6567</v>
      </c>
      <c r="E2998" t="s">
        <v>12088</v>
      </c>
      <c r="F2998" t="s">
        <v>5423</v>
      </c>
      <c r="H2998">
        <v>0</v>
      </c>
      <c r="I2998">
        <v>0</v>
      </c>
      <c r="J2998">
        <v>0</v>
      </c>
      <c r="K2998">
        <v>0</v>
      </c>
      <c r="L2998">
        <v>0</v>
      </c>
      <c r="M2998">
        <v>0</v>
      </c>
      <c r="N2998">
        <v>0</v>
      </c>
      <c r="O2998">
        <v>0</v>
      </c>
      <c r="P2998">
        <v>0</v>
      </c>
      <c r="Q2998">
        <v>0</v>
      </c>
      <c r="R2998">
        <v>0</v>
      </c>
      <c r="S2998">
        <v>0</v>
      </c>
      <c r="T2998">
        <v>0</v>
      </c>
      <c r="U2998">
        <v>0</v>
      </c>
      <c r="V2998">
        <v>0</v>
      </c>
      <c r="W2998" s="44">
        <f t="shared" si="376"/>
        <v>0</v>
      </c>
      <c r="X2998" s="44">
        <f>IFERROR(VLOOKUP(A2998,JR1GOA!A:I,9,FALSE),0)</f>
        <v>0</v>
      </c>
      <c r="Y2998" s="44">
        <f>IFERROR(VLOOKUP(A2998,JR1GOA!A:J,10,FALSE),0)</f>
        <v>0</v>
      </c>
      <c r="Z2998" s="46">
        <f t="shared" si="369"/>
        <v>0</v>
      </c>
      <c r="AA2998" s="49" t="str">
        <f>_xlfn.IFNA(VLOOKUP(F2998,Preisliste!C$1:O$2687,13,FALSE),"fehlt in Preisliste")</f>
        <v>Preis fehlt</v>
      </c>
      <c r="AB2998" s="50" t="str">
        <f t="shared" si="370"/>
        <v>Preis fehlt</v>
      </c>
      <c r="AD2998" s="51">
        <f t="shared" si="374"/>
        <v>188237</v>
      </c>
      <c r="AE2998" s="51">
        <f t="shared" si="371"/>
        <v>-0.15000000000145519</v>
      </c>
      <c r="AF2998" s="52" t="e">
        <f t="shared" si="375"/>
        <v>#VALUE!</v>
      </c>
      <c r="AG2998" s="53">
        <f t="shared" si="372"/>
        <v>-0.90000000000873115</v>
      </c>
      <c r="AH2998" s="53" t="e">
        <f t="shared" si="373"/>
        <v>#VALUE!</v>
      </c>
    </row>
    <row r="2999" spans="1:34" x14ac:dyDescent="0.25">
      <c r="A2999" t="s">
        <v>1131</v>
      </c>
      <c r="B2999" t="s">
        <v>6564</v>
      </c>
      <c r="C2999" t="s">
        <v>6562</v>
      </c>
      <c r="D2999" t="s">
        <v>6567</v>
      </c>
      <c r="E2999" t="s">
        <v>12089</v>
      </c>
      <c r="F2999" t="s">
        <v>1130</v>
      </c>
      <c r="H2999">
        <v>0</v>
      </c>
      <c r="I2999">
        <v>0</v>
      </c>
      <c r="J2999">
        <v>0</v>
      </c>
      <c r="K2999">
        <v>0</v>
      </c>
      <c r="L2999">
        <v>0</v>
      </c>
      <c r="M2999">
        <v>0</v>
      </c>
      <c r="N2999">
        <v>0</v>
      </c>
      <c r="O2999">
        <v>0</v>
      </c>
      <c r="P2999">
        <v>0</v>
      </c>
      <c r="Q2999">
        <v>0</v>
      </c>
      <c r="R2999">
        <v>0</v>
      </c>
      <c r="S2999">
        <v>0</v>
      </c>
      <c r="T2999">
        <v>0</v>
      </c>
      <c r="U2999">
        <v>0</v>
      </c>
      <c r="V2999">
        <v>0</v>
      </c>
      <c r="W2999" s="44">
        <f t="shared" si="376"/>
        <v>0</v>
      </c>
      <c r="X2999" s="44">
        <f>IFERROR(VLOOKUP(A2999,JR1GOA!A:I,9,FALSE),0)</f>
        <v>0</v>
      </c>
      <c r="Y2999" s="44">
        <f>IFERROR(VLOOKUP(A2999,JR1GOA!A:J,10,FALSE),0)</f>
        <v>0</v>
      </c>
      <c r="Z2999" s="46">
        <f t="shared" si="369"/>
        <v>0</v>
      </c>
      <c r="AA2999" s="49" t="str">
        <f>_xlfn.IFNA(VLOOKUP(F2999,Preisliste!C$1:O$2687,13,FALSE),"fehlt in Preisliste")</f>
        <v>Preis fehlt</v>
      </c>
      <c r="AB2999" s="50" t="str">
        <f t="shared" si="370"/>
        <v>Preis fehlt</v>
      </c>
      <c r="AD2999" s="51">
        <f t="shared" si="374"/>
        <v>188237</v>
      </c>
      <c r="AE2999" s="51">
        <f t="shared" si="371"/>
        <v>-0.15000000000145519</v>
      </c>
      <c r="AF2999" s="52" t="e">
        <f t="shared" si="375"/>
        <v>#VALUE!</v>
      </c>
      <c r="AG2999" s="53">
        <f t="shared" si="372"/>
        <v>-0.90000000000873115</v>
      </c>
      <c r="AH2999" s="53" t="e">
        <f t="shared" si="373"/>
        <v>#VALUE!</v>
      </c>
    </row>
    <row r="3000" spans="1:34" x14ac:dyDescent="0.25">
      <c r="A3000" t="s">
        <v>2591</v>
      </c>
      <c r="B3000" t="s">
        <v>6564</v>
      </c>
      <c r="C3000" t="s">
        <v>6562</v>
      </c>
      <c r="D3000" t="s">
        <v>6567</v>
      </c>
      <c r="E3000" t="s">
        <v>12090</v>
      </c>
      <c r="F3000" t="s">
        <v>2590</v>
      </c>
      <c r="H3000">
        <v>0</v>
      </c>
      <c r="I3000">
        <v>0</v>
      </c>
      <c r="J3000">
        <v>0</v>
      </c>
      <c r="K3000">
        <v>0</v>
      </c>
      <c r="L3000">
        <v>0</v>
      </c>
      <c r="M3000">
        <v>0</v>
      </c>
      <c r="N3000">
        <v>0</v>
      </c>
      <c r="O3000">
        <v>0</v>
      </c>
      <c r="P3000">
        <v>0</v>
      </c>
      <c r="Q3000">
        <v>0</v>
      </c>
      <c r="R3000">
        <v>0</v>
      </c>
      <c r="S3000">
        <v>0</v>
      </c>
      <c r="T3000">
        <v>0</v>
      </c>
      <c r="U3000">
        <v>0</v>
      </c>
      <c r="V3000">
        <v>0</v>
      </c>
      <c r="W3000" s="44">
        <f t="shared" si="376"/>
        <v>0</v>
      </c>
      <c r="X3000" s="44">
        <f>IFERROR(VLOOKUP(A3000,JR1GOA!A:I,9,FALSE),0)</f>
        <v>0</v>
      </c>
      <c r="Y3000" s="44">
        <f>IFERROR(VLOOKUP(A3000,JR1GOA!A:J,10,FALSE),0)</f>
        <v>0</v>
      </c>
      <c r="Z3000" s="46">
        <f t="shared" si="369"/>
        <v>0</v>
      </c>
      <c r="AA3000" s="49" t="str">
        <f>_xlfn.IFNA(VLOOKUP(F3000,Preisliste!C$1:O$2687,13,FALSE),"fehlt in Preisliste")</f>
        <v>Preis fehlt</v>
      </c>
      <c r="AB3000" s="50" t="str">
        <f t="shared" si="370"/>
        <v>Preis fehlt</v>
      </c>
      <c r="AD3000" s="51">
        <f t="shared" si="374"/>
        <v>188237</v>
      </c>
      <c r="AE3000" s="51">
        <f t="shared" si="371"/>
        <v>-0.15000000000145519</v>
      </c>
      <c r="AF3000" s="52" t="e">
        <f t="shared" si="375"/>
        <v>#VALUE!</v>
      </c>
      <c r="AG3000" s="53">
        <f t="shared" si="372"/>
        <v>-0.90000000000873115</v>
      </c>
      <c r="AH3000" s="53" t="e">
        <f t="shared" si="373"/>
        <v>#VALUE!</v>
      </c>
    </row>
    <row r="3001" spans="1:34" x14ac:dyDescent="0.25">
      <c r="A3001" t="s">
        <v>4330</v>
      </c>
      <c r="B3001" t="s">
        <v>6564</v>
      </c>
      <c r="C3001" t="s">
        <v>6562</v>
      </c>
      <c r="D3001" t="s">
        <v>6567</v>
      </c>
      <c r="E3001" t="s">
        <v>12091</v>
      </c>
      <c r="F3001" t="s">
        <v>4329</v>
      </c>
      <c r="H3001">
        <v>0</v>
      </c>
      <c r="I3001">
        <v>0</v>
      </c>
      <c r="J3001">
        <v>0</v>
      </c>
      <c r="K3001">
        <v>0</v>
      </c>
      <c r="L3001">
        <v>0</v>
      </c>
      <c r="M3001">
        <v>0</v>
      </c>
      <c r="N3001">
        <v>0</v>
      </c>
      <c r="O3001">
        <v>0</v>
      </c>
      <c r="P3001">
        <v>0</v>
      </c>
      <c r="Q3001">
        <v>0</v>
      </c>
      <c r="R3001">
        <v>0</v>
      </c>
      <c r="S3001">
        <v>0</v>
      </c>
      <c r="T3001">
        <v>0</v>
      </c>
      <c r="U3001">
        <v>0</v>
      </c>
      <c r="V3001">
        <v>0</v>
      </c>
      <c r="W3001" s="44">
        <f t="shared" si="376"/>
        <v>0</v>
      </c>
      <c r="X3001" s="44">
        <f>IFERROR(VLOOKUP(A3001,JR1GOA!A:I,9,FALSE),0)</f>
        <v>0</v>
      </c>
      <c r="Y3001" s="44">
        <f>IFERROR(VLOOKUP(A3001,JR1GOA!A:J,10,FALSE),0)</f>
        <v>0</v>
      </c>
      <c r="Z3001" s="46">
        <f t="shared" si="369"/>
        <v>0</v>
      </c>
      <c r="AA3001" s="49" t="str">
        <f>_xlfn.IFNA(VLOOKUP(F3001,Preisliste!C$1:O$2687,13,FALSE),"fehlt in Preisliste")</f>
        <v>Preis fehlt</v>
      </c>
      <c r="AB3001" s="50" t="str">
        <f t="shared" si="370"/>
        <v>Preis fehlt</v>
      </c>
      <c r="AD3001" s="51">
        <f t="shared" si="374"/>
        <v>188237</v>
      </c>
      <c r="AE3001" s="51">
        <f t="shared" si="371"/>
        <v>-0.15000000000145519</v>
      </c>
      <c r="AF3001" s="52" t="e">
        <f t="shared" si="375"/>
        <v>#VALUE!</v>
      </c>
      <c r="AG3001" s="53">
        <f t="shared" si="372"/>
        <v>-0.90000000000873115</v>
      </c>
      <c r="AH3001" s="53" t="e">
        <f t="shared" si="373"/>
        <v>#VALUE!</v>
      </c>
    </row>
    <row r="3002" spans="1:34" x14ac:dyDescent="0.25">
      <c r="A3002" t="s">
        <v>12092</v>
      </c>
      <c r="B3002" t="s">
        <v>6564</v>
      </c>
      <c r="C3002" t="s">
        <v>6562</v>
      </c>
      <c r="D3002" t="s">
        <v>6567</v>
      </c>
      <c r="E3002" t="s">
        <v>12093</v>
      </c>
      <c r="F3002" t="s">
        <v>138</v>
      </c>
      <c r="H3002">
        <v>0</v>
      </c>
      <c r="I3002">
        <v>0</v>
      </c>
      <c r="J3002">
        <v>0</v>
      </c>
      <c r="K3002">
        <v>0</v>
      </c>
      <c r="L3002">
        <v>0</v>
      </c>
      <c r="M3002">
        <v>0</v>
      </c>
      <c r="N3002">
        <v>0</v>
      </c>
      <c r="O3002">
        <v>0</v>
      </c>
      <c r="P3002">
        <v>0</v>
      </c>
      <c r="Q3002">
        <v>0</v>
      </c>
      <c r="R3002">
        <v>0</v>
      </c>
      <c r="S3002">
        <v>0</v>
      </c>
      <c r="T3002">
        <v>0</v>
      </c>
      <c r="U3002">
        <v>0</v>
      </c>
      <c r="V3002">
        <v>0</v>
      </c>
      <c r="W3002" s="44">
        <f t="shared" si="376"/>
        <v>0</v>
      </c>
      <c r="X3002" s="44">
        <f>IFERROR(VLOOKUP(A3002,JR1GOA!A:I,9,FALSE),0)</f>
        <v>0</v>
      </c>
      <c r="Y3002" s="44">
        <f>IFERROR(VLOOKUP(A3002,JR1GOA!A:J,10,FALSE),0)</f>
        <v>0</v>
      </c>
      <c r="Z3002" s="46">
        <f t="shared" si="369"/>
        <v>0</v>
      </c>
      <c r="AA3002" s="49" t="str">
        <f>_xlfn.IFNA(VLOOKUP(F3002,Preisliste!C$1:O$2687,13,FALSE),"fehlt in Preisliste")</f>
        <v>Preis fehlt</v>
      </c>
      <c r="AB3002" s="50" t="str">
        <f t="shared" si="370"/>
        <v>Preis fehlt</v>
      </c>
      <c r="AD3002" s="51">
        <f t="shared" si="374"/>
        <v>188237</v>
      </c>
      <c r="AE3002" s="51">
        <f t="shared" si="371"/>
        <v>-0.15000000000145519</v>
      </c>
      <c r="AF3002" s="52" t="e">
        <f t="shared" si="375"/>
        <v>#VALUE!</v>
      </c>
      <c r="AG3002" s="53">
        <f t="shared" si="372"/>
        <v>-0.90000000000873115</v>
      </c>
      <c r="AH3002" s="53" t="e">
        <f t="shared" si="373"/>
        <v>#VALUE!</v>
      </c>
    </row>
    <row r="3003" spans="1:34" x14ac:dyDescent="0.25">
      <c r="A3003" t="s">
        <v>1859</v>
      </c>
      <c r="B3003" t="s">
        <v>6564</v>
      </c>
      <c r="C3003" t="s">
        <v>6562</v>
      </c>
      <c r="D3003" t="s">
        <v>6567</v>
      </c>
      <c r="E3003" t="s">
        <v>12094</v>
      </c>
      <c r="F3003" t="s">
        <v>1858</v>
      </c>
      <c r="H3003">
        <v>0</v>
      </c>
      <c r="I3003">
        <v>0</v>
      </c>
      <c r="J3003">
        <v>0</v>
      </c>
      <c r="K3003">
        <v>0</v>
      </c>
      <c r="L3003">
        <v>0</v>
      </c>
      <c r="M3003">
        <v>0</v>
      </c>
      <c r="N3003">
        <v>0</v>
      </c>
      <c r="O3003">
        <v>0</v>
      </c>
      <c r="P3003">
        <v>0</v>
      </c>
      <c r="Q3003">
        <v>0</v>
      </c>
      <c r="R3003">
        <v>0</v>
      </c>
      <c r="S3003">
        <v>0</v>
      </c>
      <c r="T3003">
        <v>0</v>
      </c>
      <c r="U3003">
        <v>0</v>
      </c>
      <c r="V3003">
        <v>0</v>
      </c>
      <c r="W3003" s="44">
        <f t="shared" si="376"/>
        <v>0</v>
      </c>
      <c r="X3003" s="44">
        <f>IFERROR(VLOOKUP(A3003,JR1GOA!A:I,9,FALSE),0)</f>
        <v>0</v>
      </c>
      <c r="Y3003" s="44">
        <f>IFERROR(VLOOKUP(A3003,JR1GOA!A:J,10,FALSE),0)</f>
        <v>0</v>
      </c>
      <c r="Z3003" s="46">
        <f t="shared" si="369"/>
        <v>0</v>
      </c>
      <c r="AA3003" s="49" t="str">
        <f>_xlfn.IFNA(VLOOKUP(F3003,Preisliste!C$1:O$2687,13,FALSE),"fehlt in Preisliste")</f>
        <v>Preis fehlt</v>
      </c>
      <c r="AB3003" s="50" t="str">
        <f t="shared" si="370"/>
        <v>Preis fehlt</v>
      </c>
      <c r="AD3003" s="51">
        <f t="shared" si="374"/>
        <v>188237</v>
      </c>
      <c r="AE3003" s="51">
        <f t="shared" si="371"/>
        <v>-0.15000000000145519</v>
      </c>
      <c r="AF3003" s="52" t="e">
        <f t="shared" si="375"/>
        <v>#VALUE!</v>
      </c>
      <c r="AG3003" s="53">
        <f t="shared" si="372"/>
        <v>-0.90000000000873115</v>
      </c>
      <c r="AH3003" s="53" t="e">
        <f t="shared" si="373"/>
        <v>#VALUE!</v>
      </c>
    </row>
    <row r="3004" spans="1:34" x14ac:dyDescent="0.25">
      <c r="A3004" t="s">
        <v>2150</v>
      </c>
      <c r="B3004" t="s">
        <v>6564</v>
      </c>
      <c r="C3004" t="s">
        <v>6562</v>
      </c>
      <c r="D3004" t="s">
        <v>6567</v>
      </c>
      <c r="E3004" t="s">
        <v>12095</v>
      </c>
      <c r="F3004" t="s">
        <v>2149</v>
      </c>
      <c r="H3004">
        <v>0</v>
      </c>
      <c r="I3004">
        <v>0</v>
      </c>
      <c r="J3004">
        <v>0</v>
      </c>
      <c r="K3004">
        <v>0</v>
      </c>
      <c r="L3004">
        <v>0</v>
      </c>
      <c r="M3004">
        <v>0</v>
      </c>
      <c r="N3004">
        <v>0</v>
      </c>
      <c r="O3004">
        <v>0</v>
      </c>
      <c r="P3004">
        <v>0</v>
      </c>
      <c r="Q3004">
        <v>0</v>
      </c>
      <c r="R3004">
        <v>0</v>
      </c>
      <c r="S3004">
        <v>0</v>
      </c>
      <c r="T3004">
        <v>0</v>
      </c>
      <c r="U3004">
        <v>0</v>
      </c>
      <c r="V3004">
        <v>0</v>
      </c>
      <c r="W3004" s="44">
        <f t="shared" si="376"/>
        <v>0</v>
      </c>
      <c r="X3004" s="44">
        <f>IFERROR(VLOOKUP(A3004,JR1GOA!A:I,9,FALSE),0)</f>
        <v>0</v>
      </c>
      <c r="Y3004" s="44">
        <f>IFERROR(VLOOKUP(A3004,JR1GOA!A:J,10,FALSE),0)</f>
        <v>0</v>
      </c>
      <c r="Z3004" s="46">
        <f t="shared" si="369"/>
        <v>0</v>
      </c>
      <c r="AA3004" s="49" t="str">
        <f>_xlfn.IFNA(VLOOKUP(F3004,Preisliste!C$1:O$2687,13,FALSE),"fehlt in Preisliste")</f>
        <v>Preis fehlt</v>
      </c>
      <c r="AB3004" s="50" t="str">
        <f t="shared" si="370"/>
        <v>Preis fehlt</v>
      </c>
      <c r="AD3004" s="51">
        <f t="shared" si="374"/>
        <v>188237</v>
      </c>
      <c r="AE3004" s="51">
        <f t="shared" si="371"/>
        <v>-0.15000000000145519</v>
      </c>
      <c r="AF3004" s="52" t="e">
        <f t="shared" si="375"/>
        <v>#VALUE!</v>
      </c>
      <c r="AG3004" s="53">
        <f t="shared" si="372"/>
        <v>-0.90000000000873115</v>
      </c>
      <c r="AH3004" s="53" t="e">
        <f t="shared" si="373"/>
        <v>#VALUE!</v>
      </c>
    </row>
    <row r="3005" spans="1:34" x14ac:dyDescent="0.25">
      <c r="A3005" t="s">
        <v>3596</v>
      </c>
      <c r="B3005" t="s">
        <v>6564</v>
      </c>
      <c r="C3005" t="s">
        <v>6562</v>
      </c>
      <c r="D3005" t="s">
        <v>6567</v>
      </c>
      <c r="E3005" t="s">
        <v>12096</v>
      </c>
      <c r="F3005" t="s">
        <v>3595</v>
      </c>
      <c r="G3005" t="s">
        <v>12097</v>
      </c>
      <c r="H3005">
        <v>0</v>
      </c>
      <c r="I3005">
        <v>0</v>
      </c>
      <c r="J3005">
        <v>0</v>
      </c>
      <c r="K3005">
        <v>0</v>
      </c>
      <c r="L3005">
        <v>0</v>
      </c>
      <c r="M3005">
        <v>0</v>
      </c>
      <c r="N3005">
        <v>0</v>
      </c>
      <c r="O3005">
        <v>0</v>
      </c>
      <c r="P3005">
        <v>0</v>
      </c>
      <c r="Q3005">
        <v>0</v>
      </c>
      <c r="R3005">
        <v>0</v>
      </c>
      <c r="S3005">
        <v>0</v>
      </c>
      <c r="T3005">
        <v>0</v>
      </c>
      <c r="U3005">
        <v>0</v>
      </c>
      <c r="V3005">
        <v>0</v>
      </c>
      <c r="W3005" s="44">
        <f t="shared" si="376"/>
        <v>0</v>
      </c>
      <c r="X3005" s="44">
        <f>IFERROR(VLOOKUP(A3005,JR1GOA!A:I,9,FALSE),0)</f>
        <v>0</v>
      </c>
      <c r="Y3005" s="44">
        <f>IFERROR(VLOOKUP(A3005,JR1GOA!A:J,10,FALSE),0)</f>
        <v>0</v>
      </c>
      <c r="Z3005" s="46">
        <f t="shared" si="369"/>
        <v>0</v>
      </c>
      <c r="AA3005" s="49" t="str">
        <f>_xlfn.IFNA(VLOOKUP(F3005,Preisliste!C$1:O$2687,13,FALSE),"fehlt in Preisliste")</f>
        <v>Preis fehlt</v>
      </c>
      <c r="AB3005" s="50" t="str">
        <f t="shared" si="370"/>
        <v>Preis fehlt</v>
      </c>
      <c r="AD3005" s="51">
        <f t="shared" si="374"/>
        <v>188237</v>
      </c>
      <c r="AE3005" s="51">
        <f t="shared" si="371"/>
        <v>-0.15000000000145519</v>
      </c>
      <c r="AF3005" s="52" t="e">
        <f t="shared" si="375"/>
        <v>#VALUE!</v>
      </c>
      <c r="AG3005" s="53">
        <f t="shared" si="372"/>
        <v>-0.90000000000873115</v>
      </c>
      <c r="AH3005" s="53" t="e">
        <f t="shared" si="373"/>
        <v>#VALUE!</v>
      </c>
    </row>
    <row r="3006" spans="1:34" x14ac:dyDescent="0.25">
      <c r="A3006" t="s">
        <v>4296</v>
      </c>
      <c r="B3006" t="s">
        <v>6564</v>
      </c>
      <c r="C3006" t="s">
        <v>6562</v>
      </c>
      <c r="D3006" t="s">
        <v>6567</v>
      </c>
      <c r="E3006" t="s">
        <v>12098</v>
      </c>
      <c r="F3006" t="s">
        <v>4295</v>
      </c>
      <c r="H3006">
        <v>0</v>
      </c>
      <c r="I3006">
        <v>0</v>
      </c>
      <c r="J3006">
        <v>0</v>
      </c>
      <c r="K3006">
        <v>0</v>
      </c>
      <c r="L3006">
        <v>0</v>
      </c>
      <c r="M3006">
        <v>0</v>
      </c>
      <c r="N3006">
        <v>0</v>
      </c>
      <c r="O3006">
        <v>0</v>
      </c>
      <c r="P3006">
        <v>0</v>
      </c>
      <c r="Q3006">
        <v>0</v>
      </c>
      <c r="R3006">
        <v>0</v>
      </c>
      <c r="S3006">
        <v>0</v>
      </c>
      <c r="T3006">
        <v>0</v>
      </c>
      <c r="U3006">
        <v>0</v>
      </c>
      <c r="V3006">
        <v>0</v>
      </c>
      <c r="W3006" s="44">
        <f t="shared" si="376"/>
        <v>0</v>
      </c>
      <c r="X3006" s="44">
        <f>IFERROR(VLOOKUP(A3006,JR1GOA!A:I,9,FALSE),0)</f>
        <v>0</v>
      </c>
      <c r="Y3006" s="44">
        <f>IFERROR(VLOOKUP(A3006,JR1GOA!A:J,10,FALSE),0)</f>
        <v>0</v>
      </c>
      <c r="Z3006" s="46">
        <f t="shared" si="369"/>
        <v>0</v>
      </c>
      <c r="AA3006" s="49" t="str">
        <f>_xlfn.IFNA(VLOOKUP(F3006,Preisliste!C$1:O$2687,13,FALSE),"fehlt in Preisliste")</f>
        <v>Preis fehlt</v>
      </c>
      <c r="AB3006" s="50" t="str">
        <f t="shared" si="370"/>
        <v>Preis fehlt</v>
      </c>
      <c r="AD3006" s="51">
        <f t="shared" si="374"/>
        <v>188237</v>
      </c>
      <c r="AE3006" s="51">
        <f t="shared" si="371"/>
        <v>-0.15000000000145519</v>
      </c>
      <c r="AF3006" s="52" t="e">
        <f t="shared" si="375"/>
        <v>#VALUE!</v>
      </c>
      <c r="AG3006" s="53">
        <f t="shared" si="372"/>
        <v>-0.90000000000873115</v>
      </c>
      <c r="AH3006" s="53" t="e">
        <f t="shared" si="373"/>
        <v>#VALUE!</v>
      </c>
    </row>
    <row r="3007" spans="1:34" x14ac:dyDescent="0.25">
      <c r="A3007" t="s">
        <v>4366</v>
      </c>
      <c r="B3007" t="s">
        <v>6564</v>
      </c>
      <c r="C3007" t="s">
        <v>6562</v>
      </c>
      <c r="D3007" t="s">
        <v>6567</v>
      </c>
      <c r="E3007" t="s">
        <v>12099</v>
      </c>
      <c r="F3007" t="s">
        <v>4365</v>
      </c>
      <c r="H3007">
        <v>0</v>
      </c>
      <c r="I3007">
        <v>0</v>
      </c>
      <c r="J3007">
        <v>0</v>
      </c>
      <c r="K3007">
        <v>0</v>
      </c>
      <c r="L3007">
        <v>0</v>
      </c>
      <c r="M3007">
        <v>0</v>
      </c>
      <c r="N3007">
        <v>0</v>
      </c>
      <c r="O3007">
        <v>0</v>
      </c>
      <c r="P3007">
        <v>0</v>
      </c>
      <c r="Q3007">
        <v>0</v>
      </c>
      <c r="R3007">
        <v>0</v>
      </c>
      <c r="S3007">
        <v>0</v>
      </c>
      <c r="T3007">
        <v>0</v>
      </c>
      <c r="U3007">
        <v>0</v>
      </c>
      <c r="V3007">
        <v>0</v>
      </c>
      <c r="W3007" s="44">
        <f t="shared" si="376"/>
        <v>0</v>
      </c>
      <c r="X3007" s="44">
        <f>IFERROR(VLOOKUP(A3007,JR1GOA!A:I,9,FALSE),0)</f>
        <v>0</v>
      </c>
      <c r="Y3007" s="44">
        <f>IFERROR(VLOOKUP(A3007,JR1GOA!A:J,10,FALSE),0)</f>
        <v>0</v>
      </c>
      <c r="Z3007" s="46">
        <f t="shared" si="369"/>
        <v>0</v>
      </c>
      <c r="AA3007" s="49" t="str">
        <f>_xlfn.IFNA(VLOOKUP(F3007,Preisliste!C$1:O$2687,13,FALSE),"fehlt in Preisliste")</f>
        <v>Preis fehlt</v>
      </c>
      <c r="AB3007" s="50" t="str">
        <f t="shared" si="370"/>
        <v>Preis fehlt</v>
      </c>
      <c r="AD3007" s="51">
        <f t="shared" si="374"/>
        <v>188237</v>
      </c>
      <c r="AE3007" s="51">
        <f t="shared" si="371"/>
        <v>-0.15000000000145519</v>
      </c>
      <c r="AF3007" s="52" t="e">
        <f t="shared" si="375"/>
        <v>#VALUE!</v>
      </c>
      <c r="AG3007" s="53">
        <f t="shared" si="372"/>
        <v>-0.90000000000873115</v>
      </c>
      <c r="AH3007" s="53" t="e">
        <f t="shared" si="373"/>
        <v>#VALUE!</v>
      </c>
    </row>
    <row r="3008" spans="1:34" x14ac:dyDescent="0.25">
      <c r="A3008" t="s">
        <v>4825</v>
      </c>
      <c r="B3008" t="s">
        <v>6564</v>
      </c>
      <c r="C3008" t="s">
        <v>6562</v>
      </c>
      <c r="D3008" t="s">
        <v>6567</v>
      </c>
      <c r="E3008" t="s">
        <v>12100</v>
      </c>
      <c r="F3008" t="s">
        <v>4824</v>
      </c>
      <c r="G3008" t="s">
        <v>12101</v>
      </c>
      <c r="H3008">
        <v>0</v>
      </c>
      <c r="I3008">
        <v>0</v>
      </c>
      <c r="J3008">
        <v>0</v>
      </c>
      <c r="K3008">
        <v>0</v>
      </c>
      <c r="L3008">
        <v>0</v>
      </c>
      <c r="M3008">
        <v>0</v>
      </c>
      <c r="N3008">
        <v>0</v>
      </c>
      <c r="O3008">
        <v>0</v>
      </c>
      <c r="P3008">
        <v>0</v>
      </c>
      <c r="Q3008">
        <v>0</v>
      </c>
      <c r="R3008">
        <v>0</v>
      </c>
      <c r="S3008">
        <v>0</v>
      </c>
      <c r="T3008">
        <v>0</v>
      </c>
      <c r="U3008">
        <v>0</v>
      </c>
      <c r="V3008">
        <v>0</v>
      </c>
      <c r="W3008" s="44">
        <f t="shared" si="376"/>
        <v>0</v>
      </c>
      <c r="X3008" s="44">
        <f>IFERROR(VLOOKUP(A3008,JR1GOA!A:I,9,FALSE),0)</f>
        <v>0</v>
      </c>
      <c r="Y3008" s="44">
        <f>IFERROR(VLOOKUP(A3008,JR1GOA!A:J,10,FALSE),0)</f>
        <v>0</v>
      </c>
      <c r="Z3008" s="46">
        <f t="shared" si="369"/>
        <v>0</v>
      </c>
      <c r="AA3008" s="49" t="str">
        <f>_xlfn.IFNA(VLOOKUP(F3008,Preisliste!C$1:O$2687,13,FALSE),"fehlt in Preisliste")</f>
        <v>Preis fehlt</v>
      </c>
      <c r="AB3008" s="50" t="str">
        <f t="shared" si="370"/>
        <v>Preis fehlt</v>
      </c>
      <c r="AD3008" s="51">
        <f t="shared" si="374"/>
        <v>188237</v>
      </c>
      <c r="AE3008" s="51">
        <f t="shared" si="371"/>
        <v>-0.15000000000145519</v>
      </c>
      <c r="AF3008" s="52" t="e">
        <f t="shared" si="375"/>
        <v>#VALUE!</v>
      </c>
      <c r="AG3008" s="53">
        <f t="shared" si="372"/>
        <v>-0.90000000000873115</v>
      </c>
      <c r="AH3008" s="53" t="e">
        <f t="shared" si="373"/>
        <v>#VALUE!</v>
      </c>
    </row>
    <row r="3009" spans="1:34" x14ac:dyDescent="0.25">
      <c r="A3009" t="s">
        <v>5502</v>
      </c>
      <c r="B3009" t="s">
        <v>6564</v>
      </c>
      <c r="C3009" t="s">
        <v>6562</v>
      </c>
      <c r="D3009" t="s">
        <v>6567</v>
      </c>
      <c r="E3009" t="s">
        <v>12102</v>
      </c>
      <c r="F3009" t="s">
        <v>5501</v>
      </c>
      <c r="G3009" t="s">
        <v>12103</v>
      </c>
      <c r="H3009">
        <v>0</v>
      </c>
      <c r="I3009">
        <v>0</v>
      </c>
      <c r="J3009">
        <v>0</v>
      </c>
      <c r="K3009">
        <v>0</v>
      </c>
      <c r="L3009">
        <v>0</v>
      </c>
      <c r="M3009">
        <v>0</v>
      </c>
      <c r="N3009">
        <v>0</v>
      </c>
      <c r="O3009">
        <v>0</v>
      </c>
      <c r="P3009">
        <v>0</v>
      </c>
      <c r="Q3009">
        <v>0</v>
      </c>
      <c r="R3009">
        <v>0</v>
      </c>
      <c r="S3009">
        <v>0</v>
      </c>
      <c r="T3009">
        <v>0</v>
      </c>
      <c r="U3009">
        <v>0</v>
      </c>
      <c r="V3009">
        <v>0</v>
      </c>
      <c r="W3009" s="44">
        <f t="shared" si="376"/>
        <v>0</v>
      </c>
      <c r="X3009" s="44">
        <f>IFERROR(VLOOKUP(A3009,JR1GOA!A:I,9,FALSE),0)</f>
        <v>0</v>
      </c>
      <c r="Y3009" s="44">
        <f>IFERROR(VLOOKUP(A3009,JR1GOA!A:J,10,FALSE),0)</f>
        <v>0</v>
      </c>
      <c r="Z3009" s="46">
        <f t="shared" si="369"/>
        <v>0</v>
      </c>
      <c r="AA3009" s="49" t="str">
        <f>_xlfn.IFNA(VLOOKUP(F3009,Preisliste!C$1:O$2687,13,FALSE),"fehlt in Preisliste")</f>
        <v>Preis fehlt</v>
      </c>
      <c r="AB3009" s="50" t="str">
        <f t="shared" si="370"/>
        <v>Preis fehlt</v>
      </c>
      <c r="AD3009" s="51">
        <f t="shared" si="374"/>
        <v>188237</v>
      </c>
      <c r="AE3009" s="51">
        <f t="shared" si="371"/>
        <v>-0.15000000000145519</v>
      </c>
      <c r="AF3009" s="52" t="e">
        <f t="shared" si="375"/>
        <v>#VALUE!</v>
      </c>
      <c r="AG3009" s="53">
        <f t="shared" si="372"/>
        <v>-0.90000000000873115</v>
      </c>
      <c r="AH3009" s="53" t="e">
        <f t="shared" si="373"/>
        <v>#VALUE!</v>
      </c>
    </row>
    <row r="3010" spans="1:34" x14ac:dyDescent="0.25">
      <c r="A3010" t="s">
        <v>5807</v>
      </c>
      <c r="B3010" t="s">
        <v>6564</v>
      </c>
      <c r="C3010" t="s">
        <v>6562</v>
      </c>
      <c r="D3010" t="s">
        <v>6567</v>
      </c>
      <c r="E3010" t="s">
        <v>12104</v>
      </c>
      <c r="F3010" t="s">
        <v>5806</v>
      </c>
      <c r="G3010" t="s">
        <v>12105</v>
      </c>
      <c r="H3010">
        <v>0</v>
      </c>
      <c r="I3010">
        <v>0</v>
      </c>
      <c r="J3010">
        <v>0</v>
      </c>
      <c r="K3010">
        <v>0</v>
      </c>
      <c r="L3010">
        <v>0</v>
      </c>
      <c r="M3010">
        <v>0</v>
      </c>
      <c r="N3010">
        <v>0</v>
      </c>
      <c r="O3010">
        <v>0</v>
      </c>
      <c r="P3010">
        <v>0</v>
      </c>
      <c r="Q3010">
        <v>0</v>
      </c>
      <c r="R3010">
        <v>0</v>
      </c>
      <c r="S3010">
        <v>0</v>
      </c>
      <c r="T3010">
        <v>0</v>
      </c>
      <c r="U3010">
        <v>0</v>
      </c>
      <c r="V3010">
        <v>0</v>
      </c>
      <c r="W3010" s="44">
        <f t="shared" si="376"/>
        <v>0</v>
      </c>
      <c r="X3010" s="44">
        <f>IFERROR(VLOOKUP(A3010,JR1GOA!A:I,9,FALSE),0)</f>
        <v>0</v>
      </c>
      <c r="Y3010" s="44">
        <f>IFERROR(VLOOKUP(A3010,JR1GOA!A:J,10,FALSE),0)</f>
        <v>0</v>
      </c>
      <c r="Z3010" s="46">
        <f t="shared" si="369"/>
        <v>0</v>
      </c>
      <c r="AA3010" s="49" t="str">
        <f>_xlfn.IFNA(VLOOKUP(F3010,Preisliste!C$1:O$2687,13,FALSE),"fehlt in Preisliste")</f>
        <v>Preis fehlt</v>
      </c>
      <c r="AB3010" s="50" t="str">
        <f t="shared" si="370"/>
        <v>Preis fehlt</v>
      </c>
      <c r="AD3010" s="51">
        <f t="shared" si="374"/>
        <v>188237</v>
      </c>
      <c r="AE3010" s="51">
        <f t="shared" si="371"/>
        <v>-0.15000000000145519</v>
      </c>
      <c r="AF3010" s="52" t="e">
        <f t="shared" si="375"/>
        <v>#VALUE!</v>
      </c>
      <c r="AG3010" s="53">
        <f t="shared" si="372"/>
        <v>-0.90000000000873115</v>
      </c>
      <c r="AH3010" s="53" t="e">
        <f t="shared" si="373"/>
        <v>#VALUE!</v>
      </c>
    </row>
    <row r="3011" spans="1:34" x14ac:dyDescent="0.25">
      <c r="A3011" t="s">
        <v>6158</v>
      </c>
      <c r="B3011" t="s">
        <v>6564</v>
      </c>
      <c r="C3011" t="s">
        <v>6562</v>
      </c>
      <c r="D3011" t="s">
        <v>6567</v>
      </c>
      <c r="E3011" t="s">
        <v>12106</v>
      </c>
      <c r="F3011" t="s">
        <v>6157</v>
      </c>
      <c r="H3011">
        <v>0</v>
      </c>
      <c r="I3011">
        <v>0</v>
      </c>
      <c r="J3011">
        <v>0</v>
      </c>
      <c r="K3011">
        <v>0</v>
      </c>
      <c r="L3011">
        <v>0</v>
      </c>
      <c r="M3011">
        <v>0</v>
      </c>
      <c r="N3011">
        <v>0</v>
      </c>
      <c r="O3011">
        <v>0</v>
      </c>
      <c r="P3011">
        <v>0</v>
      </c>
      <c r="Q3011">
        <v>0</v>
      </c>
      <c r="R3011">
        <v>0</v>
      </c>
      <c r="S3011">
        <v>0</v>
      </c>
      <c r="T3011">
        <v>0</v>
      </c>
      <c r="U3011">
        <v>0</v>
      </c>
      <c r="V3011">
        <v>0</v>
      </c>
      <c r="W3011" s="44">
        <f t="shared" si="376"/>
        <v>0</v>
      </c>
      <c r="X3011" s="44">
        <f>IFERROR(VLOOKUP(A3011,JR1GOA!A:I,9,FALSE),0)</f>
        <v>0</v>
      </c>
      <c r="Y3011" s="44">
        <f>IFERROR(VLOOKUP(A3011,JR1GOA!A:J,10,FALSE),0)</f>
        <v>0</v>
      </c>
      <c r="Z3011" s="46">
        <f t="shared" si="369"/>
        <v>0</v>
      </c>
      <c r="AA3011" s="49" t="str">
        <f>_xlfn.IFNA(VLOOKUP(F3011,Preisliste!C$1:O$2687,13,FALSE),"fehlt in Preisliste")</f>
        <v>Preis fehlt</v>
      </c>
      <c r="AB3011" s="50" t="str">
        <f t="shared" si="370"/>
        <v>Preis fehlt</v>
      </c>
      <c r="AD3011" s="51">
        <f t="shared" si="374"/>
        <v>188237</v>
      </c>
      <c r="AE3011" s="51">
        <f t="shared" si="371"/>
        <v>-0.15000000000145519</v>
      </c>
      <c r="AF3011" s="52" t="e">
        <f t="shared" si="375"/>
        <v>#VALUE!</v>
      </c>
      <c r="AG3011" s="53">
        <f t="shared" si="372"/>
        <v>-0.90000000000873115</v>
      </c>
      <c r="AH3011" s="53" t="e">
        <f t="shared" si="373"/>
        <v>#VALUE!</v>
      </c>
    </row>
    <row r="3012" spans="1:34" x14ac:dyDescent="0.25">
      <c r="A3012" t="s">
        <v>6166</v>
      </c>
      <c r="B3012" t="s">
        <v>6564</v>
      </c>
      <c r="C3012" t="s">
        <v>6562</v>
      </c>
      <c r="D3012" t="s">
        <v>6567</v>
      </c>
      <c r="E3012" t="s">
        <v>12107</v>
      </c>
      <c r="F3012" t="s">
        <v>6165</v>
      </c>
      <c r="H3012">
        <v>0</v>
      </c>
      <c r="I3012">
        <v>0</v>
      </c>
      <c r="J3012">
        <v>0</v>
      </c>
      <c r="K3012">
        <v>0</v>
      </c>
      <c r="L3012">
        <v>0</v>
      </c>
      <c r="M3012">
        <v>0</v>
      </c>
      <c r="N3012">
        <v>0</v>
      </c>
      <c r="O3012">
        <v>0</v>
      </c>
      <c r="P3012">
        <v>0</v>
      </c>
      <c r="Q3012">
        <v>0</v>
      </c>
      <c r="R3012">
        <v>0</v>
      </c>
      <c r="S3012">
        <v>0</v>
      </c>
      <c r="T3012">
        <v>0</v>
      </c>
      <c r="U3012">
        <v>0</v>
      </c>
      <c r="V3012">
        <v>0</v>
      </c>
      <c r="W3012" s="44">
        <f t="shared" si="376"/>
        <v>0</v>
      </c>
      <c r="X3012" s="44">
        <f>IFERROR(VLOOKUP(A3012,JR1GOA!A:I,9,FALSE),0)</f>
        <v>0</v>
      </c>
      <c r="Y3012" s="44">
        <f>IFERROR(VLOOKUP(A3012,JR1GOA!A:J,10,FALSE),0)</f>
        <v>0</v>
      </c>
      <c r="Z3012" s="46">
        <f t="shared" si="369"/>
        <v>0</v>
      </c>
      <c r="AA3012" s="49" t="str">
        <f>_xlfn.IFNA(VLOOKUP(F3012,Preisliste!C$1:O$2687,13,FALSE),"fehlt in Preisliste")</f>
        <v>Preis fehlt</v>
      </c>
      <c r="AB3012" s="50" t="str">
        <f t="shared" si="370"/>
        <v>Preis fehlt</v>
      </c>
      <c r="AD3012" s="51">
        <f t="shared" si="374"/>
        <v>188237</v>
      </c>
      <c r="AE3012" s="51">
        <f t="shared" si="371"/>
        <v>-0.15000000000145519</v>
      </c>
      <c r="AF3012" s="52" t="e">
        <f t="shared" si="375"/>
        <v>#VALUE!</v>
      </c>
      <c r="AG3012" s="53">
        <f t="shared" si="372"/>
        <v>-0.90000000000873115</v>
      </c>
      <c r="AH3012" s="53" t="e">
        <f t="shared" si="373"/>
        <v>#VALUE!</v>
      </c>
    </row>
    <row r="3013" spans="1:34" x14ac:dyDescent="0.25">
      <c r="A3013" t="s">
        <v>216</v>
      </c>
      <c r="B3013" t="s">
        <v>6564</v>
      </c>
      <c r="C3013" t="s">
        <v>6562</v>
      </c>
      <c r="D3013" t="s">
        <v>6567</v>
      </c>
      <c r="E3013" t="s">
        <v>12108</v>
      </c>
      <c r="F3013" t="s">
        <v>215</v>
      </c>
      <c r="H3013">
        <v>0</v>
      </c>
      <c r="I3013">
        <v>0</v>
      </c>
      <c r="J3013">
        <v>0</v>
      </c>
      <c r="K3013">
        <v>0</v>
      </c>
      <c r="L3013">
        <v>0</v>
      </c>
      <c r="M3013">
        <v>0</v>
      </c>
      <c r="N3013">
        <v>0</v>
      </c>
      <c r="O3013">
        <v>0</v>
      </c>
      <c r="P3013">
        <v>0</v>
      </c>
      <c r="Q3013">
        <v>0</v>
      </c>
      <c r="R3013">
        <v>0</v>
      </c>
      <c r="S3013">
        <v>0</v>
      </c>
      <c r="T3013">
        <v>0</v>
      </c>
      <c r="U3013">
        <v>0</v>
      </c>
      <c r="V3013">
        <v>0</v>
      </c>
      <c r="W3013" s="44">
        <f t="shared" si="376"/>
        <v>0</v>
      </c>
      <c r="X3013" s="44">
        <f>IFERROR(VLOOKUP(A3013,JR1GOA!A:I,9,FALSE),0)</f>
        <v>0</v>
      </c>
      <c r="Y3013" s="44">
        <f>IFERROR(VLOOKUP(A3013,JR1GOA!A:J,10,FALSE),0)</f>
        <v>0</v>
      </c>
      <c r="Z3013" s="46">
        <f t="shared" si="369"/>
        <v>0</v>
      </c>
      <c r="AA3013" s="49" t="str">
        <f>_xlfn.IFNA(VLOOKUP(F3013,Preisliste!C$1:O$2687,13,FALSE),"fehlt in Preisliste")</f>
        <v>Preis fehlt</v>
      </c>
      <c r="AB3013" s="50" t="str">
        <f t="shared" si="370"/>
        <v>Preis fehlt</v>
      </c>
      <c r="AD3013" s="51">
        <f t="shared" si="374"/>
        <v>188237</v>
      </c>
      <c r="AE3013" s="51">
        <f t="shared" si="371"/>
        <v>-0.15000000000145519</v>
      </c>
      <c r="AF3013" s="52" t="e">
        <f t="shared" si="375"/>
        <v>#VALUE!</v>
      </c>
      <c r="AG3013" s="53">
        <f t="shared" si="372"/>
        <v>-0.90000000000873115</v>
      </c>
      <c r="AH3013" s="53" t="e">
        <f t="shared" si="373"/>
        <v>#VALUE!</v>
      </c>
    </row>
    <row r="3014" spans="1:34" x14ac:dyDescent="0.25">
      <c r="A3014" t="s">
        <v>259</v>
      </c>
      <c r="B3014" t="s">
        <v>6564</v>
      </c>
      <c r="C3014" t="s">
        <v>6562</v>
      </c>
      <c r="D3014" t="s">
        <v>6567</v>
      </c>
      <c r="E3014" t="s">
        <v>12109</v>
      </c>
      <c r="F3014" t="s">
        <v>258</v>
      </c>
      <c r="H3014">
        <v>0</v>
      </c>
      <c r="I3014">
        <v>0</v>
      </c>
      <c r="J3014">
        <v>0</v>
      </c>
      <c r="K3014">
        <v>0</v>
      </c>
      <c r="L3014">
        <v>0</v>
      </c>
      <c r="M3014">
        <v>0</v>
      </c>
      <c r="N3014">
        <v>0</v>
      </c>
      <c r="O3014">
        <v>0</v>
      </c>
      <c r="P3014">
        <v>0</v>
      </c>
      <c r="Q3014">
        <v>0</v>
      </c>
      <c r="R3014">
        <v>0</v>
      </c>
      <c r="S3014">
        <v>0</v>
      </c>
      <c r="T3014">
        <v>0</v>
      </c>
      <c r="U3014">
        <v>0</v>
      </c>
      <c r="V3014">
        <v>0</v>
      </c>
      <c r="W3014" s="44">
        <f t="shared" si="376"/>
        <v>0</v>
      </c>
      <c r="X3014" s="44">
        <f>IFERROR(VLOOKUP(A3014,JR1GOA!A:I,9,FALSE),0)</f>
        <v>0</v>
      </c>
      <c r="Y3014" s="44">
        <f>IFERROR(VLOOKUP(A3014,JR1GOA!A:J,10,FALSE),0)</f>
        <v>0</v>
      </c>
      <c r="Z3014" s="46">
        <f t="shared" si="369"/>
        <v>0</v>
      </c>
      <c r="AA3014" s="49" t="str">
        <f>_xlfn.IFNA(VLOOKUP(F3014,Preisliste!C$1:O$2687,13,FALSE),"fehlt in Preisliste")</f>
        <v>Preis fehlt</v>
      </c>
      <c r="AB3014" s="50" t="str">
        <f t="shared" si="370"/>
        <v>Preis fehlt</v>
      </c>
      <c r="AD3014" s="51">
        <f t="shared" si="374"/>
        <v>188237</v>
      </c>
      <c r="AE3014" s="51">
        <f t="shared" si="371"/>
        <v>-0.15000000000145519</v>
      </c>
      <c r="AF3014" s="52" t="e">
        <f t="shared" si="375"/>
        <v>#VALUE!</v>
      </c>
      <c r="AG3014" s="53">
        <f t="shared" si="372"/>
        <v>-0.90000000000873115</v>
      </c>
      <c r="AH3014" s="53" t="e">
        <f t="shared" si="373"/>
        <v>#VALUE!</v>
      </c>
    </row>
    <row r="3015" spans="1:34" x14ac:dyDescent="0.25">
      <c r="A3015" t="s">
        <v>1984</v>
      </c>
      <c r="B3015" t="s">
        <v>6564</v>
      </c>
      <c r="C3015" t="s">
        <v>6562</v>
      </c>
      <c r="D3015" t="s">
        <v>6567</v>
      </c>
      <c r="E3015" t="s">
        <v>12110</v>
      </c>
      <c r="F3015" t="s">
        <v>1983</v>
      </c>
      <c r="H3015">
        <v>0</v>
      </c>
      <c r="I3015">
        <v>0</v>
      </c>
      <c r="J3015">
        <v>0</v>
      </c>
      <c r="K3015">
        <v>0</v>
      </c>
      <c r="L3015">
        <v>0</v>
      </c>
      <c r="M3015">
        <v>0</v>
      </c>
      <c r="N3015">
        <v>0</v>
      </c>
      <c r="O3015">
        <v>0</v>
      </c>
      <c r="P3015">
        <v>0</v>
      </c>
      <c r="Q3015">
        <v>0</v>
      </c>
      <c r="R3015">
        <v>0</v>
      </c>
      <c r="S3015">
        <v>0</v>
      </c>
      <c r="T3015">
        <v>0</v>
      </c>
      <c r="U3015">
        <v>0</v>
      </c>
      <c r="V3015">
        <v>0</v>
      </c>
      <c r="W3015" s="44">
        <f t="shared" si="376"/>
        <v>0</v>
      </c>
      <c r="X3015" s="44">
        <f>IFERROR(VLOOKUP(A3015,JR1GOA!A:I,9,FALSE),0)</f>
        <v>0</v>
      </c>
      <c r="Y3015" s="44">
        <f>IFERROR(VLOOKUP(A3015,JR1GOA!A:J,10,FALSE),0)</f>
        <v>0</v>
      </c>
      <c r="Z3015" s="46">
        <f t="shared" si="369"/>
        <v>0</v>
      </c>
      <c r="AA3015" s="49" t="str">
        <f>_xlfn.IFNA(VLOOKUP(F3015,Preisliste!C$1:O$2687,13,FALSE),"fehlt in Preisliste")</f>
        <v>Preis fehlt</v>
      </c>
      <c r="AB3015" s="50" t="str">
        <f t="shared" si="370"/>
        <v>Preis fehlt</v>
      </c>
      <c r="AD3015" s="51">
        <f t="shared" si="374"/>
        <v>188237</v>
      </c>
      <c r="AE3015" s="51">
        <f t="shared" si="371"/>
        <v>-0.15000000000145519</v>
      </c>
      <c r="AF3015" s="52" t="e">
        <f t="shared" si="375"/>
        <v>#VALUE!</v>
      </c>
      <c r="AG3015" s="53">
        <f t="shared" si="372"/>
        <v>-0.90000000000873115</v>
      </c>
      <c r="AH3015" s="53" t="e">
        <f t="shared" si="373"/>
        <v>#VALUE!</v>
      </c>
    </row>
    <row r="3016" spans="1:34" x14ac:dyDescent="0.25">
      <c r="A3016" t="s">
        <v>2603</v>
      </c>
      <c r="B3016" t="s">
        <v>6564</v>
      </c>
      <c r="C3016" t="s">
        <v>6562</v>
      </c>
      <c r="D3016" t="s">
        <v>6567</v>
      </c>
      <c r="E3016" t="s">
        <v>12111</v>
      </c>
      <c r="F3016" t="s">
        <v>2602</v>
      </c>
      <c r="G3016" t="s">
        <v>12112</v>
      </c>
      <c r="H3016">
        <v>0</v>
      </c>
      <c r="I3016">
        <v>0</v>
      </c>
      <c r="J3016">
        <v>0</v>
      </c>
      <c r="K3016">
        <v>0</v>
      </c>
      <c r="L3016">
        <v>0</v>
      </c>
      <c r="M3016">
        <v>0</v>
      </c>
      <c r="N3016">
        <v>0</v>
      </c>
      <c r="O3016">
        <v>0</v>
      </c>
      <c r="P3016">
        <v>0</v>
      </c>
      <c r="Q3016">
        <v>0</v>
      </c>
      <c r="R3016">
        <v>0</v>
      </c>
      <c r="S3016">
        <v>0</v>
      </c>
      <c r="T3016">
        <v>0</v>
      </c>
      <c r="U3016">
        <v>0</v>
      </c>
      <c r="V3016">
        <v>0</v>
      </c>
      <c r="W3016" s="44">
        <f t="shared" si="376"/>
        <v>0</v>
      </c>
      <c r="X3016" s="44">
        <f>IFERROR(VLOOKUP(A3016,JR1GOA!A:I,9,FALSE),0)</f>
        <v>0</v>
      </c>
      <c r="Y3016" s="44">
        <f>IFERROR(VLOOKUP(A3016,JR1GOA!A:J,10,FALSE),0)</f>
        <v>0</v>
      </c>
      <c r="Z3016" s="46">
        <f t="shared" si="369"/>
        <v>0</v>
      </c>
      <c r="AA3016" s="49" t="str">
        <f>_xlfn.IFNA(VLOOKUP(F3016,Preisliste!C$1:O$2687,13,FALSE),"fehlt in Preisliste")</f>
        <v>Preis fehlt</v>
      </c>
      <c r="AB3016" s="50" t="str">
        <f t="shared" si="370"/>
        <v>Preis fehlt</v>
      </c>
      <c r="AD3016" s="51">
        <f t="shared" si="374"/>
        <v>188237</v>
      </c>
      <c r="AE3016" s="51">
        <f t="shared" si="371"/>
        <v>-0.15000000000145519</v>
      </c>
      <c r="AF3016" s="52" t="e">
        <f t="shared" si="375"/>
        <v>#VALUE!</v>
      </c>
      <c r="AG3016" s="53">
        <f t="shared" si="372"/>
        <v>-0.90000000000873115</v>
      </c>
      <c r="AH3016" s="53" t="e">
        <f t="shared" si="373"/>
        <v>#VALUE!</v>
      </c>
    </row>
    <row r="3017" spans="1:34" x14ac:dyDescent="0.25">
      <c r="A3017" t="s">
        <v>3003</v>
      </c>
      <c r="B3017" t="s">
        <v>6564</v>
      </c>
      <c r="C3017" t="s">
        <v>6562</v>
      </c>
      <c r="D3017" t="s">
        <v>6567</v>
      </c>
      <c r="E3017" t="s">
        <v>12113</v>
      </c>
      <c r="F3017" t="s">
        <v>3002</v>
      </c>
      <c r="H3017">
        <v>0</v>
      </c>
      <c r="I3017">
        <v>0</v>
      </c>
      <c r="J3017">
        <v>0</v>
      </c>
      <c r="K3017">
        <v>0</v>
      </c>
      <c r="L3017">
        <v>0</v>
      </c>
      <c r="M3017">
        <v>0</v>
      </c>
      <c r="N3017">
        <v>0</v>
      </c>
      <c r="O3017">
        <v>0</v>
      </c>
      <c r="P3017">
        <v>0</v>
      </c>
      <c r="Q3017">
        <v>0</v>
      </c>
      <c r="R3017">
        <v>0</v>
      </c>
      <c r="S3017">
        <v>0</v>
      </c>
      <c r="T3017">
        <v>0</v>
      </c>
      <c r="U3017">
        <v>0</v>
      </c>
      <c r="V3017">
        <v>0</v>
      </c>
      <c r="W3017" s="44">
        <f t="shared" si="376"/>
        <v>0</v>
      </c>
      <c r="X3017" s="44">
        <f>IFERROR(VLOOKUP(A3017,JR1GOA!A:I,9,FALSE),0)</f>
        <v>0</v>
      </c>
      <c r="Y3017" s="44">
        <f>IFERROR(VLOOKUP(A3017,JR1GOA!A:J,10,FALSE),0)</f>
        <v>0</v>
      </c>
      <c r="Z3017" s="46">
        <f t="shared" ref="Z3017:Z3064" si="377">W3017-MAX(X3017,Y3017)</f>
        <v>0</v>
      </c>
      <c r="AA3017" s="49" t="str">
        <f>_xlfn.IFNA(VLOOKUP(F3017,Preisliste!C$1:O$2687,13,FALSE),"fehlt in Preisliste")</f>
        <v>Preis fehlt</v>
      </c>
      <c r="AB3017" s="50" t="str">
        <f t="shared" ref="AB3017:AB3064" si="378">IFERROR(AA3017/Z3017,AA3017)</f>
        <v>Preis fehlt</v>
      </c>
      <c r="AD3017" s="51">
        <f t="shared" si="374"/>
        <v>188237</v>
      </c>
      <c r="AE3017" s="51">
        <f t="shared" ref="AE3017:AE3064" si="379">AG$3-AD3017*AD$3</f>
        <v>-0.15000000000145519</v>
      </c>
      <c r="AF3017" s="52" t="e">
        <f t="shared" si="375"/>
        <v>#VALUE!</v>
      </c>
      <c r="AG3017" s="53">
        <f t="shared" ref="AG3017:AG3064" si="380">AE3017*AD$4</f>
        <v>-0.90000000000873115</v>
      </c>
      <c r="AH3017" s="53" t="e">
        <f t="shared" ref="AH3017:AH3064" si="381">AG3017+AF3017</f>
        <v>#VALUE!</v>
      </c>
    </row>
    <row r="3018" spans="1:34" x14ac:dyDescent="0.25">
      <c r="A3018" t="s">
        <v>4484</v>
      </c>
      <c r="B3018" t="s">
        <v>6564</v>
      </c>
      <c r="C3018" t="s">
        <v>6562</v>
      </c>
      <c r="D3018" t="s">
        <v>6567</v>
      </c>
      <c r="E3018" t="s">
        <v>12114</v>
      </c>
      <c r="F3018" t="s">
        <v>4483</v>
      </c>
      <c r="H3018">
        <v>0</v>
      </c>
      <c r="I3018">
        <v>0</v>
      </c>
      <c r="J3018">
        <v>0</v>
      </c>
      <c r="K3018">
        <v>0</v>
      </c>
      <c r="L3018">
        <v>0</v>
      </c>
      <c r="M3018">
        <v>0</v>
      </c>
      <c r="N3018">
        <v>0</v>
      </c>
      <c r="O3018">
        <v>0</v>
      </c>
      <c r="P3018">
        <v>0</v>
      </c>
      <c r="Q3018">
        <v>0</v>
      </c>
      <c r="R3018">
        <v>0</v>
      </c>
      <c r="S3018">
        <v>0</v>
      </c>
      <c r="T3018">
        <v>0</v>
      </c>
      <c r="U3018">
        <v>0</v>
      </c>
      <c r="V3018">
        <v>0</v>
      </c>
      <c r="W3018" s="44">
        <f t="shared" si="376"/>
        <v>0</v>
      </c>
      <c r="X3018" s="44">
        <f>IFERROR(VLOOKUP(A3018,JR1GOA!A:I,9,FALSE),0)</f>
        <v>0</v>
      </c>
      <c r="Y3018" s="44">
        <f>IFERROR(VLOOKUP(A3018,JR1GOA!A:J,10,FALSE),0)</f>
        <v>0</v>
      </c>
      <c r="Z3018" s="46">
        <f t="shared" si="377"/>
        <v>0</v>
      </c>
      <c r="AA3018" s="49" t="str">
        <f>_xlfn.IFNA(VLOOKUP(F3018,Preisliste!C$1:O$2687,13,FALSE),"fehlt in Preisliste")</f>
        <v>Preis fehlt</v>
      </c>
      <c r="AB3018" s="50" t="str">
        <f t="shared" si="378"/>
        <v>Preis fehlt</v>
      </c>
      <c r="AD3018" s="51">
        <f t="shared" ref="AD3018:AD3064" si="382">AD3017+Z3018</f>
        <v>188237</v>
      </c>
      <c r="AE3018" s="51">
        <f t="shared" si="379"/>
        <v>-0.15000000000145519</v>
      </c>
      <c r="AF3018" s="52" t="e">
        <f t="shared" ref="AF3018:AF3064" si="383">AF3017+AA3018</f>
        <v>#VALUE!</v>
      </c>
      <c r="AG3018" s="53">
        <f t="shared" si="380"/>
        <v>-0.90000000000873115</v>
      </c>
      <c r="AH3018" s="53" t="e">
        <f t="shared" si="381"/>
        <v>#VALUE!</v>
      </c>
    </row>
    <row r="3019" spans="1:34" x14ac:dyDescent="0.25">
      <c r="A3019" t="s">
        <v>5411</v>
      </c>
      <c r="B3019" t="s">
        <v>6564</v>
      </c>
      <c r="C3019" t="s">
        <v>6562</v>
      </c>
      <c r="D3019" t="s">
        <v>6567</v>
      </c>
      <c r="E3019" t="s">
        <v>12115</v>
      </c>
      <c r="F3019" t="s">
        <v>5410</v>
      </c>
      <c r="H3019">
        <v>0</v>
      </c>
      <c r="I3019">
        <v>0</v>
      </c>
      <c r="J3019">
        <v>0</v>
      </c>
      <c r="K3019">
        <v>0</v>
      </c>
      <c r="L3019">
        <v>0</v>
      </c>
      <c r="M3019">
        <v>0</v>
      </c>
      <c r="N3019">
        <v>0</v>
      </c>
      <c r="O3019">
        <v>0</v>
      </c>
      <c r="P3019">
        <v>0</v>
      </c>
      <c r="Q3019">
        <v>0</v>
      </c>
      <c r="R3019">
        <v>0</v>
      </c>
      <c r="S3019">
        <v>0</v>
      </c>
      <c r="T3019">
        <v>0</v>
      </c>
      <c r="U3019">
        <v>0</v>
      </c>
      <c r="V3019">
        <v>0</v>
      </c>
      <c r="W3019" s="44">
        <f t="shared" si="376"/>
        <v>0</v>
      </c>
      <c r="X3019" s="44">
        <f>IFERROR(VLOOKUP(A3019,JR1GOA!A:I,9,FALSE),0)</f>
        <v>0</v>
      </c>
      <c r="Y3019" s="44">
        <f>IFERROR(VLOOKUP(A3019,JR1GOA!A:J,10,FALSE),0)</f>
        <v>0</v>
      </c>
      <c r="Z3019" s="46">
        <f t="shared" si="377"/>
        <v>0</v>
      </c>
      <c r="AA3019" s="49" t="str">
        <f>_xlfn.IFNA(VLOOKUP(F3019,Preisliste!C$1:O$2687,13,FALSE),"fehlt in Preisliste")</f>
        <v>Preis fehlt</v>
      </c>
      <c r="AB3019" s="50" t="str">
        <f t="shared" si="378"/>
        <v>Preis fehlt</v>
      </c>
      <c r="AD3019" s="51">
        <f t="shared" si="382"/>
        <v>188237</v>
      </c>
      <c r="AE3019" s="51">
        <f t="shared" si="379"/>
        <v>-0.15000000000145519</v>
      </c>
      <c r="AF3019" s="52" t="e">
        <f t="shared" si="383"/>
        <v>#VALUE!</v>
      </c>
      <c r="AG3019" s="53">
        <f t="shared" si="380"/>
        <v>-0.90000000000873115</v>
      </c>
      <c r="AH3019" s="53" t="e">
        <f t="shared" si="381"/>
        <v>#VALUE!</v>
      </c>
    </row>
    <row r="3020" spans="1:34" x14ac:dyDescent="0.25">
      <c r="A3020" t="s">
        <v>6114</v>
      </c>
      <c r="B3020" t="s">
        <v>6564</v>
      </c>
      <c r="C3020" t="s">
        <v>6562</v>
      </c>
      <c r="D3020" t="s">
        <v>6567</v>
      </c>
      <c r="E3020" t="s">
        <v>12116</v>
      </c>
      <c r="F3020" t="s">
        <v>6113</v>
      </c>
      <c r="H3020">
        <v>0</v>
      </c>
      <c r="I3020">
        <v>0</v>
      </c>
      <c r="J3020">
        <v>0</v>
      </c>
      <c r="K3020">
        <v>0</v>
      </c>
      <c r="L3020">
        <v>0</v>
      </c>
      <c r="M3020">
        <v>0</v>
      </c>
      <c r="N3020">
        <v>0</v>
      </c>
      <c r="O3020">
        <v>0</v>
      </c>
      <c r="P3020">
        <v>0</v>
      </c>
      <c r="Q3020">
        <v>0</v>
      </c>
      <c r="R3020">
        <v>0</v>
      </c>
      <c r="S3020">
        <v>0</v>
      </c>
      <c r="T3020">
        <v>0</v>
      </c>
      <c r="U3020">
        <v>0</v>
      </c>
      <c r="V3020">
        <v>0</v>
      </c>
      <c r="W3020" s="44">
        <f t="shared" si="376"/>
        <v>0</v>
      </c>
      <c r="X3020" s="44">
        <f>IFERROR(VLOOKUP(A3020,JR1GOA!A:I,9,FALSE),0)</f>
        <v>0</v>
      </c>
      <c r="Y3020" s="44">
        <f>IFERROR(VLOOKUP(A3020,JR1GOA!A:J,10,FALSE),0)</f>
        <v>0</v>
      </c>
      <c r="Z3020" s="46">
        <f t="shared" si="377"/>
        <v>0</v>
      </c>
      <c r="AA3020" s="49" t="str">
        <f>_xlfn.IFNA(VLOOKUP(F3020,Preisliste!C$1:O$2687,13,FALSE),"fehlt in Preisliste")</f>
        <v>Preis fehlt</v>
      </c>
      <c r="AB3020" s="50" t="str">
        <f t="shared" si="378"/>
        <v>Preis fehlt</v>
      </c>
      <c r="AD3020" s="51">
        <f t="shared" si="382"/>
        <v>188237</v>
      </c>
      <c r="AE3020" s="51">
        <f t="shared" si="379"/>
        <v>-0.15000000000145519</v>
      </c>
      <c r="AF3020" s="52" t="e">
        <f t="shared" si="383"/>
        <v>#VALUE!</v>
      </c>
      <c r="AG3020" s="53">
        <f t="shared" si="380"/>
        <v>-0.90000000000873115</v>
      </c>
      <c r="AH3020" s="53" t="e">
        <f t="shared" si="381"/>
        <v>#VALUE!</v>
      </c>
    </row>
    <row r="3021" spans="1:34" x14ac:dyDescent="0.25">
      <c r="A3021" t="s">
        <v>182</v>
      </c>
      <c r="B3021" t="s">
        <v>6564</v>
      </c>
      <c r="C3021" t="s">
        <v>6562</v>
      </c>
      <c r="D3021" t="s">
        <v>6567</v>
      </c>
      <c r="E3021" t="s">
        <v>12117</v>
      </c>
      <c r="F3021" t="s">
        <v>181</v>
      </c>
      <c r="H3021">
        <v>0</v>
      </c>
      <c r="I3021">
        <v>0</v>
      </c>
      <c r="J3021">
        <v>0</v>
      </c>
      <c r="K3021">
        <v>0</v>
      </c>
      <c r="L3021">
        <v>0</v>
      </c>
      <c r="M3021">
        <v>0</v>
      </c>
      <c r="N3021">
        <v>0</v>
      </c>
      <c r="O3021">
        <v>0</v>
      </c>
      <c r="P3021">
        <v>0</v>
      </c>
      <c r="Q3021">
        <v>0</v>
      </c>
      <c r="R3021">
        <v>0</v>
      </c>
      <c r="S3021">
        <v>0</v>
      </c>
      <c r="T3021">
        <v>0</v>
      </c>
      <c r="U3021">
        <v>0</v>
      </c>
      <c r="V3021">
        <v>0</v>
      </c>
      <c r="W3021" s="44">
        <f t="shared" si="376"/>
        <v>0</v>
      </c>
      <c r="X3021" s="44">
        <f>IFERROR(VLOOKUP(A3021,JR1GOA!A:I,9,FALSE),0)</f>
        <v>0</v>
      </c>
      <c r="Y3021" s="44">
        <f>IFERROR(VLOOKUP(A3021,JR1GOA!A:J,10,FALSE),0)</f>
        <v>0</v>
      </c>
      <c r="Z3021" s="46">
        <f t="shared" si="377"/>
        <v>0</v>
      </c>
      <c r="AA3021" s="49" t="str">
        <f>_xlfn.IFNA(VLOOKUP(F3021,Preisliste!C$1:O$2687,13,FALSE),"fehlt in Preisliste")</f>
        <v>Preis fehlt</v>
      </c>
      <c r="AB3021" s="50" t="str">
        <f t="shared" si="378"/>
        <v>Preis fehlt</v>
      </c>
      <c r="AD3021" s="51">
        <f t="shared" si="382"/>
        <v>188237</v>
      </c>
      <c r="AE3021" s="51">
        <f t="shared" si="379"/>
        <v>-0.15000000000145519</v>
      </c>
      <c r="AF3021" s="52" t="e">
        <f t="shared" si="383"/>
        <v>#VALUE!</v>
      </c>
      <c r="AG3021" s="53">
        <f t="shared" si="380"/>
        <v>-0.90000000000873115</v>
      </c>
      <c r="AH3021" s="53" t="e">
        <f t="shared" si="381"/>
        <v>#VALUE!</v>
      </c>
    </row>
    <row r="3022" spans="1:34" x14ac:dyDescent="0.25">
      <c r="A3022" t="s">
        <v>12118</v>
      </c>
      <c r="B3022" t="s">
        <v>6564</v>
      </c>
      <c r="C3022" t="s">
        <v>6562</v>
      </c>
      <c r="D3022" t="s">
        <v>6567</v>
      </c>
      <c r="E3022" t="s">
        <v>12119</v>
      </c>
      <c r="F3022" t="s">
        <v>228</v>
      </c>
      <c r="H3022">
        <v>0</v>
      </c>
      <c r="I3022">
        <v>0</v>
      </c>
      <c r="J3022">
        <v>0</v>
      </c>
      <c r="K3022">
        <v>0</v>
      </c>
      <c r="L3022">
        <v>0</v>
      </c>
      <c r="M3022">
        <v>0</v>
      </c>
      <c r="N3022">
        <v>0</v>
      </c>
      <c r="O3022">
        <v>0</v>
      </c>
      <c r="P3022">
        <v>0</v>
      </c>
      <c r="Q3022">
        <v>0</v>
      </c>
      <c r="R3022">
        <v>0</v>
      </c>
      <c r="S3022">
        <v>0</v>
      </c>
      <c r="T3022">
        <v>0</v>
      </c>
      <c r="U3022">
        <v>0</v>
      </c>
      <c r="V3022">
        <v>0</v>
      </c>
      <c r="W3022" s="44">
        <f t="shared" si="376"/>
        <v>0</v>
      </c>
      <c r="X3022" s="44">
        <f>IFERROR(VLOOKUP(A3022,JR1GOA!A:I,9,FALSE),0)</f>
        <v>0</v>
      </c>
      <c r="Y3022" s="44">
        <f>IFERROR(VLOOKUP(A3022,JR1GOA!A:J,10,FALSE),0)</f>
        <v>0</v>
      </c>
      <c r="Z3022" s="46">
        <f t="shared" si="377"/>
        <v>0</v>
      </c>
      <c r="AA3022" s="49" t="str">
        <f>_xlfn.IFNA(VLOOKUP(F3022,Preisliste!C$1:O$2687,13,FALSE),"fehlt in Preisliste")</f>
        <v>Preis fehlt</v>
      </c>
      <c r="AB3022" s="50" t="str">
        <f t="shared" si="378"/>
        <v>Preis fehlt</v>
      </c>
      <c r="AD3022" s="51">
        <f t="shared" si="382"/>
        <v>188237</v>
      </c>
      <c r="AE3022" s="51">
        <f t="shared" si="379"/>
        <v>-0.15000000000145519</v>
      </c>
      <c r="AF3022" s="52" t="e">
        <f t="shared" si="383"/>
        <v>#VALUE!</v>
      </c>
      <c r="AG3022" s="53">
        <f t="shared" si="380"/>
        <v>-0.90000000000873115</v>
      </c>
      <c r="AH3022" s="53" t="e">
        <f t="shared" si="381"/>
        <v>#VALUE!</v>
      </c>
    </row>
    <row r="3023" spans="1:34" x14ac:dyDescent="0.25">
      <c r="A3023" t="s">
        <v>12121</v>
      </c>
      <c r="B3023" t="s">
        <v>6564</v>
      </c>
      <c r="C3023" t="s">
        <v>6562</v>
      </c>
      <c r="D3023" t="s">
        <v>6567</v>
      </c>
      <c r="F3023" t="s">
        <v>632</v>
      </c>
      <c r="H3023">
        <v>0</v>
      </c>
      <c r="I3023">
        <v>0</v>
      </c>
      <c r="J3023">
        <v>0</v>
      </c>
      <c r="K3023">
        <v>0</v>
      </c>
      <c r="L3023">
        <v>0</v>
      </c>
      <c r="M3023">
        <v>0</v>
      </c>
      <c r="N3023">
        <v>0</v>
      </c>
      <c r="O3023">
        <v>0</v>
      </c>
      <c r="P3023">
        <v>0</v>
      </c>
      <c r="Q3023">
        <v>0</v>
      </c>
      <c r="R3023">
        <v>0</v>
      </c>
      <c r="S3023">
        <v>0</v>
      </c>
      <c r="T3023">
        <v>0</v>
      </c>
      <c r="U3023">
        <v>0</v>
      </c>
      <c r="V3023">
        <v>0</v>
      </c>
      <c r="W3023" s="44">
        <f t="shared" si="376"/>
        <v>0</v>
      </c>
      <c r="X3023" s="44">
        <f>IFERROR(VLOOKUP(A3023,JR1GOA!A:I,9,FALSE),0)</f>
        <v>0</v>
      </c>
      <c r="Y3023" s="44">
        <f>IFERROR(VLOOKUP(A3023,JR1GOA!A:J,10,FALSE),0)</f>
        <v>0</v>
      </c>
      <c r="Z3023" s="46">
        <f t="shared" si="377"/>
        <v>0</v>
      </c>
      <c r="AA3023" s="49" t="str">
        <f>_xlfn.IFNA(VLOOKUP(F3023,Preisliste!C$1:O$2687,13,FALSE),"fehlt in Preisliste")</f>
        <v>Preis fehlt</v>
      </c>
      <c r="AB3023" s="50" t="str">
        <f t="shared" si="378"/>
        <v>Preis fehlt</v>
      </c>
      <c r="AD3023" s="51">
        <f t="shared" si="382"/>
        <v>188237</v>
      </c>
      <c r="AE3023" s="51">
        <f t="shared" si="379"/>
        <v>-0.15000000000145519</v>
      </c>
      <c r="AF3023" s="52" t="e">
        <f t="shared" si="383"/>
        <v>#VALUE!</v>
      </c>
      <c r="AG3023" s="53">
        <f t="shared" si="380"/>
        <v>-0.90000000000873115</v>
      </c>
      <c r="AH3023" s="53" t="e">
        <f t="shared" si="381"/>
        <v>#VALUE!</v>
      </c>
    </row>
    <row r="3024" spans="1:34" x14ac:dyDescent="0.25">
      <c r="A3024" t="s">
        <v>902</v>
      </c>
      <c r="B3024" t="s">
        <v>6564</v>
      </c>
      <c r="C3024" t="s">
        <v>6562</v>
      </c>
      <c r="D3024" t="s">
        <v>6567</v>
      </c>
      <c r="E3024" t="s">
        <v>12122</v>
      </c>
      <c r="F3024" t="s">
        <v>901</v>
      </c>
      <c r="H3024">
        <v>0</v>
      </c>
      <c r="I3024">
        <v>0</v>
      </c>
      <c r="J3024">
        <v>0</v>
      </c>
      <c r="K3024">
        <v>0</v>
      </c>
      <c r="L3024">
        <v>0</v>
      </c>
      <c r="M3024">
        <v>0</v>
      </c>
      <c r="N3024">
        <v>0</v>
      </c>
      <c r="O3024">
        <v>0</v>
      </c>
      <c r="P3024">
        <v>0</v>
      </c>
      <c r="Q3024">
        <v>0</v>
      </c>
      <c r="R3024">
        <v>0</v>
      </c>
      <c r="S3024">
        <v>0</v>
      </c>
      <c r="T3024">
        <v>0</v>
      </c>
      <c r="U3024">
        <v>0</v>
      </c>
      <c r="V3024">
        <v>0</v>
      </c>
      <c r="W3024" s="44">
        <f t="shared" ref="W3024:W3064" si="384">MAX(I3024,J3024)</f>
        <v>0</v>
      </c>
      <c r="X3024" s="44">
        <f>IFERROR(VLOOKUP(A3024,JR1GOA!A:I,9,FALSE),0)</f>
        <v>0</v>
      </c>
      <c r="Y3024" s="44">
        <f>IFERROR(VLOOKUP(A3024,JR1GOA!A:J,10,FALSE),0)</f>
        <v>0</v>
      </c>
      <c r="Z3024" s="46">
        <f t="shared" si="377"/>
        <v>0</v>
      </c>
      <c r="AA3024" s="49" t="str">
        <f>_xlfn.IFNA(VLOOKUP(F3024,Preisliste!C$1:O$2687,13,FALSE),"fehlt in Preisliste")</f>
        <v>Preis fehlt</v>
      </c>
      <c r="AB3024" s="50" t="str">
        <f t="shared" si="378"/>
        <v>Preis fehlt</v>
      </c>
      <c r="AD3024" s="51">
        <f t="shared" si="382"/>
        <v>188237</v>
      </c>
      <c r="AE3024" s="51">
        <f t="shared" si="379"/>
        <v>-0.15000000000145519</v>
      </c>
      <c r="AF3024" s="52" t="e">
        <f t="shared" si="383"/>
        <v>#VALUE!</v>
      </c>
      <c r="AG3024" s="53">
        <f t="shared" si="380"/>
        <v>-0.90000000000873115</v>
      </c>
      <c r="AH3024" s="53" t="e">
        <f t="shared" si="381"/>
        <v>#VALUE!</v>
      </c>
    </row>
    <row r="3025" spans="1:34" x14ac:dyDescent="0.25">
      <c r="A3025" t="s">
        <v>964</v>
      </c>
      <c r="B3025" t="s">
        <v>6564</v>
      </c>
      <c r="C3025" t="s">
        <v>6562</v>
      </c>
      <c r="D3025" t="s">
        <v>6567</v>
      </c>
      <c r="E3025" t="s">
        <v>12123</v>
      </c>
      <c r="F3025" t="s">
        <v>963</v>
      </c>
      <c r="G3025" t="s">
        <v>12124</v>
      </c>
      <c r="H3025">
        <v>0</v>
      </c>
      <c r="I3025">
        <v>0</v>
      </c>
      <c r="J3025">
        <v>0</v>
      </c>
      <c r="K3025">
        <v>0</v>
      </c>
      <c r="L3025">
        <v>0</v>
      </c>
      <c r="M3025">
        <v>0</v>
      </c>
      <c r="N3025">
        <v>0</v>
      </c>
      <c r="O3025">
        <v>0</v>
      </c>
      <c r="P3025">
        <v>0</v>
      </c>
      <c r="Q3025">
        <v>0</v>
      </c>
      <c r="R3025">
        <v>0</v>
      </c>
      <c r="S3025">
        <v>0</v>
      </c>
      <c r="T3025">
        <v>0</v>
      </c>
      <c r="U3025">
        <v>0</v>
      </c>
      <c r="V3025">
        <v>0</v>
      </c>
      <c r="W3025" s="44">
        <f t="shared" si="384"/>
        <v>0</v>
      </c>
      <c r="X3025" s="44">
        <f>IFERROR(VLOOKUP(A3025,JR1GOA!A:I,9,FALSE),0)</f>
        <v>0</v>
      </c>
      <c r="Y3025" s="44">
        <f>IFERROR(VLOOKUP(A3025,JR1GOA!A:J,10,FALSE),0)</f>
        <v>0</v>
      </c>
      <c r="Z3025" s="46">
        <f t="shared" si="377"/>
        <v>0</v>
      </c>
      <c r="AA3025" s="49" t="str">
        <f>_xlfn.IFNA(VLOOKUP(F3025,Preisliste!C$1:O$2687,13,FALSE),"fehlt in Preisliste")</f>
        <v>Preis fehlt</v>
      </c>
      <c r="AB3025" s="50" t="str">
        <f t="shared" si="378"/>
        <v>Preis fehlt</v>
      </c>
      <c r="AD3025" s="51">
        <f t="shared" si="382"/>
        <v>188237</v>
      </c>
      <c r="AE3025" s="51">
        <f t="shared" si="379"/>
        <v>-0.15000000000145519</v>
      </c>
      <c r="AF3025" s="52" t="e">
        <f t="shared" si="383"/>
        <v>#VALUE!</v>
      </c>
      <c r="AG3025" s="53">
        <f t="shared" si="380"/>
        <v>-0.90000000000873115</v>
      </c>
      <c r="AH3025" s="53" t="e">
        <f t="shared" si="381"/>
        <v>#VALUE!</v>
      </c>
    </row>
    <row r="3026" spans="1:34" x14ac:dyDescent="0.25">
      <c r="A3026" t="s">
        <v>1033</v>
      </c>
      <c r="B3026" t="s">
        <v>6564</v>
      </c>
      <c r="C3026" t="s">
        <v>6562</v>
      </c>
      <c r="D3026" t="s">
        <v>6567</v>
      </c>
      <c r="E3026" t="s">
        <v>12125</v>
      </c>
      <c r="F3026" t="s">
        <v>1032</v>
      </c>
      <c r="H3026">
        <v>0</v>
      </c>
      <c r="I3026">
        <v>0</v>
      </c>
      <c r="J3026">
        <v>0</v>
      </c>
      <c r="K3026">
        <v>0</v>
      </c>
      <c r="L3026">
        <v>0</v>
      </c>
      <c r="M3026">
        <v>0</v>
      </c>
      <c r="N3026">
        <v>0</v>
      </c>
      <c r="O3026">
        <v>0</v>
      </c>
      <c r="P3026">
        <v>0</v>
      </c>
      <c r="Q3026">
        <v>0</v>
      </c>
      <c r="R3026">
        <v>0</v>
      </c>
      <c r="S3026">
        <v>0</v>
      </c>
      <c r="T3026">
        <v>0</v>
      </c>
      <c r="U3026">
        <v>0</v>
      </c>
      <c r="V3026">
        <v>0</v>
      </c>
      <c r="W3026" s="44">
        <f t="shared" si="384"/>
        <v>0</v>
      </c>
      <c r="X3026" s="44">
        <f>IFERROR(VLOOKUP(A3026,JR1GOA!A:I,9,FALSE),0)</f>
        <v>0</v>
      </c>
      <c r="Y3026" s="44">
        <f>IFERROR(VLOOKUP(A3026,JR1GOA!A:J,10,FALSE),0)</f>
        <v>0</v>
      </c>
      <c r="Z3026" s="46">
        <f t="shared" si="377"/>
        <v>0</v>
      </c>
      <c r="AA3026" s="49" t="str">
        <f>_xlfn.IFNA(VLOOKUP(F3026,Preisliste!C$1:O$2687,13,FALSE),"fehlt in Preisliste")</f>
        <v>Preis fehlt</v>
      </c>
      <c r="AB3026" s="50" t="str">
        <f t="shared" si="378"/>
        <v>Preis fehlt</v>
      </c>
      <c r="AD3026" s="51">
        <f t="shared" si="382"/>
        <v>188237</v>
      </c>
      <c r="AE3026" s="51">
        <f t="shared" si="379"/>
        <v>-0.15000000000145519</v>
      </c>
      <c r="AF3026" s="52" t="e">
        <f t="shared" si="383"/>
        <v>#VALUE!</v>
      </c>
      <c r="AG3026" s="53">
        <f t="shared" si="380"/>
        <v>-0.90000000000873115</v>
      </c>
      <c r="AH3026" s="53" t="e">
        <f t="shared" si="381"/>
        <v>#VALUE!</v>
      </c>
    </row>
    <row r="3027" spans="1:34" x14ac:dyDescent="0.25">
      <c r="A3027" t="s">
        <v>12126</v>
      </c>
      <c r="B3027" t="s">
        <v>6564</v>
      </c>
      <c r="C3027" t="s">
        <v>6562</v>
      </c>
      <c r="D3027" t="s">
        <v>6567</v>
      </c>
      <c r="E3027" t="s">
        <v>12127</v>
      </c>
      <c r="F3027" t="s">
        <v>1245</v>
      </c>
      <c r="H3027">
        <v>0</v>
      </c>
      <c r="I3027">
        <v>0</v>
      </c>
      <c r="J3027">
        <v>0</v>
      </c>
      <c r="K3027">
        <v>0</v>
      </c>
      <c r="L3027">
        <v>0</v>
      </c>
      <c r="M3027">
        <v>0</v>
      </c>
      <c r="N3027">
        <v>0</v>
      </c>
      <c r="O3027">
        <v>0</v>
      </c>
      <c r="P3027">
        <v>0</v>
      </c>
      <c r="Q3027">
        <v>0</v>
      </c>
      <c r="R3027">
        <v>0</v>
      </c>
      <c r="S3027">
        <v>0</v>
      </c>
      <c r="T3027">
        <v>0</v>
      </c>
      <c r="U3027">
        <v>0</v>
      </c>
      <c r="V3027">
        <v>0</v>
      </c>
      <c r="W3027" s="44">
        <f t="shared" si="384"/>
        <v>0</v>
      </c>
      <c r="X3027" s="44">
        <f>IFERROR(VLOOKUP(A3027,JR1GOA!A:I,9,FALSE),0)</f>
        <v>0</v>
      </c>
      <c r="Y3027" s="44">
        <f>IFERROR(VLOOKUP(A3027,JR1GOA!A:J,10,FALSE),0)</f>
        <v>0</v>
      </c>
      <c r="Z3027" s="46">
        <f t="shared" si="377"/>
        <v>0</v>
      </c>
      <c r="AA3027" s="49" t="str">
        <f>_xlfn.IFNA(VLOOKUP(F3027,Preisliste!C$1:O$2687,13,FALSE),"fehlt in Preisliste")</f>
        <v>Preis fehlt</v>
      </c>
      <c r="AB3027" s="50" t="str">
        <f t="shared" si="378"/>
        <v>Preis fehlt</v>
      </c>
      <c r="AD3027" s="51">
        <f t="shared" si="382"/>
        <v>188237</v>
      </c>
      <c r="AE3027" s="51">
        <f t="shared" si="379"/>
        <v>-0.15000000000145519</v>
      </c>
      <c r="AF3027" s="52" t="e">
        <f t="shared" si="383"/>
        <v>#VALUE!</v>
      </c>
      <c r="AG3027" s="53">
        <f t="shared" si="380"/>
        <v>-0.90000000000873115</v>
      </c>
      <c r="AH3027" s="53" t="e">
        <f t="shared" si="381"/>
        <v>#VALUE!</v>
      </c>
    </row>
    <row r="3028" spans="1:34" x14ac:dyDescent="0.25">
      <c r="A3028" t="s">
        <v>1286</v>
      </c>
      <c r="B3028" t="s">
        <v>6564</v>
      </c>
      <c r="C3028" t="s">
        <v>6562</v>
      </c>
      <c r="D3028" t="s">
        <v>6567</v>
      </c>
      <c r="E3028" t="s">
        <v>12128</v>
      </c>
      <c r="F3028" t="s">
        <v>1285</v>
      </c>
      <c r="H3028">
        <v>1</v>
      </c>
      <c r="I3028">
        <v>0</v>
      </c>
      <c r="J3028">
        <v>0</v>
      </c>
      <c r="K3028">
        <v>0</v>
      </c>
      <c r="L3028">
        <v>0</v>
      </c>
      <c r="M3028">
        <v>0</v>
      </c>
      <c r="N3028">
        <v>0</v>
      </c>
      <c r="O3028">
        <v>0</v>
      </c>
      <c r="P3028">
        <v>0</v>
      </c>
      <c r="Q3028">
        <v>0</v>
      </c>
      <c r="R3028">
        <v>0</v>
      </c>
      <c r="S3028">
        <v>0</v>
      </c>
      <c r="T3028">
        <v>0</v>
      </c>
      <c r="U3028">
        <v>0</v>
      </c>
      <c r="V3028">
        <v>0</v>
      </c>
      <c r="W3028" s="44">
        <f t="shared" si="384"/>
        <v>0</v>
      </c>
      <c r="X3028" s="44">
        <f>IFERROR(VLOOKUP(A3028,JR1GOA!A:I,9,FALSE),0)</f>
        <v>0</v>
      </c>
      <c r="Y3028" s="44">
        <f>IFERROR(VLOOKUP(A3028,JR1GOA!A:J,10,FALSE),0)</f>
        <v>0</v>
      </c>
      <c r="Z3028" s="46">
        <f t="shared" si="377"/>
        <v>0</v>
      </c>
      <c r="AA3028" s="49" t="str">
        <f>_xlfn.IFNA(VLOOKUP(F3028,Preisliste!C$1:O$2687,13,FALSE),"fehlt in Preisliste")</f>
        <v>Preis fehlt</v>
      </c>
      <c r="AB3028" s="50" t="str">
        <f t="shared" si="378"/>
        <v>Preis fehlt</v>
      </c>
      <c r="AD3028" s="51">
        <f t="shared" si="382"/>
        <v>188237</v>
      </c>
      <c r="AE3028" s="51">
        <f t="shared" si="379"/>
        <v>-0.15000000000145519</v>
      </c>
      <c r="AF3028" s="52" t="e">
        <f t="shared" si="383"/>
        <v>#VALUE!</v>
      </c>
      <c r="AG3028" s="53">
        <f t="shared" si="380"/>
        <v>-0.90000000000873115</v>
      </c>
      <c r="AH3028" s="53" t="e">
        <f t="shared" si="381"/>
        <v>#VALUE!</v>
      </c>
    </row>
    <row r="3029" spans="1:34" x14ac:dyDescent="0.25">
      <c r="A3029" t="s">
        <v>1418</v>
      </c>
      <c r="B3029" t="s">
        <v>6564</v>
      </c>
      <c r="C3029" t="s">
        <v>6562</v>
      </c>
      <c r="D3029" t="s">
        <v>6567</v>
      </c>
      <c r="E3029" t="s">
        <v>12129</v>
      </c>
      <c r="F3029" t="s">
        <v>1417</v>
      </c>
      <c r="H3029">
        <v>0</v>
      </c>
      <c r="I3029">
        <v>0</v>
      </c>
      <c r="J3029">
        <v>0</v>
      </c>
      <c r="K3029">
        <v>0</v>
      </c>
      <c r="L3029">
        <v>0</v>
      </c>
      <c r="M3029">
        <v>0</v>
      </c>
      <c r="N3029">
        <v>0</v>
      </c>
      <c r="O3029">
        <v>0</v>
      </c>
      <c r="P3029">
        <v>0</v>
      </c>
      <c r="Q3029">
        <v>0</v>
      </c>
      <c r="R3029">
        <v>0</v>
      </c>
      <c r="S3029">
        <v>0</v>
      </c>
      <c r="T3029">
        <v>0</v>
      </c>
      <c r="U3029">
        <v>0</v>
      </c>
      <c r="V3029">
        <v>0</v>
      </c>
      <c r="W3029" s="44">
        <f t="shared" si="384"/>
        <v>0</v>
      </c>
      <c r="X3029" s="44">
        <f>IFERROR(VLOOKUP(A3029,JR1GOA!A:I,9,FALSE),0)</f>
        <v>0</v>
      </c>
      <c r="Y3029" s="44">
        <f>IFERROR(VLOOKUP(A3029,JR1GOA!A:J,10,FALSE),0)</f>
        <v>0</v>
      </c>
      <c r="Z3029" s="46">
        <f t="shared" si="377"/>
        <v>0</v>
      </c>
      <c r="AA3029" s="49" t="str">
        <f>_xlfn.IFNA(VLOOKUP(F3029,Preisliste!C$1:O$2687,13,FALSE),"fehlt in Preisliste")</f>
        <v>Preis fehlt</v>
      </c>
      <c r="AB3029" s="50" t="str">
        <f t="shared" si="378"/>
        <v>Preis fehlt</v>
      </c>
      <c r="AD3029" s="51">
        <f t="shared" si="382"/>
        <v>188237</v>
      </c>
      <c r="AE3029" s="51">
        <f t="shared" si="379"/>
        <v>-0.15000000000145519</v>
      </c>
      <c r="AF3029" s="52" t="e">
        <f t="shared" si="383"/>
        <v>#VALUE!</v>
      </c>
      <c r="AG3029" s="53">
        <f t="shared" si="380"/>
        <v>-0.90000000000873115</v>
      </c>
      <c r="AH3029" s="53" t="e">
        <f t="shared" si="381"/>
        <v>#VALUE!</v>
      </c>
    </row>
    <row r="3030" spans="1:34" x14ac:dyDescent="0.25">
      <c r="A3030" t="s">
        <v>1758</v>
      </c>
      <c r="B3030" t="s">
        <v>6564</v>
      </c>
      <c r="C3030" t="s">
        <v>6562</v>
      </c>
      <c r="D3030" t="s">
        <v>6567</v>
      </c>
      <c r="E3030" t="s">
        <v>12130</v>
      </c>
      <c r="F3030" t="s">
        <v>1757</v>
      </c>
      <c r="G3030" t="s">
        <v>12131</v>
      </c>
      <c r="H3030">
        <v>0</v>
      </c>
      <c r="I3030">
        <v>0</v>
      </c>
      <c r="J3030">
        <v>0</v>
      </c>
      <c r="K3030">
        <v>0</v>
      </c>
      <c r="L3030">
        <v>0</v>
      </c>
      <c r="M3030">
        <v>0</v>
      </c>
      <c r="N3030">
        <v>0</v>
      </c>
      <c r="O3030">
        <v>0</v>
      </c>
      <c r="P3030">
        <v>0</v>
      </c>
      <c r="Q3030">
        <v>0</v>
      </c>
      <c r="R3030">
        <v>0</v>
      </c>
      <c r="S3030">
        <v>0</v>
      </c>
      <c r="T3030">
        <v>0</v>
      </c>
      <c r="U3030">
        <v>0</v>
      </c>
      <c r="V3030">
        <v>0</v>
      </c>
      <c r="W3030" s="44">
        <f t="shared" si="384"/>
        <v>0</v>
      </c>
      <c r="X3030" s="44">
        <f>IFERROR(VLOOKUP(A3030,JR1GOA!A:I,9,FALSE),0)</f>
        <v>0</v>
      </c>
      <c r="Y3030" s="44">
        <f>IFERROR(VLOOKUP(A3030,JR1GOA!A:J,10,FALSE),0)</f>
        <v>0</v>
      </c>
      <c r="Z3030" s="46">
        <f t="shared" si="377"/>
        <v>0</v>
      </c>
      <c r="AA3030" s="49" t="str">
        <f>_xlfn.IFNA(VLOOKUP(F3030,Preisliste!C$1:O$2687,13,FALSE),"fehlt in Preisliste")</f>
        <v>Preis fehlt</v>
      </c>
      <c r="AB3030" s="50" t="str">
        <f t="shared" si="378"/>
        <v>Preis fehlt</v>
      </c>
      <c r="AD3030" s="51">
        <f t="shared" si="382"/>
        <v>188237</v>
      </c>
      <c r="AE3030" s="51">
        <f t="shared" si="379"/>
        <v>-0.15000000000145519</v>
      </c>
      <c r="AF3030" s="52" t="e">
        <f t="shared" si="383"/>
        <v>#VALUE!</v>
      </c>
      <c r="AG3030" s="53">
        <f t="shared" si="380"/>
        <v>-0.90000000000873115</v>
      </c>
      <c r="AH3030" s="53" t="e">
        <f t="shared" si="381"/>
        <v>#VALUE!</v>
      </c>
    </row>
    <row r="3031" spans="1:34" x14ac:dyDescent="0.25">
      <c r="A3031" t="s">
        <v>1955</v>
      </c>
      <c r="B3031" t="s">
        <v>6564</v>
      </c>
      <c r="C3031" t="s">
        <v>6562</v>
      </c>
      <c r="D3031" t="s">
        <v>6567</v>
      </c>
      <c r="E3031" t="s">
        <v>12132</v>
      </c>
      <c r="F3031" t="s">
        <v>1954</v>
      </c>
      <c r="H3031">
        <v>0</v>
      </c>
      <c r="I3031">
        <v>0</v>
      </c>
      <c r="J3031">
        <v>0</v>
      </c>
      <c r="K3031">
        <v>0</v>
      </c>
      <c r="L3031">
        <v>0</v>
      </c>
      <c r="M3031">
        <v>0</v>
      </c>
      <c r="N3031">
        <v>0</v>
      </c>
      <c r="O3031">
        <v>0</v>
      </c>
      <c r="P3031">
        <v>0</v>
      </c>
      <c r="Q3031">
        <v>0</v>
      </c>
      <c r="R3031">
        <v>0</v>
      </c>
      <c r="S3031">
        <v>0</v>
      </c>
      <c r="T3031">
        <v>0</v>
      </c>
      <c r="U3031">
        <v>0</v>
      </c>
      <c r="V3031">
        <v>0</v>
      </c>
      <c r="W3031" s="44">
        <f t="shared" si="384"/>
        <v>0</v>
      </c>
      <c r="X3031" s="44">
        <f>IFERROR(VLOOKUP(A3031,JR1GOA!A:I,9,FALSE),0)</f>
        <v>0</v>
      </c>
      <c r="Y3031" s="44">
        <f>IFERROR(VLOOKUP(A3031,JR1GOA!A:J,10,FALSE),0)</f>
        <v>0</v>
      </c>
      <c r="Z3031" s="46">
        <f t="shared" si="377"/>
        <v>0</v>
      </c>
      <c r="AA3031" s="49" t="str">
        <f>_xlfn.IFNA(VLOOKUP(F3031,Preisliste!C$1:O$2687,13,FALSE),"fehlt in Preisliste")</f>
        <v>Preis fehlt</v>
      </c>
      <c r="AB3031" s="50" t="str">
        <f t="shared" si="378"/>
        <v>Preis fehlt</v>
      </c>
      <c r="AD3031" s="51">
        <f t="shared" si="382"/>
        <v>188237</v>
      </c>
      <c r="AE3031" s="51">
        <f t="shared" si="379"/>
        <v>-0.15000000000145519</v>
      </c>
      <c r="AF3031" s="52" t="e">
        <f t="shared" si="383"/>
        <v>#VALUE!</v>
      </c>
      <c r="AG3031" s="53">
        <f t="shared" si="380"/>
        <v>-0.90000000000873115</v>
      </c>
      <c r="AH3031" s="53" t="e">
        <f t="shared" si="381"/>
        <v>#VALUE!</v>
      </c>
    </row>
    <row r="3032" spans="1:34" x14ac:dyDescent="0.25">
      <c r="A3032" t="s">
        <v>12133</v>
      </c>
      <c r="B3032" t="s">
        <v>6564</v>
      </c>
      <c r="C3032" t="s">
        <v>6562</v>
      </c>
      <c r="D3032" t="s">
        <v>6567</v>
      </c>
      <c r="F3032" t="s">
        <v>2078</v>
      </c>
      <c r="H3032">
        <v>0</v>
      </c>
      <c r="I3032">
        <v>0</v>
      </c>
      <c r="J3032">
        <v>0</v>
      </c>
      <c r="K3032">
        <v>0</v>
      </c>
      <c r="L3032">
        <v>0</v>
      </c>
      <c r="M3032">
        <v>0</v>
      </c>
      <c r="N3032">
        <v>0</v>
      </c>
      <c r="O3032">
        <v>0</v>
      </c>
      <c r="P3032">
        <v>0</v>
      </c>
      <c r="Q3032">
        <v>0</v>
      </c>
      <c r="R3032">
        <v>0</v>
      </c>
      <c r="S3032">
        <v>0</v>
      </c>
      <c r="T3032">
        <v>0</v>
      </c>
      <c r="U3032">
        <v>0</v>
      </c>
      <c r="V3032">
        <v>0</v>
      </c>
      <c r="W3032" s="44">
        <f t="shared" si="384"/>
        <v>0</v>
      </c>
      <c r="X3032" s="44">
        <f>IFERROR(VLOOKUP(A3032,JR1GOA!A:I,9,FALSE),0)</f>
        <v>0</v>
      </c>
      <c r="Y3032" s="44">
        <f>IFERROR(VLOOKUP(A3032,JR1GOA!A:J,10,FALSE),0)</f>
        <v>0</v>
      </c>
      <c r="Z3032" s="46">
        <f t="shared" si="377"/>
        <v>0</v>
      </c>
      <c r="AA3032" s="49" t="str">
        <f>_xlfn.IFNA(VLOOKUP(F3032,Preisliste!C$1:O$2687,13,FALSE),"fehlt in Preisliste")</f>
        <v>Preis fehlt</v>
      </c>
      <c r="AB3032" s="50" t="str">
        <f t="shared" si="378"/>
        <v>Preis fehlt</v>
      </c>
      <c r="AD3032" s="51">
        <f t="shared" si="382"/>
        <v>188237</v>
      </c>
      <c r="AE3032" s="51">
        <f t="shared" si="379"/>
        <v>-0.15000000000145519</v>
      </c>
      <c r="AF3032" s="52" t="e">
        <f t="shared" si="383"/>
        <v>#VALUE!</v>
      </c>
      <c r="AG3032" s="53">
        <f t="shared" si="380"/>
        <v>-0.90000000000873115</v>
      </c>
      <c r="AH3032" s="53" t="e">
        <f t="shared" si="381"/>
        <v>#VALUE!</v>
      </c>
    </row>
    <row r="3033" spans="1:34" x14ac:dyDescent="0.25">
      <c r="A3033" t="s">
        <v>12134</v>
      </c>
      <c r="B3033" t="s">
        <v>6564</v>
      </c>
      <c r="C3033" t="s">
        <v>6562</v>
      </c>
      <c r="D3033" t="s">
        <v>6567</v>
      </c>
      <c r="E3033" t="s">
        <v>12135</v>
      </c>
      <c r="F3033" t="s">
        <v>2082</v>
      </c>
      <c r="H3033">
        <v>0</v>
      </c>
      <c r="I3033">
        <v>0</v>
      </c>
      <c r="J3033">
        <v>0</v>
      </c>
      <c r="K3033">
        <v>0</v>
      </c>
      <c r="L3033">
        <v>0</v>
      </c>
      <c r="M3033">
        <v>0</v>
      </c>
      <c r="N3033">
        <v>0</v>
      </c>
      <c r="O3033">
        <v>0</v>
      </c>
      <c r="P3033">
        <v>0</v>
      </c>
      <c r="Q3033">
        <v>0</v>
      </c>
      <c r="R3033">
        <v>0</v>
      </c>
      <c r="S3033">
        <v>0</v>
      </c>
      <c r="T3033">
        <v>0</v>
      </c>
      <c r="U3033">
        <v>0</v>
      </c>
      <c r="V3033">
        <v>0</v>
      </c>
      <c r="W3033" s="44">
        <f t="shared" si="384"/>
        <v>0</v>
      </c>
      <c r="X3033" s="44">
        <f>IFERROR(VLOOKUP(A3033,JR1GOA!A:I,9,FALSE),0)</f>
        <v>0</v>
      </c>
      <c r="Y3033" s="44">
        <f>IFERROR(VLOOKUP(A3033,JR1GOA!A:J,10,FALSE),0)</f>
        <v>0</v>
      </c>
      <c r="Z3033" s="46">
        <f t="shared" si="377"/>
        <v>0</v>
      </c>
      <c r="AA3033" s="49" t="str">
        <f>_xlfn.IFNA(VLOOKUP(F3033,Preisliste!C$1:O$2687,13,FALSE),"fehlt in Preisliste")</f>
        <v>Preis fehlt</v>
      </c>
      <c r="AB3033" s="50" t="str">
        <f t="shared" si="378"/>
        <v>Preis fehlt</v>
      </c>
      <c r="AD3033" s="51">
        <f t="shared" si="382"/>
        <v>188237</v>
      </c>
      <c r="AE3033" s="51">
        <f t="shared" si="379"/>
        <v>-0.15000000000145519</v>
      </c>
      <c r="AF3033" s="52" t="e">
        <f t="shared" si="383"/>
        <v>#VALUE!</v>
      </c>
      <c r="AG3033" s="53">
        <f t="shared" si="380"/>
        <v>-0.90000000000873115</v>
      </c>
      <c r="AH3033" s="53" t="e">
        <f t="shared" si="381"/>
        <v>#VALUE!</v>
      </c>
    </row>
    <row r="3034" spans="1:34" x14ac:dyDescent="0.25">
      <c r="A3034" t="s">
        <v>12136</v>
      </c>
      <c r="B3034" t="s">
        <v>6564</v>
      </c>
      <c r="C3034" t="s">
        <v>6562</v>
      </c>
      <c r="D3034" t="s">
        <v>6567</v>
      </c>
      <c r="E3034" t="s">
        <v>12137</v>
      </c>
      <c r="F3034" t="s">
        <v>2086</v>
      </c>
      <c r="H3034">
        <v>0</v>
      </c>
      <c r="I3034">
        <v>0</v>
      </c>
      <c r="J3034">
        <v>0</v>
      </c>
      <c r="K3034">
        <v>0</v>
      </c>
      <c r="L3034">
        <v>0</v>
      </c>
      <c r="M3034">
        <v>0</v>
      </c>
      <c r="N3034">
        <v>0</v>
      </c>
      <c r="O3034">
        <v>0</v>
      </c>
      <c r="P3034">
        <v>0</v>
      </c>
      <c r="Q3034">
        <v>0</v>
      </c>
      <c r="R3034">
        <v>0</v>
      </c>
      <c r="S3034">
        <v>0</v>
      </c>
      <c r="T3034">
        <v>0</v>
      </c>
      <c r="U3034">
        <v>0</v>
      </c>
      <c r="V3034">
        <v>0</v>
      </c>
      <c r="W3034" s="44">
        <f t="shared" si="384"/>
        <v>0</v>
      </c>
      <c r="X3034" s="44">
        <f>IFERROR(VLOOKUP(A3034,JR1GOA!A:I,9,FALSE),0)</f>
        <v>0</v>
      </c>
      <c r="Y3034" s="44">
        <f>IFERROR(VLOOKUP(A3034,JR1GOA!A:J,10,FALSE),0)</f>
        <v>0</v>
      </c>
      <c r="Z3034" s="46">
        <f t="shared" si="377"/>
        <v>0</v>
      </c>
      <c r="AA3034" s="49" t="str">
        <f>_xlfn.IFNA(VLOOKUP(F3034,Preisliste!C$1:O$2687,13,FALSE),"fehlt in Preisliste")</f>
        <v>Preis fehlt</v>
      </c>
      <c r="AB3034" s="50" t="str">
        <f t="shared" si="378"/>
        <v>Preis fehlt</v>
      </c>
      <c r="AD3034" s="51">
        <f t="shared" si="382"/>
        <v>188237</v>
      </c>
      <c r="AE3034" s="51">
        <f t="shared" si="379"/>
        <v>-0.15000000000145519</v>
      </c>
      <c r="AF3034" s="52" t="e">
        <f t="shared" si="383"/>
        <v>#VALUE!</v>
      </c>
      <c r="AG3034" s="53">
        <f t="shared" si="380"/>
        <v>-0.90000000000873115</v>
      </c>
      <c r="AH3034" s="53" t="e">
        <f t="shared" si="381"/>
        <v>#VALUE!</v>
      </c>
    </row>
    <row r="3035" spans="1:34" x14ac:dyDescent="0.25">
      <c r="A3035" t="s">
        <v>2415</v>
      </c>
      <c r="B3035" t="s">
        <v>6564</v>
      </c>
      <c r="C3035" t="s">
        <v>6562</v>
      </c>
      <c r="D3035" t="s">
        <v>6567</v>
      </c>
      <c r="E3035" t="s">
        <v>12138</v>
      </c>
      <c r="F3035" t="s">
        <v>2414</v>
      </c>
      <c r="H3035">
        <v>0</v>
      </c>
      <c r="I3035">
        <v>0</v>
      </c>
      <c r="J3035">
        <v>0</v>
      </c>
      <c r="K3035">
        <v>0</v>
      </c>
      <c r="L3035">
        <v>0</v>
      </c>
      <c r="M3035">
        <v>0</v>
      </c>
      <c r="N3035">
        <v>0</v>
      </c>
      <c r="O3035">
        <v>0</v>
      </c>
      <c r="P3035">
        <v>0</v>
      </c>
      <c r="Q3035">
        <v>0</v>
      </c>
      <c r="R3035">
        <v>0</v>
      </c>
      <c r="S3035">
        <v>0</v>
      </c>
      <c r="T3035">
        <v>0</v>
      </c>
      <c r="U3035">
        <v>0</v>
      </c>
      <c r="V3035">
        <v>0</v>
      </c>
      <c r="W3035" s="44">
        <f t="shared" si="384"/>
        <v>0</v>
      </c>
      <c r="X3035" s="44">
        <f>IFERROR(VLOOKUP(A3035,JR1GOA!A:I,9,FALSE),0)</f>
        <v>0</v>
      </c>
      <c r="Y3035" s="44">
        <f>IFERROR(VLOOKUP(A3035,JR1GOA!A:J,10,FALSE),0)</f>
        <v>0</v>
      </c>
      <c r="Z3035" s="46">
        <f t="shared" si="377"/>
        <v>0</v>
      </c>
      <c r="AA3035" s="49" t="str">
        <f>_xlfn.IFNA(VLOOKUP(F3035,Preisliste!C$1:O$2687,13,FALSE),"fehlt in Preisliste")</f>
        <v>Preis fehlt</v>
      </c>
      <c r="AB3035" s="50" t="str">
        <f t="shared" si="378"/>
        <v>Preis fehlt</v>
      </c>
      <c r="AD3035" s="51">
        <f t="shared" si="382"/>
        <v>188237</v>
      </c>
      <c r="AE3035" s="51">
        <f t="shared" si="379"/>
        <v>-0.15000000000145519</v>
      </c>
      <c r="AF3035" s="52" t="e">
        <f t="shared" si="383"/>
        <v>#VALUE!</v>
      </c>
      <c r="AG3035" s="53">
        <f t="shared" si="380"/>
        <v>-0.90000000000873115</v>
      </c>
      <c r="AH3035" s="53" t="e">
        <f t="shared" si="381"/>
        <v>#VALUE!</v>
      </c>
    </row>
    <row r="3036" spans="1:34" x14ac:dyDescent="0.25">
      <c r="A3036" t="s">
        <v>12139</v>
      </c>
      <c r="B3036" t="s">
        <v>6564</v>
      </c>
      <c r="C3036" t="s">
        <v>6562</v>
      </c>
      <c r="D3036" t="s">
        <v>6567</v>
      </c>
      <c r="E3036" t="s">
        <v>12140</v>
      </c>
      <c r="F3036" t="s">
        <v>2484</v>
      </c>
      <c r="H3036">
        <v>0</v>
      </c>
      <c r="I3036">
        <v>0</v>
      </c>
      <c r="J3036">
        <v>0</v>
      </c>
      <c r="K3036">
        <v>0</v>
      </c>
      <c r="L3036">
        <v>0</v>
      </c>
      <c r="M3036">
        <v>0</v>
      </c>
      <c r="N3036">
        <v>0</v>
      </c>
      <c r="O3036">
        <v>0</v>
      </c>
      <c r="P3036">
        <v>0</v>
      </c>
      <c r="Q3036">
        <v>0</v>
      </c>
      <c r="R3036">
        <v>0</v>
      </c>
      <c r="S3036">
        <v>0</v>
      </c>
      <c r="T3036">
        <v>0</v>
      </c>
      <c r="U3036">
        <v>0</v>
      </c>
      <c r="V3036">
        <v>0</v>
      </c>
      <c r="W3036" s="44">
        <f t="shared" si="384"/>
        <v>0</v>
      </c>
      <c r="X3036" s="44">
        <f>IFERROR(VLOOKUP(A3036,JR1GOA!A:I,9,FALSE),0)</f>
        <v>0</v>
      </c>
      <c r="Y3036" s="44">
        <f>IFERROR(VLOOKUP(A3036,JR1GOA!A:J,10,FALSE),0)</f>
        <v>0</v>
      </c>
      <c r="Z3036" s="46">
        <f t="shared" si="377"/>
        <v>0</v>
      </c>
      <c r="AA3036" s="49" t="str">
        <f>_xlfn.IFNA(VLOOKUP(F3036,Preisliste!C$1:O$2687,13,FALSE),"fehlt in Preisliste")</f>
        <v>Preis fehlt</v>
      </c>
      <c r="AB3036" s="50" t="str">
        <f t="shared" si="378"/>
        <v>Preis fehlt</v>
      </c>
      <c r="AD3036" s="51">
        <f t="shared" si="382"/>
        <v>188237</v>
      </c>
      <c r="AE3036" s="51">
        <f t="shared" si="379"/>
        <v>-0.15000000000145519</v>
      </c>
      <c r="AF3036" s="52" t="e">
        <f t="shared" si="383"/>
        <v>#VALUE!</v>
      </c>
      <c r="AG3036" s="53">
        <f t="shared" si="380"/>
        <v>-0.90000000000873115</v>
      </c>
      <c r="AH3036" s="53" t="e">
        <f t="shared" si="381"/>
        <v>#VALUE!</v>
      </c>
    </row>
    <row r="3037" spans="1:34" x14ac:dyDescent="0.25">
      <c r="A3037" t="s">
        <v>2546</v>
      </c>
      <c r="B3037" t="s">
        <v>6564</v>
      </c>
      <c r="C3037" t="s">
        <v>6562</v>
      </c>
      <c r="D3037" t="s">
        <v>6567</v>
      </c>
      <c r="E3037" t="s">
        <v>12141</v>
      </c>
      <c r="F3037" t="s">
        <v>2545</v>
      </c>
      <c r="H3037">
        <v>0</v>
      </c>
      <c r="I3037">
        <v>0</v>
      </c>
      <c r="J3037">
        <v>0</v>
      </c>
      <c r="K3037">
        <v>0</v>
      </c>
      <c r="L3037">
        <v>0</v>
      </c>
      <c r="M3037">
        <v>0</v>
      </c>
      <c r="N3037">
        <v>0</v>
      </c>
      <c r="O3037">
        <v>0</v>
      </c>
      <c r="P3037">
        <v>0</v>
      </c>
      <c r="Q3037">
        <v>0</v>
      </c>
      <c r="R3037">
        <v>0</v>
      </c>
      <c r="S3037">
        <v>0</v>
      </c>
      <c r="T3037">
        <v>0</v>
      </c>
      <c r="U3037">
        <v>0</v>
      </c>
      <c r="V3037">
        <v>0</v>
      </c>
      <c r="W3037" s="44">
        <f t="shared" si="384"/>
        <v>0</v>
      </c>
      <c r="X3037" s="44">
        <f>IFERROR(VLOOKUP(A3037,JR1GOA!A:I,9,FALSE),0)</f>
        <v>0</v>
      </c>
      <c r="Y3037" s="44">
        <f>IFERROR(VLOOKUP(A3037,JR1GOA!A:J,10,FALSE),0)</f>
        <v>0</v>
      </c>
      <c r="Z3037" s="46">
        <f t="shared" si="377"/>
        <v>0</v>
      </c>
      <c r="AA3037" s="49" t="str">
        <f>_xlfn.IFNA(VLOOKUP(F3037,Preisliste!C$1:O$2687,13,FALSE),"fehlt in Preisliste")</f>
        <v>Preis fehlt</v>
      </c>
      <c r="AB3037" s="50" t="str">
        <f t="shared" si="378"/>
        <v>Preis fehlt</v>
      </c>
      <c r="AD3037" s="51">
        <f t="shared" si="382"/>
        <v>188237</v>
      </c>
      <c r="AE3037" s="51">
        <f t="shared" si="379"/>
        <v>-0.15000000000145519</v>
      </c>
      <c r="AF3037" s="52" t="e">
        <f t="shared" si="383"/>
        <v>#VALUE!</v>
      </c>
      <c r="AG3037" s="53">
        <f t="shared" si="380"/>
        <v>-0.90000000000873115</v>
      </c>
      <c r="AH3037" s="53" t="e">
        <f t="shared" si="381"/>
        <v>#VALUE!</v>
      </c>
    </row>
    <row r="3038" spans="1:34" x14ac:dyDescent="0.25">
      <c r="A3038" t="s">
        <v>3058</v>
      </c>
      <c r="B3038" t="s">
        <v>6564</v>
      </c>
      <c r="C3038" t="s">
        <v>6562</v>
      </c>
      <c r="D3038" t="s">
        <v>6567</v>
      </c>
      <c r="E3038" t="s">
        <v>12142</v>
      </c>
      <c r="F3038" t="s">
        <v>3057</v>
      </c>
      <c r="H3038">
        <v>0</v>
      </c>
      <c r="I3038">
        <v>0</v>
      </c>
      <c r="J3038">
        <v>0</v>
      </c>
      <c r="K3038">
        <v>0</v>
      </c>
      <c r="L3038">
        <v>0</v>
      </c>
      <c r="M3038">
        <v>0</v>
      </c>
      <c r="N3038">
        <v>0</v>
      </c>
      <c r="O3038">
        <v>0</v>
      </c>
      <c r="P3038">
        <v>0</v>
      </c>
      <c r="Q3038">
        <v>0</v>
      </c>
      <c r="R3038">
        <v>0</v>
      </c>
      <c r="S3038">
        <v>0</v>
      </c>
      <c r="T3038">
        <v>0</v>
      </c>
      <c r="U3038">
        <v>0</v>
      </c>
      <c r="V3038">
        <v>0</v>
      </c>
      <c r="W3038" s="44">
        <f t="shared" si="384"/>
        <v>0</v>
      </c>
      <c r="X3038" s="44">
        <f>IFERROR(VLOOKUP(A3038,JR1GOA!A:I,9,FALSE),0)</f>
        <v>0</v>
      </c>
      <c r="Y3038" s="44">
        <f>IFERROR(VLOOKUP(A3038,JR1GOA!A:J,10,FALSE),0)</f>
        <v>0</v>
      </c>
      <c r="Z3038" s="46">
        <f t="shared" si="377"/>
        <v>0</v>
      </c>
      <c r="AA3038" s="49" t="str">
        <f>_xlfn.IFNA(VLOOKUP(F3038,Preisliste!C$1:O$2687,13,FALSE),"fehlt in Preisliste")</f>
        <v>Preis fehlt</v>
      </c>
      <c r="AB3038" s="50" t="str">
        <f t="shared" si="378"/>
        <v>Preis fehlt</v>
      </c>
      <c r="AD3038" s="51">
        <f t="shared" si="382"/>
        <v>188237</v>
      </c>
      <c r="AE3038" s="51">
        <f t="shared" si="379"/>
        <v>-0.15000000000145519</v>
      </c>
      <c r="AF3038" s="52" t="e">
        <f t="shared" si="383"/>
        <v>#VALUE!</v>
      </c>
      <c r="AG3038" s="53">
        <f t="shared" si="380"/>
        <v>-0.90000000000873115</v>
      </c>
      <c r="AH3038" s="53" t="e">
        <f t="shared" si="381"/>
        <v>#VALUE!</v>
      </c>
    </row>
    <row r="3039" spans="1:34" x14ac:dyDescent="0.25">
      <c r="A3039" t="s">
        <v>3216</v>
      </c>
      <c r="B3039" t="s">
        <v>6564</v>
      </c>
      <c r="C3039" t="s">
        <v>6562</v>
      </c>
      <c r="D3039" t="s">
        <v>6567</v>
      </c>
      <c r="E3039" t="s">
        <v>12143</v>
      </c>
      <c r="F3039" t="s">
        <v>3215</v>
      </c>
      <c r="H3039">
        <v>0</v>
      </c>
      <c r="I3039">
        <v>0</v>
      </c>
      <c r="J3039">
        <v>0</v>
      </c>
      <c r="K3039">
        <v>0</v>
      </c>
      <c r="L3039">
        <v>0</v>
      </c>
      <c r="M3039">
        <v>0</v>
      </c>
      <c r="N3039">
        <v>0</v>
      </c>
      <c r="O3039">
        <v>0</v>
      </c>
      <c r="P3039">
        <v>0</v>
      </c>
      <c r="Q3039">
        <v>0</v>
      </c>
      <c r="R3039">
        <v>0</v>
      </c>
      <c r="S3039">
        <v>0</v>
      </c>
      <c r="T3039">
        <v>0</v>
      </c>
      <c r="U3039">
        <v>0</v>
      </c>
      <c r="V3039">
        <v>0</v>
      </c>
      <c r="W3039" s="44">
        <f t="shared" si="384"/>
        <v>0</v>
      </c>
      <c r="X3039" s="44">
        <f>IFERROR(VLOOKUP(A3039,JR1GOA!A:I,9,FALSE),0)</f>
        <v>0</v>
      </c>
      <c r="Y3039" s="44">
        <f>IFERROR(VLOOKUP(A3039,JR1GOA!A:J,10,FALSE),0)</f>
        <v>0</v>
      </c>
      <c r="Z3039" s="46">
        <f t="shared" si="377"/>
        <v>0</v>
      </c>
      <c r="AA3039" s="49" t="str">
        <f>_xlfn.IFNA(VLOOKUP(F3039,Preisliste!C$1:O$2687,13,FALSE),"fehlt in Preisliste")</f>
        <v>Preis fehlt</v>
      </c>
      <c r="AB3039" s="50" t="str">
        <f t="shared" si="378"/>
        <v>Preis fehlt</v>
      </c>
      <c r="AD3039" s="51">
        <f t="shared" si="382"/>
        <v>188237</v>
      </c>
      <c r="AE3039" s="51">
        <f t="shared" si="379"/>
        <v>-0.15000000000145519</v>
      </c>
      <c r="AF3039" s="52" t="e">
        <f t="shared" si="383"/>
        <v>#VALUE!</v>
      </c>
      <c r="AG3039" s="53">
        <f t="shared" si="380"/>
        <v>-0.90000000000873115</v>
      </c>
      <c r="AH3039" s="53" t="e">
        <f t="shared" si="381"/>
        <v>#VALUE!</v>
      </c>
    </row>
    <row r="3040" spans="1:34" x14ac:dyDescent="0.25">
      <c r="A3040" t="s">
        <v>3256</v>
      </c>
      <c r="B3040" t="s">
        <v>6564</v>
      </c>
      <c r="C3040" t="s">
        <v>6562</v>
      </c>
      <c r="D3040" t="s">
        <v>6567</v>
      </c>
      <c r="E3040" t="s">
        <v>12144</v>
      </c>
      <c r="F3040" t="s">
        <v>3255</v>
      </c>
      <c r="H3040">
        <v>0</v>
      </c>
      <c r="I3040">
        <v>0</v>
      </c>
      <c r="J3040">
        <v>0</v>
      </c>
      <c r="K3040">
        <v>0</v>
      </c>
      <c r="L3040">
        <v>0</v>
      </c>
      <c r="M3040">
        <v>0</v>
      </c>
      <c r="N3040">
        <v>0</v>
      </c>
      <c r="O3040">
        <v>0</v>
      </c>
      <c r="P3040">
        <v>0</v>
      </c>
      <c r="Q3040">
        <v>0</v>
      </c>
      <c r="R3040">
        <v>0</v>
      </c>
      <c r="S3040">
        <v>0</v>
      </c>
      <c r="T3040">
        <v>0</v>
      </c>
      <c r="U3040">
        <v>0</v>
      </c>
      <c r="V3040">
        <v>0</v>
      </c>
      <c r="W3040" s="44">
        <f t="shared" si="384"/>
        <v>0</v>
      </c>
      <c r="X3040" s="44">
        <f>IFERROR(VLOOKUP(A3040,JR1GOA!A:I,9,FALSE),0)</f>
        <v>0</v>
      </c>
      <c r="Y3040" s="44">
        <f>IFERROR(VLOOKUP(A3040,JR1GOA!A:J,10,FALSE),0)</f>
        <v>0</v>
      </c>
      <c r="Z3040" s="46">
        <f t="shared" si="377"/>
        <v>0</v>
      </c>
      <c r="AA3040" s="49" t="str">
        <f>_xlfn.IFNA(VLOOKUP(F3040,Preisliste!C$1:O$2687,13,FALSE),"fehlt in Preisliste")</f>
        <v>Preis fehlt</v>
      </c>
      <c r="AB3040" s="50" t="str">
        <f t="shared" si="378"/>
        <v>Preis fehlt</v>
      </c>
      <c r="AD3040" s="51">
        <f t="shared" si="382"/>
        <v>188237</v>
      </c>
      <c r="AE3040" s="51">
        <f t="shared" si="379"/>
        <v>-0.15000000000145519</v>
      </c>
      <c r="AF3040" s="52" t="e">
        <f t="shared" si="383"/>
        <v>#VALUE!</v>
      </c>
      <c r="AG3040" s="53">
        <f t="shared" si="380"/>
        <v>-0.90000000000873115</v>
      </c>
      <c r="AH3040" s="53" t="e">
        <f t="shared" si="381"/>
        <v>#VALUE!</v>
      </c>
    </row>
    <row r="3041" spans="1:34" x14ac:dyDescent="0.25">
      <c r="A3041" t="s">
        <v>3258</v>
      </c>
      <c r="B3041" t="s">
        <v>6564</v>
      </c>
      <c r="C3041" t="s">
        <v>6562</v>
      </c>
      <c r="D3041" t="s">
        <v>6567</v>
      </c>
      <c r="E3041" t="s">
        <v>12145</v>
      </c>
      <c r="F3041" t="s">
        <v>3257</v>
      </c>
      <c r="H3041">
        <v>0</v>
      </c>
      <c r="I3041">
        <v>0</v>
      </c>
      <c r="J3041">
        <v>0</v>
      </c>
      <c r="K3041">
        <v>0</v>
      </c>
      <c r="L3041">
        <v>0</v>
      </c>
      <c r="M3041">
        <v>0</v>
      </c>
      <c r="N3041">
        <v>0</v>
      </c>
      <c r="O3041">
        <v>0</v>
      </c>
      <c r="P3041">
        <v>0</v>
      </c>
      <c r="Q3041">
        <v>0</v>
      </c>
      <c r="R3041">
        <v>0</v>
      </c>
      <c r="S3041">
        <v>0</v>
      </c>
      <c r="T3041">
        <v>0</v>
      </c>
      <c r="U3041">
        <v>0</v>
      </c>
      <c r="V3041">
        <v>0</v>
      </c>
      <c r="W3041" s="44">
        <f t="shared" si="384"/>
        <v>0</v>
      </c>
      <c r="X3041" s="44">
        <f>IFERROR(VLOOKUP(A3041,JR1GOA!A:I,9,FALSE),0)</f>
        <v>0</v>
      </c>
      <c r="Y3041" s="44">
        <f>IFERROR(VLOOKUP(A3041,JR1GOA!A:J,10,FALSE),0)</f>
        <v>0</v>
      </c>
      <c r="Z3041" s="46">
        <f t="shared" si="377"/>
        <v>0</v>
      </c>
      <c r="AA3041" s="49" t="str">
        <f>_xlfn.IFNA(VLOOKUP(F3041,Preisliste!C$1:O$2687,13,FALSE),"fehlt in Preisliste")</f>
        <v>Preis fehlt</v>
      </c>
      <c r="AB3041" s="50" t="str">
        <f t="shared" si="378"/>
        <v>Preis fehlt</v>
      </c>
      <c r="AD3041" s="51">
        <f t="shared" si="382"/>
        <v>188237</v>
      </c>
      <c r="AE3041" s="51">
        <f t="shared" si="379"/>
        <v>-0.15000000000145519</v>
      </c>
      <c r="AF3041" s="52" t="e">
        <f t="shared" si="383"/>
        <v>#VALUE!</v>
      </c>
      <c r="AG3041" s="53">
        <f t="shared" si="380"/>
        <v>-0.90000000000873115</v>
      </c>
      <c r="AH3041" s="53" t="e">
        <f t="shared" si="381"/>
        <v>#VALUE!</v>
      </c>
    </row>
    <row r="3042" spans="1:34" x14ac:dyDescent="0.25">
      <c r="A3042" t="s">
        <v>3264</v>
      </c>
      <c r="B3042" t="s">
        <v>6564</v>
      </c>
      <c r="C3042" t="s">
        <v>6562</v>
      </c>
      <c r="D3042" t="s">
        <v>6567</v>
      </c>
      <c r="E3042" t="s">
        <v>12146</v>
      </c>
      <c r="F3042" t="s">
        <v>3263</v>
      </c>
      <c r="H3042">
        <v>0</v>
      </c>
      <c r="I3042">
        <v>0</v>
      </c>
      <c r="J3042">
        <v>0</v>
      </c>
      <c r="K3042">
        <v>0</v>
      </c>
      <c r="L3042">
        <v>0</v>
      </c>
      <c r="M3042">
        <v>0</v>
      </c>
      <c r="N3042">
        <v>0</v>
      </c>
      <c r="O3042">
        <v>0</v>
      </c>
      <c r="P3042">
        <v>0</v>
      </c>
      <c r="Q3042">
        <v>0</v>
      </c>
      <c r="R3042">
        <v>0</v>
      </c>
      <c r="S3042">
        <v>0</v>
      </c>
      <c r="T3042">
        <v>0</v>
      </c>
      <c r="U3042">
        <v>0</v>
      </c>
      <c r="V3042">
        <v>0</v>
      </c>
      <c r="W3042" s="44">
        <f t="shared" si="384"/>
        <v>0</v>
      </c>
      <c r="X3042" s="44">
        <f>IFERROR(VLOOKUP(A3042,JR1GOA!A:I,9,FALSE),0)</f>
        <v>0</v>
      </c>
      <c r="Y3042" s="44">
        <f>IFERROR(VLOOKUP(A3042,JR1GOA!A:J,10,FALSE),0)</f>
        <v>0</v>
      </c>
      <c r="Z3042" s="46">
        <f t="shared" si="377"/>
        <v>0</v>
      </c>
      <c r="AA3042" s="49" t="str">
        <f>_xlfn.IFNA(VLOOKUP(F3042,Preisliste!C$1:O$2687,13,FALSE),"fehlt in Preisliste")</f>
        <v>Preis fehlt</v>
      </c>
      <c r="AB3042" s="50" t="str">
        <f t="shared" si="378"/>
        <v>Preis fehlt</v>
      </c>
      <c r="AD3042" s="51">
        <f t="shared" si="382"/>
        <v>188237</v>
      </c>
      <c r="AE3042" s="51">
        <f t="shared" si="379"/>
        <v>-0.15000000000145519</v>
      </c>
      <c r="AF3042" s="52" t="e">
        <f t="shared" si="383"/>
        <v>#VALUE!</v>
      </c>
      <c r="AG3042" s="53">
        <f t="shared" si="380"/>
        <v>-0.90000000000873115</v>
      </c>
      <c r="AH3042" s="53" t="e">
        <f t="shared" si="381"/>
        <v>#VALUE!</v>
      </c>
    </row>
    <row r="3043" spans="1:34" x14ac:dyDescent="0.25">
      <c r="A3043" t="s">
        <v>3577</v>
      </c>
      <c r="B3043" t="s">
        <v>6564</v>
      </c>
      <c r="C3043" t="s">
        <v>6562</v>
      </c>
      <c r="D3043" t="s">
        <v>6567</v>
      </c>
      <c r="E3043" t="s">
        <v>12147</v>
      </c>
      <c r="F3043" t="s">
        <v>3576</v>
      </c>
      <c r="G3043" t="s">
        <v>12148</v>
      </c>
      <c r="H3043">
        <v>0</v>
      </c>
      <c r="I3043">
        <v>0</v>
      </c>
      <c r="J3043">
        <v>0</v>
      </c>
      <c r="K3043">
        <v>0</v>
      </c>
      <c r="L3043">
        <v>0</v>
      </c>
      <c r="M3043">
        <v>0</v>
      </c>
      <c r="N3043">
        <v>0</v>
      </c>
      <c r="O3043">
        <v>0</v>
      </c>
      <c r="P3043">
        <v>0</v>
      </c>
      <c r="Q3043">
        <v>0</v>
      </c>
      <c r="R3043">
        <v>0</v>
      </c>
      <c r="S3043">
        <v>0</v>
      </c>
      <c r="T3043">
        <v>0</v>
      </c>
      <c r="U3043">
        <v>0</v>
      </c>
      <c r="V3043">
        <v>0</v>
      </c>
      <c r="W3043" s="44">
        <f t="shared" si="384"/>
        <v>0</v>
      </c>
      <c r="X3043" s="44">
        <f>IFERROR(VLOOKUP(A3043,JR1GOA!A:I,9,FALSE),0)</f>
        <v>0</v>
      </c>
      <c r="Y3043" s="44">
        <f>IFERROR(VLOOKUP(A3043,JR1GOA!A:J,10,FALSE),0)</f>
        <v>0</v>
      </c>
      <c r="Z3043" s="46">
        <f t="shared" si="377"/>
        <v>0</v>
      </c>
      <c r="AA3043" s="49" t="str">
        <f>_xlfn.IFNA(VLOOKUP(F3043,Preisliste!C$1:O$2687,13,FALSE),"fehlt in Preisliste")</f>
        <v>Preis fehlt</v>
      </c>
      <c r="AB3043" s="50" t="str">
        <f t="shared" si="378"/>
        <v>Preis fehlt</v>
      </c>
      <c r="AD3043" s="51">
        <f t="shared" si="382"/>
        <v>188237</v>
      </c>
      <c r="AE3043" s="51">
        <f t="shared" si="379"/>
        <v>-0.15000000000145519</v>
      </c>
      <c r="AF3043" s="52" t="e">
        <f t="shared" si="383"/>
        <v>#VALUE!</v>
      </c>
      <c r="AG3043" s="53">
        <f t="shared" si="380"/>
        <v>-0.90000000000873115</v>
      </c>
      <c r="AH3043" s="53" t="e">
        <f t="shared" si="381"/>
        <v>#VALUE!</v>
      </c>
    </row>
    <row r="3044" spans="1:34" x14ac:dyDescent="0.25">
      <c r="A3044" t="s">
        <v>3606</v>
      </c>
      <c r="B3044" t="s">
        <v>6564</v>
      </c>
      <c r="C3044" t="s">
        <v>6562</v>
      </c>
      <c r="D3044" t="s">
        <v>6567</v>
      </c>
      <c r="E3044" t="s">
        <v>12149</v>
      </c>
      <c r="F3044" t="s">
        <v>3605</v>
      </c>
      <c r="G3044" t="s">
        <v>12150</v>
      </c>
      <c r="H3044">
        <v>0</v>
      </c>
      <c r="I3044">
        <v>0</v>
      </c>
      <c r="J3044">
        <v>0</v>
      </c>
      <c r="K3044">
        <v>0</v>
      </c>
      <c r="L3044">
        <v>0</v>
      </c>
      <c r="M3044">
        <v>0</v>
      </c>
      <c r="N3044">
        <v>0</v>
      </c>
      <c r="O3044">
        <v>0</v>
      </c>
      <c r="P3044">
        <v>0</v>
      </c>
      <c r="Q3044">
        <v>0</v>
      </c>
      <c r="R3044">
        <v>0</v>
      </c>
      <c r="S3044">
        <v>0</v>
      </c>
      <c r="T3044">
        <v>0</v>
      </c>
      <c r="U3044">
        <v>0</v>
      </c>
      <c r="V3044">
        <v>0</v>
      </c>
      <c r="W3044" s="44">
        <f t="shared" si="384"/>
        <v>0</v>
      </c>
      <c r="X3044" s="44">
        <f>IFERROR(VLOOKUP(A3044,JR1GOA!A:I,9,FALSE),0)</f>
        <v>0</v>
      </c>
      <c r="Y3044" s="44">
        <f>IFERROR(VLOOKUP(A3044,JR1GOA!A:J,10,FALSE),0)</f>
        <v>0</v>
      </c>
      <c r="Z3044" s="46">
        <f t="shared" si="377"/>
        <v>0</v>
      </c>
      <c r="AA3044" s="49" t="str">
        <f>_xlfn.IFNA(VLOOKUP(F3044,Preisliste!C$1:O$2687,13,FALSE),"fehlt in Preisliste")</f>
        <v>Preis fehlt</v>
      </c>
      <c r="AB3044" s="50" t="str">
        <f t="shared" si="378"/>
        <v>Preis fehlt</v>
      </c>
      <c r="AD3044" s="51">
        <f t="shared" si="382"/>
        <v>188237</v>
      </c>
      <c r="AE3044" s="51">
        <f t="shared" si="379"/>
        <v>-0.15000000000145519</v>
      </c>
      <c r="AF3044" s="52" t="e">
        <f t="shared" si="383"/>
        <v>#VALUE!</v>
      </c>
      <c r="AG3044" s="53">
        <f t="shared" si="380"/>
        <v>-0.90000000000873115</v>
      </c>
      <c r="AH3044" s="53" t="e">
        <f t="shared" si="381"/>
        <v>#VALUE!</v>
      </c>
    </row>
    <row r="3045" spans="1:34" x14ac:dyDescent="0.25">
      <c r="A3045" t="s">
        <v>3863</v>
      </c>
      <c r="B3045" t="s">
        <v>6564</v>
      </c>
      <c r="C3045" t="s">
        <v>6562</v>
      </c>
      <c r="D3045" t="s">
        <v>6567</v>
      </c>
      <c r="E3045" t="s">
        <v>8639</v>
      </c>
      <c r="F3045" t="s">
        <v>3862</v>
      </c>
      <c r="H3045">
        <v>3</v>
      </c>
      <c r="I3045">
        <v>0</v>
      </c>
      <c r="J3045">
        <v>1</v>
      </c>
      <c r="K3045">
        <v>0</v>
      </c>
      <c r="L3045">
        <v>0</v>
      </c>
      <c r="M3045">
        <v>0</v>
      </c>
      <c r="N3045">
        <v>3</v>
      </c>
      <c r="O3045">
        <v>1</v>
      </c>
      <c r="P3045">
        <v>0</v>
      </c>
      <c r="Q3045">
        <v>0</v>
      </c>
      <c r="R3045">
        <v>0</v>
      </c>
      <c r="S3045">
        <v>0</v>
      </c>
      <c r="T3045">
        <v>0</v>
      </c>
      <c r="U3045">
        <v>0</v>
      </c>
      <c r="V3045">
        <v>0</v>
      </c>
      <c r="W3045" s="44">
        <f t="shared" si="384"/>
        <v>1</v>
      </c>
      <c r="X3045" s="44">
        <f>IFERROR(VLOOKUP(A3045,JR1GOA!A:I,9,FALSE),0)</f>
        <v>1</v>
      </c>
      <c r="Y3045" s="44">
        <f>IFERROR(VLOOKUP(A3045,JR1GOA!A:J,10,FALSE),0)</f>
        <v>0</v>
      </c>
      <c r="Z3045" s="46">
        <f t="shared" si="377"/>
        <v>0</v>
      </c>
      <c r="AA3045" s="49" t="str">
        <f>_xlfn.IFNA(VLOOKUP(F3045,Preisliste!C$1:O$2687,13,FALSE),"fehlt in Preisliste")</f>
        <v>Preis fehlt</v>
      </c>
      <c r="AB3045" s="50" t="str">
        <f t="shared" si="378"/>
        <v>Preis fehlt</v>
      </c>
      <c r="AD3045" s="51">
        <f t="shared" si="382"/>
        <v>188237</v>
      </c>
      <c r="AE3045" s="51">
        <f t="shared" si="379"/>
        <v>-0.15000000000145519</v>
      </c>
      <c r="AF3045" s="52" t="e">
        <f t="shared" si="383"/>
        <v>#VALUE!</v>
      </c>
      <c r="AG3045" s="53">
        <f t="shared" si="380"/>
        <v>-0.90000000000873115</v>
      </c>
      <c r="AH3045" s="53" t="e">
        <f t="shared" si="381"/>
        <v>#VALUE!</v>
      </c>
    </row>
    <row r="3046" spans="1:34" x14ac:dyDescent="0.25">
      <c r="A3046" t="s">
        <v>12153</v>
      </c>
      <c r="B3046" t="s">
        <v>6564</v>
      </c>
      <c r="C3046" t="s">
        <v>6562</v>
      </c>
      <c r="D3046" t="s">
        <v>6567</v>
      </c>
      <c r="E3046" t="s">
        <v>12154</v>
      </c>
      <c r="F3046" t="s">
        <v>4656</v>
      </c>
      <c r="H3046">
        <v>0</v>
      </c>
      <c r="I3046">
        <v>0</v>
      </c>
      <c r="J3046">
        <v>0</v>
      </c>
      <c r="K3046">
        <v>0</v>
      </c>
      <c r="L3046">
        <v>0</v>
      </c>
      <c r="M3046">
        <v>0</v>
      </c>
      <c r="N3046">
        <v>0</v>
      </c>
      <c r="O3046">
        <v>0</v>
      </c>
      <c r="P3046">
        <v>0</v>
      </c>
      <c r="Q3046">
        <v>0</v>
      </c>
      <c r="R3046">
        <v>0</v>
      </c>
      <c r="S3046">
        <v>0</v>
      </c>
      <c r="T3046">
        <v>0</v>
      </c>
      <c r="U3046">
        <v>0</v>
      </c>
      <c r="V3046">
        <v>0</v>
      </c>
      <c r="W3046" s="44">
        <f t="shared" si="384"/>
        <v>0</v>
      </c>
      <c r="X3046" s="44">
        <f>IFERROR(VLOOKUP(A3046,JR1GOA!A:I,9,FALSE),0)</f>
        <v>0</v>
      </c>
      <c r="Y3046" s="44">
        <f>IFERROR(VLOOKUP(A3046,JR1GOA!A:J,10,FALSE),0)</f>
        <v>0</v>
      </c>
      <c r="Z3046" s="46">
        <f t="shared" si="377"/>
        <v>0</v>
      </c>
      <c r="AA3046" s="49" t="str">
        <f>_xlfn.IFNA(VLOOKUP(F3046,Preisliste!C$1:O$2687,13,FALSE),"fehlt in Preisliste")</f>
        <v>Preis fehlt</v>
      </c>
      <c r="AB3046" s="50" t="str">
        <f t="shared" si="378"/>
        <v>Preis fehlt</v>
      </c>
      <c r="AD3046" s="51">
        <f t="shared" si="382"/>
        <v>188237</v>
      </c>
      <c r="AE3046" s="51">
        <f t="shared" si="379"/>
        <v>-0.15000000000145519</v>
      </c>
      <c r="AF3046" s="52" t="e">
        <f t="shared" si="383"/>
        <v>#VALUE!</v>
      </c>
      <c r="AG3046" s="53">
        <f t="shared" si="380"/>
        <v>-0.90000000000873115</v>
      </c>
      <c r="AH3046" s="53" t="e">
        <f t="shared" si="381"/>
        <v>#VALUE!</v>
      </c>
    </row>
    <row r="3047" spans="1:34" x14ac:dyDescent="0.25">
      <c r="A3047" t="s">
        <v>4823</v>
      </c>
      <c r="B3047" t="s">
        <v>6564</v>
      </c>
      <c r="C3047" t="s">
        <v>6562</v>
      </c>
      <c r="D3047" t="s">
        <v>6567</v>
      </c>
      <c r="E3047" t="s">
        <v>12155</v>
      </c>
      <c r="F3047" t="s">
        <v>4822</v>
      </c>
      <c r="H3047">
        <v>0</v>
      </c>
      <c r="I3047">
        <v>0</v>
      </c>
      <c r="J3047">
        <v>0</v>
      </c>
      <c r="K3047">
        <v>0</v>
      </c>
      <c r="L3047">
        <v>0</v>
      </c>
      <c r="M3047">
        <v>0</v>
      </c>
      <c r="N3047">
        <v>0</v>
      </c>
      <c r="O3047">
        <v>0</v>
      </c>
      <c r="P3047">
        <v>0</v>
      </c>
      <c r="Q3047">
        <v>0</v>
      </c>
      <c r="R3047">
        <v>0</v>
      </c>
      <c r="S3047">
        <v>0</v>
      </c>
      <c r="T3047">
        <v>0</v>
      </c>
      <c r="U3047">
        <v>0</v>
      </c>
      <c r="V3047">
        <v>0</v>
      </c>
      <c r="W3047" s="44">
        <f t="shared" si="384"/>
        <v>0</v>
      </c>
      <c r="X3047" s="44">
        <f>IFERROR(VLOOKUP(A3047,JR1GOA!A:I,9,FALSE),0)</f>
        <v>0</v>
      </c>
      <c r="Y3047" s="44">
        <f>IFERROR(VLOOKUP(A3047,JR1GOA!A:J,10,FALSE),0)</f>
        <v>0</v>
      </c>
      <c r="Z3047" s="46">
        <f t="shared" si="377"/>
        <v>0</v>
      </c>
      <c r="AA3047" s="49" t="str">
        <f>_xlfn.IFNA(VLOOKUP(F3047,Preisliste!C$1:O$2687,13,FALSE),"fehlt in Preisliste")</f>
        <v>Preis fehlt</v>
      </c>
      <c r="AB3047" s="50" t="str">
        <f t="shared" si="378"/>
        <v>Preis fehlt</v>
      </c>
      <c r="AD3047" s="51">
        <f t="shared" si="382"/>
        <v>188237</v>
      </c>
      <c r="AE3047" s="51">
        <f t="shared" si="379"/>
        <v>-0.15000000000145519</v>
      </c>
      <c r="AF3047" s="52" t="e">
        <f t="shared" si="383"/>
        <v>#VALUE!</v>
      </c>
      <c r="AG3047" s="53">
        <f t="shared" si="380"/>
        <v>-0.90000000000873115</v>
      </c>
      <c r="AH3047" s="53" t="e">
        <f t="shared" si="381"/>
        <v>#VALUE!</v>
      </c>
    </row>
    <row r="3048" spans="1:34" x14ac:dyDescent="0.25">
      <c r="A3048" t="s">
        <v>5609</v>
      </c>
      <c r="B3048" t="s">
        <v>6564</v>
      </c>
      <c r="C3048" t="s">
        <v>6562</v>
      </c>
      <c r="D3048" t="s">
        <v>6567</v>
      </c>
      <c r="E3048" t="s">
        <v>12160</v>
      </c>
      <c r="F3048" t="s">
        <v>5608</v>
      </c>
      <c r="H3048">
        <v>0</v>
      </c>
      <c r="I3048">
        <v>0</v>
      </c>
      <c r="J3048">
        <v>0</v>
      </c>
      <c r="K3048">
        <v>0</v>
      </c>
      <c r="L3048">
        <v>0</v>
      </c>
      <c r="M3048">
        <v>0</v>
      </c>
      <c r="N3048">
        <v>0</v>
      </c>
      <c r="O3048">
        <v>0</v>
      </c>
      <c r="P3048">
        <v>0</v>
      </c>
      <c r="Q3048">
        <v>0</v>
      </c>
      <c r="R3048">
        <v>0</v>
      </c>
      <c r="S3048">
        <v>0</v>
      </c>
      <c r="T3048">
        <v>0</v>
      </c>
      <c r="U3048">
        <v>0</v>
      </c>
      <c r="V3048">
        <v>0</v>
      </c>
      <c r="W3048" s="44">
        <f t="shared" si="384"/>
        <v>0</v>
      </c>
      <c r="X3048" s="44">
        <f>IFERROR(VLOOKUP(A3048,JR1GOA!A:I,9,FALSE),0)</f>
        <v>0</v>
      </c>
      <c r="Y3048" s="44">
        <f>IFERROR(VLOOKUP(A3048,JR1GOA!A:J,10,FALSE),0)</f>
        <v>0</v>
      </c>
      <c r="Z3048" s="46">
        <f t="shared" si="377"/>
        <v>0</v>
      </c>
      <c r="AA3048" s="49" t="str">
        <f>_xlfn.IFNA(VLOOKUP(F3048,Preisliste!C$1:O$2687,13,FALSE),"fehlt in Preisliste")</f>
        <v>Preis fehlt</v>
      </c>
      <c r="AB3048" s="50" t="str">
        <f t="shared" si="378"/>
        <v>Preis fehlt</v>
      </c>
      <c r="AD3048" s="51">
        <f t="shared" si="382"/>
        <v>188237</v>
      </c>
      <c r="AE3048" s="51">
        <f t="shared" si="379"/>
        <v>-0.15000000000145519</v>
      </c>
      <c r="AF3048" s="52" t="e">
        <f t="shared" si="383"/>
        <v>#VALUE!</v>
      </c>
      <c r="AG3048" s="53">
        <f t="shared" si="380"/>
        <v>-0.90000000000873115</v>
      </c>
      <c r="AH3048" s="53" t="e">
        <f t="shared" si="381"/>
        <v>#VALUE!</v>
      </c>
    </row>
    <row r="3049" spans="1:34" x14ac:dyDescent="0.25">
      <c r="A3049" t="s">
        <v>5884</v>
      </c>
      <c r="B3049" t="s">
        <v>6564</v>
      </c>
      <c r="C3049" t="s">
        <v>6562</v>
      </c>
      <c r="D3049" t="s">
        <v>6567</v>
      </c>
      <c r="E3049" t="s">
        <v>12161</v>
      </c>
      <c r="F3049" t="s">
        <v>5883</v>
      </c>
      <c r="H3049">
        <v>0</v>
      </c>
      <c r="I3049">
        <v>0</v>
      </c>
      <c r="J3049">
        <v>0</v>
      </c>
      <c r="K3049">
        <v>0</v>
      </c>
      <c r="L3049">
        <v>0</v>
      </c>
      <c r="M3049">
        <v>0</v>
      </c>
      <c r="N3049">
        <v>0</v>
      </c>
      <c r="O3049">
        <v>0</v>
      </c>
      <c r="P3049">
        <v>0</v>
      </c>
      <c r="Q3049">
        <v>0</v>
      </c>
      <c r="R3049">
        <v>0</v>
      </c>
      <c r="S3049">
        <v>0</v>
      </c>
      <c r="T3049">
        <v>0</v>
      </c>
      <c r="U3049">
        <v>0</v>
      </c>
      <c r="V3049">
        <v>0</v>
      </c>
      <c r="W3049" s="44">
        <f t="shared" si="384"/>
        <v>0</v>
      </c>
      <c r="X3049" s="44">
        <f>IFERROR(VLOOKUP(A3049,JR1GOA!A:I,9,FALSE),0)</f>
        <v>0</v>
      </c>
      <c r="Y3049" s="44">
        <f>IFERROR(VLOOKUP(A3049,JR1GOA!A:J,10,FALSE),0)</f>
        <v>0</v>
      </c>
      <c r="Z3049" s="46">
        <f t="shared" si="377"/>
        <v>0</v>
      </c>
      <c r="AA3049" s="49" t="str">
        <f>_xlfn.IFNA(VLOOKUP(F3049,Preisliste!C$1:O$2687,13,FALSE),"fehlt in Preisliste")</f>
        <v>Preis fehlt</v>
      </c>
      <c r="AB3049" s="50" t="str">
        <f t="shared" si="378"/>
        <v>Preis fehlt</v>
      </c>
      <c r="AD3049" s="51">
        <f t="shared" si="382"/>
        <v>188237</v>
      </c>
      <c r="AE3049" s="51">
        <f t="shared" si="379"/>
        <v>-0.15000000000145519</v>
      </c>
      <c r="AF3049" s="52" t="e">
        <f t="shared" si="383"/>
        <v>#VALUE!</v>
      </c>
      <c r="AG3049" s="53">
        <f t="shared" si="380"/>
        <v>-0.90000000000873115</v>
      </c>
      <c r="AH3049" s="53" t="e">
        <f t="shared" si="381"/>
        <v>#VALUE!</v>
      </c>
    </row>
    <row r="3050" spans="1:34" x14ac:dyDescent="0.25">
      <c r="A3050" t="s">
        <v>5985</v>
      </c>
      <c r="B3050" t="s">
        <v>6564</v>
      </c>
      <c r="C3050" t="s">
        <v>6562</v>
      </c>
      <c r="D3050" t="s">
        <v>6567</v>
      </c>
      <c r="E3050" t="s">
        <v>8875</v>
      </c>
      <c r="F3050" t="s">
        <v>5984</v>
      </c>
      <c r="H3050">
        <v>2</v>
      </c>
      <c r="I3050">
        <v>2</v>
      </c>
      <c r="J3050">
        <v>0</v>
      </c>
      <c r="K3050">
        <v>0</v>
      </c>
      <c r="L3050">
        <v>0</v>
      </c>
      <c r="M3050">
        <v>0</v>
      </c>
      <c r="N3050">
        <v>0</v>
      </c>
      <c r="O3050">
        <v>0</v>
      </c>
      <c r="P3050">
        <v>0</v>
      </c>
      <c r="Q3050">
        <v>0</v>
      </c>
      <c r="R3050">
        <v>0</v>
      </c>
      <c r="S3050">
        <v>0</v>
      </c>
      <c r="T3050">
        <v>0</v>
      </c>
      <c r="U3050">
        <v>0</v>
      </c>
      <c r="V3050">
        <v>1</v>
      </c>
      <c r="W3050" s="44">
        <f t="shared" si="384"/>
        <v>2</v>
      </c>
      <c r="X3050" s="44">
        <f>IFERROR(VLOOKUP(A3050,JR1GOA!A:I,9,FALSE),0)</f>
        <v>2</v>
      </c>
      <c r="Y3050" s="44">
        <f>IFERROR(VLOOKUP(A3050,JR1GOA!A:J,10,FALSE),0)</f>
        <v>1</v>
      </c>
      <c r="Z3050" s="46">
        <f t="shared" si="377"/>
        <v>0</v>
      </c>
      <c r="AA3050" s="49" t="str">
        <f>_xlfn.IFNA(VLOOKUP(F3050,Preisliste!C$1:O$2687,13,FALSE),"fehlt in Preisliste")</f>
        <v>Preis fehlt</v>
      </c>
      <c r="AB3050" s="50" t="str">
        <f t="shared" si="378"/>
        <v>Preis fehlt</v>
      </c>
      <c r="AD3050" s="51">
        <f t="shared" si="382"/>
        <v>188237</v>
      </c>
      <c r="AE3050" s="51">
        <f t="shared" si="379"/>
        <v>-0.15000000000145519</v>
      </c>
      <c r="AF3050" s="52" t="e">
        <f t="shared" si="383"/>
        <v>#VALUE!</v>
      </c>
      <c r="AG3050" s="53">
        <f t="shared" si="380"/>
        <v>-0.90000000000873115</v>
      </c>
      <c r="AH3050" s="53" t="e">
        <f t="shared" si="381"/>
        <v>#VALUE!</v>
      </c>
    </row>
    <row r="3051" spans="1:34" x14ac:dyDescent="0.25">
      <c r="A3051" t="s">
        <v>5993</v>
      </c>
      <c r="B3051" t="s">
        <v>6564</v>
      </c>
      <c r="C3051" t="s">
        <v>6562</v>
      </c>
      <c r="D3051" t="s">
        <v>6567</v>
      </c>
      <c r="E3051" t="s">
        <v>12163</v>
      </c>
      <c r="F3051" t="s">
        <v>5992</v>
      </c>
      <c r="H3051">
        <v>0</v>
      </c>
      <c r="I3051">
        <v>0</v>
      </c>
      <c r="J3051">
        <v>0</v>
      </c>
      <c r="K3051">
        <v>0</v>
      </c>
      <c r="L3051">
        <v>0</v>
      </c>
      <c r="M3051">
        <v>0</v>
      </c>
      <c r="N3051">
        <v>0</v>
      </c>
      <c r="O3051">
        <v>0</v>
      </c>
      <c r="P3051">
        <v>0</v>
      </c>
      <c r="Q3051">
        <v>0</v>
      </c>
      <c r="R3051">
        <v>0</v>
      </c>
      <c r="S3051">
        <v>0</v>
      </c>
      <c r="T3051">
        <v>0</v>
      </c>
      <c r="U3051">
        <v>0</v>
      </c>
      <c r="V3051">
        <v>0</v>
      </c>
      <c r="W3051" s="44">
        <f t="shared" si="384"/>
        <v>0</v>
      </c>
      <c r="X3051" s="44">
        <f>IFERROR(VLOOKUP(A3051,JR1GOA!A:I,9,FALSE),0)</f>
        <v>0</v>
      </c>
      <c r="Y3051" s="44">
        <f>IFERROR(VLOOKUP(A3051,JR1GOA!A:J,10,FALSE),0)</f>
        <v>0</v>
      </c>
      <c r="Z3051" s="46">
        <f t="shared" si="377"/>
        <v>0</v>
      </c>
      <c r="AA3051" s="49" t="str">
        <f>_xlfn.IFNA(VLOOKUP(F3051,Preisliste!C$1:O$2687,13,FALSE),"fehlt in Preisliste")</f>
        <v>Preis fehlt</v>
      </c>
      <c r="AB3051" s="50" t="str">
        <f t="shared" si="378"/>
        <v>Preis fehlt</v>
      </c>
      <c r="AD3051" s="51">
        <f t="shared" si="382"/>
        <v>188237</v>
      </c>
      <c r="AE3051" s="51">
        <f t="shared" si="379"/>
        <v>-0.15000000000145519</v>
      </c>
      <c r="AF3051" s="52" t="e">
        <f t="shared" si="383"/>
        <v>#VALUE!</v>
      </c>
      <c r="AG3051" s="53">
        <f t="shared" si="380"/>
        <v>-0.90000000000873115</v>
      </c>
      <c r="AH3051" s="53" t="e">
        <f t="shared" si="381"/>
        <v>#VALUE!</v>
      </c>
    </row>
    <row r="3052" spans="1:34" x14ac:dyDescent="0.25">
      <c r="A3052" t="s">
        <v>8880</v>
      </c>
      <c r="B3052" t="s">
        <v>6564</v>
      </c>
      <c r="C3052" t="s">
        <v>6562</v>
      </c>
      <c r="D3052" t="s">
        <v>6567</v>
      </c>
      <c r="E3052" t="s">
        <v>8881</v>
      </c>
      <c r="F3052" t="s">
        <v>6002</v>
      </c>
      <c r="G3052" t="s">
        <v>8882</v>
      </c>
      <c r="H3052">
        <v>4</v>
      </c>
      <c r="I3052">
        <v>2</v>
      </c>
      <c r="J3052">
        <v>1</v>
      </c>
      <c r="K3052">
        <v>0</v>
      </c>
      <c r="L3052">
        <v>0</v>
      </c>
      <c r="M3052">
        <v>0</v>
      </c>
      <c r="N3052">
        <v>0</v>
      </c>
      <c r="O3052">
        <v>0</v>
      </c>
      <c r="P3052">
        <v>0</v>
      </c>
      <c r="Q3052">
        <v>0</v>
      </c>
      <c r="R3052">
        <v>0</v>
      </c>
      <c r="S3052">
        <v>0</v>
      </c>
      <c r="T3052">
        <v>1</v>
      </c>
      <c r="U3052">
        <v>0</v>
      </c>
      <c r="V3052">
        <v>0</v>
      </c>
      <c r="W3052" s="44">
        <f t="shared" si="384"/>
        <v>2</v>
      </c>
      <c r="X3052" s="44">
        <f>IFERROR(VLOOKUP(A3052,JR1GOA!A:I,9,FALSE),0)</f>
        <v>2</v>
      </c>
      <c r="Y3052" s="44">
        <f>IFERROR(VLOOKUP(A3052,JR1GOA!A:J,10,FALSE),0)</f>
        <v>2</v>
      </c>
      <c r="Z3052" s="46">
        <f t="shared" si="377"/>
        <v>0</v>
      </c>
      <c r="AA3052" s="49" t="str">
        <f>_xlfn.IFNA(VLOOKUP(F3052,Preisliste!C$1:O$2687,13,FALSE),"fehlt in Preisliste")</f>
        <v>Preis fehlt</v>
      </c>
      <c r="AB3052" s="50" t="str">
        <f t="shared" si="378"/>
        <v>Preis fehlt</v>
      </c>
      <c r="AD3052" s="51">
        <f t="shared" si="382"/>
        <v>188237</v>
      </c>
      <c r="AE3052" s="51">
        <f t="shared" si="379"/>
        <v>-0.15000000000145519</v>
      </c>
      <c r="AF3052" s="52" t="e">
        <f t="shared" si="383"/>
        <v>#VALUE!</v>
      </c>
      <c r="AG3052" s="53">
        <f t="shared" si="380"/>
        <v>-0.90000000000873115</v>
      </c>
      <c r="AH3052" s="53" t="e">
        <f t="shared" si="381"/>
        <v>#VALUE!</v>
      </c>
    </row>
    <row r="3053" spans="1:34" x14ac:dyDescent="0.25">
      <c r="A3053" t="s">
        <v>6090</v>
      </c>
      <c r="B3053" t="s">
        <v>6564</v>
      </c>
      <c r="C3053" t="s">
        <v>6562</v>
      </c>
      <c r="D3053" t="s">
        <v>6567</v>
      </c>
      <c r="E3053" t="s">
        <v>12164</v>
      </c>
      <c r="F3053" t="s">
        <v>6089</v>
      </c>
      <c r="H3053">
        <v>0</v>
      </c>
      <c r="I3053">
        <v>0</v>
      </c>
      <c r="J3053">
        <v>0</v>
      </c>
      <c r="K3053">
        <v>0</v>
      </c>
      <c r="L3053">
        <v>0</v>
      </c>
      <c r="M3053">
        <v>0</v>
      </c>
      <c r="N3053">
        <v>0</v>
      </c>
      <c r="O3053">
        <v>0</v>
      </c>
      <c r="P3053">
        <v>0</v>
      </c>
      <c r="Q3053">
        <v>0</v>
      </c>
      <c r="R3053">
        <v>0</v>
      </c>
      <c r="S3053">
        <v>0</v>
      </c>
      <c r="T3053">
        <v>0</v>
      </c>
      <c r="U3053">
        <v>0</v>
      </c>
      <c r="V3053">
        <v>0</v>
      </c>
      <c r="W3053" s="44">
        <f t="shared" si="384"/>
        <v>0</v>
      </c>
      <c r="X3053" s="44">
        <f>IFERROR(VLOOKUP(A3053,JR1GOA!A:I,9,FALSE),0)</f>
        <v>0</v>
      </c>
      <c r="Y3053" s="44">
        <f>IFERROR(VLOOKUP(A3053,JR1GOA!A:J,10,FALSE),0)</f>
        <v>0</v>
      </c>
      <c r="Z3053" s="46">
        <f t="shared" si="377"/>
        <v>0</v>
      </c>
      <c r="AA3053" s="49" t="str">
        <f>_xlfn.IFNA(VLOOKUP(F3053,Preisliste!C$1:O$2687,13,FALSE),"fehlt in Preisliste")</f>
        <v>Preis fehlt</v>
      </c>
      <c r="AB3053" s="50" t="str">
        <f t="shared" si="378"/>
        <v>Preis fehlt</v>
      </c>
      <c r="AD3053" s="51">
        <f t="shared" si="382"/>
        <v>188237</v>
      </c>
      <c r="AE3053" s="51">
        <f t="shared" si="379"/>
        <v>-0.15000000000145519</v>
      </c>
      <c r="AF3053" s="52" t="e">
        <f t="shared" si="383"/>
        <v>#VALUE!</v>
      </c>
      <c r="AG3053" s="53">
        <f t="shared" si="380"/>
        <v>-0.90000000000873115</v>
      </c>
      <c r="AH3053" s="53" t="e">
        <f t="shared" si="381"/>
        <v>#VALUE!</v>
      </c>
    </row>
    <row r="3054" spans="1:34" x14ac:dyDescent="0.25">
      <c r="A3054" t="s">
        <v>6184</v>
      </c>
      <c r="B3054" t="s">
        <v>6564</v>
      </c>
      <c r="C3054" t="s">
        <v>6562</v>
      </c>
      <c r="D3054" t="s">
        <v>6567</v>
      </c>
      <c r="E3054" t="s">
        <v>8916</v>
      </c>
      <c r="F3054" t="s">
        <v>6183</v>
      </c>
      <c r="H3054">
        <v>0</v>
      </c>
      <c r="I3054">
        <v>0</v>
      </c>
      <c r="J3054">
        <v>0</v>
      </c>
      <c r="K3054">
        <v>0</v>
      </c>
      <c r="L3054">
        <v>0</v>
      </c>
      <c r="M3054">
        <v>0</v>
      </c>
      <c r="N3054">
        <v>0</v>
      </c>
      <c r="O3054">
        <v>0</v>
      </c>
      <c r="P3054">
        <v>0</v>
      </c>
      <c r="Q3054">
        <v>0</v>
      </c>
      <c r="R3054">
        <v>0</v>
      </c>
      <c r="S3054">
        <v>0</v>
      </c>
      <c r="T3054">
        <v>0</v>
      </c>
      <c r="U3054">
        <v>0</v>
      </c>
      <c r="V3054">
        <v>0</v>
      </c>
      <c r="W3054" s="44">
        <f t="shared" si="384"/>
        <v>0</v>
      </c>
      <c r="X3054" s="44">
        <f>IFERROR(VLOOKUP(A3054,JR1GOA!A:I,9,FALSE),0)</f>
        <v>0</v>
      </c>
      <c r="Y3054" s="44">
        <f>IFERROR(VLOOKUP(A3054,JR1GOA!A:J,10,FALSE),0)</f>
        <v>0</v>
      </c>
      <c r="Z3054" s="46">
        <f t="shared" si="377"/>
        <v>0</v>
      </c>
      <c r="AA3054" s="49" t="str">
        <f>_xlfn.IFNA(VLOOKUP(F3054,Preisliste!C$1:O$2687,13,FALSE),"fehlt in Preisliste")</f>
        <v>Preis fehlt</v>
      </c>
      <c r="AB3054" s="50" t="str">
        <f t="shared" si="378"/>
        <v>Preis fehlt</v>
      </c>
      <c r="AD3054" s="51">
        <f t="shared" si="382"/>
        <v>188237</v>
      </c>
      <c r="AE3054" s="51">
        <f t="shared" si="379"/>
        <v>-0.15000000000145519</v>
      </c>
      <c r="AF3054" s="52" t="e">
        <f t="shared" si="383"/>
        <v>#VALUE!</v>
      </c>
      <c r="AG3054" s="53">
        <f t="shared" si="380"/>
        <v>-0.90000000000873115</v>
      </c>
      <c r="AH3054" s="53" t="e">
        <f t="shared" si="381"/>
        <v>#VALUE!</v>
      </c>
    </row>
    <row r="3055" spans="1:34" x14ac:dyDescent="0.25">
      <c r="A3055" t="s">
        <v>6308</v>
      </c>
      <c r="B3055" t="s">
        <v>6564</v>
      </c>
      <c r="C3055" t="s">
        <v>6562</v>
      </c>
      <c r="D3055" t="s">
        <v>6567</v>
      </c>
      <c r="E3055" t="s">
        <v>12165</v>
      </c>
      <c r="F3055" t="s">
        <v>6307</v>
      </c>
      <c r="H3055">
        <v>0</v>
      </c>
      <c r="I3055">
        <v>0</v>
      </c>
      <c r="J3055">
        <v>0</v>
      </c>
      <c r="K3055">
        <v>0</v>
      </c>
      <c r="L3055">
        <v>0</v>
      </c>
      <c r="M3055">
        <v>0</v>
      </c>
      <c r="N3055">
        <v>0</v>
      </c>
      <c r="O3055">
        <v>0</v>
      </c>
      <c r="P3055">
        <v>0</v>
      </c>
      <c r="Q3055">
        <v>0</v>
      </c>
      <c r="R3055">
        <v>0</v>
      </c>
      <c r="S3055">
        <v>0</v>
      </c>
      <c r="T3055">
        <v>0</v>
      </c>
      <c r="U3055">
        <v>0</v>
      </c>
      <c r="V3055">
        <v>0</v>
      </c>
      <c r="W3055" s="44">
        <f t="shared" si="384"/>
        <v>0</v>
      </c>
      <c r="X3055" s="44">
        <f>IFERROR(VLOOKUP(A3055,JR1GOA!A:I,9,FALSE),0)</f>
        <v>0</v>
      </c>
      <c r="Y3055" s="44">
        <f>IFERROR(VLOOKUP(A3055,JR1GOA!A:J,10,FALSE),0)</f>
        <v>0</v>
      </c>
      <c r="Z3055" s="46">
        <f t="shared" si="377"/>
        <v>0</v>
      </c>
      <c r="AA3055" s="49" t="str">
        <f>_xlfn.IFNA(VLOOKUP(F3055,Preisliste!C$1:O$2687,13,FALSE),"fehlt in Preisliste")</f>
        <v>Preis fehlt</v>
      </c>
      <c r="AB3055" s="50" t="str">
        <f t="shared" si="378"/>
        <v>Preis fehlt</v>
      </c>
      <c r="AD3055" s="51">
        <f t="shared" si="382"/>
        <v>188237</v>
      </c>
      <c r="AE3055" s="51">
        <f t="shared" si="379"/>
        <v>-0.15000000000145519</v>
      </c>
      <c r="AF3055" s="52" t="e">
        <f t="shared" si="383"/>
        <v>#VALUE!</v>
      </c>
      <c r="AG3055" s="53">
        <f t="shared" si="380"/>
        <v>-0.90000000000873115</v>
      </c>
      <c r="AH3055" s="53" t="e">
        <f t="shared" si="381"/>
        <v>#VALUE!</v>
      </c>
    </row>
    <row r="3056" spans="1:34" x14ac:dyDescent="0.25">
      <c r="A3056" t="s">
        <v>6361</v>
      </c>
      <c r="B3056" t="s">
        <v>6564</v>
      </c>
      <c r="C3056" t="s">
        <v>6562</v>
      </c>
      <c r="D3056" t="s">
        <v>6567</v>
      </c>
      <c r="E3056" t="s">
        <v>12166</v>
      </c>
      <c r="F3056" t="s">
        <v>6360</v>
      </c>
      <c r="H3056">
        <v>0</v>
      </c>
      <c r="I3056">
        <v>0</v>
      </c>
      <c r="J3056">
        <v>0</v>
      </c>
      <c r="K3056">
        <v>0</v>
      </c>
      <c r="L3056">
        <v>0</v>
      </c>
      <c r="M3056">
        <v>0</v>
      </c>
      <c r="N3056">
        <v>0</v>
      </c>
      <c r="O3056">
        <v>0</v>
      </c>
      <c r="P3056">
        <v>0</v>
      </c>
      <c r="Q3056">
        <v>0</v>
      </c>
      <c r="R3056">
        <v>0</v>
      </c>
      <c r="S3056">
        <v>0</v>
      </c>
      <c r="T3056">
        <v>0</v>
      </c>
      <c r="U3056">
        <v>0</v>
      </c>
      <c r="V3056">
        <v>0</v>
      </c>
      <c r="W3056" s="44">
        <f t="shared" si="384"/>
        <v>0</v>
      </c>
      <c r="X3056" s="44">
        <f>IFERROR(VLOOKUP(A3056,JR1GOA!A:I,9,FALSE),0)</f>
        <v>0</v>
      </c>
      <c r="Y3056" s="44">
        <f>IFERROR(VLOOKUP(A3056,JR1GOA!A:J,10,FALSE),0)</f>
        <v>0</v>
      </c>
      <c r="Z3056" s="46">
        <f t="shared" si="377"/>
        <v>0</v>
      </c>
      <c r="AA3056" s="49" t="str">
        <f>_xlfn.IFNA(VLOOKUP(F3056,Preisliste!C$1:O$2687,13,FALSE),"fehlt in Preisliste")</f>
        <v>Preis fehlt</v>
      </c>
      <c r="AB3056" s="50" t="str">
        <f t="shared" si="378"/>
        <v>Preis fehlt</v>
      </c>
      <c r="AD3056" s="51">
        <f t="shared" si="382"/>
        <v>188237</v>
      </c>
      <c r="AE3056" s="51">
        <f t="shared" si="379"/>
        <v>-0.15000000000145519</v>
      </c>
      <c r="AF3056" s="52" t="e">
        <f t="shared" si="383"/>
        <v>#VALUE!</v>
      </c>
      <c r="AG3056" s="53">
        <f t="shared" si="380"/>
        <v>-0.90000000000873115</v>
      </c>
      <c r="AH3056" s="53" t="e">
        <f t="shared" si="381"/>
        <v>#VALUE!</v>
      </c>
    </row>
    <row r="3057" spans="1:34" x14ac:dyDescent="0.25">
      <c r="A3057" t="s">
        <v>6437</v>
      </c>
      <c r="B3057" t="s">
        <v>6564</v>
      </c>
      <c r="C3057" t="s">
        <v>6562</v>
      </c>
      <c r="D3057" t="s">
        <v>6567</v>
      </c>
      <c r="E3057" t="s">
        <v>12168</v>
      </c>
      <c r="F3057" t="s">
        <v>6436</v>
      </c>
      <c r="G3057" t="s">
        <v>12169</v>
      </c>
      <c r="H3057">
        <v>0</v>
      </c>
      <c r="I3057">
        <v>0</v>
      </c>
      <c r="J3057">
        <v>0</v>
      </c>
      <c r="K3057">
        <v>0</v>
      </c>
      <c r="L3057">
        <v>0</v>
      </c>
      <c r="M3057">
        <v>0</v>
      </c>
      <c r="N3057">
        <v>0</v>
      </c>
      <c r="O3057">
        <v>0</v>
      </c>
      <c r="P3057">
        <v>0</v>
      </c>
      <c r="Q3057">
        <v>0</v>
      </c>
      <c r="R3057">
        <v>0</v>
      </c>
      <c r="S3057">
        <v>0</v>
      </c>
      <c r="T3057">
        <v>0</v>
      </c>
      <c r="U3057">
        <v>0</v>
      </c>
      <c r="V3057">
        <v>0</v>
      </c>
      <c r="W3057" s="44">
        <f t="shared" si="384"/>
        <v>0</v>
      </c>
      <c r="X3057" s="44">
        <f>IFERROR(VLOOKUP(A3057,JR1GOA!A:I,9,FALSE),0)</f>
        <v>0</v>
      </c>
      <c r="Y3057" s="44">
        <f>IFERROR(VLOOKUP(A3057,JR1GOA!A:J,10,FALSE),0)</f>
        <v>0</v>
      </c>
      <c r="Z3057" s="46">
        <f t="shared" si="377"/>
        <v>0</v>
      </c>
      <c r="AA3057" s="49" t="str">
        <f>_xlfn.IFNA(VLOOKUP(F3057,Preisliste!C$1:O$2687,13,FALSE),"fehlt in Preisliste")</f>
        <v>Preis fehlt</v>
      </c>
      <c r="AB3057" s="50" t="str">
        <f t="shared" si="378"/>
        <v>Preis fehlt</v>
      </c>
      <c r="AD3057" s="51">
        <f t="shared" si="382"/>
        <v>188237</v>
      </c>
      <c r="AE3057" s="51">
        <f t="shared" si="379"/>
        <v>-0.15000000000145519</v>
      </c>
      <c r="AF3057" s="52" t="e">
        <f t="shared" si="383"/>
        <v>#VALUE!</v>
      </c>
      <c r="AG3057" s="53">
        <f t="shared" si="380"/>
        <v>-0.90000000000873115</v>
      </c>
      <c r="AH3057" s="53" t="e">
        <f t="shared" si="381"/>
        <v>#VALUE!</v>
      </c>
    </row>
    <row r="3058" spans="1:34" x14ac:dyDescent="0.25">
      <c r="A3058" t="s">
        <v>6465</v>
      </c>
      <c r="B3058" t="s">
        <v>6564</v>
      </c>
      <c r="C3058" t="s">
        <v>6562</v>
      </c>
      <c r="D3058" t="s">
        <v>6567</v>
      </c>
      <c r="E3058" t="s">
        <v>12170</v>
      </c>
      <c r="F3058" t="s">
        <v>6464</v>
      </c>
      <c r="H3058">
        <v>0</v>
      </c>
      <c r="I3058">
        <v>0</v>
      </c>
      <c r="J3058">
        <v>0</v>
      </c>
      <c r="K3058">
        <v>0</v>
      </c>
      <c r="L3058">
        <v>0</v>
      </c>
      <c r="M3058">
        <v>0</v>
      </c>
      <c r="N3058">
        <v>0</v>
      </c>
      <c r="O3058">
        <v>0</v>
      </c>
      <c r="P3058">
        <v>0</v>
      </c>
      <c r="Q3058">
        <v>0</v>
      </c>
      <c r="R3058">
        <v>0</v>
      </c>
      <c r="S3058">
        <v>0</v>
      </c>
      <c r="T3058">
        <v>0</v>
      </c>
      <c r="U3058">
        <v>0</v>
      </c>
      <c r="V3058">
        <v>0</v>
      </c>
      <c r="W3058" s="44">
        <f t="shared" si="384"/>
        <v>0</v>
      </c>
      <c r="X3058" s="44">
        <f>IFERROR(VLOOKUP(A3058,JR1GOA!A:I,9,FALSE),0)</f>
        <v>0</v>
      </c>
      <c r="Y3058" s="44">
        <f>IFERROR(VLOOKUP(A3058,JR1GOA!A:J,10,FALSE),0)</f>
        <v>0</v>
      </c>
      <c r="Z3058" s="46">
        <f t="shared" si="377"/>
        <v>0</v>
      </c>
      <c r="AA3058" s="49" t="str">
        <f>_xlfn.IFNA(VLOOKUP(F3058,Preisliste!C$1:O$2687,13,FALSE),"fehlt in Preisliste")</f>
        <v>Preis fehlt</v>
      </c>
      <c r="AB3058" s="50" t="str">
        <f t="shared" si="378"/>
        <v>Preis fehlt</v>
      </c>
      <c r="AD3058" s="51">
        <f t="shared" si="382"/>
        <v>188237</v>
      </c>
      <c r="AE3058" s="51">
        <f t="shared" si="379"/>
        <v>-0.15000000000145519</v>
      </c>
      <c r="AF3058" s="52" t="e">
        <f t="shared" si="383"/>
        <v>#VALUE!</v>
      </c>
      <c r="AG3058" s="53">
        <f t="shared" si="380"/>
        <v>-0.90000000000873115</v>
      </c>
      <c r="AH3058" s="53" t="e">
        <f t="shared" si="381"/>
        <v>#VALUE!</v>
      </c>
    </row>
    <row r="3059" spans="1:34" x14ac:dyDescent="0.25">
      <c r="A3059" t="s">
        <v>6480</v>
      </c>
      <c r="B3059" t="s">
        <v>6564</v>
      </c>
      <c r="C3059" t="s">
        <v>6562</v>
      </c>
      <c r="D3059" t="s">
        <v>6567</v>
      </c>
      <c r="E3059" t="s">
        <v>12171</v>
      </c>
      <c r="F3059" t="s">
        <v>6479</v>
      </c>
      <c r="H3059">
        <v>0</v>
      </c>
      <c r="I3059">
        <v>0</v>
      </c>
      <c r="J3059">
        <v>0</v>
      </c>
      <c r="K3059">
        <v>0</v>
      </c>
      <c r="L3059">
        <v>0</v>
      </c>
      <c r="M3059">
        <v>0</v>
      </c>
      <c r="N3059">
        <v>0</v>
      </c>
      <c r="O3059">
        <v>0</v>
      </c>
      <c r="P3059">
        <v>0</v>
      </c>
      <c r="Q3059">
        <v>0</v>
      </c>
      <c r="R3059">
        <v>0</v>
      </c>
      <c r="S3059">
        <v>0</v>
      </c>
      <c r="T3059">
        <v>0</v>
      </c>
      <c r="U3059">
        <v>0</v>
      </c>
      <c r="V3059">
        <v>0</v>
      </c>
      <c r="W3059" s="44">
        <f t="shared" si="384"/>
        <v>0</v>
      </c>
      <c r="X3059" s="44">
        <f>IFERROR(VLOOKUP(A3059,JR1GOA!A:I,9,FALSE),0)</f>
        <v>0</v>
      </c>
      <c r="Y3059" s="44">
        <f>IFERROR(VLOOKUP(A3059,JR1GOA!A:J,10,FALSE),0)</f>
        <v>0</v>
      </c>
      <c r="Z3059" s="46">
        <f t="shared" si="377"/>
        <v>0</v>
      </c>
      <c r="AA3059" s="49" t="str">
        <f>_xlfn.IFNA(VLOOKUP(F3059,Preisliste!C$1:O$2687,13,FALSE),"fehlt in Preisliste")</f>
        <v>Preis fehlt</v>
      </c>
      <c r="AB3059" s="50" t="str">
        <f t="shared" si="378"/>
        <v>Preis fehlt</v>
      </c>
      <c r="AD3059" s="51">
        <f t="shared" si="382"/>
        <v>188237</v>
      </c>
      <c r="AE3059" s="51">
        <f t="shared" si="379"/>
        <v>-0.15000000000145519</v>
      </c>
      <c r="AF3059" s="52" t="e">
        <f t="shared" si="383"/>
        <v>#VALUE!</v>
      </c>
      <c r="AG3059" s="53">
        <f t="shared" si="380"/>
        <v>-0.90000000000873115</v>
      </c>
      <c r="AH3059" s="53" t="e">
        <f t="shared" si="381"/>
        <v>#VALUE!</v>
      </c>
    </row>
    <row r="3060" spans="1:34" x14ac:dyDescent="0.25">
      <c r="A3060" t="s">
        <v>6489</v>
      </c>
      <c r="B3060" t="s">
        <v>6564</v>
      </c>
      <c r="C3060" t="s">
        <v>6562</v>
      </c>
      <c r="D3060" t="s">
        <v>6567</v>
      </c>
      <c r="E3060" t="s">
        <v>12172</v>
      </c>
      <c r="F3060" t="s">
        <v>6488</v>
      </c>
      <c r="H3060">
        <v>0</v>
      </c>
      <c r="I3060">
        <v>0</v>
      </c>
      <c r="J3060">
        <v>0</v>
      </c>
      <c r="K3060">
        <v>0</v>
      </c>
      <c r="L3060">
        <v>0</v>
      </c>
      <c r="M3060">
        <v>0</v>
      </c>
      <c r="N3060">
        <v>0</v>
      </c>
      <c r="O3060">
        <v>0</v>
      </c>
      <c r="P3060">
        <v>0</v>
      </c>
      <c r="Q3060">
        <v>0</v>
      </c>
      <c r="R3060">
        <v>0</v>
      </c>
      <c r="S3060">
        <v>0</v>
      </c>
      <c r="T3060">
        <v>0</v>
      </c>
      <c r="U3060">
        <v>0</v>
      </c>
      <c r="V3060">
        <v>0</v>
      </c>
      <c r="W3060" s="44">
        <f t="shared" si="384"/>
        <v>0</v>
      </c>
      <c r="X3060" s="44">
        <f>IFERROR(VLOOKUP(A3060,JR1GOA!A:I,9,FALSE),0)</f>
        <v>0</v>
      </c>
      <c r="Y3060" s="44">
        <f>IFERROR(VLOOKUP(A3060,JR1GOA!A:J,10,FALSE),0)</f>
        <v>0</v>
      </c>
      <c r="Z3060" s="46">
        <f t="shared" si="377"/>
        <v>0</v>
      </c>
      <c r="AA3060" s="49" t="str">
        <f>_xlfn.IFNA(VLOOKUP(F3060,Preisliste!C$1:O$2687,13,FALSE),"fehlt in Preisliste")</f>
        <v>Preis fehlt</v>
      </c>
      <c r="AB3060" s="50" t="str">
        <f t="shared" si="378"/>
        <v>Preis fehlt</v>
      </c>
      <c r="AD3060" s="51">
        <f t="shared" si="382"/>
        <v>188237</v>
      </c>
      <c r="AE3060" s="51">
        <f t="shared" si="379"/>
        <v>-0.15000000000145519</v>
      </c>
      <c r="AF3060" s="52" t="e">
        <f t="shared" si="383"/>
        <v>#VALUE!</v>
      </c>
      <c r="AG3060" s="53">
        <f t="shared" si="380"/>
        <v>-0.90000000000873115</v>
      </c>
      <c r="AH3060" s="53" t="e">
        <f t="shared" si="381"/>
        <v>#VALUE!</v>
      </c>
    </row>
    <row r="3061" spans="1:34" x14ac:dyDescent="0.25">
      <c r="A3061" t="s">
        <v>6494</v>
      </c>
      <c r="B3061" t="s">
        <v>6564</v>
      </c>
      <c r="C3061" t="s">
        <v>6562</v>
      </c>
      <c r="D3061" t="s">
        <v>6567</v>
      </c>
      <c r="E3061" t="s">
        <v>12173</v>
      </c>
      <c r="F3061" t="s">
        <v>6493</v>
      </c>
      <c r="H3061">
        <v>0</v>
      </c>
      <c r="I3061">
        <v>0</v>
      </c>
      <c r="J3061">
        <v>0</v>
      </c>
      <c r="K3061">
        <v>0</v>
      </c>
      <c r="L3061">
        <v>0</v>
      </c>
      <c r="M3061">
        <v>0</v>
      </c>
      <c r="N3061">
        <v>0</v>
      </c>
      <c r="O3061">
        <v>0</v>
      </c>
      <c r="P3061">
        <v>0</v>
      </c>
      <c r="Q3061">
        <v>0</v>
      </c>
      <c r="R3061">
        <v>0</v>
      </c>
      <c r="S3061">
        <v>0</v>
      </c>
      <c r="T3061">
        <v>0</v>
      </c>
      <c r="U3061">
        <v>0</v>
      </c>
      <c r="V3061">
        <v>0</v>
      </c>
      <c r="W3061" s="44">
        <f t="shared" si="384"/>
        <v>0</v>
      </c>
      <c r="X3061" s="44">
        <f>IFERROR(VLOOKUP(A3061,JR1GOA!A:I,9,FALSE),0)</f>
        <v>0</v>
      </c>
      <c r="Y3061" s="44">
        <f>IFERROR(VLOOKUP(A3061,JR1GOA!A:J,10,FALSE),0)</f>
        <v>0</v>
      </c>
      <c r="Z3061" s="46">
        <f t="shared" si="377"/>
        <v>0</v>
      </c>
      <c r="AA3061" s="49" t="str">
        <f>_xlfn.IFNA(VLOOKUP(F3061,Preisliste!C$1:O$2687,13,FALSE),"fehlt in Preisliste")</f>
        <v>Preis fehlt</v>
      </c>
      <c r="AB3061" s="50" t="str">
        <f t="shared" si="378"/>
        <v>Preis fehlt</v>
      </c>
      <c r="AD3061" s="51">
        <f t="shared" si="382"/>
        <v>188237</v>
      </c>
      <c r="AE3061" s="51">
        <f t="shared" si="379"/>
        <v>-0.15000000000145519</v>
      </c>
      <c r="AF3061" s="52" t="e">
        <f t="shared" si="383"/>
        <v>#VALUE!</v>
      </c>
      <c r="AG3061" s="53">
        <f t="shared" si="380"/>
        <v>-0.90000000000873115</v>
      </c>
      <c r="AH3061" s="53" t="e">
        <f t="shared" si="381"/>
        <v>#VALUE!</v>
      </c>
    </row>
    <row r="3062" spans="1:34" x14ac:dyDescent="0.25">
      <c r="A3062" t="s">
        <v>6500</v>
      </c>
      <c r="B3062" t="s">
        <v>6564</v>
      </c>
      <c r="C3062" t="s">
        <v>6562</v>
      </c>
      <c r="D3062" t="s">
        <v>6567</v>
      </c>
      <c r="E3062" t="s">
        <v>12174</v>
      </c>
      <c r="F3062" t="s">
        <v>6499</v>
      </c>
      <c r="H3062">
        <v>0</v>
      </c>
      <c r="I3062">
        <v>0</v>
      </c>
      <c r="J3062">
        <v>0</v>
      </c>
      <c r="K3062">
        <v>0</v>
      </c>
      <c r="L3062">
        <v>0</v>
      </c>
      <c r="M3062">
        <v>0</v>
      </c>
      <c r="N3062">
        <v>0</v>
      </c>
      <c r="O3062">
        <v>0</v>
      </c>
      <c r="P3062">
        <v>0</v>
      </c>
      <c r="Q3062">
        <v>0</v>
      </c>
      <c r="R3062">
        <v>0</v>
      </c>
      <c r="S3062">
        <v>0</v>
      </c>
      <c r="T3062">
        <v>0</v>
      </c>
      <c r="U3062">
        <v>0</v>
      </c>
      <c r="V3062">
        <v>0</v>
      </c>
      <c r="W3062" s="44">
        <f t="shared" si="384"/>
        <v>0</v>
      </c>
      <c r="X3062" s="44">
        <f>IFERROR(VLOOKUP(A3062,JR1GOA!A:I,9,FALSE),0)</f>
        <v>0</v>
      </c>
      <c r="Y3062" s="44">
        <f>IFERROR(VLOOKUP(A3062,JR1GOA!A:J,10,FALSE),0)</f>
        <v>0</v>
      </c>
      <c r="Z3062" s="46">
        <f t="shared" si="377"/>
        <v>0</v>
      </c>
      <c r="AA3062" s="49" t="str">
        <f>_xlfn.IFNA(VLOOKUP(F3062,Preisliste!C$1:O$2687,13,FALSE),"fehlt in Preisliste")</f>
        <v>Preis fehlt</v>
      </c>
      <c r="AB3062" s="50" t="str">
        <f t="shared" si="378"/>
        <v>Preis fehlt</v>
      </c>
      <c r="AD3062" s="51">
        <f t="shared" si="382"/>
        <v>188237</v>
      </c>
      <c r="AE3062" s="51">
        <f t="shared" si="379"/>
        <v>-0.15000000000145519</v>
      </c>
      <c r="AF3062" s="52" t="e">
        <f t="shared" si="383"/>
        <v>#VALUE!</v>
      </c>
      <c r="AG3062" s="53">
        <f t="shared" si="380"/>
        <v>-0.90000000000873115</v>
      </c>
      <c r="AH3062" s="53" t="e">
        <f t="shared" si="381"/>
        <v>#VALUE!</v>
      </c>
    </row>
    <row r="3063" spans="1:34" x14ac:dyDescent="0.25">
      <c r="A3063" t="s">
        <v>6530</v>
      </c>
      <c r="B3063" t="s">
        <v>6564</v>
      </c>
      <c r="C3063" t="s">
        <v>6562</v>
      </c>
      <c r="D3063" t="s">
        <v>6567</v>
      </c>
      <c r="E3063" t="s">
        <v>12175</v>
      </c>
      <c r="F3063" t="s">
        <v>6529</v>
      </c>
      <c r="G3063" t="s">
        <v>12176</v>
      </c>
      <c r="H3063">
        <v>0</v>
      </c>
      <c r="I3063">
        <v>0</v>
      </c>
      <c r="J3063">
        <v>0</v>
      </c>
      <c r="K3063">
        <v>0</v>
      </c>
      <c r="L3063">
        <v>0</v>
      </c>
      <c r="M3063">
        <v>0</v>
      </c>
      <c r="N3063">
        <v>0</v>
      </c>
      <c r="O3063">
        <v>0</v>
      </c>
      <c r="P3063">
        <v>0</v>
      </c>
      <c r="Q3063">
        <v>0</v>
      </c>
      <c r="R3063">
        <v>0</v>
      </c>
      <c r="S3063">
        <v>0</v>
      </c>
      <c r="T3063">
        <v>0</v>
      </c>
      <c r="U3063">
        <v>0</v>
      </c>
      <c r="V3063">
        <v>0</v>
      </c>
      <c r="W3063" s="44">
        <f t="shared" si="384"/>
        <v>0</v>
      </c>
      <c r="X3063" s="44">
        <f>IFERROR(VLOOKUP(A3063,JR1GOA!A:I,9,FALSE),0)</f>
        <v>0</v>
      </c>
      <c r="Y3063" s="44">
        <f>IFERROR(VLOOKUP(A3063,JR1GOA!A:J,10,FALSE),0)</f>
        <v>0</v>
      </c>
      <c r="Z3063" s="46">
        <f t="shared" si="377"/>
        <v>0</v>
      </c>
      <c r="AA3063" s="49" t="str">
        <f>_xlfn.IFNA(VLOOKUP(F3063,Preisliste!C$1:O$2687,13,FALSE),"fehlt in Preisliste")</f>
        <v>Preis fehlt</v>
      </c>
      <c r="AB3063" s="50" t="str">
        <f t="shared" si="378"/>
        <v>Preis fehlt</v>
      </c>
      <c r="AD3063" s="51">
        <f t="shared" si="382"/>
        <v>188237</v>
      </c>
      <c r="AE3063" s="51">
        <f t="shared" si="379"/>
        <v>-0.15000000000145519</v>
      </c>
      <c r="AF3063" s="52" t="e">
        <f t="shared" si="383"/>
        <v>#VALUE!</v>
      </c>
      <c r="AG3063" s="53">
        <f t="shared" si="380"/>
        <v>-0.90000000000873115</v>
      </c>
      <c r="AH3063" s="53" t="e">
        <f t="shared" si="381"/>
        <v>#VALUE!</v>
      </c>
    </row>
    <row r="3064" spans="1:34" x14ac:dyDescent="0.25">
      <c r="A3064" t="s">
        <v>4973</v>
      </c>
      <c r="B3064" t="s">
        <v>6564</v>
      </c>
      <c r="C3064" t="s">
        <v>6562</v>
      </c>
      <c r="D3064" t="s">
        <v>6567</v>
      </c>
      <c r="E3064" t="s">
        <v>8742</v>
      </c>
      <c r="F3064" t="s">
        <v>4972</v>
      </c>
      <c r="H3064">
        <v>4</v>
      </c>
      <c r="I3064">
        <v>2</v>
      </c>
      <c r="J3064">
        <v>2</v>
      </c>
      <c r="K3064">
        <v>0</v>
      </c>
      <c r="L3064">
        <v>0</v>
      </c>
      <c r="M3064">
        <v>0</v>
      </c>
      <c r="N3064">
        <v>0</v>
      </c>
      <c r="O3064">
        <v>0</v>
      </c>
      <c r="P3064">
        <v>1</v>
      </c>
      <c r="Q3064">
        <v>3</v>
      </c>
      <c r="R3064">
        <v>0</v>
      </c>
      <c r="S3064">
        <v>0</v>
      </c>
      <c r="T3064">
        <v>0</v>
      </c>
      <c r="U3064">
        <v>0</v>
      </c>
      <c r="V3064">
        <v>0</v>
      </c>
      <c r="W3064" s="44">
        <f t="shared" si="384"/>
        <v>2</v>
      </c>
      <c r="X3064" s="44">
        <f>IFERROR(VLOOKUP(A3064,JR1GOA!A:I,9,FALSE),0)</f>
        <v>3</v>
      </c>
      <c r="Y3064" s="44">
        <f>IFERROR(VLOOKUP(A3064,JR1GOA!A:J,10,FALSE),0)</f>
        <v>0</v>
      </c>
      <c r="Z3064" s="46">
        <f t="shared" si="377"/>
        <v>-1</v>
      </c>
      <c r="AA3064" s="49" t="str">
        <f>_xlfn.IFNA(VLOOKUP(F3064,Preisliste!C$1:O$2687,13,FALSE),"fehlt in Preisliste")</f>
        <v>Preis fehlt</v>
      </c>
      <c r="AB3064" s="50" t="str">
        <f t="shared" si="378"/>
        <v>Preis fehlt</v>
      </c>
      <c r="AD3064" s="51">
        <f t="shared" si="382"/>
        <v>188236</v>
      </c>
      <c r="AE3064" s="51">
        <f t="shared" si="379"/>
        <v>0</v>
      </c>
      <c r="AF3064" s="52" t="e">
        <f t="shared" si="383"/>
        <v>#VALUE!</v>
      </c>
      <c r="AG3064" s="53">
        <f t="shared" si="380"/>
        <v>0</v>
      </c>
      <c r="AH3064" s="53" t="e">
        <f t="shared" si="381"/>
        <v>#VALUE!</v>
      </c>
    </row>
    <row r="3065" spans="1:34" x14ac:dyDescent="0.25">
      <c r="W3065" s="44">
        <f t="shared" ref="W3065:W3080" si="385">MAX(I3065,J3065)</f>
        <v>0</v>
      </c>
      <c r="X3065" s="44">
        <f>IFERROR(VLOOKUP(A3065,JR1GOA!A:I,9,FALSE),0)</f>
        <v>0</v>
      </c>
      <c r="Y3065" s="44">
        <f>IFERROR(VLOOKUP(A3065,JR1GOA!A:J,10,FALSE),0)</f>
        <v>0</v>
      </c>
      <c r="Z3065" s="46">
        <f t="shared" ref="Z3065:Z3080" si="386">W3065-MAX(X3065,Y3065)</f>
        <v>0</v>
      </c>
      <c r="AA3065" s="49" t="str">
        <f>_xlfn.IFNA(VLOOKUP(F3065,Preisliste!C$1:O$2687,13,FALSE),"fehlt in Preisliste")</f>
        <v>fehlt in Preisliste</v>
      </c>
      <c r="AB3065" s="50" t="str">
        <f t="shared" ref="AB3065:AB3080" si="387">IFERROR(AA3065/Z3065,AA3065)</f>
        <v>fehlt in Preisliste</v>
      </c>
    </row>
    <row r="3066" spans="1:34" x14ac:dyDescent="0.25">
      <c r="W3066" s="44">
        <f t="shared" si="385"/>
        <v>0</v>
      </c>
      <c r="X3066" s="44">
        <f>IFERROR(VLOOKUP(A3066,JR1GOA!A:I,9,FALSE),0)</f>
        <v>0</v>
      </c>
      <c r="Y3066" s="44">
        <f>IFERROR(VLOOKUP(A3066,JR1GOA!A:J,10,FALSE),0)</f>
        <v>0</v>
      </c>
      <c r="Z3066" s="46">
        <f t="shared" si="386"/>
        <v>0</v>
      </c>
      <c r="AA3066" s="49" t="str">
        <f>_xlfn.IFNA(VLOOKUP(F3066,Preisliste!C$1:O$2687,13,FALSE),"fehlt in Preisliste")</f>
        <v>fehlt in Preisliste</v>
      </c>
      <c r="AB3066" s="50" t="str">
        <f t="shared" si="387"/>
        <v>fehlt in Preisliste</v>
      </c>
    </row>
    <row r="3067" spans="1:34" x14ac:dyDescent="0.25">
      <c r="W3067" s="44">
        <f t="shared" si="385"/>
        <v>0</v>
      </c>
      <c r="X3067" s="44">
        <f>IFERROR(VLOOKUP(A3067,JR1GOA!A:I,9,FALSE),0)</f>
        <v>0</v>
      </c>
      <c r="Y3067" s="44">
        <f>IFERROR(VLOOKUP(A3067,JR1GOA!A:J,10,FALSE),0)</f>
        <v>0</v>
      </c>
      <c r="Z3067" s="46">
        <f t="shared" si="386"/>
        <v>0</v>
      </c>
      <c r="AA3067" s="49" t="str">
        <f>_xlfn.IFNA(VLOOKUP(F3067,Preisliste!C$1:O$2687,13,FALSE),"fehlt in Preisliste")</f>
        <v>fehlt in Preisliste</v>
      </c>
      <c r="AB3067" s="50" t="str">
        <f t="shared" si="387"/>
        <v>fehlt in Preisliste</v>
      </c>
    </row>
    <row r="3068" spans="1:34" x14ac:dyDescent="0.25">
      <c r="W3068" s="44">
        <f t="shared" si="385"/>
        <v>0</v>
      </c>
      <c r="X3068" s="44">
        <f>IFERROR(VLOOKUP(A3068,JR1GOA!A:I,9,FALSE),0)</f>
        <v>0</v>
      </c>
      <c r="Y3068" s="44">
        <f>IFERROR(VLOOKUP(A3068,JR1GOA!A:J,10,FALSE),0)</f>
        <v>0</v>
      </c>
      <c r="Z3068" s="46">
        <f t="shared" si="386"/>
        <v>0</v>
      </c>
      <c r="AA3068" s="49" t="str">
        <f>_xlfn.IFNA(VLOOKUP(F3068,Preisliste!C$1:O$2687,13,FALSE),"fehlt in Preisliste")</f>
        <v>fehlt in Preisliste</v>
      </c>
      <c r="AB3068" s="50" t="str">
        <f t="shared" si="387"/>
        <v>fehlt in Preisliste</v>
      </c>
    </row>
    <row r="3069" spans="1:34" x14ac:dyDescent="0.25">
      <c r="W3069" s="44">
        <f t="shared" si="385"/>
        <v>0</v>
      </c>
      <c r="X3069" s="44">
        <f>IFERROR(VLOOKUP(A3069,JR1GOA!A:I,9,FALSE),0)</f>
        <v>0</v>
      </c>
      <c r="Y3069" s="44">
        <f>IFERROR(VLOOKUP(A3069,JR1GOA!A:J,10,FALSE),0)</f>
        <v>0</v>
      </c>
      <c r="Z3069" s="46">
        <f t="shared" si="386"/>
        <v>0</v>
      </c>
      <c r="AA3069" s="49" t="str">
        <f>_xlfn.IFNA(VLOOKUP(F3069,Preisliste!C$1:O$2687,13,FALSE),"fehlt in Preisliste")</f>
        <v>fehlt in Preisliste</v>
      </c>
      <c r="AB3069" s="50" t="str">
        <f t="shared" si="387"/>
        <v>fehlt in Preisliste</v>
      </c>
    </row>
    <row r="3070" spans="1:34" x14ac:dyDescent="0.25">
      <c r="W3070" s="44">
        <f t="shared" si="385"/>
        <v>0</v>
      </c>
      <c r="X3070" s="44">
        <f>IFERROR(VLOOKUP(A3070,JR1GOA!A:I,9,FALSE),0)</f>
        <v>0</v>
      </c>
      <c r="Y3070" s="44">
        <f>IFERROR(VLOOKUP(A3070,JR1GOA!A:J,10,FALSE),0)</f>
        <v>0</v>
      </c>
      <c r="Z3070" s="46">
        <f t="shared" si="386"/>
        <v>0</v>
      </c>
      <c r="AA3070" s="49" t="str">
        <f>_xlfn.IFNA(VLOOKUP(F3070,Preisliste!C$1:O$2687,13,FALSE),"fehlt in Preisliste")</f>
        <v>fehlt in Preisliste</v>
      </c>
      <c r="AB3070" s="50" t="str">
        <f t="shared" si="387"/>
        <v>fehlt in Preisliste</v>
      </c>
    </row>
    <row r="3071" spans="1:34" x14ac:dyDescent="0.25">
      <c r="W3071" s="44">
        <f t="shared" si="385"/>
        <v>0</v>
      </c>
      <c r="X3071" s="44">
        <f>IFERROR(VLOOKUP(A3071,JR1GOA!A:I,9,FALSE),0)</f>
        <v>0</v>
      </c>
      <c r="Y3071" s="44">
        <f>IFERROR(VLOOKUP(A3071,JR1GOA!A:J,10,FALSE),0)</f>
        <v>0</v>
      </c>
      <c r="Z3071" s="46">
        <f t="shared" si="386"/>
        <v>0</v>
      </c>
      <c r="AA3071" s="49" t="str">
        <f>_xlfn.IFNA(VLOOKUP(F3071,Preisliste!C$1:O$2687,13,FALSE),"fehlt in Preisliste")</f>
        <v>fehlt in Preisliste</v>
      </c>
      <c r="AB3071" s="50" t="str">
        <f t="shared" si="387"/>
        <v>fehlt in Preisliste</v>
      </c>
    </row>
    <row r="3072" spans="1:34" x14ac:dyDescent="0.25">
      <c r="W3072" s="44">
        <f t="shared" si="385"/>
        <v>0</v>
      </c>
      <c r="X3072" s="44">
        <f>IFERROR(VLOOKUP(A3072,JR1GOA!A:I,9,FALSE),0)</f>
        <v>0</v>
      </c>
      <c r="Y3072" s="44">
        <f>IFERROR(VLOOKUP(A3072,JR1GOA!A:J,10,FALSE),0)</f>
        <v>0</v>
      </c>
      <c r="Z3072" s="46">
        <f t="shared" si="386"/>
        <v>0</v>
      </c>
      <c r="AA3072" s="49" t="str">
        <f>_xlfn.IFNA(VLOOKUP(F3072,Preisliste!C$1:O$2687,13,FALSE),"fehlt in Preisliste")</f>
        <v>fehlt in Preisliste</v>
      </c>
      <c r="AB3072" s="50" t="str">
        <f t="shared" si="387"/>
        <v>fehlt in Preisliste</v>
      </c>
    </row>
    <row r="3073" spans="23:28" x14ac:dyDescent="0.25">
      <c r="W3073" s="44">
        <f t="shared" si="385"/>
        <v>0</v>
      </c>
      <c r="X3073" s="44">
        <f>IFERROR(VLOOKUP(A3073,JR1GOA!A:I,9,FALSE),0)</f>
        <v>0</v>
      </c>
      <c r="Y3073" s="44">
        <f>IFERROR(VLOOKUP(A3073,JR1GOA!A:J,10,FALSE),0)</f>
        <v>0</v>
      </c>
      <c r="Z3073" s="46">
        <f t="shared" si="386"/>
        <v>0</v>
      </c>
      <c r="AA3073" s="49" t="str">
        <f>_xlfn.IFNA(VLOOKUP(F3073,Preisliste!C$1:O$2687,13,FALSE),"fehlt in Preisliste")</f>
        <v>fehlt in Preisliste</v>
      </c>
      <c r="AB3073" s="50" t="str">
        <f t="shared" si="387"/>
        <v>fehlt in Preisliste</v>
      </c>
    </row>
    <row r="3074" spans="23:28" x14ac:dyDescent="0.25">
      <c r="W3074" s="44">
        <f t="shared" si="385"/>
        <v>0</v>
      </c>
      <c r="X3074" s="44">
        <f>IFERROR(VLOOKUP(A3074,JR1GOA!A:I,9,FALSE),0)</f>
        <v>0</v>
      </c>
      <c r="Y3074" s="44">
        <f>IFERROR(VLOOKUP(A3074,JR1GOA!A:J,10,FALSE),0)</f>
        <v>0</v>
      </c>
      <c r="Z3074" s="46">
        <f t="shared" si="386"/>
        <v>0</v>
      </c>
      <c r="AA3074" s="49" t="str">
        <f>_xlfn.IFNA(VLOOKUP(F3074,Preisliste!C$1:O$2687,13,FALSE),"fehlt in Preisliste")</f>
        <v>fehlt in Preisliste</v>
      </c>
      <c r="AB3074" s="50" t="str">
        <f t="shared" si="387"/>
        <v>fehlt in Preisliste</v>
      </c>
    </row>
    <row r="3075" spans="23:28" x14ac:dyDescent="0.25">
      <c r="W3075" s="44">
        <f t="shared" si="385"/>
        <v>0</v>
      </c>
      <c r="X3075" s="44">
        <f>IFERROR(VLOOKUP(A3075,JR1GOA!A:I,9,FALSE),0)</f>
        <v>0</v>
      </c>
      <c r="Y3075" s="44">
        <f>IFERROR(VLOOKUP(A3075,JR1GOA!A:J,10,FALSE),0)</f>
        <v>0</v>
      </c>
      <c r="Z3075" s="46">
        <f t="shared" si="386"/>
        <v>0</v>
      </c>
      <c r="AA3075" s="49" t="str">
        <f>_xlfn.IFNA(VLOOKUP(F3075,Preisliste!C$1:O$2687,13,FALSE),"fehlt in Preisliste")</f>
        <v>fehlt in Preisliste</v>
      </c>
      <c r="AB3075" s="50" t="str">
        <f t="shared" si="387"/>
        <v>fehlt in Preisliste</v>
      </c>
    </row>
    <row r="3076" spans="23:28" x14ac:dyDescent="0.25">
      <c r="W3076" s="44">
        <f t="shared" si="385"/>
        <v>0</v>
      </c>
      <c r="X3076" s="44">
        <f>IFERROR(VLOOKUP(A3076,JR1GOA!A:I,9,FALSE),0)</f>
        <v>0</v>
      </c>
      <c r="Y3076" s="44">
        <f>IFERROR(VLOOKUP(A3076,JR1GOA!A:J,10,FALSE),0)</f>
        <v>0</v>
      </c>
      <c r="Z3076" s="46">
        <f t="shared" si="386"/>
        <v>0</v>
      </c>
      <c r="AA3076" s="49" t="str">
        <f>_xlfn.IFNA(VLOOKUP(F3076,Preisliste!C$1:O$2687,13,FALSE),"fehlt in Preisliste")</f>
        <v>fehlt in Preisliste</v>
      </c>
      <c r="AB3076" s="50" t="str">
        <f t="shared" si="387"/>
        <v>fehlt in Preisliste</v>
      </c>
    </row>
    <row r="3077" spans="23:28" x14ac:dyDescent="0.25">
      <c r="W3077" s="44">
        <f t="shared" si="385"/>
        <v>0</v>
      </c>
      <c r="X3077" s="44">
        <f>IFERROR(VLOOKUP(A3077,JR1GOA!A:I,9,FALSE),0)</f>
        <v>0</v>
      </c>
      <c r="Y3077" s="44">
        <f>IFERROR(VLOOKUP(A3077,JR1GOA!A:J,10,FALSE),0)</f>
        <v>0</v>
      </c>
      <c r="Z3077" s="46">
        <f t="shared" si="386"/>
        <v>0</v>
      </c>
      <c r="AA3077" s="49" t="str">
        <f>_xlfn.IFNA(VLOOKUP(F3077,Preisliste!C$1:O$2687,13,FALSE),"fehlt in Preisliste")</f>
        <v>fehlt in Preisliste</v>
      </c>
      <c r="AB3077" s="50" t="str">
        <f t="shared" si="387"/>
        <v>fehlt in Preisliste</v>
      </c>
    </row>
    <row r="3078" spans="23:28" x14ac:dyDescent="0.25">
      <c r="W3078" s="44">
        <f t="shared" si="385"/>
        <v>0</v>
      </c>
      <c r="X3078" s="44">
        <f>IFERROR(VLOOKUP(A3078,JR1GOA!A:I,9,FALSE),0)</f>
        <v>0</v>
      </c>
      <c r="Y3078" s="44">
        <f>IFERROR(VLOOKUP(A3078,JR1GOA!A:J,10,FALSE),0)</f>
        <v>0</v>
      </c>
      <c r="Z3078" s="46">
        <f t="shared" si="386"/>
        <v>0</v>
      </c>
      <c r="AA3078" s="49" t="str">
        <f>_xlfn.IFNA(VLOOKUP(F3078,Preisliste!C$1:O$2687,13,FALSE),"fehlt in Preisliste")</f>
        <v>fehlt in Preisliste</v>
      </c>
      <c r="AB3078" s="50" t="str">
        <f t="shared" si="387"/>
        <v>fehlt in Preisliste</v>
      </c>
    </row>
    <row r="3079" spans="23:28" x14ac:dyDescent="0.25">
      <c r="W3079" s="44">
        <f t="shared" si="385"/>
        <v>0</v>
      </c>
      <c r="X3079" s="44">
        <f>IFERROR(VLOOKUP(A3079,JR1GOA!A:I,9,FALSE),0)</f>
        <v>0</v>
      </c>
      <c r="Y3079" s="44">
        <f>IFERROR(VLOOKUP(A3079,JR1GOA!A:J,10,FALSE),0)</f>
        <v>0</v>
      </c>
      <c r="Z3079" s="46">
        <f t="shared" si="386"/>
        <v>0</v>
      </c>
      <c r="AA3079" s="49" t="str">
        <f>_xlfn.IFNA(VLOOKUP(F3079,Preisliste!C$1:O$2687,13,FALSE),"fehlt in Preisliste")</f>
        <v>fehlt in Preisliste</v>
      </c>
      <c r="AB3079" s="50" t="str">
        <f t="shared" si="387"/>
        <v>fehlt in Preisliste</v>
      </c>
    </row>
    <row r="3080" spans="23:28" x14ac:dyDescent="0.25">
      <c r="W3080" s="44">
        <f t="shared" si="385"/>
        <v>0</v>
      </c>
      <c r="X3080" s="44">
        <f>IFERROR(VLOOKUP(A3080,JR1GOA!A:I,9,FALSE),0)</f>
        <v>0</v>
      </c>
      <c r="Y3080" s="44">
        <f>IFERROR(VLOOKUP(A3080,JR1GOA!A:J,10,FALSE),0)</f>
        <v>0</v>
      </c>
      <c r="Z3080" s="46">
        <f t="shared" si="386"/>
        <v>0</v>
      </c>
      <c r="AA3080" s="49" t="str">
        <f>_xlfn.IFNA(VLOOKUP(F3080,Preisliste!C$1:O$2687,13,FALSE),"fehlt in Preisliste")</f>
        <v>fehlt in Preisliste</v>
      </c>
      <c r="AB3080" s="50" t="str">
        <f t="shared" si="387"/>
        <v>fehlt in Preisliste</v>
      </c>
    </row>
    <row r="3081" spans="23:28" x14ac:dyDescent="0.25">
      <c r="W3081" s="44">
        <f t="shared" ref="W3081:W3116" si="388">MAX(I3081,J3081)</f>
        <v>0</v>
      </c>
      <c r="X3081" s="44">
        <f>IFERROR(VLOOKUP(A3081,JR1GOA!A:I,9,FALSE),0)</f>
        <v>0</v>
      </c>
      <c r="Y3081" s="44">
        <f>IFERROR(VLOOKUP(A3081,JR1GOA!A:J,10,FALSE),0)</f>
        <v>0</v>
      </c>
      <c r="Z3081" s="46">
        <f t="shared" ref="Z3081:Z3116" si="389">W3081-MAX(X3081,Y3081)</f>
        <v>0</v>
      </c>
      <c r="AA3081" s="49" t="str">
        <f>_xlfn.IFNA(VLOOKUP(F3081,Preisliste!C$1:O$2687,13,FALSE),"fehlt in Preisliste")</f>
        <v>fehlt in Preisliste</v>
      </c>
      <c r="AB3081" s="50" t="str">
        <f t="shared" ref="AB3081:AB3116" si="390">IFERROR(AA3081/Z3081,AA3081)</f>
        <v>fehlt in Preisliste</v>
      </c>
    </row>
    <row r="3082" spans="23:28" x14ac:dyDescent="0.25">
      <c r="W3082" s="44">
        <f t="shared" si="388"/>
        <v>0</v>
      </c>
      <c r="X3082" s="44">
        <f>IFERROR(VLOOKUP(A3082,JR1GOA!A:I,9,FALSE),0)</f>
        <v>0</v>
      </c>
      <c r="Y3082" s="44">
        <f>IFERROR(VLOOKUP(A3082,JR1GOA!A:J,10,FALSE),0)</f>
        <v>0</v>
      </c>
      <c r="Z3082" s="46">
        <f t="shared" si="389"/>
        <v>0</v>
      </c>
      <c r="AA3082" s="49" t="str">
        <f>_xlfn.IFNA(VLOOKUP(F3082,Preisliste!C$1:O$2687,13,FALSE),"fehlt in Preisliste")</f>
        <v>fehlt in Preisliste</v>
      </c>
      <c r="AB3082" s="50" t="str">
        <f t="shared" si="390"/>
        <v>fehlt in Preisliste</v>
      </c>
    </row>
    <row r="3083" spans="23:28" x14ac:dyDescent="0.25">
      <c r="W3083" s="44">
        <f t="shared" si="388"/>
        <v>0</v>
      </c>
      <c r="X3083" s="44">
        <f>IFERROR(VLOOKUP(A3083,JR1GOA!A:I,9,FALSE),0)</f>
        <v>0</v>
      </c>
      <c r="Y3083" s="44">
        <f>IFERROR(VLOOKUP(A3083,JR1GOA!A:J,10,FALSE),0)</f>
        <v>0</v>
      </c>
      <c r="Z3083" s="46">
        <f t="shared" si="389"/>
        <v>0</v>
      </c>
      <c r="AA3083" s="49" t="str">
        <f>_xlfn.IFNA(VLOOKUP(F3083,Preisliste!C$1:O$2687,13,FALSE),"fehlt in Preisliste")</f>
        <v>fehlt in Preisliste</v>
      </c>
      <c r="AB3083" s="50" t="str">
        <f t="shared" si="390"/>
        <v>fehlt in Preisliste</v>
      </c>
    </row>
    <row r="3084" spans="23:28" x14ac:dyDescent="0.25">
      <c r="W3084" s="44">
        <f t="shared" si="388"/>
        <v>0</v>
      </c>
      <c r="X3084" s="44">
        <f>IFERROR(VLOOKUP(A3084,JR1GOA!A:I,9,FALSE),0)</f>
        <v>0</v>
      </c>
      <c r="Y3084" s="44">
        <f>IFERROR(VLOOKUP(A3084,JR1GOA!A:J,10,FALSE),0)</f>
        <v>0</v>
      </c>
      <c r="Z3084" s="46">
        <f t="shared" si="389"/>
        <v>0</v>
      </c>
      <c r="AA3084" s="49" t="str">
        <f>_xlfn.IFNA(VLOOKUP(F3084,Preisliste!C$1:O$2687,13,FALSE),"fehlt in Preisliste")</f>
        <v>fehlt in Preisliste</v>
      </c>
      <c r="AB3084" s="50" t="str">
        <f t="shared" si="390"/>
        <v>fehlt in Preisliste</v>
      </c>
    </row>
    <row r="3085" spans="23:28" x14ac:dyDescent="0.25">
      <c r="W3085" s="44">
        <f t="shared" si="388"/>
        <v>0</v>
      </c>
      <c r="X3085" s="44">
        <f>IFERROR(VLOOKUP(A3085,JR1GOA!A:I,9,FALSE),0)</f>
        <v>0</v>
      </c>
      <c r="Y3085" s="44">
        <f>IFERROR(VLOOKUP(A3085,JR1GOA!A:J,10,FALSE),0)</f>
        <v>0</v>
      </c>
      <c r="Z3085" s="46">
        <f t="shared" si="389"/>
        <v>0</v>
      </c>
      <c r="AA3085" s="49" t="str">
        <f>_xlfn.IFNA(VLOOKUP(F3085,Preisliste!C$1:O$2687,13,FALSE),"fehlt in Preisliste")</f>
        <v>fehlt in Preisliste</v>
      </c>
      <c r="AB3085" s="50" t="str">
        <f t="shared" si="390"/>
        <v>fehlt in Preisliste</v>
      </c>
    </row>
    <row r="3086" spans="23:28" x14ac:dyDescent="0.25">
      <c r="W3086" s="44">
        <f t="shared" si="388"/>
        <v>0</v>
      </c>
      <c r="X3086" s="44">
        <f>IFERROR(VLOOKUP(A3086,JR1GOA!A:I,9,FALSE),0)</f>
        <v>0</v>
      </c>
      <c r="Y3086" s="44">
        <f>IFERROR(VLOOKUP(A3086,JR1GOA!A:J,10,FALSE),0)</f>
        <v>0</v>
      </c>
      <c r="Z3086" s="46">
        <f t="shared" si="389"/>
        <v>0</v>
      </c>
      <c r="AA3086" s="49" t="str">
        <f>_xlfn.IFNA(VLOOKUP(F3086,Preisliste!C$1:O$2687,13,FALSE),"fehlt in Preisliste")</f>
        <v>fehlt in Preisliste</v>
      </c>
      <c r="AB3086" s="50" t="str">
        <f t="shared" si="390"/>
        <v>fehlt in Preisliste</v>
      </c>
    </row>
    <row r="3087" spans="23:28" x14ac:dyDescent="0.25">
      <c r="W3087" s="44">
        <f t="shared" si="388"/>
        <v>0</v>
      </c>
      <c r="X3087" s="44">
        <f>IFERROR(VLOOKUP(A3087,JR1GOA!A:I,9,FALSE),0)</f>
        <v>0</v>
      </c>
      <c r="Y3087" s="44">
        <f>IFERROR(VLOOKUP(A3087,JR1GOA!A:J,10,FALSE),0)</f>
        <v>0</v>
      </c>
      <c r="Z3087" s="46">
        <f t="shared" si="389"/>
        <v>0</v>
      </c>
      <c r="AA3087" s="49" t="str">
        <f>_xlfn.IFNA(VLOOKUP(F3087,Preisliste!C$1:O$2687,13,FALSE),"fehlt in Preisliste")</f>
        <v>fehlt in Preisliste</v>
      </c>
      <c r="AB3087" s="50" t="str">
        <f t="shared" si="390"/>
        <v>fehlt in Preisliste</v>
      </c>
    </row>
    <row r="3088" spans="23:28" x14ac:dyDescent="0.25">
      <c r="W3088" s="44">
        <f t="shared" si="388"/>
        <v>0</v>
      </c>
      <c r="X3088" s="44">
        <f>IFERROR(VLOOKUP(A3088,JR1GOA!A:I,9,FALSE),0)</f>
        <v>0</v>
      </c>
      <c r="Y3088" s="44">
        <f>IFERROR(VLOOKUP(A3088,JR1GOA!A:J,10,FALSE),0)</f>
        <v>0</v>
      </c>
      <c r="Z3088" s="46">
        <f t="shared" si="389"/>
        <v>0</v>
      </c>
      <c r="AA3088" s="49" t="str">
        <f>_xlfn.IFNA(VLOOKUP(F3088,Preisliste!C$1:O$2687,13,FALSE),"fehlt in Preisliste")</f>
        <v>fehlt in Preisliste</v>
      </c>
      <c r="AB3088" s="50" t="str">
        <f t="shared" si="390"/>
        <v>fehlt in Preisliste</v>
      </c>
    </row>
    <row r="3089" spans="23:28" x14ac:dyDescent="0.25">
      <c r="W3089" s="44">
        <f t="shared" si="388"/>
        <v>0</v>
      </c>
      <c r="X3089" s="44">
        <f>IFERROR(VLOOKUP(A3089,JR1GOA!A:I,9,FALSE),0)</f>
        <v>0</v>
      </c>
      <c r="Y3089" s="44">
        <f>IFERROR(VLOOKUP(A3089,JR1GOA!A:J,10,FALSE),0)</f>
        <v>0</v>
      </c>
      <c r="Z3089" s="46">
        <f t="shared" si="389"/>
        <v>0</v>
      </c>
      <c r="AA3089" s="49" t="str">
        <f>_xlfn.IFNA(VLOOKUP(F3089,Preisliste!C$1:O$2687,13,FALSE),"fehlt in Preisliste")</f>
        <v>fehlt in Preisliste</v>
      </c>
      <c r="AB3089" s="50" t="str">
        <f t="shared" si="390"/>
        <v>fehlt in Preisliste</v>
      </c>
    </row>
    <row r="3090" spans="23:28" x14ac:dyDescent="0.25">
      <c r="W3090" s="44">
        <f t="shared" si="388"/>
        <v>0</v>
      </c>
      <c r="X3090" s="44">
        <f>IFERROR(VLOOKUP(A3090,JR1GOA!A:I,9,FALSE),0)</f>
        <v>0</v>
      </c>
      <c r="Y3090" s="44">
        <f>IFERROR(VLOOKUP(A3090,JR1GOA!A:J,10,FALSE),0)</f>
        <v>0</v>
      </c>
      <c r="Z3090" s="46">
        <f t="shared" si="389"/>
        <v>0</v>
      </c>
      <c r="AA3090" s="49" t="str">
        <f>_xlfn.IFNA(VLOOKUP(F3090,Preisliste!C$1:O$2687,13,FALSE),"fehlt in Preisliste")</f>
        <v>fehlt in Preisliste</v>
      </c>
      <c r="AB3090" s="50" t="str">
        <f t="shared" si="390"/>
        <v>fehlt in Preisliste</v>
      </c>
    </row>
    <row r="3091" spans="23:28" x14ac:dyDescent="0.25">
      <c r="W3091" s="44">
        <f t="shared" si="388"/>
        <v>0</v>
      </c>
      <c r="X3091" s="44">
        <f>IFERROR(VLOOKUP(A3091,JR1GOA!A:I,9,FALSE),0)</f>
        <v>0</v>
      </c>
      <c r="Y3091" s="44">
        <f>IFERROR(VLOOKUP(A3091,JR1GOA!A:J,10,FALSE),0)</f>
        <v>0</v>
      </c>
      <c r="Z3091" s="46">
        <f t="shared" si="389"/>
        <v>0</v>
      </c>
      <c r="AA3091" s="49" t="str">
        <f>_xlfn.IFNA(VLOOKUP(F3091,Preisliste!C$1:O$2687,13,FALSE),"fehlt in Preisliste")</f>
        <v>fehlt in Preisliste</v>
      </c>
      <c r="AB3091" s="50" t="str">
        <f t="shared" si="390"/>
        <v>fehlt in Preisliste</v>
      </c>
    </row>
    <row r="3092" spans="23:28" x14ac:dyDescent="0.25">
      <c r="W3092" s="44">
        <f t="shared" si="388"/>
        <v>0</v>
      </c>
      <c r="X3092" s="44">
        <f>IFERROR(VLOOKUP(A3092,JR1GOA!A:I,9,FALSE),0)</f>
        <v>0</v>
      </c>
      <c r="Y3092" s="44">
        <f>IFERROR(VLOOKUP(A3092,JR1GOA!A:J,10,FALSE),0)</f>
        <v>0</v>
      </c>
      <c r="Z3092" s="46">
        <f t="shared" si="389"/>
        <v>0</v>
      </c>
      <c r="AA3092" s="49" t="str">
        <f>_xlfn.IFNA(VLOOKUP(F3092,Preisliste!C$1:O$2687,13,FALSE),"fehlt in Preisliste")</f>
        <v>fehlt in Preisliste</v>
      </c>
      <c r="AB3092" s="50" t="str">
        <f t="shared" si="390"/>
        <v>fehlt in Preisliste</v>
      </c>
    </row>
    <row r="3093" spans="23:28" x14ac:dyDescent="0.25">
      <c r="W3093" s="44">
        <f t="shared" si="388"/>
        <v>0</v>
      </c>
      <c r="X3093" s="44">
        <f>IFERROR(VLOOKUP(A3093,JR1GOA!A:I,9,FALSE),0)</f>
        <v>0</v>
      </c>
      <c r="Y3093" s="44">
        <f>IFERROR(VLOOKUP(A3093,JR1GOA!A:J,10,FALSE),0)</f>
        <v>0</v>
      </c>
      <c r="Z3093" s="46">
        <f t="shared" si="389"/>
        <v>0</v>
      </c>
      <c r="AA3093" s="49" t="str">
        <f>_xlfn.IFNA(VLOOKUP(F3093,Preisliste!C$1:O$2687,13,FALSE),"fehlt in Preisliste")</f>
        <v>fehlt in Preisliste</v>
      </c>
      <c r="AB3093" s="50" t="str">
        <f t="shared" si="390"/>
        <v>fehlt in Preisliste</v>
      </c>
    </row>
    <row r="3094" spans="23:28" x14ac:dyDescent="0.25">
      <c r="W3094" s="44">
        <f t="shared" si="388"/>
        <v>0</v>
      </c>
      <c r="X3094" s="44">
        <f>IFERROR(VLOOKUP(A3094,JR1GOA!A:I,9,FALSE),0)</f>
        <v>0</v>
      </c>
      <c r="Y3094" s="44">
        <f>IFERROR(VLOOKUP(A3094,JR1GOA!A:J,10,FALSE),0)</f>
        <v>0</v>
      </c>
      <c r="Z3094" s="46">
        <f t="shared" si="389"/>
        <v>0</v>
      </c>
      <c r="AA3094" s="49" t="str">
        <f>_xlfn.IFNA(VLOOKUP(F3094,Preisliste!C$1:O$2687,13,FALSE),"fehlt in Preisliste")</f>
        <v>fehlt in Preisliste</v>
      </c>
      <c r="AB3094" s="50" t="str">
        <f t="shared" si="390"/>
        <v>fehlt in Preisliste</v>
      </c>
    </row>
    <row r="3095" spans="23:28" x14ac:dyDescent="0.25">
      <c r="W3095" s="44">
        <f t="shared" si="388"/>
        <v>0</v>
      </c>
      <c r="X3095" s="44">
        <f>IFERROR(VLOOKUP(A3095,JR1GOA!A:I,9,FALSE),0)</f>
        <v>0</v>
      </c>
      <c r="Y3095" s="44">
        <f>IFERROR(VLOOKUP(A3095,JR1GOA!A:J,10,FALSE),0)</f>
        <v>0</v>
      </c>
      <c r="Z3095" s="46">
        <f t="shared" si="389"/>
        <v>0</v>
      </c>
      <c r="AA3095" s="49" t="str">
        <f>_xlfn.IFNA(VLOOKUP(F3095,Preisliste!C$1:O$2687,13,FALSE),"fehlt in Preisliste")</f>
        <v>fehlt in Preisliste</v>
      </c>
      <c r="AB3095" s="50" t="str">
        <f t="shared" si="390"/>
        <v>fehlt in Preisliste</v>
      </c>
    </row>
    <row r="3096" spans="23:28" x14ac:dyDescent="0.25">
      <c r="W3096" s="44">
        <f t="shared" si="388"/>
        <v>0</v>
      </c>
      <c r="X3096" s="44">
        <f>IFERROR(VLOOKUP(A3096,JR1GOA!A:I,9,FALSE),0)</f>
        <v>0</v>
      </c>
      <c r="Y3096" s="44">
        <f>IFERROR(VLOOKUP(A3096,JR1GOA!A:J,10,FALSE),0)</f>
        <v>0</v>
      </c>
      <c r="Z3096" s="46">
        <f t="shared" si="389"/>
        <v>0</v>
      </c>
      <c r="AA3096" s="49" t="str">
        <f>_xlfn.IFNA(VLOOKUP(F3096,Preisliste!C$1:O$2687,13,FALSE),"fehlt in Preisliste")</f>
        <v>fehlt in Preisliste</v>
      </c>
      <c r="AB3096" s="50" t="str">
        <f t="shared" si="390"/>
        <v>fehlt in Preisliste</v>
      </c>
    </row>
    <row r="3097" spans="23:28" x14ac:dyDescent="0.25">
      <c r="W3097" s="44">
        <f t="shared" si="388"/>
        <v>0</v>
      </c>
      <c r="X3097" s="44">
        <f>IFERROR(VLOOKUP(A3097,JR1GOA!A:I,9,FALSE),0)</f>
        <v>0</v>
      </c>
      <c r="Y3097" s="44">
        <f>IFERROR(VLOOKUP(A3097,JR1GOA!A:J,10,FALSE),0)</f>
        <v>0</v>
      </c>
      <c r="Z3097" s="46">
        <f t="shared" si="389"/>
        <v>0</v>
      </c>
      <c r="AA3097" s="49" t="str">
        <f>_xlfn.IFNA(VLOOKUP(F3097,Preisliste!C$1:O$2687,13,FALSE),"fehlt in Preisliste")</f>
        <v>fehlt in Preisliste</v>
      </c>
      <c r="AB3097" s="50" t="str">
        <f t="shared" si="390"/>
        <v>fehlt in Preisliste</v>
      </c>
    </row>
    <row r="3098" spans="23:28" x14ac:dyDescent="0.25">
      <c r="W3098" s="44">
        <f t="shared" si="388"/>
        <v>0</v>
      </c>
      <c r="X3098" s="44">
        <f>IFERROR(VLOOKUP(A3098,JR1GOA!A:I,9,FALSE),0)</f>
        <v>0</v>
      </c>
      <c r="Y3098" s="44">
        <f>IFERROR(VLOOKUP(A3098,JR1GOA!A:J,10,FALSE),0)</f>
        <v>0</v>
      </c>
      <c r="Z3098" s="46">
        <f t="shared" si="389"/>
        <v>0</v>
      </c>
      <c r="AA3098" s="49" t="str">
        <f>_xlfn.IFNA(VLOOKUP(F3098,Preisliste!C$1:O$2687,13,FALSE),"fehlt in Preisliste")</f>
        <v>fehlt in Preisliste</v>
      </c>
      <c r="AB3098" s="50" t="str">
        <f t="shared" si="390"/>
        <v>fehlt in Preisliste</v>
      </c>
    </row>
    <row r="3099" spans="23:28" x14ac:dyDescent="0.25">
      <c r="W3099" s="44">
        <f t="shared" si="388"/>
        <v>0</v>
      </c>
      <c r="X3099" s="44">
        <f>IFERROR(VLOOKUP(A3099,JR1GOA!A:I,9,FALSE),0)</f>
        <v>0</v>
      </c>
      <c r="Y3099" s="44">
        <f>IFERROR(VLOOKUP(A3099,JR1GOA!A:J,10,FALSE),0)</f>
        <v>0</v>
      </c>
      <c r="Z3099" s="46">
        <f t="shared" si="389"/>
        <v>0</v>
      </c>
      <c r="AA3099" s="49" t="str">
        <f>_xlfn.IFNA(VLOOKUP(F3099,Preisliste!C$1:O$2687,13,FALSE),"fehlt in Preisliste")</f>
        <v>fehlt in Preisliste</v>
      </c>
      <c r="AB3099" s="50" t="str">
        <f t="shared" si="390"/>
        <v>fehlt in Preisliste</v>
      </c>
    </row>
    <row r="3100" spans="23:28" x14ac:dyDescent="0.25">
      <c r="W3100" s="44">
        <f t="shared" si="388"/>
        <v>0</v>
      </c>
      <c r="X3100" s="44">
        <f>IFERROR(VLOOKUP(A3100,JR1GOA!A:I,9,FALSE),0)</f>
        <v>0</v>
      </c>
      <c r="Y3100" s="44">
        <f>IFERROR(VLOOKUP(A3100,JR1GOA!A:J,10,FALSE),0)</f>
        <v>0</v>
      </c>
      <c r="Z3100" s="46">
        <f t="shared" si="389"/>
        <v>0</v>
      </c>
      <c r="AA3100" s="49" t="str">
        <f>_xlfn.IFNA(VLOOKUP(F3100,Preisliste!C$1:O$2687,13,FALSE),"fehlt in Preisliste")</f>
        <v>fehlt in Preisliste</v>
      </c>
      <c r="AB3100" s="50" t="str">
        <f t="shared" si="390"/>
        <v>fehlt in Preisliste</v>
      </c>
    </row>
    <row r="3101" spans="23:28" x14ac:dyDescent="0.25">
      <c r="W3101" s="44">
        <f t="shared" si="388"/>
        <v>0</v>
      </c>
      <c r="X3101" s="44">
        <f>IFERROR(VLOOKUP(A3101,JR1GOA!A:I,9,FALSE),0)</f>
        <v>0</v>
      </c>
      <c r="Y3101" s="44">
        <f>IFERROR(VLOOKUP(A3101,JR1GOA!A:J,10,FALSE),0)</f>
        <v>0</v>
      </c>
      <c r="Z3101" s="46">
        <f t="shared" si="389"/>
        <v>0</v>
      </c>
      <c r="AA3101" s="49" t="str">
        <f>_xlfn.IFNA(VLOOKUP(F3101,Preisliste!C$1:O$2687,13,FALSE),"fehlt in Preisliste")</f>
        <v>fehlt in Preisliste</v>
      </c>
      <c r="AB3101" s="50" t="str">
        <f t="shared" si="390"/>
        <v>fehlt in Preisliste</v>
      </c>
    </row>
    <row r="3102" spans="23:28" x14ac:dyDescent="0.25">
      <c r="W3102" s="44">
        <f t="shared" si="388"/>
        <v>0</v>
      </c>
      <c r="X3102" s="44">
        <f>IFERROR(VLOOKUP(A3102,JR1GOA!A:I,9,FALSE),0)</f>
        <v>0</v>
      </c>
      <c r="Y3102" s="44">
        <f>IFERROR(VLOOKUP(A3102,JR1GOA!A:J,10,FALSE),0)</f>
        <v>0</v>
      </c>
      <c r="Z3102" s="46">
        <f t="shared" si="389"/>
        <v>0</v>
      </c>
      <c r="AA3102" s="49" t="str">
        <f>_xlfn.IFNA(VLOOKUP(F3102,Preisliste!C$1:O$2687,13,FALSE),"fehlt in Preisliste")</f>
        <v>fehlt in Preisliste</v>
      </c>
      <c r="AB3102" s="50" t="str">
        <f t="shared" si="390"/>
        <v>fehlt in Preisliste</v>
      </c>
    </row>
    <row r="3103" spans="23:28" x14ac:dyDescent="0.25">
      <c r="W3103" s="44">
        <f t="shared" si="388"/>
        <v>0</v>
      </c>
      <c r="X3103" s="44">
        <f>IFERROR(VLOOKUP(A3103,JR1GOA!A:I,9,FALSE),0)</f>
        <v>0</v>
      </c>
      <c r="Y3103" s="44">
        <f>IFERROR(VLOOKUP(A3103,JR1GOA!A:J,10,FALSE),0)</f>
        <v>0</v>
      </c>
      <c r="Z3103" s="46">
        <f t="shared" si="389"/>
        <v>0</v>
      </c>
      <c r="AA3103" s="49" t="str">
        <f>_xlfn.IFNA(VLOOKUP(F3103,Preisliste!C$1:O$2687,13,FALSE),"fehlt in Preisliste")</f>
        <v>fehlt in Preisliste</v>
      </c>
      <c r="AB3103" s="50" t="str">
        <f t="shared" si="390"/>
        <v>fehlt in Preisliste</v>
      </c>
    </row>
    <row r="3104" spans="23:28" x14ac:dyDescent="0.25">
      <c r="W3104" s="44">
        <f t="shared" si="388"/>
        <v>0</v>
      </c>
      <c r="X3104" s="44">
        <f>IFERROR(VLOOKUP(A3104,JR1GOA!A:I,9,FALSE),0)</f>
        <v>0</v>
      </c>
      <c r="Y3104" s="44">
        <f>IFERROR(VLOOKUP(A3104,JR1GOA!A:J,10,FALSE),0)</f>
        <v>0</v>
      </c>
      <c r="Z3104" s="46">
        <f t="shared" si="389"/>
        <v>0</v>
      </c>
      <c r="AA3104" s="49" t="str">
        <f>_xlfn.IFNA(VLOOKUP(F3104,Preisliste!C$1:O$2687,13,FALSE),"fehlt in Preisliste")</f>
        <v>fehlt in Preisliste</v>
      </c>
      <c r="AB3104" s="50" t="str">
        <f t="shared" si="390"/>
        <v>fehlt in Preisliste</v>
      </c>
    </row>
    <row r="3105" spans="23:28" x14ac:dyDescent="0.25">
      <c r="W3105" s="44">
        <f t="shared" si="388"/>
        <v>0</v>
      </c>
      <c r="X3105" s="44">
        <f>IFERROR(VLOOKUP(A3105,JR1GOA!A:I,9,FALSE),0)</f>
        <v>0</v>
      </c>
      <c r="Y3105" s="44">
        <f>IFERROR(VLOOKUP(A3105,JR1GOA!A:J,10,FALSE),0)</f>
        <v>0</v>
      </c>
      <c r="Z3105" s="46">
        <f t="shared" si="389"/>
        <v>0</v>
      </c>
      <c r="AA3105" s="49" t="str">
        <f>_xlfn.IFNA(VLOOKUP(F3105,Preisliste!C$1:O$2687,13,FALSE),"fehlt in Preisliste")</f>
        <v>fehlt in Preisliste</v>
      </c>
      <c r="AB3105" s="50" t="str">
        <f t="shared" si="390"/>
        <v>fehlt in Preisliste</v>
      </c>
    </row>
    <row r="3106" spans="23:28" x14ac:dyDescent="0.25">
      <c r="W3106" s="44">
        <f t="shared" si="388"/>
        <v>0</v>
      </c>
      <c r="X3106" s="44">
        <f>IFERROR(VLOOKUP(A3106,JR1GOA!A:I,9,FALSE),0)</f>
        <v>0</v>
      </c>
      <c r="Y3106" s="44">
        <f>IFERROR(VLOOKUP(A3106,JR1GOA!A:J,10,FALSE),0)</f>
        <v>0</v>
      </c>
      <c r="Z3106" s="46">
        <f t="shared" si="389"/>
        <v>0</v>
      </c>
      <c r="AA3106" s="49" t="str">
        <f>_xlfn.IFNA(VLOOKUP(F3106,Preisliste!C$1:O$2687,13,FALSE),"fehlt in Preisliste")</f>
        <v>fehlt in Preisliste</v>
      </c>
      <c r="AB3106" s="50" t="str">
        <f t="shared" si="390"/>
        <v>fehlt in Preisliste</v>
      </c>
    </row>
    <row r="3107" spans="23:28" x14ac:dyDescent="0.25">
      <c r="W3107" s="44">
        <f t="shared" si="388"/>
        <v>0</v>
      </c>
      <c r="X3107" s="44">
        <f>IFERROR(VLOOKUP(A3107,JR1GOA!A:I,9,FALSE),0)</f>
        <v>0</v>
      </c>
      <c r="Y3107" s="44">
        <f>IFERROR(VLOOKUP(A3107,JR1GOA!A:J,10,FALSE),0)</f>
        <v>0</v>
      </c>
      <c r="Z3107" s="46">
        <f t="shared" si="389"/>
        <v>0</v>
      </c>
      <c r="AA3107" s="49" t="str">
        <f>_xlfn.IFNA(VLOOKUP(F3107,Preisliste!C$1:O$2687,13,FALSE),"fehlt in Preisliste")</f>
        <v>fehlt in Preisliste</v>
      </c>
      <c r="AB3107" s="50" t="str">
        <f t="shared" si="390"/>
        <v>fehlt in Preisliste</v>
      </c>
    </row>
    <row r="3108" spans="23:28" x14ac:dyDescent="0.25">
      <c r="W3108" s="44">
        <f t="shared" si="388"/>
        <v>0</v>
      </c>
      <c r="X3108" s="44">
        <f>IFERROR(VLOOKUP(A3108,JR1GOA!A:I,9,FALSE),0)</f>
        <v>0</v>
      </c>
      <c r="Y3108" s="44">
        <f>IFERROR(VLOOKUP(A3108,JR1GOA!A:J,10,FALSE),0)</f>
        <v>0</v>
      </c>
      <c r="Z3108" s="46">
        <f t="shared" si="389"/>
        <v>0</v>
      </c>
      <c r="AA3108" s="49" t="str">
        <f>_xlfn.IFNA(VLOOKUP(F3108,Preisliste!C$1:O$2687,13,FALSE),"fehlt in Preisliste")</f>
        <v>fehlt in Preisliste</v>
      </c>
      <c r="AB3108" s="50" t="str">
        <f t="shared" si="390"/>
        <v>fehlt in Preisliste</v>
      </c>
    </row>
    <row r="3109" spans="23:28" x14ac:dyDescent="0.25">
      <c r="W3109" s="44">
        <f t="shared" si="388"/>
        <v>0</v>
      </c>
      <c r="X3109" s="44">
        <f>IFERROR(VLOOKUP(A3109,JR1GOA!A:I,9,FALSE),0)</f>
        <v>0</v>
      </c>
      <c r="Y3109" s="44">
        <f>IFERROR(VLOOKUP(A3109,JR1GOA!A:J,10,FALSE),0)</f>
        <v>0</v>
      </c>
      <c r="Z3109" s="46">
        <f t="shared" si="389"/>
        <v>0</v>
      </c>
      <c r="AA3109" s="49" t="str">
        <f>_xlfn.IFNA(VLOOKUP(F3109,Preisliste!C$1:O$2687,13,FALSE),"fehlt in Preisliste")</f>
        <v>fehlt in Preisliste</v>
      </c>
      <c r="AB3109" s="50" t="str">
        <f t="shared" si="390"/>
        <v>fehlt in Preisliste</v>
      </c>
    </row>
    <row r="3110" spans="23:28" x14ac:dyDescent="0.25">
      <c r="W3110" s="44">
        <f t="shared" si="388"/>
        <v>0</v>
      </c>
      <c r="X3110" s="44">
        <f>IFERROR(VLOOKUP(A3110,JR1GOA!A:I,9,FALSE),0)</f>
        <v>0</v>
      </c>
      <c r="Y3110" s="44">
        <f>IFERROR(VLOOKUP(A3110,JR1GOA!A:J,10,FALSE),0)</f>
        <v>0</v>
      </c>
      <c r="Z3110" s="46">
        <f t="shared" si="389"/>
        <v>0</v>
      </c>
      <c r="AA3110" s="49" t="str">
        <f>_xlfn.IFNA(VLOOKUP(F3110,Preisliste!C$1:O$2687,13,FALSE),"fehlt in Preisliste")</f>
        <v>fehlt in Preisliste</v>
      </c>
      <c r="AB3110" s="50" t="str">
        <f t="shared" si="390"/>
        <v>fehlt in Preisliste</v>
      </c>
    </row>
    <row r="3111" spans="23:28" x14ac:dyDescent="0.25">
      <c r="W3111" s="44">
        <f t="shared" si="388"/>
        <v>0</v>
      </c>
      <c r="X3111" s="44">
        <f>IFERROR(VLOOKUP(A3111,JR1GOA!A:I,9,FALSE),0)</f>
        <v>0</v>
      </c>
      <c r="Y3111" s="44">
        <f>IFERROR(VLOOKUP(A3111,JR1GOA!A:J,10,FALSE),0)</f>
        <v>0</v>
      </c>
      <c r="Z3111" s="46">
        <f t="shared" si="389"/>
        <v>0</v>
      </c>
      <c r="AA3111" s="49" t="str">
        <f>_xlfn.IFNA(VLOOKUP(F3111,Preisliste!C$1:O$2687,13,FALSE),"fehlt in Preisliste")</f>
        <v>fehlt in Preisliste</v>
      </c>
      <c r="AB3111" s="50" t="str">
        <f t="shared" si="390"/>
        <v>fehlt in Preisliste</v>
      </c>
    </row>
    <row r="3112" spans="23:28" x14ac:dyDescent="0.25">
      <c r="W3112" s="44">
        <f t="shared" si="388"/>
        <v>0</v>
      </c>
      <c r="X3112" s="44">
        <f>IFERROR(VLOOKUP(A3112,JR1GOA!A:I,9,FALSE),0)</f>
        <v>0</v>
      </c>
      <c r="Y3112" s="44">
        <f>IFERROR(VLOOKUP(A3112,JR1GOA!A:J,10,FALSE),0)</f>
        <v>0</v>
      </c>
      <c r="Z3112" s="46">
        <f t="shared" si="389"/>
        <v>0</v>
      </c>
      <c r="AA3112" s="49" t="str">
        <f>_xlfn.IFNA(VLOOKUP(F3112,Preisliste!C$1:O$2687,13,FALSE),"fehlt in Preisliste")</f>
        <v>fehlt in Preisliste</v>
      </c>
      <c r="AB3112" s="50" t="str">
        <f t="shared" si="390"/>
        <v>fehlt in Preisliste</v>
      </c>
    </row>
    <row r="3113" spans="23:28" x14ac:dyDescent="0.25">
      <c r="W3113" s="44">
        <f t="shared" si="388"/>
        <v>0</v>
      </c>
      <c r="X3113" s="44">
        <f>IFERROR(VLOOKUP(A3113,JR1GOA!A:I,9,FALSE),0)</f>
        <v>0</v>
      </c>
      <c r="Y3113" s="44">
        <f>IFERROR(VLOOKUP(A3113,JR1GOA!A:J,10,FALSE),0)</f>
        <v>0</v>
      </c>
      <c r="Z3113" s="46">
        <f t="shared" si="389"/>
        <v>0</v>
      </c>
      <c r="AA3113" s="49" t="str">
        <f>_xlfn.IFNA(VLOOKUP(F3113,Preisliste!C$1:O$2687,13,FALSE),"fehlt in Preisliste")</f>
        <v>fehlt in Preisliste</v>
      </c>
      <c r="AB3113" s="50" t="str">
        <f t="shared" si="390"/>
        <v>fehlt in Preisliste</v>
      </c>
    </row>
    <row r="3114" spans="23:28" x14ac:dyDescent="0.25">
      <c r="W3114" s="44">
        <f t="shared" si="388"/>
        <v>0</v>
      </c>
      <c r="X3114" s="44">
        <f>IFERROR(VLOOKUP(A3114,JR1GOA!A:I,9,FALSE),0)</f>
        <v>0</v>
      </c>
      <c r="Y3114" s="44">
        <f>IFERROR(VLOOKUP(A3114,JR1GOA!A:J,10,FALSE),0)</f>
        <v>0</v>
      </c>
      <c r="Z3114" s="46">
        <f t="shared" si="389"/>
        <v>0</v>
      </c>
      <c r="AA3114" s="49" t="str">
        <f>_xlfn.IFNA(VLOOKUP(F3114,Preisliste!C$1:O$2687,13,FALSE),"fehlt in Preisliste")</f>
        <v>fehlt in Preisliste</v>
      </c>
      <c r="AB3114" s="50" t="str">
        <f t="shared" si="390"/>
        <v>fehlt in Preisliste</v>
      </c>
    </row>
    <row r="3115" spans="23:28" x14ac:dyDescent="0.25">
      <c r="W3115" s="44">
        <f t="shared" si="388"/>
        <v>0</v>
      </c>
      <c r="X3115" s="44">
        <f>IFERROR(VLOOKUP(A3115,JR1GOA!A:I,9,FALSE),0)</f>
        <v>0</v>
      </c>
      <c r="Y3115" s="44">
        <f>IFERROR(VLOOKUP(A3115,JR1GOA!A:J,10,FALSE),0)</f>
        <v>0</v>
      </c>
      <c r="Z3115" s="46">
        <f t="shared" si="389"/>
        <v>0</v>
      </c>
      <c r="AA3115" s="49" t="str">
        <f>_xlfn.IFNA(VLOOKUP(F3115,Preisliste!C$1:O$2687,13,FALSE),"fehlt in Preisliste")</f>
        <v>fehlt in Preisliste</v>
      </c>
      <c r="AB3115" s="50" t="str">
        <f t="shared" si="390"/>
        <v>fehlt in Preisliste</v>
      </c>
    </row>
    <row r="3116" spans="23:28" x14ac:dyDescent="0.25">
      <c r="W3116" s="44">
        <f t="shared" si="388"/>
        <v>0</v>
      </c>
      <c r="X3116" s="44">
        <f>IFERROR(VLOOKUP(A3116,JR1GOA!A:I,9,FALSE),0)</f>
        <v>0</v>
      </c>
      <c r="Y3116" s="44">
        <f>IFERROR(VLOOKUP(A3116,JR1GOA!A:J,10,FALSE),0)</f>
        <v>0</v>
      </c>
      <c r="Z3116" s="46">
        <f t="shared" si="389"/>
        <v>0</v>
      </c>
      <c r="AA3116" s="49" t="str">
        <f>_xlfn.IFNA(VLOOKUP(F3116,Preisliste!C$1:O$2687,13,FALSE),"fehlt in Preisliste")</f>
        <v>fehlt in Preisliste</v>
      </c>
      <c r="AB3116" s="50" t="str">
        <f t="shared" si="390"/>
        <v>fehlt in Preisliste</v>
      </c>
    </row>
  </sheetData>
  <sortState ref="A9:AB3064">
    <sortCondition ref="AB9:AB3064"/>
    <sortCondition descending="1" ref="Z9:Z3064"/>
  </sortState>
  <conditionalFormatting sqref="AH36">
    <cfRule type="cellIs" dxfId="5" priority="4" stopIfTrue="1" operator="equal">
      <formula>$AG$4</formula>
    </cfRule>
  </conditionalFormatting>
  <conditionalFormatting sqref="AH9:AH35 AH37:AH3064">
    <cfRule type="cellIs" dxfId="4" priority="1" stopIfTrue="1" operator="equal">
      <formula>$AG$4</formula>
    </cfRule>
  </conditionalFormatting>
  <conditionalFormatting sqref="AH36">
    <cfRule type="cellIs" dxfId="3" priority="5" stopIfTrue="1" operator="equal">
      <formula>$AG$4</formula>
    </cfRule>
  </conditionalFormatting>
  <conditionalFormatting sqref="AH9:AH35 AH37:AH3064">
    <cfRule type="cellIs" dxfId="2" priority="2" stopIfTrue="1" operator="equal">
      <formula>$AG$4</formula>
    </cfRule>
  </conditionalFormatting>
  <conditionalFormatting sqref="AH36">
    <cfRule type="cellIs" dxfId="1" priority="6" stopIfTrue="1" operator="equal">
      <formula>$N$7</formula>
    </cfRule>
  </conditionalFormatting>
  <conditionalFormatting sqref="AH9:AH35 AH37:AH3064">
    <cfRule type="cellIs" dxfId="0" priority="3" stopIfTrue="1" operator="equal">
      <formula>$N$7</formula>
    </cfRule>
  </conditionalFormatting>
  <pageMargins left="0.70000000000000007" right="0.70000000000000007" top="0.78740157500000008" bottom="0.78740157500000008" header="0.30000000000000004" footer="0.30000000000000004"/>
  <pageSetup paperSize="0" fitToWidth="0" fitToHeight="0" orientation="portrait" horizontalDpi="0" verticalDpi="0" copie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8740157499999996" bottom="0.78740157499999996"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5</vt:i4>
      </vt:variant>
    </vt:vector>
  </HeadingPairs>
  <TitlesOfParts>
    <vt:vector size="5" baseType="lpstr">
      <vt:lpstr>readme</vt:lpstr>
      <vt:lpstr>Preisliste</vt:lpstr>
      <vt:lpstr>JR1GOA</vt:lpstr>
      <vt:lpstr>JR1</vt:lpstr>
      <vt:lpstr>Diagramm</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Bernhard Mittermaier</dc:creator>
  <cp:lastModifiedBy>Bernhard Mittermaier</cp:lastModifiedBy>
  <dcterms:created xsi:type="dcterms:W3CDTF">2018-07-23T08:16:09Z</dcterms:created>
  <dcterms:modified xsi:type="dcterms:W3CDTF">2018-09-13T14:56:56Z</dcterms:modified>
</cp:coreProperties>
</file>